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defaultThemeVersion="202300"/>
  <mc:AlternateContent xmlns:mc="http://schemas.openxmlformats.org/markup-compatibility/2006">
    <mc:Choice Requires="x15">
      <x15ac:absPath xmlns:x15ac="http://schemas.microsoft.com/office/spreadsheetml/2010/11/ac" url="C:\Users\selma.nebiu\Desktop\PBA 2026-2028\PBA F2 2026-2028-Draft\"/>
    </mc:Choice>
  </mc:AlternateContent>
  <xr:revisionPtr revIDLastSave="0" documentId="13_ncr:1_{422A20C6-A7B9-49C0-8C08-4B47A5E038DA}" xr6:coauthVersionLast="47" xr6:coauthVersionMax="47" xr10:uidLastSave="{00000000-0000-0000-0000-000000000000}"/>
  <bookViews>
    <workbookView xWindow="-120" yWindow="-120" windowWidth="29040" windowHeight="15840" firstSheet="52" activeTab="59" xr2:uid="{A550CE98-F194-497B-B69A-24CA463182B4}"/>
  </bookViews>
  <sheets>
    <sheet name="01-Presidenca" sheetId="22" r:id="rId1"/>
    <sheet name="02-01110-Kuvendi" sheetId="23" r:id="rId2"/>
    <sheet name="02-01120-Kuvendi" sheetId="62" r:id="rId3"/>
    <sheet name="03-Kryeministria" sheetId="24" r:id="rId4"/>
    <sheet name="18-SHISH" sheetId="25" r:id="rId5"/>
    <sheet name="19-08310-RTSH" sheetId="58" r:id="rId6"/>
    <sheet name="19-08330-RTSH" sheetId="59" r:id="rId7"/>
    <sheet name="19-08340-RTSH" sheetId="60" r:id="rId8"/>
    <sheet name="19-08520-RTSH" sheetId="61" r:id="rId9"/>
    <sheet name="20-DPA" sheetId="26" r:id="rId10"/>
    <sheet name="22-Akademia e Shkences" sheetId="27" r:id="rId11"/>
    <sheet name="24-KLSH" sheetId="28" r:id="rId12"/>
    <sheet name="28-PP" sheetId="29" r:id="rId13"/>
    <sheet name="29-01110-KLGJ" sheetId="30" r:id="rId14"/>
    <sheet name="29-01140-KLGJ" sheetId="55" r:id="rId15"/>
    <sheet name="29-03310-KLGJ" sheetId="56" r:id="rId16"/>
    <sheet name="30-Gjykata Kushtetuese" sheetId="31" r:id="rId17"/>
    <sheet name="31-ATSH" sheetId="32" r:id="rId18"/>
    <sheet name="35-KLP" sheetId="33" r:id="rId19"/>
    <sheet name="41-SPAK" sheetId="34" r:id="rId20"/>
    <sheet name="50-Instituti i Statistikes" sheetId="35" r:id="rId21"/>
    <sheet name="55-Shkolla e Magjistratures" sheetId="36" r:id="rId22"/>
    <sheet name="56-06210-FZHSH" sheetId="64" r:id="rId23"/>
    <sheet name="56-06220-FZHSH" sheetId="65" r:id="rId24"/>
    <sheet name="56-04230-FZHSH" sheetId="63" r:id="rId25"/>
    <sheet name="57-QKK" sheetId="37" r:id="rId26"/>
    <sheet name="63-KPA" sheetId="38" r:id="rId27"/>
    <sheet name="63-ILD" sheetId="39" r:id="rId28"/>
    <sheet name="66-Avokati i Popullit" sheetId="40" r:id="rId29"/>
    <sheet name="67-KMSHC" sheetId="41" r:id="rId30"/>
    <sheet name="73-01610-KQZ" sheetId="42" r:id="rId31"/>
    <sheet name="73-01620-KQZ" sheetId="57" r:id="rId32"/>
    <sheet name="76-ILDKPKI" sheetId="43" r:id="rId33"/>
    <sheet name="77-Autoriteti i Konkurrences" sheetId="44" r:id="rId34"/>
    <sheet name="82-KKK" sheetId="45" r:id="rId35"/>
    <sheet name="87-01320-DSHQ" sheetId="1" r:id="rId36"/>
    <sheet name="87-01130-APP" sheetId="2" r:id="rId37"/>
    <sheet name="87-05640-AMBU" sheetId="3" r:id="rId38"/>
    <sheet name="87-03310-Av.SH" sheetId="4" r:id="rId39"/>
    <sheet name="87-01150-AKSIK" sheetId="5" r:id="rId40"/>
    <sheet name="87-01150-KPK" sheetId="6" r:id="rId41"/>
    <sheet name="87-01150-IP" sheetId="7" r:id="rId42"/>
    <sheet name="87-01150-ADB" sheetId="8" r:id="rId43"/>
    <sheet name="87-01150-AAFAABE" sheetId="9" r:id="rId44"/>
    <sheet name="87-01150-AKPT" sheetId="10" r:id="rId45"/>
    <sheet name="87-01150-DPAK" sheetId="11" r:id="rId46"/>
    <sheet name="87-01150-AMI" sheetId="12" r:id="rId47"/>
    <sheet name="87-01150-SASPAC" sheetId="13" r:id="rId48"/>
    <sheet name="87-01150-AMVV" sheetId="14" r:id="rId49"/>
    <sheet name="87-01150-AUM" sheetId="15" r:id="rId50"/>
    <sheet name="87-01140-AKSHI" sheetId="16" r:id="rId51"/>
    <sheet name="87-01140-ASIG" sheetId="17" r:id="rId52"/>
    <sheet name="87-01140-AKSK" sheetId="18" r:id="rId53"/>
    <sheet name="87-01330-DAP" sheetId="19" r:id="rId54"/>
    <sheet name="87-01330-ASPA" sheetId="20" r:id="rId55"/>
    <sheet name="87-08480-Kultet Fetare" sheetId="21" r:id="rId56"/>
    <sheet name="88-AMSHC" sheetId="49" r:id="rId57"/>
    <sheet name="89-KDIMDHP" sheetId="50" r:id="rId58"/>
    <sheet name="90-KPP" sheetId="51" r:id="rId59"/>
    <sheet name="91-KMD" sheetId="52" r:id="rId60"/>
    <sheet name="92-ISKK" sheetId="53" r:id="rId61"/>
    <sheet name="95-AIDISSH" sheetId="54" r:id="rId6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73" i="39" l="1"/>
  <c r="F273" i="39"/>
  <c r="E270" i="39"/>
  <c r="F270" i="39"/>
  <c r="E267" i="39"/>
  <c r="E266" i="39" s="1"/>
  <c r="F267" i="39"/>
  <c r="F266" i="39" s="1"/>
  <c r="D225" i="39"/>
  <c r="C225" i="39"/>
  <c r="C73" i="39"/>
  <c r="D48" i="39"/>
  <c r="C34" i="39"/>
  <c r="C57" i="39"/>
  <c r="D121" i="38"/>
  <c r="E121" i="38"/>
  <c r="F121" i="38"/>
  <c r="D32" i="38"/>
  <c r="D118" i="38"/>
  <c r="C32" i="38"/>
  <c r="E179" i="21"/>
  <c r="F179" i="21"/>
  <c r="G179" i="21"/>
  <c r="D179" i="21"/>
  <c r="E208" i="21"/>
  <c r="F208" i="21"/>
  <c r="G208" i="21"/>
  <c r="E209" i="21"/>
  <c r="F209" i="21"/>
  <c r="G209" i="21"/>
  <c r="E210" i="21"/>
  <c r="F210" i="21"/>
  <c r="G210" i="21"/>
  <c r="D209" i="21"/>
  <c r="D210" i="21"/>
  <c r="D208" i="21"/>
  <c r="F176" i="18"/>
  <c r="G176" i="18"/>
  <c r="F148" i="18"/>
  <c r="G148" i="18"/>
  <c r="F120" i="18"/>
  <c r="G120" i="18"/>
  <c r="F92" i="18"/>
  <c r="G92" i="18"/>
  <c r="F148" i="16"/>
  <c r="G148" i="16"/>
  <c r="E148" i="16"/>
  <c r="D119" i="7"/>
  <c r="E119" i="7"/>
  <c r="F119" i="7"/>
  <c r="C119" i="7"/>
  <c r="D43" i="16"/>
  <c r="G1710" i="16"/>
  <c r="E1710" i="16"/>
  <c r="D1710" i="16"/>
  <c r="G1709" i="16"/>
  <c r="F1709" i="16"/>
  <c r="E1709" i="16"/>
  <c r="D1709" i="16"/>
  <c r="G1708" i="16"/>
  <c r="F1708" i="16"/>
  <c r="E1708" i="16"/>
  <c r="D1708" i="16"/>
  <c r="G1707" i="16"/>
  <c r="G1706" i="16" s="1"/>
  <c r="F1707" i="16"/>
  <c r="F1706" i="16" s="1"/>
  <c r="D1707" i="16"/>
  <c r="G1701" i="16"/>
  <c r="F1701" i="16"/>
  <c r="E1701" i="16"/>
  <c r="D1701" i="16"/>
  <c r="G1700" i="16"/>
  <c r="F1700" i="16"/>
  <c r="E1700" i="16"/>
  <c r="D1700" i="16"/>
  <c r="G1699" i="16"/>
  <c r="F1699" i="16"/>
  <c r="E1699" i="16"/>
  <c r="D1699" i="16"/>
  <c r="D1698" i="16"/>
  <c r="G1697" i="16"/>
  <c r="F1697" i="16"/>
  <c r="E1697" i="16"/>
  <c r="D1697" i="16"/>
  <c r="G1696" i="16"/>
  <c r="F1696" i="16"/>
  <c r="E1696" i="16"/>
  <c r="E1695" i="16" s="1"/>
  <c r="D1696" i="16"/>
  <c r="G1695" i="16"/>
  <c r="F1695" i="16"/>
  <c r="D1695" i="16"/>
  <c r="G1694" i="16"/>
  <c r="F1694" i="16"/>
  <c r="E1694" i="16"/>
  <c r="D1694" i="16"/>
  <c r="G1693" i="16"/>
  <c r="G1692" i="16" s="1"/>
  <c r="F1693" i="16"/>
  <c r="F1692" i="16" s="1"/>
  <c r="E1693" i="16"/>
  <c r="D1693" i="16"/>
  <c r="G1691" i="16"/>
  <c r="F1691" i="16"/>
  <c r="E1691" i="16"/>
  <c r="D1691" i="16"/>
  <c r="G1690" i="16"/>
  <c r="G1689" i="16" s="1"/>
  <c r="F1690" i="16"/>
  <c r="F1689" i="16" s="1"/>
  <c r="E1690" i="16"/>
  <c r="E1689" i="16" s="1"/>
  <c r="D1690" i="16"/>
  <c r="G1688" i="16"/>
  <c r="F1688" i="16"/>
  <c r="E1688" i="16"/>
  <c r="D1688" i="16"/>
  <c r="G1687" i="16"/>
  <c r="F1687" i="16"/>
  <c r="E1687" i="16"/>
  <c r="D1687" i="16"/>
  <c r="G1685" i="16"/>
  <c r="F1685" i="16"/>
  <c r="E1685" i="16"/>
  <c r="D1685" i="16"/>
  <c r="G1684" i="16"/>
  <c r="F1684" i="16"/>
  <c r="E1684" i="16"/>
  <c r="G1682" i="16"/>
  <c r="F1682" i="16"/>
  <c r="F1680" i="16" s="1"/>
  <c r="E1682" i="16"/>
  <c r="D1682" i="16"/>
  <c r="G1681" i="16"/>
  <c r="E1681" i="16"/>
  <c r="D1681" i="16"/>
  <c r="G1671" i="16"/>
  <c r="F1671" i="16"/>
  <c r="E1671" i="16"/>
  <c r="D1671" i="16"/>
  <c r="G1666" i="16"/>
  <c r="G1676" i="16" s="1"/>
  <c r="G1658" i="16" s="1"/>
  <c r="F1666" i="16"/>
  <c r="F1676" i="16" s="1"/>
  <c r="F1658" i="16" s="1"/>
  <c r="E1666" i="16"/>
  <c r="E1676" i="16" s="1"/>
  <c r="D1666" i="16"/>
  <c r="D1676" i="16" s="1"/>
  <c r="G1660" i="16"/>
  <c r="F1660" i="16"/>
  <c r="E1660" i="16"/>
  <c r="G1644" i="16"/>
  <c r="F1644" i="16"/>
  <c r="E1644" i="16"/>
  <c r="D1644" i="16"/>
  <c r="G1639" i="16"/>
  <c r="F1639" i="16"/>
  <c r="E1639" i="16"/>
  <c r="E1649" i="16" s="1"/>
  <c r="E1631" i="16" s="1"/>
  <c r="D1639" i="16"/>
  <c r="G1633" i="16"/>
  <c r="F1633" i="16"/>
  <c r="E1633" i="16"/>
  <c r="G1618" i="16"/>
  <c r="F1618" i="16"/>
  <c r="E1618" i="16"/>
  <c r="D1618" i="16"/>
  <c r="G1613" i="16"/>
  <c r="F1613" i="16"/>
  <c r="F1623" i="16" s="1"/>
  <c r="F1605" i="16" s="1"/>
  <c r="E1613" i="16"/>
  <c r="D1613" i="16"/>
  <c r="G1607" i="16"/>
  <c r="F1607" i="16"/>
  <c r="E1607" i="16"/>
  <c r="G1593" i="16"/>
  <c r="F1593" i="16"/>
  <c r="E1593" i="16"/>
  <c r="D1593" i="16"/>
  <c r="G1588" i="16"/>
  <c r="F1588" i="16"/>
  <c r="E1588" i="16"/>
  <c r="D1588" i="16"/>
  <c r="G1582" i="16"/>
  <c r="F1582" i="16"/>
  <c r="E1582" i="16"/>
  <c r="G1568" i="16"/>
  <c r="F1568" i="16"/>
  <c r="E1568" i="16"/>
  <c r="D1568" i="16"/>
  <c r="G1563" i="16"/>
  <c r="F1563" i="16"/>
  <c r="E1563" i="16"/>
  <c r="D1563" i="16"/>
  <c r="G1557" i="16"/>
  <c r="F1557" i="16"/>
  <c r="E1557" i="16"/>
  <c r="E1544" i="16"/>
  <c r="E1543" i="16" s="1"/>
  <c r="G1543" i="16"/>
  <c r="F1543" i="16"/>
  <c r="D1543" i="16"/>
  <c r="G1538" i="16"/>
  <c r="F1538" i="16"/>
  <c r="F1548" i="16" s="1"/>
  <c r="F1530" i="16" s="1"/>
  <c r="E1538" i="16"/>
  <c r="D1538" i="16"/>
  <c r="D1548" i="16" s="1"/>
  <c r="D1530" i="16" s="1"/>
  <c r="D1531" i="16" s="1"/>
  <c r="G1532" i="16"/>
  <c r="F1532" i="16"/>
  <c r="E1532" i="16"/>
  <c r="G1489" i="16"/>
  <c r="G1499" i="16" s="1"/>
  <c r="G1481" i="16" s="1"/>
  <c r="F1489" i="16"/>
  <c r="E1489" i="16"/>
  <c r="D1489" i="16"/>
  <c r="F1485" i="16"/>
  <c r="E1485" i="16"/>
  <c r="F1484" i="16"/>
  <c r="E1484" i="16"/>
  <c r="G1483" i="16"/>
  <c r="F1483" i="16"/>
  <c r="E1483" i="16"/>
  <c r="G1464" i="16"/>
  <c r="G1474" i="16" s="1"/>
  <c r="G1456" i="16" s="1"/>
  <c r="F1464" i="16"/>
  <c r="E1464" i="16"/>
  <c r="D1464" i="16"/>
  <c r="F1460" i="16"/>
  <c r="E1460" i="16"/>
  <c r="F1459" i="16"/>
  <c r="E1459" i="16"/>
  <c r="G1458" i="16"/>
  <c r="F1458" i="16"/>
  <c r="E1458" i="16"/>
  <c r="G1439" i="16"/>
  <c r="G1449" i="16" s="1"/>
  <c r="G1431" i="16" s="1"/>
  <c r="F1439" i="16"/>
  <c r="E1439" i="16"/>
  <c r="D1439" i="16"/>
  <c r="F1435" i="16"/>
  <c r="E1435" i="16"/>
  <c r="F1434" i="16"/>
  <c r="E1434" i="16"/>
  <c r="G1433" i="16"/>
  <c r="F1433" i="16"/>
  <c r="E1433" i="16"/>
  <c r="E1420" i="16"/>
  <c r="E1419" i="16" s="1"/>
  <c r="G1419" i="16"/>
  <c r="F1419" i="16"/>
  <c r="D1419" i="16"/>
  <c r="G1414" i="16"/>
  <c r="F1414" i="16"/>
  <c r="E1414" i="16"/>
  <c r="D1414" i="16"/>
  <c r="G1408" i="16"/>
  <c r="F1408" i="16"/>
  <c r="E1408" i="16"/>
  <c r="G1389" i="16"/>
  <c r="G1399" i="16" s="1"/>
  <c r="G1381" i="16" s="1"/>
  <c r="G1384" i="16" s="1"/>
  <c r="F1389" i="16"/>
  <c r="E1389" i="16"/>
  <c r="D1389" i="16"/>
  <c r="G1385" i="16"/>
  <c r="F1385" i="16"/>
  <c r="E1385" i="16"/>
  <c r="F1384" i="16"/>
  <c r="E1384" i="16"/>
  <c r="G1383" i="16"/>
  <c r="F1383" i="16"/>
  <c r="E1383" i="16"/>
  <c r="G1367" i="16"/>
  <c r="F1367" i="16"/>
  <c r="E1367" i="16"/>
  <c r="D1367" i="16"/>
  <c r="G1362" i="16"/>
  <c r="G1372" i="16" s="1"/>
  <c r="G1354" i="16" s="1"/>
  <c r="F1362" i="16"/>
  <c r="E1362" i="16"/>
  <c r="D1362" i="16"/>
  <c r="G1356" i="16"/>
  <c r="F1356" i="16"/>
  <c r="E1356" i="16"/>
  <c r="G1342" i="16"/>
  <c r="F1342" i="16"/>
  <c r="E1342" i="16"/>
  <c r="D1342" i="16"/>
  <c r="G1337" i="16"/>
  <c r="G1347" i="16" s="1"/>
  <c r="G1329" i="16" s="1"/>
  <c r="F1337" i="16"/>
  <c r="E1337" i="16"/>
  <c r="E1347" i="16" s="1"/>
  <c r="E1329" i="16" s="1"/>
  <c r="D1337" i="16"/>
  <c r="D1347" i="16" s="1"/>
  <c r="D1329" i="16" s="1"/>
  <c r="D1330" i="16" s="1"/>
  <c r="G1331" i="16"/>
  <c r="F1331" i="16"/>
  <c r="E1331" i="16"/>
  <c r="G1317" i="16"/>
  <c r="F1317" i="16"/>
  <c r="E1317" i="16"/>
  <c r="D1317" i="16"/>
  <c r="G1312" i="16"/>
  <c r="G1322" i="16" s="1"/>
  <c r="G1304" i="16" s="1"/>
  <c r="F1312" i="16"/>
  <c r="E1312" i="16"/>
  <c r="D1312" i="16"/>
  <c r="G1306" i="16"/>
  <c r="F1306" i="16"/>
  <c r="E1306" i="16"/>
  <c r="G1292" i="16"/>
  <c r="F1292" i="16"/>
  <c r="E1292" i="16"/>
  <c r="D1292" i="16"/>
  <c r="G1287" i="16"/>
  <c r="F1287" i="16"/>
  <c r="E1287" i="16"/>
  <c r="D1287" i="16"/>
  <c r="D1297" i="16" s="1"/>
  <c r="D1279" i="16" s="1"/>
  <c r="D1280" i="16" s="1"/>
  <c r="G1281" i="16"/>
  <c r="F1281" i="16"/>
  <c r="E1281" i="16"/>
  <c r="F1267" i="16"/>
  <c r="E1267" i="16"/>
  <c r="D1267" i="16"/>
  <c r="G1262" i="16"/>
  <c r="G1272" i="16" s="1"/>
  <c r="G1254" i="16" s="1"/>
  <c r="F1262" i="16"/>
  <c r="F1272" i="16" s="1"/>
  <c r="F1254" i="16" s="1"/>
  <c r="E1262" i="16"/>
  <c r="D1262" i="16"/>
  <c r="D1272" i="16" s="1"/>
  <c r="D1254" i="16" s="1"/>
  <c r="D1255" i="16" s="1"/>
  <c r="G1256" i="16"/>
  <c r="F1256" i="16"/>
  <c r="E1256" i="16"/>
  <c r="G1242" i="16"/>
  <c r="F1242" i="16"/>
  <c r="E1242" i="16"/>
  <c r="D1242" i="16"/>
  <c r="G1237" i="16"/>
  <c r="G1247" i="16" s="1"/>
  <c r="G1229" i="16" s="1"/>
  <c r="G1230" i="16" s="1"/>
  <c r="F1237" i="16"/>
  <c r="E1237" i="16"/>
  <c r="D1237" i="16"/>
  <c r="D1247" i="16" s="1"/>
  <c r="D1229" i="16" s="1"/>
  <c r="D1230" i="16" s="1"/>
  <c r="G1231" i="16"/>
  <c r="F1231" i="16"/>
  <c r="E1231" i="16"/>
  <c r="G1217" i="16"/>
  <c r="F1217" i="16"/>
  <c r="E1217" i="16"/>
  <c r="D1217" i="16"/>
  <c r="G1212" i="16"/>
  <c r="F1212" i="16"/>
  <c r="F1222" i="16" s="1"/>
  <c r="F1204" i="16" s="1"/>
  <c r="F1205" i="16" s="1"/>
  <c r="E1212" i="16"/>
  <c r="D1212" i="16"/>
  <c r="G1206" i="16"/>
  <c r="F1206" i="16"/>
  <c r="E1206" i="16"/>
  <c r="G1192" i="16"/>
  <c r="F1192" i="16"/>
  <c r="E1192" i="16"/>
  <c r="D1192" i="16"/>
  <c r="G1187" i="16"/>
  <c r="G1197" i="16" s="1"/>
  <c r="G1179" i="16" s="1"/>
  <c r="F1187" i="16"/>
  <c r="E1187" i="16"/>
  <c r="D1187" i="16"/>
  <c r="D1197" i="16" s="1"/>
  <c r="D1179" i="16" s="1"/>
  <c r="D1180" i="16" s="1"/>
  <c r="G1181" i="16"/>
  <c r="F1181" i="16"/>
  <c r="E1181" i="16"/>
  <c r="G1167" i="16"/>
  <c r="F1167" i="16"/>
  <c r="E1167" i="16"/>
  <c r="D1167" i="16"/>
  <c r="G1162" i="16"/>
  <c r="G1172" i="16" s="1"/>
  <c r="G1154" i="16" s="1"/>
  <c r="F1162" i="16"/>
  <c r="F1172" i="16" s="1"/>
  <c r="F1154" i="16" s="1"/>
  <c r="F1155" i="16" s="1"/>
  <c r="E1162" i="16"/>
  <c r="D1162" i="16"/>
  <c r="G1156" i="16"/>
  <c r="F1156" i="16"/>
  <c r="E1156" i="16"/>
  <c r="G1142" i="16"/>
  <c r="F1142" i="16"/>
  <c r="E1142" i="16"/>
  <c r="D1142" i="16"/>
  <c r="G1137" i="16"/>
  <c r="F1137" i="16"/>
  <c r="F1147" i="16" s="1"/>
  <c r="F1129" i="16" s="1"/>
  <c r="E1137" i="16"/>
  <c r="D1137" i="16"/>
  <c r="D1147" i="16" s="1"/>
  <c r="D1129" i="16" s="1"/>
  <c r="D1130" i="16" s="1"/>
  <c r="G1131" i="16"/>
  <c r="F1131" i="16"/>
  <c r="E1131" i="16"/>
  <c r="G1117" i="16"/>
  <c r="F1117" i="16"/>
  <c r="E1117" i="16"/>
  <c r="D1117" i="16"/>
  <c r="G1112" i="16"/>
  <c r="F1112" i="16"/>
  <c r="F1122" i="16" s="1"/>
  <c r="F1104" i="16" s="1"/>
  <c r="E1112" i="16"/>
  <c r="E1122" i="16" s="1"/>
  <c r="E1104" i="16" s="1"/>
  <c r="D1112" i="16"/>
  <c r="G1106" i="16"/>
  <c r="F1106" i="16"/>
  <c r="E1106" i="16"/>
  <c r="G1092" i="16"/>
  <c r="F1092" i="16"/>
  <c r="E1092" i="16"/>
  <c r="D1092" i="16"/>
  <c r="G1087" i="16"/>
  <c r="F1087" i="16"/>
  <c r="E1087" i="16"/>
  <c r="E1097" i="16" s="1"/>
  <c r="E1079" i="16" s="1"/>
  <c r="D1087" i="16"/>
  <c r="G1081" i="16"/>
  <c r="F1081" i="16"/>
  <c r="E1081" i="16"/>
  <c r="E1080" i="16"/>
  <c r="G1067" i="16"/>
  <c r="F1067" i="16"/>
  <c r="E1067" i="16"/>
  <c r="D1067" i="16"/>
  <c r="G1062" i="16"/>
  <c r="G1072" i="16" s="1"/>
  <c r="G1054" i="16" s="1"/>
  <c r="F1062" i="16"/>
  <c r="F1072" i="16" s="1"/>
  <c r="F1054" i="16" s="1"/>
  <c r="E1062" i="16"/>
  <c r="E1072" i="16" s="1"/>
  <c r="E1054" i="16" s="1"/>
  <c r="D1062" i="16"/>
  <c r="D1072" i="16" s="1"/>
  <c r="D1054" i="16" s="1"/>
  <c r="D1055" i="16" s="1"/>
  <c r="G1056" i="16"/>
  <c r="F1056" i="16"/>
  <c r="E1056" i="16"/>
  <c r="G1042" i="16"/>
  <c r="F1042" i="16"/>
  <c r="E1042" i="16"/>
  <c r="D1042" i="16"/>
  <c r="G1037" i="16"/>
  <c r="G1047" i="16" s="1"/>
  <c r="G1029" i="16" s="1"/>
  <c r="G1030" i="16" s="1"/>
  <c r="F1037" i="16"/>
  <c r="E1037" i="16"/>
  <c r="D1037" i="16"/>
  <c r="D1047" i="16" s="1"/>
  <c r="D1029" i="16" s="1"/>
  <c r="D1030" i="16" s="1"/>
  <c r="G1031" i="16"/>
  <c r="F1031" i="16"/>
  <c r="E1031" i="16"/>
  <c r="F1017" i="16"/>
  <c r="E1017" i="16"/>
  <c r="D1017" i="16"/>
  <c r="G1012" i="16"/>
  <c r="G1022" i="16" s="1"/>
  <c r="G1004" i="16" s="1"/>
  <c r="F1012" i="16"/>
  <c r="E1012" i="16"/>
  <c r="E1022" i="16" s="1"/>
  <c r="E1004" i="16" s="1"/>
  <c r="E1005" i="16" s="1"/>
  <c r="D1012" i="16"/>
  <c r="D1022" i="16" s="1"/>
  <c r="D1004" i="16" s="1"/>
  <c r="D1005" i="16" s="1"/>
  <c r="G1006" i="16"/>
  <c r="F1006" i="16"/>
  <c r="E1006" i="16"/>
  <c r="G992" i="16"/>
  <c r="F992" i="16"/>
  <c r="E992" i="16"/>
  <c r="D992" i="16"/>
  <c r="G987" i="16"/>
  <c r="F987" i="16"/>
  <c r="E987" i="16"/>
  <c r="E997" i="16" s="1"/>
  <c r="E979" i="16" s="1"/>
  <c r="D987" i="16"/>
  <c r="G981" i="16"/>
  <c r="F981" i="16"/>
  <c r="E981" i="16"/>
  <c r="G967" i="16"/>
  <c r="G954" i="16" s="1"/>
  <c r="G955" i="16" s="1"/>
  <c r="F967" i="16"/>
  <c r="E967" i="16"/>
  <c r="D967" i="16"/>
  <c r="G962" i="16"/>
  <c r="F962" i="16"/>
  <c r="E962" i="16"/>
  <c r="D962" i="16"/>
  <c r="G956" i="16"/>
  <c r="F956" i="16"/>
  <c r="E956" i="16"/>
  <c r="E955" i="16"/>
  <c r="F954" i="16"/>
  <c r="F957" i="16" s="1"/>
  <c r="E954" i="16"/>
  <c r="G942" i="16"/>
  <c r="F942" i="16"/>
  <c r="E942" i="16"/>
  <c r="D942" i="16"/>
  <c r="G937" i="16"/>
  <c r="G947" i="16" s="1"/>
  <c r="G929" i="16" s="1"/>
  <c r="F937" i="16"/>
  <c r="E937" i="16"/>
  <c r="E947" i="16" s="1"/>
  <c r="E929" i="16" s="1"/>
  <c r="D937" i="16"/>
  <c r="D947" i="16" s="1"/>
  <c r="D929" i="16" s="1"/>
  <c r="D930" i="16" s="1"/>
  <c r="G931" i="16"/>
  <c r="F931" i="16"/>
  <c r="E931" i="16"/>
  <c r="G917" i="16"/>
  <c r="F917" i="16"/>
  <c r="E917" i="16"/>
  <c r="D917" i="16"/>
  <c r="G912" i="16"/>
  <c r="G922" i="16" s="1"/>
  <c r="G904" i="16" s="1"/>
  <c r="G905" i="16" s="1"/>
  <c r="F912" i="16"/>
  <c r="E912" i="16"/>
  <c r="D912" i="16"/>
  <c r="G906" i="16"/>
  <c r="F906" i="16"/>
  <c r="E906" i="16"/>
  <c r="G892" i="16"/>
  <c r="F892" i="16"/>
  <c r="E892" i="16"/>
  <c r="D892" i="16"/>
  <c r="G887" i="16"/>
  <c r="G897" i="16" s="1"/>
  <c r="G879" i="16" s="1"/>
  <c r="F887" i="16"/>
  <c r="F897" i="16" s="1"/>
  <c r="F879" i="16" s="1"/>
  <c r="F880" i="16" s="1"/>
  <c r="E887" i="16"/>
  <c r="E897" i="16" s="1"/>
  <c r="E879" i="16" s="1"/>
  <c r="D887" i="16"/>
  <c r="G881" i="16"/>
  <c r="F881" i="16"/>
  <c r="E881" i="16"/>
  <c r="G867" i="16"/>
  <c r="F867" i="16"/>
  <c r="E867" i="16"/>
  <c r="D867" i="16"/>
  <c r="G862" i="16"/>
  <c r="F862" i="16"/>
  <c r="E862" i="16"/>
  <c r="D862" i="16"/>
  <c r="G856" i="16"/>
  <c r="F856" i="16"/>
  <c r="E856" i="16"/>
  <c r="G842" i="16"/>
  <c r="F842" i="16"/>
  <c r="E842" i="16"/>
  <c r="D842" i="16"/>
  <c r="G837" i="16"/>
  <c r="G847" i="16" s="1"/>
  <c r="G829" i="16" s="1"/>
  <c r="F837" i="16"/>
  <c r="F847" i="16" s="1"/>
  <c r="F829" i="16" s="1"/>
  <c r="E837" i="16"/>
  <c r="E847" i="16" s="1"/>
  <c r="E829" i="16" s="1"/>
  <c r="D837" i="16"/>
  <c r="D847" i="16" s="1"/>
  <c r="D829" i="16" s="1"/>
  <c r="D830" i="16" s="1"/>
  <c r="G831" i="16"/>
  <c r="F831" i="16"/>
  <c r="E831" i="16"/>
  <c r="G817" i="16"/>
  <c r="F817" i="16"/>
  <c r="E817" i="16"/>
  <c r="E804" i="16" s="1"/>
  <c r="D817" i="16"/>
  <c r="G812" i="16"/>
  <c r="F812" i="16"/>
  <c r="F822" i="16" s="1"/>
  <c r="F804" i="16" s="1"/>
  <c r="E812" i="16"/>
  <c r="D812" i="16"/>
  <c r="G806" i="16"/>
  <c r="F806" i="16"/>
  <c r="E806" i="16"/>
  <c r="D804" i="16"/>
  <c r="D805" i="16" s="1"/>
  <c r="G792" i="16"/>
  <c r="F792" i="16"/>
  <c r="E792" i="16"/>
  <c r="D792" i="16"/>
  <c r="G787" i="16"/>
  <c r="F787" i="16"/>
  <c r="F797" i="16" s="1"/>
  <c r="F779" i="16" s="1"/>
  <c r="E787" i="16"/>
  <c r="D787" i="16"/>
  <c r="G781" i="16"/>
  <c r="F781" i="16"/>
  <c r="E781" i="16"/>
  <c r="F767" i="16"/>
  <c r="E767" i="16"/>
  <c r="D767" i="16"/>
  <c r="G762" i="16"/>
  <c r="G772" i="16" s="1"/>
  <c r="F762" i="16"/>
  <c r="F772" i="16" s="1"/>
  <c r="E762" i="16"/>
  <c r="E772" i="16" s="1"/>
  <c r="E754" i="16" s="1"/>
  <c r="D762" i="16"/>
  <c r="D772" i="16" s="1"/>
  <c r="D754" i="16" s="1"/>
  <c r="D755" i="16" s="1"/>
  <c r="G756" i="16"/>
  <c r="F756" i="16"/>
  <c r="E756" i="16"/>
  <c r="G754" i="16"/>
  <c r="G755" i="16" s="1"/>
  <c r="F754" i="16"/>
  <c r="F755" i="16" s="1"/>
  <c r="G742" i="16"/>
  <c r="F742" i="16"/>
  <c r="E742" i="16"/>
  <c r="D742" i="16"/>
  <c r="G737" i="16"/>
  <c r="G747" i="16" s="1"/>
  <c r="G729" i="16" s="1"/>
  <c r="F737" i="16"/>
  <c r="F747" i="16" s="1"/>
  <c r="F729" i="16" s="1"/>
  <c r="E737" i="16"/>
  <c r="D737" i="16"/>
  <c r="G731" i="16"/>
  <c r="F731" i="16"/>
  <c r="E731" i="16"/>
  <c r="G717" i="16"/>
  <c r="F717" i="16"/>
  <c r="E717" i="16"/>
  <c r="D717" i="16"/>
  <c r="G712" i="16"/>
  <c r="F712" i="16"/>
  <c r="F722" i="16" s="1"/>
  <c r="F704" i="16" s="1"/>
  <c r="E712" i="16"/>
  <c r="E722" i="16" s="1"/>
  <c r="E704" i="16" s="1"/>
  <c r="D712" i="16"/>
  <c r="G706" i="16"/>
  <c r="F706" i="16"/>
  <c r="E706" i="16"/>
  <c r="G692" i="16"/>
  <c r="F692" i="16"/>
  <c r="E692" i="16"/>
  <c r="D692" i="16"/>
  <c r="G687" i="16"/>
  <c r="F687" i="16"/>
  <c r="F697" i="16" s="1"/>
  <c r="F679" i="16" s="1"/>
  <c r="E687" i="16"/>
  <c r="E697" i="16" s="1"/>
  <c r="E679" i="16" s="1"/>
  <c r="D687" i="16"/>
  <c r="D697" i="16" s="1"/>
  <c r="D679" i="16" s="1"/>
  <c r="D680" i="16" s="1"/>
  <c r="G681" i="16"/>
  <c r="F681" i="16"/>
  <c r="E681" i="16"/>
  <c r="G667" i="16"/>
  <c r="F667" i="16"/>
  <c r="E667" i="16"/>
  <c r="D667" i="16"/>
  <c r="G662" i="16"/>
  <c r="G672" i="16" s="1"/>
  <c r="G654" i="16" s="1"/>
  <c r="F662" i="16"/>
  <c r="E662" i="16"/>
  <c r="D662" i="16"/>
  <c r="G656" i="16"/>
  <c r="F656" i="16"/>
  <c r="E656" i="16"/>
  <c r="G592" i="16"/>
  <c r="F592" i="16"/>
  <c r="E592" i="16"/>
  <c r="D592" i="16"/>
  <c r="G587" i="16"/>
  <c r="G597" i="16" s="1"/>
  <c r="G579" i="16" s="1"/>
  <c r="F587" i="16"/>
  <c r="F597" i="16" s="1"/>
  <c r="F579" i="16" s="1"/>
  <c r="E587" i="16"/>
  <c r="D587" i="16"/>
  <c r="D597" i="16" s="1"/>
  <c r="D579" i="16" s="1"/>
  <c r="D580" i="16" s="1"/>
  <c r="G581" i="16"/>
  <c r="F581" i="16"/>
  <c r="E581" i="16"/>
  <c r="F567" i="16"/>
  <c r="E567" i="16"/>
  <c r="D567" i="16"/>
  <c r="G562" i="16"/>
  <c r="F562" i="16"/>
  <c r="F572" i="16" s="1"/>
  <c r="F554" i="16" s="1"/>
  <c r="E562" i="16"/>
  <c r="D562" i="16"/>
  <c r="G556" i="16"/>
  <c r="F556" i="16"/>
  <c r="E556" i="16"/>
  <c r="G541" i="16"/>
  <c r="F541" i="16"/>
  <c r="E541" i="16"/>
  <c r="D541" i="16"/>
  <c r="G536" i="16"/>
  <c r="F536" i="16"/>
  <c r="E536" i="16"/>
  <c r="D536" i="16"/>
  <c r="D546" i="16" s="1"/>
  <c r="D528" i="16" s="1"/>
  <c r="D529" i="16" s="1"/>
  <c r="G530" i="16"/>
  <c r="F530" i="16"/>
  <c r="E530" i="16"/>
  <c r="G521" i="16"/>
  <c r="G516" i="16"/>
  <c r="G503" i="16" s="1"/>
  <c r="G504" i="16" s="1"/>
  <c r="F516" i="16"/>
  <c r="E516" i="16"/>
  <c r="D516" i="16"/>
  <c r="G511" i="16"/>
  <c r="F511" i="16"/>
  <c r="E511" i="16"/>
  <c r="D511" i="16"/>
  <c r="G505" i="16"/>
  <c r="F505" i="16"/>
  <c r="E505" i="16"/>
  <c r="G496" i="16"/>
  <c r="G491" i="16"/>
  <c r="G478" i="16" s="1"/>
  <c r="F491" i="16"/>
  <c r="E491" i="16"/>
  <c r="D491" i="16"/>
  <c r="G486" i="16"/>
  <c r="F486" i="16"/>
  <c r="F496" i="16" s="1"/>
  <c r="F478" i="16" s="1"/>
  <c r="E486" i="16"/>
  <c r="D486" i="16"/>
  <c r="D496" i="16" s="1"/>
  <c r="D478" i="16" s="1"/>
  <c r="D479" i="16" s="1"/>
  <c r="G480" i="16"/>
  <c r="F480" i="16"/>
  <c r="E480" i="16"/>
  <c r="G471" i="16"/>
  <c r="G466" i="16"/>
  <c r="F466" i="16"/>
  <c r="E466" i="16"/>
  <c r="D466" i="16"/>
  <c r="G461" i="16"/>
  <c r="F461" i="16"/>
  <c r="E461" i="16"/>
  <c r="E471" i="16" s="1"/>
  <c r="E453" i="16" s="1"/>
  <c r="D461" i="16"/>
  <c r="G455" i="16"/>
  <c r="F455" i="16"/>
  <c r="E455" i="16"/>
  <c r="G453" i="16"/>
  <c r="G454" i="16" s="1"/>
  <c r="G446" i="16"/>
  <c r="G441" i="16"/>
  <c r="F441" i="16"/>
  <c r="E441" i="16"/>
  <c r="D441" i="16"/>
  <c r="G436" i="16"/>
  <c r="F436" i="16"/>
  <c r="E436" i="16"/>
  <c r="E446" i="16" s="1"/>
  <c r="D436" i="16"/>
  <c r="D446" i="16" s="1"/>
  <c r="D428" i="16" s="1"/>
  <c r="D429" i="16" s="1"/>
  <c r="G430" i="16"/>
  <c r="F430" i="16"/>
  <c r="E430" i="16"/>
  <c r="G428" i="16"/>
  <c r="F428" i="16"/>
  <c r="F429" i="16" s="1"/>
  <c r="E428" i="16"/>
  <c r="E429" i="16" s="1"/>
  <c r="G416" i="16"/>
  <c r="G403" i="16" s="1"/>
  <c r="G404" i="16" s="1"/>
  <c r="F416" i="16"/>
  <c r="F403" i="16" s="1"/>
  <c r="E416" i="16"/>
  <c r="E403" i="16" s="1"/>
  <c r="D416" i="16"/>
  <c r="D403" i="16" s="1"/>
  <c r="D404" i="16" s="1"/>
  <c r="G411" i="16"/>
  <c r="F411" i="16"/>
  <c r="E411" i="16"/>
  <c r="E421" i="16" s="1"/>
  <c r="D411" i="16"/>
  <c r="D421" i="16" s="1"/>
  <c r="G405" i="16"/>
  <c r="F405" i="16"/>
  <c r="E405" i="16"/>
  <c r="G391" i="16"/>
  <c r="F391" i="16"/>
  <c r="E391" i="16"/>
  <c r="D391" i="16"/>
  <c r="G386" i="16"/>
  <c r="G396" i="16" s="1"/>
  <c r="G378" i="16" s="1"/>
  <c r="F386" i="16"/>
  <c r="F396" i="16" s="1"/>
  <c r="F378" i="16" s="1"/>
  <c r="E386" i="16"/>
  <c r="D386" i="16"/>
  <c r="G380" i="16"/>
  <c r="F380" i="16"/>
  <c r="E380" i="16"/>
  <c r="G365" i="16"/>
  <c r="F365" i="16"/>
  <c r="E365" i="16"/>
  <c r="D365" i="16"/>
  <c r="G360" i="16"/>
  <c r="F360" i="16"/>
  <c r="F370" i="16" s="1"/>
  <c r="F352" i="16" s="1"/>
  <c r="E360" i="16"/>
  <c r="E370" i="16" s="1"/>
  <c r="E352" i="16" s="1"/>
  <c r="D360" i="16"/>
  <c r="D370" i="16" s="1"/>
  <c r="D352" i="16" s="1"/>
  <c r="F356" i="16"/>
  <c r="E356" i="16"/>
  <c r="G354" i="16"/>
  <c r="F354" i="16"/>
  <c r="E354" i="16"/>
  <c r="G340" i="16"/>
  <c r="F340" i="16"/>
  <c r="E340" i="16"/>
  <c r="D340" i="16"/>
  <c r="G335" i="16"/>
  <c r="G345" i="16" s="1"/>
  <c r="F335" i="16"/>
  <c r="E335" i="16"/>
  <c r="D335" i="16"/>
  <c r="G329" i="16"/>
  <c r="F329" i="16"/>
  <c r="E329" i="16"/>
  <c r="G327" i="16"/>
  <c r="G328" i="16" s="1"/>
  <c r="G320" i="16"/>
  <c r="E316" i="16"/>
  <c r="E315" i="16" s="1"/>
  <c r="G315" i="16"/>
  <c r="F315" i="16"/>
  <c r="D315" i="16"/>
  <c r="G310" i="16"/>
  <c r="F310" i="16"/>
  <c r="E310" i="16"/>
  <c r="D310" i="16"/>
  <c r="D320" i="16" s="1"/>
  <c r="D302" i="16" s="1"/>
  <c r="D303" i="16" s="1"/>
  <c r="G304" i="16"/>
  <c r="F304" i="16"/>
  <c r="E304" i="16"/>
  <c r="G302" i="16"/>
  <c r="G286" i="16"/>
  <c r="F286" i="16"/>
  <c r="E286" i="16"/>
  <c r="D286" i="16"/>
  <c r="G281" i="16"/>
  <c r="F281" i="16"/>
  <c r="E281" i="16"/>
  <c r="D281" i="16"/>
  <c r="F275" i="16"/>
  <c r="G261" i="16"/>
  <c r="F261" i="16"/>
  <c r="E261" i="16"/>
  <c r="D261" i="16"/>
  <c r="G256" i="16"/>
  <c r="G266" i="16" s="1"/>
  <c r="F256" i="16"/>
  <c r="E256" i="16"/>
  <c r="E266" i="16" s="1"/>
  <c r="D256" i="16"/>
  <c r="D266" i="16" s="1"/>
  <c r="F252" i="16"/>
  <c r="F250" i="16"/>
  <c r="E250" i="16"/>
  <c r="G248" i="16"/>
  <c r="G235" i="16"/>
  <c r="F235" i="16"/>
  <c r="E235" i="16"/>
  <c r="D235" i="16"/>
  <c r="G230" i="16"/>
  <c r="G240" i="16" s="1"/>
  <c r="F230" i="16"/>
  <c r="F240" i="16" s="1"/>
  <c r="F222" i="16" s="1"/>
  <c r="F225" i="16" s="1"/>
  <c r="E230" i="16"/>
  <c r="E240" i="16" s="1"/>
  <c r="D230" i="16"/>
  <c r="D240" i="16" s="1"/>
  <c r="D222" i="16" s="1"/>
  <c r="E225" i="16" s="1"/>
  <c r="G226" i="16"/>
  <c r="F226" i="16"/>
  <c r="E226" i="16"/>
  <c r="G224" i="16"/>
  <c r="F224" i="16"/>
  <c r="E224" i="16"/>
  <c r="G222" i="16"/>
  <c r="G225" i="16" s="1"/>
  <c r="G208" i="16"/>
  <c r="F208" i="16"/>
  <c r="E208" i="16"/>
  <c r="D208" i="16"/>
  <c r="G205" i="16"/>
  <c r="F205" i="16"/>
  <c r="E205" i="16"/>
  <c r="D205" i="16"/>
  <c r="G196" i="16"/>
  <c r="F196" i="16"/>
  <c r="E196" i="16"/>
  <c r="D196" i="16"/>
  <c r="G193" i="16"/>
  <c r="F193" i="16"/>
  <c r="E193" i="16"/>
  <c r="G190" i="16"/>
  <c r="F190" i="16"/>
  <c r="E190" i="16"/>
  <c r="G184" i="16"/>
  <c r="F184" i="16"/>
  <c r="E184" i="16"/>
  <c r="G172" i="16"/>
  <c r="F172" i="16"/>
  <c r="E172" i="16"/>
  <c r="D172" i="16"/>
  <c r="G169" i="16"/>
  <c r="F169" i="16"/>
  <c r="E169" i="16"/>
  <c r="D169" i="16"/>
  <c r="D175" i="16" s="1"/>
  <c r="G160" i="16"/>
  <c r="F160" i="16"/>
  <c r="E160" i="16"/>
  <c r="D160" i="16"/>
  <c r="G157" i="16"/>
  <c r="F157" i="16"/>
  <c r="E157" i="16"/>
  <c r="G154" i="16"/>
  <c r="F154" i="16"/>
  <c r="E154" i="16"/>
  <c r="G138" i="16"/>
  <c r="F138" i="16"/>
  <c r="E138" i="16"/>
  <c r="D138" i="16"/>
  <c r="D109" i="16" s="1"/>
  <c r="D110" i="16" s="1"/>
  <c r="G111" i="16"/>
  <c r="F111" i="16"/>
  <c r="E111" i="16"/>
  <c r="F109" i="16"/>
  <c r="F110" i="16" s="1"/>
  <c r="G101" i="16"/>
  <c r="F101" i="16"/>
  <c r="E101" i="16"/>
  <c r="E72" i="16" s="1"/>
  <c r="D101" i="16"/>
  <c r="D72" i="16" s="1"/>
  <c r="G74" i="16"/>
  <c r="F74" i="16"/>
  <c r="E74" i="16"/>
  <c r="G72" i="16"/>
  <c r="G73" i="16" s="1"/>
  <c r="G61" i="16"/>
  <c r="G1698" i="16" s="1"/>
  <c r="F61" i="16"/>
  <c r="F1698" i="16" s="1"/>
  <c r="E61" i="16"/>
  <c r="E1698" i="16" s="1"/>
  <c r="G58" i="16"/>
  <c r="F58" i="16"/>
  <c r="E58" i="16"/>
  <c r="D58" i="16"/>
  <c r="G49" i="16"/>
  <c r="F49" i="16"/>
  <c r="E49" i="16"/>
  <c r="D49" i="16"/>
  <c r="D47" i="16"/>
  <c r="D1684" i="16" s="1"/>
  <c r="D1683" i="16" s="1"/>
  <c r="G46" i="16"/>
  <c r="F46" i="16"/>
  <c r="E46" i="16"/>
  <c r="G43" i="16"/>
  <c r="F43" i="16"/>
  <c r="E43" i="16"/>
  <c r="G37" i="16"/>
  <c r="F37" i="16"/>
  <c r="E37" i="16"/>
  <c r="G84" i="32"/>
  <c r="F84" i="32"/>
  <c r="E84" i="32"/>
  <c r="G142" i="41"/>
  <c r="G143" i="41" s="1"/>
  <c r="F142" i="41"/>
  <c r="F143" i="41" s="1"/>
  <c r="E139" i="41"/>
  <c r="E140" i="41" s="1"/>
  <c r="E136" i="41"/>
  <c r="E135" i="41" s="1"/>
  <c r="E75" i="41"/>
  <c r="F50" i="41"/>
  <c r="G41" i="41"/>
  <c r="F41" i="41"/>
  <c r="E38" i="41"/>
  <c r="F37" i="41"/>
  <c r="F38" i="41" s="1"/>
  <c r="E35" i="41"/>
  <c r="F35" i="41" s="1"/>
  <c r="G35" i="41" s="1"/>
  <c r="F34" i="41"/>
  <c r="G34" i="41" s="1"/>
  <c r="G27" i="41"/>
  <c r="F27" i="41"/>
  <c r="E27" i="41"/>
  <c r="E572" i="16" l="1"/>
  <c r="E554" i="16" s="1"/>
  <c r="E872" i="16"/>
  <c r="E854" i="16" s="1"/>
  <c r="F1347" i="16"/>
  <c r="F1329" i="16" s="1"/>
  <c r="F1330" i="16" s="1"/>
  <c r="E1573" i="16"/>
  <c r="E1555" i="16" s="1"/>
  <c r="G1623" i="16"/>
  <c r="G1605" i="16" s="1"/>
  <c r="G1606" i="16" s="1"/>
  <c r="G1683" i="16"/>
  <c r="F175" i="16"/>
  <c r="F146" i="16" s="1"/>
  <c r="F64" i="16"/>
  <c r="D822" i="16"/>
  <c r="F1573" i="16"/>
  <c r="F1555" i="16" s="1"/>
  <c r="G1598" i="16"/>
  <c r="G1580" i="16" s="1"/>
  <c r="F266" i="16"/>
  <c r="F248" i="16" s="1"/>
  <c r="F521" i="16"/>
  <c r="F503" i="16" s="1"/>
  <c r="E597" i="16"/>
  <c r="E579" i="16" s="1"/>
  <c r="G697" i="16"/>
  <c r="G679" i="16" s="1"/>
  <c r="G680" i="16" s="1"/>
  <c r="G683" i="16" s="1"/>
  <c r="D722" i="16"/>
  <c r="D704" i="16" s="1"/>
  <c r="D705" i="16" s="1"/>
  <c r="D897" i="16"/>
  <c r="D879" i="16" s="1"/>
  <c r="D880" i="16" s="1"/>
  <c r="F947" i="16"/>
  <c r="F929" i="16" s="1"/>
  <c r="D997" i="16"/>
  <c r="D979" i="16" s="1"/>
  <c r="D980" i="16" s="1"/>
  <c r="G1222" i="16"/>
  <c r="G1204" i="16" s="1"/>
  <c r="F1297" i="16"/>
  <c r="F1279" i="16" s="1"/>
  <c r="F1280" i="16" s="1"/>
  <c r="E1372" i="16"/>
  <c r="E1354" i="16" s="1"/>
  <c r="G1573" i="16"/>
  <c r="G1555" i="16" s="1"/>
  <c r="G1556" i="16" s="1"/>
  <c r="G1559" i="16" s="1"/>
  <c r="D1598" i="16"/>
  <c r="D1580" i="16" s="1"/>
  <c r="D1581" i="16" s="1"/>
  <c r="F1649" i="16"/>
  <c r="F1631" i="16" s="1"/>
  <c r="E1683" i="16"/>
  <c r="E1686" i="16"/>
  <c r="D1689" i="16"/>
  <c r="D1692" i="16"/>
  <c r="G1424" i="16"/>
  <c r="G1406" i="16" s="1"/>
  <c r="E1598" i="16"/>
  <c r="E1580" i="16" s="1"/>
  <c r="E1581" i="16" s="1"/>
  <c r="G64" i="16"/>
  <c r="G35" i="16" s="1"/>
  <c r="G65" i="16" s="1"/>
  <c r="D672" i="16"/>
  <c r="D654" i="16" s="1"/>
  <c r="D655" i="16" s="1"/>
  <c r="E1247" i="16"/>
  <c r="E1229" i="16" s="1"/>
  <c r="F471" i="16"/>
  <c r="F453" i="16" s="1"/>
  <c r="G102" i="16"/>
  <c r="E175" i="16"/>
  <c r="F446" i="16"/>
  <c r="E496" i="16"/>
  <c r="E478" i="16" s="1"/>
  <c r="E481" i="16" s="1"/>
  <c r="E546" i="16"/>
  <c r="E528" i="16" s="1"/>
  <c r="E529" i="16" s="1"/>
  <c r="D922" i="16"/>
  <c r="D904" i="16" s="1"/>
  <c r="D905" i="16" s="1"/>
  <c r="E1197" i="16"/>
  <c r="E1179" i="16" s="1"/>
  <c r="F320" i="16"/>
  <c r="F302" i="16" s="1"/>
  <c r="F421" i="16"/>
  <c r="D872" i="16"/>
  <c r="D854" i="16" s="1"/>
  <c r="D855" i="16" s="1"/>
  <c r="F1022" i="16"/>
  <c r="F1004" i="16" s="1"/>
  <c r="F1683" i="16"/>
  <c r="D207" i="21"/>
  <c r="D180" i="21" s="1"/>
  <c r="E1548" i="16"/>
  <c r="E1530" i="16" s="1"/>
  <c r="E1531" i="16" s="1"/>
  <c r="E805" i="16"/>
  <c r="D1424" i="16"/>
  <c r="D1406" i="16" s="1"/>
  <c r="D1407" i="16" s="1"/>
  <c r="G1548" i="16"/>
  <c r="G1530" i="16" s="1"/>
  <c r="F1598" i="16"/>
  <c r="F1580" i="16" s="1"/>
  <c r="E1692" i="16"/>
  <c r="D1706" i="16"/>
  <c r="G175" i="16"/>
  <c r="G146" i="16" s="1"/>
  <c r="F211" i="16"/>
  <c r="D291" i="16"/>
  <c r="D273" i="16" s="1"/>
  <c r="D274" i="16" s="1"/>
  <c r="E355" i="16"/>
  <c r="E1147" i="16"/>
  <c r="E1129" i="16" s="1"/>
  <c r="E1130" i="16" s="1"/>
  <c r="E1133" i="16" s="1"/>
  <c r="F1197" i="16"/>
  <c r="F1179" i="16" s="1"/>
  <c r="F1180" i="16" s="1"/>
  <c r="G1297" i="16"/>
  <c r="G1279" i="16" s="1"/>
  <c r="D1322" i="16"/>
  <c r="D1304" i="16" s="1"/>
  <c r="D1305" i="16" s="1"/>
  <c r="D1372" i="16"/>
  <c r="D1354" i="16" s="1"/>
  <c r="D1355" i="16" s="1"/>
  <c r="E1424" i="16"/>
  <c r="E1406" i="16" s="1"/>
  <c r="G211" i="16"/>
  <c r="E291" i="16"/>
  <c r="E273" i="16" s="1"/>
  <c r="G303" i="16"/>
  <c r="F355" i="16"/>
  <c r="G431" i="16"/>
  <c r="E1322" i="16"/>
  <c r="E1304" i="16" s="1"/>
  <c r="E1305" i="16" s="1"/>
  <c r="F1424" i="16"/>
  <c r="F1406" i="16" s="1"/>
  <c r="F1407" i="16" s="1"/>
  <c r="F139" i="16"/>
  <c r="D211" i="16"/>
  <c r="D182" i="16" s="1"/>
  <c r="D183" i="16" s="1"/>
  <c r="F291" i="16"/>
  <c r="F273" i="16" s="1"/>
  <c r="D345" i="16"/>
  <c r="D327" i="16" s="1"/>
  <c r="D328" i="16" s="1"/>
  <c r="G370" i="16"/>
  <c r="G352" i="16" s="1"/>
  <c r="G355" i="16" s="1"/>
  <c r="D396" i="16"/>
  <c r="D378" i="16" s="1"/>
  <c r="D379" i="16" s="1"/>
  <c r="G421" i="16"/>
  <c r="G429" i="16"/>
  <c r="F546" i="16"/>
  <c r="F528" i="16" s="1"/>
  <c r="E672" i="16"/>
  <c r="E654" i="16" s="1"/>
  <c r="G722" i="16"/>
  <c r="G704" i="16" s="1"/>
  <c r="G705" i="16" s="1"/>
  <c r="D747" i="16"/>
  <c r="D729" i="16" s="1"/>
  <c r="D730" i="16" s="1"/>
  <c r="D797" i="16"/>
  <c r="D779" i="16" s="1"/>
  <c r="D780" i="16" s="1"/>
  <c r="E822" i="16"/>
  <c r="F872" i="16"/>
  <c r="F854" i="16" s="1"/>
  <c r="F855" i="16" s="1"/>
  <c r="E922" i="16"/>
  <c r="E904" i="16" s="1"/>
  <c r="E972" i="16"/>
  <c r="F997" i="16"/>
  <c r="F979" i="16" s="1"/>
  <c r="F980" i="16" s="1"/>
  <c r="E1047" i="16"/>
  <c r="E1029" i="16" s="1"/>
  <c r="E1030" i="16" s="1"/>
  <c r="F1097" i="16"/>
  <c r="F1079" i="16" s="1"/>
  <c r="G1147" i="16"/>
  <c r="G1129" i="16" s="1"/>
  <c r="G1130" i="16" s="1"/>
  <c r="D1222" i="16"/>
  <c r="D1204" i="16" s="1"/>
  <c r="D1205" i="16" s="1"/>
  <c r="E1272" i="16"/>
  <c r="E1254" i="16" s="1"/>
  <c r="F1257" i="16" s="1"/>
  <c r="F1322" i="16"/>
  <c r="F1304" i="16" s="1"/>
  <c r="F1372" i="16"/>
  <c r="F1354" i="16" s="1"/>
  <c r="G1357" i="16" s="1"/>
  <c r="E1623" i="16"/>
  <c r="E1605" i="16" s="1"/>
  <c r="D1686" i="16"/>
  <c r="E211" i="16"/>
  <c r="E182" i="16" s="1"/>
  <c r="G291" i="16"/>
  <c r="G273" i="16" s="1"/>
  <c r="E345" i="16"/>
  <c r="E327" i="16" s="1"/>
  <c r="E328" i="16" s="1"/>
  <c r="E396" i="16"/>
  <c r="E378" i="16" s="1"/>
  <c r="E381" i="16" s="1"/>
  <c r="D471" i="16"/>
  <c r="D453" i="16" s="1"/>
  <c r="D454" i="16" s="1"/>
  <c r="G546" i="16"/>
  <c r="G528" i="16" s="1"/>
  <c r="D572" i="16"/>
  <c r="D554" i="16" s="1"/>
  <c r="D555" i="16" s="1"/>
  <c r="F672" i="16"/>
  <c r="F654" i="16" s="1"/>
  <c r="G657" i="16" s="1"/>
  <c r="E747" i="16"/>
  <c r="E729" i="16" s="1"/>
  <c r="E730" i="16" s="1"/>
  <c r="E797" i="16"/>
  <c r="E779" i="16" s="1"/>
  <c r="E780" i="16" s="1"/>
  <c r="E783" i="16" s="1"/>
  <c r="G872" i="16"/>
  <c r="G854" i="16" s="1"/>
  <c r="F882" i="16"/>
  <c r="F922" i="16"/>
  <c r="F904" i="16" s="1"/>
  <c r="F972" i="16"/>
  <c r="G1097" i="16"/>
  <c r="G1079" i="16" s="1"/>
  <c r="G1080" i="16" s="1"/>
  <c r="D1122" i="16"/>
  <c r="D1104" i="16" s="1"/>
  <c r="D1105" i="16" s="1"/>
  <c r="D1172" i="16"/>
  <c r="D1154" i="16" s="1"/>
  <c r="D1155" i="16" s="1"/>
  <c r="E1222" i="16"/>
  <c r="E1204" i="16" s="1"/>
  <c r="E1680" i="16"/>
  <c r="E320" i="16"/>
  <c r="E302" i="16" s="1"/>
  <c r="F305" i="16" s="1"/>
  <c r="F345" i="16"/>
  <c r="F327" i="16" s="1"/>
  <c r="D521" i="16"/>
  <c r="D503" i="16" s="1"/>
  <c r="D504" i="16" s="1"/>
  <c r="G822" i="16"/>
  <c r="G804" i="16" s="1"/>
  <c r="G805" i="16" s="1"/>
  <c r="G972" i="16"/>
  <c r="E1007" i="16"/>
  <c r="G1355" i="16"/>
  <c r="D1649" i="16"/>
  <c r="D1631" i="16" s="1"/>
  <c r="D1632" i="16" s="1"/>
  <c r="G1680" i="16"/>
  <c r="F1686" i="16"/>
  <c r="E521" i="16"/>
  <c r="E503" i="16" s="1"/>
  <c r="E504" i="16" s="1"/>
  <c r="G1686" i="16"/>
  <c r="D1680" i="16"/>
  <c r="D146" i="16"/>
  <c r="D147" i="16" s="1"/>
  <c r="F479" i="16"/>
  <c r="G580" i="16"/>
  <c r="G582" i="16"/>
  <c r="E855" i="16"/>
  <c r="F381" i="16"/>
  <c r="F379" i="16"/>
  <c r="F404" i="16"/>
  <c r="G406" i="16"/>
  <c r="F406" i="16"/>
  <c r="F555" i="16"/>
  <c r="G557" i="16"/>
  <c r="F557" i="16"/>
  <c r="E680" i="16"/>
  <c r="E146" i="16"/>
  <c r="G479" i="16"/>
  <c r="F504" i="16"/>
  <c r="F506" i="16"/>
  <c r="F680" i="16"/>
  <c r="F682" i="16"/>
  <c r="F930" i="16"/>
  <c r="F932" i="16"/>
  <c r="F1055" i="16"/>
  <c r="F1057" i="16"/>
  <c r="G353" i="16"/>
  <c r="G356" i="16" s="1"/>
  <c r="G529" i="16"/>
  <c r="G531" i="16"/>
  <c r="E303" i="16"/>
  <c r="E404" i="16"/>
  <c r="E454" i="16"/>
  <c r="G655" i="16"/>
  <c r="F730" i="16"/>
  <c r="F732" i="16"/>
  <c r="G379" i="16"/>
  <c r="G381" i="16"/>
  <c r="F454" i="16"/>
  <c r="F457" i="16" s="1"/>
  <c r="F456" i="16"/>
  <c r="G732" i="16"/>
  <c r="G730" i="16"/>
  <c r="F251" i="16"/>
  <c r="F303" i="16"/>
  <c r="E580" i="16"/>
  <c r="E1180" i="16"/>
  <c r="D102" i="16"/>
  <c r="D73" i="16"/>
  <c r="G432" i="16"/>
  <c r="F432" i="16"/>
  <c r="F580" i="16"/>
  <c r="F583" i="16" s="1"/>
  <c r="F582" i="16"/>
  <c r="E705" i="16"/>
  <c r="E755" i="16"/>
  <c r="E758" i="16" s="1"/>
  <c r="E757" i="16"/>
  <c r="F1255" i="16"/>
  <c r="F529" i="16"/>
  <c r="E555" i="16"/>
  <c r="E558" i="16" s="1"/>
  <c r="E655" i="16"/>
  <c r="F758" i="16"/>
  <c r="E73" i="16"/>
  <c r="E75" i="16"/>
  <c r="E274" i="16"/>
  <c r="F1130" i="16"/>
  <c r="F1133" i="16" s="1"/>
  <c r="F1132" i="16"/>
  <c r="F655" i="16"/>
  <c r="G758" i="16"/>
  <c r="F182" i="16"/>
  <c r="F212" i="16" s="1"/>
  <c r="G182" i="16"/>
  <c r="G212" i="16"/>
  <c r="F705" i="16"/>
  <c r="F707" i="16"/>
  <c r="E1055" i="16"/>
  <c r="G1205" i="16"/>
  <c r="G1208" i="16" s="1"/>
  <c r="G1207" i="16"/>
  <c r="G456" i="16"/>
  <c r="F72" i="16"/>
  <c r="F102" i="16" s="1"/>
  <c r="E109" i="16"/>
  <c r="E830" i="16"/>
  <c r="E905" i="16"/>
  <c r="D972" i="16"/>
  <c r="D954" i="16"/>
  <c r="D955" i="16" s="1"/>
  <c r="F1005" i="16"/>
  <c r="F1008" i="16" s="1"/>
  <c r="F1007" i="16"/>
  <c r="G1157" i="16"/>
  <c r="G1155" i="16"/>
  <c r="G1158" i="16" s="1"/>
  <c r="G1330" i="16"/>
  <c r="F1355" i="16"/>
  <c r="F1358" i="16" s="1"/>
  <c r="F1357" i="16"/>
  <c r="E1407" i="16"/>
  <c r="E1410" i="16" s="1"/>
  <c r="E1409" i="16"/>
  <c r="G1531" i="16"/>
  <c r="G1533" i="16"/>
  <c r="F805" i="16"/>
  <c r="F808" i="16" s="1"/>
  <c r="F807" i="16"/>
  <c r="G880" i="16"/>
  <c r="G883" i="16" s="1"/>
  <c r="G882" i="16"/>
  <c r="F905" i="16"/>
  <c r="G1005" i="16"/>
  <c r="G1007" i="16"/>
  <c r="G1280" i="16"/>
  <c r="E1330" i="16"/>
  <c r="G1432" i="16"/>
  <c r="G1435" i="16" s="1"/>
  <c r="G1434" i="16"/>
  <c r="G1581" i="16"/>
  <c r="G1583" i="16"/>
  <c r="F1608" i="16"/>
  <c r="F1606" i="16"/>
  <c r="D1658" i="16"/>
  <c r="F1659" i="16"/>
  <c r="G109" i="16"/>
  <c r="G139" i="16" s="1"/>
  <c r="F757" i="16"/>
  <c r="F830" i="16"/>
  <c r="G830" i="16"/>
  <c r="E880" i="16"/>
  <c r="E980" i="16"/>
  <c r="G1055" i="16"/>
  <c r="G1057" i="16"/>
  <c r="G1132" i="16"/>
  <c r="E1255" i="16"/>
  <c r="G1407" i="16"/>
  <c r="E1606" i="16"/>
  <c r="E1658" i="16"/>
  <c r="G757" i="16"/>
  <c r="F883" i="16"/>
  <c r="E930" i="16"/>
  <c r="F982" i="16"/>
  <c r="E1105" i="16"/>
  <c r="F1581" i="16"/>
  <c r="E102" i="16"/>
  <c r="D139" i="16"/>
  <c r="F780" i="16"/>
  <c r="G997" i="16"/>
  <c r="G979" i="16" s="1"/>
  <c r="F1105" i="16"/>
  <c r="F1107" i="16"/>
  <c r="G1180" i="16"/>
  <c r="G1255" i="16"/>
  <c r="F1305" i="16"/>
  <c r="G1457" i="16"/>
  <c r="G1460" i="16" s="1"/>
  <c r="G1459" i="16"/>
  <c r="E1533" i="16"/>
  <c r="D1573" i="16"/>
  <c r="D1555" i="16" s="1"/>
  <c r="D1556" i="16" s="1"/>
  <c r="G1659" i="16"/>
  <c r="G1661" i="16"/>
  <c r="G75" i="16"/>
  <c r="D46" i="16"/>
  <c r="D64" i="16" s="1"/>
  <c r="G330" i="16"/>
  <c r="F431" i="16"/>
  <c r="G506" i="16"/>
  <c r="G797" i="16"/>
  <c r="G779" i="16" s="1"/>
  <c r="F1047" i="16"/>
  <c r="F1029" i="16" s="1"/>
  <c r="D1097" i="16"/>
  <c r="D1079" i="16" s="1"/>
  <c r="D1080" i="16" s="1"/>
  <c r="G1122" i="16"/>
  <c r="G1104" i="16" s="1"/>
  <c r="G1305" i="16"/>
  <c r="G1307" i="16"/>
  <c r="E1632" i="16"/>
  <c r="G930" i="16"/>
  <c r="E1132" i="16"/>
  <c r="E1172" i="16"/>
  <c r="E1154" i="16" s="1"/>
  <c r="F1157" i="16" s="1"/>
  <c r="E1230" i="16"/>
  <c r="E1534" i="16"/>
  <c r="F1556" i="16"/>
  <c r="G1608" i="16"/>
  <c r="F1632" i="16"/>
  <c r="F1634" i="16"/>
  <c r="E64" i="16"/>
  <c r="E1008" i="16"/>
  <c r="F1082" i="16"/>
  <c r="F1080" i="16"/>
  <c r="F1083" i="16" s="1"/>
  <c r="F1247" i="16"/>
  <c r="F1229" i="16" s="1"/>
  <c r="E1297" i="16"/>
  <c r="E1279" i="16" s="1"/>
  <c r="F1282" i="16" s="1"/>
  <c r="F1332" i="16"/>
  <c r="E1355" i="16"/>
  <c r="G1482" i="16"/>
  <c r="G1485" i="16" s="1"/>
  <c r="G1484" i="16"/>
  <c r="F1531" i="16"/>
  <c r="F1534" i="16" s="1"/>
  <c r="F1533" i="16"/>
  <c r="E1556" i="16"/>
  <c r="D1623" i="16"/>
  <c r="D1605" i="16" s="1"/>
  <c r="D1606" i="16" s="1"/>
  <c r="G1649" i="16"/>
  <c r="G1631" i="16" s="1"/>
  <c r="F955" i="16"/>
  <c r="F958" i="16" s="1"/>
  <c r="E1707" i="16"/>
  <c r="E1706" i="16" s="1"/>
  <c r="F75" i="41"/>
  <c r="G37" i="41"/>
  <c r="G38" i="41" s="1"/>
  <c r="F139" i="41"/>
  <c r="G139" i="41" s="1"/>
  <c r="F140" i="41"/>
  <c r="G140" i="41" s="1"/>
  <c r="G75" i="41"/>
  <c r="F136" i="41"/>
  <c r="E137" i="41"/>
  <c r="F708" i="16" l="1"/>
  <c r="E379" i="16"/>
  <c r="E382" i="16" s="1"/>
  <c r="F481" i="16"/>
  <c r="G1133" i="16"/>
  <c r="F306" i="16"/>
  <c r="F531" i="16"/>
  <c r="G857" i="16"/>
  <c r="E1609" i="16"/>
  <c r="E212" i="16"/>
  <c r="G457" i="16"/>
  <c r="G855" i="16"/>
  <c r="G858" i="16" s="1"/>
  <c r="G682" i="16"/>
  <c r="E149" i="16"/>
  <c r="G808" i="16"/>
  <c r="E1634" i="16"/>
  <c r="E479" i="16"/>
  <c r="E482" i="16" s="1"/>
  <c r="F35" i="16"/>
  <c r="F65" i="16" s="1"/>
  <c r="G1409" i="16"/>
  <c r="F1409" i="16"/>
  <c r="E1635" i="16"/>
  <c r="G1082" i="16"/>
  <c r="G1410" i="16"/>
  <c r="F328" i="16"/>
  <c r="G331" i="16" s="1"/>
  <c r="F330" i="16"/>
  <c r="G1558" i="16"/>
  <c r="F407" i="16"/>
  <c r="F657" i="16"/>
  <c r="F507" i="16"/>
  <c r="F382" i="16"/>
  <c r="G807" i="16"/>
  <c r="E1608" i="16"/>
  <c r="G1308" i="16"/>
  <c r="F1182" i="16"/>
  <c r="E1205" i="16"/>
  <c r="G707" i="16"/>
  <c r="F276" i="16"/>
  <c r="F1207" i="16"/>
  <c r="F1635" i="16"/>
  <c r="F1108" i="16"/>
  <c r="F782" i="16"/>
  <c r="E782" i="16"/>
  <c r="G658" i="16"/>
  <c r="F1307" i="16"/>
  <c r="F783" i="16"/>
  <c r="F1333" i="16"/>
  <c r="G532" i="16"/>
  <c r="E557" i="16"/>
  <c r="G507" i="16"/>
  <c r="G1105" i="16"/>
  <c r="G1108" i="16" s="1"/>
  <c r="G1107" i="16"/>
  <c r="E110" i="16"/>
  <c r="E112" i="16"/>
  <c r="F1030" i="16"/>
  <c r="F1032" i="16"/>
  <c r="G1584" i="16"/>
  <c r="G1679" i="16"/>
  <c r="F1183" i="16"/>
  <c r="F1208" i="16"/>
  <c r="F1678" i="16"/>
  <c r="G183" i="16"/>
  <c r="G185" i="16"/>
  <c r="F532" i="16"/>
  <c r="F147" i="16"/>
  <c r="F149" i="16"/>
  <c r="F558" i="16"/>
  <c r="G558" i="16"/>
  <c r="G147" i="16"/>
  <c r="G149" i="16"/>
  <c r="G1632" i="16"/>
  <c r="G1635" i="16" s="1"/>
  <c r="G1634" i="16"/>
  <c r="G780" i="16"/>
  <c r="G783" i="16" s="1"/>
  <c r="G782" i="16"/>
  <c r="G1662" i="16"/>
  <c r="D1659" i="16"/>
  <c r="G1358" i="16"/>
  <c r="G1008" i="16"/>
  <c r="G382" i="16"/>
  <c r="F683" i="16"/>
  <c r="E147" i="16"/>
  <c r="E150" i="16" s="1"/>
  <c r="G407" i="16"/>
  <c r="F482" i="16"/>
  <c r="E35" i="16"/>
  <c r="E1678" i="16" s="1"/>
  <c r="F1230" i="16"/>
  <c r="F1232" i="16"/>
  <c r="G36" i="16"/>
  <c r="G38" i="16"/>
  <c r="F1410" i="16"/>
  <c r="F1258" i="16"/>
  <c r="F933" i="16"/>
  <c r="E185" i="16"/>
  <c r="E183" i="16"/>
  <c r="E186" i="16" s="1"/>
  <c r="G1032" i="16"/>
  <c r="F1308" i="16"/>
  <c r="G583" i="16"/>
  <c r="G1678" i="16"/>
  <c r="G980" i="16"/>
  <c r="G983" i="16" s="1"/>
  <c r="G982" i="16"/>
  <c r="F1679" i="16"/>
  <c r="F1711" i="16" s="1"/>
  <c r="G1058" i="16"/>
  <c r="D1679" i="16"/>
  <c r="G1534" i="16"/>
  <c r="G1083" i="16"/>
  <c r="F185" i="16"/>
  <c r="F183" i="16"/>
  <c r="F186" i="16" s="1"/>
  <c r="G708" i="16"/>
  <c r="G733" i="16"/>
  <c r="F36" i="16"/>
  <c r="F38" i="16"/>
  <c r="F277" i="16"/>
  <c r="F112" i="16"/>
  <c r="F983" i="16"/>
  <c r="E1659" i="16"/>
  <c r="F1662" i="16" s="1"/>
  <c r="E1661" i="16"/>
  <c r="F1609" i="16"/>
  <c r="F733" i="16"/>
  <c r="D212" i="16"/>
  <c r="D35" i="16"/>
  <c r="D36" i="16" s="1"/>
  <c r="G110" i="16"/>
  <c r="G113" i="16" s="1"/>
  <c r="G112" i="16"/>
  <c r="F73" i="16"/>
  <c r="F75" i="16"/>
  <c r="E76" i="16"/>
  <c r="F1058" i="16"/>
  <c r="E1679" i="16"/>
  <c r="F1661" i="16"/>
  <c r="F658" i="16"/>
  <c r="E139" i="16"/>
  <c r="E1280" i="16"/>
  <c r="E1155" i="16"/>
  <c r="G1609" i="16"/>
  <c r="F135" i="41"/>
  <c r="F137" i="41"/>
  <c r="G136" i="41"/>
  <c r="F171" i="50"/>
  <c r="E171" i="50"/>
  <c r="D171" i="50"/>
  <c r="C171" i="50"/>
  <c r="F168" i="50"/>
  <c r="E168" i="50"/>
  <c r="D168" i="50"/>
  <c r="C168" i="50"/>
  <c r="F167" i="50"/>
  <c r="E167" i="50"/>
  <c r="D167" i="50"/>
  <c r="C167" i="50"/>
  <c r="C166" i="50"/>
  <c r="F163" i="50"/>
  <c r="E163" i="50"/>
  <c r="D163" i="50"/>
  <c r="C163" i="50"/>
  <c r="F160" i="50"/>
  <c r="E160" i="50"/>
  <c r="D160" i="50"/>
  <c r="C160" i="50"/>
  <c r="F157" i="50"/>
  <c r="E157" i="50"/>
  <c r="D157" i="50"/>
  <c r="C157" i="50"/>
  <c r="F151" i="50"/>
  <c r="E151" i="50"/>
  <c r="D151" i="50"/>
  <c r="C151" i="50"/>
  <c r="F148" i="50"/>
  <c r="E148" i="50"/>
  <c r="D148" i="50"/>
  <c r="C148" i="50"/>
  <c r="F145" i="50"/>
  <c r="E145" i="50"/>
  <c r="E144" i="50" s="1"/>
  <c r="D145" i="50"/>
  <c r="D144" i="50" s="1"/>
  <c r="C145" i="50"/>
  <c r="C144" i="50" s="1"/>
  <c r="F144" i="50"/>
  <c r="F135" i="50"/>
  <c r="E135" i="50"/>
  <c r="D135" i="50"/>
  <c r="C135" i="50"/>
  <c r="F130" i="50"/>
  <c r="F140" i="50" s="1"/>
  <c r="E130" i="50"/>
  <c r="E140" i="50" s="1"/>
  <c r="D130" i="50"/>
  <c r="D140" i="50" s="1"/>
  <c r="C130" i="50"/>
  <c r="C140" i="50" s="1"/>
  <c r="F122" i="50"/>
  <c r="E122" i="50"/>
  <c r="D122" i="50"/>
  <c r="F121" i="50"/>
  <c r="E121" i="50"/>
  <c r="D121" i="50"/>
  <c r="F120" i="50"/>
  <c r="F123" i="50" s="1"/>
  <c r="E120" i="50"/>
  <c r="E123" i="50" s="1"/>
  <c r="D120" i="50"/>
  <c r="D123" i="50" s="1"/>
  <c r="C120" i="50"/>
  <c r="F102" i="50"/>
  <c r="E102" i="50"/>
  <c r="D102" i="50"/>
  <c r="C102" i="50"/>
  <c r="F97" i="50"/>
  <c r="F107" i="50" s="1"/>
  <c r="E97" i="50"/>
  <c r="E107" i="50" s="1"/>
  <c r="D97" i="50"/>
  <c r="D107" i="50" s="1"/>
  <c r="C97" i="50"/>
  <c r="C107" i="50" s="1"/>
  <c r="F85" i="50"/>
  <c r="E85" i="50"/>
  <c r="D85" i="50"/>
  <c r="F84" i="50"/>
  <c r="E84" i="50"/>
  <c r="D84" i="50"/>
  <c r="F83" i="50"/>
  <c r="F86" i="50" s="1"/>
  <c r="E83" i="50"/>
  <c r="E86" i="50" s="1"/>
  <c r="D83" i="50"/>
  <c r="D86" i="50" s="1"/>
  <c r="F70" i="50"/>
  <c r="F71" i="50" s="1"/>
  <c r="E70" i="50"/>
  <c r="E71" i="50" s="1"/>
  <c r="D70" i="50"/>
  <c r="C70" i="50"/>
  <c r="F67" i="50"/>
  <c r="E67" i="50"/>
  <c r="D67" i="50"/>
  <c r="C67" i="50"/>
  <c r="D64" i="50"/>
  <c r="C64" i="50"/>
  <c r="E45" i="50"/>
  <c r="D45" i="50"/>
  <c r="F44" i="50"/>
  <c r="E44" i="50"/>
  <c r="D44" i="50"/>
  <c r="F43" i="50"/>
  <c r="E43" i="50"/>
  <c r="D43" i="50"/>
  <c r="F42" i="50"/>
  <c r="F45" i="50" s="1"/>
  <c r="E42" i="50"/>
  <c r="D42" i="50"/>
  <c r="C42" i="50"/>
  <c r="F150" i="16" l="1"/>
  <c r="F331" i="16"/>
  <c r="G39" i="16"/>
  <c r="E36" i="16"/>
  <c r="E39" i="16" s="1"/>
  <c r="E38" i="16"/>
  <c r="G1711" i="16"/>
  <c r="E1711" i="16"/>
  <c r="D65" i="16"/>
  <c r="E1662" i="16"/>
  <c r="D1678" i="16"/>
  <c r="D1711" i="16" s="1"/>
  <c r="G186" i="16"/>
  <c r="F1033" i="16"/>
  <c r="G1033" i="16"/>
  <c r="F1158" i="16"/>
  <c r="G150" i="16"/>
  <c r="F1283" i="16"/>
  <c r="F76" i="16"/>
  <c r="G76" i="16"/>
  <c r="E113" i="16"/>
  <c r="F113" i="16"/>
  <c r="F1233" i="16"/>
  <c r="F39" i="16"/>
  <c r="E65" i="16"/>
  <c r="G137" i="41"/>
  <c r="G135" i="41"/>
  <c r="F176" i="50"/>
  <c r="C143" i="50"/>
  <c r="D143" i="50"/>
  <c r="D176" i="50" s="1"/>
  <c r="C176" i="50"/>
  <c r="E143" i="50"/>
  <c r="E176" i="50" s="1"/>
  <c r="C71" i="50"/>
  <c r="F143" i="50"/>
  <c r="D71" i="50"/>
  <c r="F123" i="38"/>
  <c r="E123" i="38"/>
  <c r="D123" i="38"/>
  <c r="C123" i="38"/>
  <c r="D122" i="38"/>
  <c r="C121" i="38"/>
  <c r="F119" i="38"/>
  <c r="E119" i="38"/>
  <c r="C119" i="38"/>
  <c r="F117" i="38"/>
  <c r="E117" i="38"/>
  <c r="D117" i="38"/>
  <c r="C117" i="38"/>
  <c r="F115" i="38"/>
  <c r="E115" i="38"/>
  <c r="D115" i="38"/>
  <c r="C115" i="38"/>
  <c r="D114" i="38"/>
  <c r="F113" i="38"/>
  <c r="E113" i="38"/>
  <c r="D113" i="38"/>
  <c r="C113" i="38"/>
  <c r="F111" i="38"/>
  <c r="E111" i="38"/>
  <c r="D111" i="38"/>
  <c r="C111" i="38"/>
  <c r="F109" i="38"/>
  <c r="E109" i="38"/>
  <c r="D109" i="38"/>
  <c r="C109" i="38"/>
  <c r="F107" i="38"/>
  <c r="E107" i="38"/>
  <c r="F106" i="38"/>
  <c r="E106" i="38"/>
  <c r="F105" i="38"/>
  <c r="E105" i="38"/>
  <c r="D105" i="38"/>
  <c r="D106" i="38" s="1"/>
  <c r="C105" i="38"/>
  <c r="D97" i="38"/>
  <c r="F85" i="38"/>
  <c r="E85" i="38"/>
  <c r="D85" i="38"/>
  <c r="C85" i="38"/>
  <c r="D77" i="38"/>
  <c r="F61" i="38"/>
  <c r="F65" i="38" s="1"/>
  <c r="E61" i="38"/>
  <c r="E65" i="38" s="1"/>
  <c r="D61" i="38"/>
  <c r="C61" i="38"/>
  <c r="E34" i="38"/>
  <c r="D34" i="38"/>
  <c r="E35" i="38"/>
  <c r="F296" i="39"/>
  <c r="E296" i="39"/>
  <c r="D296" i="39"/>
  <c r="C296" i="39"/>
  <c r="F295" i="39"/>
  <c r="E295" i="39"/>
  <c r="D295" i="39"/>
  <c r="C295" i="39"/>
  <c r="F294" i="39"/>
  <c r="E294" i="39"/>
  <c r="D294" i="39"/>
  <c r="C294" i="39"/>
  <c r="C293" i="39"/>
  <c r="C292" i="39" s="1"/>
  <c r="F291" i="39"/>
  <c r="E291" i="39"/>
  <c r="D291" i="39"/>
  <c r="C291" i="39"/>
  <c r="F290" i="39"/>
  <c r="E290" i="39"/>
  <c r="D290" i="39"/>
  <c r="C290" i="39"/>
  <c r="F289" i="39"/>
  <c r="E289" i="39"/>
  <c r="E287" i="39" s="1"/>
  <c r="E179" i="39" s="1"/>
  <c r="E178" i="39" s="1"/>
  <c r="D289" i="39"/>
  <c r="C289" i="39"/>
  <c r="F288" i="39"/>
  <c r="E288" i="39"/>
  <c r="D288" i="39"/>
  <c r="C288" i="39"/>
  <c r="C287" i="39" s="1"/>
  <c r="F287" i="39"/>
  <c r="D287" i="39"/>
  <c r="F286" i="39"/>
  <c r="E286" i="39"/>
  <c r="D286" i="39"/>
  <c r="C286" i="39"/>
  <c r="C284" i="39" s="1"/>
  <c r="F285" i="39"/>
  <c r="F284" i="39" s="1"/>
  <c r="E285" i="39"/>
  <c r="E284" i="39" s="1"/>
  <c r="D285" i="39"/>
  <c r="D284" i="39" s="1"/>
  <c r="C285" i="39"/>
  <c r="F283" i="39"/>
  <c r="F281" i="39" s="1"/>
  <c r="E283" i="39"/>
  <c r="D283" i="39"/>
  <c r="C283" i="39"/>
  <c r="F282" i="39"/>
  <c r="E282" i="39"/>
  <c r="E281" i="39" s="1"/>
  <c r="D282" i="39"/>
  <c r="C282" i="39"/>
  <c r="C281" i="39" s="1"/>
  <c r="D281" i="39"/>
  <c r="F280" i="39"/>
  <c r="E280" i="39"/>
  <c r="D280" i="39"/>
  <c r="C280" i="39"/>
  <c r="F279" i="39"/>
  <c r="F278" i="39" s="1"/>
  <c r="E279" i="39"/>
  <c r="E278" i="39" s="1"/>
  <c r="D279" i="39"/>
  <c r="D278" i="39" s="1"/>
  <c r="C279" i="39"/>
  <c r="C278" i="39"/>
  <c r="F277" i="39"/>
  <c r="E277" i="39"/>
  <c r="D277" i="39"/>
  <c r="C277" i="39"/>
  <c r="F276" i="39"/>
  <c r="E276" i="39"/>
  <c r="D276" i="39"/>
  <c r="C276" i="39"/>
  <c r="C275" i="39" s="1"/>
  <c r="F275" i="39"/>
  <c r="F167" i="39" s="1"/>
  <c r="E275" i="39"/>
  <c r="E167" i="39" s="1"/>
  <c r="D275" i="39"/>
  <c r="D167" i="39" s="1"/>
  <c r="F274" i="39"/>
  <c r="E274" i="39"/>
  <c r="E272" i="39" s="1"/>
  <c r="D274" i="39"/>
  <c r="C274" i="39"/>
  <c r="D273" i="39"/>
  <c r="D272" i="39" s="1"/>
  <c r="C273" i="39"/>
  <c r="C272" i="39" s="1"/>
  <c r="F272" i="39"/>
  <c r="F271" i="39"/>
  <c r="E271" i="39"/>
  <c r="E269" i="39" s="1"/>
  <c r="D271" i="39"/>
  <c r="C271" i="39"/>
  <c r="D270" i="39"/>
  <c r="D269" i="39" s="1"/>
  <c r="C270" i="39"/>
  <c r="F269" i="39"/>
  <c r="F268" i="39"/>
  <c r="E268" i="39"/>
  <c r="D268" i="39"/>
  <c r="C268" i="39"/>
  <c r="D267" i="39"/>
  <c r="C267" i="39"/>
  <c r="C266" i="39" s="1"/>
  <c r="F257" i="39"/>
  <c r="E257" i="39"/>
  <c r="D257" i="39"/>
  <c r="C257" i="39"/>
  <c r="F252" i="39"/>
  <c r="F262" i="39" s="1"/>
  <c r="F263" i="39" s="1"/>
  <c r="E252" i="39"/>
  <c r="E262" i="39" s="1"/>
  <c r="E263" i="39" s="1"/>
  <c r="D252" i="39"/>
  <c r="C252" i="39"/>
  <c r="C262" i="39" s="1"/>
  <c r="C263" i="39" s="1"/>
  <c r="D237" i="39"/>
  <c r="D262" i="39" s="1"/>
  <c r="D263" i="39" s="1"/>
  <c r="D226" i="39"/>
  <c r="C226" i="39"/>
  <c r="F216" i="39"/>
  <c r="F217" i="39" s="1"/>
  <c r="E216" i="39"/>
  <c r="F211" i="39"/>
  <c r="E211" i="39"/>
  <c r="D211" i="39"/>
  <c r="D216" i="39" s="1"/>
  <c r="D217" i="39" s="1"/>
  <c r="C211" i="39"/>
  <c r="F179" i="39"/>
  <c r="F178" i="39" s="1"/>
  <c r="D178" i="39"/>
  <c r="C166" i="39"/>
  <c r="C153" i="39" s="1"/>
  <c r="F161" i="39"/>
  <c r="E161" i="39"/>
  <c r="D161" i="39"/>
  <c r="C161" i="39"/>
  <c r="F138" i="39"/>
  <c r="E138" i="39"/>
  <c r="D138" i="39"/>
  <c r="C138" i="39"/>
  <c r="F133" i="39"/>
  <c r="F143" i="39" s="1"/>
  <c r="F144" i="39" s="1"/>
  <c r="E133" i="39"/>
  <c r="E143" i="39" s="1"/>
  <c r="E144" i="39" s="1"/>
  <c r="D133" i="39"/>
  <c r="D143" i="39" s="1"/>
  <c r="D144" i="39" s="1"/>
  <c r="C133" i="39"/>
  <c r="C143" i="39" s="1"/>
  <c r="C144" i="39" s="1"/>
  <c r="F126" i="39"/>
  <c r="E126" i="39"/>
  <c r="D126" i="39"/>
  <c r="C126" i="39"/>
  <c r="F112" i="39"/>
  <c r="E112" i="39"/>
  <c r="D112" i="39"/>
  <c r="C112" i="39"/>
  <c r="C99" i="39" s="1"/>
  <c r="C100" i="39" s="1"/>
  <c r="F107" i="39"/>
  <c r="F117" i="39" s="1"/>
  <c r="F118" i="39" s="1"/>
  <c r="E107" i="39"/>
  <c r="E117" i="39" s="1"/>
  <c r="E118" i="39" s="1"/>
  <c r="D107" i="39"/>
  <c r="D117" i="39" s="1"/>
  <c r="D118" i="39" s="1"/>
  <c r="C107" i="39"/>
  <c r="F86" i="39"/>
  <c r="F73" i="39" s="1"/>
  <c r="F74" i="39" s="1"/>
  <c r="E86" i="39"/>
  <c r="E73" i="39" s="1"/>
  <c r="D86" i="39"/>
  <c r="D73" i="39" s="1"/>
  <c r="D76" i="39" s="1"/>
  <c r="C86" i="39"/>
  <c r="F81" i="39"/>
  <c r="E81" i="39"/>
  <c r="D81" i="39"/>
  <c r="C81" i="39"/>
  <c r="F75" i="39"/>
  <c r="D75" i="39"/>
  <c r="C74" i="39"/>
  <c r="F60" i="39"/>
  <c r="E60" i="39"/>
  <c r="D60" i="39"/>
  <c r="C60" i="39"/>
  <c r="F57" i="39"/>
  <c r="E57" i="39"/>
  <c r="D57" i="39"/>
  <c r="F54" i="39"/>
  <c r="E54" i="39"/>
  <c r="D54" i="39"/>
  <c r="C54" i="39"/>
  <c r="F51" i="39"/>
  <c r="E51" i="39"/>
  <c r="D51" i="39"/>
  <c r="C51" i="39"/>
  <c r="F48" i="39"/>
  <c r="E48" i="39"/>
  <c r="C48" i="39"/>
  <c r="F45" i="39"/>
  <c r="E45" i="39"/>
  <c r="D45" i="39"/>
  <c r="C45" i="39"/>
  <c r="F42" i="39"/>
  <c r="E42" i="39"/>
  <c r="D42" i="39"/>
  <c r="C42" i="39"/>
  <c r="F36" i="39"/>
  <c r="E36" i="39"/>
  <c r="D36" i="39"/>
  <c r="C35" i="39"/>
  <c r="C216" i="39" l="1"/>
  <c r="C217" i="39" s="1"/>
  <c r="C179" i="39"/>
  <c r="C180" i="39" s="1"/>
  <c r="C171" i="39"/>
  <c r="C117" i="39"/>
  <c r="C118" i="39" s="1"/>
  <c r="F91" i="39"/>
  <c r="F92" i="39" s="1"/>
  <c r="F76" i="39"/>
  <c r="E91" i="39"/>
  <c r="E92" i="39" s="1"/>
  <c r="E74" i="39"/>
  <c r="F77" i="39" s="1"/>
  <c r="D74" i="39"/>
  <c r="D91" i="39"/>
  <c r="D92" i="39" s="1"/>
  <c r="D77" i="39"/>
  <c r="C91" i="39"/>
  <c r="C92" i="39" s="1"/>
  <c r="F34" i="39"/>
  <c r="F35" i="39" s="1"/>
  <c r="F63" i="39"/>
  <c r="F64" i="39" s="1"/>
  <c r="E63" i="39"/>
  <c r="E34" i="39"/>
  <c r="D63" i="39"/>
  <c r="D34" i="39"/>
  <c r="D266" i="39"/>
  <c r="C269" i="39"/>
  <c r="C63" i="39"/>
  <c r="C64" i="39" s="1"/>
  <c r="E125" i="38"/>
  <c r="F130" i="38"/>
  <c r="F125" i="38"/>
  <c r="D125" i="38"/>
  <c r="D107" i="38" s="1"/>
  <c r="D130" i="38" s="1"/>
  <c r="C75" i="38"/>
  <c r="C125" i="38"/>
  <c r="C107" i="38" s="1"/>
  <c r="C95" i="38"/>
  <c r="E130" i="38"/>
  <c r="D35" i="38"/>
  <c r="C65" i="38"/>
  <c r="D65" i="38"/>
  <c r="D33" i="38"/>
  <c r="E36" i="38" s="1"/>
  <c r="C33" i="38"/>
  <c r="D166" i="39"/>
  <c r="D171" i="39" s="1"/>
  <c r="D293" i="39"/>
  <c r="D292" i="39" s="1"/>
  <c r="D265" i="39" s="1"/>
  <c r="C172" i="39"/>
  <c r="F166" i="39"/>
  <c r="F171" i="39" s="1"/>
  <c r="F293" i="39"/>
  <c r="F292" i="39" s="1"/>
  <c r="F265" i="39" s="1"/>
  <c r="E217" i="39"/>
  <c r="E166" i="39"/>
  <c r="E171" i="39" s="1"/>
  <c r="E293" i="39"/>
  <c r="E292" i="39" s="1"/>
  <c r="E265" i="39" s="1"/>
  <c r="C265" i="39"/>
  <c r="E35" i="39" l="1"/>
  <c r="F38" i="39" s="1"/>
  <c r="F37" i="39"/>
  <c r="E64" i="39"/>
  <c r="D35" i="39"/>
  <c r="E37" i="39"/>
  <c r="D37" i="39"/>
  <c r="D64" i="39"/>
  <c r="C106" i="38"/>
  <c r="C130" i="38" s="1"/>
  <c r="D78" i="38"/>
  <c r="C76" i="38"/>
  <c r="D79" i="38" s="1"/>
  <c r="D98" i="38"/>
  <c r="C96" i="38"/>
  <c r="D36" i="38"/>
  <c r="D153" i="39"/>
  <c r="D264" i="39" s="1"/>
  <c r="D297" i="39" s="1"/>
  <c r="F153" i="39"/>
  <c r="F264" i="39" s="1"/>
  <c r="F297" i="39" s="1"/>
  <c r="F172" i="39"/>
  <c r="C264" i="39"/>
  <c r="C297" i="39" s="1"/>
  <c r="C154" i="39"/>
  <c r="E153" i="39"/>
  <c r="E264" i="39" s="1"/>
  <c r="E297" i="39" s="1"/>
  <c r="D38" i="39" l="1"/>
  <c r="E38" i="39"/>
  <c r="E172" i="39"/>
  <c r="D172" i="39"/>
  <c r="E336" i="18" l="1"/>
  <c r="F336" i="18"/>
  <c r="G336" i="18"/>
  <c r="D336" i="18"/>
  <c r="G306" i="18"/>
  <c r="G287" i="18"/>
  <c r="G260" i="18"/>
  <c r="G224" i="18"/>
  <c r="G204" i="18" s="1"/>
  <c r="F224" i="18"/>
  <c r="F204" i="18" s="1"/>
  <c r="F205" i="18" s="1"/>
  <c r="E224" i="18"/>
  <c r="E204" i="18" s="1"/>
  <c r="E205" i="18" s="1"/>
  <c r="D224" i="18"/>
  <c r="G252" i="18"/>
  <c r="G232" i="18" s="1"/>
  <c r="F252" i="18"/>
  <c r="F232" i="18" s="1"/>
  <c r="F233" i="18" s="1"/>
  <c r="E252" i="18"/>
  <c r="E232" i="18" s="1"/>
  <c r="D252" i="18"/>
  <c r="D171" i="18"/>
  <c r="G196" i="18"/>
  <c r="F196" i="18"/>
  <c r="E196" i="18"/>
  <c r="E176" i="18" s="1"/>
  <c r="D196" i="18"/>
  <c r="D176" i="18" s="1"/>
  <c r="D177" i="18" s="1"/>
  <c r="F170" i="18"/>
  <c r="G168" i="18"/>
  <c r="F168" i="18"/>
  <c r="E168" i="18"/>
  <c r="E148" i="18" s="1"/>
  <c r="D168" i="18"/>
  <c r="D148" i="18" s="1"/>
  <c r="D149" i="18" s="1"/>
  <c r="F142" i="18"/>
  <c r="F114" i="18"/>
  <c r="G140" i="18"/>
  <c r="F140" i="18"/>
  <c r="E140" i="18"/>
  <c r="E120" i="18" s="1"/>
  <c r="D140" i="18"/>
  <c r="D120" i="18" s="1"/>
  <c r="D121" i="18" s="1"/>
  <c r="E112" i="18"/>
  <c r="E92" i="18" s="1"/>
  <c r="F112" i="18"/>
  <c r="G112" i="18"/>
  <c r="D112" i="18"/>
  <c r="D92" i="18" s="1"/>
  <c r="D93" i="18" s="1"/>
  <c r="C217" i="9"/>
  <c r="C215" i="9"/>
  <c r="D215" i="9"/>
  <c r="E215" i="9"/>
  <c r="F215" i="9"/>
  <c r="D39" i="2"/>
  <c r="E39" i="2"/>
  <c r="F39" i="2"/>
  <c r="C39" i="2"/>
  <c r="D368" i="14"/>
  <c r="E368" i="14"/>
  <c r="F368" i="14"/>
  <c r="C368" i="14"/>
  <c r="D348" i="14"/>
  <c r="E348" i="14"/>
  <c r="F348" i="14"/>
  <c r="C348" i="14"/>
  <c r="D345" i="14"/>
  <c r="E345" i="14"/>
  <c r="F345" i="14"/>
  <c r="C345" i="14"/>
  <c r="D342" i="14"/>
  <c r="E342" i="14"/>
  <c r="E341" i="14" s="1"/>
  <c r="F342" i="14"/>
  <c r="F341" i="14" s="1"/>
  <c r="C342" i="14"/>
  <c r="C341" i="14" s="1"/>
  <c r="D282" i="14"/>
  <c r="D287" i="14" s="1"/>
  <c r="E282" i="14"/>
  <c r="E287" i="14" s="1"/>
  <c r="F282" i="14"/>
  <c r="F287" i="14" s="1"/>
  <c r="F269" i="14" s="1"/>
  <c r="F270" i="14" s="1"/>
  <c r="C282" i="14"/>
  <c r="C287" i="14" s="1"/>
  <c r="C269" i="14" s="1"/>
  <c r="C270" i="14" s="1"/>
  <c r="D231" i="14"/>
  <c r="D256" i="14" s="1"/>
  <c r="D219" i="14" s="1"/>
  <c r="D220" i="14" s="1"/>
  <c r="E231" i="14"/>
  <c r="E256" i="14" s="1"/>
  <c r="E219" i="14" s="1"/>
  <c r="E220" i="14" s="1"/>
  <c r="F231" i="14"/>
  <c r="F256" i="14" s="1"/>
  <c r="F219" i="14" s="1"/>
  <c r="F220" i="14" s="1"/>
  <c r="C231" i="14"/>
  <c r="C256" i="14" s="1"/>
  <c r="C219" i="14" s="1"/>
  <c r="C220" i="14" s="1"/>
  <c r="F48" i="14"/>
  <c r="E48" i="14"/>
  <c r="E63" i="14" s="1"/>
  <c r="E34" i="14" s="1"/>
  <c r="E35" i="14" s="1"/>
  <c r="D48" i="14"/>
  <c r="D63" i="14" s="1"/>
  <c r="D34" i="14" s="1"/>
  <c r="D35" i="14" s="1"/>
  <c r="D45" i="14"/>
  <c r="E45" i="14"/>
  <c r="F45" i="14"/>
  <c r="F63" i="14" s="1"/>
  <c r="F34" i="14" s="1"/>
  <c r="F35" i="14" s="1"/>
  <c r="D42" i="14"/>
  <c r="E42" i="14"/>
  <c r="F42" i="14"/>
  <c r="C48" i="14"/>
  <c r="C45" i="14"/>
  <c r="C42" i="14"/>
  <c r="C63" i="14" l="1"/>
  <c r="C34" i="14" s="1"/>
  <c r="C35" i="14" s="1"/>
  <c r="D341" i="14"/>
  <c r="E269" i="14"/>
  <c r="E270" i="14" s="1"/>
  <c r="E340" i="14"/>
  <c r="D269" i="14"/>
  <c r="D270" i="14" s="1"/>
  <c r="D340" i="14"/>
  <c r="C340" i="14"/>
  <c r="F340" i="14"/>
  <c r="C47" i="17"/>
  <c r="D47" i="17"/>
  <c r="D350" i="17"/>
  <c r="E350" i="17"/>
  <c r="F350" i="17"/>
  <c r="C351" i="17"/>
  <c r="C350" i="17"/>
  <c r="C349" i="17"/>
  <c r="E483" i="19"/>
  <c r="F237" i="13" l="1"/>
  <c r="D560" i="13"/>
  <c r="E560" i="13"/>
  <c r="F560" i="13"/>
  <c r="C560" i="13"/>
  <c r="D159" i="11" l="1"/>
  <c r="E197" i="21" l="1"/>
  <c r="F197" i="21"/>
  <c r="G197" i="21"/>
  <c r="E198" i="21"/>
  <c r="F198" i="21"/>
  <c r="G198" i="21"/>
  <c r="E200" i="21"/>
  <c r="F200" i="21"/>
  <c r="F199" i="21" s="1"/>
  <c r="G200" i="21"/>
  <c r="G199" i="21" s="1"/>
  <c r="D200" i="21"/>
  <c r="D199" i="21" s="1"/>
  <c r="D195" i="21"/>
  <c r="D197" i="21"/>
  <c r="D198" i="21"/>
  <c r="E194" i="21"/>
  <c r="F194" i="21"/>
  <c r="G194" i="21"/>
  <c r="G193" i="21" s="1"/>
  <c r="D194" i="21"/>
  <c r="D193" i="21" s="1"/>
  <c r="F188" i="21"/>
  <c r="F187" i="21" s="1"/>
  <c r="E185" i="21"/>
  <c r="E184" i="21" s="1"/>
  <c r="F185" i="21"/>
  <c r="F184" i="21" s="1"/>
  <c r="G185" i="21"/>
  <c r="E182" i="21"/>
  <c r="F182" i="21"/>
  <c r="F181" i="21" s="1"/>
  <c r="G182" i="21"/>
  <c r="D183" i="21"/>
  <c r="D185" i="21"/>
  <c r="D184" i="21" s="1"/>
  <c r="D186" i="21"/>
  <c r="D182" i="21"/>
  <c r="D181" i="21" s="1"/>
  <c r="E199" i="21"/>
  <c r="E193" i="21"/>
  <c r="F193" i="21"/>
  <c r="G184" i="21"/>
  <c r="E181" i="21"/>
  <c r="G181" i="21"/>
  <c r="F177" i="21"/>
  <c r="F159" i="21" s="1"/>
  <c r="F172" i="21"/>
  <c r="G172" i="21"/>
  <c r="G177" i="21" s="1"/>
  <c r="G159" i="21" s="1"/>
  <c r="D172" i="21"/>
  <c r="D177" i="21" s="1"/>
  <c r="D159" i="21" s="1"/>
  <c r="E172" i="21"/>
  <c r="E177" i="21" s="1"/>
  <c r="E159" i="21" s="1"/>
  <c r="E160" i="21" s="1"/>
  <c r="F146" i="21"/>
  <c r="F151" i="21" s="1"/>
  <c r="F133" i="21" s="1"/>
  <c r="F134" i="21" s="1"/>
  <c r="G146" i="21"/>
  <c r="G151" i="21" s="1"/>
  <c r="G133" i="21" s="1"/>
  <c r="G134" i="21" s="1"/>
  <c r="D151" i="21"/>
  <c r="D133" i="21" s="1"/>
  <c r="E146" i="21"/>
  <c r="E151" i="21" s="1"/>
  <c r="E133" i="21" s="1"/>
  <c r="E134" i="21" s="1"/>
  <c r="D121" i="21"/>
  <c r="D126" i="21" s="1"/>
  <c r="D108" i="21" s="1"/>
  <c r="D109" i="21" s="1"/>
  <c r="E108" i="21"/>
  <c r="F108" i="21"/>
  <c r="G108" i="21"/>
  <c r="G96" i="21"/>
  <c r="G67" i="21" s="1"/>
  <c r="G68" i="21" s="1"/>
  <c r="D96" i="21"/>
  <c r="D67" i="21" s="1"/>
  <c r="D68" i="21" s="1"/>
  <c r="E81" i="21"/>
  <c r="E96" i="21" s="1"/>
  <c r="E67" i="21" s="1"/>
  <c r="E68" i="21" s="1"/>
  <c r="F81" i="21"/>
  <c r="F96" i="21" s="1"/>
  <c r="F67" i="21" s="1"/>
  <c r="F68" i="21" s="1"/>
  <c r="G81" i="21"/>
  <c r="G188" i="21" s="1"/>
  <c r="G187" i="21" s="1"/>
  <c r="D81" i="21"/>
  <c r="D188" i="21" s="1"/>
  <c r="D187" i="21" s="1"/>
  <c r="E56" i="21"/>
  <c r="F56" i="21"/>
  <c r="G56" i="21"/>
  <c r="D56" i="21"/>
  <c r="E50" i="21"/>
  <c r="F50" i="21"/>
  <c r="G50" i="21"/>
  <c r="D50" i="21"/>
  <c r="E41" i="21"/>
  <c r="F41" i="21"/>
  <c r="G41" i="21"/>
  <c r="D41" i="21"/>
  <c r="E38" i="21"/>
  <c r="F38" i="21"/>
  <c r="G38" i="21"/>
  <c r="D38" i="21"/>
  <c r="F59" i="21" l="1"/>
  <c r="F30" i="21" s="1"/>
  <c r="F31" i="21" s="1"/>
  <c r="E188" i="21"/>
  <c r="E187" i="21" s="1"/>
  <c r="G207" i="21"/>
  <c r="E59" i="21"/>
  <c r="E30" i="21" s="1"/>
  <c r="E31" i="21" s="1"/>
  <c r="F207" i="21"/>
  <c r="F180" i="21" s="1"/>
  <c r="G59" i="21"/>
  <c r="G30" i="21" s="1"/>
  <c r="G31" i="21" s="1"/>
  <c r="D59" i="21"/>
  <c r="D30" i="21" s="1"/>
  <c r="D31" i="21" s="1"/>
  <c r="E207" i="21"/>
  <c r="G180" i="21"/>
  <c r="E180" i="21"/>
  <c r="D378" i="20" l="1"/>
  <c r="D376" i="20" s="1"/>
  <c r="E378" i="20"/>
  <c r="E376" i="20" s="1"/>
  <c r="F378" i="20"/>
  <c r="D382" i="20"/>
  <c r="D381" i="20" s="1"/>
  <c r="E382" i="20"/>
  <c r="E381" i="20" s="1"/>
  <c r="F382" i="20"/>
  <c r="C382" i="20"/>
  <c r="C381" i="20" s="1"/>
  <c r="C378" i="20"/>
  <c r="D371" i="20"/>
  <c r="E371" i="20"/>
  <c r="F371" i="20"/>
  <c r="D372" i="20"/>
  <c r="D370" i="20" s="1"/>
  <c r="E372" i="20"/>
  <c r="F372" i="20"/>
  <c r="D374" i="20"/>
  <c r="D373" i="20" s="1"/>
  <c r="E374" i="20"/>
  <c r="E373" i="20" s="1"/>
  <c r="F374" i="20"/>
  <c r="F373" i="20" s="1"/>
  <c r="D375" i="20"/>
  <c r="E375" i="20"/>
  <c r="F375" i="20"/>
  <c r="C372" i="20"/>
  <c r="C370" i="20" s="1"/>
  <c r="C374" i="20"/>
  <c r="C373" i="20" s="1"/>
  <c r="C375" i="20"/>
  <c r="C371" i="20"/>
  <c r="C363" i="20"/>
  <c r="C365" i="20"/>
  <c r="C366" i="20"/>
  <c r="C368" i="20"/>
  <c r="C369" i="20"/>
  <c r="D363" i="20"/>
  <c r="E363" i="20"/>
  <c r="E361" i="20" s="1"/>
  <c r="F363" i="20"/>
  <c r="D362" i="20"/>
  <c r="D361" i="20" s="1"/>
  <c r="E362" i="20"/>
  <c r="F362" i="20"/>
  <c r="F361" i="20" s="1"/>
  <c r="C360" i="20"/>
  <c r="C362" i="20"/>
  <c r="C358" i="20"/>
  <c r="D359" i="20"/>
  <c r="D358" i="20" s="1"/>
  <c r="E359" i="20"/>
  <c r="E358" i="20" s="1"/>
  <c r="F359" i="20"/>
  <c r="F358" i="20" s="1"/>
  <c r="C357" i="20"/>
  <c r="C359" i="20"/>
  <c r="D357" i="20"/>
  <c r="E357" i="20"/>
  <c r="F357" i="20"/>
  <c r="D356" i="20"/>
  <c r="D355" i="20" s="1"/>
  <c r="E356" i="20"/>
  <c r="E355" i="20" s="1"/>
  <c r="F356" i="20"/>
  <c r="F355" i="20" s="1"/>
  <c r="C356" i="20"/>
  <c r="C355" i="20" s="1"/>
  <c r="F381" i="20"/>
  <c r="F376" i="20"/>
  <c r="C290" i="20"/>
  <c r="C300" i="20" s="1"/>
  <c r="C282" i="20" s="1"/>
  <c r="C269" i="20"/>
  <c r="C274" i="20" s="1"/>
  <c r="C256" i="20" s="1"/>
  <c r="C257" i="20" s="1"/>
  <c r="E164" i="20"/>
  <c r="E169" i="20" s="1"/>
  <c r="E151" i="20" s="1"/>
  <c r="E152" i="20" s="1"/>
  <c r="F164" i="20"/>
  <c r="F169" i="20" s="1"/>
  <c r="F151" i="20" s="1"/>
  <c r="F152" i="20" s="1"/>
  <c r="D164" i="20"/>
  <c r="D169" i="20" s="1"/>
  <c r="D151" i="20" s="1"/>
  <c r="D152" i="20" s="1"/>
  <c r="C151" i="20"/>
  <c r="C152" i="20" s="1"/>
  <c r="D62" i="20"/>
  <c r="E62" i="20"/>
  <c r="F62" i="20"/>
  <c r="C62" i="20"/>
  <c r="D59" i="20"/>
  <c r="E59" i="20"/>
  <c r="F59" i="20"/>
  <c r="C59" i="20"/>
  <c r="D50" i="20"/>
  <c r="E50" i="20"/>
  <c r="F50" i="20"/>
  <c r="C50" i="20"/>
  <c r="D47" i="20"/>
  <c r="E47" i="20"/>
  <c r="F47" i="20"/>
  <c r="C47" i="20"/>
  <c r="D44" i="20"/>
  <c r="E44" i="20"/>
  <c r="F44" i="20"/>
  <c r="C44" i="20"/>
  <c r="E370" i="20" l="1"/>
  <c r="C361" i="20"/>
  <c r="F370" i="20"/>
  <c r="F354" i="20" s="1"/>
  <c r="C376" i="20"/>
  <c r="D354" i="20"/>
  <c r="C354" i="20"/>
  <c r="E354" i="20"/>
  <c r="E65" i="20"/>
  <c r="E36" i="20" s="1"/>
  <c r="C65" i="20"/>
  <c r="C36" i="20" s="1"/>
  <c r="C37" i="20" s="1"/>
  <c r="F65" i="20"/>
  <c r="F36" i="20" s="1"/>
  <c r="F37" i="20" s="1"/>
  <c r="D65" i="20"/>
  <c r="D36" i="20" s="1"/>
  <c r="D37" i="20" l="1"/>
  <c r="D353" i="20"/>
  <c r="F353" i="20"/>
  <c r="E37" i="20"/>
  <c r="E353" i="20"/>
  <c r="C353" i="20"/>
  <c r="D502" i="19"/>
  <c r="D503" i="19"/>
  <c r="D504" i="19"/>
  <c r="D501" i="19"/>
  <c r="D235" i="19"/>
  <c r="D250" i="19" s="1"/>
  <c r="D221" i="19" s="1"/>
  <c r="D222" i="19" s="1"/>
  <c r="D133" i="19"/>
  <c r="D139" i="19" s="1"/>
  <c r="D124" i="19"/>
  <c r="G504" i="19"/>
  <c r="F504" i="19"/>
  <c r="E504" i="19"/>
  <c r="G503" i="19"/>
  <c r="F503" i="19"/>
  <c r="E503" i="19"/>
  <c r="G501" i="19"/>
  <c r="F501" i="19"/>
  <c r="E501" i="19"/>
  <c r="H500" i="19"/>
  <c r="G493" i="19"/>
  <c r="F493" i="19"/>
  <c r="E493" i="19"/>
  <c r="D493" i="19"/>
  <c r="G492" i="19"/>
  <c r="F492" i="19"/>
  <c r="E492" i="19"/>
  <c r="D492" i="19"/>
  <c r="G491" i="19"/>
  <c r="F491" i="19"/>
  <c r="E491" i="19"/>
  <c r="G490" i="19"/>
  <c r="F490" i="19"/>
  <c r="E490" i="19"/>
  <c r="D490" i="19"/>
  <c r="G489" i="19"/>
  <c r="F489" i="19"/>
  <c r="E489" i="19"/>
  <c r="D489" i="19"/>
  <c r="G487" i="19"/>
  <c r="F487" i="19"/>
  <c r="E487" i="19"/>
  <c r="D487" i="19"/>
  <c r="D485" i="19" s="1"/>
  <c r="G486" i="19"/>
  <c r="F486" i="19"/>
  <c r="F485" i="19" s="1"/>
  <c r="E486" i="19"/>
  <c r="D486" i="19"/>
  <c r="E485" i="19"/>
  <c r="G484" i="19"/>
  <c r="F484" i="19"/>
  <c r="E484" i="19"/>
  <c r="E482" i="19" s="1"/>
  <c r="D484" i="19"/>
  <c r="G483" i="19"/>
  <c r="F483" i="19"/>
  <c r="D483" i="19"/>
  <c r="D482" i="19" s="1"/>
  <c r="G482" i="19"/>
  <c r="G481" i="19"/>
  <c r="F481" i="19"/>
  <c r="E481" i="19"/>
  <c r="D481" i="19"/>
  <c r="G480" i="19"/>
  <c r="F480" i="19"/>
  <c r="D480" i="19"/>
  <c r="G478" i="19"/>
  <c r="F478" i="19"/>
  <c r="E478" i="19"/>
  <c r="D478" i="19"/>
  <c r="G477" i="19"/>
  <c r="F477" i="19"/>
  <c r="E477" i="19"/>
  <c r="D477" i="19"/>
  <c r="D476" i="19" s="1"/>
  <c r="G476" i="19"/>
  <c r="G475" i="19"/>
  <c r="F475" i="19"/>
  <c r="E475" i="19"/>
  <c r="D475" i="19"/>
  <c r="G474" i="19"/>
  <c r="F474" i="19"/>
  <c r="E474" i="19"/>
  <c r="E473" i="19" s="1"/>
  <c r="D474" i="19"/>
  <c r="D473" i="19" s="1"/>
  <c r="G464" i="19"/>
  <c r="G469" i="19" s="1"/>
  <c r="F464" i="19"/>
  <c r="F469" i="19" s="1"/>
  <c r="E464" i="19"/>
  <c r="E469" i="19" s="1"/>
  <c r="D464" i="19"/>
  <c r="D469" i="19" s="1"/>
  <c r="G453" i="19"/>
  <c r="F453" i="19"/>
  <c r="E453" i="19"/>
  <c r="G439" i="19"/>
  <c r="F439" i="19"/>
  <c r="E439" i="19"/>
  <c r="D439" i="19"/>
  <c r="G429" i="19"/>
  <c r="F429" i="19"/>
  <c r="E429" i="19"/>
  <c r="G428" i="19"/>
  <c r="F428" i="19"/>
  <c r="E428" i="19"/>
  <c r="G427" i="19"/>
  <c r="G430" i="19" s="1"/>
  <c r="F427" i="19"/>
  <c r="E427" i="19"/>
  <c r="D427" i="19"/>
  <c r="G413" i="19"/>
  <c r="G418" i="19" s="1"/>
  <c r="F413" i="19"/>
  <c r="F401" i="19" s="1"/>
  <c r="E413" i="19"/>
  <c r="E401" i="19" s="1"/>
  <c r="D413" i="19"/>
  <c r="D401" i="19" s="1"/>
  <c r="D402" i="19" s="1"/>
  <c r="G403" i="19"/>
  <c r="F403" i="19"/>
  <c r="E403" i="19"/>
  <c r="G401" i="19"/>
  <c r="G402" i="19" s="1"/>
  <c r="G385" i="19"/>
  <c r="F385" i="19"/>
  <c r="E385" i="19"/>
  <c r="E390" i="19" s="1"/>
  <c r="E373" i="19" s="1"/>
  <c r="D385" i="19"/>
  <c r="D390" i="19" s="1"/>
  <c r="D373" i="19" s="1"/>
  <c r="D374" i="19" s="1"/>
  <c r="G375" i="19"/>
  <c r="F375" i="19"/>
  <c r="E375" i="19"/>
  <c r="G373" i="19"/>
  <c r="G374" i="19" s="1"/>
  <c r="G377" i="19" s="1"/>
  <c r="F373" i="19"/>
  <c r="F374" i="19" s="1"/>
  <c r="G346" i="19"/>
  <c r="G361" i="19" s="1"/>
  <c r="F346" i="19"/>
  <c r="F361" i="19" s="1"/>
  <c r="E346" i="19"/>
  <c r="E361" i="19" s="1"/>
  <c r="D346" i="19"/>
  <c r="G334" i="19"/>
  <c r="F334" i="19"/>
  <c r="E334" i="19"/>
  <c r="H332" i="19"/>
  <c r="F324" i="19"/>
  <c r="E324" i="19"/>
  <c r="D324" i="19"/>
  <c r="G309" i="19"/>
  <c r="G324" i="19" s="1"/>
  <c r="F309" i="19"/>
  <c r="E309" i="19"/>
  <c r="D309" i="19"/>
  <c r="G297" i="19"/>
  <c r="F297" i="19"/>
  <c r="E297" i="19"/>
  <c r="G272" i="19"/>
  <c r="G287" i="19" s="1"/>
  <c r="F272" i="19"/>
  <c r="F287" i="19" s="1"/>
  <c r="E272" i="19"/>
  <c r="E287" i="19" s="1"/>
  <c r="D272" i="19"/>
  <c r="D287" i="19" s="1"/>
  <c r="G260" i="19"/>
  <c r="F260" i="19"/>
  <c r="E260" i="19"/>
  <c r="H258" i="19"/>
  <c r="G235" i="19"/>
  <c r="G250" i="19" s="1"/>
  <c r="G221" i="19" s="1"/>
  <c r="F235" i="19"/>
  <c r="F250" i="19" s="1"/>
  <c r="E235" i="19"/>
  <c r="E250" i="19" s="1"/>
  <c r="E221" i="19" s="1"/>
  <c r="E251" i="19" s="1"/>
  <c r="G223" i="19"/>
  <c r="F223" i="19"/>
  <c r="E223" i="19"/>
  <c r="G198" i="19"/>
  <c r="G213" i="19" s="1"/>
  <c r="F198" i="19"/>
  <c r="F213" i="19" s="1"/>
  <c r="E198" i="19"/>
  <c r="E213" i="19" s="1"/>
  <c r="D198" i="19"/>
  <c r="D213" i="19" s="1"/>
  <c r="G186" i="19"/>
  <c r="F186" i="19"/>
  <c r="E186" i="19"/>
  <c r="H184" i="19"/>
  <c r="G170" i="19"/>
  <c r="G176" i="19" s="1"/>
  <c r="F170" i="19"/>
  <c r="F176" i="19" s="1"/>
  <c r="E170" i="19"/>
  <c r="D170" i="19"/>
  <c r="G161" i="19"/>
  <c r="F161" i="19"/>
  <c r="E161" i="19"/>
  <c r="D161" i="19"/>
  <c r="G149" i="19"/>
  <c r="F149" i="19"/>
  <c r="E149" i="19"/>
  <c r="G133" i="19"/>
  <c r="F133" i="19"/>
  <c r="E133" i="19"/>
  <c r="G124" i="19"/>
  <c r="F124" i="19"/>
  <c r="E124" i="19"/>
  <c r="G112" i="19"/>
  <c r="F112" i="19"/>
  <c r="E112" i="19"/>
  <c r="G87" i="19"/>
  <c r="G102" i="19" s="1"/>
  <c r="F87" i="19"/>
  <c r="F102" i="19" s="1"/>
  <c r="E87" i="19"/>
  <c r="E102" i="19" s="1"/>
  <c r="D87" i="19"/>
  <c r="D102" i="19" s="1"/>
  <c r="G75" i="19"/>
  <c r="F75" i="19"/>
  <c r="E75" i="19"/>
  <c r="D62" i="19"/>
  <c r="G59" i="19"/>
  <c r="F59" i="19"/>
  <c r="E59" i="19"/>
  <c r="D59" i="19"/>
  <c r="G50" i="19"/>
  <c r="F50" i="19"/>
  <c r="F479" i="19" s="1"/>
  <c r="E50" i="19"/>
  <c r="D50" i="19"/>
  <c r="K21" i="19" s="1"/>
  <c r="G47" i="19"/>
  <c r="F47" i="19"/>
  <c r="E47" i="19"/>
  <c r="D47" i="19"/>
  <c r="G44" i="19"/>
  <c r="F44" i="19"/>
  <c r="E44" i="19"/>
  <c r="D44" i="19"/>
  <c r="G38" i="19"/>
  <c r="F38" i="19"/>
  <c r="E38" i="19"/>
  <c r="N21" i="19" l="1"/>
  <c r="F473" i="19"/>
  <c r="E476" i="19"/>
  <c r="G473" i="19"/>
  <c r="F476" i="19"/>
  <c r="F482" i="19"/>
  <c r="F430" i="19"/>
  <c r="E332" i="19"/>
  <c r="E333" i="19" s="1"/>
  <c r="G139" i="19"/>
  <c r="D176" i="19"/>
  <c r="F488" i="19"/>
  <c r="E176" i="19"/>
  <c r="G485" i="19"/>
  <c r="G488" i="19"/>
  <c r="D361" i="19"/>
  <c r="D332" i="19" s="1"/>
  <c r="D333" i="19" s="1"/>
  <c r="E336" i="19" s="1"/>
  <c r="D479" i="19"/>
  <c r="D418" i="19"/>
  <c r="E430" i="19"/>
  <c r="D488" i="19"/>
  <c r="E488" i="19"/>
  <c r="M21" i="19"/>
  <c r="E480" i="19"/>
  <c r="E479" i="19"/>
  <c r="L21" i="19"/>
  <c r="D500" i="19"/>
  <c r="F500" i="19"/>
  <c r="E500" i="19"/>
  <c r="G500" i="19"/>
  <c r="F139" i="19"/>
  <c r="F110" i="19" s="1"/>
  <c r="F140" i="19" s="1"/>
  <c r="E139" i="19"/>
  <c r="E110" i="19" s="1"/>
  <c r="G479" i="19"/>
  <c r="G65" i="19"/>
  <c r="G36" i="19" s="1"/>
  <c r="F65" i="19"/>
  <c r="F36" i="19" s="1"/>
  <c r="E65" i="19"/>
  <c r="E36" i="19" s="1"/>
  <c r="D65" i="19"/>
  <c r="D36" i="19" s="1"/>
  <c r="D37" i="19" s="1"/>
  <c r="D147" i="19"/>
  <c r="D148" i="19" s="1"/>
  <c r="E258" i="19"/>
  <c r="E288" i="19" s="1"/>
  <c r="F402" i="19"/>
  <c r="G405" i="19" s="1"/>
  <c r="F404" i="19"/>
  <c r="F258" i="19"/>
  <c r="F288" i="19" s="1"/>
  <c r="G295" i="19"/>
  <c r="G258" i="19"/>
  <c r="G288" i="19" s="1"/>
  <c r="F73" i="19"/>
  <c r="F147" i="19"/>
  <c r="F177" i="19"/>
  <c r="F184" i="19"/>
  <c r="F214" i="19" s="1"/>
  <c r="D451" i="19"/>
  <c r="E147" i="19"/>
  <c r="G73" i="19"/>
  <c r="G103" i="19" s="1"/>
  <c r="G147" i="19"/>
  <c r="G177" i="19" s="1"/>
  <c r="G184" i="19"/>
  <c r="E451" i="19"/>
  <c r="G222" i="19"/>
  <c r="F451" i="19"/>
  <c r="G110" i="19"/>
  <c r="G140" i="19" s="1"/>
  <c r="D110" i="19"/>
  <c r="D111" i="19" s="1"/>
  <c r="E103" i="19"/>
  <c r="E214" i="19"/>
  <c r="D258" i="19"/>
  <c r="D259" i="19" s="1"/>
  <c r="E374" i="19"/>
  <c r="E377" i="19" s="1"/>
  <c r="E376" i="19"/>
  <c r="E404" i="19"/>
  <c r="E402" i="19"/>
  <c r="E405" i="19" s="1"/>
  <c r="G451" i="19"/>
  <c r="D491" i="19"/>
  <c r="F332" i="19"/>
  <c r="F376" i="19"/>
  <c r="G404" i="19"/>
  <c r="F221" i="19"/>
  <c r="G224" i="19" s="1"/>
  <c r="D295" i="19"/>
  <c r="D296" i="19" s="1"/>
  <c r="E418" i="19"/>
  <c r="E184" i="19"/>
  <c r="E295" i="19"/>
  <c r="F418" i="19"/>
  <c r="D184" i="19"/>
  <c r="D185" i="19" s="1"/>
  <c r="G332" i="19"/>
  <c r="G362" i="19" s="1"/>
  <c r="G376" i="19"/>
  <c r="H451" i="19"/>
  <c r="H472" i="19" s="1"/>
  <c r="D73" i="19"/>
  <c r="D74" i="19" s="1"/>
  <c r="G251" i="19"/>
  <c r="E73" i="19"/>
  <c r="F295" i="19"/>
  <c r="E224" i="19"/>
  <c r="E222" i="19"/>
  <c r="E225" i="19" s="1"/>
  <c r="E177" i="19" l="1"/>
  <c r="D362" i="19"/>
  <c r="G471" i="19"/>
  <c r="D177" i="19"/>
  <c r="D325" i="19"/>
  <c r="D103" i="19"/>
  <c r="F405" i="19"/>
  <c r="E335" i="19"/>
  <c r="E362" i="19"/>
  <c r="F66" i="19"/>
  <c r="G66" i="19"/>
  <c r="E66" i="19"/>
  <c r="F471" i="19"/>
  <c r="E471" i="19"/>
  <c r="D471" i="19"/>
  <c r="E37" i="19"/>
  <c r="E40" i="19" s="1"/>
  <c r="E39" i="19"/>
  <c r="F150" i="19"/>
  <c r="F148" i="19"/>
  <c r="F298" i="19"/>
  <c r="F296" i="19"/>
  <c r="E76" i="19"/>
  <c r="E74" i="19"/>
  <c r="E77" i="19" s="1"/>
  <c r="G39" i="19"/>
  <c r="G37" i="19"/>
  <c r="D214" i="19"/>
  <c r="E472" i="19"/>
  <c r="E452" i="19"/>
  <c r="E455" i="19" s="1"/>
  <c r="E454" i="19"/>
  <c r="G74" i="19"/>
  <c r="G76" i="19"/>
  <c r="F74" i="19"/>
  <c r="F77" i="19" s="1"/>
  <c r="F76" i="19"/>
  <c r="F259" i="19"/>
  <c r="F261" i="19"/>
  <c r="E259" i="19"/>
  <c r="E262" i="19" s="1"/>
  <c r="E261" i="19"/>
  <c r="F222" i="19"/>
  <c r="F225" i="19" s="1"/>
  <c r="F224" i="19"/>
  <c r="G298" i="19"/>
  <c r="G296" i="19"/>
  <c r="F472" i="19"/>
  <c r="F452" i="19"/>
  <c r="F455" i="19" s="1"/>
  <c r="F454" i="19"/>
  <c r="G325" i="19"/>
  <c r="E296" i="19"/>
  <c r="E299" i="19" s="1"/>
  <c r="E298" i="19"/>
  <c r="F103" i="19"/>
  <c r="F251" i="19"/>
  <c r="E111" i="19"/>
  <c r="E114" i="19" s="1"/>
  <c r="E113" i="19"/>
  <c r="F333" i="19"/>
  <c r="F336" i="19" s="1"/>
  <c r="F335" i="19"/>
  <c r="E187" i="19"/>
  <c r="E185" i="19"/>
  <c r="E188" i="19" s="1"/>
  <c r="F362" i="19"/>
  <c r="D140" i="19"/>
  <c r="D66" i="19"/>
  <c r="F39" i="19"/>
  <c r="F37" i="19"/>
  <c r="D472" i="19"/>
  <c r="E140" i="19"/>
  <c r="G333" i="19"/>
  <c r="G335" i="19"/>
  <c r="G150" i="19"/>
  <c r="G148" i="19"/>
  <c r="G185" i="19"/>
  <c r="G187" i="19"/>
  <c r="F325" i="19"/>
  <c r="G259" i="19"/>
  <c r="G261" i="19"/>
  <c r="F111" i="19"/>
  <c r="F113" i="19"/>
  <c r="G472" i="19"/>
  <c r="G505" i="19" s="1"/>
  <c r="G452" i="19"/>
  <c r="G455" i="19" s="1"/>
  <c r="G454" i="19"/>
  <c r="D288" i="19"/>
  <c r="G111" i="19"/>
  <c r="G113" i="19"/>
  <c r="E325" i="19"/>
  <c r="G214" i="19"/>
  <c r="E148" i="19"/>
  <c r="E151" i="19" s="1"/>
  <c r="E150" i="19"/>
  <c r="F185" i="19"/>
  <c r="F187" i="19"/>
  <c r="F377" i="19"/>
  <c r="G188" i="19" l="1"/>
  <c r="G151" i="19"/>
  <c r="G262" i="19"/>
  <c r="G77" i="19"/>
  <c r="F188" i="19"/>
  <c r="F40" i="19"/>
  <c r="D505" i="19"/>
  <c r="F505" i="19"/>
  <c r="G114" i="19"/>
  <c r="E505" i="19"/>
  <c r="F299" i="19"/>
  <c r="G225" i="19"/>
  <c r="F262" i="19"/>
  <c r="F151" i="19"/>
  <c r="G299" i="19"/>
  <c r="G40" i="19"/>
  <c r="F114" i="19"/>
  <c r="G336" i="19"/>
  <c r="D352" i="17" l="1"/>
  <c r="E352" i="17"/>
  <c r="F352" i="17"/>
  <c r="D351" i="17"/>
  <c r="E351" i="17"/>
  <c r="F351" i="17"/>
  <c r="D349" i="17"/>
  <c r="E349" i="17"/>
  <c r="F349" i="17"/>
  <c r="C352" i="17"/>
  <c r="C348" i="17"/>
  <c r="C321" i="17" s="1"/>
  <c r="D341" i="17"/>
  <c r="E341" i="17"/>
  <c r="E340" i="17" s="1"/>
  <c r="C338" i="17"/>
  <c r="C337" i="17" s="1"/>
  <c r="D326" i="17"/>
  <c r="D325" i="17" s="1"/>
  <c r="E326" i="17"/>
  <c r="E325" i="17" s="1"/>
  <c r="F326" i="17"/>
  <c r="F325" i="17" s="1"/>
  <c r="D323" i="17"/>
  <c r="D322" i="17" s="1"/>
  <c r="E323" i="17"/>
  <c r="E322" i="17" s="1"/>
  <c r="F323" i="17"/>
  <c r="F322" i="17"/>
  <c r="C325" i="17"/>
  <c r="C324" i="17"/>
  <c r="C326" i="17"/>
  <c r="C323" i="17"/>
  <c r="C322" i="17" s="1"/>
  <c r="D340" i="17"/>
  <c r="C314" i="17"/>
  <c r="C319" i="17" s="1"/>
  <c r="C301" i="17" s="1"/>
  <c r="C302" i="17" s="1"/>
  <c r="D293" i="17"/>
  <c r="D288" i="17"/>
  <c r="E288" i="17"/>
  <c r="E293" i="17" s="1"/>
  <c r="F288" i="17"/>
  <c r="D275" i="17"/>
  <c r="F275" i="17"/>
  <c r="C288" i="17"/>
  <c r="C293" i="17" s="1"/>
  <c r="C261" i="17"/>
  <c r="C266" i="17" s="1"/>
  <c r="C248" i="17" s="1"/>
  <c r="C249" i="17" s="1"/>
  <c r="C234" i="17"/>
  <c r="C239" i="17" s="1"/>
  <c r="C221" i="17" s="1"/>
  <c r="C222" i="17" s="1"/>
  <c r="D221" i="17"/>
  <c r="E221" i="17"/>
  <c r="F221" i="17"/>
  <c r="D207" i="17"/>
  <c r="D212" i="17" s="1"/>
  <c r="D194" i="17" s="1"/>
  <c r="D195" i="17" s="1"/>
  <c r="E207" i="17"/>
  <c r="E212" i="17" s="1"/>
  <c r="E194" i="17" s="1"/>
  <c r="E195" i="17" s="1"/>
  <c r="F207" i="17"/>
  <c r="F212" i="17" s="1"/>
  <c r="C207" i="17"/>
  <c r="C212" i="17" s="1"/>
  <c r="C194" i="17" s="1"/>
  <c r="C195" i="17" s="1"/>
  <c r="F184" i="17"/>
  <c r="F166" i="17" s="1"/>
  <c r="F167" i="17" s="1"/>
  <c r="D179" i="17"/>
  <c r="D184" i="17" s="1"/>
  <c r="D166" i="17" s="1"/>
  <c r="D167" i="17" s="1"/>
  <c r="E179" i="17"/>
  <c r="E184" i="17" s="1"/>
  <c r="E166" i="17" s="1"/>
  <c r="E167" i="17" s="1"/>
  <c r="F179" i="17"/>
  <c r="C179" i="17"/>
  <c r="C184" i="17" s="1"/>
  <c r="C166" i="17" s="1"/>
  <c r="C167" i="17" s="1"/>
  <c r="D152" i="17"/>
  <c r="D157" i="17" s="1"/>
  <c r="D139" i="17" s="1"/>
  <c r="D140" i="17" s="1"/>
  <c r="E152" i="17"/>
  <c r="F152" i="17"/>
  <c r="F157" i="17" s="1"/>
  <c r="F139" i="17" s="1"/>
  <c r="F140" i="17" s="1"/>
  <c r="E157" i="17"/>
  <c r="E139" i="17" s="1"/>
  <c r="E140" i="17" s="1"/>
  <c r="C152" i="17"/>
  <c r="C157" i="17" s="1"/>
  <c r="C139" i="17" s="1"/>
  <c r="C140" i="17" s="1"/>
  <c r="C129" i="17"/>
  <c r="C111" i="17" s="1"/>
  <c r="C112" i="17" s="1"/>
  <c r="D124" i="17"/>
  <c r="D129" i="17" s="1"/>
  <c r="D111" i="17" s="1"/>
  <c r="D112" i="17" s="1"/>
  <c r="E124" i="17"/>
  <c r="E129" i="17" s="1"/>
  <c r="E111" i="17" s="1"/>
  <c r="E112" i="17" s="1"/>
  <c r="F124" i="17"/>
  <c r="F129" i="17" s="1"/>
  <c r="F111" i="17" s="1"/>
  <c r="F112" i="17" s="1"/>
  <c r="C124" i="17"/>
  <c r="C99" i="17"/>
  <c r="D84" i="17"/>
  <c r="D329" i="17" s="1"/>
  <c r="D328" i="17" s="1"/>
  <c r="E84" i="17"/>
  <c r="E329" i="17" s="1"/>
  <c r="E328" i="17" s="1"/>
  <c r="F84" i="17"/>
  <c r="F329" i="17" s="1"/>
  <c r="F328" i="17" s="1"/>
  <c r="C84" i="17"/>
  <c r="C329" i="17" s="1"/>
  <c r="C328" i="17" s="1"/>
  <c r="C71" i="17"/>
  <c r="C70" i="17"/>
  <c r="F44" i="17"/>
  <c r="D56" i="17"/>
  <c r="D338" i="17" s="1"/>
  <c r="D337" i="17" s="1"/>
  <c r="E56" i="17"/>
  <c r="E338" i="17" s="1"/>
  <c r="E337" i="17" s="1"/>
  <c r="F56" i="17"/>
  <c r="F338" i="17" s="1"/>
  <c r="F337" i="17" s="1"/>
  <c r="D59" i="17"/>
  <c r="E59" i="17"/>
  <c r="F59" i="17"/>
  <c r="F341" i="17" s="1"/>
  <c r="F340" i="17" s="1"/>
  <c r="C59" i="17"/>
  <c r="C341" i="17" s="1"/>
  <c r="C340" i="17" s="1"/>
  <c r="C56" i="17"/>
  <c r="C62" i="17" s="1"/>
  <c r="C33" i="17" s="1"/>
  <c r="C34" i="17" s="1"/>
  <c r="E47" i="17"/>
  <c r="F47" i="17"/>
  <c r="F62" i="17" s="1"/>
  <c r="F33" i="17" s="1"/>
  <c r="F34" i="17" s="1"/>
  <c r="D44" i="17"/>
  <c r="E44" i="17"/>
  <c r="C44" i="17"/>
  <c r="D41" i="17"/>
  <c r="E41" i="17"/>
  <c r="F41" i="17"/>
  <c r="C41" i="17"/>
  <c r="F194" i="17" l="1"/>
  <c r="F195" i="17" s="1"/>
  <c r="C275" i="17"/>
  <c r="C276" i="17" s="1"/>
  <c r="C320" i="17"/>
  <c r="G320" i="17" s="1"/>
  <c r="E275" i="17"/>
  <c r="E276" i="17" s="1"/>
  <c r="F99" i="17"/>
  <c r="F70" i="17" s="1"/>
  <c r="F71" i="17" s="1"/>
  <c r="E99" i="17"/>
  <c r="E70" i="17" s="1"/>
  <c r="E71" i="17" s="1"/>
  <c r="D99" i="17"/>
  <c r="D70" i="17" s="1"/>
  <c r="D71" i="17" s="1"/>
  <c r="F348" i="17"/>
  <c r="F321" i="17" s="1"/>
  <c r="D321" i="17"/>
  <c r="E348" i="17"/>
  <c r="E321" i="17" s="1"/>
  <c r="D348" i="17"/>
  <c r="E62" i="17"/>
  <c r="E33" i="17" s="1"/>
  <c r="E34" i="17" s="1"/>
  <c r="D62" i="17"/>
  <c r="D33" i="17" s="1"/>
  <c r="D34" i="17" s="1"/>
  <c r="E320" i="17" l="1"/>
  <c r="D320" i="17"/>
  <c r="F320" i="17"/>
  <c r="D89" i="15" l="1"/>
  <c r="D114" i="15"/>
  <c r="D112" i="15"/>
  <c r="D97" i="15"/>
  <c r="D96" i="15" s="1"/>
  <c r="E97" i="15"/>
  <c r="E96" i="15" s="1"/>
  <c r="F97" i="15"/>
  <c r="F96" i="15" s="1"/>
  <c r="C97" i="15"/>
  <c r="D94" i="15"/>
  <c r="D93" i="15" s="1"/>
  <c r="E94" i="15"/>
  <c r="E93" i="15" s="1"/>
  <c r="F94" i="15"/>
  <c r="C94" i="15"/>
  <c r="D91" i="15"/>
  <c r="D90" i="15" s="1"/>
  <c r="E91" i="15"/>
  <c r="F91" i="15"/>
  <c r="F90" i="15" s="1"/>
  <c r="C91" i="15"/>
  <c r="C90" i="15" s="1"/>
  <c r="C96" i="15"/>
  <c r="F93" i="15"/>
  <c r="C93" i="15"/>
  <c r="E90" i="15"/>
  <c r="D81" i="15"/>
  <c r="D86" i="15"/>
  <c r="E86" i="15"/>
  <c r="F86" i="15"/>
  <c r="C86" i="15"/>
  <c r="D68" i="15"/>
  <c r="D69" i="15" s="1"/>
  <c r="D43" i="15"/>
  <c r="E43" i="15"/>
  <c r="F43" i="15"/>
  <c r="D40" i="15"/>
  <c r="E40" i="15"/>
  <c r="F40" i="15"/>
  <c r="D37" i="15"/>
  <c r="E37" i="15"/>
  <c r="F37" i="15"/>
  <c r="C43" i="15"/>
  <c r="C40" i="15"/>
  <c r="C37" i="15"/>
  <c r="F432" i="15"/>
  <c r="E432" i="15"/>
  <c r="D432" i="15"/>
  <c r="C432" i="15"/>
  <c r="F431" i="15"/>
  <c r="E431" i="15"/>
  <c r="D431" i="15"/>
  <c r="C431" i="15"/>
  <c r="F430" i="15"/>
  <c r="E430" i="15"/>
  <c r="D430" i="15"/>
  <c r="C430" i="15"/>
  <c r="F429" i="15"/>
  <c r="E429" i="15"/>
  <c r="D429" i="15"/>
  <c r="D428" i="15" s="1"/>
  <c r="C429" i="15"/>
  <c r="C428" i="15" s="1"/>
  <c r="F427" i="15"/>
  <c r="E427" i="15"/>
  <c r="D427" i="15"/>
  <c r="C427" i="15"/>
  <c r="F426" i="15"/>
  <c r="E426" i="15"/>
  <c r="D426" i="15"/>
  <c r="C426" i="15"/>
  <c r="F425" i="15"/>
  <c r="E425" i="15"/>
  <c r="D425" i="15"/>
  <c r="C425" i="15"/>
  <c r="F424" i="15"/>
  <c r="E424" i="15"/>
  <c r="D424" i="15"/>
  <c r="D423" i="15" s="1"/>
  <c r="C424" i="15"/>
  <c r="F422" i="15"/>
  <c r="E422" i="15"/>
  <c r="D422" i="15"/>
  <c r="C422" i="15"/>
  <c r="F421" i="15"/>
  <c r="E421" i="15"/>
  <c r="D421" i="15"/>
  <c r="C421" i="15"/>
  <c r="D420" i="15"/>
  <c r="C420" i="15"/>
  <c r="F419" i="15"/>
  <c r="E419" i="15"/>
  <c r="D419" i="15"/>
  <c r="C419" i="15"/>
  <c r="F418" i="15"/>
  <c r="F417" i="15" s="1"/>
  <c r="E418" i="15"/>
  <c r="D418" i="15"/>
  <c r="D417" i="15" s="1"/>
  <c r="C418" i="15"/>
  <c r="C417" i="15" s="1"/>
  <c r="F416" i="15"/>
  <c r="E416" i="15"/>
  <c r="D416" i="15"/>
  <c r="C416" i="15"/>
  <c r="F415" i="15"/>
  <c r="F414" i="15" s="1"/>
  <c r="E415" i="15"/>
  <c r="E414" i="15" s="1"/>
  <c r="D415" i="15"/>
  <c r="D414" i="15" s="1"/>
  <c r="C415" i="15"/>
  <c r="C414" i="15" s="1"/>
  <c r="F413" i="15"/>
  <c r="E413" i="15"/>
  <c r="D413" i="15"/>
  <c r="C413" i="15"/>
  <c r="F412" i="15"/>
  <c r="F411" i="15" s="1"/>
  <c r="E412" i="15"/>
  <c r="E411" i="15" s="1"/>
  <c r="D412" i="15"/>
  <c r="D411" i="15" s="1"/>
  <c r="C412" i="15"/>
  <c r="F410" i="15"/>
  <c r="E410" i="15"/>
  <c r="D410" i="15"/>
  <c r="C410" i="15"/>
  <c r="F409" i="15"/>
  <c r="F408" i="15" s="1"/>
  <c r="E409" i="15"/>
  <c r="E408" i="15" s="1"/>
  <c r="D409" i="15"/>
  <c r="C409" i="15"/>
  <c r="F407" i="15"/>
  <c r="E407" i="15"/>
  <c r="D407" i="15"/>
  <c r="C407" i="15"/>
  <c r="F406" i="15"/>
  <c r="F405" i="15" s="1"/>
  <c r="E406" i="15"/>
  <c r="E405" i="15" s="1"/>
  <c r="D406" i="15"/>
  <c r="C406" i="15"/>
  <c r="F404" i="15"/>
  <c r="E404" i="15"/>
  <c r="D404" i="15"/>
  <c r="C404" i="15"/>
  <c r="F403" i="15"/>
  <c r="F402" i="15" s="1"/>
  <c r="E403" i="15"/>
  <c r="E402" i="15" s="1"/>
  <c r="D403" i="15"/>
  <c r="C403" i="15"/>
  <c r="F393" i="15"/>
  <c r="E393" i="15"/>
  <c r="D393" i="15"/>
  <c r="C393" i="15"/>
  <c r="F388" i="15"/>
  <c r="F398" i="15" s="1"/>
  <c r="F380" i="15" s="1"/>
  <c r="E388" i="15"/>
  <c r="E398" i="15" s="1"/>
  <c r="E380" i="15" s="1"/>
  <c r="D388" i="15"/>
  <c r="C388" i="15"/>
  <c r="F382" i="15"/>
  <c r="E382" i="15"/>
  <c r="D382" i="15"/>
  <c r="F367" i="15"/>
  <c r="E367" i="15"/>
  <c r="E304" i="15" s="1"/>
  <c r="D367" i="15"/>
  <c r="D304" i="15" s="1"/>
  <c r="C367" i="15"/>
  <c r="C304" i="15" s="1"/>
  <c r="C305" i="15" s="1"/>
  <c r="F362" i="15"/>
  <c r="E362" i="15"/>
  <c r="D362" i="15"/>
  <c r="C362" i="15"/>
  <c r="F356" i="15"/>
  <c r="E356" i="15"/>
  <c r="D356" i="15"/>
  <c r="F342" i="15"/>
  <c r="E342" i="15"/>
  <c r="D342" i="15"/>
  <c r="C342" i="15"/>
  <c r="F337" i="15"/>
  <c r="E337" i="15"/>
  <c r="D337" i="15"/>
  <c r="D347" i="15" s="1"/>
  <c r="C337" i="15"/>
  <c r="C347" i="15" s="1"/>
  <c r="F332" i="15"/>
  <c r="E332" i="15"/>
  <c r="D332" i="15"/>
  <c r="F331" i="15"/>
  <c r="E331" i="15"/>
  <c r="D331" i="15"/>
  <c r="F330" i="15"/>
  <c r="E330" i="15"/>
  <c r="D330" i="15"/>
  <c r="C330" i="15"/>
  <c r="F317" i="15"/>
  <c r="E317" i="15"/>
  <c r="D317" i="15"/>
  <c r="C317" i="15"/>
  <c r="F312" i="15"/>
  <c r="F322" i="15" s="1"/>
  <c r="F304" i="15" s="1"/>
  <c r="E312" i="15"/>
  <c r="D312" i="15"/>
  <c r="C312" i="15"/>
  <c r="F306" i="15"/>
  <c r="E306" i="15"/>
  <c r="D306" i="15"/>
  <c r="F288" i="15"/>
  <c r="E288" i="15"/>
  <c r="D288" i="15"/>
  <c r="C288" i="15"/>
  <c r="F283" i="15"/>
  <c r="E283" i="15"/>
  <c r="D283" i="15"/>
  <c r="C283" i="15"/>
  <c r="F277" i="15"/>
  <c r="E277" i="15"/>
  <c r="D277" i="15"/>
  <c r="F262" i="15"/>
  <c r="E262" i="15"/>
  <c r="D262" i="15"/>
  <c r="C262" i="15"/>
  <c r="F257" i="15"/>
  <c r="F267" i="15" s="1"/>
  <c r="F249" i="15" s="1"/>
  <c r="E257" i="15"/>
  <c r="D257" i="15"/>
  <c r="D267" i="15" s="1"/>
  <c r="D249" i="15" s="1"/>
  <c r="C257" i="15"/>
  <c r="F251" i="15"/>
  <c r="E251" i="15"/>
  <c r="D251" i="15"/>
  <c r="F237" i="15"/>
  <c r="E237" i="15"/>
  <c r="D237" i="15"/>
  <c r="C237" i="15"/>
  <c r="F232" i="15"/>
  <c r="E232" i="15"/>
  <c r="D232" i="15"/>
  <c r="C232" i="15"/>
  <c r="F227" i="15"/>
  <c r="F226" i="15"/>
  <c r="E226" i="15"/>
  <c r="D226" i="15"/>
  <c r="F225" i="15"/>
  <c r="F228" i="15" s="1"/>
  <c r="E225" i="15"/>
  <c r="C225" i="15"/>
  <c r="C212" i="15"/>
  <c r="F207" i="15"/>
  <c r="F217" i="15" s="1"/>
  <c r="E207" i="15"/>
  <c r="E217" i="15" s="1"/>
  <c r="D207" i="15"/>
  <c r="D217" i="15" s="1"/>
  <c r="C207" i="15"/>
  <c r="F202" i="15"/>
  <c r="E202" i="15"/>
  <c r="F201" i="15"/>
  <c r="E201" i="15"/>
  <c r="D201" i="15"/>
  <c r="F200" i="15"/>
  <c r="E200" i="15"/>
  <c r="D200" i="15"/>
  <c r="F187" i="15"/>
  <c r="E187" i="15"/>
  <c r="E158" i="15" s="1"/>
  <c r="D187" i="15"/>
  <c r="D158" i="15" s="1"/>
  <c r="D159" i="15" s="1"/>
  <c r="C187" i="15"/>
  <c r="C158" i="15" s="1"/>
  <c r="C159" i="15" s="1"/>
  <c r="F160" i="15"/>
  <c r="E160" i="15"/>
  <c r="D160" i="15"/>
  <c r="F158" i="15"/>
  <c r="F188" i="15" s="1"/>
  <c r="F150" i="15"/>
  <c r="F121" i="15" s="1"/>
  <c r="E150" i="15"/>
  <c r="E121" i="15" s="1"/>
  <c r="E122" i="15" s="1"/>
  <c r="D150" i="15"/>
  <c r="D121" i="15" s="1"/>
  <c r="C150" i="15"/>
  <c r="C121" i="15" s="1"/>
  <c r="C122" i="15" s="1"/>
  <c r="F123" i="15"/>
  <c r="E123" i="15"/>
  <c r="D123" i="15"/>
  <c r="E108" i="15"/>
  <c r="F108" i="15" s="1"/>
  <c r="F105" i="15"/>
  <c r="E105" i="15"/>
  <c r="D105" i="15"/>
  <c r="C105" i="15"/>
  <c r="E55" i="15"/>
  <c r="F52" i="15"/>
  <c r="E52" i="15"/>
  <c r="D52" i="15"/>
  <c r="C52" i="15"/>
  <c r="C58" i="15" s="1"/>
  <c r="C29" i="15" s="1"/>
  <c r="C30" i="15" s="1"/>
  <c r="F31" i="15"/>
  <c r="E31" i="15"/>
  <c r="D31" i="15"/>
  <c r="F88" i="15" l="1"/>
  <c r="E88" i="15"/>
  <c r="D333" i="15"/>
  <c r="E267" i="15"/>
  <c r="E249" i="15" s="1"/>
  <c r="E347" i="15"/>
  <c r="C293" i="15"/>
  <c r="D405" i="15"/>
  <c r="D293" i="15"/>
  <c r="C322" i="15"/>
  <c r="E372" i="15"/>
  <c r="E354" i="15" s="1"/>
  <c r="E357" i="15" s="1"/>
  <c r="F428" i="15"/>
  <c r="E293" i="15"/>
  <c r="D372" i="15"/>
  <c r="D354" i="15" s="1"/>
  <c r="D322" i="15"/>
  <c r="F372" i="15"/>
  <c r="F354" i="15" s="1"/>
  <c r="C398" i="15"/>
  <c r="C380" i="15" s="1"/>
  <c r="C381" i="15" s="1"/>
  <c r="C402" i="15"/>
  <c r="C405" i="15"/>
  <c r="C408" i="15"/>
  <c r="E417" i="15"/>
  <c r="E203" i="15"/>
  <c r="E423" i="15"/>
  <c r="F242" i="15"/>
  <c r="C267" i="15"/>
  <c r="C249" i="15" s="1"/>
  <c r="C250" i="15" s="1"/>
  <c r="E322" i="15"/>
  <c r="E333" i="15"/>
  <c r="D398" i="15"/>
  <c r="D380" i="15" s="1"/>
  <c r="E383" i="15" s="1"/>
  <c r="D402" i="15"/>
  <c r="D58" i="15"/>
  <c r="D29" i="15" s="1"/>
  <c r="D30" i="15" s="1"/>
  <c r="E58" i="15"/>
  <c r="E29" i="15" s="1"/>
  <c r="E30" i="15" s="1"/>
  <c r="E113" i="15"/>
  <c r="D88" i="15"/>
  <c r="E124" i="15"/>
  <c r="D151" i="15"/>
  <c r="F203" i="15"/>
  <c r="F333" i="15"/>
  <c r="E151" i="15"/>
  <c r="D161" i="15"/>
  <c r="C411" i="15"/>
  <c r="C423" i="15"/>
  <c r="E428" i="15"/>
  <c r="C113" i="15"/>
  <c r="C188" i="15"/>
  <c r="C217" i="15"/>
  <c r="C199" i="15" s="1"/>
  <c r="C200" i="15" s="1"/>
  <c r="D203" i="15" s="1"/>
  <c r="C242" i="15"/>
  <c r="D113" i="15"/>
  <c r="D188" i="15"/>
  <c r="D242" i="15"/>
  <c r="D224" i="15" s="1"/>
  <c r="D225" i="15" s="1"/>
  <c r="D228" i="15" s="1"/>
  <c r="F293" i="15"/>
  <c r="F275" i="15" s="1"/>
  <c r="F347" i="15"/>
  <c r="C372" i="15"/>
  <c r="C354" i="15" s="1"/>
  <c r="C355" i="15" s="1"/>
  <c r="D408" i="15"/>
  <c r="C88" i="15"/>
  <c r="E242" i="15"/>
  <c r="F423" i="15"/>
  <c r="D250" i="15"/>
  <c r="D381" i="15"/>
  <c r="D384" i="15" s="1"/>
  <c r="F250" i="15"/>
  <c r="F252" i="15"/>
  <c r="C275" i="15"/>
  <c r="F305" i="15"/>
  <c r="F307" i="15"/>
  <c r="D305" i="15"/>
  <c r="D308" i="15" s="1"/>
  <c r="D307" i="15"/>
  <c r="E381" i="15"/>
  <c r="E384" i="15" s="1"/>
  <c r="E250" i="15"/>
  <c r="E252" i="15"/>
  <c r="D124" i="15"/>
  <c r="E305" i="15"/>
  <c r="E307" i="15"/>
  <c r="D202" i="15"/>
  <c r="E275" i="15"/>
  <c r="F383" i="15"/>
  <c r="F381" i="15"/>
  <c r="D275" i="15"/>
  <c r="F124" i="15"/>
  <c r="F122" i="15"/>
  <c r="F125" i="15" s="1"/>
  <c r="D162" i="15"/>
  <c r="E159" i="15"/>
  <c r="E162" i="15" s="1"/>
  <c r="E161" i="15"/>
  <c r="D355" i="15"/>
  <c r="D358" i="15" s="1"/>
  <c r="D122" i="15"/>
  <c r="D125" i="15" s="1"/>
  <c r="C151" i="15"/>
  <c r="F161" i="15"/>
  <c r="E420" i="15"/>
  <c r="F55" i="15"/>
  <c r="F58" i="15" s="1"/>
  <c r="F29" i="15" s="1"/>
  <c r="F30" i="15" s="1"/>
  <c r="F151" i="15"/>
  <c r="F159" i="15"/>
  <c r="E188" i="15"/>
  <c r="E401" i="15" l="1"/>
  <c r="F357" i="15"/>
  <c r="E355" i="15"/>
  <c r="E358" i="15" s="1"/>
  <c r="D357" i="15"/>
  <c r="E253" i="15"/>
  <c r="D383" i="15"/>
  <c r="F355" i="15"/>
  <c r="D227" i="15"/>
  <c r="D253" i="15"/>
  <c r="D252" i="15"/>
  <c r="E114" i="15"/>
  <c r="E89" i="15" s="1"/>
  <c r="D401" i="15"/>
  <c r="C114" i="15"/>
  <c r="C89" i="15" s="1"/>
  <c r="F308" i="15"/>
  <c r="F358" i="15"/>
  <c r="C401" i="15"/>
  <c r="E227" i="15"/>
  <c r="F278" i="15"/>
  <c r="F276" i="15"/>
  <c r="E278" i="15"/>
  <c r="E400" i="15"/>
  <c r="E276" i="15"/>
  <c r="E433" i="15"/>
  <c r="C276" i="15"/>
  <c r="C400" i="15"/>
  <c r="E32" i="15"/>
  <c r="E125" i="15"/>
  <c r="D278" i="15"/>
  <c r="D276" i="15"/>
  <c r="D400" i="15"/>
  <c r="F253" i="15"/>
  <c r="F162" i="15"/>
  <c r="D33" i="15"/>
  <c r="D32" i="15"/>
  <c r="E228" i="15"/>
  <c r="F384" i="15"/>
  <c r="F113" i="15"/>
  <c r="F420" i="15"/>
  <c r="E308" i="15"/>
  <c r="D433" i="15" l="1"/>
  <c r="C433" i="15"/>
  <c r="E33" i="15"/>
  <c r="F401" i="15"/>
  <c r="E279" i="15"/>
  <c r="D279" i="15"/>
  <c r="F279" i="15"/>
  <c r="F33" i="15" l="1"/>
  <c r="F32" i="15"/>
  <c r="F400" i="15"/>
  <c r="F433" i="15" s="1"/>
  <c r="F114" i="15"/>
  <c r="F89" i="15" s="1"/>
  <c r="D562" i="13" l="1"/>
  <c r="F561" i="13"/>
  <c r="F562" i="13"/>
  <c r="E561" i="13"/>
  <c r="E562" i="13"/>
  <c r="C561" i="13"/>
  <c r="C562" i="13"/>
  <c r="D561" i="13"/>
  <c r="D558" i="13" s="1"/>
  <c r="D548" i="13"/>
  <c r="D547" i="13" s="1"/>
  <c r="E548" i="13"/>
  <c r="E547" i="13" s="1"/>
  <c r="F548" i="13"/>
  <c r="F547" i="13" s="1"/>
  <c r="C548" i="13"/>
  <c r="C547" i="13" s="1"/>
  <c r="F558" i="13"/>
  <c r="D153" i="13"/>
  <c r="D163" i="13" s="1"/>
  <c r="E153" i="13"/>
  <c r="E163" i="13" s="1"/>
  <c r="E145" i="13" s="1"/>
  <c r="F153" i="13"/>
  <c r="F554" i="13" s="1"/>
  <c r="F553" i="13" s="1"/>
  <c r="C153" i="13"/>
  <c r="C163" i="13" s="1"/>
  <c r="D523" i="13"/>
  <c r="D528" i="13" s="1"/>
  <c r="D510" i="13" s="1"/>
  <c r="D511" i="13" s="1"/>
  <c r="E510" i="13"/>
  <c r="F510" i="13"/>
  <c r="C510" i="13"/>
  <c r="C511" i="13" s="1"/>
  <c r="D498" i="13"/>
  <c r="D503" i="13" s="1"/>
  <c r="D485" i="13" s="1"/>
  <c r="D486" i="13" s="1"/>
  <c r="E498" i="13"/>
  <c r="E503" i="13" s="1"/>
  <c r="E485" i="13" s="1"/>
  <c r="E486" i="13" s="1"/>
  <c r="F498" i="13"/>
  <c r="F503" i="13" s="1"/>
  <c r="F485" i="13" s="1"/>
  <c r="F486" i="13" s="1"/>
  <c r="C498" i="13"/>
  <c r="C503" i="13" s="1"/>
  <c r="C485" i="13" s="1"/>
  <c r="C486" i="13" s="1"/>
  <c r="C472" i="13"/>
  <c r="C477" i="13" s="1"/>
  <c r="C459" i="13" s="1"/>
  <c r="C460" i="13" s="1"/>
  <c r="D472" i="13"/>
  <c r="D477" i="13" s="1"/>
  <c r="D459" i="13" s="1"/>
  <c r="D460" i="13" s="1"/>
  <c r="E472" i="13"/>
  <c r="E477" i="13" s="1"/>
  <c r="E459" i="13" s="1"/>
  <c r="E460" i="13" s="1"/>
  <c r="F472" i="13"/>
  <c r="F477" i="13" s="1"/>
  <c r="F459" i="13" s="1"/>
  <c r="F460" i="13" s="1"/>
  <c r="D446" i="13"/>
  <c r="D451" i="13" s="1"/>
  <c r="D433" i="13" s="1"/>
  <c r="D434" i="13" s="1"/>
  <c r="E446" i="13"/>
  <c r="E451" i="13" s="1"/>
  <c r="E433" i="13" s="1"/>
  <c r="E434" i="13" s="1"/>
  <c r="F446" i="13"/>
  <c r="F451" i="13" s="1"/>
  <c r="F433" i="13" s="1"/>
  <c r="F434" i="13" s="1"/>
  <c r="C446" i="13"/>
  <c r="C451" i="13" s="1"/>
  <c r="C433" i="13" s="1"/>
  <c r="C434" i="13" s="1"/>
  <c r="D420" i="13"/>
  <c r="D407" i="13" s="1"/>
  <c r="E420" i="13"/>
  <c r="E408" i="13" s="1"/>
  <c r="F420" i="13"/>
  <c r="F408" i="13" s="1"/>
  <c r="C420" i="13"/>
  <c r="C407" i="13" s="1"/>
  <c r="E399" i="13"/>
  <c r="E381" i="13" s="1"/>
  <c r="E382" i="13" s="1"/>
  <c r="D394" i="13"/>
  <c r="D399" i="13" s="1"/>
  <c r="D381" i="13" s="1"/>
  <c r="D382" i="13" s="1"/>
  <c r="E394" i="13"/>
  <c r="F394" i="13"/>
  <c r="F399" i="13" s="1"/>
  <c r="F381" i="13" s="1"/>
  <c r="F382" i="13" s="1"/>
  <c r="C394" i="13"/>
  <c r="C399" i="13" s="1"/>
  <c r="C381" i="13" s="1"/>
  <c r="C382" i="13" s="1"/>
  <c r="D367" i="13"/>
  <c r="D372" i="13" s="1"/>
  <c r="D354" i="13" s="1"/>
  <c r="D355" i="13" s="1"/>
  <c r="E367" i="13"/>
  <c r="E372" i="13" s="1"/>
  <c r="E354" i="13" s="1"/>
  <c r="E355" i="13" s="1"/>
  <c r="F367" i="13"/>
  <c r="F372" i="13" s="1"/>
  <c r="F354" i="13" s="1"/>
  <c r="F355" i="13" s="1"/>
  <c r="C367" i="13"/>
  <c r="C372" i="13" s="1"/>
  <c r="C354" i="13" s="1"/>
  <c r="C355" i="13" s="1"/>
  <c r="D341" i="13"/>
  <c r="D346" i="13" s="1"/>
  <c r="D328" i="13" s="1"/>
  <c r="D329" i="13" s="1"/>
  <c r="E341" i="13"/>
  <c r="E346" i="13" s="1"/>
  <c r="E328" i="13" s="1"/>
  <c r="E329" i="13" s="1"/>
  <c r="F341" i="13"/>
  <c r="F346" i="13" s="1"/>
  <c r="F328" i="13" s="1"/>
  <c r="F329" i="13" s="1"/>
  <c r="C341" i="13"/>
  <c r="C346" i="13" s="1"/>
  <c r="C328" i="13" s="1"/>
  <c r="C329" i="13" s="1"/>
  <c r="D315" i="13"/>
  <c r="D320" i="13" s="1"/>
  <c r="D302" i="13" s="1"/>
  <c r="D303" i="13" s="1"/>
  <c r="E315" i="13"/>
  <c r="E320" i="13" s="1"/>
  <c r="E302" i="13" s="1"/>
  <c r="E303" i="13" s="1"/>
  <c r="F315" i="13"/>
  <c r="F320" i="13" s="1"/>
  <c r="F302" i="13" s="1"/>
  <c r="F303" i="13" s="1"/>
  <c r="C315" i="13"/>
  <c r="C320" i="13" s="1"/>
  <c r="C302" i="13" s="1"/>
  <c r="C303" i="13" s="1"/>
  <c r="D289" i="13"/>
  <c r="D294" i="13" s="1"/>
  <c r="D276" i="13" s="1"/>
  <c r="D277" i="13" s="1"/>
  <c r="E289" i="13"/>
  <c r="E294" i="13" s="1"/>
  <c r="E276" i="13" s="1"/>
  <c r="E277" i="13" s="1"/>
  <c r="F289" i="13"/>
  <c r="F294" i="13" s="1"/>
  <c r="F276" i="13" s="1"/>
  <c r="F277" i="13" s="1"/>
  <c r="C289" i="13"/>
  <c r="C294" i="13" s="1"/>
  <c r="C276" i="13" s="1"/>
  <c r="C277" i="13" s="1"/>
  <c r="D263" i="13"/>
  <c r="D268" i="13" s="1"/>
  <c r="D250" i="13" s="1"/>
  <c r="D251" i="13" s="1"/>
  <c r="E263" i="13"/>
  <c r="E268" i="13" s="1"/>
  <c r="E250" i="13" s="1"/>
  <c r="E251" i="13" s="1"/>
  <c r="F263" i="13"/>
  <c r="F268" i="13" s="1"/>
  <c r="F250" i="13" s="1"/>
  <c r="F251" i="13" s="1"/>
  <c r="C263" i="13"/>
  <c r="C268" i="13" s="1"/>
  <c r="C250" i="13" s="1"/>
  <c r="C251" i="13" s="1"/>
  <c r="F242" i="13"/>
  <c r="D237" i="13"/>
  <c r="D242" i="13" s="1"/>
  <c r="E237" i="13"/>
  <c r="E242" i="13" s="1"/>
  <c r="C237" i="13"/>
  <c r="C242" i="13" s="1"/>
  <c r="C224" i="13" s="1"/>
  <c r="C225" i="13" s="1"/>
  <c r="D225" i="13"/>
  <c r="E225" i="13"/>
  <c r="F225" i="13"/>
  <c r="D211" i="13"/>
  <c r="D216" i="13" s="1"/>
  <c r="D198" i="13" s="1"/>
  <c r="E211" i="13"/>
  <c r="E216" i="13" s="1"/>
  <c r="E198" i="13" s="1"/>
  <c r="F211" i="13"/>
  <c r="F216" i="13" s="1"/>
  <c r="F198" i="13" s="1"/>
  <c r="C211" i="13"/>
  <c r="C216" i="13" s="1"/>
  <c r="C198" i="13" s="1"/>
  <c r="C199" i="13" s="1"/>
  <c r="D185" i="13"/>
  <c r="D190" i="13" s="1"/>
  <c r="D172" i="13" s="1"/>
  <c r="E185" i="13"/>
  <c r="E190" i="13" s="1"/>
  <c r="E172" i="13" s="1"/>
  <c r="F185" i="13"/>
  <c r="F190" i="13" s="1"/>
  <c r="F172" i="13" s="1"/>
  <c r="C185" i="13"/>
  <c r="C190" i="13" s="1"/>
  <c r="C172" i="13" s="1"/>
  <c r="C173" i="13" s="1"/>
  <c r="D120" i="13"/>
  <c r="D135" i="13" s="1"/>
  <c r="D106" i="13" s="1"/>
  <c r="D107" i="13" s="1"/>
  <c r="E120" i="13"/>
  <c r="E135" i="13" s="1"/>
  <c r="E106" i="13" s="1"/>
  <c r="E107" i="13" s="1"/>
  <c r="F120" i="13"/>
  <c r="F135" i="13" s="1"/>
  <c r="F106" i="13" s="1"/>
  <c r="F107" i="13" s="1"/>
  <c r="C120" i="13"/>
  <c r="C135" i="13" s="1"/>
  <c r="C106" i="13" s="1"/>
  <c r="C107" i="13" s="1"/>
  <c r="D82" i="13"/>
  <c r="D97" i="13" s="1"/>
  <c r="D68" i="13" s="1"/>
  <c r="D69" i="13" s="1"/>
  <c r="E82" i="13"/>
  <c r="E97" i="13" s="1"/>
  <c r="E68" i="13" s="1"/>
  <c r="E69" i="13" s="1"/>
  <c r="F82" i="13"/>
  <c r="F97" i="13" s="1"/>
  <c r="F68" i="13" s="1"/>
  <c r="F69" i="13" s="1"/>
  <c r="C82" i="13"/>
  <c r="C97" i="13" s="1"/>
  <c r="C68" i="13" s="1"/>
  <c r="C69" i="13" s="1"/>
  <c r="D56" i="13"/>
  <c r="D551" i="13" s="1"/>
  <c r="D550" i="13" s="1"/>
  <c r="E56" i="13"/>
  <c r="F56" i="13"/>
  <c r="F59" i="13" s="1"/>
  <c r="C56" i="13"/>
  <c r="C551" i="13" s="1"/>
  <c r="C550" i="13" s="1"/>
  <c r="C53" i="13"/>
  <c r="D44" i="13"/>
  <c r="E44" i="13"/>
  <c r="E539" i="13" s="1"/>
  <c r="E538" i="13" s="1"/>
  <c r="F44" i="13"/>
  <c r="F539" i="13" s="1"/>
  <c r="F538" i="13" s="1"/>
  <c r="C44" i="13"/>
  <c r="D41" i="13"/>
  <c r="D536" i="13" s="1"/>
  <c r="D535" i="13" s="1"/>
  <c r="E41" i="13"/>
  <c r="E536" i="13" s="1"/>
  <c r="E535" i="13" s="1"/>
  <c r="F41" i="13"/>
  <c r="F536" i="13" s="1"/>
  <c r="F535" i="13" s="1"/>
  <c r="C41" i="13"/>
  <c r="C536" i="13" s="1"/>
  <c r="C535" i="13" s="1"/>
  <c r="D38" i="13"/>
  <c r="D533" i="13" s="1"/>
  <c r="D532" i="13" s="1"/>
  <c r="E38" i="13"/>
  <c r="E533" i="13" s="1"/>
  <c r="E532" i="13" s="1"/>
  <c r="F38" i="13"/>
  <c r="F533" i="13" s="1"/>
  <c r="F532" i="13" s="1"/>
  <c r="C38" i="13"/>
  <c r="C533" i="13" s="1"/>
  <c r="C532" i="13" s="1"/>
  <c r="D31" i="13"/>
  <c r="E31" i="13"/>
  <c r="F31" i="13"/>
  <c r="E59" i="13" l="1"/>
  <c r="C539" i="13"/>
  <c r="C538" i="13" s="1"/>
  <c r="F163" i="13"/>
  <c r="F145" i="13" s="1"/>
  <c r="E407" i="13"/>
  <c r="D59" i="13"/>
  <c r="D539" i="13"/>
  <c r="D538" i="13" s="1"/>
  <c r="C59" i="13"/>
  <c r="C30" i="13" s="1"/>
  <c r="C31" i="13" s="1"/>
  <c r="C425" i="13"/>
  <c r="C530" i="13" s="1"/>
  <c r="F425" i="13"/>
  <c r="E554" i="13"/>
  <c r="E553" i="13" s="1"/>
  <c r="E425" i="13"/>
  <c r="E530" i="13" s="1"/>
  <c r="D554" i="13"/>
  <c r="D553" i="13" s="1"/>
  <c r="D425" i="13"/>
  <c r="D530" i="13" s="1"/>
  <c r="F551" i="13"/>
  <c r="F550" i="13" s="1"/>
  <c r="F531" i="13" s="1"/>
  <c r="E551" i="13"/>
  <c r="E550" i="13" s="1"/>
  <c r="C554" i="13"/>
  <c r="C553" i="13" s="1"/>
  <c r="C531" i="13" s="1"/>
  <c r="E558" i="13"/>
  <c r="C558" i="13"/>
  <c r="D145" i="13"/>
  <c r="C145" i="13"/>
  <c r="C146" i="13" s="1"/>
  <c r="F407" i="13"/>
  <c r="D408" i="13"/>
  <c r="C408" i="13"/>
  <c r="C563" i="13" l="1"/>
  <c r="E531" i="13"/>
  <c r="F530" i="13"/>
  <c r="F563" i="13"/>
  <c r="E563" i="13"/>
  <c r="D531" i="13"/>
  <c r="D563" i="13"/>
  <c r="E376" i="12"/>
  <c r="F376" i="12"/>
  <c r="G376" i="12"/>
  <c r="D376" i="12"/>
  <c r="E364" i="12"/>
  <c r="F364" i="12"/>
  <c r="G364" i="12"/>
  <c r="D364" i="12"/>
  <c r="E361" i="12"/>
  <c r="F361" i="12"/>
  <c r="G361" i="12"/>
  <c r="D361" i="12"/>
  <c r="E358" i="12"/>
  <c r="F358" i="12"/>
  <c r="G358" i="12"/>
  <c r="D358" i="12"/>
  <c r="E147" i="12"/>
  <c r="F147" i="12"/>
  <c r="G147" i="12"/>
  <c r="E159" i="12"/>
  <c r="E164" i="12" s="1"/>
  <c r="F159" i="12"/>
  <c r="F164" i="12" s="1"/>
  <c r="G159" i="12"/>
  <c r="G164" i="12" s="1"/>
  <c r="D159" i="12"/>
  <c r="D164" i="12" s="1"/>
  <c r="D146" i="12" s="1"/>
  <c r="D147" i="12" s="1"/>
  <c r="E57" i="12"/>
  <c r="E368" i="12" s="1"/>
  <c r="E367" i="12" s="1"/>
  <c r="F57" i="12"/>
  <c r="F368" i="12" s="1"/>
  <c r="F367" i="12" s="1"/>
  <c r="G57" i="12"/>
  <c r="G368" i="12" s="1"/>
  <c r="G367" i="12" s="1"/>
  <c r="D57" i="12"/>
  <c r="D368" i="12" s="1"/>
  <c r="D367" i="12" s="1"/>
  <c r="E54" i="12"/>
  <c r="F54" i="12"/>
  <c r="G54" i="12"/>
  <c r="D54" i="12"/>
  <c r="E45" i="12"/>
  <c r="E356" i="12" s="1"/>
  <c r="E355" i="12" s="1"/>
  <c r="F45" i="12"/>
  <c r="F356" i="12" s="1"/>
  <c r="F355" i="12" s="1"/>
  <c r="G45" i="12"/>
  <c r="G356" i="12" s="1"/>
  <c r="G355" i="12" s="1"/>
  <c r="D45" i="12"/>
  <c r="D356" i="12" s="1"/>
  <c r="D355" i="12" s="1"/>
  <c r="E42" i="12"/>
  <c r="E353" i="12" s="1"/>
  <c r="E352" i="12" s="1"/>
  <c r="F42" i="12"/>
  <c r="F353" i="12" s="1"/>
  <c r="F352" i="12" s="1"/>
  <c r="G42" i="12"/>
  <c r="G353" i="12" s="1"/>
  <c r="G352" i="12" s="1"/>
  <c r="D42" i="12"/>
  <c r="D353" i="12" s="1"/>
  <c r="D352" i="12" s="1"/>
  <c r="E39" i="12"/>
  <c r="E350" i="12" s="1"/>
  <c r="E349" i="12" s="1"/>
  <c r="F39" i="12"/>
  <c r="F350" i="12" s="1"/>
  <c r="F349" i="12" s="1"/>
  <c r="G39" i="12"/>
  <c r="G350" i="12" s="1"/>
  <c r="G349" i="12" s="1"/>
  <c r="D39" i="12"/>
  <c r="D350" i="12" s="1"/>
  <c r="D349" i="12" s="1"/>
  <c r="D348" i="12" l="1"/>
  <c r="G348" i="12"/>
  <c r="F348" i="12"/>
  <c r="E348" i="12"/>
  <c r="D60" i="12"/>
  <c r="G60" i="12"/>
  <c r="F60" i="12"/>
  <c r="D347" i="12"/>
  <c r="D381" i="12" s="1"/>
  <c r="E60" i="12"/>
  <c r="E31" i="12" l="1"/>
  <c r="E32" i="12" s="1"/>
  <c r="E347" i="12"/>
  <c r="E381" i="12" s="1"/>
  <c r="D31" i="12"/>
  <c r="D32" i="12" s="1"/>
  <c r="F31" i="12"/>
  <c r="F32" i="12" s="1"/>
  <c r="F347" i="12"/>
  <c r="F381" i="12" s="1"/>
  <c r="F61" i="12"/>
  <c r="G31" i="12"/>
  <c r="G32" i="12" s="1"/>
  <c r="G347" i="12"/>
  <c r="G381" i="12" s="1"/>
  <c r="E61" i="12" l="1"/>
  <c r="G61" i="12"/>
  <c r="D61" i="12"/>
  <c r="E164" i="11"/>
  <c r="F164" i="11"/>
  <c r="E165" i="11"/>
  <c r="F165" i="11"/>
  <c r="C165" i="11"/>
  <c r="C166" i="11"/>
  <c r="C164" i="11"/>
  <c r="C163" i="11"/>
  <c r="E163" i="11"/>
  <c r="E145" i="11" s="1"/>
  <c r="F163" i="11"/>
  <c r="F145" i="11" s="1"/>
  <c r="D163" i="11"/>
  <c r="D145" i="11" s="1"/>
  <c r="D193" i="11"/>
  <c r="D192" i="11" s="1"/>
  <c r="D165" i="11" s="1"/>
  <c r="D56" i="11"/>
  <c r="E56" i="11"/>
  <c r="F56" i="11"/>
  <c r="F184" i="11" s="1"/>
  <c r="C53" i="11"/>
  <c r="D53" i="11"/>
  <c r="E53" i="11"/>
  <c r="F53" i="11"/>
  <c r="D44" i="11"/>
  <c r="E44" i="11"/>
  <c r="F44" i="11"/>
  <c r="C44" i="11"/>
  <c r="D41" i="11"/>
  <c r="E41" i="11"/>
  <c r="F41" i="11"/>
  <c r="C41" i="11"/>
  <c r="F38" i="11"/>
  <c r="F59" i="11" s="1"/>
  <c r="D38" i="11"/>
  <c r="E38" i="11"/>
  <c r="C38" i="11"/>
  <c r="F196" i="11"/>
  <c r="E196" i="11"/>
  <c r="D196" i="11"/>
  <c r="C196" i="11"/>
  <c r="F195" i="11"/>
  <c r="E195" i="11"/>
  <c r="D195" i="11"/>
  <c r="C195" i="11"/>
  <c r="F194" i="11"/>
  <c r="E194" i="11"/>
  <c r="D194" i="11"/>
  <c r="C194" i="11"/>
  <c r="F193" i="11"/>
  <c r="F192" i="11" s="1"/>
  <c r="E193" i="11"/>
  <c r="C193" i="11"/>
  <c r="E192" i="11"/>
  <c r="C192" i="11"/>
  <c r="F191" i="11"/>
  <c r="E191" i="11"/>
  <c r="D191" i="11"/>
  <c r="C191" i="11"/>
  <c r="F190" i="11"/>
  <c r="E190" i="11"/>
  <c r="D190" i="11"/>
  <c r="C190" i="11"/>
  <c r="F189" i="11"/>
  <c r="E189" i="11"/>
  <c r="D189" i="11"/>
  <c r="C189" i="11"/>
  <c r="F188" i="11"/>
  <c r="E188" i="11"/>
  <c r="E187" i="11" s="1"/>
  <c r="D188" i="11"/>
  <c r="C188" i="11"/>
  <c r="C187" i="11" s="1"/>
  <c r="F187" i="11"/>
  <c r="D187" i="11"/>
  <c r="F186" i="11"/>
  <c r="E186" i="11"/>
  <c r="D186" i="11"/>
  <c r="C186" i="11"/>
  <c r="F185" i="11"/>
  <c r="E185" i="11"/>
  <c r="D185" i="11"/>
  <c r="C185" i="11"/>
  <c r="E184" i="11"/>
  <c r="D184" i="11"/>
  <c r="F183" i="11"/>
  <c r="E183" i="11"/>
  <c r="D183" i="11"/>
  <c r="C183" i="11"/>
  <c r="F182" i="11"/>
  <c r="F181" i="11" s="1"/>
  <c r="E182" i="11"/>
  <c r="E181" i="11" s="1"/>
  <c r="D182" i="11"/>
  <c r="C182" i="11"/>
  <c r="C181" i="11" s="1"/>
  <c r="D181" i="11"/>
  <c r="F180" i="11"/>
  <c r="F178" i="11" s="1"/>
  <c r="E180" i="11"/>
  <c r="E178" i="11" s="1"/>
  <c r="D180" i="11"/>
  <c r="C180" i="11"/>
  <c r="D178" i="11"/>
  <c r="C178" i="11"/>
  <c r="F177" i="11"/>
  <c r="E177" i="11"/>
  <c r="D177" i="11"/>
  <c r="C177" i="11"/>
  <c r="C175" i="11" s="1"/>
  <c r="F176" i="11"/>
  <c r="E176" i="11"/>
  <c r="D176" i="11"/>
  <c r="D175" i="11" s="1"/>
  <c r="C176" i="11"/>
  <c r="F175" i="11"/>
  <c r="E175" i="11"/>
  <c r="F174" i="11"/>
  <c r="E174" i="11"/>
  <c r="D174" i="11"/>
  <c r="C174" i="11"/>
  <c r="F173" i="11"/>
  <c r="F172" i="11" s="1"/>
  <c r="E173" i="11"/>
  <c r="E172" i="11" s="1"/>
  <c r="D173" i="11"/>
  <c r="D172" i="11" s="1"/>
  <c r="C173" i="11"/>
  <c r="C172" i="11" s="1"/>
  <c r="F171" i="11"/>
  <c r="E171" i="11"/>
  <c r="D171" i="11"/>
  <c r="C171" i="11"/>
  <c r="F170" i="11"/>
  <c r="E170" i="11"/>
  <c r="D170" i="11"/>
  <c r="D169" i="11" s="1"/>
  <c r="C170" i="11"/>
  <c r="C169" i="11" s="1"/>
  <c r="F169" i="11"/>
  <c r="E169" i="11"/>
  <c r="F168" i="11"/>
  <c r="E168" i="11"/>
  <c r="D168" i="11"/>
  <c r="C168" i="11"/>
  <c r="F167" i="11"/>
  <c r="F166" i="11" s="1"/>
  <c r="E167" i="11"/>
  <c r="E166" i="11" s="1"/>
  <c r="D167" i="11"/>
  <c r="D166" i="11"/>
  <c r="F153" i="11"/>
  <c r="E153" i="11"/>
  <c r="D153" i="11"/>
  <c r="C153" i="11"/>
  <c r="C145" i="11"/>
  <c r="F133" i="11"/>
  <c r="E133" i="11"/>
  <c r="E134" i="11" s="1"/>
  <c r="D133" i="11"/>
  <c r="D104" i="11" s="1"/>
  <c r="C133" i="11"/>
  <c r="C104" i="11" s="1"/>
  <c r="C105" i="11" s="1"/>
  <c r="F106" i="11"/>
  <c r="E106" i="11"/>
  <c r="D106" i="11"/>
  <c r="E104" i="11"/>
  <c r="E105" i="11" s="1"/>
  <c r="F96" i="11"/>
  <c r="F97" i="11" s="1"/>
  <c r="E96" i="11"/>
  <c r="E67" i="11" s="1"/>
  <c r="D96" i="11"/>
  <c r="D97" i="11" s="1"/>
  <c r="C96" i="11"/>
  <c r="C67" i="11" s="1"/>
  <c r="F69" i="11"/>
  <c r="E69" i="11"/>
  <c r="D69" i="11"/>
  <c r="D68" i="11"/>
  <c r="F67" i="11"/>
  <c r="F68" i="11" s="1"/>
  <c r="D67" i="11"/>
  <c r="C56" i="11"/>
  <c r="C184" i="11" s="1"/>
  <c r="F32" i="11"/>
  <c r="E32" i="11"/>
  <c r="D32" i="11"/>
  <c r="D164" i="11" l="1"/>
  <c r="F30" i="11"/>
  <c r="F31" i="11" s="1"/>
  <c r="D59" i="11"/>
  <c r="D30" i="11" s="1"/>
  <c r="D31" i="11" s="1"/>
  <c r="E59" i="11"/>
  <c r="E30" i="11" s="1"/>
  <c r="D70" i="11"/>
  <c r="C97" i="11"/>
  <c r="C68" i="11"/>
  <c r="D105" i="11"/>
  <c r="D108" i="11" s="1"/>
  <c r="D107" i="11"/>
  <c r="E68" i="11"/>
  <c r="E71" i="11" s="1"/>
  <c r="E70" i="11"/>
  <c r="F71" i="11"/>
  <c r="F134" i="11"/>
  <c r="E108" i="11"/>
  <c r="D71" i="11"/>
  <c r="F104" i="11"/>
  <c r="F70" i="11"/>
  <c r="E107" i="11"/>
  <c r="C134" i="11"/>
  <c r="E97" i="11"/>
  <c r="D134" i="11"/>
  <c r="F60" i="11" l="1"/>
  <c r="F197" i="11" s="1"/>
  <c r="D60" i="11"/>
  <c r="D197" i="11" s="1"/>
  <c r="E33" i="11"/>
  <c r="E31" i="11"/>
  <c r="E60" i="11"/>
  <c r="F33" i="11"/>
  <c r="F105" i="11"/>
  <c r="F108" i="11" s="1"/>
  <c r="F107" i="11"/>
  <c r="E197" i="11" l="1"/>
  <c r="E34" i="11"/>
  <c r="F34" i="11"/>
  <c r="D159" i="8"/>
  <c r="E159" i="8"/>
  <c r="F159" i="8"/>
  <c r="C159" i="8"/>
  <c r="D154" i="8"/>
  <c r="E154" i="8"/>
  <c r="F154" i="8"/>
  <c r="C154" i="8"/>
  <c r="D151" i="8"/>
  <c r="E151" i="8"/>
  <c r="F151" i="8"/>
  <c r="C151" i="8"/>
  <c r="C132" i="8" s="1"/>
  <c r="D148" i="8"/>
  <c r="E148" i="8"/>
  <c r="F148" i="8"/>
  <c r="C148" i="8"/>
  <c r="D145" i="8"/>
  <c r="E145" i="8"/>
  <c r="F145" i="8"/>
  <c r="C145" i="8"/>
  <c r="D142" i="8"/>
  <c r="E142" i="8"/>
  <c r="F142" i="8"/>
  <c r="C142" i="8"/>
  <c r="D139" i="8"/>
  <c r="E139" i="8"/>
  <c r="F139" i="8"/>
  <c r="C139" i="8"/>
  <c r="D136" i="8"/>
  <c r="E136" i="8"/>
  <c r="F136" i="8"/>
  <c r="C136" i="8"/>
  <c r="D133" i="8"/>
  <c r="E133" i="8"/>
  <c r="F133" i="8"/>
  <c r="C133" i="8"/>
  <c r="D131" i="8"/>
  <c r="E131" i="8"/>
  <c r="F131" i="8"/>
  <c r="C131" i="8"/>
  <c r="D129" i="8"/>
  <c r="D111" i="8" s="1"/>
  <c r="D112" i="8" s="1"/>
  <c r="E129" i="8"/>
  <c r="F129" i="8"/>
  <c r="C129" i="8"/>
  <c r="D124" i="8"/>
  <c r="E124" i="8"/>
  <c r="F124" i="8"/>
  <c r="C124" i="8"/>
  <c r="E111" i="8"/>
  <c r="E112" i="8" s="1"/>
  <c r="F111" i="8"/>
  <c r="F112" i="8" s="1"/>
  <c r="C111" i="8"/>
  <c r="C112" i="8" s="1"/>
  <c r="D99" i="8"/>
  <c r="D70" i="8" s="1"/>
  <c r="D71" i="8" s="1"/>
  <c r="E99" i="8"/>
  <c r="F99" i="8"/>
  <c r="C99" i="8"/>
  <c r="D84" i="8"/>
  <c r="E84" i="8"/>
  <c r="F84" i="8"/>
  <c r="C84" i="8"/>
  <c r="E70" i="8"/>
  <c r="E71" i="8" s="1"/>
  <c r="F70" i="8"/>
  <c r="F71" i="8" s="1"/>
  <c r="C70" i="8"/>
  <c r="C71" i="8" s="1"/>
  <c r="D57" i="8"/>
  <c r="E57" i="8"/>
  <c r="E28" i="8" s="1"/>
  <c r="E29" i="8" s="1"/>
  <c r="F57" i="8"/>
  <c r="F28" i="8" s="1"/>
  <c r="F29" i="8" s="1"/>
  <c r="C57" i="8"/>
  <c r="D42" i="8"/>
  <c r="E42" i="8"/>
  <c r="F42" i="8"/>
  <c r="C42" i="8"/>
  <c r="D39" i="8"/>
  <c r="E39" i="8"/>
  <c r="F39" i="8"/>
  <c r="C39" i="8"/>
  <c r="D36" i="8"/>
  <c r="E36" i="8"/>
  <c r="F36" i="8"/>
  <c r="C36" i="8"/>
  <c r="D28" i="8"/>
  <c r="D29" i="8" s="1"/>
  <c r="C28" i="8"/>
  <c r="C29" i="8" s="1"/>
  <c r="E132" i="8" l="1"/>
  <c r="D132" i="8"/>
  <c r="F132" i="8"/>
  <c r="D366" i="10" l="1"/>
  <c r="E366" i="10"/>
  <c r="F366" i="10"/>
  <c r="D365" i="10"/>
  <c r="E365" i="10"/>
  <c r="E338" i="10" s="1"/>
  <c r="F365" i="10"/>
  <c r="C366" i="10"/>
  <c r="C365" i="10"/>
  <c r="D357" i="10"/>
  <c r="E357" i="10"/>
  <c r="F357" i="10"/>
  <c r="C357" i="10"/>
  <c r="D358" i="10"/>
  <c r="E358" i="10"/>
  <c r="F358" i="10"/>
  <c r="C358" i="10"/>
  <c r="D345" i="10"/>
  <c r="E345" i="10"/>
  <c r="F345" i="10"/>
  <c r="C345" i="10"/>
  <c r="D346" i="10"/>
  <c r="E346" i="10"/>
  <c r="F346" i="10"/>
  <c r="C346" i="10"/>
  <c r="D342" i="10"/>
  <c r="E342" i="10"/>
  <c r="F342" i="10"/>
  <c r="C342" i="10"/>
  <c r="D343" i="10"/>
  <c r="E343" i="10"/>
  <c r="F343" i="10"/>
  <c r="C343" i="10"/>
  <c r="D339" i="10"/>
  <c r="E339" i="10"/>
  <c r="F339" i="10"/>
  <c r="C339" i="10"/>
  <c r="D340" i="10"/>
  <c r="E340" i="10"/>
  <c r="F340" i="10"/>
  <c r="C340" i="10"/>
  <c r="D337" i="10"/>
  <c r="E337" i="10"/>
  <c r="F337" i="10"/>
  <c r="C337" i="10"/>
  <c r="D241" i="10"/>
  <c r="D223" i="10" s="1"/>
  <c r="D224" i="10" s="1"/>
  <c r="E241" i="10"/>
  <c r="F241" i="10"/>
  <c r="F223" i="10" s="1"/>
  <c r="F224" i="10" s="1"/>
  <c r="C241" i="10"/>
  <c r="D236" i="10"/>
  <c r="E236" i="10"/>
  <c r="F236" i="10"/>
  <c r="C236" i="10"/>
  <c r="E223" i="10"/>
  <c r="E224" i="10" s="1"/>
  <c r="C223" i="10"/>
  <c r="C224" i="10" s="1"/>
  <c r="D165" i="10"/>
  <c r="D147" i="10" s="1"/>
  <c r="D148" i="10" s="1"/>
  <c r="E165" i="10"/>
  <c r="F165" i="10"/>
  <c r="C165" i="10"/>
  <c r="D160" i="10"/>
  <c r="E160" i="10"/>
  <c r="F160" i="10"/>
  <c r="C160" i="10"/>
  <c r="D155" i="10"/>
  <c r="E155" i="10"/>
  <c r="F155" i="10"/>
  <c r="C155" i="10"/>
  <c r="E148" i="10"/>
  <c r="F148" i="10"/>
  <c r="C148" i="10"/>
  <c r="E147" i="10"/>
  <c r="F147" i="10"/>
  <c r="C147" i="10"/>
  <c r="D61" i="10"/>
  <c r="E61" i="10"/>
  <c r="F61" i="10"/>
  <c r="F32" i="10" s="1"/>
  <c r="C61" i="10"/>
  <c r="D58" i="10"/>
  <c r="E58" i="10"/>
  <c r="F58" i="10"/>
  <c r="C58" i="10"/>
  <c r="D46" i="10"/>
  <c r="E46" i="10"/>
  <c r="F46" i="10"/>
  <c r="C46" i="10"/>
  <c r="D43" i="10"/>
  <c r="E43" i="10"/>
  <c r="F43" i="10"/>
  <c r="C43" i="10"/>
  <c r="D40" i="10"/>
  <c r="E40" i="10"/>
  <c r="F40" i="10"/>
  <c r="C40" i="10"/>
  <c r="D32" i="10"/>
  <c r="E32" i="10"/>
  <c r="C32" i="10"/>
  <c r="D338" i="10" l="1"/>
  <c r="C338" i="10"/>
  <c r="F338" i="10"/>
  <c r="C57" i="9"/>
  <c r="C237" i="9" s="1"/>
  <c r="D45" i="9"/>
  <c r="E45" i="9"/>
  <c r="F45" i="9"/>
  <c r="C45" i="9"/>
  <c r="D39" i="9"/>
  <c r="E39" i="9"/>
  <c r="F39" i="9"/>
  <c r="C39" i="9"/>
  <c r="F241" i="9"/>
  <c r="E241" i="9"/>
  <c r="D241" i="9"/>
  <c r="C241" i="9"/>
  <c r="F240" i="9"/>
  <c r="E240" i="9"/>
  <c r="D240" i="9"/>
  <c r="C240" i="9"/>
  <c r="F239" i="9"/>
  <c r="E239" i="9"/>
  <c r="D239" i="9"/>
  <c r="C239" i="9"/>
  <c r="F238" i="9"/>
  <c r="E238" i="9"/>
  <c r="D238" i="9"/>
  <c r="C238" i="9"/>
  <c r="D237" i="9"/>
  <c r="F236" i="9"/>
  <c r="E236" i="9"/>
  <c r="D236" i="9"/>
  <c r="C236" i="9"/>
  <c r="F235" i="9"/>
  <c r="E235" i="9"/>
  <c r="D235" i="9"/>
  <c r="C235" i="9"/>
  <c r="F233" i="9"/>
  <c r="F231" i="9" s="1"/>
  <c r="E233" i="9"/>
  <c r="D233" i="9"/>
  <c r="C233" i="9"/>
  <c r="F232" i="9"/>
  <c r="E232" i="9"/>
  <c r="D232" i="9"/>
  <c r="C232" i="9"/>
  <c r="C231" i="9" s="1"/>
  <c r="F230" i="9"/>
  <c r="E230" i="9"/>
  <c r="D230" i="9"/>
  <c r="C230" i="9"/>
  <c r="F229" i="9"/>
  <c r="E229" i="9"/>
  <c r="D229" i="9"/>
  <c r="D228" i="9" s="1"/>
  <c r="C229" i="9"/>
  <c r="F227" i="9"/>
  <c r="E227" i="9"/>
  <c r="D227" i="9"/>
  <c r="C227" i="9"/>
  <c r="F226" i="9"/>
  <c r="E226" i="9"/>
  <c r="D226" i="9"/>
  <c r="C226" i="9"/>
  <c r="F224" i="9"/>
  <c r="E224" i="9"/>
  <c r="D224" i="9"/>
  <c r="C224" i="9"/>
  <c r="F223" i="9"/>
  <c r="E223" i="9"/>
  <c r="D223" i="9"/>
  <c r="C223" i="9"/>
  <c r="F221" i="9"/>
  <c r="E221" i="9"/>
  <c r="D221" i="9"/>
  <c r="C221" i="9"/>
  <c r="F220" i="9"/>
  <c r="E220" i="9"/>
  <c r="D220" i="9"/>
  <c r="C220" i="9"/>
  <c r="C205" i="9"/>
  <c r="E205" i="9"/>
  <c r="D205" i="9"/>
  <c r="F194" i="9"/>
  <c r="E194" i="9"/>
  <c r="D194" i="9"/>
  <c r="D184" i="9" s="1"/>
  <c r="C194" i="9"/>
  <c r="C184" i="9" s="1"/>
  <c r="F174" i="9"/>
  <c r="F164" i="9" s="1"/>
  <c r="E174" i="9"/>
  <c r="E164" i="9" s="1"/>
  <c r="D174" i="9"/>
  <c r="D164" i="9" s="1"/>
  <c r="C174" i="9"/>
  <c r="C164" i="9"/>
  <c r="F156" i="9"/>
  <c r="F146" i="9" s="1"/>
  <c r="E156" i="9"/>
  <c r="E146" i="9" s="1"/>
  <c r="E147" i="9" s="1"/>
  <c r="D156" i="9"/>
  <c r="D146" i="9" s="1"/>
  <c r="D147" i="9" s="1"/>
  <c r="C156" i="9"/>
  <c r="C146" i="9" s="1"/>
  <c r="C147" i="9" s="1"/>
  <c r="C148" i="9" s="1"/>
  <c r="C149" i="9" s="1"/>
  <c r="C150" i="9" s="1"/>
  <c r="F148" i="9"/>
  <c r="E148" i="9"/>
  <c r="D148" i="9"/>
  <c r="F134" i="9"/>
  <c r="F105" i="9" s="1"/>
  <c r="E134" i="9"/>
  <c r="D134" i="9"/>
  <c r="D105" i="9" s="1"/>
  <c r="D135" i="9" s="1"/>
  <c r="C134" i="9"/>
  <c r="C105" i="9" s="1"/>
  <c r="C135" i="9" s="1"/>
  <c r="F97" i="9"/>
  <c r="E97" i="9"/>
  <c r="E68" i="9" s="1"/>
  <c r="E98" i="9" s="1"/>
  <c r="D97" i="9"/>
  <c r="C97" i="9"/>
  <c r="E57" i="9"/>
  <c r="E237" i="9" s="1"/>
  <c r="F42" i="9"/>
  <c r="E42" i="9"/>
  <c r="D42" i="9"/>
  <c r="C42" i="9"/>
  <c r="C60" i="9" s="1"/>
  <c r="C31" i="9" s="1"/>
  <c r="C32" i="9" s="1"/>
  <c r="F33" i="9"/>
  <c r="E33" i="9"/>
  <c r="D33" i="9"/>
  <c r="E228" i="9" l="1"/>
  <c r="E219" i="9"/>
  <c r="F219" i="9"/>
  <c r="F228" i="9"/>
  <c r="E225" i="9"/>
  <c r="F225" i="9"/>
  <c r="E222" i="9"/>
  <c r="F222" i="9"/>
  <c r="F149" i="9"/>
  <c r="D231" i="9"/>
  <c r="D234" i="9"/>
  <c r="E231" i="9"/>
  <c r="F57" i="9"/>
  <c r="F237" i="9" s="1"/>
  <c r="C234" i="9"/>
  <c r="C219" i="9"/>
  <c r="C222" i="9"/>
  <c r="C225" i="9"/>
  <c r="E234" i="9"/>
  <c r="F135" i="9"/>
  <c r="E60" i="9"/>
  <c r="E31" i="9" s="1"/>
  <c r="E32" i="9" s="1"/>
  <c r="F147" i="9"/>
  <c r="D219" i="9"/>
  <c r="D222" i="9"/>
  <c r="D225" i="9"/>
  <c r="C228" i="9"/>
  <c r="F234" i="9"/>
  <c r="D60" i="9"/>
  <c r="D218" i="9" s="1"/>
  <c r="E149" i="9"/>
  <c r="F150" i="9"/>
  <c r="D149" i="9"/>
  <c r="E150" i="9"/>
  <c r="D150" i="9"/>
  <c r="C61" i="9"/>
  <c r="C218" i="9"/>
  <c r="F68" i="9"/>
  <c r="F98" i="9" s="1"/>
  <c r="E105" i="9"/>
  <c r="E135" i="9" s="1"/>
  <c r="E184" i="9"/>
  <c r="E217" i="9" s="1"/>
  <c r="C68" i="9"/>
  <c r="C98" i="9" s="1"/>
  <c r="D68" i="9"/>
  <c r="D98" i="9" s="1"/>
  <c r="F60" i="9" l="1"/>
  <c r="D31" i="9"/>
  <c r="E34" i="9" s="1"/>
  <c r="E61" i="9"/>
  <c r="E218" i="9"/>
  <c r="E242" i="9"/>
  <c r="F31" i="9"/>
  <c r="F61" i="9" s="1"/>
  <c r="D34" i="9"/>
  <c r="C242" i="9"/>
  <c r="D217" i="9"/>
  <c r="D242" i="9" s="1"/>
  <c r="F218" i="9"/>
  <c r="D61" i="9"/>
  <c r="D32" i="9" l="1"/>
  <c r="D35" i="9" s="1"/>
  <c r="E35" i="9"/>
  <c r="F217" i="9"/>
  <c r="F242" i="9" s="1"/>
  <c r="F32" i="9"/>
  <c r="F35" i="9" s="1"/>
  <c r="F34" i="9"/>
  <c r="D95" i="7" l="1"/>
  <c r="E95" i="7"/>
  <c r="F95" i="7"/>
  <c r="C95" i="7"/>
  <c r="D82" i="7"/>
  <c r="C82" i="7"/>
  <c r="D70" i="7"/>
  <c r="D75" i="7" s="1"/>
  <c r="E70" i="7"/>
  <c r="E75" i="7" s="1"/>
  <c r="F70" i="7"/>
  <c r="F75" i="7" s="1"/>
  <c r="C70" i="7"/>
  <c r="C75" i="7" s="1"/>
  <c r="E58" i="7"/>
  <c r="D57" i="7"/>
  <c r="C57" i="7"/>
  <c r="D42" i="7"/>
  <c r="D111" i="7" s="1"/>
  <c r="D110" i="7" s="1"/>
  <c r="E42" i="7"/>
  <c r="E111" i="7" s="1"/>
  <c r="E110" i="7" s="1"/>
  <c r="F42" i="7"/>
  <c r="F111" i="7" s="1"/>
  <c r="F110" i="7" s="1"/>
  <c r="C42" i="7"/>
  <c r="C111" i="7" s="1"/>
  <c r="C110" i="7" s="1"/>
  <c r="D39" i="7"/>
  <c r="D108" i="7" s="1"/>
  <c r="D107" i="7" s="1"/>
  <c r="E39" i="7"/>
  <c r="F39" i="7"/>
  <c r="F108" i="7" s="1"/>
  <c r="F107" i="7" s="1"/>
  <c r="C39" i="7"/>
  <c r="C108" i="7" s="1"/>
  <c r="C107" i="7" s="1"/>
  <c r="D36" i="7"/>
  <c r="D105" i="7" s="1"/>
  <c r="D104" i="7" s="1"/>
  <c r="E36" i="7"/>
  <c r="E105" i="7" s="1"/>
  <c r="E104" i="7" s="1"/>
  <c r="F36" i="7"/>
  <c r="F105" i="7" s="1"/>
  <c r="F104" i="7" s="1"/>
  <c r="C36" i="7"/>
  <c r="C105" i="7" s="1"/>
  <c r="C104" i="7" s="1"/>
  <c r="D28" i="7"/>
  <c r="E28" i="7"/>
  <c r="F28" i="7"/>
  <c r="C28" i="7"/>
  <c r="C118" i="7" l="1"/>
  <c r="E45" i="7"/>
  <c r="F100" i="7"/>
  <c r="F118" i="7"/>
  <c r="F103" i="7" s="1"/>
  <c r="E100" i="7"/>
  <c r="E102" i="7" s="1"/>
  <c r="E118" i="7"/>
  <c r="C103" i="7"/>
  <c r="D118" i="7"/>
  <c r="D103" i="7" s="1"/>
  <c r="C100" i="7"/>
  <c r="D100" i="7"/>
  <c r="C45" i="7"/>
  <c r="C102" i="7" s="1"/>
  <c r="F45" i="7"/>
  <c r="F102" i="7" s="1"/>
  <c r="E108" i="7"/>
  <c r="E107" i="7" s="1"/>
  <c r="D45" i="7"/>
  <c r="D102" i="7" s="1"/>
  <c r="D57" i="6"/>
  <c r="E222" i="6"/>
  <c r="F222" i="6"/>
  <c r="D222" i="6"/>
  <c r="D231" i="6"/>
  <c r="D230" i="6" s="1"/>
  <c r="E231" i="6"/>
  <c r="F231" i="6"/>
  <c r="E230" i="6"/>
  <c r="F230" i="6"/>
  <c r="C231" i="6"/>
  <c r="C230" i="6" s="1"/>
  <c r="D217" i="6"/>
  <c r="D216" i="6" s="1"/>
  <c r="E217" i="6"/>
  <c r="E216" i="6" s="1"/>
  <c r="F217" i="6"/>
  <c r="F216" i="6" s="1"/>
  <c r="C217" i="6"/>
  <c r="C216" i="6" s="1"/>
  <c r="D211" i="6"/>
  <c r="D210" i="6" s="1"/>
  <c r="E211" i="6"/>
  <c r="F211" i="6"/>
  <c r="F210" i="6" s="1"/>
  <c r="E210" i="6"/>
  <c r="C211" i="6"/>
  <c r="C210" i="6" s="1"/>
  <c r="C208" i="6"/>
  <c r="C207" i="6" s="1"/>
  <c r="D208" i="6"/>
  <c r="E208" i="6"/>
  <c r="F208" i="6"/>
  <c r="D205" i="6"/>
  <c r="E205" i="6"/>
  <c r="F205" i="6"/>
  <c r="C205" i="6"/>
  <c r="C204" i="6" s="1"/>
  <c r="D207" i="6"/>
  <c r="E207" i="6"/>
  <c r="F207" i="6"/>
  <c r="D204" i="6"/>
  <c r="D203" i="6" s="1"/>
  <c r="E204" i="6"/>
  <c r="F204" i="6"/>
  <c r="F203" i="6" s="1"/>
  <c r="D106" i="6"/>
  <c r="E106" i="6"/>
  <c r="F106" i="6"/>
  <c r="C106" i="6"/>
  <c r="D94" i="6"/>
  <c r="E94" i="6"/>
  <c r="F94" i="6"/>
  <c r="C94" i="6"/>
  <c r="D65" i="6"/>
  <c r="E65" i="6"/>
  <c r="F65" i="6"/>
  <c r="C65" i="6"/>
  <c r="C57" i="6"/>
  <c r="E57" i="6"/>
  <c r="F57" i="6"/>
  <c r="D28" i="6"/>
  <c r="E28" i="6"/>
  <c r="F28" i="6"/>
  <c r="C28" i="6"/>
  <c r="D84" i="5"/>
  <c r="C203" i="6" l="1"/>
  <c r="E203" i="6"/>
  <c r="E103" i="7"/>
  <c r="E90" i="5"/>
  <c r="F90" i="5"/>
  <c r="G90" i="5"/>
  <c r="D90" i="5"/>
  <c r="E84" i="5"/>
  <c r="E82" i="5" s="1"/>
  <c r="F84" i="5"/>
  <c r="F82" i="5" s="1"/>
  <c r="G84" i="5"/>
  <c r="G82" i="5" s="1"/>
  <c r="E87" i="5"/>
  <c r="F87" i="5"/>
  <c r="G87" i="5"/>
  <c r="D87" i="5"/>
  <c r="D82" i="5" s="1"/>
  <c r="E70" i="5" l="1"/>
  <c r="F70" i="5"/>
  <c r="G70" i="5"/>
  <c r="D70" i="5"/>
  <c r="E44" i="5"/>
  <c r="E59" i="5" s="1"/>
  <c r="E83" i="5" s="1"/>
  <c r="F44" i="5"/>
  <c r="F59" i="5" s="1"/>
  <c r="F83" i="5" s="1"/>
  <c r="G44" i="5"/>
  <c r="G59" i="5" s="1"/>
  <c r="G83" i="5" s="1"/>
  <c r="D44" i="5"/>
  <c r="E41" i="5"/>
  <c r="F41" i="5"/>
  <c r="G41" i="5"/>
  <c r="D41" i="5"/>
  <c r="D59" i="5" s="1"/>
  <c r="D83" i="5" s="1"/>
  <c r="F30" i="5"/>
  <c r="G30" i="5"/>
  <c r="D30" i="5"/>
  <c r="E30" i="5"/>
  <c r="E143" i="4" l="1"/>
  <c r="F143" i="4"/>
  <c r="G143" i="4"/>
  <c r="D143" i="4"/>
  <c r="E86" i="4"/>
  <c r="F86" i="4"/>
  <c r="G86" i="4"/>
  <c r="D86" i="4"/>
  <c r="E77" i="4"/>
  <c r="E309" i="4" s="1"/>
  <c r="F77" i="4"/>
  <c r="F309" i="4" s="1"/>
  <c r="G77" i="4"/>
  <c r="G309" i="4" s="1"/>
  <c r="D77" i="4"/>
  <c r="D309" i="4" s="1"/>
  <c r="E28" i="4"/>
  <c r="F28" i="4"/>
  <c r="G28" i="4"/>
  <c r="D28" i="4"/>
  <c r="D180" i="3" l="1"/>
  <c r="E180" i="3"/>
  <c r="D213" i="3"/>
  <c r="E213" i="3"/>
  <c r="F213" i="3"/>
  <c r="D181" i="3"/>
  <c r="E181" i="3"/>
  <c r="F181" i="3"/>
  <c r="C181" i="3"/>
  <c r="C213" i="3"/>
  <c r="D71" i="3"/>
  <c r="E71" i="3"/>
  <c r="F71" i="3"/>
  <c r="F180" i="3" s="1"/>
  <c r="C71" i="3"/>
  <c r="C180" i="3" s="1"/>
  <c r="E42" i="3"/>
  <c r="F42" i="3"/>
  <c r="D42" i="3"/>
  <c r="C42" i="3"/>
  <c r="F93" i="2" l="1"/>
  <c r="E93" i="2"/>
  <c r="D93" i="2"/>
  <c r="D92" i="2"/>
  <c r="E92" i="2"/>
  <c r="F92" i="2"/>
  <c r="C93" i="2"/>
  <c r="C92" i="2"/>
  <c r="E40" i="2"/>
  <c r="F152" i="1" l="1"/>
  <c r="E152" i="1"/>
  <c r="D152" i="1"/>
  <c r="E151" i="1"/>
  <c r="F151" i="1"/>
  <c r="D151" i="1"/>
  <c r="D81" i="1"/>
  <c r="C38" i="1"/>
  <c r="D39" i="1"/>
  <c r="D38" i="1"/>
  <c r="D124" i="6"/>
  <c r="D202" i="6" s="1"/>
  <c r="C124" i="6"/>
  <c r="C202" i="6" s="1"/>
  <c r="E124" i="6"/>
  <c r="E202" i="6" s="1"/>
  <c r="F124" i="6"/>
  <c r="F202" i="6" s="1"/>
  <c r="F58" i="7"/>
  <c r="C167" i="11"/>
  <c r="C59" i="11"/>
  <c r="C30" i="11" l="1"/>
  <c r="C60" i="11"/>
  <c r="C197" i="11" s="1"/>
  <c r="C31" i="11" l="1"/>
  <c r="D34" i="11" s="1"/>
  <c r="D33" i="11"/>
  <c r="A573" i="16"/>
  <c r="A573" i="16"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Erjona Bela</author>
  </authors>
  <commentList>
    <comment ref="B56" authorId="0" shapeId="0" xr:uid="{53E3981E-65B4-418C-9FF8-6872D1E93440}">
      <text>
        <r>
          <rPr>
            <b/>
            <sz val="9"/>
            <color indexed="81"/>
            <rFont val="Tahoma"/>
            <charset val="1"/>
          </rPr>
          <t>Erjona Bela:</t>
        </r>
        <r>
          <rPr>
            <sz val="9"/>
            <color indexed="81"/>
            <rFont val="Tahoma"/>
            <charset val="1"/>
          </rPr>
          <t xml:space="preserve">
per check me emailin nga mf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Arvena Deda</author>
    <author>Esjola Mullaymeri</author>
  </authors>
  <commentList>
    <comment ref="D373" authorId="0" shapeId="0" xr:uid="{50EADFD0-4C47-454A-BA3D-38A4C98646CD}">
      <text>
        <r>
          <rPr>
            <b/>
            <sz val="9"/>
            <color indexed="81"/>
            <rFont val="Tahoma"/>
            <family val="2"/>
          </rPr>
          <t>Arvena Deda:</t>
        </r>
        <r>
          <rPr>
            <sz val="9"/>
            <color indexed="81"/>
            <rFont val="Tahoma"/>
            <family val="2"/>
          </rPr>
          <t xml:space="preserve">
Rikonstruksion godine</t>
        </r>
      </text>
    </comment>
    <comment ref="E373" authorId="0" shapeId="0" xr:uid="{6C77A28D-30E8-43F1-B806-B154AD188707}">
      <text>
        <r>
          <rPr>
            <b/>
            <sz val="9"/>
            <color indexed="81"/>
            <rFont val="Tahoma"/>
            <family val="2"/>
          </rPr>
          <t>Arvena Deda:</t>
        </r>
        <r>
          <rPr>
            <sz val="9"/>
            <color indexed="81"/>
            <rFont val="Tahoma"/>
            <family val="2"/>
          </rPr>
          <t xml:space="preserve">
Pajisje zyre</t>
        </r>
      </text>
    </comment>
    <comment ref="D401" authorId="0" shapeId="0" xr:uid="{DC278A38-8BD5-4B1E-821F-E5F9613A27AC}">
      <text>
        <r>
          <rPr>
            <b/>
            <sz val="9"/>
            <color indexed="81"/>
            <rFont val="Tahoma"/>
            <family val="2"/>
          </rPr>
          <t>Arvena Deda:</t>
        </r>
        <r>
          <rPr>
            <sz val="9"/>
            <color indexed="81"/>
            <rFont val="Tahoma"/>
            <family val="2"/>
          </rPr>
          <t xml:space="preserve">
Rikonstruksion godine</t>
        </r>
      </text>
    </comment>
    <comment ref="E401" authorId="0" shapeId="0" xr:uid="{745DB825-1B13-4ECD-B696-287958CC3BEB}">
      <text>
        <r>
          <rPr>
            <b/>
            <sz val="9"/>
            <color indexed="81"/>
            <rFont val="Tahoma"/>
            <family val="2"/>
          </rPr>
          <t>Arvena Deda:</t>
        </r>
        <r>
          <rPr>
            <sz val="9"/>
            <color indexed="81"/>
            <rFont val="Tahoma"/>
            <family val="2"/>
          </rPr>
          <t xml:space="preserve">
Pajisje zyre</t>
        </r>
      </text>
    </comment>
    <comment ref="G414" authorId="1" shapeId="0" xr:uid="{0F98A3A0-DE5D-42A2-9396-A52595265666}">
      <text>
        <r>
          <rPr>
            <b/>
            <sz val="9"/>
            <color indexed="81"/>
            <rFont val="Tahoma"/>
            <family val="2"/>
            <charset val="238"/>
          </rPr>
          <t>Esjola Mullaymeri:</t>
        </r>
        <r>
          <rPr>
            <sz val="9"/>
            <color indexed="81"/>
            <rFont val="Tahoma"/>
            <family val="2"/>
            <charset val="238"/>
          </rPr>
          <t xml:space="preserve">
kaq jane investimet per vitin 2019-2021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<sst xmlns="http://schemas.openxmlformats.org/spreadsheetml/2006/main" count="60495" uniqueCount="3720">
  <si>
    <t>FORMAT 2: FORMATI STANDARD I PËRGATITJES SË KËRKESAVE BUXHETORE PBA 2026-2028</t>
  </si>
  <si>
    <t>Buxheti 2026-2028</t>
  </si>
  <si>
    <t>Emërtimi i Programit Buxhetor</t>
  </si>
  <si>
    <t>Shërbimeve Qeveritare</t>
  </si>
  <si>
    <t>Kodi i Programit</t>
  </si>
  <si>
    <t>01320</t>
  </si>
  <si>
    <t>Programi Buxhetor Afatmesëm</t>
  </si>
  <si>
    <t>2026-2028</t>
  </si>
  <si>
    <t>Përshkrimi i Programit</t>
  </si>
  <si>
    <t>Prioritet e DSHQ për vitin 2026-2028 janë: Ofrimi i një shërbimi cilësor sipas standarteve bashkëkohore, në zbatim të bazës ligjore mbi të cilën ushtron veprimtarinë DSHQ, realizimi i  investimeve dhe mirëmbatjes me qëllim kthimin e Vilave dhe Rezidencave Qeveritare në mjedise bashkëkohore, zbatimi i politikave që sigurojnë integritet, drejtësi dhe ndershmëri si në marrëdhëniet e brendshme dhe ato të jashtme për nga pikëpamja financiare por jo vetëm.</t>
  </si>
  <si>
    <t>Qëllimet e Politikës së Programit</t>
  </si>
  <si>
    <t>Realizimi në kohë dhe me standart të lartë cilësie për shërbime ndaj Institucioneve të larta Qëndrore Shtetërore,  Tre Krerëve të Shtetit dhe pritje -  përcjellje të delegacioneve të huaja. Rritja e cilesisë me kushte bashkëkohore të ambjenteve në zotërim të Drejtorisë së Shërbimeve Qeveritare si dhe suksesi financiar i realizuar nëpërmjet dhënies me qira dhe  shërbimit ushqimor për organizimin e aktiviteteve.</t>
  </si>
  <si>
    <t>Treguesit e Performancës në nivel Qëllimi</t>
  </si>
  <si>
    <t>Buxheti</t>
  </si>
  <si>
    <t>Parashikimi</t>
  </si>
  <si>
    <t>Emërtimi i Treguesit 1: Ofrimi i  shërbimeve me standart të lartë cilësie, ndaj institucioneve të larta qëndrore</t>
  </si>
  <si>
    <t>Shërbime të ofruara dhe në vitet e mëparshme</t>
  </si>
  <si>
    <t xml:space="preserve"> Rritja e numrit të shërbimeve të ofruara dhe ruajta e standarit të lartë të shërbimit</t>
  </si>
  <si>
    <t>Vlera e Synuar</t>
  </si>
  <si>
    <t>Emërtimi i Treguesit 2: Realizimi i  projekteve të reja të investimeve dhe kryerja e investimeve, me qëllim kthimin e vilave dhe rezidencave në mjedise komode bashkëkohore të kërkuara për nivelin e lartë të personaliteteve</t>
  </si>
  <si>
    <t>Vlera e investimeve të realizuara në vazhdim    15.4%</t>
  </si>
  <si>
    <t>Rritja e investimeve të realizuara krahasuar me vitet paraardhëse      30.7%</t>
  </si>
  <si>
    <t>Vlera e Synuar 38%</t>
  </si>
  <si>
    <t>Emërtimi i Treguesit 3: Nr.i femrave ne nivel Drejtues kundrejt totalit</t>
  </si>
  <si>
    <t>Objektivi 1 i Politikës së Programit</t>
  </si>
  <si>
    <t>Marrja e te gjitha masave për te realizuar sipas standarteve dhe kushteve  të percaktuara në detyrat dhe politikat e brëndshme të DSHQ për realizimin e misionit të saj.</t>
  </si>
  <si>
    <t xml:space="preserve">Shpenzimet Korrente* </t>
  </si>
  <si>
    <t>Produkti 1</t>
  </si>
  <si>
    <t xml:space="preserve">Organizim Eventesh dhe Pritje Përcjellje Personalitetesh të vendit dhe të huaj                                                                                                     </t>
  </si>
  <si>
    <t>Përshkrimi i Produktit:</t>
  </si>
  <si>
    <t xml:space="preserve">Realizimi në kohë dhe në standart te lartë cilësie për shërbimet ndaj institucioneve të larta qëndrore shtetërore me prioritet tre Krerët e Shtetit Pritje/Përcjellje Personalitesh të vendit dhe të huaj.                                                                                                              Mirëmbatjen e Rezidencave dhe Vilave Qeveritare:  në të gjithë territorin e Republikës së Shqipërisë (Tiranë: Vila 30, Vila 31, Vila Dajt, Pall.Kongreseve, Pall. Brigadave, Vilat në Vlorë, Vila në Dhermi, Vilat në Pogradec, Vilat në Durrës, Vila Velipojë)                                                                                                                                                                                                 </t>
  </si>
  <si>
    <t>Njësia Matëse</t>
  </si>
  <si>
    <t>Periudhe sherbimi</t>
  </si>
  <si>
    <t>Sasia</t>
  </si>
  <si>
    <t>1 vit</t>
  </si>
  <si>
    <t>Kosto totale (në mijë lekë)</t>
  </si>
  <si>
    <t>Kosto për njësi (në mijë lekë)</t>
  </si>
  <si>
    <t xml:space="preserve">Ndryshimi në % i Sasisë  </t>
  </si>
  <si>
    <t xml:space="preserve">Ndryshimi në % i kostos totale  </t>
  </si>
  <si>
    <t>Ndryshimi në % i kostos për njësi</t>
  </si>
  <si>
    <r>
      <t xml:space="preserve">Detajimi i Kostos Totale të </t>
    </r>
    <r>
      <rPr>
        <b/>
        <sz val="12"/>
        <color rgb="FFFF0000"/>
        <rFont val="Garamond"/>
        <family val="1"/>
      </rPr>
      <t>Produktit 1</t>
    </r>
    <r>
      <rPr>
        <b/>
        <sz val="12"/>
        <color theme="1"/>
        <rFont val="Garamond"/>
        <family val="1"/>
      </rPr>
      <t xml:space="preserve"> </t>
    </r>
    <r>
      <rPr>
        <sz val="12"/>
        <color theme="1"/>
        <rFont val="Garamond"/>
        <family val="1"/>
      </rPr>
      <t>sipas Artikujve Ekonomikë</t>
    </r>
  </si>
  <si>
    <t xml:space="preserve">600. Pagat </t>
  </si>
  <si>
    <t>Kapitulli 01</t>
  </si>
  <si>
    <t>Kapitulli 05</t>
  </si>
  <si>
    <t>601. Sigurimet Shoqërore dhe Shëndetësore</t>
  </si>
  <si>
    <t xml:space="preserve">602. Mallrat dhe shërbimet </t>
  </si>
  <si>
    <t xml:space="preserve">603. Subvencionet </t>
  </si>
  <si>
    <t>604. Transferta të brendshme</t>
  </si>
  <si>
    <t>605. Transferta të jashtme</t>
  </si>
  <si>
    <t xml:space="preserve">606. Transferta për familjet dhe individët </t>
  </si>
  <si>
    <t>Kosto totale e produktit X</t>
  </si>
  <si>
    <t>Shpenzimet Kapitale</t>
  </si>
  <si>
    <t>Kategoria 2: Shpenzimet për projekte investimesh</t>
  </si>
  <si>
    <t>Produkti 1 (shto produkte sipas rastit)</t>
  </si>
  <si>
    <t>Rivitalizim Rezidenca Qeveritare Dajt</t>
  </si>
  <si>
    <t>Kodi i Projektit sipas listes se investimeve</t>
  </si>
  <si>
    <t>Restaurim I Vilës Qeveritare Dajt, mbikqyrje dhe kolaudim</t>
  </si>
  <si>
    <t>m2</t>
  </si>
  <si>
    <r>
      <t xml:space="preserve">Detajimi i Kostos Totale të </t>
    </r>
    <r>
      <rPr>
        <b/>
        <sz val="12"/>
        <color rgb="FFFF0000"/>
        <rFont val="Garamond"/>
        <family val="1"/>
      </rPr>
      <t>Produktit 1</t>
    </r>
    <r>
      <rPr>
        <b/>
        <sz val="12"/>
        <color theme="1"/>
        <rFont val="Garamond"/>
        <family val="1"/>
      </rPr>
      <t xml:space="preserve"> sipas Artikujve Ekonomikë</t>
    </r>
  </si>
  <si>
    <t xml:space="preserve">230. Aktive të patrupëzuara </t>
  </si>
  <si>
    <t>Kapitull 02</t>
  </si>
  <si>
    <t>Kapitulli 03</t>
  </si>
  <si>
    <t>Kapitulli 04</t>
  </si>
  <si>
    <t xml:space="preserve">231. Aktive të trupëzuara </t>
  </si>
  <si>
    <t>Kosto totale e produktit 1</t>
  </si>
  <si>
    <t>Produkti 2 (shto produkte sipas rastit)</t>
  </si>
  <si>
    <t>Blerje Pajisjesh</t>
  </si>
  <si>
    <r>
      <t xml:space="preserve">Detajimi i Kostos Totale të </t>
    </r>
    <r>
      <rPr>
        <b/>
        <sz val="12"/>
        <color rgb="FFFF0000"/>
        <rFont val="Garamond"/>
        <family val="1"/>
      </rPr>
      <t>Produktit 2</t>
    </r>
    <r>
      <rPr>
        <b/>
        <sz val="12"/>
        <color theme="1"/>
        <rFont val="Garamond"/>
        <family val="1"/>
      </rPr>
      <t xml:space="preserve"> sipas Artikujve Ekonomikë</t>
    </r>
  </si>
  <si>
    <t>Kosto totale e produktit 2</t>
  </si>
  <si>
    <t>Produkti 3 (shto produkte sipas rastit)</t>
  </si>
  <si>
    <t>Rikonstruksioni I MF</t>
  </si>
  <si>
    <r>
      <t xml:space="preserve">Detajimi i Kostos Totale të </t>
    </r>
    <r>
      <rPr>
        <b/>
        <sz val="12"/>
        <color rgb="FFFF0000"/>
        <rFont val="Garamond"/>
        <family val="1"/>
      </rPr>
      <t>Produktit 3</t>
    </r>
    <r>
      <rPr>
        <b/>
        <sz val="12"/>
        <color theme="1"/>
        <rFont val="Garamond"/>
        <family val="1"/>
      </rPr>
      <t xml:space="preserve"> sipas Artikujve Ekonomikë</t>
    </r>
  </si>
  <si>
    <t>Kosto totale e produktit 3</t>
  </si>
  <si>
    <t>Produkti 4 (shto produkte sipas rastit)</t>
  </si>
  <si>
    <t>Rikonstruksione</t>
  </si>
  <si>
    <t>Kosto totale e produktit 4</t>
  </si>
  <si>
    <t>Totali i shpenzimeve të Programit sipas produkteve*****</t>
  </si>
  <si>
    <t>Totali i shpenzimeve të Programit sipas artikujve*****</t>
  </si>
  <si>
    <t>Kapitull 05</t>
  </si>
  <si>
    <t>601. Sigurimet Shoqërore dhe Shendetësore</t>
  </si>
  <si>
    <t>230. Aktivet e patrupëzuara</t>
  </si>
  <si>
    <t>Kapitulli 02</t>
  </si>
  <si>
    <t>231. Aktivet e trupëzuara</t>
  </si>
  <si>
    <t>Kontroll</t>
  </si>
  <si>
    <t>Emri</t>
  </si>
  <si>
    <t>Nenshkrimi</t>
  </si>
  <si>
    <t>Data</t>
  </si>
  <si>
    <t>Koordinatori i GMS/ Nepunesi Autorizues</t>
  </si>
  <si>
    <t>Titullari i Institucionit / Ministri</t>
  </si>
  <si>
    <t>Rrjeshti"Kontroll" shërben për të kontrolluar nëse është bërë ndonjë gabim llogjikë. Ai kontrollon që totati I kostos së produktit është I bararabartë me totalin e kostos së produktit sipas artikujve ekonomik. Në rast se ky total nuk është në rregull, formula gjeneron automatikisht mesazhin "Error", duke ju paralajmëruar që është bërë një gabim.</t>
  </si>
  <si>
    <t>Shërbimi i Prokurimit Publik</t>
  </si>
  <si>
    <t>01130</t>
  </si>
  <si>
    <t xml:space="preserve">Shërbimi i Prokurimit Publik, synon rritjen e efekasitetit të përdorimit të fondeve publike, nëpërmjet mbikqyrjes të sistemit të prokurimit publik, konçesioneve, PPP dhe ankandit publik në Shqipëri. Ndjekjen e mirëzbatimit të legjislacionit te prokurimit publik nëpërmjet trajnimit të vazhdueshëm të punonjësve që janë ngarkuar me zbatimin e tij në Autoritetet Kontraktore, verifikimit të procedurave të kryera nga këto Autoritete Kontraktore, monitorimin e zbatimit te kontratave si dhe dhënien e këshillave dhe asistencës së nevojshme. </t>
  </si>
  <si>
    <r>
      <t xml:space="preserve">Garantimi i mirëfunksionimit të sistemit të Prokurimit Publik në Shqipëri, duke u fokusuar në përmiresimin e kuadrit rregullator dhe të sistemit elektronik të prokurimit, </t>
    </r>
    <r>
      <rPr>
        <sz val="12"/>
        <color theme="1"/>
        <rFont val="Times New Roman"/>
        <family val="1"/>
      </rPr>
      <t xml:space="preserve">për të garantuar  përdorim me efikasitet dhe efiçencë të fondeve publike.                                                 </t>
    </r>
  </si>
  <si>
    <t>Treguesit e Performancës ne nivel qellimi</t>
  </si>
  <si>
    <t>Numri i procedurave me negocim pa shpallje paraprake në raport me procedurat e perfunduara me fitues ne Sistemin e Prokurimit Elektronik</t>
  </si>
  <si>
    <t>trend zbrites</t>
  </si>
  <si>
    <t>Numri I procedurave te publikuara në raport me procedurat e krijuara ne SPE</t>
  </si>
  <si>
    <t>trend rrites</t>
  </si>
  <si>
    <t>Rritja e efiçencës së përdorimit të fondeve publike nëpërmjet përmiresimit të  legjistlacionit të Prokurimit Publik, verifikimit të zbatimit të proçedurave, monitorimit të vazhdueshem të zbatimit të kontratave, dhe garantimit të mirëfunksionimit të sistemit elektronik.</t>
  </si>
  <si>
    <t>Treguesit e Performancës për Objektivin 1</t>
  </si>
  <si>
    <t xml:space="preserve">Procedura të fituara ku është përdorur "oferta ekonomikisht me e favorshme bazuar në kosto" në raport me vlerën totale të  procedurave të fituara.  </t>
  </si>
  <si>
    <t>Trend rrites</t>
  </si>
  <si>
    <t>Numri I procedurave të asistuara pa problematika në raport me totalin procedurave të asistuara.</t>
  </si>
  <si>
    <t>Procedura të finalizuara me fitues në gjashtëmujorin e parë, në raport me fondin total te parashikuar ne rregjister</t>
  </si>
  <si>
    <t>Numri I femrave në nivele drejtuese  kundrejt totalit</t>
  </si>
  <si>
    <t>Produktet për Objektivin 1</t>
  </si>
  <si>
    <t>Procedura dhe kontrata të kryera</t>
  </si>
  <si>
    <t>Mirëfunksionim i sistemit të Prokurimit Publik nëpërmjet përmirësimit të legjistlacionit, verifikimit të zbatimit të ligjshmërisë në proçedurat e prokurimit dhe monitorimit të vazhdueshëm të kontratave publike.</t>
  </si>
  <si>
    <t>Numër monitorimesh ( procedurash &amp; kontratash)</t>
  </si>
  <si>
    <t>…</t>
  </si>
  <si>
    <t>Detajimi i Kostos Totale të Produktit 1 sipas Artikujve Ekonomikë</t>
  </si>
  <si>
    <t>Shpenzimet Kapitale***</t>
  </si>
  <si>
    <t>Kategoria 1: Shpenzimet Administrative Kapitale</t>
  </si>
  <si>
    <t>Kodi i Projektit të Investimeve****</t>
  </si>
  <si>
    <t xml:space="preserve">Blerje pajisje zyre dhe elektronike </t>
  </si>
  <si>
    <t xml:space="preserve">Produkti 1 </t>
  </si>
  <si>
    <t xml:space="preserve">Pajisje te blera elektonike dhe zyre
</t>
  </si>
  <si>
    <t xml:space="preserve">Blerje pajisje kompjuterike dhe pajisje  zyre </t>
  </si>
  <si>
    <t>Nr pajisje</t>
  </si>
  <si>
    <r>
      <t xml:space="preserve">Detajimi i Kostos Totale të </t>
    </r>
    <r>
      <rPr>
        <b/>
        <sz val="12"/>
        <color rgb="FFFF0000"/>
        <rFont val="Times New Roman"/>
        <family val="1"/>
      </rPr>
      <t>Produktit 1&amp;2</t>
    </r>
    <r>
      <rPr>
        <b/>
        <sz val="12"/>
        <color theme="1"/>
        <rFont val="Times New Roman"/>
        <family val="1"/>
      </rPr>
      <t xml:space="preserve"> sipas Artikujve Ekonomikë</t>
    </r>
  </si>
  <si>
    <t>Kodi i Projektit të Investimeve</t>
  </si>
  <si>
    <t>Koordinatori i GMS/ Nepunesi Zbatues</t>
  </si>
  <si>
    <t>ADMINISTRIMI I UJRAVE</t>
  </si>
  <si>
    <t>05640</t>
  </si>
  <si>
    <t xml:space="preserve">Programi i Administrimit të Ujrave mbështet administrimin e burimeve ujore si një nga burimet natyrore më të rëndësishëm dhe të domosdoshëm për jetën dhe zhvillimin social-ekonomik të vendit sot dhe në brezat e ardhshëm duke siguruar një përdorim racional dhe zhvillim të qëndrueshëm të burimeve ujore, kufizuar ndotjen e ujërave nëntokësore dhe sipërfaqësore nga shkarkimet urbane, aktivitet e veprimtarive industriale, bujqësore, që shkaktojnë dëmtim të ekosistemeve ujore dhe trupave ujorë dhe duke minimizuar ndikimin e ndryshimeve klimatike. </t>
  </si>
  <si>
    <t>Mbrojtja dhe shfrytëzimi i qëndrueshëm i burimeve ujore përmes monitorimit, mirëadministrimit dhe zbatimit të masave për mbrojtjen e tyre.</t>
  </si>
  <si>
    <t xml:space="preserve">Plane Menaxhimi Baseni Ujor te hartuar e te miratuar </t>
  </si>
  <si>
    <t>2 (hartimi i PMBL Drin-Buna dhe Seman)</t>
  </si>
  <si>
    <t>4 (hartimi i PMBL Drin-Buna dhe Seman, PMBL Vjosa dhe Shkumbin)</t>
  </si>
  <si>
    <t>2 (miratimi i PMBL Drin-Buna dhe Seman)</t>
  </si>
  <si>
    <t>2 (miratimi i PMBL Vjose dhe Shkumbin)</t>
  </si>
  <si>
    <t>Plane për Menaxhimin e Riskut nga Përmbytjet në Basenin Lumor të hartuar e të miratuar për zbatim</t>
  </si>
  <si>
    <t>5(bashkerendimi me institucionet e linjes per PMRP:Drin-Buna 1-8; Erzen; Shkumbin; Seman dhe hartim I PMRP Vjose</t>
  </si>
  <si>
    <t>1. Bashkerendimi me institucionet e linjes  dhe procesi I miratimit paraprak ne KKTU, PMRP:Drin-Buna 1-8; Erzen; Shkumbin;  miratimi perfundimtar Ishem</t>
  </si>
  <si>
    <t xml:space="preserve">Miratimi paraprak dhe perfundimtar ne KKTU Baseni Vjose; </t>
  </si>
  <si>
    <t>Hartimi PMRP Mat</t>
  </si>
  <si>
    <t xml:space="preserve"> Sigurimi, mbrojtja dhe shfrytezimi racional i burimeve ujore</t>
  </si>
  <si>
    <t xml:space="preserve">Ulja e informalitetit ne perdorimin e burimeve ujore nepermjet mekanizmave monitorues dhe ndergjegjesues me tregues te matshem rritjen e numrit te aplikimeve per pajisje me leje/autorizim per perdorim te burimeve ujore. </t>
  </si>
  <si>
    <t>40%</t>
  </si>
  <si>
    <t>45%</t>
  </si>
  <si>
    <t>50%</t>
  </si>
  <si>
    <t>55%</t>
  </si>
  <si>
    <t>Inventarizimi i burimeve ujore ekzistuese dhe i te dhenave sasiore e cilesore ne lidhje me ato dhe pasqyrimi i tyre ne Kadastren Kombetare te Burimeve Ujore me tregues te matshem rritjen e te dhenave ne lidhje me burimet ujore.</t>
  </si>
  <si>
    <t>25%</t>
  </si>
  <si>
    <t>30%</t>
  </si>
  <si>
    <t>Zbatimi i programit të masave të Planit për Menaxhimin e Riskut nga Përmbytjet në Basenin Lumor Drin Bunë (zona e nën Shkodrës)</t>
  </si>
  <si>
    <t xml:space="preserve">24/40 masa </t>
  </si>
  <si>
    <t xml:space="preserve">8/40 masa </t>
  </si>
  <si>
    <t>Zbatimi i programit të masave të Planit për Menaxhimin e Riskut nga Përmbytjet në Basenin Lumor Ishëm</t>
  </si>
  <si>
    <t xml:space="preserve">1/2 masa </t>
  </si>
  <si>
    <t>1/2 masa</t>
  </si>
  <si>
    <t>Zbatimi i programit të masave të Planit për Menaxhimin e Riskut nga Përmbytjet në Basenin Lumor Erzen</t>
  </si>
  <si>
    <t>Zbatimi i programit të masave të Planit për Menaxhimin e Riskut nga Përmbytjet në Basenin Lumor Shkumbin</t>
  </si>
  <si>
    <t>Zbatimi i programit të masave të Planit për Menaxhimin e Riskut nga Përmbytjet në Basenin Lumor Drin Bunë ZRPP 1 (pjesa tjetër e Basenit)</t>
  </si>
  <si>
    <t>6\11 masa</t>
  </si>
  <si>
    <t>5\11 masa</t>
  </si>
  <si>
    <t>Zbatimi i programit të masave të Planit për Menaxhimin e Riskut nga Përmbytjet në Basenin Lumor Drin Bunë ZRPP 2&amp;3 (pjesa tjetër e Basenit)</t>
  </si>
  <si>
    <t>6\9 masa</t>
  </si>
  <si>
    <t>3\9 masa</t>
  </si>
  <si>
    <t>Zbatimi i programit të masave të Planit për Menaxhimin e Riskut nga Përmbytjet në Basenin Lumor Drin Bunë ZRPP 4, 7 &amp; 8 (pjesa tjetër e Basenit)</t>
  </si>
  <si>
    <t>Rritja e nivelit të përmbushjes së detyrimeve institucionale dhe e bashkëpunimit ndërinstitucional në zbatim të legjislacionit për burimet ujore.</t>
  </si>
  <si>
    <t>20%</t>
  </si>
  <si>
    <t>Zbatimi i Plani të Menaxhimi të Baseni Lumor Drin-Bunë</t>
  </si>
  <si>
    <t>0</t>
  </si>
  <si>
    <t>Zbatimi i Plani të Menaxhimi të Baseni Lumor Mat</t>
  </si>
  <si>
    <t>Zbatimi i Plani të Menaxhimi të Baseni Lumor Ishëm</t>
  </si>
  <si>
    <t>0%</t>
  </si>
  <si>
    <t>Zbatimi i Plani të Menaxhimi të Baseni Lumor Erzen</t>
  </si>
  <si>
    <t>Zbatimi i Plani të Menaxhimi të Baseni Lumor Seman</t>
  </si>
  <si>
    <t>Akte ligjore dhe nënligjore për menaxhimin e integruar të burimeve ujore</t>
  </si>
  <si>
    <t>Hartimi dhe miratimi i akteve ligjore dhe nwnligjore nw pwrmbushje tw detyrimeve tw ligjit nr.29/2024 "Pwr  burimet ujore"  si dhe nw kuadwr tw pwrafrimit tw legjislacionit kombwtar me atw europian me synim pwrmirwsimin e procesit tw vendimarrjes sw KBL-ve dhe ABU-ve e KBL-ve/ABU lidhur me mirwmanaxhimin e kwtyre burimeve.</t>
  </si>
  <si>
    <t xml:space="preserve">Numwr dokumentash </t>
  </si>
  <si>
    <r>
      <t xml:space="preserve">Detajimi i Kostos Totale të </t>
    </r>
    <r>
      <rPr>
        <b/>
        <sz val="9"/>
        <color rgb="FFFF0000"/>
        <rFont val="Garamond"/>
        <family val="1"/>
      </rPr>
      <t>Produktit 1</t>
    </r>
    <r>
      <rPr>
        <b/>
        <sz val="9"/>
        <color theme="1"/>
        <rFont val="Garamond"/>
        <family val="1"/>
      </rPr>
      <t xml:space="preserve"> sipas Artikujve Ekonomikë</t>
    </r>
  </si>
  <si>
    <t xml:space="preserve">Kodi I Produktit </t>
  </si>
  <si>
    <t>98708AB</t>
  </si>
  <si>
    <t>Produkti 2</t>
  </si>
  <si>
    <t>Sistemi i furnizimit me të dhëna i Kadastrës Kombëtare të Ujit i përmirësuar</t>
  </si>
  <si>
    <t>Bashkërendimi me institucionet përgjegjëse dhe me projektet me financim të huaj që asistojnë AMBU, me qëllim vënin në funksion të Kadastrës Kombëtare të Burimeve Ujore dhe proceset për standardizimin dhe krijimin e informacionit gjeohapësinor në funksion të saj. Krijimi dhe publikimi i informacionit gjeohapësinor për burimet ujore në forma  të tjera alternative (ASIG, WEB harta AMBU, etj.). Plotësimi, përditësimi dhe publikimi i regjistrit të subjekteve me leje/autorizim për përdorim burimi ujor.</t>
  </si>
  <si>
    <t>% e të dhënave</t>
  </si>
  <si>
    <r>
      <t>Detajimi i Kostos Totale të</t>
    </r>
    <r>
      <rPr>
        <b/>
        <sz val="9"/>
        <color rgb="FFFF0000"/>
        <rFont val="Garamond"/>
        <family val="1"/>
      </rPr>
      <t xml:space="preserve"> Produktit 2 </t>
    </r>
    <r>
      <rPr>
        <b/>
        <sz val="9"/>
        <color theme="1"/>
        <rFont val="Garamond"/>
        <family val="1"/>
      </rPr>
      <t>sipas Artikujve Ekonomikë</t>
    </r>
  </si>
  <si>
    <t xml:space="preserve">Kodi i Produktit </t>
  </si>
  <si>
    <t>98708AC</t>
  </si>
  <si>
    <t>Produkti 3</t>
  </si>
  <si>
    <t>Zbatimi  i  politikave dhe i dokumentave strategjik dhe planifikues, me qellim menaxhimin e integruar të burimeve ujore</t>
  </si>
  <si>
    <t>Hartimi i studimeve, raporteve statistikore, planeve tw menaxhimit dhe politikave pwr reduktimin e ndotjes dhe rikuperimit tw kostove. Marrja e vendimeve nga KBL dhe KKU në zbatim të politikave dhe të dokumentave strategjik dhe planifikues, me qwllim manaxhimin e integruar tw burimeve ujore</t>
  </si>
  <si>
    <t>Numër aplikimesh per përdorim burimi ujor, të trajtuara</t>
  </si>
  <si>
    <r>
      <t>Detajimi i Kostos Totale të</t>
    </r>
    <r>
      <rPr>
        <b/>
        <sz val="9"/>
        <color rgb="FFFF0000"/>
        <rFont val="Garamond"/>
        <family val="1"/>
      </rPr>
      <t xml:space="preserve"> Produktit 3 </t>
    </r>
    <r>
      <rPr>
        <b/>
        <sz val="9"/>
        <color theme="1"/>
        <rFont val="Garamond"/>
        <family val="1"/>
      </rPr>
      <t>sipas Artikujve Ekonomikë</t>
    </r>
  </si>
  <si>
    <t>"Dokumenti I veprimit/Be për lumenjte</t>
  </si>
  <si>
    <t xml:space="preserve">Menaxhimi i Integruar i burimeve ujore </t>
  </si>
  <si>
    <t>Kodi I projektit 18AQ203 dhe Kodi I TVSH 18AQ203</t>
  </si>
  <si>
    <t>Rritja e përafrimit të Shqipërisë me acquis të BE-së për ujin
Rezultati 1. Përmirësim gjithëpërfshrirës I kuadrit ligjor të Menaxhimit të Integruar të Ujit në përputhje me kërkesat acquis të BE-së dhe Direktivës Kuadër të Ujit dhe direktiva të tjera që lidhen me ujin.
Rezultati 2. Zbatimi i Planeve të Menaxhimi të Baseneve Lumore edhe në basenet e tjerëa në përputhje me Direktivën Kuadër të Ujit.
Rezultati 3. Përmirësim dhe qëndrueshmëri në Monitorimin dhe Raportimin e ujit në përputhje me kërkesat dhe direktivat e BE-së lidhur me ujin. (Ligj Nr.65/2022
Për Ratifikimin e Marrëveshjes Financiare Kuadër të Partneritetit Ndërmjet Republikës së Shqipërisë, Përfaqësuar nga Këshilli i Ministrave i Republikës së Shqipërisë, dhe Komisionit Evropian për Rregullat Specifike të Zbatimit të Asistencës Financiare të BE-së për Republikën e Shqipërisë në Kuadër të Instrumentit për Asistencën Paraanëtarësimit (IPA III)</t>
  </si>
  <si>
    <r>
      <t xml:space="preserve">Detajimi i Kostos Totale të </t>
    </r>
    <r>
      <rPr>
        <b/>
        <sz val="9"/>
        <color rgb="FFFF0000"/>
        <rFont val="Garamond"/>
        <family val="1"/>
      </rPr>
      <t xml:space="preserve">Produktit 1 </t>
    </r>
    <r>
      <rPr>
        <b/>
        <sz val="9"/>
        <color theme="1"/>
        <rFont val="Garamond"/>
        <family val="1"/>
      </rPr>
      <t>sipas Artikujve Ekonomikë</t>
    </r>
  </si>
  <si>
    <t>Politikat Ekzistuese</t>
  </si>
  <si>
    <t>Emërtimi i Grupit</t>
  </si>
  <si>
    <t xml:space="preserve">Sherbimi i Avokatisë Shtetërore </t>
  </si>
  <si>
    <t>Kodi i Grupit</t>
  </si>
  <si>
    <t xml:space="preserve">Shërbimi i Avokatisë Shtetërore </t>
  </si>
  <si>
    <t>03310</t>
  </si>
  <si>
    <t>PBA 2026-2028</t>
  </si>
  <si>
    <t/>
  </si>
  <si>
    <t xml:space="preserve">Mbrojtja e interesave pasurore të shtetit shqipëtar </t>
  </si>
  <si>
    <t xml:space="preserve"> Keshillim dhe perfaqesim I ofruar ,                                          praktikat e perfunduar ne raport me praktikat e ndjekura ne total (shprehur në numer të praktikave te perfunduara)</t>
  </si>
  <si>
    <t>Objektivi i Politikës së Programit</t>
  </si>
  <si>
    <t>Numri i femrave në nivele drejtuese kundrejt totalit</t>
  </si>
  <si>
    <t>Treguesit e Performancës për Objektivin</t>
  </si>
  <si>
    <t>% e grave ne poste drejtuese kundrejt totalit</t>
  </si>
  <si>
    <t>% e praktikave të fituara në proceset gjyqësore ndaj totalit të praktikave</t>
  </si>
  <si>
    <t>Shpenzimet Korrente</t>
  </si>
  <si>
    <t>Produkti</t>
  </si>
  <si>
    <t>Mallra dhe sherbime</t>
  </si>
  <si>
    <t>Përshkrimi i Produktit</t>
  </si>
  <si>
    <t xml:space="preserve">numër </t>
  </si>
  <si>
    <t>11</t>
  </si>
  <si>
    <t>Kosto totale (në lekë)</t>
  </si>
  <si>
    <t>Kosto për njësi (në lekë)</t>
  </si>
  <si>
    <t>Ndryshimi në % i Sasisë</t>
  </si>
  <si>
    <t>Ndryshimi në % i kostos totale</t>
  </si>
  <si>
    <t>Detajimi i Kostos Totale të Produktit  sipas Artikujve Ekonomikë</t>
  </si>
  <si>
    <t>600 - Paga</t>
  </si>
  <si>
    <t xml:space="preserve">  01 - Nga Buxheti</t>
  </si>
  <si>
    <t xml:space="preserve">  05 - Nga të ardhurat e veta</t>
  </si>
  <si>
    <t>601 - Sigurime Shoqërore</t>
  </si>
  <si>
    <t>602 - Mallra dhe Shërbime të Tjera</t>
  </si>
  <si>
    <t>603 - Subvencione</t>
  </si>
  <si>
    <t xml:space="preserve">604 - Transferta Korente të </t>
  </si>
  <si>
    <t>605 - Transferta Korente të Huaja</t>
  </si>
  <si>
    <t>606 - Trans per Buxh. Fam. &amp; Individ</t>
  </si>
  <si>
    <t>230 - Kapitale të Patrupëzuara</t>
  </si>
  <si>
    <t xml:space="preserve">  02 - Financim i huaj - Grant</t>
  </si>
  <si>
    <t xml:space="preserve">  22 - Financim i huaj - Kredi</t>
  </si>
  <si>
    <t xml:space="preserve">  03 - Kosto lokale</t>
  </si>
  <si>
    <t xml:space="preserve">  04 - TVSH, Detyrim Doganor</t>
  </si>
  <si>
    <t>231 - Kapitale të Trupëzuara</t>
  </si>
  <si>
    <t>232 - Transferta Kapitale</t>
  </si>
  <si>
    <t>999 - Jashtë-buxhetore</t>
  </si>
  <si>
    <t xml:space="preserve">  06 - Nga të ardhurat jashtë limitit</t>
  </si>
  <si>
    <t xml:space="preserve">Kosto totale e produktit </t>
  </si>
  <si>
    <t>18AP901</t>
  </si>
  <si>
    <t>18AP901 - Blerje paisje zyre per AIE</t>
  </si>
  <si>
    <t>Pajisje elektronike sipas nevojave të institucionit (kompjuter desktop, laptop, skaner)</t>
  </si>
  <si>
    <t>copë</t>
  </si>
  <si>
    <t>M870270</t>
  </si>
  <si>
    <t>M870270 - Blerje orendi/pajisje zyre</t>
  </si>
  <si>
    <t>Pajisje zyre sipas nevojave të institucionit (rafte arkive, rafte dokumentash, tavolina pune, karrige,  )</t>
  </si>
  <si>
    <t>Blerje Ashensor</t>
  </si>
  <si>
    <t>Ashensor</t>
  </si>
  <si>
    <t>cope</t>
  </si>
  <si>
    <t>1</t>
  </si>
  <si>
    <t>Rikonstruksion Godine</t>
  </si>
  <si>
    <t xml:space="preserve">Totali shpenzimeve të Programit </t>
  </si>
  <si>
    <t>604 - Transferta Korente të Brendshme</t>
  </si>
  <si>
    <t xml:space="preserve">Drejtuesi i ekipit </t>
  </si>
  <si>
    <t>të menaxhimit të programit</t>
  </si>
  <si>
    <t>Nënshkrimi</t>
  </si>
  <si>
    <t xml:space="preserve">Koordinatori i GMS/ Nëpunësi </t>
  </si>
  <si>
    <t>Titullari i institucionit / Ministri</t>
  </si>
  <si>
    <t>Politika Ekzistuese</t>
  </si>
  <si>
    <t>Shërbime të tjera</t>
  </si>
  <si>
    <t>01150</t>
  </si>
  <si>
    <t>Aktivitete në AKSIK</t>
  </si>
  <si>
    <t>Qëllimi e Politikës së Programit</t>
  </si>
  <si>
    <t>Sigurimi i informacionit të klasifikuar "sekret shtetëror", të NATO-s, BE-s, shteteve e organizatave të tjera ndërkombëtare.</t>
  </si>
  <si>
    <t>Treguesi i Performancës në nivel Qëllimi</t>
  </si>
  <si>
    <t>Raste të konstatuara të shkeljes së sigurisë kundrejt totalit të rasteve.</t>
  </si>
  <si>
    <t>Trend zbritës</t>
  </si>
  <si>
    <t xml:space="preserve">Hartimi, implementimi i politikave, standartizimi i masave dhe mbikëqyrja, për mbrojtjen e informacionit të klasifikuar "sekret shtetëror", të NATO-s, BE-së, shteteve e organizatave të tjera ndërkombëtare si dhe marrja e masave dhe organizimi i trajnimeve me qëllim rritjen e nivelit profesional të punonjësve të ministrive dhe institucioneve të tjera. </t>
  </si>
  <si>
    <t xml:space="preserve">Treguesit e Performancës për Objektivin </t>
  </si>
  <si>
    <t>Përputhshmëria e akteve tona me aktet e BE-së.</t>
  </si>
  <si>
    <t>Përqindja e punonjësve të trajnuar në fushën e sigurisë kombëtare kundrejt totalit.</t>
  </si>
  <si>
    <t>Trend rritës</t>
  </si>
  <si>
    <t>Numri i punonjësve të pajisur me çertifikatë sigurie kundrejt totalit të kërkesave.</t>
  </si>
  <si>
    <t>Numri i femrave në nivelet drejtuese kundrejt totalit.</t>
  </si>
  <si>
    <t xml:space="preserve">Produktet për Objektivin </t>
  </si>
  <si>
    <t xml:space="preserve">Shpenzimet Korrente </t>
  </si>
  <si>
    <t xml:space="preserve">Produkti </t>
  </si>
  <si>
    <t>Certifikata Sigurie Personi, Industriale dhe Sistemesh.</t>
  </si>
  <si>
    <t>Veprimtari administrative dhe operative në përmbushje të Qëllimit të Politikës së Programit</t>
  </si>
  <si>
    <t xml:space="preserve">Numer </t>
  </si>
  <si>
    <r>
      <t xml:space="preserve">Detajimi i Kostos Totale të </t>
    </r>
    <r>
      <rPr>
        <b/>
        <sz val="8"/>
        <color rgb="FFFF0000"/>
        <rFont val="Garamond"/>
        <family val="1"/>
      </rPr>
      <t xml:space="preserve">Produktit </t>
    </r>
    <r>
      <rPr>
        <b/>
        <sz val="8"/>
        <color theme="1"/>
        <rFont val="Garamond"/>
        <family val="1"/>
      </rPr>
      <t xml:space="preserve"> sipas Artikujve Ekonomikë</t>
    </r>
  </si>
  <si>
    <t>Blerje orendi zyre dhe kompjuterike</t>
  </si>
  <si>
    <t>Orendi zyre</t>
  </si>
  <si>
    <t>Kodi i Projektit sipas listës së investimeve</t>
  </si>
  <si>
    <t>18AN601</t>
  </si>
  <si>
    <t>Pajisje zyre dhe kompjuterike</t>
  </si>
  <si>
    <r>
      <t xml:space="preserve">Detajimi i Kostos Totale të </t>
    </r>
    <r>
      <rPr>
        <b/>
        <sz val="8"/>
        <color rgb="FFFF0000"/>
        <rFont val="Garamond"/>
        <family val="1"/>
      </rPr>
      <t>Produktit 1</t>
    </r>
    <r>
      <rPr>
        <b/>
        <sz val="8"/>
        <color theme="1"/>
        <rFont val="Garamond"/>
        <family val="1"/>
      </rPr>
      <t xml:space="preserve"> sipas Artikujve Ekonomikë</t>
    </r>
  </si>
  <si>
    <t>Kordinatori i GMS/Nëpunësi Zbatues</t>
  </si>
  <si>
    <t>Titullari/ Nëpunësi Autorizues</t>
  </si>
  <si>
    <t>Kosto për njësi (në  lekë)</t>
  </si>
  <si>
    <t>Kosto totale (në  lekë)</t>
  </si>
  <si>
    <t>Sherbime te tjera</t>
  </si>
  <si>
    <t>Koordinim dhe monitorim i administrimit dhe zbatimit ne praktike te kuadrit ligjor dhe politikave mbi pakicat kombetare.</t>
  </si>
  <si>
    <t>Sigurimi i ushtrimit te të drejtave specifike të personave që u përkasin një pakice kombëtare, si një përbërës thelbësor i një shoqërie të integruar dhe që garantojnë mosdiskriminimin dhe barazinë e plotë para ligjit.</t>
  </si>
  <si>
    <t>Perqindja/Numri  rasteve te diskriminimit te pakicave kombetare kundrejt totalit te diskriminimeve</t>
  </si>
  <si>
    <t xml:space="preserve">Zbatimi i kuadrit ligjor dhe politikave shteterore ne lidhje me pakicat kombetare, si edhe financimi i projekteve dhe nismave per fuqizimin, mbrojtjen e te drejtave, ruajtjen e promovimin e identitetit kombetar, kulturor e gjuhesor te tyre.
</t>
  </si>
  <si>
    <t xml:space="preserve">Perqindja e takimeve /aktiviteteve te realizuara kundrejt  takimeve /aktiviteteve te parashikuara </t>
  </si>
  <si>
    <t>Rend rrites</t>
  </si>
  <si>
    <t>Perqindja e  projekteve te realizuara kundrejt  projekteve te paraqitura</t>
  </si>
  <si>
    <t>Takime te kryera/Aktivitete</t>
  </si>
  <si>
    <t>Takime periodike me perfaqesuesit e PK per tu informuar mbi ecurine e problematikave te tyre dhe amendimin e kuadrit ligjor si dhe aktivitete te perbashketa me institucione te ngjashme te fushes.</t>
  </si>
  <si>
    <t xml:space="preserve">Nr.takimesh/aktivitetesh
</t>
  </si>
  <si>
    <r>
      <rPr>
        <b/>
        <sz val="8"/>
        <color rgb="FFFF0000"/>
        <rFont val="Garamond"/>
        <family val="1"/>
      </rPr>
      <t>Produkti 2</t>
    </r>
    <r>
      <rPr>
        <sz val="8"/>
        <color theme="1"/>
        <rFont val="Garamond"/>
        <family val="1"/>
      </rPr>
      <t>(shto produkte sipas rastit)</t>
    </r>
  </si>
  <si>
    <t xml:space="preserve">Projekte/nisma te financuara </t>
  </si>
  <si>
    <t xml:space="preserve">Mbeshtetja e nismave dhe projekteve që synojnë mbrojtjen e të drejtave të pakicave kombëtare, ruajtjen dhe promovimin e identitetit të tyre të dallueshëm kulturor, etnik, gjuhësor, tradicional dhe fetar të pakicave kombëtare.
</t>
  </si>
  <si>
    <t>Nr Projektesh</t>
  </si>
  <si>
    <r>
      <t>Detajimi i Kostos Totale të</t>
    </r>
    <r>
      <rPr>
        <b/>
        <sz val="8"/>
        <color rgb="FFFF0000"/>
        <rFont val="Garamond"/>
        <family val="1"/>
      </rPr>
      <t xml:space="preserve"> Produktit X </t>
    </r>
    <r>
      <rPr>
        <b/>
        <sz val="8"/>
        <color theme="1"/>
        <rFont val="Garamond"/>
        <family val="1"/>
      </rPr>
      <t>sipas Artikujve Ekonomikë</t>
    </r>
  </si>
  <si>
    <t>Pajisje te blera kompjuterike dhe zyre</t>
  </si>
  <si>
    <r>
      <rPr>
        <b/>
        <sz val="10"/>
        <color rgb="FFFF0000"/>
        <rFont val="Times New Roman"/>
        <family val="1"/>
      </rPr>
      <t>Sqarim:</t>
    </r>
    <r>
      <rPr>
        <b/>
        <sz val="8"/>
        <color rgb="FFFF0000"/>
        <rFont val="Times New Roman"/>
        <family val="1"/>
      </rPr>
      <t xml:space="preserve"> Kodi i Projektit te listes se investime</t>
    </r>
    <r>
      <rPr>
        <sz val="8"/>
        <color theme="1"/>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</si>
  <si>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t>Pajisje kompjuterike dhe zyre</t>
  </si>
  <si>
    <r>
      <t xml:space="preserve">Detajimi i Kostos Totale të </t>
    </r>
    <r>
      <rPr>
        <b/>
        <sz val="8"/>
        <color rgb="FFFF0000"/>
        <rFont val="Garamond"/>
        <family val="1"/>
      </rPr>
      <t xml:space="preserve">Produktit 1 </t>
    </r>
    <r>
      <rPr>
        <b/>
        <sz val="8"/>
        <color theme="1"/>
        <rFont val="Garamond"/>
        <family val="1"/>
      </rPr>
      <t>sipas Artikujve Ekonomikë</t>
    </r>
  </si>
  <si>
    <t>Pajisje per godinen e re</t>
  </si>
  <si>
    <t>xxxxx</t>
  </si>
  <si>
    <t>nr pajisjesh</t>
  </si>
  <si>
    <r>
      <t xml:space="preserve">Detajimi i Kostos Totale të </t>
    </r>
    <r>
      <rPr>
        <b/>
        <sz val="8"/>
        <color rgb="FFFF0000"/>
        <rFont val="Garamond"/>
        <family val="1"/>
      </rPr>
      <t xml:space="preserve">Produktit 2 </t>
    </r>
    <r>
      <rPr>
        <b/>
        <sz val="8"/>
        <color theme="1"/>
        <rFont val="Garamond"/>
        <family val="1"/>
      </rPr>
      <t>sipas Artikujve Ekonomikë</t>
    </r>
  </si>
  <si>
    <t>Kosto totale e produkti 2</t>
  </si>
  <si>
    <t>Produkti X (shto produkte sipas rastit)</t>
  </si>
  <si>
    <r>
      <t xml:space="preserve">Detajimi i Kostos Totale të </t>
    </r>
    <r>
      <rPr>
        <b/>
        <sz val="8"/>
        <color rgb="FFFF0000"/>
        <rFont val="Garamond"/>
        <family val="1"/>
      </rPr>
      <t xml:space="preserve">Produktit 1&amp;2 …X </t>
    </r>
    <r>
      <rPr>
        <b/>
        <sz val="8"/>
        <color theme="1"/>
        <rFont val="Garamond"/>
        <family val="1"/>
      </rPr>
      <t>sipas Artikujve Ekonomikë</t>
    </r>
  </si>
  <si>
    <t xml:space="preserve">Kosto totale e projektit </t>
  </si>
  <si>
    <r>
      <t xml:space="preserve">Detajimi i Kostos Totale të </t>
    </r>
    <r>
      <rPr>
        <b/>
        <sz val="8"/>
        <color rgb="FFFF0000"/>
        <rFont val="Garamond"/>
        <family val="1"/>
      </rPr>
      <t>Produktit X</t>
    </r>
    <r>
      <rPr>
        <b/>
        <sz val="8"/>
        <color theme="1"/>
        <rFont val="Garamond"/>
        <family val="1"/>
      </rPr>
      <t xml:space="preserve"> sipas Artikujve Ekonomikë</t>
    </r>
  </si>
  <si>
    <t>INSPEKTORATI I PËRGJITHSHËM</t>
  </si>
  <si>
    <t>Mbikëqyrja dhe koordinimi i veprimtarisë të  të gjithë Inspektorave Shtetërore, sipas Ligjit Nr.99, 12.09.2024 “Për Inspektimin në Republikën e Shqipërisë”</t>
  </si>
  <si>
    <t xml:space="preserve">Realizimi i inpektimeve on-line, nëpërmjet portalit “e-Inspektimi” , për të siguruar programimin e inspektimeve  bazuar mbi vlerësimin e riskut,  dokumentimin e veprimtarisë inspektuese konform ligjit për inspektimin dhe ligjeve sektoriale, duke bashkërenduar  veprimtarinë inspektuese ndërmjet inspektorateve shtetërore, në përmbushje të misionit të Inspektoratit të Përgjithshëm, për të rritur efektivitetin dhe përgjegjshmërinë e veprimtarisë inspektuese. </t>
  </si>
  <si>
    <t xml:space="preserve">Numri I Inspektorateve shteterore qe kryejne inspektime online </t>
  </si>
  <si>
    <t>Programimi i inspektimeve me bazë risku për Inspektoratet Shtetërore dhe Vendore, nëpërmjet sistemit "e-Inspektimi", dhe kryerja e procesit inspektues me dokumenta të standartizuara</t>
  </si>
  <si>
    <t>Inspektime te kryera</t>
  </si>
  <si>
    <t>Numri I inspektimeve te kryera nga 17 Inspektoratet Shteterore, koordinimi dhe  mbikqyerja e kerkesave ligjore  ne fushen e  inspektimit per inspektoratet shteterore.</t>
  </si>
  <si>
    <t>Nr. Inspektimesh</t>
  </si>
  <si>
    <r>
      <t xml:space="preserve">Detajimi i Kostos Totale të </t>
    </r>
    <r>
      <rPr>
        <b/>
        <sz val="8"/>
        <color rgb="FFFF0000"/>
        <rFont val="Garamond"/>
        <family val="1"/>
      </rPr>
      <t>Produktit 1</t>
    </r>
    <r>
      <rPr>
        <b/>
        <sz val="8"/>
        <color rgb="FF000000"/>
        <rFont val="Garamond"/>
        <family val="1"/>
      </rPr>
      <t xml:space="preserve"> sipas Artikujve Ekonomikë</t>
    </r>
  </si>
  <si>
    <t>Projekti Nr.1</t>
  </si>
  <si>
    <t>Blerje pajisjesh te ndryshme</t>
  </si>
  <si>
    <t>Pajisje informatike te blera</t>
  </si>
  <si>
    <t>18AO601</t>
  </si>
  <si>
    <r>
      <t xml:space="preserve">Detajimi i Kostos Totale të </t>
    </r>
    <r>
      <rPr>
        <b/>
        <sz val="8"/>
        <color rgb="FFFF0000"/>
        <rFont val="Garamond"/>
        <family val="1"/>
      </rPr>
      <t xml:space="preserve">Produktit 1 </t>
    </r>
    <r>
      <rPr>
        <b/>
        <sz val="8"/>
        <color rgb="FF000000"/>
        <rFont val="Garamond"/>
        <family val="1"/>
      </rPr>
      <t>sipas Artikujve Ekonomikë</t>
    </r>
  </si>
  <si>
    <t>Blerje automjet elektrik</t>
  </si>
  <si>
    <t>M870194</t>
  </si>
  <si>
    <t>Mobilimi I zyrave, pajisje te tjera</t>
  </si>
  <si>
    <t>Nr pajisjesh</t>
  </si>
  <si>
    <r>
      <t xml:space="preserve">Detajimi i Kostos Totale të </t>
    </r>
    <r>
      <rPr>
        <b/>
        <sz val="8"/>
        <color rgb="FFFF0000"/>
        <rFont val="Garamond"/>
        <family val="1"/>
      </rPr>
      <t xml:space="preserve">Produktit 2 </t>
    </r>
    <r>
      <rPr>
        <b/>
        <sz val="8"/>
        <color rgb="FF000000"/>
        <rFont val="Garamond"/>
        <family val="1"/>
      </rPr>
      <t>sipas Artikujve Ekonomikë</t>
    </r>
  </si>
  <si>
    <t>Drejtuesi i Ekipit të Menaxhimit të Programit</t>
  </si>
  <si>
    <r>
      <t>Sqarim:</t>
    </r>
    <r>
      <rPr>
        <b/>
        <sz val="8"/>
        <color rgb="FFFF0000"/>
        <rFont val="Times New Roman"/>
        <family val="1"/>
      </rPr>
      <t xml:space="preserve"> Kodi i Projektit te listes se investime</t>
    </r>
    <r>
      <rPr>
        <sz val="8"/>
        <color rgb="FF000000"/>
        <rFont val="Times New Roman"/>
        <family val="1"/>
      </rPr>
      <t>, me metodologjine e re do te jete kodi i produktit per projektet e investimeve.</t>
    </r>
  </si>
  <si>
    <t>* Ky kod duhet te plotesohet nga institucione per projektet ne vazhdim.</t>
  </si>
  <si>
    <t>* Te lihet bosh ne rast se kemi te bejme me projekt te ri investimi publik, te paspecifikuar ne listen e investimeve per buxhetin e vitit 2019.</t>
  </si>
  <si>
    <t>Agjencia për Dialog dhe Bashkëqeverisje ka si mision të sigurojë realizimin e bashkëqeverisjes me qytetarët nëpërmjet gjithëpërfshirjes së tyre në politikëbërje, garantimit të pjesëmarrjes së tyre në procedurat administrative vendimmarrëse dhe rritjes së përgjegjshmërisë e të llogaridhënies së administratës shtetërore, si dhe të realizojë, të nxisë dhe të mbështesë nismat për një shoqëri të hapur dhe për institucione më pranë qytetarëve dhe shoqërisë rinisë dhe aktorëve të tjerë në fusha të ndryshme, si: inovacioni, krijimtaria, rinia, shkenca, arti, kultura etj.</t>
  </si>
  <si>
    <t>Të realizojë bashkëqeverisjen me qytetarët nëpërmjet gjithëpërfshirjes së tyre në politikëbërje, garantimit të pjesëmarrjes së tyre në procedurat administrative vendimmarrëse dhe rritjes së përgjegjshmërisë e të llogaridhënies së administratës shtetërore.                                                                                                                                                                                    Të realizojë, të nxisë dhe të mbështesë nismat për një shoqëri të hapur dhe për institucione më pranë qytetarëve dhe shoqërisë rinisë dhe aktorëve të tjerë në fusha të ndryshme, si: inovacioni, krijimtaria, rinia, shkenca, arti, kultura etj.</t>
  </si>
  <si>
    <t>Numri i ankesave të shqyrtuara</t>
  </si>
  <si>
    <t>Numri i aktiviteteve</t>
  </si>
  <si>
    <t xml:space="preserve">Ofrimin direkt të shërbimeve publike për të garantuar bashkëqeverisje e gjithëpërfshirje edhe nëpërmjet ndërveprimit në platformën elektronike “Me ty, për Shqipërinë që duam” të qytetarëve, të organizatave jofitimprurëse e të sipërmarrjes private me administratën shtetërore dhe institucionet qeverisëse. </t>
  </si>
  <si>
    <t>Numri çështjeve të ardhura/Numrit të çështjeve të zgjidhura</t>
  </si>
  <si>
    <t>Produkti 1 AB</t>
  </si>
  <si>
    <t>Shqyrtimi i të gjitha ankesave, që lidhen me problematika me institucionet e ndryshme shtetërore.</t>
  </si>
  <si>
    <t>Numri i ankesave të shqyruara</t>
  </si>
  <si>
    <r>
      <t xml:space="preserve">Detajimi i Kostos Totale të </t>
    </r>
    <r>
      <rPr>
        <b/>
        <sz val="12"/>
        <color rgb="FFFF0000"/>
        <rFont val="Times New Roman"/>
        <family val="1"/>
      </rPr>
      <t>Produktit 1</t>
    </r>
    <r>
      <rPr>
        <b/>
        <sz val="12"/>
        <color theme="1"/>
        <rFont val="Times New Roman"/>
        <family val="1"/>
      </rPr>
      <t xml:space="preserve"> sipas Artikujve Ekonomikë</t>
    </r>
  </si>
  <si>
    <t>Objektivi 2 i Politikës së Programit</t>
  </si>
  <si>
    <t xml:space="preserve">Mbështetjen e projekteve e të programeve për një shoqëri të hapur dhe për institucione më pranë qytetarëve, shoqërisë civile, rinisë dhe aktorëve të tjerë në fusha të ndryshme, si: inovacioni, krijimtaria, transparenca, arsimi, rinia, shkenca, arti, kultura, grupet vulnerabël  shtetërore dhe institucionet qeverisëse. </t>
  </si>
  <si>
    <t>Treguesit e Performancës për Objektivin 2</t>
  </si>
  <si>
    <t>Produktet për Objektivin 2</t>
  </si>
  <si>
    <t>Produkti 2 AC</t>
  </si>
  <si>
    <t>Blerje paisje kompjuterike dhe materiale zyre</t>
  </si>
  <si>
    <t>Buxheti   2026-2028</t>
  </si>
  <si>
    <t>Planifikimi, Menaxhimi dhe Administrim</t>
  </si>
  <si>
    <t xml:space="preserve">Auditimi me përgjegjësi i zbatimit të dispozitave ligjore nga subjektet që perfitojne fonde nga BE për Programet IPA dhe IPARD , i zbatimit të dispozitave ligjore nga Audituesit e Agjencise. 
</t>
  </si>
  <si>
    <t>Kryerja e veprimtarisë audituese me qëllim verifikim e vërtetësisë, saktësisë së raporteve dhe pasqyrave financiare vjetore , si dhe llogarive vjetore që mbështesin këto pasqyra.</t>
  </si>
  <si>
    <t xml:space="preserve">Emërtimi i Treguesit 1                             Norma e uljes së pasaktesive dhe pavertetesive të raporteve dhe pasqyrave/deklaratave financiare vjetore, si dhe të llogarive vjetore që mbështetin këto pasqyra/deklarata .                                                                   </t>
  </si>
  <si>
    <t>Emërtimi i Treguesit 2                                 Ulja e paligjshmërisë dhe parregullsisë së transaksioneve përkatëse.</t>
  </si>
  <si>
    <t xml:space="preserve">Emërtimi i Treguesit 3                                                    Nr i femrave ne nivelet drejtuese kundrejt totalit                     </t>
  </si>
  <si>
    <t>Përputhshmëria e sistemit të menaxhimit dhe kontrollit me Marrëveshjen kuadër dhe çdo marrëveshje tjetër të lidhur ndërmjet Komisionit Evropian dhe Republikës së Shqipërisë në kuadër të Programit IPA.</t>
  </si>
  <si>
    <t>Norma e uljes së veprimeve që bien ndesh me dispozitat e vendosura në Marrëveshjen kuadër dhe cdo dsipozitë tjetër ligjore në fuqi , që përcakoton dhënien dhe përdorimin e fondeve të programit IPA</t>
  </si>
  <si>
    <t>Norma e përmiresimit të eficensës në evidentimin e paligjshmërisë dhe parregullsisë së transaksioneve</t>
  </si>
  <si>
    <t>98704AA</t>
  </si>
  <si>
    <t xml:space="preserve">Auditime të kryera për sistemin e menaxhimit dhe kontrollin e fondeve IPA të menaxhimit të decentralizuar. </t>
  </si>
  <si>
    <t>Numër Auditimesh</t>
  </si>
  <si>
    <r>
      <t xml:space="preserve">Detajimi i Kostos Totale të </t>
    </r>
    <r>
      <rPr>
        <b/>
        <sz val="12"/>
        <color indexed="10"/>
        <rFont val="Garamond"/>
        <family val="1"/>
      </rPr>
      <t>Produktit 1</t>
    </r>
    <r>
      <rPr>
        <b/>
        <sz val="12"/>
        <color indexed="8"/>
        <rFont val="Garamond"/>
        <family val="1"/>
      </rPr>
      <t xml:space="preserve"> sipas Artikujve Ekonomikë</t>
    </r>
  </si>
  <si>
    <r>
      <rPr>
        <b/>
        <sz val="12"/>
        <color indexed="10"/>
        <rFont val="Garamond"/>
        <family val="1"/>
      </rPr>
      <t>Produkti 2</t>
    </r>
    <r>
      <rPr>
        <sz val="12"/>
        <color indexed="8"/>
        <rFont val="Garamond"/>
        <family val="1"/>
      </rPr>
      <t>(shto produkte sipas rastit)</t>
    </r>
  </si>
  <si>
    <r>
      <t>Detajimi i Kostos Totale të</t>
    </r>
    <r>
      <rPr>
        <b/>
        <sz val="12"/>
        <color indexed="10"/>
        <rFont val="Garamond"/>
        <family val="1"/>
      </rPr>
      <t xml:space="preserve"> Produktit X </t>
    </r>
    <r>
      <rPr>
        <b/>
        <sz val="12"/>
        <color indexed="8"/>
        <rFont val="Garamond"/>
        <family val="1"/>
      </rPr>
      <t>sipas Artikujve Ekonomikë</t>
    </r>
  </si>
  <si>
    <r>
      <rPr>
        <b/>
        <sz val="12"/>
        <color indexed="10"/>
        <rFont val="Garamond"/>
        <family val="1"/>
      </rPr>
      <t>Produkti 3</t>
    </r>
    <r>
      <rPr>
        <sz val="12"/>
        <color indexed="8"/>
        <rFont val="Garamond"/>
        <family val="1"/>
      </rPr>
      <t>(shto produkte sipas rastit)</t>
    </r>
  </si>
  <si>
    <t>Blerje pajisje të ndryshme</t>
  </si>
  <si>
    <t>Pajise elektronike</t>
  </si>
  <si>
    <t xml:space="preserve">Pajisje kompjuterike (Desktope, Laptope) sipas nevojave te institucionit </t>
  </si>
  <si>
    <t>Numër pajisjesh</t>
  </si>
  <si>
    <r>
      <t xml:space="preserve">Detajimi i Kostos Totale të </t>
    </r>
    <r>
      <rPr>
        <b/>
        <sz val="12"/>
        <color indexed="10"/>
        <rFont val="Garamond"/>
        <family val="1"/>
      </rPr>
      <t>Produktit X</t>
    </r>
    <r>
      <rPr>
        <b/>
        <sz val="12"/>
        <color indexed="8"/>
        <rFont val="Garamond"/>
        <family val="1"/>
      </rPr>
      <t xml:space="preserve"> sipas Artikujve Ekonomikë</t>
    </r>
  </si>
  <si>
    <t xml:space="preserve">Shënim: Shpjegoni supozimet dhe llogaritjet për Produktin 1 </t>
  </si>
  <si>
    <t>Titullari i Institucionit/ Ministri</t>
  </si>
  <si>
    <t>Misioni ynë është të kontribuojmë për zhvillimin e qëndrueshëm të territorit të udhëhequr nga strategjitë e mirëplanifikuara dhe programet afatmesme e afgjata të zhvillimit; të sigurojmë zbatimin e ligjit dhe akteve nënligjore në fuqi që garantojnë mirëplanifikimin e territorit; si edhe të mbështesim dialogun profesional në fushën e planifikimit të territorit, duke përhapur njohuritë e fituara gjatë eksperiencës sonë në këtë fushë.</t>
  </si>
  <si>
    <t xml:space="preserve"> </t>
  </si>
  <si>
    <t>Procesi i planifikimit te territorit, zhvillimi i qendrueshem i tij,  hartimi në bashkëpunim dhe bashkërendimi i proceseve te hartimit të dokumenteve të planifikimit të territorit, si dhe sigurimi i bashkërendimit ndërmjet autoriteteve të planifikimit të territorit, si atë horizontal (mes institucioneve të pushtetit qendror), ashtu edhe atë vertikal (mes institucioneve vendore e qendrore). Udhëheq, koordinon dhe ndërlidh veprimtaritë për modernizimin e modelit të planifikimit dhe promovimin e praktikave novatore në projektim urban dhe planifikim.</t>
  </si>
  <si>
    <t>Rritja e transparencës në politikat territoriale, ekonomike dhe sociale</t>
  </si>
  <si>
    <t>Krijimi dhe Funksionimi  i sistemit elektronik per monitorimin e planeve vendore</t>
  </si>
  <si>
    <t>% e bashkive që përdorin  platformën digjitale të AKPT (e-harta, e-planifikimi)</t>
  </si>
  <si>
    <t>Vlera Bazë</t>
  </si>
  <si>
    <t>Planifikimi dhe zhvillimi i qëndrueshëm i territorit</t>
  </si>
  <si>
    <t>% e administrates në funksion të realizimit të politikave të planifikimit urban</t>
  </si>
  <si>
    <t>% e punonjësve të trajnuar mbi politikat e planifikimit urban kundrejt totalit</t>
  </si>
  <si>
    <t>Raporti femra/meshkuj në pozicione drejtuese (femrat dominojnë me 80%)</t>
  </si>
  <si>
    <t>%  e projekteve që përfundojnë në kohën e parashikuar</t>
  </si>
  <si>
    <t>Plane të Përgjithshme Kombëtare/Plane Vendore të hartuara</t>
  </si>
  <si>
    <t>Sigurimi i sherbimeve per realizimin e politikave te planifikimit, Hartimi i planeve te pergjithshme kombetare, planeve vendore</t>
  </si>
  <si>
    <t>nr. planesh te hartuara</t>
  </si>
  <si>
    <t>Pajisje informatike te blera (licenca, kompjutera ..)</t>
  </si>
  <si>
    <t>Pajisje informatike te blera (kompjutera, licenca)</t>
  </si>
  <si>
    <t>Realizimi i ketij projekti ka si objektiv te sjelle ne parametra bashkohore per  funksionimin e pajisjeve informatike ne AKPT si dhe  Pajisja me licenca ARCGIS desktop Advance del domosdoshmeri per funksionimin e procesit te punes GIS, pasi ky aplikacion krijon / menaxhon / kontrollon /përpunon gjeodatabasa për Plane në nivel vendor dhe qëndor, ruan te dhenat dhe ka kapacitete shumë të mira analitike, topologjike dhe ofron rezultate më të besueshme. Ky projekt perputhet me qellimet dhe objektivat e programit ne fushen e zhvillimit te territorit dhe me ndihmen e këtij aplikacioni proçeset e punës organizohen dhe kryen me një saktesi shumë të larte.</t>
  </si>
  <si>
    <t>Detajimi i Kostos Totale të Produktit 2 sipas Artikujve Ekonomikë</t>
  </si>
  <si>
    <t>Pajisje ZYRE</t>
  </si>
  <si>
    <t>Pajisje Zyre</t>
  </si>
  <si>
    <t>M870019</t>
  </si>
  <si>
    <t>Realizimi i ketij projekti ka si objektiv te sjelle ne parametra bashkohore   funksionimin dhe mbarevajtjen e punes  ne AKPT , realizimi i ketij projekti eshte  domosdoshmeri per funksionimin e procesit te punes. Ky projekt perputhet me qellimet dhe objektivat e AKPT-se ne fushen e zhvillimit te territorit duke bere qe proçeset e punës te  organizohen dhe te kryen ne kohe reale dhe me cilesi.</t>
  </si>
  <si>
    <t>Nr. Pajisjesh</t>
  </si>
  <si>
    <t>Detajimi i Kostos Totale të Produktit X sipas Artikujve Ekonomikë</t>
  </si>
  <si>
    <r>
      <rPr>
        <b/>
        <sz val="8"/>
        <color rgb="FFFF0000"/>
        <rFont val="Garamond"/>
        <family val="1"/>
      </rPr>
      <t>Produkti 3</t>
    </r>
    <r>
      <rPr>
        <sz val="8"/>
        <color theme="1"/>
        <rFont val="Garamond"/>
        <family val="1"/>
      </rPr>
      <t>(shto produkte sipas rastit)</t>
    </r>
  </si>
  <si>
    <t>Planifikimi ne nivel qendror dhe Monitorimi i Territorit</t>
  </si>
  <si>
    <t>18AN901</t>
  </si>
  <si>
    <t xml:space="preserve">Projekti konsiston në vlerësim dhe analizë të gjendjes ekzistuese të territorit dhe ndryshimeve të ndodhura prej vitit 2015 deri më tani, vlerësim të potencialeve, risqeve dhe mundësive që paraqet territori për zhvillim të qëndrueshëm ekonomik, social dhe mjedisor.  Dokumenti do të shërbejnë si referencë dhe udhëzues për stafet e  administratës lokale për zbatimin e planeve lokale.
</t>
  </si>
  <si>
    <t>Nr. Projektesh</t>
  </si>
  <si>
    <t xml:space="preserve">Platforma per Planifikimi Territori Inteligjent </t>
  </si>
  <si>
    <t>Krijimi i platformes per Planifikim Territori Inteligjent eshte nje sistem ne kuader te zhvillimit te qendrueshem te territorit, perdorimit te tokes dhe informacionit te perditesuar dhe perpuimit analitik</t>
  </si>
  <si>
    <t>Nr.platforme</t>
  </si>
  <si>
    <t>Hartimi I Planeve të Detyruara Vendore për 9 bashki</t>
  </si>
  <si>
    <t>19AA001</t>
  </si>
  <si>
    <t>Hartimi i Planeve të Detyruara Vendore për zonat e prekura nga tërmeti, 9 bashki Durrës , Kamëz, Kavajë, Krujë, Kurbin , Lezhë, Mirditë, Shijak, Vore</t>
  </si>
  <si>
    <t>Nr. Planesh</t>
  </si>
  <si>
    <r>
      <t xml:space="preserve">Detajimi i Kostos Totale të </t>
    </r>
    <r>
      <rPr>
        <b/>
        <sz val="8"/>
        <color rgb="FFFF0000"/>
        <rFont val="Garamond"/>
        <family val="1"/>
      </rPr>
      <t xml:space="preserve">Produktit X </t>
    </r>
    <r>
      <rPr>
        <b/>
        <sz val="8"/>
        <color theme="1"/>
        <rFont val="Garamond"/>
        <family val="1"/>
      </rPr>
      <t>sipas Artikujve Ekonomikë</t>
    </r>
  </si>
  <si>
    <t>Kryerja e hetimit administrativ në kuadër të denoncimeve ose ankesave për praktika abuzive, korruptive apo arbitrare për zbatimin e ligjshmërisë, si dhe identifikimin e punonjësve të institucioneve ku DPAK-ja shtrin aktivitetin, të cilët, me veprime apo mosveprime, kanë kryer shkelje të akteve ligjore/nënligjore në fuqi.</t>
  </si>
  <si>
    <t>Emertimi treguesit 1</t>
  </si>
  <si>
    <t>Emërtimi i Treguesit 2</t>
  </si>
  <si>
    <t>Emërtimi i Treguesit x (shto tregues sipas rastit)</t>
  </si>
  <si>
    <t>Hartimi, rishikimi dhe monitorimi i strategjive në fushën e Drejtësisë dhe Antikorrupsionit.</t>
  </si>
  <si>
    <t>Emërtimi i Treguesit 1</t>
  </si>
  <si>
    <t>98704AL</t>
  </si>
  <si>
    <t>Shpenzimet korrente si paga, sigurime dhe shpenzime utilitare si dhe aktivitetet  dhe shërbimet e tjera që nevojiten për përmbushjen e objektivave të Drejtorisë së Përgjithshme të Antikorrupsionit.Kryerja e raportit të monitorimit mbi zbatimin e planit të veprimit Antikorrupsion</t>
  </si>
  <si>
    <t>Nr. Raportesh</t>
  </si>
  <si>
    <r>
      <rPr>
        <b/>
        <sz val="12"/>
        <color rgb="FFFF0000"/>
        <rFont val="Garamond"/>
        <family val="1"/>
      </rPr>
      <t>Produkti 2</t>
    </r>
    <r>
      <rPr>
        <sz val="12"/>
        <color theme="1"/>
        <rFont val="Garamond"/>
        <family val="1"/>
      </rPr>
      <t>(shto produkte sipas rastit)</t>
    </r>
  </si>
  <si>
    <r>
      <t>Detajimi i Kostos Totale të</t>
    </r>
    <r>
      <rPr>
        <b/>
        <sz val="12"/>
        <color rgb="FFFF0000"/>
        <rFont val="Garamond"/>
        <family val="1"/>
      </rPr>
      <t xml:space="preserve"> Produktit X </t>
    </r>
    <r>
      <rPr>
        <b/>
        <sz val="12"/>
        <color theme="1"/>
        <rFont val="Garamond"/>
        <family val="1"/>
      </rPr>
      <t>sipas Artikujve Ekonomikë</t>
    </r>
  </si>
  <si>
    <r>
      <rPr>
        <b/>
        <sz val="12"/>
        <color rgb="FFFF0000"/>
        <rFont val="Garamond"/>
        <family val="1"/>
      </rPr>
      <t>Produkti 3</t>
    </r>
    <r>
      <rPr>
        <sz val="12"/>
        <color theme="1"/>
        <rFont val="Garamond"/>
        <family val="1"/>
      </rPr>
      <t>(shto produkte sipas rastit)</t>
    </r>
  </si>
  <si>
    <r>
      <rPr>
        <b/>
        <sz val="12"/>
        <color rgb="FFFF0000"/>
        <rFont val="Times New Roman"/>
        <family val="1"/>
      </rPr>
      <t>Sqarim: Kodi i Projektit te listes se investime</t>
    </r>
    <r>
      <rPr>
        <sz val="12"/>
        <color theme="1"/>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</si>
  <si>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r>
      <t xml:space="preserve">Detajimi i Kostos Totale të </t>
    </r>
    <r>
      <rPr>
        <b/>
        <sz val="12"/>
        <color rgb="FFFF0000"/>
        <rFont val="Garamond"/>
        <family val="1"/>
      </rPr>
      <t xml:space="preserve">Produktit 1 </t>
    </r>
    <r>
      <rPr>
        <b/>
        <sz val="12"/>
        <color theme="1"/>
        <rFont val="Garamond"/>
        <family val="1"/>
      </rPr>
      <t>sipas Artikujve Ekonomikë</t>
    </r>
  </si>
  <si>
    <t>FORMAT 2: FORMATI STANDARD I PËRGATITJES SË KËRKESAVE BUXHETORE PBA 2026 - 2028</t>
  </si>
  <si>
    <t>Buxheti 2026 - 2028</t>
  </si>
  <si>
    <t>SHËRBIME TË TJERA</t>
  </si>
  <si>
    <t>1150</t>
  </si>
  <si>
    <t>2026  - 2028</t>
  </si>
  <si>
    <t>Të sigurojë transparencën në lidhje me politikat, aktivitetet, projektet, eventet, si dhe qëllimin, objektivat, risitë apo problematikat që zgjidhen nëpërmjet akteve të Këshillit të Ministrave dhe të akteve të tjera të Ministrave dhe çdo Institucioni të administratës shtetërore.</t>
  </si>
  <si>
    <t>Informim dhe komunikim me publikun dhe median.</t>
  </si>
  <si>
    <t xml:space="preserve">Buxheti </t>
  </si>
  <si>
    <t xml:space="preserve">Parashikimi </t>
  </si>
  <si>
    <t>Informimi i institucioneve mbi raportimet mediatike; prodhimi i përmbajtjes për komunikimin publik të qeverisë dhe përgatitja e sondazheve qeveritare.</t>
  </si>
  <si>
    <t>Informimi i qytetarëve mbi nismat, vendimet dhe politikat e qeverisë përmes të gjitha mjeteve të komunikimit masiv.</t>
  </si>
  <si>
    <t>Informimi i medias mbi vendimet dhe politikat e qeverisë, si dhe menaxhimi i marrëdhënieve me gazetarët që ndjekin aktivitetin e qeverisë.</t>
  </si>
  <si>
    <t xml:space="preserve">Dhënia e informacionit te qytetarët dhe media mbi veprimtarinë e Ministrive dhe Agjencive të varësisë, si dhe informimi i gazetarëve mbi çështje që lidhen me punën ndërsektoriale të Qeverisë.  </t>
  </si>
  <si>
    <t>Organizimi i aktiviteteve publike të Kryeministrit dhe Kryeministrisë si dhe realizimi i produksionit dhe postproduksionit të materialeve për publikim, lidhur me këto organizime.</t>
  </si>
  <si>
    <t>Rritja e aksesit dhe trasparences të medias,qytetareve në informacionin lidhur me vendimarjen dhe aktivitetet qeveritare</t>
  </si>
  <si>
    <t>Numri i femrave në postet drejtuese</t>
  </si>
  <si>
    <t>98704AN</t>
  </si>
  <si>
    <t xml:space="preserve">Komunikim dhe informim mediatik </t>
  </si>
  <si>
    <t>Numer komunikimesh</t>
  </si>
  <si>
    <r>
      <rPr>
        <b/>
        <sz val="10"/>
        <color theme="1"/>
        <rFont val="Garamond"/>
        <family val="1"/>
      </rPr>
      <t>Produkti 2</t>
    </r>
    <r>
      <rPr>
        <sz val="10"/>
        <color theme="1"/>
        <rFont val="Garamond"/>
        <family val="1"/>
      </rPr>
      <t>(shto produkte sipas rastit)</t>
    </r>
  </si>
  <si>
    <r>
      <rPr>
        <b/>
        <sz val="10"/>
        <color theme="1"/>
        <rFont val="Garamond"/>
        <family val="1"/>
      </rPr>
      <t>Produkti 3</t>
    </r>
    <r>
      <rPr>
        <sz val="10"/>
        <color theme="1"/>
        <rFont val="Garamond"/>
        <family val="1"/>
      </rPr>
      <t>(shto produkte sipas rastit)</t>
    </r>
  </si>
  <si>
    <t>Cope</t>
  </si>
  <si>
    <t>Detajimi i Kostos Totale të Produktit 1&amp;2 …X sipas Artikujve Ekonomikë</t>
  </si>
  <si>
    <t>Buxheti 2026-2027</t>
  </si>
  <si>
    <t xml:space="preserve">Përshkrimi i Programit </t>
  </si>
  <si>
    <t xml:space="preserve">Koordinim i ndihmës së huaj lidhur me programet dhe projektet zhvillimore dhe projektet me interes kombëtar duke ofruar mbështetje metodologjike në hartimin e dokumentave strategjikë sektoriale dhe ndësektoriale si dhe mmonitorimin e zbatimit të tyre me qëllim harmonizimin me SKZHIE. </t>
  </si>
  <si>
    <t>Koordinim dhe bashkërendim i ndihmës së huaj si dhe ofrimi i mbështetjes metodologjike në hartimin e dokumentave strategjikë sektoriale dhe ndërsektoriale, monitorimi i zbatimit dhe harmonizimit të tyre me SKZHIE.</t>
  </si>
  <si>
    <t>Hartimi dhe miratimi i dokumentave strategjikë në përputhje me SKZHIE</t>
  </si>
  <si>
    <t>Koordinimi i ndihmës së huaj me qëllim finalizimin e marëveshjeve të financimit/bashkëpunimit</t>
  </si>
  <si>
    <t xml:space="preserve">Koordinimi i ndihmës së huaj, sigurimi i mbështetjes në hartimin e dokumentave strategjikë dhe monitorimi i tyre.  </t>
  </si>
  <si>
    <t>Projekte te perfituara nga IPA Kombetare/Rajonale ne raport me aplikimet</t>
  </si>
  <si>
    <t>Numri i dokumentave strategjikë të miratuar (Strategji, Plane Veprimi etj)</t>
  </si>
  <si>
    <t>Strategji Kombëtare, Sektoriale dhe Ndërsektoriale të koordinuara dhe të monitoruara</t>
  </si>
  <si>
    <t>Kodi i Produktit</t>
  </si>
  <si>
    <t>98704AO</t>
  </si>
  <si>
    <t>Sigurimi i mbështetjes për përgatitjen dhe miratimin e dokumentave strategjikë sipas fushës së përgjegjësisë së institucioneve (Strategji, Plane Veprimi etj), me synim harmonizimin e tyre me SKZHIE.</t>
  </si>
  <si>
    <t xml:space="preserve">Numer dokumentash </t>
  </si>
  <si>
    <t>Projekte/programe të përfituara nga IPA Kombëtare/ Rajonale, monitorimi dhe zbatimi i tyre</t>
  </si>
  <si>
    <t>98704AP</t>
  </si>
  <si>
    <t>Koordinimi i  procesit të programimit, monitorimit të zbatimit dhe vlerësimit të asistencës financiare të BE-së, në bashkëpunim  me institucionet shqiptare potencialisht përfituese, me qëllim sigurimin e koherencës së prioriteteve të qeverisë me fokus integrimin në BE</t>
  </si>
  <si>
    <t>Nr projektesh</t>
  </si>
  <si>
    <r>
      <t xml:space="preserve">Detajimi i Kostos Totale të </t>
    </r>
    <r>
      <rPr>
        <b/>
        <sz val="12"/>
        <color rgb="FFFF0000"/>
        <rFont val="Times New Roman"/>
        <family val="1"/>
      </rPr>
      <t>Produktit 2</t>
    </r>
    <r>
      <rPr>
        <b/>
        <sz val="12"/>
        <color theme="1"/>
        <rFont val="Times New Roman"/>
        <family val="1"/>
      </rPr>
      <t xml:space="preserve"> sipas Artikujve Ekonomikë</t>
    </r>
  </si>
  <si>
    <t>Menaxhimi i portofolit të ndihmës së huaj</t>
  </si>
  <si>
    <t>98704AQ</t>
  </si>
  <si>
    <t>Bashkerendim , negociim dhe nenshkrim I marreveshjeve/memorandumeve te mirekuptimit , protokolleve te bashkepunimit me komunitetin e donatoreve per ndihmen e huaj qe mer KM per programe dhe projekte zhvillimore ne funksion te realizimit te objektivave te SKZHIE-se dhe Integrimit Europian 2022-2030. Hartimi i raportit vjetor te performances se ndihmes se huaj si dhe organizim i takimeve dhe aktiviteteve me komunitetin e donatoreve.</t>
  </si>
  <si>
    <t>Nr i marreveshjeve /raport performance</t>
  </si>
  <si>
    <r>
      <t xml:space="preserve">Detajimi i Kostos Totale të </t>
    </r>
    <r>
      <rPr>
        <b/>
        <sz val="12"/>
        <color rgb="FFFF0000"/>
        <rFont val="Times New Roman"/>
        <family val="1"/>
      </rPr>
      <t>Produktit 3</t>
    </r>
    <r>
      <rPr>
        <b/>
        <sz val="12"/>
        <color theme="1"/>
        <rFont val="Times New Roman"/>
        <family val="1"/>
      </rPr>
      <t xml:space="preserve"> sipas Artikujve Ekonomikë</t>
    </r>
  </si>
  <si>
    <t>18AN902</t>
  </si>
  <si>
    <t xml:space="preserve">Shërbime konsulence për studime parafizibikliteti, studime fizibiliteti, oponenca dhe shkrime projektesh </t>
  </si>
  <si>
    <t>Shërbime konsulence për studime parafizibikliteti, studime fizibiliteti, oponenca dhe shkrime projektesh me qëllim ofrimin e mbështetjes për hartimin e dokumentave strategjikë, projekteve etj.</t>
  </si>
  <si>
    <t xml:space="preserve">Numer Projektesh/Raportesh/studime </t>
  </si>
  <si>
    <t>Kategoria 2: Shpenzimet per Investime  Kapitale Projekte/Programe</t>
  </si>
  <si>
    <t>Kategoria e investimit</t>
  </si>
  <si>
    <t xml:space="preserve">Programe/projekte të Bashkëpunimit Ndërkufitar të Asistencës Financiare të BE-së </t>
  </si>
  <si>
    <t>18BS403</t>
  </si>
  <si>
    <t>Asistence Teknike IPA CBC Mal i Zi - Shqipëri</t>
  </si>
  <si>
    <t>Forcimi dhe zhvillim i kapaciteteve administrative të vendeve pjesëmarrëse në programin Mal i Zi - Shqipëri.</t>
  </si>
  <si>
    <t>Nr i programeve/projekteve</t>
  </si>
  <si>
    <t>18BS404</t>
  </si>
  <si>
    <t>Asistence Teknike  INTERREG IPA CBC Greqi - Shqipëri</t>
  </si>
  <si>
    <t>Forcimi dhe zhvillim i kapaciteteve administrative të vendeve pjesëmarrëse në programin  INTERREG IPA CBC Greqi - Shqiperi.</t>
  </si>
  <si>
    <t>18BS405</t>
  </si>
  <si>
    <t>Produkti 4</t>
  </si>
  <si>
    <t>Asistence Teknike IPA CBC Maqedoni e Veriut - Shqipëri</t>
  </si>
  <si>
    <t>Projekti i Asistencës Teknike për programin Maqedoni e Veriut  - Shqipëri synon forcimin e kapaciteteve administrative të vendeve pjesëmarrëse në Program.</t>
  </si>
  <si>
    <r>
      <t xml:space="preserve">Detajimi i Kostos Totale të </t>
    </r>
    <r>
      <rPr>
        <b/>
        <sz val="12"/>
        <color rgb="FFFF0000"/>
        <rFont val="Times New Roman"/>
        <family val="1"/>
      </rPr>
      <t>Produktit 4</t>
    </r>
    <r>
      <rPr>
        <b/>
        <sz val="12"/>
        <color theme="1"/>
        <rFont val="Times New Roman"/>
        <family val="1"/>
      </rPr>
      <t xml:space="preserve"> sipas Artikujve Ekonomikë</t>
    </r>
  </si>
  <si>
    <t>18BS406</t>
  </si>
  <si>
    <t>Produkti 5</t>
  </si>
  <si>
    <t>Asistencë Teknike IPA CBC Shqiperi-Kosove</t>
  </si>
  <si>
    <t xml:space="preserve">Asistencë Teknike IPA CBC Shqiperi-Kosove është instrumenti për promovimin dhe lehtësinë e zbatimit të strategjisë, i cili ofron mbështetje operacionale për strukturat qeverisëse </t>
  </si>
  <si>
    <r>
      <t xml:space="preserve">Detajimi i Kostos Totale të </t>
    </r>
    <r>
      <rPr>
        <b/>
        <sz val="12"/>
        <color rgb="FFFF0000"/>
        <rFont val="Times New Roman"/>
        <family val="1"/>
      </rPr>
      <t>Produktit 5</t>
    </r>
    <r>
      <rPr>
        <b/>
        <sz val="12"/>
        <color theme="1"/>
        <rFont val="Times New Roman"/>
        <family val="1"/>
      </rPr>
      <t xml:space="preserve"> sipas Artikujve Ekonomikë</t>
    </r>
  </si>
  <si>
    <t>Kosto totale e produktit 5</t>
  </si>
  <si>
    <t>18BS407</t>
  </si>
  <si>
    <t>Produkti 6</t>
  </si>
  <si>
    <t>Asistencë teknike projekti strategjik Adrion/EUSAIR</t>
  </si>
  <si>
    <t>Projekti i Asistencës Teknike për projekti strategjik Adrion/EUSAIRsynon forcimin e kapaciteteve administrative të vendeve pjesëmarrëse në Program.</t>
  </si>
  <si>
    <r>
      <t xml:space="preserve">Detajimi i Kostos Totale të </t>
    </r>
    <r>
      <rPr>
        <b/>
        <sz val="12"/>
        <color rgb="FFFF0000"/>
        <rFont val="Times New Roman"/>
        <family val="1"/>
      </rPr>
      <t>Produktit 6</t>
    </r>
    <r>
      <rPr>
        <b/>
        <sz val="12"/>
        <color theme="1"/>
        <rFont val="Times New Roman"/>
        <family val="1"/>
      </rPr>
      <t xml:space="preserve"> sipas Artikujve Ekonomikë</t>
    </r>
  </si>
  <si>
    <t>Kosto totale e produktit 6</t>
  </si>
  <si>
    <t>18BS408</t>
  </si>
  <si>
    <t>Produkti 7</t>
  </si>
  <si>
    <t>Asistencë teknike INTERREG MED</t>
  </si>
  <si>
    <t>Projekti i Asistencës Teknike për programin INTERREG MED synon forcimin e kapaciteteve administrative të vendeve pjesëmarrëse në Program.</t>
  </si>
  <si>
    <r>
      <t xml:space="preserve">Detajimi i Kostos Totale të </t>
    </r>
    <r>
      <rPr>
        <b/>
        <sz val="12"/>
        <color rgb="FFFF0000"/>
        <rFont val="Times New Roman"/>
        <family val="1"/>
      </rPr>
      <t>Produktit 7</t>
    </r>
    <r>
      <rPr>
        <b/>
        <sz val="12"/>
        <color theme="1"/>
        <rFont val="Times New Roman"/>
        <family val="1"/>
      </rPr>
      <t xml:space="preserve"> sipas Artikujve Ekonomikë</t>
    </r>
  </si>
  <si>
    <t>Kosto totale e produktit 7</t>
  </si>
  <si>
    <t>18BS409</t>
  </si>
  <si>
    <t>Produkti 8</t>
  </si>
  <si>
    <t xml:space="preserve">Asistence Teknike Programi Adriatiku Jugor </t>
  </si>
  <si>
    <t>Projekti i Asistencës Teknike për programin Adriatiku  Jugor  synon forcimin e kapaciteteve administrative të vendeve pjesëmarrëse në Program.</t>
  </si>
  <si>
    <t>Nr i projekteve</t>
  </si>
  <si>
    <r>
      <t xml:space="preserve">Detajimi i Kostos Totale të </t>
    </r>
    <r>
      <rPr>
        <b/>
        <sz val="12"/>
        <color rgb="FFFF0000"/>
        <rFont val="Times New Roman"/>
        <family val="1"/>
      </rPr>
      <t xml:space="preserve">Produktit 8 </t>
    </r>
    <r>
      <rPr>
        <b/>
        <sz val="12"/>
        <color theme="1"/>
        <rFont val="Times New Roman"/>
        <family val="1"/>
      </rPr>
      <t>sipas Artikujve Ekonomikë</t>
    </r>
  </si>
  <si>
    <t>Kosto totale e produktit 8</t>
  </si>
  <si>
    <t>18BS410</t>
  </si>
  <si>
    <t>Produkti 9</t>
  </si>
  <si>
    <t>Asistence Teknike Programi INTERREG Adrion</t>
  </si>
  <si>
    <t>Projekti i Asistencës Teknike për programin Interreg Adrion synon forcimin e kapaciteteve administrative të vendeve pjesëmarrëse në Program.</t>
  </si>
  <si>
    <r>
      <t xml:space="preserve">Detajimi i Kostos Totale të </t>
    </r>
    <r>
      <rPr>
        <b/>
        <sz val="12"/>
        <color rgb="FFFF0000"/>
        <rFont val="Times New Roman"/>
        <family val="1"/>
      </rPr>
      <t>Produktit 9</t>
    </r>
    <r>
      <rPr>
        <b/>
        <sz val="12"/>
        <color theme="1"/>
        <rFont val="Times New Roman"/>
        <family val="1"/>
      </rPr>
      <t xml:space="preserve"> sipas Artikujve Ekonomikë</t>
    </r>
  </si>
  <si>
    <t>Kosto totale e produktit 9</t>
  </si>
  <si>
    <t>18BS411</t>
  </si>
  <si>
    <t>Produkti 10</t>
  </si>
  <si>
    <t>Asistencë teknike INTERREG URBACT</t>
  </si>
  <si>
    <t>Projekti i Asistencës Teknike për programin INTERREG URBACT synon forcimin e kapaciteteve administrative të vendeve pjesëmarrëse në Program.</t>
  </si>
  <si>
    <r>
      <t xml:space="preserve">Detajimi i Kostos Totale të </t>
    </r>
    <r>
      <rPr>
        <b/>
        <sz val="12"/>
        <color rgb="FFFF0000"/>
        <rFont val="Times New Roman"/>
        <family val="1"/>
      </rPr>
      <t>Produktit 10</t>
    </r>
    <r>
      <rPr>
        <b/>
        <sz val="12"/>
        <color theme="1"/>
        <rFont val="Times New Roman"/>
        <family val="1"/>
      </rPr>
      <t xml:space="preserve"> sipas Artikujve Ekonomikë</t>
    </r>
  </si>
  <si>
    <t>Kosto totale e produktit 10</t>
  </si>
  <si>
    <t>18BS412</t>
  </si>
  <si>
    <t>Produkti 11</t>
  </si>
  <si>
    <t>Asistencë teknike INTERREG EUROPE</t>
  </si>
  <si>
    <t>Projekti i Asistencës Teknike për programin INTERREG EUROPE synon forcimin e kapaciteteve administrative të vendeve pjesëmarrëse në Program.</t>
  </si>
  <si>
    <r>
      <t xml:space="preserve">Detajimi i Kostos Totale të </t>
    </r>
    <r>
      <rPr>
        <b/>
        <sz val="12"/>
        <color rgb="FFFF0000"/>
        <rFont val="Times New Roman"/>
        <family val="1"/>
      </rPr>
      <t xml:space="preserve">Produktit 10 </t>
    </r>
    <r>
      <rPr>
        <b/>
        <sz val="12"/>
        <color theme="1"/>
        <rFont val="Times New Roman"/>
        <family val="1"/>
      </rPr>
      <t>sipas Artikujve Ekonomikë</t>
    </r>
  </si>
  <si>
    <t>18BS413</t>
  </si>
  <si>
    <t>Kompetenca të nivelit të lartë dhe që i përgjigjen tregut për “Adriatikun Jugor të aftësuar” Blu dhe te Dixhitalizuar. (SKILLS)</t>
  </si>
  <si>
    <t>Projekti do te konsisitoje ne mundesine per te trajtuar problemin e  mosperputhjes dhe mungesen e aftesive ne sektoret e Ekonomise Blu duke u nisur nga nevojat dhe kerkesat e pershkruara nga NVM-te.</t>
  </si>
  <si>
    <r>
      <t xml:space="preserve">Detajimi i Kostos Totale të </t>
    </r>
    <r>
      <rPr>
        <b/>
        <sz val="12"/>
        <color rgb="FFFF0000"/>
        <rFont val="Times New Roman"/>
        <family val="1"/>
      </rPr>
      <t>Produktit 11</t>
    </r>
    <r>
      <rPr>
        <b/>
        <sz val="12"/>
        <color theme="1"/>
        <rFont val="Times New Roman"/>
        <family val="1"/>
      </rPr>
      <t xml:space="preserve"> sipas Artikujve Ekonomikë</t>
    </r>
  </si>
  <si>
    <t>Kosto totale e produktit 11</t>
  </si>
  <si>
    <t>18BS414</t>
  </si>
  <si>
    <t>Produkti 12</t>
  </si>
  <si>
    <t xml:space="preserve">GOVERNED </t>
  </si>
  <si>
    <t>Dixhitalizimi I sherbimeve publike sipas praktikave me te mira Europiane, ne sherbim te rritjes se aftesive te administrates publike , per menaxhimin dhe perthithjen e fondeve te BE</t>
  </si>
  <si>
    <r>
      <t xml:space="preserve">Detajimi i Kostos Totale të </t>
    </r>
    <r>
      <rPr>
        <b/>
        <sz val="12"/>
        <color rgb="FFFF0000"/>
        <rFont val="Times New Roman"/>
        <family val="1"/>
      </rPr>
      <t>Produktit 12</t>
    </r>
    <r>
      <rPr>
        <b/>
        <sz val="12"/>
        <color theme="1"/>
        <rFont val="Times New Roman"/>
        <family val="1"/>
      </rPr>
      <t xml:space="preserve"> sipas Artikujve Ekonomikë</t>
    </r>
  </si>
  <si>
    <t>Kosto totale e produktit 12</t>
  </si>
  <si>
    <t>18BS415</t>
  </si>
  <si>
    <t>Produkti 13</t>
  </si>
  <si>
    <t>STEP</t>
  </si>
  <si>
    <t>Projekti i STEP synon forcimin e kapaciteteve administrative të vendeve pjesëmarrëse në Program.</t>
  </si>
  <si>
    <r>
      <t xml:space="preserve">Detajimi i Kostos Totale të </t>
    </r>
    <r>
      <rPr>
        <b/>
        <sz val="12"/>
        <color rgb="FFFF0000"/>
        <rFont val="Times New Roman"/>
        <family val="1"/>
      </rPr>
      <t xml:space="preserve">Produktit 13 </t>
    </r>
    <r>
      <rPr>
        <b/>
        <sz val="12"/>
        <color theme="1"/>
        <rFont val="Times New Roman"/>
        <family val="1"/>
      </rPr>
      <t>sipas Artikujve Ekonomikë</t>
    </r>
  </si>
  <si>
    <t>Kosto totale e produktit 13</t>
  </si>
  <si>
    <t>Produkti 14</t>
  </si>
  <si>
    <t>M870045</t>
  </si>
  <si>
    <t>Asistence Teknike per forcimin e kapaciteteve lidhur me planifikimin, pergatitjen dhe zbatimin e projekteve infrastrukturore ne Shqiperi.  (EuropeAid/139665/DH/SER/AL Contract No: 2019/406-903).</t>
  </si>
  <si>
    <t>Sigurimi i Asistences Teknike per forcimin e kapaciteteve me qellim planifikimin, pergatitjen dhe zbatimin e projekteve infrastrukturore ne Shqiperi. (EuropeAid/139665/DH/SER/AL Contract No: 2019/406-903)</t>
  </si>
  <si>
    <r>
      <t xml:space="preserve">Detajimi i Kostos Totale të </t>
    </r>
    <r>
      <rPr>
        <b/>
        <sz val="12"/>
        <color rgb="FFFF0000"/>
        <rFont val="Times New Roman"/>
        <family val="1"/>
      </rPr>
      <t>Produktit 14</t>
    </r>
    <r>
      <rPr>
        <b/>
        <sz val="12"/>
        <color rgb="FF000000"/>
        <rFont val="Times New Roman"/>
        <family val="1"/>
      </rPr>
      <t xml:space="preserve"> sipas Artikujve Ekonomikë</t>
    </r>
  </si>
  <si>
    <t>Kosto totale e produktit 14</t>
  </si>
  <si>
    <t>170000</t>
  </si>
  <si>
    <t>FORMAT 2: FORMATI STANDARD I PËRGATITJES SË KËRKESAVE BUXHETORE PBA 2026-2028, Faza III</t>
  </si>
  <si>
    <t>Aktivitete per bashkerendim procesesh mes bashkive</t>
  </si>
  <si>
    <t>Dhenie e ndihmes per garantimin e vazhdueshmerise se funksioneve dhe sherbimeve publike, ne nivel vendor, ne kuader te zbatimit te politikes shteterore ne qeverisjen vendore dhe decentralizimin</t>
  </si>
  <si>
    <t xml:space="preserve">Numri i bashkive fituese te GP, dhe nr i treguesve te matjes se performances </t>
  </si>
  <si>
    <t xml:space="preserve">Numri i akteve ligjore dhe nenligjore te konsultuara </t>
  </si>
  <si>
    <t>Numri i stafit te trajnuar te NJVV</t>
  </si>
  <si>
    <t>Numri i  planeve zhvillimore ekonomike/projekteve te hartuara per NJVV</t>
  </si>
  <si>
    <t>Numri i bashkive fituese te GP</t>
  </si>
  <si>
    <t xml:space="preserve"> Numri i treguesve te matjes se performances </t>
  </si>
  <si>
    <t>Mbështetje dhe asistencë teknike per  ngritjen dhe forcimin e kapaciteteve dhe burimeve njerëzore vendore, si në nivelin
ekzekutiv ashtu edhe atë përfaqësues te NJVV</t>
  </si>
  <si>
    <t>Numri i akteve ligjore dhe nenligjore te konsultuara</t>
  </si>
  <si>
    <t>numri i bashkive fituese</t>
  </si>
  <si>
    <t>Raporti perfundimtar SMP</t>
  </si>
  <si>
    <t>Sistemi i Matjes së Performancës (SMP) përfaqëson një mekanizëm kombëtar të ndërtuar për të vlerësuar dhe monitoruar performancën e bashkive në përmbushjen e funksioneve dhe detyrimeve të tyre ligjore dhe institucionale.</t>
  </si>
  <si>
    <t>numri i treguesve të performances</t>
  </si>
  <si>
    <t>Konsultimi i akteve ligjore dhe nenligjore</t>
  </si>
  <si>
    <t>AMVV në rolin e Sekretariatit teknik të Këshillit Konsultativ, Kap.22, si dhe Komitetit te Rajoneve, kontribuon në institucionalizimin e procesit të konsultimit midis qeverisjes qëndrore dhe asaj vendore, të projekligjeve/vendimeve të KM që ndikojnë në ushtrimin e të drejtave dhe detyrimeve të NJVV, si dhe kontribuon dhe bashkerendon procesin e reformimit te Njesive te Integrimit ne NJVV.</t>
  </si>
  <si>
    <t>nr. Aktesh te konsultuara</t>
  </si>
  <si>
    <r>
      <t xml:space="preserve">Detajimi i Kostos Totale të </t>
    </r>
    <r>
      <rPr>
        <b/>
        <sz val="9"/>
        <color rgb="FFFF0000"/>
        <rFont val="Garamond"/>
        <family val="1"/>
      </rPr>
      <t>Produktit 3</t>
    </r>
    <r>
      <rPr>
        <b/>
        <sz val="9"/>
        <rFont val="Garamond"/>
        <family val="1"/>
      </rPr>
      <t xml:space="preserve"> sipas Artikujve Ekonomikë</t>
    </r>
  </si>
  <si>
    <t>Fuqizimi i kapaciteteve të pushtetit vendor</t>
  </si>
  <si>
    <t xml:space="preserve">Hartimi dhe miratimi i kurikulave dhe moduleve të trajnimit për NJVV, si dhe organizimi i trajnimeve të stafit të NJVV </t>
  </si>
  <si>
    <t>nr i personave të trajnuar</t>
  </si>
  <si>
    <r>
      <t xml:space="preserve">Detajimi i Kostos Totale të </t>
    </r>
    <r>
      <rPr>
        <b/>
        <sz val="9"/>
        <color rgb="FFFF0000"/>
        <rFont val="Garamond"/>
        <family val="1"/>
      </rPr>
      <t>Produktit</t>
    </r>
    <r>
      <rPr>
        <b/>
        <sz val="9"/>
        <rFont val="Garamond"/>
        <family val="1"/>
      </rPr>
      <t xml:space="preserve"> </t>
    </r>
    <r>
      <rPr>
        <b/>
        <sz val="9"/>
        <color rgb="FFFF0000"/>
        <rFont val="Garamond"/>
        <family val="1"/>
      </rPr>
      <t xml:space="preserve">4 </t>
    </r>
    <r>
      <rPr>
        <b/>
        <sz val="9"/>
        <rFont val="Garamond"/>
        <family val="1"/>
      </rPr>
      <t>sipas Artikujve Ekonomikë</t>
    </r>
  </si>
  <si>
    <t>Hartimi i Planeve, raporteve te monitorimit dhe projekteve zhvillimore ekonomike per NJVV</t>
  </si>
  <si>
    <t>Mbështetje dhe asistencë teknike e vetëqeverisjes vendore në përgatitjen e Planeve te reja te Integritetit, planeve ekonomike  dhe projekteve zhvillimore</t>
  </si>
  <si>
    <t>numër plane/projekte te hartuara</t>
  </si>
  <si>
    <r>
      <t xml:space="preserve">Detajimi i Kostos Totale të </t>
    </r>
    <r>
      <rPr>
        <b/>
        <sz val="9"/>
        <color rgb="FFFF0000"/>
        <rFont val="Garamond"/>
        <family val="1"/>
      </rPr>
      <t>Produktit 5</t>
    </r>
    <r>
      <rPr>
        <b/>
        <sz val="9"/>
        <rFont val="Garamond"/>
        <family val="1"/>
      </rPr>
      <t xml:space="preserve"> sipas Artikujve Ekonomikë</t>
    </r>
  </si>
  <si>
    <t>Ngritja e Platformes per Menaxhimin dhe Ndarjen e Njohurive (MNN) me synim ngritjen e kapaciteteve te zyrtareve te NJVV nepermjet trajnimeve dhe sherbime te ndryshme ekspertize.</t>
  </si>
  <si>
    <t>Nr.punonjes te trajnuar</t>
  </si>
  <si>
    <t>MXXXXX</t>
  </si>
  <si>
    <t xml:space="preserve">Blerje paisjesh kompjuterike </t>
  </si>
  <si>
    <t>numer</t>
  </si>
  <si>
    <r>
      <t xml:space="preserve">Detajimi i Kostos Totale të </t>
    </r>
    <r>
      <rPr>
        <b/>
        <sz val="9"/>
        <color rgb="FFFF0000"/>
        <rFont val="Garamond"/>
        <family val="1"/>
      </rPr>
      <t xml:space="preserve">Produktit X </t>
    </r>
    <r>
      <rPr>
        <b/>
        <sz val="9"/>
        <color theme="1"/>
        <rFont val="Garamond"/>
        <family val="1"/>
      </rPr>
      <t>sipas Artikujve Ekonomikë</t>
    </r>
  </si>
  <si>
    <r>
      <t xml:space="preserve">Detajimi i Kostos Totale të </t>
    </r>
    <r>
      <rPr>
        <b/>
        <sz val="9"/>
        <color rgb="FFFF0000"/>
        <rFont val="Garamond"/>
        <family val="1"/>
      </rPr>
      <t>Produktit X</t>
    </r>
    <r>
      <rPr>
        <b/>
        <sz val="9"/>
        <color theme="1"/>
        <rFont val="Garamond"/>
        <family val="1"/>
      </rPr>
      <t xml:space="preserve"> sipas Artikujve Ekonomikë</t>
    </r>
  </si>
  <si>
    <t>Drejtori i Drejtorise Ekonomike/Finances/Nepunesi Zbatues</t>
  </si>
  <si>
    <t>Kancelaria e Urdhrave dhe Medaljeve vlerëson përmbushjen e kritereve formale të propozimit për dekorim të përcjella nga autoritetet përkatëse, përgatit raportet vjetore për gjendjen e dekoratave në Republikën e Shqipërisë, mban regjistrat dhe arkivat në lidhje me personat e dekoruar, si dhe propozimet e marra 
nga institucionet përgjegjëse dhe kujdeset për ruajtjen e trashëgimisë dhe të kujtesës materiale të dekoratave dhe mbajtësve të tyre; mbikëqyr konceptimin, prodhimin dhe përputhshmërinë e dekoratave me specifikimet 
përkatëse, të caktuara me vendim të Këshillit të Ministrave; mbikëqyr përgatitjen e certifikatave dhe letrave njoftuese për dorëzimin e dekoratave, me specifikimet përkatëse, të caktuara me vendim të Këshillit të Ministrave.</t>
  </si>
  <si>
    <t>Kancelaria e Urdhrave dhe Medaljeve vlerëson përmbushjen e kritereve formale të propozimit për dekorim të përcjella nga autoritetet përkatëse, përgatit raportet vjetore për gjendjen e dekoratave në Republikën e Shqipërisë', mban regjistrat dhe arkivat në lidhje me personat e dekoruar, si dhe propozimet e marra 
nga institucionet përgjegjëse dhe kujdeset për ruajtjen e trashëgimisë dhe të kujtesës materiale të dekoratave dhe mbajtësve të tyre; mbikëqyr konceptimin, prodhimin dhe përputhshmërinë e dekoratave me specifikimet 
përkatëse, të caktuara me vendim të Këshillit të Ministrave; mbikëqyr përgatitjen e certifikatave dhe letrave njoftuese për dorëzimin e dekoratave, me specifikimet përkatëse, të caktuara me vendim të Këshillit të Ministrave.</t>
  </si>
  <si>
    <t>Sigurimi i një sistemi funksional, transparent dhe efektiv për administrimin dhe dhënien e dekoratave shtetërore në përputhje me ligjin nr. 93/2022.</t>
  </si>
  <si>
    <t>Promovimi i barazisë gjinore në procesin e vlerësimit dhe dekorimit, duke rritur përfaqësimin e grave në listën e të propozuarve</t>
  </si>
  <si>
    <t>-</t>
  </si>
  <si>
    <t xml:space="preserve">Perqindja e dekoratave te prodhuara qe perputhen plotesisht me specifikimet e kerkuara </t>
  </si>
  <si>
    <t>Rritja e cilësisë së vlerësimit dhe përzgjedhjes së propozimeve për dekorim, me qëllim që të sigurohet përputhshmëri më e lartë mes propozimeve dhe kritereve ligjore për akordimin e dekoratave.</t>
  </si>
  <si>
    <t>Perqindja e dekorimeve per gra kundrejt totalit</t>
  </si>
  <si>
    <t>Dekorata të akorduara kundrejt totalit të propozuar</t>
  </si>
  <si>
    <t>Dekorata te akorduara</t>
  </si>
  <si>
    <t>Dekorata te akorduara per shtetasit shqiptar dhe te huaj sipas percaktimeve ligjore</t>
  </si>
  <si>
    <t>Kategoria 2: Shpenzimet Administrative Kapitale</t>
  </si>
  <si>
    <t>Pajisje kompjuterike</t>
  </si>
  <si>
    <t xml:space="preserve">Produkti 2 </t>
  </si>
  <si>
    <t xml:space="preserve">Pajisje kompjuterike dhe skanera për stafin e institucionit </t>
  </si>
  <si>
    <r>
      <t xml:space="preserve">Detajimi i Kostos Totale të </t>
    </r>
    <r>
      <rPr>
        <b/>
        <sz val="8"/>
        <color rgb="FFFF0000"/>
        <rFont val="Garamond"/>
        <family val="1"/>
      </rPr>
      <t>Produktit 2</t>
    </r>
    <r>
      <rPr>
        <b/>
        <sz val="8"/>
        <color theme="1"/>
        <rFont val="Garamond"/>
        <family val="1"/>
      </rPr>
      <t xml:space="preserve"> sipas Artikujve Ekonomikë</t>
    </r>
  </si>
  <si>
    <t xml:space="preserve">Kosto totale </t>
  </si>
  <si>
    <t>e-Qeverisja</t>
  </si>
  <si>
    <t>E-Qeverisja</t>
  </si>
  <si>
    <t>01140</t>
  </si>
  <si>
    <t>Krijimi dhe implementimi i NSDI-se (Infrastrukutura Kombëtare e të Dhënave Gjeohapësinore), në Shqipëri është fushë e përgjegjësisë së ASIG-ut. Kjo është një infrastrukturë jetike për vendin tonë pasi lidhet ngushtësisht me aktivitetin e autoriteteve përgjegjëse për mbledhjen, procesimin, ruajtjen, shpërndarjen dhe përditësimin e të dhenave gjeohapësinore. Kjo infrastrukturë e përhershme është duke u ngritur në harmonizim të plotë me kërkesat e direktivës INSPIRE të Bashkimit Europian (BE), me synim ngritjen e mekanizmave të bashkepunimit me institucionet dhe organizatat e përfshira në mbledhjen, mirëmbajtjen dhe shpërndarjen e informacionit gjeohapësinor si dhe monitorimin dhe rregullimin /përshtatjen e punës sipas kërkesave të përdoruesve kryesore, grupeve të interesit dhe individëve. Përgjegjësia kryesore e ASIG-ut është koordinimi i punës për të siguruar krijimin dhe ofrimin e shërbimit të informacionit gjeohapësinor të plotë të saktë ,i përditesuar dhe lehtësisht i aksesueshëm për të gjithë grupet e interesuara. Puna e ASIG-ut konsiston në krijimin e standarteve dhe rregullave të përdorimit gjeohapësinor në funksion të hartimit të politikave zhvillimore dhe vendimmarrjes në nivel qendror dhe lokal.</t>
  </si>
  <si>
    <t>Projektimi, ndërtimi, operimi, mirëmbajtja dhe përmirësimi i një sistemi gjeohapësinor funksional e të integruar (NSDI), i cili prodhon dhe përdor informacion dhe njohuri gjeohapësinore, në përputhje me standardet e BE/ INSPIRE</t>
  </si>
  <si>
    <t>Numri i përdoruesve të Gjeoportalit Kombëtar</t>
  </si>
  <si>
    <t xml:space="preserve">Shërbime online për të dhënat gjeohapësinore </t>
  </si>
  <si>
    <t>Grupe të dhenash të standartizuara</t>
  </si>
  <si>
    <t>Numri i përdoruesve të sistemit ALBCORS</t>
  </si>
  <si>
    <t>Harta bazë e krijuar</t>
  </si>
  <si>
    <t>Imazhe satelitore të përpunuara</t>
  </si>
  <si>
    <t>% e grave ne poste drejtuese te Institucionit ndaj totalit te posteve drejtuese</t>
  </si>
  <si>
    <t xml:space="preserve">Hartimi dhe zbatimi standardeve dhe rregullave uniforme të infrastrukturës së informacionit gjeohapësinor </t>
  </si>
  <si>
    <t>Grupe të dhënash të standartizuara</t>
  </si>
  <si>
    <t xml:space="preserve">Standarte dhe vendime normative të hartuara </t>
  </si>
  <si>
    <t>Hartimi dhe zbatimi i  standarteve dhe rregullave uniforme të infrastrukturës së informacionit gjeohapësinor për tu zbatuar nga autoritetet përgjegjëse të caktuar me ligj të cilat në aktivitetin e tyre kanë krijimin dhe përdorimin e gjeoinformacionit. ASIG harton programe pune në funksion të krijimit të kësaj infrastrukture për zbatimin e politikave, rregullave, procedurave dhe udhëzimeve të punës për temat e gjeoinfomarionit.</t>
  </si>
  <si>
    <t>Nr. aktesh</t>
  </si>
  <si>
    <t>Rrjeti Albcors i mirëmbajtur</t>
  </si>
  <si>
    <t>Sistemit ALBCORS, ndërtimi i të cilit u mundësua me financimin e buxhetit të shtetit filloi funksionin e tij në Dhjetor të vitit 2019.
Implementimi i tij, do të mundësojë  shmangjen përfundimisht të shpenzimeve të dubluara për gjeoreferencim, pasaktësitë dhe konfuzionin që egziston aktualisht në Shqipëri, lidhur me informacionin hartografik, gjeoinformacionit në tërësi,veçanërisht gjatë procesit të regjistrimit të pronësisë duke i paraprirë njëkohësisht reformës qeveritare për tokën. Gjithashtu, do të mbështesë projektet për ndërtimin e infrastrukturës kombëtare. (turizmi, ujësjëllsi, kanalizime projekte rehabilitimi etj..).
Mirëmbajtja e  këtij  sistemi  pritet që të siguroje  dhënien e shërbimit (RTK dhe PP) për mbi 250 përdorues të sistemeve GNSS të cilët i përkasin zyrave të kadastrës, urbanizimit dhe projektuese të pushtetit qëndor,  pushtetit lokal dhe subjekteve private.
Në mënyrë që ky sistem te funksionojë 24 ore pa ndërprerje është lidhur kontratë 2- vjeçare mirëmbajtje me operatorin ekonomik i cili do të sigurojë :
1. Funksionimin e rrjetit aktiv të pozicionimit global "ALBCORS" ( 27 stacione CORS dhe qëndra e monitorimit) pa ndërprerje dhe sipas kushteve teknike të  kontratës.
2. Mbështetje dhe ndihmë teknike 24 orë në ditë për 7 ditë të javës.
3. Sigurimi "on-line" nëpërmjet internetit, telefonisë ose e-mail me ASIG.
4. Kontroll fizik në terren për mirëmbajtjen e stacioneve bazë dhe zgjidhjen e problematikës së  
    hasur.( software dhe hardware).</t>
  </si>
  <si>
    <t>Sistem</t>
  </si>
  <si>
    <t>M870302</t>
  </si>
  <si>
    <t>Ndërtimi i pjesshëm i Kornizës Referuese Gjeodezike</t>
  </si>
  <si>
    <t xml:space="preserve">Ndërtimi i sistemit të rrjeteve gjeodezike të rrjeteve aktiv dhe pasiv (Rendi i Parë dhe Rendi II), ndërtimi i rrjeteve të nivelimit, rrjete gravametrike, magnometrike dhe marografike. </t>
  </si>
  <si>
    <t>nr. Sistemesh</t>
  </si>
  <si>
    <t>Ndërtimi I GIS-it Kombëtar</t>
  </si>
  <si>
    <t>Ndërtimi i GIS-it Kombëtar</t>
  </si>
  <si>
    <t>20AD 442</t>
  </si>
  <si>
    <t>Ndërtimi i GIS-it Kombëtar. ASIG është duke ndërtuar Infrastrukturën Kombëtare të të Dhënave Gjeohapësinore në nivel kombëtar në konfromitet me standartet përcaktuara nga Direktiva e Bashkimit Europian INSPIRE. Në këto kushte në funksion të realizimit të detyrave të tij funksionale ASIG duhet të ndërmarrë hapat e nevojshëm për krijimin e GIS-eve për secilën temë të parashikuar nga ligji 72/2012 “Për Organizimin dhe Funksionimin e Infrastrukturës Kombëtare të Informacionit Gjeohapësinor në Republikën e Shqipërisë”, i ndryshuar.
Qëllimi i ndërtimit të GIS-it Kombëtar është të garantojë gjenerimin dhe shpërndarjen e gjeoinformacionit të azhornuar në mënyrë të pandërprerë për përdoruesit fundorë, sipas standardeve dhe specifikimeve të përgatitura gjatë projektimit, pra sipas përcaktimit të atributeve dhe kërkesave që gjeoinformacioni duhet të përmbushë. GIS Kombëtar është një sistem kompleks ku përfshihen implementi i  standarteve të Direktivës Europiane për Gjeoinformacioni INSPIRE, Software, Hardwere, rritje të kapaciteve teknike në autoritet publike etj.</t>
  </si>
  <si>
    <r>
      <rPr>
        <b/>
        <sz val="12"/>
        <color rgb="FF000000"/>
        <rFont val="Times New Roman"/>
        <family val="1"/>
      </rPr>
      <t xml:space="preserve">Detajimi i Kostos Totale të </t>
    </r>
    <r>
      <rPr>
        <b/>
        <sz val="12"/>
        <color rgb="FFFF0000"/>
        <rFont val="Times New Roman"/>
        <family val="1"/>
      </rPr>
      <t>Produktit 2</t>
    </r>
    <r>
      <rPr>
        <b/>
        <sz val="12"/>
        <color rgb="FF000000"/>
        <rFont val="Times New Roman"/>
        <family val="1"/>
      </rPr>
      <t xml:space="preserve"> sipas Artikujve Ekonomikë</t>
    </r>
  </si>
  <si>
    <t>18BV903</t>
  </si>
  <si>
    <t>Blerje dhe instalim pajisjesh për stacionet marografike të Shëngjinit dhe Orikumit</t>
  </si>
  <si>
    <t>Pajisje për stacionet marografike të Shëngjinit dhe Orikumit</t>
  </si>
  <si>
    <r>
      <rPr>
        <b/>
        <sz val="12"/>
        <color rgb="FF000000"/>
        <rFont val="Times New Roman"/>
        <family val="1"/>
      </rPr>
      <t xml:space="preserve">Detajimi i Kostos Totale të </t>
    </r>
    <r>
      <rPr>
        <b/>
        <sz val="12"/>
        <color rgb="FFFF0000"/>
        <rFont val="Times New Roman"/>
        <family val="1"/>
      </rPr>
      <t>Produktit 3</t>
    </r>
    <r>
      <rPr>
        <b/>
        <sz val="12"/>
        <color rgb="FF000000"/>
        <rFont val="Times New Roman"/>
        <family val="1"/>
      </rPr>
      <t xml:space="preserve"> sipas Artikujve Ekonomikë</t>
    </r>
  </si>
  <si>
    <t>18BV902</t>
  </si>
  <si>
    <t>Prodhim i ortofotove nga fotografitë ajrore historike</t>
  </si>
  <si>
    <t>Për realizimin e këtij projekti parashikohet të përgatitet një informacion i rëndësishem hartografik “Ortofoto” në vite për të gjithë Republikën e Shqipërisë rreth 28748 km2. Parashikohen të kryhet përpunimi, orientimi dhe korrektimi fotogrametrik për rreth 19000 fotografi ajrore dhe kryerja e shërbimit online i këtij produkti në Gjeoportalin Kombëtar</t>
  </si>
  <si>
    <r>
      <rPr>
        <b/>
        <sz val="12"/>
        <color rgb="FF000000"/>
        <rFont val="Times New Roman"/>
        <family val="1"/>
      </rPr>
      <t xml:space="preserve">Detajimi i Kostos Totale të </t>
    </r>
    <r>
      <rPr>
        <b/>
        <sz val="12"/>
        <color rgb="FFFF0000"/>
        <rFont val="Times New Roman"/>
        <family val="1"/>
      </rPr>
      <t>Produktit 4</t>
    </r>
    <r>
      <rPr>
        <b/>
        <sz val="12"/>
        <color rgb="FF000000"/>
        <rFont val="Times New Roman"/>
        <family val="1"/>
      </rPr>
      <t xml:space="preserve"> sipas Artikujve Ekonomikë</t>
    </r>
  </si>
  <si>
    <t>18AN005</t>
  </si>
  <si>
    <t>Blerje pajisjesh te teknologjise se informacionit</t>
  </si>
  <si>
    <t xml:space="preserve">Projekti ka si qëllim mirëmbajtjen e infrastrukturës hardware ekztuese të ASIG. Duke marrë shkasë nga projektet që ASIG ka në vazhdimësi si mirëmbajtjen e sistemit të Gjeoportalit Kombëtar, mirëmbajtjen e software inxhinierike GIS, mbarëvajtjen e projektit “Shërbime Satelitore” të cilët përpunojnë të dhëna gjeohapsinore që kanë rezolucion të lartë, rezulton i qartë objektiv mbi përmbushjen e kërkesave dhe nevojave për hapësirë storage të cilat janë gjithmonë në rritje përfshirë këtu hapësirën që nevojitet për përpunim dhe back-up të këtij informacioni. </t>
  </si>
  <si>
    <r>
      <rPr>
        <b/>
        <sz val="12"/>
        <color rgb="FF000000"/>
        <rFont val="Times New Roman"/>
        <family val="1"/>
      </rPr>
      <t xml:space="preserve">Detajimi i Kostos Totale të </t>
    </r>
    <r>
      <rPr>
        <b/>
        <sz val="12"/>
        <color rgb="FFFF0000"/>
        <rFont val="Times New Roman"/>
        <family val="1"/>
      </rPr>
      <t>Produktit 5</t>
    </r>
    <r>
      <rPr>
        <b/>
        <sz val="12"/>
        <color rgb="FF000000"/>
        <rFont val="Times New Roman"/>
        <family val="1"/>
      </rPr>
      <t xml:space="preserve"> sipas Artikujve Ekonomikë</t>
    </r>
  </si>
  <si>
    <t>18AN507</t>
  </si>
  <si>
    <t>Blerje pajisjesh gjeodezike marresa GNSS</t>
  </si>
  <si>
    <t>Objektivi kryesor i këtij projekti është vazhdimësia e realizimit të detyrave në kohë dhe me cilësi të grupeve të terrenit gjatë matjeve që kryhen në terren për matjet RTK. 
- Ky projekt do të mundësojë shtimin e kapaciteteve teknologjike te ASIG dhe realizimin e proceseve teknike në terren në një kohë sa më të shpejtë për të dy metodat e matjeve RTK (Kinematike) dhe Statike.
- Përdorimi i teknologjisë së re dhe të avancuar e cila do të shërbejë në rritjen e saktësisë dhe cilësisë së matjeve që realizohen në terren.</t>
  </si>
  <si>
    <r>
      <rPr>
        <b/>
        <sz val="12"/>
        <color rgb="FF000000"/>
        <rFont val="Times New Roman"/>
        <family val="1"/>
      </rPr>
      <t xml:space="preserve">Detajimi i Kostos Totale të </t>
    </r>
    <r>
      <rPr>
        <b/>
        <sz val="12"/>
        <color rgb="FFFF0000"/>
        <rFont val="Times New Roman"/>
        <family val="1"/>
      </rPr>
      <t>Produktit 6</t>
    </r>
    <r>
      <rPr>
        <b/>
        <sz val="12"/>
        <color rgb="FF000000"/>
        <rFont val="Times New Roman"/>
        <family val="1"/>
      </rPr>
      <t xml:space="preserve"> sipas Artikujve Ekonomikë</t>
    </r>
  </si>
  <si>
    <t>18AN508</t>
  </si>
  <si>
    <t xml:space="preserve">Pergatitja e dokumentacionit pergatitor per projektet e planifikuara </t>
  </si>
  <si>
    <t>Investimi në procesin e përgatitjes së dokumentacionit përgatitor për 24 idetë e projekteve potenciale është i domosdoshëm dhe strategjik. Kjo është thelbësore për të rritur shanset e institucionit për të tërhequr financime dhe për të realizuar projekte që kontribuojnë në arritjen e objektivave strategjike kombëtare dhe sektoriale (SKZHIE, INSPIRE, S3, Vendimi 402/2020), duke sjellë përfitime konkrete për qytetarët dhe ekonominë.</t>
  </si>
  <si>
    <r>
      <rPr>
        <b/>
        <sz val="12"/>
        <color rgb="FF000000"/>
        <rFont val="Times New Roman"/>
        <family val="1"/>
      </rPr>
      <t xml:space="preserve">Detajimi i Kostos Totale të </t>
    </r>
    <r>
      <rPr>
        <b/>
        <sz val="12"/>
        <color rgb="FFFF0000"/>
        <rFont val="Times New Roman"/>
        <family val="1"/>
      </rPr>
      <t>Produktit 7</t>
    </r>
    <r>
      <rPr>
        <b/>
        <sz val="12"/>
        <color rgb="FF000000"/>
        <rFont val="Times New Roman"/>
        <family val="1"/>
      </rPr>
      <t xml:space="preserve"> sipas Artikujve Ekonomikë</t>
    </r>
  </si>
  <si>
    <t>SOTMOVE</t>
  </si>
  <si>
    <t>24AJ301</t>
  </si>
  <si>
    <t>Duke shfrytëzuar përvojat më të mira nga partnerët tanë perëndimorë, ne po hapim dritaren unike të mundësive për sipërmarrësit e rinj, themeluesit dhe ndërmarrjet inovative, si dhe qendrat startup në universitete. Ky program, i pari i këtij lloji në Evropë, po u sjell mundësi investitorëve, inovatorëve dhe firmave të Ballkanit Perëndimor të SHBA-së. MTSB po drejton tregjet në zhvillim të startup-eve të Evropës Juglindore drejt SHBA-së dhe gjithashtu po ndihmon në thellimin e sigurisë ekonomike rajonale dhe ndërtimin e lidhjeve më të forta SHBA-Evropë.</t>
  </si>
  <si>
    <t>Workshop</t>
  </si>
  <si>
    <r>
      <rPr>
        <b/>
        <sz val="12"/>
        <color rgb="FF000000"/>
        <rFont val="Times New Roman"/>
        <family val="1"/>
      </rPr>
      <t xml:space="preserve">Detajimi i Kostos Totale të </t>
    </r>
    <r>
      <rPr>
        <b/>
        <sz val="12"/>
        <color rgb="FFFF0000"/>
        <rFont val="Times New Roman"/>
        <family val="1"/>
      </rPr>
      <t>Produktit 8</t>
    </r>
    <r>
      <rPr>
        <b/>
        <sz val="12"/>
        <color rgb="FF000000"/>
        <rFont val="Times New Roman"/>
        <family val="1"/>
      </rPr>
      <t xml:space="preserve"> sipas Artikujve Ekonomikë</t>
    </r>
  </si>
  <si>
    <t>87</t>
  </si>
  <si>
    <t>0114</t>
  </si>
  <si>
    <t>Garanton sigurinë për shërbimet e besuara, në veçanti për garantimin e besueshmërisë dhe sigurisë në transaksionet elektronike ndërmjet qytetarëve, biznesit dhe autoriteteve publike, duke rritur efektivitetin e shërbimeve publike e private dhe tregtisë elektronike si dhe përcakton standardet minimale teknike për sigurinë e të dhënave dhe rrjeteve/sistemeve kompjuterike të shoqërisë së informacionit, në përputhje me standardet ndërkombëtare në këtë fushë, me qellim krijimin e nje mjedisi te sigurt elektronik.</t>
  </si>
  <si>
    <t xml:space="preserve">
Auditime të infrastrukturave Kritike dhe të Rëndësishme (numër infrastrukturash)</t>
  </si>
  <si>
    <t>Vlerësimi i Riskut për infrastruktura kritike (numër raportesh)</t>
  </si>
  <si>
    <t>Monitorim 24/7 te infrastrukturave te informacionit nepermjet platformave te monitorimit (numer infrastrukturash)</t>
  </si>
  <si>
    <t>Raportimet dhe menaxhime të incindenteve kibernetike</t>
  </si>
  <si>
    <t>Numri i skedarëve malinj të analizuar</t>
  </si>
  <si>
    <t>Numri i raporteve  të analizave së malwareve, fushatave të kërcënimeve nga aktorë keqdashës</t>
  </si>
  <si>
    <t>Numri i raporteve të vulnerabiliteteve</t>
  </si>
  <si>
    <t>Numri i indikatorëve të kompromitetit të analizuara</t>
  </si>
  <si>
    <t>Numri i trajnimeve kundrejt CII dhe universiteteve</t>
  </si>
  <si>
    <t>Menaxhimi i nje institucioni qe nepermjet zbatimit te ligjit dhe standarteve teknike nderkombetare me tolerance zero, krijon besueshmeri per perdoruesit e nenshkrimit elektronik, identifikimit elektronik, sherbimeve te besuara si dhe rrit sigurine ne rrjetet e sistemit te informacionit ne RSH.</t>
  </si>
  <si>
    <t>% e grave ne poste drejtuese ndaj totalit te posteve</t>
  </si>
  <si>
    <t>Hartimi I Akteve Ligjore dhe Nenligjore</t>
  </si>
  <si>
    <t>Buxheti  2026-2028</t>
  </si>
  <si>
    <t>DEPARTAMENTI I ADMINISTRATES PUBLIKE</t>
  </si>
  <si>
    <t>01330</t>
  </si>
  <si>
    <t>Departamenti i Administratës Publike  zhvillon politika dhe strategji . Ai synon: zhvillimin dhe menaxhimin e burimeve njerëzore, si dhe thellimin e reformës në shërbimin civil ,zgjerimin e fushës së veprimit të këtij kuadri ligjor,  përcaktimin e standarteve të njëjta për nëpunësit civilë dhe punonjësit e tjerë të administratës publike, në kuptimin e rregullimit të marrëdhënieve të punës, pranimit në administratën publike, ecjen në karrierë, kualifikimin profesional të tyre, përcaktimin e standarteve të njëjta për ngritjen e institucioneve të administratës publike; ngritjen dhe fuqizimin e strukturave efektive për të gjitha institucionet e administratës publike, krijimin dhe zbatimin e politikave të pagave si dhe të gjitha skemave të tjera shpërblyese për të gjithë nëpunësit e administratës publike: trajnimin si mjet strategjik për zhvillimin e kapaciteteve të nëpunësve të administratës publike</t>
  </si>
  <si>
    <t xml:space="preserve"> Departamenti i Administratës Publike ka për qëllim sigurimin e një shërbimi civil të qëndrueshëm, profesional, të bazuar në meritë, integritet moral dhe paanësi politike
</t>
  </si>
  <si>
    <t>Procedura konkurimi ,konkurse pranimi në shërbimin civil, lëvizje paralele, ngritje në detyrë</t>
  </si>
  <si>
    <t>Përfaqësim në procese gjyqësore, komisione disiplinore dhe procese  monitorimi të kryera</t>
  </si>
  <si>
    <t>Programe në fushën e shërbimit civil  dhe strategji të miratuara ,raportime të kryera</t>
  </si>
  <si>
    <t xml:space="preserve">Strategji të miratuara </t>
  </si>
  <si>
    <t>Raporte monitorimi të kryera</t>
  </si>
  <si>
    <t>Akte ligjore e nënligjore të hartuara , politika të ndërmarra për zhvillimin profesional ,interpretime dhe dhënie mendimi</t>
  </si>
  <si>
    <t xml:space="preserve">Politika të ndërmarra për zhvillimin profesional </t>
  </si>
  <si>
    <t>Procese monitorimi të kryera</t>
  </si>
  <si>
    <t>Administrimi dhe funksionimi i DAP</t>
  </si>
  <si>
    <t xml:space="preserve">Rritja e performances së menaxhimit të burimeve njerëzore të shërbimit civil, ndërtimit të institutcioneve dhe organizimi i sistemit të pagave në administratën publike. Ngritja e kapacitetve të administratës publike me qëllim rritjen e efiçencës dhe përgjegjshmërisë së nëpunësve publikë dhe  monitorimi i zbatimit të legjislacionit të shërbimit civil </t>
  </si>
  <si>
    <t>Realizimi I  performances së menaxhimit të burimeve njerëzore të shërbimit civil</t>
  </si>
  <si>
    <t>Procedura konkurimi në shërbimin civil</t>
  </si>
  <si>
    <t>Zhvillimi i procedurave të konkurimit në institucionet e administratës shtetërore (Konkurse pranimi në shërbimin civil, lëvizje paralele, ngritje në detyrë)</t>
  </si>
  <si>
    <t>Numër procedurash</t>
  </si>
  <si>
    <t>Përfaqësim në procese gjyqësore dhe komisione disiplinore</t>
  </si>
  <si>
    <t>Përfaqësimi i Departamentit të Administratës Publike në procese gjyqësore ku është palë dhe pjesëmarrje në komisione disiplinore.</t>
  </si>
  <si>
    <t>Numër procedurash/procesesh</t>
  </si>
  <si>
    <t xml:space="preserve">Programe/projekte ne fushën e shërbimit civil </t>
  </si>
  <si>
    <t>Hartimi i programeve dhe projekteve dhe përdorimi i mjeteve inovative për menaxhimin e burimeve njerëzore</t>
  </si>
  <si>
    <t>Numër programesh/projektesh</t>
  </si>
  <si>
    <t>Detajimi i Kostos Totale të Produktit 3 sipas Artikujve Ekonomikë</t>
  </si>
  <si>
    <t>Hartimi dhe rishikimi i strategjive të miratuara në kuadër të reformës në administratës publike</t>
  </si>
  <si>
    <t>Numër strategji/plan veprimi</t>
  </si>
  <si>
    <t>Detajimi i Kostos Totale të Produktit 4 sipas Artikujve Ekonomikë</t>
  </si>
  <si>
    <r>
      <rPr>
        <b/>
        <sz val="8"/>
        <rFont val="Garamond"/>
        <family val="1"/>
      </rPr>
      <t xml:space="preserve">Produkti 5 </t>
    </r>
    <r>
      <rPr>
        <sz val="8"/>
        <rFont val="Garamond"/>
        <family val="1"/>
      </rPr>
      <t>(shto produkte sipas rastit)</t>
    </r>
  </si>
  <si>
    <t>Raporte monitorimi te kryera</t>
  </si>
  <si>
    <t>Hartimi dhe përgatitja e raporteve të monitorimit për zbatimin e strategjisë ndërsektoriale në administratën publike për organizmat ndërkombëtarë</t>
  </si>
  <si>
    <t>Numër raportesh</t>
  </si>
  <si>
    <t>Detajimi i Kostos Totale të Produktit 5 sipas Artikujve Ekonomikë</t>
  </si>
  <si>
    <t>Akte ligjore dhe nënligjore te hartuara</t>
  </si>
  <si>
    <t xml:space="preserve">Hartimi i akteve ligjore dhe nënligjore në fushën e pagave, burimeve njerëzore dhe në fushën e organizimit të institucioneve </t>
  </si>
  <si>
    <t>numër aktesh</t>
  </si>
  <si>
    <t>Detajimi i Kostos Totale të Produktit 6 sipas Artikujve Ekonomikë</t>
  </si>
  <si>
    <t xml:space="preserve">Politika te ndermarra për zhvillimin profesional </t>
  </si>
  <si>
    <t>Hartimi i politikave për ngritjen e kapaciteteve dhe rritjen e integritetit në administratën publike</t>
  </si>
  <si>
    <t>politika</t>
  </si>
  <si>
    <t>Detajimi i Kostos Totale të Produktit 7 sipas Artikujve Ekonomikë</t>
  </si>
  <si>
    <t>Procese monitorimi te kryera</t>
  </si>
  <si>
    <t>Procese monitorimi te kryera për zbatimin e legjislacionit të shërbimit civilsi dhe Inspektime për të monitoruar zbatimin e legjislacion it të shërbimit civil</t>
  </si>
  <si>
    <t>Proces inspektimi</t>
  </si>
  <si>
    <t>Detajimi i Kostos Totale të Produktit 8 sipas Artikujve Ekonomikë</t>
  </si>
  <si>
    <t>Procese për sigurimin e mirëfunksionimit të institucionit</t>
  </si>
  <si>
    <t>Procese</t>
  </si>
  <si>
    <t>Detajimi i Kostos Totale të Produktit 9 sipas Artikujve Ekonomikë</t>
  </si>
  <si>
    <t>Kodi i Projektit të Investimeve 18AP601</t>
  </si>
  <si>
    <t>Blerje e pajisje  zyre dhe komjuterike</t>
  </si>
  <si>
    <t>Pajise zyre</t>
  </si>
  <si>
    <t>Kodi     18AP601</t>
  </si>
  <si>
    <t>Blerje  pajisje  zyre  dhe kompjuterike  për sigurimin e ambienteve të përshtashme për mirëfunksionimin e DAP</t>
  </si>
  <si>
    <t>Kodi i Projektit të Investimeve  M870290</t>
  </si>
  <si>
    <t xml:space="preserve">Rikonstruksion Godine </t>
  </si>
  <si>
    <t>M870290</t>
  </si>
  <si>
    <t>M2 te rikostruktuar/Godine e rikostruktuar</t>
  </si>
  <si>
    <t xml:space="preserve">IPA Zbatimi i reformes se Sherbimit Civil ne Administraten Publike </t>
  </si>
  <si>
    <t>Zbatimi i reformes se Sherbimit Civil ne Administraten Publike</t>
  </si>
  <si>
    <t>Kodi 18AP802</t>
  </si>
  <si>
    <t xml:space="preserve">Nr reformash </t>
  </si>
  <si>
    <t>1.2</t>
  </si>
  <si>
    <t>Pagesë TVSH</t>
  </si>
  <si>
    <t>Kodi  18AP802</t>
  </si>
  <si>
    <t>Pagesa e TVSH për projekte</t>
  </si>
  <si>
    <t>Drejtori i Drejtorise Ekonomike dhe Sherbimeve Mbeshtetese /Nepunesi Zbatues</t>
  </si>
  <si>
    <t>Menaxhimi dhe Zhvillimi i Administrates Publike -ASPA</t>
  </si>
  <si>
    <t>Shkolla Shqiptare e Administratës Publike (ASPA), është institucion publik qendror, me autonomi administrative dhe akademike, që ka për qëllim formimin e nëpunësve të pushtetit qendror, pushtetit vendor, si dhe institucioneve të pavaruara. Ajo ka për qëllim
formimin profesional të nëpunësve civilë, si dhe të çdo individi tjetër, vendas ose të
huaj, që nuk është pjesë e shërbimit civil dhe që plotëson kriteret e kërkuara, sipas parashikimeve në nenit 8, të ligjit 152/2013 Për Nënpunesin Civil të ndryshuar.</t>
  </si>
  <si>
    <t>ASPA Institucion ekselence në zhvillimin inovativ për ngritjen e kapaciteteteve të administratës publike si dhe mbështetës i rëndësishëm në përmbushjen  e përparësive strategjike të vendit.</t>
  </si>
  <si>
    <t>% e pjesëmarrësve të trajnuar të administratës publike kundrejt totalit të parashikuar</t>
  </si>
  <si>
    <t>Rritja e numrit të trajnuarve në administratën publike dhe jashtë saj.</t>
  </si>
  <si>
    <r>
      <t xml:space="preserve">Treguesit e Performancës për </t>
    </r>
    <r>
      <rPr>
        <b/>
        <sz val="12"/>
        <rFont val="Times New Roman"/>
        <family val="1"/>
      </rPr>
      <t>Objektivin 1</t>
    </r>
  </si>
  <si>
    <t>% e pjesëmarrësve të trajnuar në nivel qëndror kundrejt totalit të parashikuar</t>
  </si>
  <si>
    <t>% e pjesëmarrësve të trajnuar në nivel vendor kundrejt totalit të parashikuar</t>
  </si>
  <si>
    <t>% e pjesëmarrësve të trajnuar nga institucionet e pavarura kundrejt totalit të parashikuar</t>
  </si>
  <si>
    <t>% e pjesëmarrësve të certifikuar kundrejt totalit të pjesëmarrësve</t>
  </si>
  <si>
    <t>% e pjesëmarrëseve femrave të trajnuara në nivelet drejtuese kundrejt totalit të parashikuara</t>
  </si>
  <si>
    <t>% e pjesëmarrëseve femra të trajnuara kundrejt totalit në nivel qëndror të parashikuar</t>
  </si>
  <si>
    <t>% e pjesëmarrëseve femra të trajnuara kundrejt totalit në nivel vendor të parashikuar</t>
  </si>
  <si>
    <t>% e personave në periudhë prove që kanë kaluar provimin me sukses në raport me totalin që kanë ndjekur trajnimin</t>
  </si>
  <si>
    <t>% e studentëve të trajnuar aspirantë për të qenë pjesë e administratës publike</t>
  </si>
  <si>
    <t xml:space="preserve">  % e pjesëmarrësve të trajnuar me pagesë kundrejt totalit të planifikuar</t>
  </si>
  <si>
    <t>Produktet për Objektivat</t>
  </si>
  <si>
    <t xml:space="preserve">Persona te trajnuar </t>
  </si>
  <si>
    <t xml:space="preserve"> Trajnimi  për punonjesit e administrates ne  pushtetin qendror, pushtetin vendor, institucionet e pavaruara dhe publikun e gjere.</t>
  </si>
  <si>
    <t>Nr .pjesëmarrësve të trajnuar</t>
  </si>
  <si>
    <r>
      <t xml:space="preserve">Detajimi i Kostos Totale të </t>
    </r>
    <r>
      <rPr>
        <b/>
        <sz val="12"/>
        <color indexed="10"/>
        <rFont val="Times New Roman"/>
        <family val="1"/>
      </rPr>
      <t>Produktit 1</t>
    </r>
    <r>
      <rPr>
        <b/>
        <sz val="12"/>
        <color indexed="8"/>
        <rFont val="Times New Roman"/>
        <family val="1"/>
      </rPr>
      <t xml:space="preserve"> sipas Artikujve Ekonomikë</t>
    </r>
  </si>
  <si>
    <r>
      <rPr>
        <b/>
        <sz val="12"/>
        <color indexed="10"/>
        <rFont val="Times New Roman"/>
        <family val="1"/>
      </rPr>
      <t>Produkti 2</t>
    </r>
    <r>
      <rPr>
        <sz val="12"/>
        <color indexed="8"/>
        <rFont val="Times New Roman"/>
        <family val="1"/>
      </rPr>
      <t>(shto produkte sipas rastit)</t>
    </r>
  </si>
  <si>
    <r>
      <t>Detajimi i Kostos Totale të</t>
    </r>
    <r>
      <rPr>
        <b/>
        <sz val="12"/>
        <color indexed="10"/>
        <rFont val="Times New Roman"/>
        <family val="1"/>
      </rPr>
      <t xml:space="preserve"> Produktit X </t>
    </r>
    <r>
      <rPr>
        <b/>
        <sz val="12"/>
        <color indexed="8"/>
        <rFont val="Times New Roman"/>
        <family val="1"/>
      </rPr>
      <t>sipas Artikujve Ekonomikë</t>
    </r>
  </si>
  <si>
    <r>
      <rPr>
        <b/>
        <sz val="12"/>
        <color indexed="10"/>
        <rFont val="Times New Roman"/>
        <family val="1"/>
      </rPr>
      <t>Produkti 3</t>
    </r>
    <r>
      <rPr>
        <sz val="12"/>
        <color indexed="8"/>
        <rFont val="Times New Roman"/>
        <family val="1"/>
      </rPr>
      <t>(shto produkte sipas rastit)</t>
    </r>
  </si>
  <si>
    <t>Blerje pajisje zyre dhe kompjuterike</t>
  </si>
  <si>
    <t xml:space="preserve"> Kodi 18AP601</t>
  </si>
  <si>
    <t>Blerja e pajisveve te zyres dhe kompjuterike per sigurimin e kushteve te pershtateshme per  mirefunksionimin e ASPA</t>
  </si>
  <si>
    <r>
      <t xml:space="preserve">Detajimi i Kostos Totale të </t>
    </r>
    <r>
      <rPr>
        <b/>
        <sz val="12"/>
        <color indexed="10"/>
        <rFont val="Times New Roman"/>
        <family val="1"/>
      </rPr>
      <t xml:space="preserve">Produktit 1 </t>
    </r>
    <r>
      <rPr>
        <b/>
        <sz val="12"/>
        <color indexed="8"/>
        <rFont val="Times New Roman"/>
        <family val="1"/>
      </rPr>
      <t>sipas Artikujve Ekonomikë</t>
    </r>
  </si>
  <si>
    <t>Produkti 2  Blerje  pajisje  zyre  dhekompjuterike</t>
  </si>
  <si>
    <t>Përshkrimi i Produktit: Kodi 18AP601</t>
  </si>
  <si>
    <t>Blerje  pajisje  zyre për sigurimin e ambienteve të përshtashme për mirëfunksionimin e ASPA</t>
  </si>
  <si>
    <r>
      <t xml:space="preserve">Detajimi i Kostos Totale të </t>
    </r>
    <r>
      <rPr>
        <b/>
        <sz val="12"/>
        <color indexed="10"/>
        <rFont val="Times New Roman"/>
        <family val="1"/>
      </rPr>
      <t xml:space="preserve">Produktit 2 </t>
    </r>
    <r>
      <rPr>
        <b/>
        <sz val="12"/>
        <color indexed="8"/>
        <rFont val="Times New Roman"/>
        <family val="1"/>
      </rPr>
      <t>sipas Artikujve Ekonomikë</t>
    </r>
  </si>
  <si>
    <t>Produkti  18BU901</t>
  </si>
  <si>
    <t>Kodi  18BU901</t>
  </si>
  <si>
    <t xml:space="preserve">Rikonstruksion godina ASPA </t>
  </si>
  <si>
    <t>m2 te rikonstruktuar</t>
  </si>
  <si>
    <r>
      <t xml:space="preserve">Detajimi i Kostos Totale të </t>
    </r>
    <r>
      <rPr>
        <b/>
        <sz val="12"/>
        <color indexed="10"/>
        <rFont val="Times New Roman"/>
        <family val="1"/>
      </rPr>
      <t xml:space="preserve">Produktit 1&amp;2 …X </t>
    </r>
    <r>
      <rPr>
        <b/>
        <sz val="12"/>
        <color indexed="8"/>
        <rFont val="Times New Roman"/>
        <family val="1"/>
      </rPr>
      <t>sipas Artikujve Ekonomikë</t>
    </r>
  </si>
  <si>
    <t>Software elektronik</t>
  </si>
  <si>
    <t xml:space="preserve">sisteme elektronike </t>
  </si>
  <si>
    <t>nr.sistemesh</t>
  </si>
  <si>
    <r>
      <t xml:space="preserve">Detajimi i Kostos Totale të </t>
    </r>
    <r>
      <rPr>
        <b/>
        <sz val="12"/>
        <color indexed="10"/>
        <rFont val="Times New Roman"/>
        <family val="1"/>
      </rPr>
      <t>Produktit X</t>
    </r>
    <r>
      <rPr>
        <b/>
        <sz val="12"/>
        <color indexed="8"/>
        <rFont val="Times New Roman"/>
        <family val="1"/>
      </rPr>
      <t xml:space="preserve"> sipas Artikujve Ekonomikë</t>
    </r>
  </si>
  <si>
    <t>Kodi i Projektit të Investimeve 18AP202</t>
  </si>
  <si>
    <t>Blerja e software te specializuara per vleresimin e testimit dhe pajisje elektonike TIK per kete proces per ASPA</t>
  </si>
  <si>
    <t xml:space="preserve"> Kodi 18AP202</t>
  </si>
  <si>
    <t>Kodi i Projektit   25AB901</t>
  </si>
  <si>
    <t>"Rritja e kapaciteteve te APSA ne pergatitjen dhe ofrimin e moduleve te trajnimit mbi ekonomine qarkulluese dhe menaxhimin e intergruar te mbetjeve"</t>
  </si>
  <si>
    <t>Kodi 25AB901</t>
  </si>
  <si>
    <r>
      <t xml:space="preserve">Detajimi i Kostos Totale të </t>
    </r>
    <r>
      <rPr>
        <b/>
        <sz val="12"/>
        <color indexed="10"/>
        <rFont val="Times New Roman"/>
        <family val="1"/>
      </rPr>
      <t xml:space="preserve">Produktit X </t>
    </r>
    <r>
      <rPr>
        <b/>
        <sz val="12"/>
        <color indexed="8"/>
        <rFont val="Times New Roman"/>
        <family val="1"/>
      </rPr>
      <t>sipas Artikujve Ekonomikë</t>
    </r>
  </si>
  <si>
    <t>Sekretar i GMS/ Nepunesi Zbatues</t>
  </si>
  <si>
    <t>Titullari i Institucionit / Koordinator i GMS</t>
  </si>
  <si>
    <t>Mbështetje për Kultet fetare</t>
  </si>
  <si>
    <t>08480</t>
  </si>
  <si>
    <t>Mbështetje financiare për bashkësitë fetare, për përmirësimin e infrastrukturës së tyre administrative, arsimore, shpirtërore e kulturore.</t>
  </si>
  <si>
    <t>Garantimi i një mjedisi ku, çdo bashkësi fetare të shprehë dhe praktikojë lirisht të drejtën kushtetuese të besimit, nëpërmjet mbështetjes financiare nga shteti.</t>
  </si>
  <si>
    <t>Harmonia Fetare</t>
  </si>
  <si>
    <t>Trend në rritje</t>
  </si>
  <si>
    <t>Forcimi i kontributit të bashkësive fetare në të mirë të shoqërisë</t>
  </si>
  <si>
    <t>Numër  dokumentash/ aktesh nënligjore</t>
  </si>
  <si>
    <t>Financim i Bashkësive fetare  KODI 98709AA</t>
  </si>
  <si>
    <t>Financim i bashkësive fetare, për pagat e personelit të administratës, të arsimtarëve dhe mbështetje për rikonstruksionet e objekteve të kultit, në zbatim të legjislacionit përkatës.</t>
  </si>
  <si>
    <t>Numri i bashkësive</t>
  </si>
  <si>
    <t xml:space="preserve">Network rajonal mes homologësh   KODI 98709AD                                                                                 </t>
  </si>
  <si>
    <t xml:space="preserve">Ndërtimi i infrastrukturës së një rrjeti rajonal me homologët e KSHK ku të trajtohen problematikat e përbashkëta  dhe të ndahen e promovohen praktikat e mira në lidhje me lirinë e fesë dhe besimit dhe marrëdhëniet e tyre me shtetet. </t>
  </si>
  <si>
    <t>Numër aktivitetesh/workshopesh</t>
  </si>
  <si>
    <r>
      <t>Detajimi i Kostos Totale të</t>
    </r>
    <r>
      <rPr>
        <b/>
        <sz val="8"/>
        <color rgb="FFFF0000"/>
        <rFont val="Garamond"/>
        <family val="1"/>
      </rPr>
      <t xml:space="preserve"> Produktit 2 </t>
    </r>
    <r>
      <rPr>
        <b/>
        <sz val="8"/>
        <color theme="1"/>
        <rFont val="Garamond"/>
        <family val="1"/>
      </rPr>
      <t>sipas Artikujve Ekonomikë</t>
    </r>
  </si>
  <si>
    <t>Blerje pajisje TIK</t>
  </si>
  <si>
    <t>M870340</t>
  </si>
  <si>
    <t>Blerje pajisje kompjuterike laptop, skaner etj.</t>
  </si>
  <si>
    <t>Pajisje zyre</t>
  </si>
  <si>
    <t>Pajisje zyre,  etj</t>
  </si>
  <si>
    <t>Blerje pajisje elektronike</t>
  </si>
  <si>
    <t>UPS, CEL</t>
  </si>
  <si>
    <t>Produkti 2 (Produkt i ri)</t>
  </si>
  <si>
    <t xml:space="preserve"> Akademia e Pushtetit Vendor Funksionale</t>
  </si>
  <si>
    <r>
      <t xml:space="preserve">Detajimi i Kostos Totale të </t>
    </r>
    <r>
      <rPr>
        <b/>
        <sz val="9"/>
        <color rgb="FFFF0000"/>
        <rFont val="Garamond"/>
        <family val="1"/>
      </rPr>
      <t>Produktit 2</t>
    </r>
    <r>
      <rPr>
        <b/>
        <sz val="9"/>
        <color theme="1"/>
        <rFont val="Garamond"/>
        <family val="1"/>
      </rPr>
      <t xml:space="preserve"> </t>
    </r>
    <r>
      <rPr>
        <sz val="9"/>
        <color theme="1"/>
        <rFont val="Garamond"/>
        <family val="1"/>
      </rPr>
      <t>sipas Artikujve Ekonomikë</t>
    </r>
  </si>
  <si>
    <t>18AM402</t>
  </si>
  <si>
    <t>Kodi i Projektit të Investimeve***</t>
  </si>
  <si>
    <t>Sistemi I Menaxhimit të Rrezikut Kibernetik</t>
  </si>
  <si>
    <t>Kodi I Projektit sipas listës së investimeve</t>
  </si>
  <si>
    <t>18AN004</t>
  </si>
  <si>
    <t>Laboratori për Sigurinë Kibernetike në sistemet IoT, OT dhe IT</t>
  </si>
  <si>
    <t>18AM602</t>
  </si>
  <si>
    <t>Platforma për raportimin e incidenteve per femijet dhe qytetaret</t>
  </si>
  <si>
    <t>M870099</t>
  </si>
  <si>
    <t>Pajisje elektronike dhe kompjuterike</t>
  </si>
  <si>
    <t>Platforma e integruar per analizimin e thelluar te indikatoreve te kompromitetit dhe sulmeve kibernetike (hetim kibernetik, reverse engineering)</t>
  </si>
  <si>
    <t>Platforma simulimi trajnimesh (Cyber Range) në fushën e sigurise kibernetike per ngritjen e kapaciteteve teknike dhe menaxheriale</t>
  </si>
  <si>
    <t>FORMAT 2: FORMATI STANDARD I PËRGATITJES SË KËRKESAVE BUXHETOREPBA 2026-2028</t>
  </si>
  <si>
    <t>Prokuroria e Përgjithshme</t>
  </si>
  <si>
    <t>28</t>
  </si>
  <si>
    <t>Planifikimi, Menaxhimi dhe Administrimi</t>
  </si>
  <si>
    <t>01110</t>
  </si>
  <si>
    <t>Rritja, forcimi dhe zhvillimi i kapaciteteve menaxhuese per nje planifikim, menaxhim dhe administrim te politikave dhe strategjive ne fushen e drejtesise si dhe menaxhim me efektivitet te fondeve buxhetore.
Arritja e objektivave të parashikuara, realizimi i treguesve të përcaktuar të cilët do cojnë në përmirësimin e infrastrukturës të të gjithë sistemit të prokurorisë, me qellim sjelljen e tyre në parametrat dhe cilësinë e performancës së ngjashme  me vendet e Bashkimit Europian.</t>
  </si>
  <si>
    <t>Permiresimi i struktures funksionale per nje menaxhim sa me efektiv te burimeve njerezore per te krijuar nje staf permament dhe sa me qendrueshem.</t>
  </si>
  <si>
    <t>Dosje te trajtuara kundrejt totalit</t>
  </si>
  <si>
    <t>95%</t>
  </si>
  <si>
    <t>96%</t>
  </si>
  <si>
    <t>97%</t>
  </si>
  <si>
    <t>Fuqizimi i funksionit menaxhues, në funksion të implementimit të sukseshëm të programit, konform kërkesave të kuadrit ligjor në fuqi.</t>
  </si>
  <si>
    <t>Numer dosjesh te shqyrtuara</t>
  </si>
  <si>
    <t>47501</t>
  </si>
  <si>
    <t>47550</t>
  </si>
  <si>
    <t>47560</t>
  </si>
  <si>
    <t>47570</t>
  </si>
  <si>
    <t>92801</t>
  </si>
  <si>
    <t>Jo-projekte (001-28-01110)</t>
  </si>
  <si>
    <t>92801AA - Dosje te perfunduara</t>
  </si>
  <si>
    <t>Dosje te shqyrtuara te praktikave gjyqesore</t>
  </si>
  <si>
    <t>numer dosjesh</t>
  </si>
  <si>
    <t>3195900000</t>
  </si>
  <si>
    <t>3263800000</t>
  </si>
  <si>
    <t>3270518000</t>
  </si>
  <si>
    <t>3286103000</t>
  </si>
  <si>
    <t>68639.33</t>
  </si>
  <si>
    <t>68766.15</t>
  </si>
  <si>
    <t>69079.31</t>
  </si>
  <si>
    <t>0.0002</t>
  </si>
  <si>
    <t>0.0212</t>
  </si>
  <si>
    <t>0.0021</t>
  </si>
  <si>
    <t>0.0048</t>
  </si>
  <si>
    <t>0.0018</t>
  </si>
  <si>
    <t>0.0046</t>
  </si>
  <si>
    <t>18AF5</t>
  </si>
  <si>
    <t>Orendi Paisje, mjete</t>
  </si>
  <si>
    <t>M280019 - Pajisje elektronike</t>
  </si>
  <si>
    <t>Blerje paisje kompjuterike</t>
  </si>
  <si>
    <t>150</t>
  </si>
  <si>
    <t>85</t>
  </si>
  <si>
    <t>82</t>
  </si>
  <si>
    <t>20191360</t>
  </si>
  <si>
    <t>7500000</t>
  </si>
  <si>
    <t>24668970</t>
  </si>
  <si>
    <t>23993240</t>
  </si>
  <si>
    <t>50000</t>
  </si>
  <si>
    <t>290223.18</t>
  </si>
  <si>
    <t>292600.49</t>
  </si>
  <si>
    <t>-0.4333</t>
  </si>
  <si>
    <t>-0.0353</t>
  </si>
  <si>
    <t>-0.6286</t>
  </si>
  <si>
    <t>2.2892</t>
  </si>
  <si>
    <t>-0.0274</t>
  </si>
  <si>
    <t>4.8045</t>
  </si>
  <si>
    <t>0.0082</t>
  </si>
  <si>
    <t>18AF502 - Blerje paisje zyre</t>
  </si>
  <si>
    <t>Paisje zyre e te tjera  te blera</t>
  </si>
  <si>
    <t>410</t>
  </si>
  <si>
    <t>245</t>
  </si>
  <si>
    <t>90</t>
  </si>
  <si>
    <t>28375000</t>
  </si>
  <si>
    <t>4076000</t>
  </si>
  <si>
    <t>3200000</t>
  </si>
  <si>
    <t>1200000</t>
  </si>
  <si>
    <t>9941.46</t>
  </si>
  <si>
    <t>13061.22</t>
  </si>
  <si>
    <t>13333.33</t>
  </si>
  <si>
    <t>-0.4024</t>
  </si>
  <si>
    <t>-0.6327</t>
  </si>
  <si>
    <t>-0.8564</t>
  </si>
  <si>
    <t>-0.2149</t>
  </si>
  <si>
    <t>-0.625</t>
  </si>
  <si>
    <t>0.3138</t>
  </si>
  <si>
    <t>0.0208</t>
  </si>
  <si>
    <t>M280025 - Orendi zyre</t>
  </si>
  <si>
    <t>Orendi zyre te blera</t>
  </si>
  <si>
    <t>cope ( sete )</t>
  </si>
  <si>
    <t>370</t>
  </si>
  <si>
    <t>75</t>
  </si>
  <si>
    <t>9092640</t>
  </si>
  <si>
    <t>18930000</t>
  </si>
  <si>
    <t>51162.16</t>
  </si>
  <si>
    <t>42666.67</t>
  </si>
  <si>
    <t>16000</t>
  </si>
  <si>
    <t>-0.7973</t>
  </si>
  <si>
    <t>1.0819</t>
  </si>
  <si>
    <t>-0.831</t>
  </si>
  <si>
    <t>-0.1661</t>
  </si>
  <si>
    <t>M280018 - Kondicionere</t>
  </si>
  <si>
    <t>Kondicionere te blere</t>
  </si>
  <si>
    <t>10</t>
  </si>
  <si>
    <t>1110000</t>
  </si>
  <si>
    <t>900000</t>
  </si>
  <si>
    <t>90000</t>
  </si>
  <si>
    <t>-1</t>
  </si>
  <si>
    <t>-0.1892</t>
  </si>
  <si>
    <t>18AF6</t>
  </si>
  <si>
    <t>Mjete levizese</t>
  </si>
  <si>
    <t>M280015 - Autovetura</t>
  </si>
  <si>
    <t>Autovetura te blera</t>
  </si>
  <si>
    <t>4</t>
  </si>
  <si>
    <t>10000000</t>
  </si>
  <si>
    <t>2500000</t>
  </si>
  <si>
    <t>18AF8</t>
  </si>
  <si>
    <t>Sisteme Sigurie</t>
  </si>
  <si>
    <t>M280037 - Kamera e sistemi i hyrjes me karta</t>
  </si>
  <si>
    <t>Sistemi hyrjes me karta e Kamera te blera</t>
  </si>
  <si>
    <t>nr.prokurorish</t>
  </si>
  <si>
    <t>2</t>
  </si>
  <si>
    <t>820000</t>
  </si>
  <si>
    <t>420000</t>
  </si>
  <si>
    <t>210000</t>
  </si>
  <si>
    <t>-0.4878</t>
  </si>
  <si>
    <t>22AE9</t>
  </si>
  <si>
    <t>Ndertime</t>
  </si>
  <si>
    <t>22AE901 - Ndertim godine e re</t>
  </si>
  <si>
    <t>Ndertim godine e re</t>
  </si>
  <si>
    <t>23862000</t>
  </si>
  <si>
    <t>73327000</t>
  </si>
  <si>
    <t>2.073</t>
  </si>
  <si>
    <t>22AE902 - Projekte</t>
  </si>
  <si>
    <t>3</t>
  </si>
  <si>
    <t>1500000</t>
  </si>
  <si>
    <t>15000000</t>
  </si>
  <si>
    <t>22000000</t>
  </si>
  <si>
    <t>7333333.33</t>
  </si>
  <si>
    <t>0.5</t>
  </si>
  <si>
    <t>-0.6667</t>
  </si>
  <si>
    <t>9</t>
  </si>
  <si>
    <t>0.4667</t>
  </si>
  <si>
    <t>-0.5455</t>
  </si>
  <si>
    <t>-0.0222</t>
  </si>
  <si>
    <t>0.3636</t>
  </si>
  <si>
    <t>Rikonstruksion dhe shtese kati</t>
  </si>
  <si>
    <t>Rikonstruksion godine</t>
  </si>
  <si>
    <t>Nr</t>
  </si>
  <si>
    <t>83174000</t>
  </si>
  <si>
    <t>-0.9856</t>
  </si>
  <si>
    <t xml:space="preserve">Shtese kati </t>
  </si>
  <si>
    <t>41869030</t>
  </si>
  <si>
    <t>19079760</t>
  </si>
  <si>
    <t>-0.5443</t>
  </si>
  <si>
    <t>Këshilli i Lartë Gjyqësor</t>
  </si>
  <si>
    <t>29</t>
  </si>
  <si>
    <t>Ky Program synon garantimin e funksionimit normal të aktivitetit të Këshillit të Lartë Gjyqësor, duke forcuar pavarësinë, efikasitetin, trasparencën, me qëllim që gjyqsori të meritojë besimin e publikut.</t>
  </si>
  <si>
    <t>Permiresimi i sistemit gjyqesor nepermjet vendimmarrjes se Keshillit lidhur me miratimin e akteve nenligjore ne zbatim te ligjeve qe perbejne paketen e reformes ne drejtesi si dhe sigurimin e burimeve dhe kapaciteteve financiare te nevojshme</t>
  </si>
  <si>
    <t>Vendimarrja e KLGJ sipas funksioneve te percaktuara ne ligj dhe vleresimi etiko-profesional i magjistrateve</t>
  </si>
  <si>
    <t>86</t>
  </si>
  <si>
    <t>88</t>
  </si>
  <si>
    <t>KLGJ do te angazhohet ne vendosjen e standarteve te larta te kapaciteteve njerezore dhe institucionale te saj si dhe per permiresimin e performances se gjyqesorit ne te tre nivelet.</t>
  </si>
  <si>
    <t>Perqindja e grave ne pozicione drejtuese ndaj totalit te posteve drejtuese</t>
  </si>
  <si>
    <t>45</t>
  </si>
  <si>
    <t>25</t>
  </si>
  <si>
    <t>32</t>
  </si>
  <si>
    <t>Numri i magjistratëve të vlerësuar (etiko-profesional), kundrejt vlerësimeve të programuara</t>
  </si>
  <si>
    <t>70</t>
  </si>
  <si>
    <t xml:space="preserve">                   69.5</t>
  </si>
  <si>
    <t xml:space="preserve">                  70</t>
  </si>
  <si>
    <t xml:space="preserve">                 71 </t>
  </si>
  <si>
    <t>Numri i akteve të miratuara nga KLGJ, kundrejt projektakteve të propozuara në Këshill</t>
  </si>
  <si>
    <t>96</t>
  </si>
  <si>
    <t xml:space="preserve">        98.22        </t>
  </si>
  <si>
    <t xml:space="preserve">                       98.23</t>
  </si>
  <si>
    <t xml:space="preserve">               98.36</t>
  </si>
  <si>
    <t>92901</t>
  </si>
  <si>
    <t>Jo-projekte (001-29-01110)</t>
  </si>
  <si>
    <t>92901AB - Vendime të miratuara</t>
  </si>
  <si>
    <t>Vendimarrja e Këshillit të Lartë Gjyqësor</t>
  </si>
  <si>
    <t>Numër vendimesh</t>
  </si>
  <si>
    <t>796</t>
  </si>
  <si>
    <t>803</t>
  </si>
  <si>
    <t>811</t>
  </si>
  <si>
    <t>456621000</t>
  </si>
  <si>
    <t>474021000</t>
  </si>
  <si>
    <t>476958000</t>
  </si>
  <si>
    <t>479132000</t>
  </si>
  <si>
    <t>595503.77</t>
  </si>
  <si>
    <t>593970.11</t>
  </si>
  <si>
    <t>590791.62</t>
  </si>
  <si>
    <t>0.0088</t>
  </si>
  <si>
    <t>0.01</t>
  </si>
  <si>
    <t>0.0381</t>
  </si>
  <si>
    <t>0.0062</t>
  </si>
  <si>
    <t>-0.0026</t>
  </si>
  <si>
    <t>-0.0054</t>
  </si>
  <si>
    <t>18AD7</t>
  </si>
  <si>
    <t>Orendi/Pajisje/Mjete (001-29-01110)</t>
  </si>
  <si>
    <t>M290072 - Pajisje elektronike</t>
  </si>
  <si>
    <t>Do realizohet blerja e pajisjeve elektronike</t>
  </si>
  <si>
    <t>Numer institucioni</t>
  </si>
  <si>
    <t>5640000</t>
  </si>
  <si>
    <t>6000000</t>
  </si>
  <si>
    <t>0.0638</t>
  </si>
  <si>
    <t>23AC1</t>
  </si>
  <si>
    <t xml:space="preserve">Blerje mjete motorike </t>
  </si>
  <si>
    <t xml:space="preserve">23AC101 - Blerje mjete motorike </t>
  </si>
  <si>
    <t>9000000</t>
  </si>
  <si>
    <t>3000000</t>
  </si>
  <si>
    <t>Mbështetje për teknologjinë e sistemit të drejtësisë</t>
  </si>
  <si>
    <t>Percaktimi i prioriteteve, politikave dhe standarteve, ne lidhje me sistemet e teknologjise se informacionit, ne sistemin e drejtesise.</t>
  </si>
  <si>
    <t>Permiresimi i sistemeve te teknologjise se informacionit ne sistemin e drejtesise.</t>
  </si>
  <si>
    <t>72</t>
  </si>
  <si>
    <t>74</t>
  </si>
  <si>
    <t>Angazihimi i  QTI per garantimin e arritjes se standarteve te BE, per teknologjine e informacionit dhe komunikimit.</t>
  </si>
  <si>
    <t>Miratimi i akteve rregullatore per digjitalizimin e sistemit te drejtesise</t>
  </si>
  <si>
    <t>92903</t>
  </si>
  <si>
    <t>Jo-projekte (001-29-01140)</t>
  </si>
  <si>
    <t>92903AB - Akte te miratuara</t>
  </si>
  <si>
    <t>Sigurimi i funksionimit efektiv të sistemeve të teknologjisë së përpunimit të informacionit dhe të dhënave.</t>
  </si>
  <si>
    <t>Numër aktesh te miratuara</t>
  </si>
  <si>
    <t>31</t>
  </si>
  <si>
    <t>34</t>
  </si>
  <si>
    <t>40</t>
  </si>
  <si>
    <t>20178000</t>
  </si>
  <si>
    <t>20828000</t>
  </si>
  <si>
    <t>20870000</t>
  </si>
  <si>
    <t>20967000</t>
  </si>
  <si>
    <t>671870.97</t>
  </si>
  <si>
    <t>613823.53</t>
  </si>
  <si>
    <t>524175</t>
  </si>
  <si>
    <t>0.0968</t>
  </si>
  <si>
    <t>0.1765</t>
  </si>
  <si>
    <t>0.0322</t>
  </si>
  <si>
    <t>0.002</t>
  </si>
  <si>
    <t>-0.0864</t>
  </si>
  <si>
    <t>-0.146</t>
  </si>
  <si>
    <t>Buxheti Gjyqësor</t>
  </si>
  <si>
    <t>Ky program synon ofrimin efikas të shërbimeve dhe funksionim më të mirë të gjykatave, të shërbimeve gjyqësore dhe përmirësimit të infrastrukturës, nëpërmjet mbështetjes buxhetore, me qëllim sjelljen e tyre në parametrat dhe cilësinë e performancës së ngjashme me vendet e BE.</t>
  </si>
  <si>
    <t>Ofrimi efikas i sherbimeve dhe pune me e mire ne gjykatat  e 3 niveleve</t>
  </si>
  <si>
    <t>Rritja e nivelit te sherbimit te ofruar nepermjet nje sistemi funksional, efikas, te mireadministruar dhe qe funksion ne shkallen me te larte te integritetit.</t>
  </si>
  <si>
    <t>84</t>
  </si>
  <si>
    <t>Te permiresohet ofrimi i sherbimeve, permes novacionit dhe forcimit te strukturave dhe sistemeve te teknologjise, qe zhvillojne koherencen, efikasitetin dhe efektshmerine institucionale.</t>
  </si>
  <si>
    <t>Permiresimi, ose ngritja e sistemeve te teknologjise se informacionit, te cilat permbushin standardet nderkombetare dhe rrisin efikasitetin ne ofrimin e sherbimeve, sipas ritmeve te ndryshimeve teknologjike.r</t>
  </si>
  <si>
    <t>95</t>
  </si>
  <si>
    <t>97</t>
  </si>
  <si>
    <t>97.5</t>
  </si>
  <si>
    <t>Vleresimi dhe permiresimi i infrastruktures gjyqesore (ndertesa, mjedise pune), per te garantuar standarde bashkekohore ne permbushje e detyrave kushtetuesedhe ofrimin dinjitoz te sherbimit per publiku.</t>
  </si>
  <si>
    <t>66</t>
  </si>
  <si>
    <t>67</t>
  </si>
  <si>
    <t>Perqindja e magjistrateve femra kundrejt totalit te magjistrateve</t>
  </si>
  <si>
    <t>49</t>
  </si>
  <si>
    <t>50</t>
  </si>
  <si>
    <t>51</t>
  </si>
  <si>
    <t>52</t>
  </si>
  <si>
    <t>Numri i grave ne pozicione drejtuese ndaj totalit te posteve drejtuese</t>
  </si>
  <si>
    <t>63</t>
  </si>
  <si>
    <t>35</t>
  </si>
  <si>
    <t>36</t>
  </si>
  <si>
    <t>37</t>
  </si>
  <si>
    <t>Rritja e kapaciteteve të infrastrukturës IT lidhur me menaxhimin e rrezikut të sigurisë kibernetike</t>
  </si>
  <si>
    <t>80</t>
  </si>
  <si>
    <t>Çështjet e përfunduara kundrejt çështjeve të reja (Norma mesatare e zgjidhjes së çështjeve në gjykata)</t>
  </si>
  <si>
    <t>102.8</t>
  </si>
  <si>
    <t>103</t>
  </si>
  <si>
    <t>103.5</t>
  </si>
  <si>
    <t>Koha mesatare për zgjidhjen e çështjeve.</t>
  </si>
  <si>
    <t>360</t>
  </si>
  <si>
    <t>356</t>
  </si>
  <si>
    <t>352</t>
  </si>
  <si>
    <t>92902</t>
  </si>
  <si>
    <t>Jo-projekte (001-29-03310)</t>
  </si>
  <si>
    <t>92902AA - Çështje të gjykuara</t>
  </si>
  <si>
    <t>Realizimi i proceseve gjyqësore nga gjyqtarët dhe stafi mbështetës</t>
  </si>
  <si>
    <t>Numër çështjesh</t>
  </si>
  <si>
    <t>146363</t>
  </si>
  <si>
    <t>139496</t>
  </si>
  <si>
    <t>140780</t>
  </si>
  <si>
    <t>4817160000</t>
  </si>
  <si>
    <t>5417160000</t>
  </si>
  <si>
    <t>5127058000</t>
  </si>
  <si>
    <t>5150021000</t>
  </si>
  <si>
    <t>37011.81</t>
  </si>
  <si>
    <t>36754.16</t>
  </si>
  <si>
    <t>36582.05</t>
  </si>
  <si>
    <t>-0.0469</t>
  </si>
  <si>
    <t>0.0092</t>
  </si>
  <si>
    <t>0.1246</t>
  </si>
  <si>
    <t>-0.0536</t>
  </si>
  <si>
    <t>0.0045</t>
  </si>
  <si>
    <t>-0.007</t>
  </si>
  <si>
    <t>-0.0047</t>
  </si>
  <si>
    <t>18AD8</t>
  </si>
  <si>
    <t>Orendi/Pajisje/Mjete</t>
  </si>
  <si>
    <t>18AD801 - Mobilje dhe pajisje</t>
  </si>
  <si>
    <t>Do furnizohen gjykatat me pajisje dhe mobilje për zyra dhe salla gjyqi</t>
  </si>
  <si>
    <t>Numër Institucioni</t>
  </si>
  <si>
    <t>13</t>
  </si>
  <si>
    <t>8</t>
  </si>
  <si>
    <t>12</t>
  </si>
  <si>
    <t>55000000</t>
  </si>
  <si>
    <t>78750000</t>
  </si>
  <si>
    <t>68200000</t>
  </si>
  <si>
    <t>256600000</t>
  </si>
  <si>
    <t>6057692.31</t>
  </si>
  <si>
    <t>8525000</t>
  </si>
  <si>
    <t>21383333.33</t>
  </si>
  <si>
    <t>-0.3846</t>
  </si>
  <si>
    <t>0.4318</t>
  </si>
  <si>
    <t>-0.134</t>
  </si>
  <si>
    <t>2.7625</t>
  </si>
  <si>
    <t>0.4073</t>
  </si>
  <si>
    <t>1.5083</t>
  </si>
  <si>
    <t>18AD9</t>
  </si>
  <si>
    <t>M290075 - Blerje mjetesh motorike</t>
  </si>
  <si>
    <t>Do të blihen automjete per gjykatat</t>
  </si>
  <si>
    <t>Numër automjetesh</t>
  </si>
  <si>
    <t>30000000</t>
  </si>
  <si>
    <t>8000000</t>
  </si>
  <si>
    <t>3333333.33</t>
  </si>
  <si>
    <t>-0.7333</t>
  </si>
  <si>
    <t>2.75</t>
  </si>
  <si>
    <t>-0.5833</t>
  </si>
  <si>
    <t>18AE0</t>
  </si>
  <si>
    <t>M290066 - Projekt zbatimi për godina</t>
  </si>
  <si>
    <t>Hartimi i projekteve për ndërtimin e godinave të reja për gjykatat</t>
  </si>
  <si>
    <t>Numër projektesh</t>
  </si>
  <si>
    <t>41000000</t>
  </si>
  <si>
    <t>23000000</t>
  </si>
  <si>
    <t>5400000</t>
  </si>
  <si>
    <t>-0.439</t>
  </si>
  <si>
    <t>M290068 - Godina te Rikontruktuara</t>
  </si>
  <si>
    <t>Rikonstruksion i pjeshëm, ndërhyrje përmirësuese dhe përshtatje ambjentesh në gjykata</t>
  </si>
  <si>
    <t>6</t>
  </si>
  <si>
    <t>7</t>
  </si>
  <si>
    <t>98900000</t>
  </si>
  <si>
    <t>233550000</t>
  </si>
  <si>
    <t>262000000</t>
  </si>
  <si>
    <t>871900000</t>
  </si>
  <si>
    <t>38925000</t>
  </si>
  <si>
    <t>37428571.43</t>
  </si>
  <si>
    <t>124557142.86</t>
  </si>
  <si>
    <t>0.1667</t>
  </si>
  <si>
    <t>1.3615</t>
  </si>
  <si>
    <t>0.1218</t>
  </si>
  <si>
    <t>2.3279</t>
  </si>
  <si>
    <t>-0.0384</t>
  </si>
  <si>
    <t>21AC4</t>
  </si>
  <si>
    <t>21AC401 - Blerje pajisje elektronike</t>
  </si>
  <si>
    <t>Blerje pajisje elektronike per gjykatat</t>
  </si>
  <si>
    <t>numer institucionesh</t>
  </si>
  <si>
    <t>17</t>
  </si>
  <si>
    <t>60300000</t>
  </si>
  <si>
    <t>14300000</t>
  </si>
  <si>
    <t>10100000</t>
  </si>
  <si>
    <t>841176.47</t>
  </si>
  <si>
    <t>776923.08</t>
  </si>
  <si>
    <t>-0.2353</t>
  </si>
  <si>
    <t>-0.2937</t>
  </si>
  <si>
    <t>-0.0764</t>
  </si>
  <si>
    <t>21AC5</t>
  </si>
  <si>
    <t>Programe software per gjykatat</t>
  </si>
  <si>
    <t>21AC501 - Programe software per gjykatat</t>
  </si>
  <si>
    <t xml:space="preserve">Programe per software </t>
  </si>
  <si>
    <t xml:space="preserve">numer programesh </t>
  </si>
  <si>
    <t>520300000</t>
  </si>
  <si>
    <t>438700000</t>
  </si>
  <si>
    <t>544000000</t>
  </si>
  <si>
    <t>183500000</t>
  </si>
  <si>
    <t>219350000</t>
  </si>
  <si>
    <t>272000000</t>
  </si>
  <si>
    <t>91750000</t>
  </si>
  <si>
    <t>-0.1568</t>
  </si>
  <si>
    <t>0.24</t>
  </si>
  <si>
    <t>-0.6627</t>
  </si>
  <si>
    <t>24AI4</t>
  </si>
  <si>
    <t>Programe software për sigurinë kibernetike</t>
  </si>
  <si>
    <t>24AI401 - Programe software për sigurinë kibernetike</t>
  </si>
  <si>
    <t xml:space="preserve">Blerje paisje dhe software, si edhe implementim i standardeve dhe politikave në kuadër të sigurisë kibernetike </t>
  </si>
  <si>
    <t>Nr. Projekte</t>
  </si>
  <si>
    <t>50000000</t>
  </si>
  <si>
    <t>118000000</t>
  </si>
  <si>
    <t>39000000</t>
  </si>
  <si>
    <t>1.36</t>
  </si>
  <si>
    <t>-0.6695</t>
  </si>
  <si>
    <t>Gjykata Kushtetuese</t>
  </si>
  <si>
    <t>30</t>
  </si>
  <si>
    <t>Veprimtaria gjyqësore kushtetuese</t>
  </si>
  <si>
    <t>03320</t>
  </si>
  <si>
    <t>Realizimi i veprimtarise gjyqsore kushtetuese per garantimin e respektimit te Kushtetutës dhe interpretimit përfundimtar të saj, zgjidhja e mosmarrëveshjeve kushtetuese, në lidhje me ndarjen e pushteteve, ankesat e individëve, lidhur  me cënimin e të drejtave kushtetuese, etj. nepermjet nje proçesi te drejte ligjor dhe transparent</t>
  </si>
  <si>
    <t>Garantimi i respektimit te Kushtetutës dhe interpretimit përfundimtar të saj. Gjykata Kushtetuese si nje organ kushtetues i pavarur kontribuon per forcimin e shtetit te se drejtes, nepermjet vendimmarrjes per ndertimin e nje shteti te lire, demokratik e paqedashes, duke garantuar respektimin e te drejtave kushtetuese te çdo shtetasi, zgjidhjen e mosmarrëveshjeve kushtetuese, ne konfliktin e kompetencave ndermjet pushteteve, pajtueshmërinë e marrëveshjeve ndërkombëtare me Kushtetutën, pajtueshmërinë e akteve normative të organeve qëndrore dhe vendore me Kushtetutën dhe me marrëveshjet ndërkombëtare, kushtetueshmërinë e partive, organizatave të tjera politike, si dhe të veprimtarisë së tyre etj.</t>
  </si>
  <si>
    <t>Vendimmarrje gjyqesore e drejte, transparente e dhene brenda afateve ligjore.</t>
  </si>
  <si>
    <t>98%</t>
  </si>
  <si>
    <t>99%</t>
  </si>
  <si>
    <t>Fuqizimi i funksionit menaxhues për implementimin e sukseshëm të programit, konform kërkesave të kuadrit ligjor në fuqi per shqyrtimin e kërkesave dhe dhenien e vendimeve  gjyqesore te drejta, transparente e në afatet ligjore</t>
  </si>
  <si>
    <t>Raporti i numrit te vendimeve me numrin e kerkesave te paraqitura per gjykim</t>
  </si>
  <si>
    <t>99</t>
  </si>
  <si>
    <t>100</t>
  </si>
  <si>
    <t>Raporti i numrit te vendimeve te dhena, brenda afatit ligjor me numrin e vendimeve gjithsej</t>
  </si>
  <si>
    <t>100%</t>
  </si>
  <si>
    <t>Raporti i numrit te gjyqtareve femra me nr total te gjyqtareve</t>
  </si>
  <si>
    <t>63%</t>
  </si>
  <si>
    <t>raporti i numrit te drejtueseve femra, kundrejt nr total te pozicioneve drejtuese</t>
  </si>
  <si>
    <t>57%</t>
  </si>
  <si>
    <t>57</t>
  </si>
  <si>
    <t>93001</t>
  </si>
  <si>
    <t>Jo-projekte (001-30-03320)</t>
  </si>
  <si>
    <t>93001AA - Vendime të marra</t>
  </si>
  <si>
    <t>Realizimi i proçeseve gjyqsore, te drejta dhe te hapura ne mbrojtje te kushtetutes dhe lirive e te drejtave themelore te njeriut.</t>
  </si>
  <si>
    <t>Numer vendimesh</t>
  </si>
  <si>
    <t>550</t>
  </si>
  <si>
    <t>248200000</t>
  </si>
  <si>
    <t>252300000</t>
  </si>
  <si>
    <t>254784000</t>
  </si>
  <si>
    <t>255907000</t>
  </si>
  <si>
    <t>458727.27</t>
  </si>
  <si>
    <t>463243.64</t>
  </si>
  <si>
    <t>465285.45</t>
  </si>
  <si>
    <t>0.0165</t>
  </si>
  <si>
    <t>0.0098</t>
  </si>
  <si>
    <t>0.0044</t>
  </si>
  <si>
    <t>18AG0</t>
  </si>
  <si>
    <t>M300004 - Pajisje per zyre</t>
  </si>
  <si>
    <t>Kompletimi i ambienteve te punes me  mjetet pajisjet e nevojshme te punes</t>
  </si>
  <si>
    <t>1000000</t>
  </si>
  <si>
    <t>333333.33</t>
  </si>
  <si>
    <t>18AG003 - Blerje pajisjesh informatike</t>
  </si>
  <si>
    <t>Blerje pajisjesh informatike</t>
  </si>
  <si>
    <t>4400000</t>
  </si>
  <si>
    <t>3500000</t>
  </si>
  <si>
    <t>116666.67</t>
  </si>
  <si>
    <t>100000</t>
  </si>
  <si>
    <t>-0.1667</t>
  </si>
  <si>
    <t>-0.2045</t>
  </si>
  <si>
    <t>-0.2857</t>
  </si>
  <si>
    <t>-0.1429</t>
  </si>
  <si>
    <t>18AG1</t>
  </si>
  <si>
    <t>Biblioteke/Libra</t>
  </si>
  <si>
    <t>Biblioteke e pasuruar</t>
  </si>
  <si>
    <t>Shtimi i fondit te librave profesionale te bibliotekes se gjykates me tituj te rinj te botimeve profesionale te jurisprudences kushtetuese</t>
  </si>
  <si>
    <t>numer titujsh te rinj</t>
  </si>
  <si>
    <t>20</t>
  </si>
  <si>
    <t>500000</t>
  </si>
  <si>
    <t>25000</t>
  </si>
  <si>
    <t>Sistem sinjalizimi per mbrojtjen kunder zjarrit</t>
  </si>
  <si>
    <t>Sistem sinjalizimi per mbrojten kunder zjarrit</t>
  </si>
  <si>
    <t>2000000</t>
  </si>
  <si>
    <t>Keshilli i Larte i Prokurorise</t>
  </si>
  <si>
    <t>Veprimtaria e KLP</t>
  </si>
  <si>
    <t>Funksionimi mbi bazen e standarteve me te mira te vendeve te BE-se, i aktivitetit te Keshillit te Larte te Prokurorise , si dhe planifikimi dhe administrimi me eficence i fondeve buxhetore ,me qellim arritjen e objektivave te caktuara nga KLP.</t>
  </si>
  <si>
    <t>Miratimi I akteve nenligjore ne zbatim te ligjeve, miratim I akteve per rregullimin e procedurave te brendshme , emerim dhe shkarkim i prokuroreve, miratim I rregullave per funksionimin e KLP-se,etj.</t>
  </si>
  <si>
    <t>DOSJE TE VLERESUARA</t>
  </si>
  <si>
    <t>300</t>
  </si>
  <si>
    <t>350</t>
  </si>
  <si>
    <t>400</t>
  </si>
  <si>
    <t>% e grave ne poste drejtuese te institucionit ndaj totalit te posteve drejtuese</t>
  </si>
  <si>
    <t>60%</t>
  </si>
  <si>
    <t>Numri i rasteve te diskriminimit me baze gjinore ne institucionit te trajtuar</t>
  </si>
  <si>
    <t>% e projekteve te investimeve publike qe perfshijne prespektiven gjinore.</t>
  </si>
  <si>
    <t>Keshilli i Larte i Prokurorise do te garantoje pavaresine e aktivitetit te tij, si dhe permiresimin e veprimtarise se prokurorise nepermjet vendimarrjes.</t>
  </si>
  <si>
    <t>Akte nenligjore te miratuara nga KLP kundrejt vendimeve te marra</t>
  </si>
  <si>
    <t>Magjistrate te vleresuar kundrejt totalit te tyre</t>
  </si>
  <si>
    <t>Numri i magjistrateve te emeruar,transferuar, kundrejt totalit te tyre</t>
  </si>
  <si>
    <t>93501</t>
  </si>
  <si>
    <t>Jo-projekte (001-35-01110)</t>
  </si>
  <si>
    <t>93501AA - Vendime te marra nga Keshilli</t>
  </si>
  <si>
    <t>Miratimi i akteve nenligjore ne zbatim te ligjeve, miratim i akteve per rregullimin e procedurave te brendshme, emerim dhe shkarkim i prokuroreve, miratim i rregullave per funksionimin e KLP-se etj.</t>
  </si>
  <si>
    <t>nr vendimesh</t>
  </si>
  <si>
    <t>200</t>
  </si>
  <si>
    <t>206583000</t>
  </si>
  <si>
    <t>228483000</t>
  </si>
  <si>
    <t>227935000</t>
  </si>
  <si>
    <t>228983000</t>
  </si>
  <si>
    <t>1142415</t>
  </si>
  <si>
    <t>759783.33</t>
  </si>
  <si>
    <t>654237.14</t>
  </si>
  <si>
    <t>0.106</t>
  </si>
  <si>
    <t>-0.0024</t>
  </si>
  <si>
    <t>-0.3349</t>
  </si>
  <si>
    <t>-0.1389</t>
  </si>
  <si>
    <t>18CK9</t>
  </si>
  <si>
    <t>18CK901 - Pajisje informatike te blera</t>
  </si>
  <si>
    <t>Pajisje informatike( kompjuter,printer,skaner,sistem monitorimi video,sist.audio konference,skaner sigurie ,sist. hyrje-dalje biometrie, etj)</t>
  </si>
  <si>
    <t>5000000</t>
  </si>
  <si>
    <t>666666.67</t>
  </si>
  <si>
    <t>-0.3333</t>
  </si>
  <si>
    <t>-0.6</t>
  </si>
  <si>
    <t>Prokuroria e Posaçme Kundër Korrupsionit dhe Krimit të Organizuar</t>
  </si>
  <si>
    <t>41</t>
  </si>
  <si>
    <t>Veprimtaria e SPAK</t>
  </si>
  <si>
    <t>03390</t>
  </si>
  <si>
    <t>Garantimi i respektimit te Kushtetutës, forcimit të shtetit të së drejtës, nepermjet vënies para drejtësisë të çdo vepre penale të korrupsionit dhe krimit të organizuar në mënyrë sa më efikase dhe të pavarur nga çdo ndikim i paligjshëm.</t>
  </si>
  <si>
    <t>Rritja e nivelit të shërbimit të ofruar nëpërmjet një sistemi funksional, efikas, të mirëadministruar dhe që funksionon në shkallën më të lartë të integritetit.</t>
  </si>
  <si>
    <t>"Rritja e efektivitetit të hetimit mbi pastrimin e produkteve dhe aseteve kriminale, mbi krimin financiar në përgjithësi dhe vënia përpara përgjegjësisë penale e kujtdo që shkel ligjin. "</t>
  </si>
  <si>
    <t>Raporti midis numrit të çështjeve të përfunduara kundrejt atyre të regjistruara.</t>
  </si>
  <si>
    <t>65%</t>
  </si>
  <si>
    <t>67%</t>
  </si>
  <si>
    <t>Raporti midis numrit të çështjeve të dërguara për gjykim kundrejt atyre të përfunduara.</t>
  </si>
  <si>
    <t>Raporti midis numrit të personave të gjykuar kundrejt atyre të regjistruar.</t>
  </si>
  <si>
    <t>70%</t>
  </si>
  <si>
    <t>75%</t>
  </si>
  <si>
    <t>78%</t>
  </si>
  <si>
    <t>51%</t>
  </si>
  <si>
    <t>52%</t>
  </si>
  <si>
    <t>94101</t>
  </si>
  <si>
    <t>Jo-projekte (001-41-03390)</t>
  </si>
  <si>
    <t>94101AB - Dosje te perfunduara</t>
  </si>
  <si>
    <t>Dosje te perfunduara</t>
  </si>
  <si>
    <t>Numer</t>
  </si>
  <si>
    <t>240</t>
  </si>
  <si>
    <t>250</t>
  </si>
  <si>
    <t>260</t>
  </si>
  <si>
    <t>1670611790</t>
  </si>
  <si>
    <t>1896613000</t>
  </si>
  <si>
    <t>1902303000</t>
  </si>
  <si>
    <t>1910865000</t>
  </si>
  <si>
    <t>7902554.17</t>
  </si>
  <si>
    <t>7609212</t>
  </si>
  <si>
    <t>7349480.77</t>
  </si>
  <si>
    <t>0.0417</t>
  </si>
  <si>
    <t>0.04</t>
  </si>
  <si>
    <t>0.1353</t>
  </si>
  <si>
    <t>0.003</t>
  </si>
  <si>
    <t>-0.0371</t>
  </si>
  <si>
    <t>-0.0341</t>
  </si>
  <si>
    <t>19AA6</t>
  </si>
  <si>
    <t>Blerje pajisje Administrative</t>
  </si>
  <si>
    <t>19AA603 - Blerje pajisje te tjera zyre</t>
  </si>
  <si>
    <t>Blerje pajisje te tjera zyre</t>
  </si>
  <si>
    <t>93293570</t>
  </si>
  <si>
    <t>21106600</t>
  </si>
  <si>
    <t>80000000</t>
  </si>
  <si>
    <t>-0.7738</t>
  </si>
  <si>
    <t>-0.2893</t>
  </si>
  <si>
    <t>4.3333</t>
  </si>
  <si>
    <t>19AA604 - Blerje Autovetura</t>
  </si>
  <si>
    <t>Blerje Autovetura</t>
  </si>
  <si>
    <t>nr</t>
  </si>
  <si>
    <t>35000000</t>
  </si>
  <si>
    <t>4285714.29</t>
  </si>
  <si>
    <t>3750000</t>
  </si>
  <si>
    <t>0.1429</t>
  </si>
  <si>
    <t>-0.125</t>
  </si>
  <si>
    <t>19AA605 - Blerje paisje elektronike</t>
  </si>
  <si>
    <t>Blerje paisje elektronike</t>
  </si>
  <si>
    <t>120</t>
  </si>
  <si>
    <t>60537000</t>
  </si>
  <si>
    <t>11165442</t>
  </si>
  <si>
    <t>40000000</t>
  </si>
  <si>
    <t>279136.05</t>
  </si>
  <si>
    <t>2.5825</t>
  </si>
  <si>
    <t>0.1942</t>
  </si>
  <si>
    <t xml:space="preserve">19AA606 - Blerje pajisje Operacionale dhe Pajisje e Sisteme te Teknikes Operative </t>
  </si>
  <si>
    <t xml:space="preserve">Blerje pajisje Operacionale dhe Pajisje e Sisteme te Teknikes Operative </t>
  </si>
  <si>
    <t>60</t>
  </si>
  <si>
    <t>60000000</t>
  </si>
  <si>
    <t>Blerje pajisje te ndryshme</t>
  </si>
  <si>
    <t>7000000</t>
  </si>
  <si>
    <t>23AC3</t>
  </si>
  <si>
    <t xml:space="preserve">Rikonstruksione godinash dhe ndertim ure komunikimi midis dy godinave </t>
  </si>
  <si>
    <t>23AC302 - Punime rikonstruksioni Godina e Re dhe Punime ndertimi ure komunikimi midis dy godinave</t>
  </si>
  <si>
    <t>459002730</t>
  </si>
  <si>
    <t>179624235</t>
  </si>
  <si>
    <t>153834558</t>
  </si>
  <si>
    <t>59874745</t>
  </si>
  <si>
    <t>-0.6087</t>
  </si>
  <si>
    <t>-0.1436</t>
  </si>
  <si>
    <t>1.5693</t>
  </si>
  <si>
    <t>23AC304 - Supervizim</t>
  </si>
  <si>
    <t>4680000</t>
  </si>
  <si>
    <t>1788225</t>
  </si>
  <si>
    <t>-0.6179</t>
  </si>
  <si>
    <t>23AC305 - Kolaudim</t>
  </si>
  <si>
    <t>800000</t>
  </si>
  <si>
    <t>24AH8</t>
  </si>
  <si>
    <t>Panele diellore per prodhim energji elektrike ne funksion te institucionit te SPAK</t>
  </si>
  <si>
    <t>24AH801 - Panele diellore per prodhim energji elektrike ne funksion te institucionit te SPAK</t>
  </si>
  <si>
    <t xml:space="preserve">	Panele diellore per prodhim energji elektrike ne funksion te institucionit te SPAK</t>
  </si>
  <si>
    <t>11000000</t>
  </si>
  <si>
    <t>9680940</t>
  </si>
  <si>
    <t>-0.1199</t>
  </si>
  <si>
    <t>Shkolla e Magjistratures</t>
  </si>
  <si>
    <t>55</t>
  </si>
  <si>
    <t>Veprimtaria Arsimore</t>
  </si>
  <si>
    <t>09820</t>
  </si>
  <si>
    <t>Fusha e veprimit të këtij programi konsiston në planifikimin, menaxhimin dhe administrimin me efikasitet të fondeve buxhetore me qëllim realizimin e objektivave kryesore të tij, në lidhje me procesin e formimit fillestar dhe të vazhduar të magjistratëve, avokatë shteti, keshilltar/ndihmës ligjor, kancelar, si dhe në drejtim të punës kërkimore shkencore dhe botimeve.</t>
  </si>
  <si>
    <t>Konsolidimi i formimit profesional te magjistrateve , nëpërmjet rritjes profesionale të personelit të gjykatave dhe prokurorive në përputhje me standartet evropiane.</t>
  </si>
  <si>
    <t>% e nr. te kandidateve per magjistrate , avokate shteti, ndihmesa ligjore dhe kancelare te rekrutuar</t>
  </si>
  <si>
    <t>98</t>
  </si>
  <si>
    <t>% e nr te botimeve</t>
  </si>
  <si>
    <t>Realizimi i procesit te  Rekrutimit dhe mesimdhenies se kandidateve per magjistrate,avokate shteti/ndihmes e keshilltare ligjor si dhe kancelareve.</t>
  </si>
  <si>
    <t>% e Kurikulave  të përmiresuara</t>
  </si>
  <si>
    <t>% e nr te kandidateve per magjistrate  me vleresim shkelqyer</t>
  </si>
  <si>
    <t>% e personelit femra te rekrutuar rishtazi</t>
  </si>
  <si>
    <t>% e personelit  meshkuj te rekrutuar rishtazi</t>
  </si>
  <si>
    <t>95501</t>
  </si>
  <si>
    <t>Jo-projekte (001-55-09820)</t>
  </si>
  <si>
    <t>95501AA - Student qe ndjekin ciklet e programeve mesimor</t>
  </si>
  <si>
    <t>Student qe ndjekin ciklin e programit mesimor</t>
  </si>
  <si>
    <t>Nr. kandidatësh</t>
  </si>
  <si>
    <t>203</t>
  </si>
  <si>
    <t>205</t>
  </si>
  <si>
    <t>215</t>
  </si>
  <si>
    <t>437025000</t>
  </si>
  <si>
    <t>372034000</t>
  </si>
  <si>
    <t>373285000</t>
  </si>
  <si>
    <t>373867000</t>
  </si>
  <si>
    <t>1832679.8</t>
  </si>
  <si>
    <t>1820902.44</t>
  </si>
  <si>
    <t>1738916.28</t>
  </si>
  <si>
    <t>0.0099</t>
  </si>
  <si>
    <t>0.0488</t>
  </si>
  <si>
    <t>-0.1487</t>
  </si>
  <si>
    <t>0.0034</t>
  </si>
  <si>
    <t>0.0016</t>
  </si>
  <si>
    <t>-0.0064</t>
  </si>
  <si>
    <t>-0.045</t>
  </si>
  <si>
    <t>18AI5</t>
  </si>
  <si>
    <t>Blerje paisje</t>
  </si>
  <si>
    <t>M550001 - Pajisje elektronike te blera</t>
  </si>
  <si>
    <t>61</t>
  </si>
  <si>
    <t>24</t>
  </si>
  <si>
    <t>27</t>
  </si>
  <si>
    <t>15228000</t>
  </si>
  <si>
    <t>15900000</t>
  </si>
  <si>
    <t>27460000</t>
  </si>
  <si>
    <t>5083000</t>
  </si>
  <si>
    <t>260655.74</t>
  </si>
  <si>
    <t>1144166.67</t>
  </si>
  <si>
    <t>188259.26</t>
  </si>
  <si>
    <t>-0.6066</t>
  </si>
  <si>
    <t>0.125</t>
  </si>
  <si>
    <t>0.0441</t>
  </si>
  <si>
    <t>0.727</t>
  </si>
  <si>
    <t>-0.8149</t>
  </si>
  <si>
    <t>3.3896</t>
  </si>
  <si>
    <t>-0.8355</t>
  </si>
  <si>
    <t>M550003 - Orendi te blera</t>
  </si>
  <si>
    <t>Blerje orendi</t>
  </si>
  <si>
    <t>121</t>
  </si>
  <si>
    <t>2172000</t>
  </si>
  <si>
    <t>41322.31</t>
  </si>
  <si>
    <t>1.302</t>
  </si>
  <si>
    <t>18AI503 - Softe informatike profesionale te blera</t>
  </si>
  <si>
    <t>Blerje softe informatike profesionale</t>
  </si>
  <si>
    <t>8730000</t>
  </si>
  <si>
    <t>8840000</t>
  </si>
  <si>
    <t>8657000</t>
  </si>
  <si>
    <t>0.0126</t>
  </si>
  <si>
    <t>-0.0207</t>
  </si>
  <si>
    <t>Konsolidimi i Programit të  Formimit/Trajnimit Vazhdues të magjistratëve në detyrë, të avokatëve të shtetit në detyrë dhe këshilltar/ndihmës ligjor e kancelarë që punojnë në gjykata dhe prokurori nëpërmjet zhvillimit të sesioneve trajnuese për të gjitha këto kategori</t>
  </si>
  <si>
    <t>% e numrit te  te trajnuarve</t>
  </si>
  <si>
    <t>%  e numrit te sesioneve trajnuese per magjistrate e te tjere</t>
  </si>
  <si>
    <t>% e numrit te pjesemarreseve  femra te trajnuara</t>
  </si>
  <si>
    <t>% e numrit te pjesemarreseve  meshkuj te trajnuar</t>
  </si>
  <si>
    <t>95501AB - Sesione trajnuese per magjistratë,avokat shteti,ndihëmesa ligjor dhe kancelare ne detyre.</t>
  </si>
  <si>
    <t>Sesione trajnuese per magjistratë,avokat shteti,ndihëmesa ligjor dhe kancelare ne detyre.</t>
  </si>
  <si>
    <t>Nr. sesionesh</t>
  </si>
  <si>
    <t>180</t>
  </si>
  <si>
    <t>23896000</t>
  </si>
  <si>
    <t>30258000</t>
  </si>
  <si>
    <t>168100</t>
  </si>
  <si>
    <t>0.2662</t>
  </si>
  <si>
    <t>Konsolidimi i veprimtarisë kërkimore-shkencore, botimeve dhe publikimeve në fusha të ndryshme juridike, për krijimin gradual të një qëndre burimore për të drejtën e BE, si dhe rritja e përmirësimi i kapaciteteve institucionale nëpërmjet ndërtimit të një godine të re dhe bashkëkohore për Shkollën e Magjistraturës.</t>
  </si>
  <si>
    <t>% e nr. te magjistrateve si autor shkrimesh</t>
  </si>
  <si>
    <t>% e nr te autoreve me tituj e grada shkencore</t>
  </si>
  <si>
    <t>% e nr te autoreve te huaj</t>
  </si>
  <si>
    <t>95501AC - Botimi i periodikeve," Magjistrati" &amp; revista "Jeta Juridike"</t>
  </si>
  <si>
    <t>Botimi i periodikeve," Magjistrati" &amp; revista "Jeta Juridike"</t>
  </si>
  <si>
    <t>Nr. botimesh</t>
  </si>
  <si>
    <t>1650000</t>
  </si>
  <si>
    <t>550000</t>
  </si>
  <si>
    <t>95501AD - Botime te tjera</t>
  </si>
  <si>
    <t>Botime te tjera</t>
  </si>
  <si>
    <t>2800000</t>
  </si>
  <si>
    <t>2829000</t>
  </si>
  <si>
    <t>707250</t>
  </si>
  <si>
    <t>0.0104</t>
  </si>
  <si>
    <t>18AI8</t>
  </si>
  <si>
    <t>M550005 - Libra te blere</t>
  </si>
  <si>
    <t>Blerje libra</t>
  </si>
  <si>
    <t>10000</t>
  </si>
  <si>
    <t>( I ripunuar sipas tabelave te Ligjit te  buxhetit 2026)</t>
  </si>
  <si>
    <t>Veprimtaria e Inspektorit të Lartë të Drejtësisë</t>
  </si>
  <si>
    <t>Veprimtaria e Inspektorit të Lartë  të Drejtësisë  për  verifikimin e ankesave, hetimin e shkeljeve disiplinore të gjyqtarëve dhe prokurorëve të të gjithë niveleve, anëtarëve të KLGJ e KLP, Prokurorit të Përgjithshëm si dhe për inspektimin institucional të gjykatave dhe zyrave të prokurorisë</t>
  </si>
  <si>
    <t xml:space="preserve">   Inspektori i Lartë i Drejtësisë,  në cilësinë e autoritetit shtetëror përgjegjës për zhvillimin e hetimit disiplinor dhe nisjen e procedimit disiplinor ndaj magjistratëve, ka për qëllim garantimin  e funksionimit të shtetit të së drejtës, pavarësinë e sistemit të drejtësisë si dhe rikthimin e besimit të publikut tek institucionet e këtij sistemi </t>
  </si>
  <si>
    <t>Krijimi i një sistemi të plotë dhe afatgjatë të përgjegjësisë dhe llogaridhënies së sistemit të drejtësisë, nëpërmjet përgatitjes së kuadrit rregullator për vlerësim dhe monitorim ( nr. i akteve të miratuara)</t>
  </si>
  <si>
    <t>Rritja e transparencës nëpërmjet komunikimit dhe bashkëpunimit me publikun (  % e publikimit  të urdhrave, njoftimeve dhe raporteve ).</t>
  </si>
  <si>
    <t>Fuqizimi i veprimtarisë për matjen e performancës së subjekteve të hetimit disiplinor mbi cilësinë dhe efikasitetin e dhënies së drejtësisë sipas standardeve evropiane</t>
  </si>
  <si>
    <t>Rritja e standardeve me qëllim zhvillimin e procesit të hetimit disiplinor në përputhje me parimet e ligjshmërisë e të procesit të rregullt ligjor sipas standardeve ndërkombëtare, përmes ndjekjes së aktiviteteve trajnuese, pjesëmarrjes aktive në forume profesionale dhe zhvillimin e vizitave studimore në inspektoratet homologe evropiane ( Numri i aktiviteteve trajnuese dhe vizitave studimore te kryera)</t>
  </si>
  <si>
    <t>Shqyrtimi me profesionalizëm dhe efektivitet i ankesave të paraqitura ( % e ankesave të trajtuara dhe vendimeve të marra/vit ndaj totalit të ankesave të hyra)</t>
  </si>
  <si>
    <t>Kryerja e inspektimeve sipas planit vjetor (Numri i inspektimeve ligjore dhe tematike të kryera)</t>
  </si>
  <si>
    <t>Rritja dhe zhvillimi i kapaciteteve  menaxhuese, si dhe ngritja e nivelit të profesionalizmit nëpërmjet programeve trajnuese dhe zhvilluese në respekt të parimit të barazisë gjinore.</t>
  </si>
  <si>
    <t>% e grave në poste drejtuese  ndaj totalit të posteve drejtuese të shërbimit civil në institucion</t>
  </si>
  <si>
    <t xml:space="preserve">Numri i rasteve të diskriminimit me bazë gjinore, ndaj totalit të çështjeve të trajtuara në institucion </t>
  </si>
  <si>
    <t>Numri i  grave  të trajnuara</t>
  </si>
  <si>
    <t>Produktet</t>
  </si>
  <si>
    <t>96301AA</t>
  </si>
  <si>
    <t>Inspektime te kryera (Ankesa te shqyrtuara)</t>
  </si>
  <si>
    <t>Administrimi dhe shqyrtimi i ankesave  lidhur me veprimtarinë e magjistratëve, të ardhura drejtpërdrejt në institucion,  si dhe inspektimet tematike dhe institucionale</t>
  </si>
  <si>
    <t>Pajisje kompjuterike te blera</t>
  </si>
  <si>
    <t>M630013</t>
  </si>
  <si>
    <t>Blerje serveri për sigurimin  e infrastrukturës së nevojshme për dhomën e serverave,  blerje laptop  për njësinë e inspektorëve, e pajisje të tjera IT</t>
  </si>
  <si>
    <t>Pajisje e orendi zyre</t>
  </si>
  <si>
    <t>M630001</t>
  </si>
  <si>
    <r>
      <t xml:space="preserve">Detajimi i Kostos Totale të </t>
    </r>
    <r>
      <rPr>
        <b/>
        <sz val="12"/>
        <color rgb="FFFF0000"/>
        <rFont val="Garamond"/>
        <family val="1"/>
      </rPr>
      <t xml:space="preserve">Produktit 3 </t>
    </r>
    <r>
      <rPr>
        <b/>
        <sz val="12"/>
        <color theme="1"/>
        <rFont val="Garamond"/>
        <family val="1"/>
      </rPr>
      <t>sipas Artikujve Ekonomikë</t>
    </r>
  </si>
  <si>
    <t>Produkti x</t>
  </si>
  <si>
    <t>Kosto totale e produkti x</t>
  </si>
  <si>
    <t>Ndertimi i dhomes se serverave</t>
  </si>
  <si>
    <t>18AB203</t>
  </si>
  <si>
    <t xml:space="preserve">Ndertimi i dhomes se serverave i parashikuar ne godinen e ILD </t>
  </si>
  <si>
    <t xml:space="preserve">Sisemi i videokonferencave në sallën e mbledhjeve </t>
  </si>
  <si>
    <t>18AB204</t>
  </si>
  <si>
    <t>Furnizimi dhe implementimi i sistemit të video konferencës, regjistrimit audioviziv dhe sistemit të përkthimit në sallën e mbledhjeve të Zyrës së Inspektorit të Lartë të Drejtësisë. Instalimi dhe konfigurimi i një sistemi për video konferenca, sistemi përkthimi dhe sistemi të regjistrimit</t>
  </si>
  <si>
    <t>Kosto totale e produktit</t>
  </si>
  <si>
    <t>Kodi i Projektit të Investimeve**</t>
  </si>
  <si>
    <t>Emërtimi i Projektit të Investimeve</t>
  </si>
  <si>
    <t>Ndertimi i Sistemit te Menaxhimit te Çeshtjeve dhe Dokumenteve</t>
  </si>
  <si>
    <t>Ndërtimi i një sistemi elektronik për menaxhimin e trajtimin e dokumenteve dhe ankesave/çështjeve që depozitohen në ILD, bazuar në platforma dhe standarde të cilat ofrojnë mundësi integrimi me sistemin e integruar të menaxhimit të çështjeve në sistemin e drejtësisë</t>
  </si>
  <si>
    <t>Veprimtaria e apelimit të rivlerësimit kalimtar</t>
  </si>
  <si>
    <t>03340</t>
  </si>
  <si>
    <t>Mbështetja e veprimtarisë së Kolegjit të Posaçëm të Apelimit për shqyrtimin e ankimeve ndaj vendimeve të Komisionit të Pavarur të Kualifikimit; ushtrimin e juridiksionit disiplinor ndaj subjekteve të përcaktuara në ligj si dhe shqyrtimin e ankimeve kundër vendimeve të organeve të sistemit të drejtësisë për vendosjen e masave disiplinore.</t>
  </si>
  <si>
    <t>Funksionimi i shtetit të së drejtës, pavarësisë së sistemit të drejtësisë si dhe rikthimi i besimit të publikut tek institucionet e këtij sistemi.</t>
  </si>
  <si>
    <t>Pavarësia dhe funksionimi i sistemit ligjor</t>
  </si>
  <si>
    <t>Vlerësimi nga 0-4 (ku 0 përfaqëson nivelin me të ulët dhe 4 nivelin më të lartë)</t>
  </si>
  <si>
    <t>Të shqyrtojë çështjet e ankimuara nën juridiksion, bazuar në një proçes të rregullt ligjor.</t>
  </si>
  <si>
    <t>Numri i çështjeve të përfunduara në raport me numrin e çështjeve të ankimuara.</t>
  </si>
  <si>
    <t>Çështje të shqyrtuara</t>
  </si>
  <si>
    <t xml:space="preserve">Çështjet e ankimuara, shqyrtuara </t>
  </si>
  <si>
    <t>Numer çështjesh.</t>
  </si>
  <si>
    <t>Ndryshimi në % i Pagave si pasojë e ndryshimit të kostos së produktit</t>
  </si>
  <si>
    <r>
      <t>Ndryshimi në % i Pagave si pasojë e ndryshimit të sasisë së produktit</t>
    </r>
    <r>
      <rPr>
        <b/>
        <i/>
        <sz val="9"/>
        <rFont val="Garamond"/>
        <family val="1"/>
      </rPr>
      <t>**</t>
    </r>
  </si>
  <si>
    <t>Ndryshimi në % i Sigurimeve Shoqerore dhe Shendetësore si pasojë e ndryshimit të kostos së produktit</t>
  </si>
  <si>
    <r>
      <t>Ndryshimi në % i Sigurimeve Shoqërore dhe Shendetësore si pasojë e ndryshimit të sasisë së produktit</t>
    </r>
    <r>
      <rPr>
        <b/>
        <i/>
        <sz val="9"/>
        <rFont val="Garamond"/>
        <family val="1"/>
      </rPr>
      <t>**</t>
    </r>
  </si>
  <si>
    <t>Ndryshimi në % i Mallrave dhe Shërbimeve si pasojë e ndryshimit të kostos së produktit</t>
  </si>
  <si>
    <r>
      <t>Ndryshimi në % i Mallrave dhe Shërbimeve si pasojë e ndryshimit të sasisë së produktit</t>
    </r>
    <r>
      <rPr>
        <b/>
        <i/>
        <sz val="9"/>
        <rFont val="Garamond"/>
        <family val="1"/>
      </rPr>
      <t>**</t>
    </r>
  </si>
  <si>
    <t>Ndryshimi në % i Subvencioneve si pasojë e ndryshimit të kostos së produktit</t>
  </si>
  <si>
    <r>
      <t>Ndryshimi në % i Subvencioneve si pasojë e ndryshimit të sasisë së produktit</t>
    </r>
    <r>
      <rPr>
        <b/>
        <i/>
        <sz val="9"/>
        <rFont val="Garamond"/>
        <family val="1"/>
      </rPr>
      <t>**</t>
    </r>
  </si>
  <si>
    <t>Ndryshimi në % i Transfertave të brendshme si pasojë e ndryshimit të kostos së produktit</t>
  </si>
  <si>
    <r>
      <t>Ndryshimi në % i Transfertave të brendshme si pasojë e ndryshimit të sasisë së produktit</t>
    </r>
    <r>
      <rPr>
        <b/>
        <i/>
        <sz val="9"/>
        <rFont val="Garamond"/>
        <family val="1"/>
      </rPr>
      <t>**</t>
    </r>
  </si>
  <si>
    <t>Ndryshimi në % i Transfertave të jashtme si pasojë e ndryshimit të kostos së produktit</t>
  </si>
  <si>
    <r>
      <t>Ndryshimi në % i Transfertave të jashtme si pasojë e ndryshimit të sasisë së produktit</t>
    </r>
    <r>
      <rPr>
        <b/>
        <i/>
        <sz val="9"/>
        <rFont val="Garamond"/>
        <family val="1"/>
      </rPr>
      <t>**</t>
    </r>
  </si>
  <si>
    <t>Ndryshimi në % i Transfertave për familjet dhe individët si pasojë e ndryshimit të kostos së produktit</t>
  </si>
  <si>
    <r>
      <t>Ndryshimi në % i Transfertave për familjet dhe individët si pasojë e ndryshimit të sasisë së produktit</t>
    </r>
    <r>
      <rPr>
        <b/>
        <i/>
        <sz val="9"/>
        <rFont val="Garamond"/>
        <family val="1"/>
      </rPr>
      <t>**</t>
    </r>
  </si>
  <si>
    <r>
      <t>Shënim: Shpjegoni supozimet dhe llogaritjet për Produktin 1 (Metoda 2)</t>
    </r>
    <r>
      <rPr>
        <b/>
        <sz val="8"/>
        <rFont val="Garamond"/>
        <family val="1"/>
      </rPr>
      <t>***</t>
    </r>
  </si>
  <si>
    <t>Shih relacionin</t>
  </si>
  <si>
    <t>Orendi/Pajisje</t>
  </si>
  <si>
    <t>Pajisje dhe Mobilje</t>
  </si>
  <si>
    <t>M630002</t>
  </si>
  <si>
    <t>Pajisje dhe Mobilje të blera për zyrat e gjyqtareve, personelit administrativ , salles se gjykimit, salles së mbledhjeve dhe ambjenteve te tjera.</t>
  </si>
  <si>
    <t>Numër ambiente pune</t>
  </si>
  <si>
    <t>Pajisje elektronike</t>
  </si>
  <si>
    <t xml:space="preserve"> Pajisje elektronike të blera për veprimtarine e punonjësve të Kolegjit të Apelimit</t>
  </si>
  <si>
    <t>Numër sete pune</t>
  </si>
  <si>
    <t>Ndryshimi në % i totalit të shpenzimeve të Programit</t>
  </si>
  <si>
    <t>Ndryshimi në % i Pagave</t>
  </si>
  <si>
    <t>Ndryshimi në % i Sigurimeve Shoqërore dhe Shëndetësore</t>
  </si>
  <si>
    <t>Ndryshimi në % i Mallrave dhe Shërbimeve</t>
  </si>
  <si>
    <t>Ndryshimi në % i Subvencioneve</t>
  </si>
  <si>
    <t>Ndryshimi në % i Transfertave të brendshme</t>
  </si>
  <si>
    <t>Ndryshimi në % i Transfertave të jashtme</t>
  </si>
  <si>
    <t>Ndryshimi në % i Transfertave për familjet dhe individët</t>
  </si>
  <si>
    <t>Ndryshimi në % i Aktiveve të Patrupëzuara</t>
  </si>
  <si>
    <t>Ndryshimi në % i Aktiveve të Trupëzuara</t>
  </si>
  <si>
    <r>
      <t xml:space="preserve">Shënim: </t>
    </r>
    <r>
      <rPr>
        <i/>
        <sz val="8"/>
        <rFont val="Garamond"/>
        <family val="1"/>
      </rPr>
      <t>Shpjegoni supozimet dhe llogaritjet (Metoda 1)</t>
    </r>
  </si>
  <si>
    <t>Numri i Punonjësve Organik të Programit Buxhetor</t>
  </si>
  <si>
    <t>Numri i Punonjësve me Kontratë të Programit Buxhetor</t>
  </si>
  <si>
    <t>Komisioni Qendror i Zgjedhjeve</t>
  </si>
  <si>
    <t>73</t>
  </si>
  <si>
    <t>Veprimtaria administrative e institucionit</t>
  </si>
  <si>
    <t>01610</t>
  </si>
  <si>
    <t xml:space="preserve">Planifikimi, menaxhimi dhe administrimi i burimeve njerëzore, mjeteve monetare me qëllim përdorimin e tyre me efektivitet për realizimin e objektivave të Komisionit Qendror të Zgjedhjeve </t>
  </si>
  <si>
    <t>Perdorim me ekonomi, me efektivitet dhe eficence i burimeve njerezore, mjeteve monetare me qellim krijimin e kushteve sa me te mira te punes per trupen e KQZ-se dhe administraten e Komisionit Qendror te Zgjedhjeve</t>
  </si>
  <si>
    <t>Ligjet Zgjedhore, procedurat zgjedhore</t>
  </si>
  <si>
    <t>Permiresimi  dhe sigurimi i kushteve optimale te punes dhe rritje e kapaciteteve profesionale te punonjesve</t>
  </si>
  <si>
    <t>Nr.punonjesish te trajnuar kundrejt totalit</t>
  </si>
  <si>
    <t>47</t>
  </si>
  <si>
    <t>Numri i rasteve te diskriminimit me baze gjinore ne institucion te trajtuara</t>
  </si>
  <si>
    <t>97301</t>
  </si>
  <si>
    <t>Jo-projekte (001-73-01610)</t>
  </si>
  <si>
    <t>97301AA - Administrate profesionale</t>
  </si>
  <si>
    <t>Performanca e administrates ne funksion te realizimit te objektivave te institucionit, ne zbatim te kerkesave ligjore.</t>
  </si>
  <si>
    <t>Nr.punonjesish</t>
  </si>
  <si>
    <t>93</t>
  </si>
  <si>
    <t>176257000</t>
  </si>
  <si>
    <t>212300000</t>
  </si>
  <si>
    <t>187700000</t>
  </si>
  <si>
    <t>188700000</t>
  </si>
  <si>
    <t>2282795.7</t>
  </si>
  <si>
    <t>2018279.57</t>
  </si>
  <si>
    <t>2029032.26</t>
  </si>
  <si>
    <t>0.2045</t>
  </si>
  <si>
    <t>-0.1159</t>
  </si>
  <si>
    <t>0.0053</t>
  </si>
  <si>
    <t>97301AB - Ambiente pune të mirëmbajtura</t>
  </si>
  <si>
    <t>Krijimi i kushteve optimale per administraten dhe antaret e KQZ</t>
  </si>
  <si>
    <t>nr. zyrash</t>
  </si>
  <si>
    <t>161160000</t>
  </si>
  <si>
    <t>118208000</t>
  </si>
  <si>
    <t>118230000</t>
  </si>
  <si>
    <t>5372000</t>
  </si>
  <si>
    <t>3377371.43</t>
  </si>
  <si>
    <t>2955750</t>
  </si>
  <si>
    <t>-0.2665</t>
  </si>
  <si>
    <t>-0.3713</t>
  </si>
  <si>
    <t>-0.1248</t>
  </si>
  <si>
    <t>97301AC - Akte nënligjore të miratuara dhe ankime të trajtuara</t>
  </si>
  <si>
    <t>Akte nënligjore të miratuara dhe ankime të trajtuara</t>
  </si>
  <si>
    <t>nr.aktesh</t>
  </si>
  <si>
    <t>47540000</t>
  </si>
  <si>
    <t>633866.67</t>
  </si>
  <si>
    <t>316933.33</t>
  </si>
  <si>
    <t>-0.5</t>
  </si>
  <si>
    <t>18AC3</t>
  </si>
  <si>
    <t>Blerje pajisjesh</t>
  </si>
  <si>
    <t>18AC301 - Pajisje informatike dhe zyre</t>
  </si>
  <si>
    <t>Pajisje informatike dhe zyre</t>
  </si>
  <si>
    <t>numer pajisjesh</t>
  </si>
  <si>
    <t>75000</t>
  </si>
  <si>
    <t>e pa lidhur me politikën</t>
  </si>
  <si>
    <t>21AB3</t>
  </si>
  <si>
    <t>Projektimi Kati i dyte magazine</t>
  </si>
  <si>
    <t>Godine</t>
  </si>
  <si>
    <t xml:space="preserve">Moduli i  Arkivës së Rezultateve Zgjedhore </t>
  </si>
  <si>
    <t xml:space="preserve">Moduli i  Arkives se Rezultateve  Zgjedhore </t>
  </si>
  <si>
    <t>Modul</t>
  </si>
  <si>
    <t>41200000</t>
  </si>
  <si>
    <t>Zgjedhjet e pergjithshme dhe lokale</t>
  </si>
  <si>
    <t>01620</t>
  </si>
  <si>
    <t>Pergatitja, mbikqyrja,drejtimi dhe verifikimi i te gjitha aspekteve qe kane te bejne me zgjedhjet dhe referendumet dhe shpallja e rezultatit te tyre</t>
  </si>
  <si>
    <t>KQZ synon caktimin  e  rregullave  për  përgatitjen,  zhvillimin,administrimin, mbikëqyrjen, si dhe shpalljen e rezultatit të zgjedhjeve për në Kuvendin eShqipërisë, për organet e qeverisjes vendore dhe referendumet.</t>
  </si>
  <si>
    <t>Garantimi i zgjedhjeve të lira dhe të ndershme, ku qytetarët të shprehin vullnetin e tyre të lirë, në bazë të një procesi të duhur administrativ, pa ndërhyrje politike dhe sipas standardeve</t>
  </si>
  <si>
    <t>Bashki ku Implementohet votimi elektronik, numërimi elektronik dhe  sistemi elekronik i identifikimit të votuesve në zgjedhje.</t>
  </si>
  <si>
    <t>22AF7</t>
  </si>
  <si>
    <t>Infrastruktura TIK  Qendrore e Institucionit</t>
  </si>
  <si>
    <t>Mbështetje për parlamentin dhe edukimin qytetar; mbështetje e KQZ-së” GRANT</t>
  </si>
  <si>
    <t>Leke</t>
  </si>
  <si>
    <t>11900000</t>
  </si>
  <si>
    <t>Inspektoriati i Lartë i Kontrollit dhe Deklarimit të Pasurive</t>
  </si>
  <si>
    <t>76</t>
  </si>
  <si>
    <t>Ky Program konsiston në Planifikim, Menaxhim, Administrim, me eficensë të burimeve financiare, për mbarëvajtjen dhe mirefunksionimin institucional, për mbështetjen e stafit të ILDKPKI , në administrimin dhe kontrollin e interesave private, të zyrtarëve që mbartin detyrim për deklarim, duke patur si qëllim, hartimin e politikave dhe procedurave për administrimin efektiv të fondeve buxhetore nëpërmjet analizës dhe përcaktimit të standarteve në menyrë të matshme të shpenzimeve, realizim efektiv në forme të matshme për cdo vit të PBA-së të fondeve të akorduara nga buxheti i shtetit.</t>
  </si>
  <si>
    <t>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t>
  </si>
  <si>
    <t>Deklarata Pasurie sipas Llojeve të Kontrolluara.</t>
  </si>
  <si>
    <t>15%</t>
  </si>
  <si>
    <t>Shkelje të konstatuara në procesin e deklarimit</t>
  </si>
  <si>
    <t>18%</t>
  </si>
  <si>
    <t>10%</t>
  </si>
  <si>
    <t>Rritja e rolit të ILDKPKI në drejtim të parandalimit të konfliktit të interesit të zyrtarëve në ushtrimin e funksioneve</t>
  </si>
  <si>
    <t>85%</t>
  </si>
  <si>
    <t>90%</t>
  </si>
  <si>
    <t>Përmirësimi dhe forcimi i mëtejshëm i infrastrukturës TIK</t>
  </si>
  <si>
    <t>80%</t>
  </si>
  <si>
    <t>Drejtimi dhe përmirësimi i politikave dhe të mekanizmave për kontrollin e vërtetësisë dhe saktësisë së pasurive, të parandalimit dhe shmangies së konfliktit të interesave, për verifikimin dhe hetimin administrativ ligjor më të kualifikuar të zyrtarëve, si instrumenta të rëndësishëm për luftën kundër korrupsionit</t>
  </si>
  <si>
    <t>Deklarata të dorëzuara/kontrolluara nëpërmjet sistemit elektronik</t>
  </si>
  <si>
    <t>3,200</t>
  </si>
  <si>
    <t>3,500</t>
  </si>
  <si>
    <t>4,000</t>
  </si>
  <si>
    <t>4,100</t>
  </si>
  <si>
    <t>Numri i rasteve të hetimeve administrative kundër korrupsionit</t>
  </si>
  <si>
    <t>18</t>
  </si>
  <si>
    <t>15</t>
  </si>
  <si>
    <t>Rritje kapacitetesh/trajnime për autoritetet përgjegjëse prane institucioneve publike</t>
  </si>
  <si>
    <t>% e grave në poste drejtuese të institucionit ndaj totalit të posteve drejtuese</t>
  </si>
  <si>
    <t>69%</t>
  </si>
  <si>
    <t>69</t>
  </si>
  <si>
    <t>71</t>
  </si>
  <si>
    <t>97601</t>
  </si>
  <si>
    <t>Jo-projekte (001-76-01110)</t>
  </si>
  <si>
    <t>97601AA - Deklarata Pasurie te Kontrolluara</t>
  </si>
  <si>
    <t>Përfshin  sasinë e deklaratave te pasurive të të zgjedhurve dhe të nëpunësve publike të kontrolluara sipas llojeve.</t>
  </si>
  <si>
    <t>Copë</t>
  </si>
  <si>
    <t>3500</t>
  </si>
  <si>
    <t>4000</t>
  </si>
  <si>
    <t>4100</t>
  </si>
  <si>
    <t>244280000</t>
  </si>
  <si>
    <t>264880000</t>
  </si>
  <si>
    <t>247347000</t>
  </si>
  <si>
    <t>248429000</t>
  </si>
  <si>
    <t>75680</t>
  </si>
  <si>
    <t>61836.75</t>
  </si>
  <si>
    <t>60592.44</t>
  </si>
  <si>
    <t>0.025</t>
  </si>
  <si>
    <t>0.0843</t>
  </si>
  <si>
    <t>-0.0662</t>
  </si>
  <si>
    <t>-0.1829</t>
  </si>
  <si>
    <t>-0.0201</t>
  </si>
  <si>
    <t>24AG3</t>
  </si>
  <si>
    <t>Rikonstruksione dhe ndërtime të godinës</t>
  </si>
  <si>
    <t>24AG302 - Shtesë kati dhe rikonstruksion i godinës së ILDKPKI</t>
  </si>
  <si>
    <t>Krijimi i kushteve dhe hapësirave për punonjësit e Institucionit, si dhe krijimi i kushteve sipas standarteve për sistemimin e arkivave të dokumentacionit, i cili ruhet pranë institucionit që nga krijimi i tij</t>
  </si>
  <si>
    <t>metër katror</t>
  </si>
  <si>
    <t>480</t>
  </si>
  <si>
    <t>500</t>
  </si>
  <si>
    <t>63000000</t>
  </si>
  <si>
    <t>104166.67</t>
  </si>
  <si>
    <t>126000</t>
  </si>
  <si>
    <t>0.26</t>
  </si>
  <si>
    <t>0.2096</t>
  </si>
  <si>
    <t>24AG303 - Mbikqyrje e punimeve për objektin “Shtesë kati dhe rikonstruksion i godinës së ILDKPKI"</t>
  </si>
  <si>
    <t>Mbikqyrje e punimeve qe dho te zhvillohen për rikonstruksionin e godines se ILDKPKI</t>
  </si>
  <si>
    <t>shërbim</t>
  </si>
  <si>
    <t>2400000</t>
  </si>
  <si>
    <t>24AG304 - Kolaudim i punimeve për objektin "Shtesë kati dhe rikonstruksion i godinës së ILDKPKI"</t>
  </si>
  <si>
    <t>Kolaudimi i punimeve qe do te kryhen per rikonstruksionin e godines se ILDKPKI</t>
  </si>
  <si>
    <t>600000</t>
  </si>
  <si>
    <t>Komisioni i Prokurimit Publik</t>
  </si>
  <si>
    <t>Programi koordinon dhe monitoron performancën e institucionit, veçanërisht për të promovuar një përdorim më efiçent dhe efektiv të burimeve njerëzore dhe financiare në mbrojtje të të dhënave dhe interesave të ligjshme të kandidatëve, ofertuesve apo furnizuesve nga veprimet apo mosveprimet e paligjshme e të parregullta të autoriteteve kontraktore në fushën e prokurimit publik, nëpërmjet hetimit të procedurave administrative të prokurimeve publike.</t>
  </si>
  <si>
    <t>Garantimi i ligjshmerise ne vendimmarrje dhe permiresimi i menaxhimit te burimeve njerezore, financiare dhe materiale</t>
  </si>
  <si>
    <t>Programet dhe sistemet e menaxhimit te burimeve njerezore dhe financiare dhe qëndrueshmëria në vendimarrje ne fushen e shqyrtimit te ankesave</t>
  </si>
  <si>
    <t>Rritja e kapaciteteve njerezore, permes politikave te reja te trajnimit, promovimit, rekrutimit dhe vleresimit te punonjesve</t>
  </si>
  <si>
    <t>99001</t>
  </si>
  <si>
    <t>Jo-projekte (001-90-01110)</t>
  </si>
  <si>
    <t>99001AA - Vendime te marra nga KPP</t>
  </si>
  <si>
    <t>Vendime mbi hetimin e procedurave të prokurimit te ankimuara</t>
  </si>
  <si>
    <t>1600</t>
  </si>
  <si>
    <t>110048000</t>
  </si>
  <si>
    <t>112898000</t>
  </si>
  <si>
    <t>114123000</t>
  </si>
  <si>
    <t>114645000</t>
  </si>
  <si>
    <t>70561.25</t>
  </si>
  <si>
    <t>71326.88</t>
  </si>
  <si>
    <t>71653.13</t>
  </si>
  <si>
    <t>0.0259</t>
  </si>
  <si>
    <t>0.0109</t>
  </si>
  <si>
    <t>Integrimin e inteligjencës artificiale për menaxhimin e ankesave, automatizimin e vendimmarrjes dhe analizën e të dhënave, ndërveprimin me sistemet gjyqësore dhe financiare, si dhe zhvillimin e aplikacioneve për akses më të lehtë në informacion.</t>
  </si>
  <si>
    <t>Rritja e shpejtësisë, cilësisë, dhe forcimi i qëndrueshmërisë në vendimmarrjen e Komisionit të Prokurimit Publik.</t>
  </si>
  <si>
    <t>99001AB - Mirembajtje sistemi</t>
  </si>
  <si>
    <t>Mirembajtje sistemi</t>
  </si>
  <si>
    <t>3800000</t>
  </si>
  <si>
    <t>10800000</t>
  </si>
  <si>
    <t>1.8421</t>
  </si>
  <si>
    <t>-0.6481</t>
  </si>
  <si>
    <t>18AD2</t>
  </si>
  <si>
    <t>M900001 - Blerje Pajisje</t>
  </si>
  <si>
    <t>Do realizohet blerja e pajisjeve elektronike dhe zyre per KPP</t>
  </si>
  <si>
    <t>Numer pajisjesh</t>
  </si>
  <si>
    <t>200000</t>
  </si>
  <si>
    <t>Drejtoria e Përgjithshme e RTSH</t>
  </si>
  <si>
    <t>19</t>
  </si>
  <si>
    <t xml:space="preserve">Sherbimet per shqiptaret jashte kufirit </t>
  </si>
  <si>
    <t>08310</t>
  </si>
  <si>
    <t>INFORMIM I VAZHDUESHEM I I SHQIPTAREVE QE JETOJNE JASHTE ME ZHVILLIMET POLITIKE,EKONOMIKE,SOCIALKULTURORE DHE SPORTIVE NE SHQIPERI,MBI PROCESET INTEGRUESE NE BE,POR EDHE MBI TRASHEGIMINE KULTURORE,HISTORIKE TE  POPULLIT TONE, MBI POTENCIALET TURISTIKE E ZHVILLIMIN E TIJ</t>
  </si>
  <si>
    <t>PERCJELLJA NE KOHE REALE NEPERMJET RADIOS E TELEVIZIONIT ,PER TE GJITHE SHQIPTARET QE JETOJNE JASHTE KUFIRIT,TE GJITHA ZHVILLIMET POLITIKE,EKONOMIKE,SOCIALKULTURORE,TRASHEGIMINE KULTURORE DHE HISTORIKE TE POPULLIT TONE,DUKE SYNUAR ZGJERIMIN NE MAKSIMUMET E MUNDSHME TE KOMUNIKIMIT ME SHQIPTARET KUDO NDODH</t>
  </si>
  <si>
    <t>RRITJE E SHIKUESHMERISE -AUDIENCA</t>
  </si>
  <si>
    <t>5%</t>
  </si>
  <si>
    <t>6%</t>
  </si>
  <si>
    <t>7%</t>
  </si>
  <si>
    <t>8%</t>
  </si>
  <si>
    <t>% E SHIKUESHMERIS SE KANALEVE TE RTSH KUNDREJT OPERATOREVE TE TJERE A/V</t>
  </si>
  <si>
    <t>% E GRAVE NE POSTE DREJTUESE TE INSTITUCIONIT NDAJ TOTALIT TE POSTEVE DREJTUESE</t>
  </si>
  <si>
    <t>42</t>
  </si>
  <si>
    <t>NUMRI I RASTEVE TE DISKRIMINIMIT ME BAZE GJINORE NE INSTITUCION</t>
  </si>
  <si>
    <t>%PROJEKTEVE TE INVESTIMEVE PUBLIKE QE PERFSHIN PERSPEKTIVEN GJINORE</t>
  </si>
  <si>
    <t>RRITJE E CILESISE SE PROGRAMEVE TELEVIZIVE,RADIOFONIKE NE NIVEL INFORMATIV,EDUKATIV,ARTISTIK</t>
  </si>
  <si>
    <t>RRITJA E NUMRIT TE PRODHIMEVE</t>
  </si>
  <si>
    <t>12%</t>
  </si>
  <si>
    <t>ZGJERIMI I TREGUT TE REKLAMAVE</t>
  </si>
  <si>
    <t>11%</t>
  </si>
  <si>
    <t>91901</t>
  </si>
  <si>
    <t>Jo-projekte (001-19-08310)</t>
  </si>
  <si>
    <t>91901AA - EMISIONE TELEVIZIVE TE TRANSMETUARA</t>
  </si>
  <si>
    <t>ORE TRANSMETIMI TE EMISIONEVE TV TRANSMETUAR NE SATELIT PER SHQIPTARET JASHTE KUFIRIT</t>
  </si>
  <si>
    <t>ORE TRANSMETIMI</t>
  </si>
  <si>
    <t>87600</t>
  </si>
  <si>
    <t>274000000</t>
  </si>
  <si>
    <t>3127.85</t>
  </si>
  <si>
    <t>91901AB - EMISIONE RADIOFONIKE TE TRANSMETUARA</t>
  </si>
  <si>
    <t>ORE TRANSMETIMI EMISIONE INFORMATIVE NE 7 GJUHE TE HUAJA PER PUBLIKUN E HUAJ,EMISIONE KULTURORE,INFORMATIVE,MUZIKORE,ARTISTIKE NE GJUHEN SHQIPE PER BASHKATDHETARET</t>
  </si>
  <si>
    <t>43800</t>
  </si>
  <si>
    <t>45000000</t>
  </si>
  <si>
    <t>1027.4</t>
  </si>
  <si>
    <t>Prodhime filmike ose veprimtari artistike mbarekombetare</t>
  </si>
  <si>
    <t>08330</t>
  </si>
  <si>
    <t>REALIZIM I PROJEKTEVE CILESORE NE FUSHEN E RADIOS E TELEVIZIONIT,PERFSHIRE KETU AKTIVITETE TE RENDESISHME ARTISTIKE,SPORTIVE,KOMBETARE E NDERKOMBETARE ME PJESEMARRJE SHQIPTARE,SERIALE TELEVIZIVE,BASHKEPRODHIME ME TE TRETE ETJ.</t>
  </si>
  <si>
    <t>Ofrimi I Programeve me te mira dhe perpjekje te vazhdueshme per realizimin e nje sere projektesh cilesore,artistike,filmike ne fushen e radioe e televizinit</t>
  </si>
  <si>
    <t>13%</t>
  </si>
  <si>
    <t>PERMIRESIMI I CILESISE SE PRODHIMIT DHE TRANSMETIMIT,ZGJERIMI I LARMISHMERISE SE PROJEKTEVE.</t>
  </si>
  <si>
    <t>Numri i prodhimeve</t>
  </si>
  <si>
    <t>Cilesia e transmetimit</t>
  </si>
  <si>
    <t>Te drejta ekskluzive transmetimi</t>
  </si>
  <si>
    <t>PRODHIME TE RTSH TE REALIZUAR ME SUKSES KUNDREJT TOTALIT TE PLANIFIKUAR</t>
  </si>
  <si>
    <t>91902</t>
  </si>
  <si>
    <t>Jo-projekte (001-19-08330)</t>
  </si>
  <si>
    <t>91902AA - PROGRAME ARTISTIKE</t>
  </si>
  <si>
    <t>PASQYRIM NGA RTSH I EVENTEVE ARTISTIKE ME RENDESI MBAREKOMBETARE</t>
  </si>
  <si>
    <t>NUMER PROGRAMESH</t>
  </si>
  <si>
    <t>126000000</t>
  </si>
  <si>
    <t>31500000</t>
  </si>
  <si>
    <t>Orkestra simfonike e RTSH dhe Kinematografise</t>
  </si>
  <si>
    <t>08340</t>
  </si>
  <si>
    <t>FORMACION I QENDRUESHEM E BASHKEKOHOR I ORKESTRES SIMFONIKE TE RTSH DHE ORGANIZIM I VAZHDUESHEM I AKTIVITETEVE TE SAJ KONCERTORE NE TIRANE,RRETHE DHE JASHTE VENDIT ME PJESEMARRJEN E HEREPASHERSHME TE TALENTEVE SHQIPTARE JASHTE SHQIPERISE ,SI EDHE TE ARTIS</t>
  </si>
  <si>
    <t>Riprodhim I veprave muzikore shqiptare e te huaja ,prodhim e regjistrimi muzikes se lehte dhe popullore,pergatitja e shfaqjeve dhe koncerteve te tjera publike,regjistrim i krijimeve artistike te vendit dhe te huaja,koncertet mujore,festivalet e krijimtari te tjera</t>
  </si>
  <si>
    <t>Numer krijimesh te reja</t>
  </si>
  <si>
    <t>RRITJE E CILESISE SE PUNES,PLOTESIM FORMACIONI ME INSTRUMENTISTE,RINOVIM INSTRUMENNTA MUZIKORE</t>
  </si>
  <si>
    <t>Numri I veprave te riprodhuara</t>
  </si>
  <si>
    <t>Numri I biletave te shitura per koncerte</t>
  </si>
  <si>
    <t>5000</t>
  </si>
  <si>
    <t>3%</t>
  </si>
  <si>
    <t>4%</t>
  </si>
  <si>
    <t>91903</t>
  </si>
  <si>
    <t>Jo-projekte (001-19-08340)</t>
  </si>
  <si>
    <t>91903AA - Koncerte te Orkestres Simfonike</t>
  </si>
  <si>
    <t>KONCERTE TE ORKESTRES,REGJISTRIME MATERIALESH ARKIVORE</t>
  </si>
  <si>
    <t>NUMER KONCERTESH</t>
  </si>
  <si>
    <t>130000000</t>
  </si>
  <si>
    <t>195000000</t>
  </si>
  <si>
    <t>6500000</t>
  </si>
  <si>
    <t>Projekte teknike per futjen e teknologjive te reja</t>
  </si>
  <si>
    <t>08520</t>
  </si>
  <si>
    <t>INVESTIME NE TEKNOLOGJI,PERSHTATJE E TEKNOLOGJISE EKZISTUESE,OPERIMI,DIAGNOSTIKIMI,MIREMBAJTJA PERIODIKE,MIREMBAJTJA EMERGJENCES,SHERBIMI I MBAJTJES NE GARANCI TE VAZHDUESHME TE PRODUKTEVE,PERDITESIMI DHE MIREMBAJTJA E SISTEMIT TE TRANSMETIMIT DIGJITAL AU</t>
  </si>
  <si>
    <t>OFRIM I SHERBIMIT TE MULTIFLEKSIMIT,TRANSPORTIMIT DHE TRANSMETIMIT NE AJER NEPERMJET TEKNOLOGJISE DIGJITALE DVB-T2  TE PROGRAMEVE TELEVIZIVE TE RTSH-SE DHE GJITHE OPERATOREVE TE TJERE PRIVATE.SIGURIMI I VAZHDIMESISE SE PUNES NE MBI 99,8% TE KOHES.</t>
  </si>
  <si>
    <t>OPTIMIZIM I SINJALIT</t>
  </si>
  <si>
    <t>KRIJIMI I KUSHTEVE OPTIMALE PER VIJUESHMERINE E SISTEMIT TE DIGJITALIZIMIT</t>
  </si>
  <si>
    <t>Niveli I mbulimit te sinjalit</t>
  </si>
  <si>
    <t>Dixhitalizimi materialeve arkivore</t>
  </si>
  <si>
    <t>Rritje e cilesese te prodhimit dhe transmetimit</t>
  </si>
  <si>
    <t>5</t>
  </si>
  <si>
    <t>Nr i familjve qe kane akses ne nje aparat A/V</t>
  </si>
  <si>
    <t>1400000</t>
  </si>
  <si>
    <t>% investime ne panele diellore</t>
  </si>
  <si>
    <t>2%</t>
  </si>
  <si>
    <t>91904</t>
  </si>
  <si>
    <t>Jo-projekte (001-19-08520)</t>
  </si>
  <si>
    <t>91904AA - Rrjet transmetimi i mirembajtur</t>
  </si>
  <si>
    <t>SHPENZIME PER SHERBIME MIREMBAJTJES SE SISTEMIT TE  INTEGRUAR DVB-T2 [PER RTSH</t>
  </si>
  <si>
    <t>ORE SHERBIMI</t>
  </si>
  <si>
    <t>200000000</t>
  </si>
  <si>
    <t>2283.11</t>
  </si>
  <si>
    <t>18AA0</t>
  </si>
  <si>
    <t>Blerje pajise, sisteme dhe makineri te ndryshme</t>
  </si>
  <si>
    <t>18AA002 - Realizimi i transmetimeve te kampionateve te futbollit shqiptar</t>
  </si>
  <si>
    <t>Realizimi i transmetimeve te kampionateve te futbollit shqiptar</t>
  </si>
  <si>
    <t>20000000</t>
  </si>
  <si>
    <t>18AA003 - Rinovimi i Infrastruktures i regjive TV</t>
  </si>
  <si>
    <t>Investime ne teknologji dhe pershtatje e teknologjise ekzistuese ne prodhim dhe transmetim</t>
  </si>
  <si>
    <t>Drejtoria e Arkivit të Shtetit</t>
  </si>
  <si>
    <t>Unifikimi i procedurave dhe menaxhimi i dokumentacionit arkivor ne RSH, per te siguruar ruajtjen, permiresimin dhe dixhitalizimin e tij.</t>
  </si>
  <si>
    <t>Ruajtja e vlerave historike kombetare permes aplikimit te standardeve bashkekohore per arkivimin e dokumenteve</t>
  </si>
  <si>
    <t>Nr i dokumenteve te perpunuara</t>
  </si>
  <si>
    <t>160000</t>
  </si>
  <si>
    <t>161000</t>
  </si>
  <si>
    <t>Perpunimi i fondit dhe digjitalizimi per te vene ne dispozicion te publikut informacionin e kerkuar.</t>
  </si>
  <si>
    <t>Nr i dokumenteve qe do te pershkruhen ne vit.</t>
  </si>
  <si>
    <t>161,000</t>
  </si>
  <si>
    <t>Fonde arkivore te perpunuara ne meter linear</t>
  </si>
  <si>
    <t>Nr i dokumenteve te digjitalizuar kunddrejt totalit.</t>
  </si>
  <si>
    <t>3,000,000</t>
  </si>
  <si>
    <t>92001</t>
  </si>
  <si>
    <t>Jo-projekte (001-20-01110)</t>
  </si>
  <si>
    <t>92001AA - Dokumenta te trajtuar ne vit</t>
  </si>
  <si>
    <t>Ruajtje,restaurim, pershkrim, skanim dhesherbim i fondeve arkivore.</t>
  </si>
  <si>
    <t>nr. dokumentash</t>
  </si>
  <si>
    <t>25200</t>
  </si>
  <si>
    <t>338700000</t>
  </si>
  <si>
    <t>365200000</t>
  </si>
  <si>
    <t>356847000</t>
  </si>
  <si>
    <t>358349000</t>
  </si>
  <si>
    <t>14492.06</t>
  </si>
  <si>
    <t>14160.6</t>
  </si>
  <si>
    <t>14220.2</t>
  </si>
  <si>
    <t>0.0782</t>
  </si>
  <si>
    <t>-0.0229</t>
  </si>
  <si>
    <t>0.0042</t>
  </si>
  <si>
    <t>18AI3</t>
  </si>
  <si>
    <t>Rikontruksion dhe ndertim ambjentesh</t>
  </si>
  <si>
    <t>M200039 - Ndertim Godine e Re ne Vendruajtje Shkozë</t>
  </si>
  <si>
    <t>Ndertim Godine e Re ne Vendruajtje Shkozë</t>
  </si>
  <si>
    <t>nr. godine</t>
  </si>
  <si>
    <t>53800000</t>
  </si>
  <si>
    <t>74233010</t>
  </si>
  <si>
    <t>107721684</t>
  </si>
  <si>
    <t>0.3798</t>
  </si>
  <si>
    <t>0.4511</t>
  </si>
  <si>
    <t>18AI307 - Mbikqyrje punimesh</t>
  </si>
  <si>
    <t>Mbikqyrje punimesh</t>
  </si>
  <si>
    <t>Numri i Godinave</t>
  </si>
  <si>
    <t>650000</t>
  </si>
  <si>
    <t>4.8462</t>
  </si>
  <si>
    <t>18AI311 - Kolaudim punimesh</t>
  </si>
  <si>
    <t>Kolaudimi i Rikonstruksionit te DPA dhe krijimi i MUZEUT</t>
  </si>
  <si>
    <t>Nr. godine</t>
  </si>
  <si>
    <t>700000</t>
  </si>
  <si>
    <t>18AI312 - Sistemi i mbrojtjes nga zjarri në Godinën B dhe në Vendruajtjen Rrëshen</t>
  </si>
  <si>
    <t>Sistemi i mbrojtjes nga zjarri ne Godinën B dhe në Vendruajtje Rrëshen</t>
  </si>
  <si>
    <t>Nr.godine</t>
  </si>
  <si>
    <t>6424826</t>
  </si>
  <si>
    <t>56400000</t>
  </si>
  <si>
    <t>3212413</t>
  </si>
  <si>
    <t>28200000</t>
  </si>
  <si>
    <t>-0.7858</t>
  </si>
  <si>
    <t>18AI314 - Rikonstruksion objektesh</t>
  </si>
  <si>
    <t>Rikonstruksion objektesh</t>
  </si>
  <si>
    <t>9564269</t>
  </si>
  <si>
    <t>5458159</t>
  </si>
  <si>
    <t>-0.4293</t>
  </si>
  <si>
    <t>Ndertimi kabines elektrike</t>
  </si>
  <si>
    <t>Ndertmi i kabines elektrike</t>
  </si>
  <si>
    <t>18AI4</t>
  </si>
  <si>
    <t>Blerje pajisje dhe makineri te ndryshme</t>
  </si>
  <si>
    <t>18AI401 - Pajisje per godinen e re( Rafte te levizshme)</t>
  </si>
  <si>
    <t>Blerje Rafte per Godinen e re ne Vendruajtjen Shkoze.</t>
  </si>
  <si>
    <t>Numur  Raftesh</t>
  </si>
  <si>
    <t>168</t>
  </si>
  <si>
    <t>59332164</t>
  </si>
  <si>
    <t>48125248</t>
  </si>
  <si>
    <t>237328.66</t>
  </si>
  <si>
    <t>240626.24</t>
  </si>
  <si>
    <t>238095.24</t>
  </si>
  <si>
    <t>-0.2</t>
  </si>
  <si>
    <t>-0.16</t>
  </si>
  <si>
    <t>-0.1889</t>
  </si>
  <si>
    <t>-0.1688</t>
  </si>
  <si>
    <t>0.0139</t>
  </si>
  <si>
    <t>-0.0105</t>
  </si>
  <si>
    <t>18AI406 - Mobilim me pajisje zyre</t>
  </si>
  <si>
    <t>Mobilim me pajisje zyre</t>
  </si>
  <si>
    <t>Numri i pajisjeve</t>
  </si>
  <si>
    <t>60000</t>
  </si>
  <si>
    <t xml:space="preserve">18AI414 - Blerje pajisje kondicioneresh </t>
  </si>
  <si>
    <t xml:space="preserve">Blerje pajisje kondicioneresh </t>
  </si>
  <si>
    <t>120000</t>
  </si>
  <si>
    <t>18AI419 - Instalim panele diellore</t>
  </si>
  <si>
    <t>Instalim panele diellore</t>
  </si>
  <si>
    <t>7051841</t>
  </si>
  <si>
    <t>11753068</t>
  </si>
  <si>
    <t>0.1753</t>
  </si>
  <si>
    <t>0.6667</t>
  </si>
  <si>
    <t>18CF4</t>
  </si>
  <si>
    <t>Blerje Pajisje Elektronike (Back Up)</t>
  </si>
  <si>
    <t xml:space="preserve">18CF403 - Blerje kompjutera </t>
  </si>
  <si>
    <t xml:space="preserve">Blerje kompjutera </t>
  </si>
  <si>
    <t>4000000</t>
  </si>
  <si>
    <t>133333.33</t>
  </si>
  <si>
    <t>2.3333</t>
  </si>
  <si>
    <t>-0.7</t>
  </si>
  <si>
    <t>-0.1</t>
  </si>
  <si>
    <t>Akademia e Shkencave</t>
  </si>
  <si>
    <t>22</t>
  </si>
  <si>
    <t xml:space="preserve">Veprimtaria Akademike </t>
  </si>
  <si>
    <t>01520</t>
  </si>
  <si>
    <t>Veprimtaria e Ash per ShTI e zhvillim social-ekonomik te vendit Ash protagonist i zhvillimit te ShTI dhe zhvillimit ekonomik,social e kulturor te vendit.Ky program synon realizimin e misionit te ASh ne zhvillimet shkencore,teknologjike dhe intelektuale,ne interes te integrimit europian te vendit,nepermjet:hulumtimit te aspekteve me te rendesishme social-ekonomike e trashegimise historiko-kulturore me qellim ruajtjen e promovimin e vlerave me te mira kombetare dhe zhvillimin e vlerave universale te demokracise e respektimit te te drejtave te njeriut;hulumtimit te shkencave natyrore e teknike me qellim perdorimin e metodologjive dhe teknologjive te perparuara;eficiente nga pikpamje ekonomike,te pranueshme nga pikpamja sociale dhe miqesore me mjedisin;rritjes se bashkepunimit kombetar e nderkombetar me institucionet e sistemit te ShTI dhe me akademite e botes (ALLEA,TWOS,IAP) dhe organizma te tjera shkencore(iv)vazhdimesise se bashkepunimit me AShA te Kosoves,Kroaci,Mal te Zi,Maqedoni</t>
  </si>
  <si>
    <t>"Fuqizimi i rolit të Akademisë së Shkencave, per te kryer misionin në zhvillimin e vendit, duke zbatuar prioritetet kombëtare në shkencë dhe nxitjes së kërkimeve në fushat përparësore, të zhvillimit ekonomik dhe teknologjik.  "</t>
  </si>
  <si>
    <t>Fusha te reja kerkimore te propozuara me interes shteteror per rritjen e nivelit te kerkimit shkencor baze, aplikimeve teknologjike dhe inovative ne sherbim te zhvillimit multiidisiplinor ne mbeshtetje te strategjive ekzistuese si dhe atyre qe do te formulohen</t>
  </si>
  <si>
    <t>Punime shkencore te mbeshtetura financiarisht nga ASHSH kundrejt totalit te propozimeve te paraqitura ne ASHSH</t>
  </si>
  <si>
    <t>Kontribute shkencore per kerkim dhe zhvillim kundrejt totalit te fondeve te veprimatrise</t>
  </si>
  <si>
    <t>Kerkues te rinj shkencore te mbeshtetur kundret totalit te kerkuesve te mbeshtetur</t>
  </si>
  <si>
    <t>"Bashkëpunimi me institucione kërkimore dhe mësimore, brenda dhe jashtë vendit, që kanë kapacitetet e nevojshme fizike për kërkim, për kryerjen e studimeve në fusha të ndryshme të shkencës në përputhje me nevojat e zhvillimit të vendit. "</t>
  </si>
  <si>
    <t>1-  Mbeshtetje financiare per punonjesit shkencore te A.SH.SH.</t>
  </si>
  <si>
    <t>4- Zhvillime te veprimtarive shkencore kombetare/nderkombetare: (konferenca, workshope, seminare, tavolina te rrumbullaketa, dite informimi, edukim shkencor) ne bashkepunim me partnere kombetare e nderkombetare brenda dhe jashte akademive</t>
  </si>
  <si>
    <t>5 -  Kontribut i A.SH.SH. mbeshtetes ne reformat e sistemit te kerkimit shkencor ne vend ne pergjithesi</t>
  </si>
  <si>
    <t>3- Kontribute shkencore per kerkim e zhvillim</t>
  </si>
  <si>
    <t>92201</t>
  </si>
  <si>
    <t>Jo-projekte (001-22-01520)</t>
  </si>
  <si>
    <t>92201AB - Produkte të kartave të eventeve për politikat shkencore dhe qeverisje (qendrore /vendore) të KSHT&amp;I me impakt në K-Zh dhe prodhim.</t>
  </si>
  <si>
    <t>Veprimtaria e seksioneve, njesive kerkimore, komisioneve, veprimtaria promovuese( konferenca seminare, ligjerata, kongrese) etj,  veprimtari kerkimore studimore ( projekte ), konkurset e cmimeve per krijimtari,</t>
  </si>
  <si>
    <t>Projekte, ekspedita, Ligjerata te ndersjellta te akademikeve dhe botime</t>
  </si>
  <si>
    <t>62</t>
  </si>
  <si>
    <t>46500000</t>
  </si>
  <si>
    <t>71000000</t>
  </si>
  <si>
    <t>51000000</t>
  </si>
  <si>
    <t>1145161.29</t>
  </si>
  <si>
    <t>822580.65</t>
  </si>
  <si>
    <t>0.5269</t>
  </si>
  <si>
    <t>-0.2817</t>
  </si>
  <si>
    <t>92201AE - Projektie madhore ne Albanologji</t>
  </si>
  <si>
    <t>Projektie madhore ne Albanologji</t>
  </si>
  <si>
    <t>Cope (numer projektesh)</t>
  </si>
  <si>
    <t>26666666.67</t>
  </si>
  <si>
    <t>0.3333</t>
  </si>
  <si>
    <t>-0.25</t>
  </si>
  <si>
    <t>92201AF - Transferta per ASA</t>
  </si>
  <si>
    <t>Mbeshtetje me fonde per 6 Institutet e ASA</t>
  </si>
  <si>
    <t>Numer projekte</t>
  </si>
  <si>
    <t>291880000</t>
  </si>
  <si>
    <t>292880000</t>
  </si>
  <si>
    <t>292889000</t>
  </si>
  <si>
    <t>292893000</t>
  </si>
  <si>
    <t>48813333.33</t>
  </si>
  <si>
    <t>41841285.71</t>
  </si>
  <si>
    <t>36611625</t>
  </si>
  <si>
    <t>-0.1428</t>
  </si>
  <si>
    <t>18AF3</t>
  </si>
  <si>
    <t>Blerje pajisje zyre dhe elektronike</t>
  </si>
  <si>
    <t>18AF301 - Blerje pajisje</t>
  </si>
  <si>
    <t xml:space="preserve">Blerje pajisje zyre </t>
  </si>
  <si>
    <t>2700000</t>
  </si>
  <si>
    <t>67500</t>
  </si>
  <si>
    <t>-0.325</t>
  </si>
  <si>
    <t>0.1111</t>
  </si>
  <si>
    <t>18AF4</t>
  </si>
  <si>
    <t>Rikonstruksion Godine per QKBGJ</t>
  </si>
  <si>
    <t>24AJ0</t>
  </si>
  <si>
    <t>Pajisje laboratorike per kerkimin shkencor biotek dhe gjenetike si dhe nanoshkence</t>
  </si>
  <si>
    <t>24AJ001 - Pajisje laboratorike per qendra kerkimore shkencore</t>
  </si>
  <si>
    <t>Pajisje laboratorike per qendra kerkimore shkencore</t>
  </si>
  <si>
    <t>11500000</t>
  </si>
  <si>
    <t>479166.67</t>
  </si>
  <si>
    <t>400000</t>
  </si>
  <si>
    <t>-0.375</t>
  </si>
  <si>
    <t>0.9167</t>
  </si>
  <si>
    <t>-0.4783</t>
  </si>
  <si>
    <t>-0.1652</t>
  </si>
  <si>
    <t>25AC7</t>
  </si>
  <si>
    <t>Kompletimi i arkivave, fondeve dhe magazinave me rafte murale (stelazhe) në Institutet e Albanologjisë dhe ASH</t>
  </si>
  <si>
    <t xml:space="preserve">25AC701 - Kompletimi i arkivave, fondeve dhe magazinave me rafte murale </t>
  </si>
  <si>
    <t xml:space="preserve">Kompletimi i arkivave, fondeve dhe magazinave me rafte murale </t>
  </si>
  <si>
    <t>ml</t>
  </si>
  <si>
    <t>16666.67</t>
  </si>
  <si>
    <t>0.2</t>
  </si>
  <si>
    <t>0.25</t>
  </si>
  <si>
    <t>Kompletimi Sistemit mbrojtjes ndaj zjarrit dhe shpetimit</t>
  </si>
  <si>
    <t>Sistemi mbrojtjes ndaj zjarrit dhe shpetimit</t>
  </si>
  <si>
    <t>numer pajisje</t>
  </si>
  <si>
    <t>"Kontributi i ASH. per kerkim dhe zhvillim ne perputhje me misionin e saj konform ligjit per rritjen e rolit te keshillimit te politikberjes , vendimmarrjes qeverisjes qendrore dhe lokale (ne fushat e kompetences) nepermjet kryerjes se studimeve, analizave e propozimeve ne nivele te ndryshme; me prioritet pregatitjen e burimeve te reja njerezore  te kerkimit nepermjet zhvillimit te veprimtarive te ndrysjhme me karakter ekonomik. "</t>
  </si>
  <si>
    <t>2- Çmime kombertare/nderkombetare  (ne perputhje me ligjin)</t>
  </si>
  <si>
    <t>3 - Mbeshtetje te kerkuesve te rinj te sukseshme ne shkence (rrjetin e Akademikeve te rinj e me gjere)</t>
  </si>
  <si>
    <t>Botime e monografi te ndryshme : Njohja e produkteve shkencore te Akademikeve me kontribut ne kerkim e zhvillim ne Shqiperi</t>
  </si>
  <si>
    <t>Numri i akademikeve Gra</t>
  </si>
  <si>
    <t>Numri i Botimeve Shkencore te publikuara nga Akademike Gra</t>
  </si>
  <si>
    <t>Perqindja e grave ne poste drejtuese ndaj totalit te posteve drejtuese</t>
  </si>
  <si>
    <t>35%</t>
  </si>
  <si>
    <t>92201AA - Veprimtaria shkencore e zhvilluar</t>
  </si>
  <si>
    <t>Produkte te punes Kerkimore e shkencore te  Asamblese se A.SH, seksioneve , komisioneve me impakt  ne Kerkom - zhvillimin  e Teknologjise &amp; Inovacionit   ne Shqiperi Kosove e me gjere. Pagat dhe shpenzimet administrative</t>
  </si>
  <si>
    <t>numer Projekte, ekspedita, Ligjerata te ndersjellta te akademikeve</t>
  </si>
  <si>
    <t>129600000</t>
  </si>
  <si>
    <t>131300000</t>
  </si>
  <si>
    <t>131430000</t>
  </si>
  <si>
    <t>131750000</t>
  </si>
  <si>
    <t>5252000</t>
  </si>
  <si>
    <t>5257200</t>
  </si>
  <si>
    <t>5270000</t>
  </si>
  <si>
    <t>0.0131</t>
  </si>
  <si>
    <t>0.001</t>
  </si>
  <si>
    <t>0.0024</t>
  </si>
  <si>
    <t>92201AC - Botime (revista dhe libra )</t>
  </si>
  <si>
    <t>"Produkte kerkimore shkencore me nivel të lartë shkencor ne fushat  prioritare per kerkim dhe  zhvillim  te vendit dhe me gjere (Botime dhe monografi) dhe publikimeve shkencore kombetare,/ nderkombetare (revista """Journal of Natural and Technical Sciences""" dhe """Studia Albanica"""). Raportime te ASHSH per vepriimtarite e saj "</t>
  </si>
  <si>
    <t>Botime (revista dhe libra )</t>
  </si>
  <si>
    <t>12000000</t>
  </si>
  <si>
    <t>214285.71</t>
  </si>
  <si>
    <t>Autoriteti Konkurencës</t>
  </si>
  <si>
    <t>77</t>
  </si>
  <si>
    <t>MBIKËQYRJA E TREGUT DHE ADVOKACIA E KONKURRENCËS</t>
  </si>
  <si>
    <t>04120</t>
  </si>
  <si>
    <t>Mbikqyrja e tregut per vendosjen e konkurrences se lire dhe efektive ne treg nepermjet ndalimit te abuzimit me poziten dominuese, evidentimit te marreveshjeve te ndaluara si dhe kontollit te perqendrimeve dhe advokacia e konkurrences.</t>
  </si>
  <si>
    <t>Qëllimi i programit është sigurimi i rregullave të barabarta të konkurrencës mes ndërmarrjeve në treg për të siguruar lirinë ekonomike të sipërmarrësve dhe sa më shumë zgjedhje për konsumatorët. Ndërhyrja ndaj sjelljeve antikonkurruese si marrëveshjet e ndaluara dhe abuzimi me pozitën dominuese për të siguruar funksionimin e konkurrencës së lirë dhe efektive në treg.</t>
  </si>
  <si>
    <t>Rritja e mundësisë së zgjedhjeve konsumatore(produkte dhe shërbime me cilësi të mirë dhe çmime të ulta</t>
  </si>
  <si>
    <t>Rritja e efiçencës së tregjeve nga performanca e ndërmarrjeve duke respektuar rregullat e konkurrencës</t>
  </si>
  <si>
    <t>94</t>
  </si>
  <si>
    <t>Ndërgjegjësimi I ndërrmarrjeve dhe konsumatorëve për përfitimet që vinë nga konkurrenca</t>
  </si>
  <si>
    <t>Administrator meshkuj te gjobitur</t>
  </si>
  <si>
    <t>Administrator femra te gjobitur</t>
  </si>
  <si>
    <t>Mbikëqyrja dhe hetimi i tregjeve prodhuese dhe jo-prodhuese (abuzimi me pozitën dominuese dhe marrëveshjet e ndaluara) si dhe kontrolli perqendrimeve</t>
  </si>
  <si>
    <t>Shkelje te konstatuara te  konkurences</t>
  </si>
  <si>
    <t>Rezultatet nga raportet dhe monitorimet</t>
  </si>
  <si>
    <t>Vendime perqendrimesh</t>
  </si>
  <si>
    <t>59</t>
  </si>
  <si>
    <t>Akte ligjore te vleresuara</t>
  </si>
  <si>
    <t>Trajnime, workshopoe per stafin</t>
  </si>
  <si>
    <t>Ngjarje Advokacie</t>
  </si>
  <si>
    <t>Perniresimi i kushteve te punes</t>
  </si>
  <si>
    <t>97701</t>
  </si>
  <si>
    <t>Jo-projekte (001-77-04120)</t>
  </si>
  <si>
    <t>97701AA - Marreveshjet e ndaluara , abuzimi me poziten dominuese dhe perqendrime</t>
  </si>
  <si>
    <t>Realizimi I procedurave investigative në tregjet përkatese deri në hartimin e raportit përfundimtar dhe marrjes së vendimit nga komisioni I konkurrencës</t>
  </si>
  <si>
    <t>Numer Vendime/Raporte/akte nenligjore etj</t>
  </si>
  <si>
    <t>130</t>
  </si>
  <si>
    <t>114500000</t>
  </si>
  <si>
    <t>117950000</t>
  </si>
  <si>
    <t>118697000</t>
  </si>
  <si>
    <t>119271000</t>
  </si>
  <si>
    <t>907307.69</t>
  </si>
  <si>
    <t>913053.85</t>
  </si>
  <si>
    <t>917469.23</t>
  </si>
  <si>
    <t>0.0301</t>
  </si>
  <si>
    <t>0.0063</t>
  </si>
  <si>
    <t>18AC5</t>
  </si>
  <si>
    <t>18AC501 - Pajisje kompjuterike dhe sisteme</t>
  </si>
  <si>
    <t>Blerje pajisje kompjuterike dhe sisteme</t>
  </si>
  <si>
    <t>14</t>
  </si>
  <si>
    <t>8820000</t>
  </si>
  <si>
    <t>8380000</t>
  </si>
  <si>
    <t>419000</t>
  </si>
  <si>
    <t>71428.57</t>
  </si>
  <si>
    <t>-0.3</t>
  </si>
  <si>
    <t>-0.0499</t>
  </si>
  <si>
    <t>-0.8807</t>
  </si>
  <si>
    <t>-0.8295</t>
  </si>
  <si>
    <t>25AB0</t>
  </si>
  <si>
    <t>Blerje sisteme te ndryshme</t>
  </si>
  <si>
    <t>25AB001 - Blerje licenca kompjuterike</t>
  </si>
  <si>
    <t xml:space="preserve">Blerje Licenca </t>
  </si>
  <si>
    <t>Nr licencas</t>
  </si>
  <si>
    <t>250000</t>
  </si>
  <si>
    <t>Blerje orendi zyre</t>
  </si>
  <si>
    <t>Pllafon per ndricim zyre(panele)</t>
  </si>
  <si>
    <t>Perde me mekanizem (grila)</t>
  </si>
  <si>
    <t>15000</t>
  </si>
  <si>
    <t>Blerje kondicionerash</t>
  </si>
  <si>
    <t>Blerje pajisje ngrohje ftohje</t>
  </si>
  <si>
    <t>300000</t>
  </si>
  <si>
    <t>37500</t>
  </si>
  <si>
    <t>Këshilli Kombëtar i Kontabilitetit</t>
  </si>
  <si>
    <t>Planifikimi, Menaxhimi dhe Administrimi, konsiston ne planifikimin dhe menaxhimin e burimeve financiare, njerëzore dhe materiale për të realizuar detyrat funksionale të Këshillit Kombëtar të Kontabilitetit, në përputhje me Ligjin Nr. 9228 datë 29.04.2004, "Për Kontabilitetin dhe Pasqyrat Financiare" si dhe për të plotësuar misionin që ka ky institucion "Hartimi i një seti standardesh kombëtare të kontabilitetit me cilësi të lartë, të kuptueshme, të detyrueshme për zbatim për shoqëritë pa përgjegjësi publike, si dhe përkthimi në gjuhën shqipe, pa ndryshime nga teksti origjinal, i SNK/SNFR për t'i bërë ato detyrimisht të zbatueshme nga shoqëritë me përgjegjësi publike që veprojnë në territorin e Republikës së Shqipërisë".</t>
  </si>
  <si>
    <t>Politika që ndjek KKK, pra përsosja e vazhdueshme e raportimit financiar të njësive ekonomike në Republikën  e Shqipërisë, ka për qëllim  të rrisë besimin e investitorëvë të ndryshëm ,vendas e të huaj, me synim nxitjen e mëtejshme të investimeve në vend dhe hapjen e tregjeve të kapitaleve.</t>
  </si>
  <si>
    <t>Numri standardeve kombetare  te zbatuara/perafruara ne legjislacionin tone</t>
  </si>
  <si>
    <t>16</t>
  </si>
  <si>
    <t>Numri standardeve nderkombetare te zbatuara/perafruara ne legjislacionin tone</t>
  </si>
  <si>
    <t>% e grave ne KKK ndaj totalit te punonjesve te institucionit</t>
  </si>
  <si>
    <t>83%</t>
  </si>
  <si>
    <t>Numri i  njesive ekonomike te monitoruara</t>
  </si>
  <si>
    <t>447</t>
  </si>
  <si>
    <t>490</t>
  </si>
  <si>
    <t>600</t>
  </si>
  <si>
    <t>650</t>
  </si>
  <si>
    <t>Numri i subjekteve te cilat do te inspektohen/auditohen ne zbatim te standardeve kombetare</t>
  </si>
  <si>
    <t>327</t>
  </si>
  <si>
    <t>340</t>
  </si>
  <si>
    <t>Numri i subjekteve te cilat do te inspektohen/auditohen ne zbatim te standardeve nderkombetare</t>
  </si>
  <si>
    <t>98201</t>
  </si>
  <si>
    <t>Jo-projekte (001-82-01110)</t>
  </si>
  <si>
    <t>98201AA - Seti i Standardeve Kombëtare të Kontabilitetit (ekzistuese/të reja/të amenduara)</t>
  </si>
  <si>
    <t>Sipas Ligjit nr 25/2018 datë 10.05.2018 "Për kontabilitetin dhe pasqyrat financiare", neni 24, KKK ka për detyrë të hartojë SKK-të në përputhje me kërkesat e këtij ligji dhe në koherencë me SNRF-të.</t>
  </si>
  <si>
    <t>numer/cope</t>
  </si>
  <si>
    <t>17650000</t>
  </si>
  <si>
    <t>17970000</t>
  </si>
  <si>
    <t>18501000</t>
  </si>
  <si>
    <t>18573000</t>
  </si>
  <si>
    <t>0.0181</t>
  </si>
  <si>
    <t>0.0295</t>
  </si>
  <si>
    <t>0.0039</t>
  </si>
  <si>
    <t>18AC8</t>
  </si>
  <si>
    <t>Blerje pajisje zyre</t>
  </si>
  <si>
    <t>M820001 - pajisje zyre te blera</t>
  </si>
  <si>
    <t>/cope</t>
  </si>
  <si>
    <t>FORMAT 2: FORMATI STANDARD I 2026-2028</t>
  </si>
  <si>
    <t xml:space="preserve">   Buxheti 2026-2028 PER POLITIKAT EGZISTUESE </t>
  </si>
  <si>
    <t xml:space="preserve">Komisioneri per te Drejten e Informimit dhe Mbrojtjen e te Dhenave Personale </t>
  </si>
  <si>
    <t xml:space="preserve">10890001  </t>
  </si>
  <si>
    <t>Qëllimi kryesor i këtij programi është  të nxisë përputhshmërinë e sektorit publik dhe privat me mbrojtjen e të dhënave personale dhe të drejtën e informimit, garantimi i zbatimit të së drejtës për informim dhe  mbrojtjes së të dhënave personale dhe ruajtjen e privatësisë,  nëpërmjet monitorimit të punës së autoriteteve publike gjatë zbatimit të ligjit për të drejtën e  informimit dhe ligjit për të dhënat e hapura dhe ripërdorimin e informacionit publik, si dhe ligjit për njoftimin dhe konsultimin publik, monitorimi i transparencës proaktive, nxitje dhe sensibilizim për cështje të së drejtës për informim dhe të të dhënave të hapura dhe ripërdorimin e informacionit publik, kryerjes së sondazheve, kryerjen e trajnimeve, dhënies së rekomandimeve, bashkëpunimit me autoritetet publike, shqyrtimin e ankesave, kryerjes së inspektimeve, nxjerrjen e vendimeve, deri në vendosje të sanksioneve për shkelje të konstatuara etj. Në  fushën e mbrojtjes së të  dhënave,   nëpërmjet  shqyrtimin e ankesave të shtetasve të cilët pretendojnë se u është cenuar e drejta për mbrojtjen e të dhënave personale,  kryerjen e hetimeve administrative pranë kontrolluesve publik/privat në lidhje me to,  mbikqyrjen dhe garantimin e sigurisë së sistemeve dhe databazave në Zyrën e Komisionerit, mbikqyrjen e zbatimit të kuadrit ligjor mbi përpunimin e të dhënave personale nga autoritetet kompetente për parandalimin dhe ndjekjen e veprave penale dhe sigurisë publike etj etj,   në bazë të të cilave Komisioneri ushtron vendimarrjen e tij. Menaxhimi me efektivitet dhe korrektësi i fondeve buxhetore të KDIMDP--së.</t>
  </si>
  <si>
    <t xml:space="preserve">Fuqizimi i funksionit mbikqyrës/monitorues  në funksion të   zbatimit të kuadrit ligjor në fuqi, për garantimin  e mbrojtjes së të dhënave personale dhe ruajtjen e privatësisë, në balancë me të drejtën informimit, duke garantuar qasje në informacion, transparencë dhe llogaridhënie maksimale  </t>
  </si>
  <si>
    <t xml:space="preserve">Perqindja/Numri i vendimeve të Komisionerit te lena ne fuqi nga gjykata kundrejt totalit </t>
  </si>
  <si>
    <t xml:space="preserve">Objektivi 1  </t>
  </si>
  <si>
    <r>
      <t xml:space="preserve">  Monitorimi i zbatimit të ligjit nr. 119/2014 “Për të drejtën e informimit”, i ndryshuar  </t>
    </r>
    <r>
      <rPr>
        <sz val="9"/>
        <color rgb="FFFF0000"/>
        <rFont val="Garamond"/>
        <family val="1"/>
      </rPr>
      <t xml:space="preserve"> </t>
    </r>
  </si>
  <si>
    <t xml:space="preserve">Objektivi 2 </t>
  </si>
  <si>
    <t xml:space="preserve">    Monitorimi i zbatimit të ligjit nr. 33/2022 “Për të dhënat e hapura dhe 
ripërdorimin e informacionit publik” dhe shqyrtimi i ankesave bazuar në ligjin nr. 146/2014 “Për njoftimin dhe konsultimin publik
</t>
  </si>
  <si>
    <t xml:space="preserve">Objektivi 3 </t>
  </si>
  <si>
    <t>Monitorimi i zbatimit të ligjit Nr.124/2024 “Për mbrojtjen e të     dhënave personale”</t>
  </si>
  <si>
    <t>Objektivi 4</t>
  </si>
  <si>
    <t>Identifikimi dhe garantimi i sigurisë teknike në kontrollues publikë dhe privatë me qëllim ruajtjen e konfidencialitetit, integritetit, disponueshmërinë dhe besueshmërinë e sigurisë së informacionit në procesin e përpunimit të të dhënave personale.</t>
  </si>
  <si>
    <t>Objektivi 5</t>
  </si>
  <si>
    <t>Ndërgjegjësimi dhe promovimi e të drejtave të qytetarëve me fokus, edukimin e brezit të ri.</t>
  </si>
  <si>
    <t>Treguesit e Performancës për Objektivin 1-2</t>
  </si>
  <si>
    <t>“ Përqindja  e numrit të Autoriteteve Publike me program transparence të publikuar, sipas formatit të miratuar nga Komisoneri dhe të përditësuar me informacion kundrejt totalit te institucioneve</t>
  </si>
  <si>
    <t xml:space="preserve">Përqindja e shqyrtime administrative të kryera kryesisht ose trajtuar në kohë në bazë ankese,  lidhur me cënimin e të drejtës për informim, kundrejt totalit </t>
  </si>
  <si>
    <t xml:space="preserve">Përqindja/Numri i akteve  të Komisionerit lidhur me të drejtën për informim, të  zbatuara, kundrejt totalit  </t>
  </si>
  <si>
    <t xml:space="preserve">Përqindja/Numri i akteve  të Komisionerit lidhur me zbatimit te ligjit  nr. 33/2022 “Për të dhënat e hapura dhe ripërdorimin e informacionit të sektorit publik”, kundrejt totalit  </t>
  </si>
  <si>
    <t>Tregues performance per Objektivin nr. 3-5</t>
  </si>
  <si>
    <t xml:space="preserve"> Përqindja/Numri i akteve  të Komisionerit lidhur me mbrojtjen e të dhënave  të  zbatuara, kundrejt totalit  
</t>
  </si>
  <si>
    <t xml:space="preserve">Përqindja/ Kontrolle /mbikqyrje/ monitorime  për sigurinë e të dhënave/ kundrejt totalit </t>
  </si>
  <si>
    <t>Numri i kontrolluesve të certifikuara për përputhshmëri me legjislacionin për mbrojtjen e të dhënave personale</t>
  </si>
  <si>
    <t>4..</t>
  </si>
  <si>
    <t xml:space="preserve">7.. </t>
  </si>
  <si>
    <t xml:space="preserve">10...   . </t>
  </si>
  <si>
    <t>Përqindja e grave në poste drejtuese në raport me totalin e posteve drejtuese në shërbimin civil në KDIMDP.</t>
  </si>
  <si>
    <t>Produktet për Objektivet 1-5</t>
  </si>
  <si>
    <t>Shpenzimet Korrente* 98901AA</t>
  </si>
  <si>
    <t xml:space="preserve"> Mbikëqyrje/ inspektime të kryera&amp;ankesa te trajtuara   </t>
  </si>
  <si>
    <t xml:space="preserve">Mbikëqyrje të kryera sipas planit vjetor &amp; inspektime të realizuara sipas problematikave &amp;trajtim I ankesa te qytetareve </t>
  </si>
  <si>
    <t xml:space="preserve">Dixhitalizimi I Programeve te Transparences </t>
  </si>
  <si>
    <t>25AC501</t>
  </si>
  <si>
    <t xml:space="preserve">Dixhitalizim I programeve te Transparences </t>
  </si>
  <si>
    <t>nr. Pajisje</t>
  </si>
  <si>
    <t>25AD825%</t>
  </si>
  <si>
    <t xml:space="preserve">Dixhitalizim I programeve te Transpoarences </t>
  </si>
  <si>
    <t>nr. softi 1</t>
  </si>
  <si>
    <t xml:space="preserve">Blerje pajisje zyre &amp;Kompjuterike/elektronike/vegla e instrumenta </t>
  </si>
  <si>
    <t xml:space="preserve">18 AD 102 </t>
  </si>
  <si>
    <t xml:space="preserve">Blerje pajisje zyre/kompjuterike.elektronike/vegla e pajisje </t>
  </si>
  <si>
    <t xml:space="preserve">Blerje pajisje zyre/Elektronike/kompjterike/zyre </t>
  </si>
  <si>
    <t xml:space="preserve">nr </t>
  </si>
  <si>
    <t xml:space="preserve">Koordinatori i GMS/ Nepunesi Autorizues/Sekretar I Pergjithshem </t>
  </si>
  <si>
    <t>Komisioneri per Mbrojtjen nga Diskriminimi</t>
  </si>
  <si>
    <t>91</t>
  </si>
  <si>
    <t>Fuqizimi i kapaciteteve të nevojshme për mirëfunksionimin e Zyrës së Komisionerit për Mbrojtjen nga Diskriminimi; përafrimi i legjislacionit në fushën e zbatimit të parimit të barazisë dhe mosdiskriminimit me legjislacionin e Bashkimit Europian; sigurimi i zbatimit të legjislacionit ekzistues dhe zbatimi i strategjive për realizimin e këtij synimi; vendosja e marrdhenjeve dhe hartimi marreveshjeve të bashkëpunimit me të gjithë aktorët që ndikojnë në zbatimin e kërkesave ligjore në fushën e zbatimit të parimit të barazisë; nxitja dhe ndërgjegjësimi i komuniteteve që kanë interes të drejtpërdrejtë si dhe të gjithe shoqërisë mbi mundësitë e zbatimit të parimit të mësipërm, për të garantuar maksimalisht parimin e barazisë dhe mosdiskrimimit.</t>
  </si>
  <si>
    <t>Sigurimi i të  drejtës së çdo personi për  barazi përpara ligjit dhe mbrojtje të barabartë nga ligji, barazi të shanseve dhe mundësive për të ushtruar të drejtat, për të gëzuar liritë dhe për të marrë pjesë në jetën publike, mbrojtje efektive nga diskriminimi dhe nga çdo formë sjellje që nxit diskriminimin.</t>
  </si>
  <si>
    <t>Raste të suksesshme diskriminimi ndaj totalit të cështjeve të gjykuara (numri i vendimeve te konfirmuara nga gjykata me forme prere dhe vendime diskriminimi dhe demshperblim, ne raport me numrin total te çeshtjeve gjyqesore)</t>
  </si>
  <si>
    <t>Evidentimi në kohë dhe trajtimi me efektivitet i cështjeve të diskriminimit dhe rrijtja e ndërgjegjësimit të qytetarëve, institucioneve dhe organizatave me interesa legjitime, në Shqipëri, lidhur me mbrojtjen nga dsikriminimi dhe rolin e KMD-së dhe bashkëpunimit me aktorë të ndryshëm.</t>
  </si>
  <si>
    <t>Cështje të iniciuara nga KMD</t>
  </si>
  <si>
    <t>Ankesa drejtuar KMD</t>
  </si>
  <si>
    <t>76%</t>
  </si>
  <si>
    <t>Ankesa ndaj sektorit privat</t>
  </si>
  <si>
    <t>Vendime diskriminimi të zbatuara nga subjektet të cilave u drejtohen</t>
  </si>
  <si>
    <t>43%</t>
  </si>
  <si>
    <t>Cështje të përfaqësuara me efektivitet në gjykatë (numri i vendimeve te konfirmuara nga gjykata me forme prere dhe vendime diskriminimi dhe demshperblim, ne raport me numrin total te çeshtjeve gjyqesore)</t>
  </si>
  <si>
    <t>Vendime mospranimi të ankesës</t>
  </si>
  <si>
    <t>Informacione të referuara nga organizata me interesa legjitime, institucione etj.</t>
  </si>
  <si>
    <t>Rritja e numrit të ankesave.</t>
  </si>
  <si>
    <t>9%</t>
  </si>
  <si>
    <t>% e grave ne poste drejtuese te institucionit ndaj totalit te posteve drejtuese.</t>
  </si>
  <si>
    <t>86%</t>
  </si>
  <si>
    <t>99101</t>
  </si>
  <si>
    <t>Jo-projekte (001-91-01110)</t>
  </si>
  <si>
    <t>99101AA - Pritje, inspektime, prapësime, shpjegime dhe mendime me shkrim përpara gjykatës dhe procedurat e ekzekutimit te vendimeve te KMD</t>
  </si>
  <si>
    <t>Procedurat administrative: hetime dhe inspektime, seanca dëgjimore, komunikime shkresore, vendimmarrje dhe përfaqësimi në procese gjyqësore, përfshirë hartimin e dokumentacionit, përcjelljen e akteve dhe ndjekjen e seancave, si dhe procedurat për ekzekutimin e titujve ekzekutiv, vendimeve te KMD.</t>
  </si>
  <si>
    <t>Numër</t>
  </si>
  <si>
    <t>69050000</t>
  </si>
  <si>
    <t>71550000</t>
  </si>
  <si>
    <t>72699000</t>
  </si>
  <si>
    <t>73045000</t>
  </si>
  <si>
    <t>210441.18</t>
  </si>
  <si>
    <t>213820.59</t>
  </si>
  <si>
    <t>214838.24</t>
  </si>
  <si>
    <t>0.0362</t>
  </si>
  <si>
    <t>0.0161</t>
  </si>
  <si>
    <t>99101AB - Qytetarë të ndërgjegjësuar dhe punonjës të sektorit publik dhe privat, të trajnuar</t>
  </si>
  <si>
    <t>Qytetar dhe punonjës, të sektorit publik dhe privat, të informuar dhe të trajnuar në lidhje me mbrojtjen nga diskriminimi, rolin e KMD-së dhe Barazinë Gjinore.</t>
  </si>
  <si>
    <t>3250</t>
  </si>
  <si>
    <t>1538.46</t>
  </si>
  <si>
    <t>18AD3</t>
  </si>
  <si>
    <t>M910004 - Blerje pajisje kompjuterike (informatike)</t>
  </si>
  <si>
    <t>Blerje pajisje kompjuterike per mirefunksionimin e institiucionit</t>
  </si>
  <si>
    <t>nr kompjuterash</t>
  </si>
  <si>
    <t>-0.5714</t>
  </si>
  <si>
    <t>M910003 - Blerje pajisje zyrash</t>
  </si>
  <si>
    <t>Pajisja e zyrave te KMD me qellim permbushjen e nevojave te stafit per mirefunksionimin</t>
  </si>
  <si>
    <t>nr pajisje zyre</t>
  </si>
  <si>
    <t>1600000</t>
  </si>
  <si>
    <t>80000</t>
  </si>
  <si>
    <t>Presidenca</t>
  </si>
  <si>
    <t>01</t>
  </si>
  <si>
    <t>Veprimtaria e Presidentit</t>
  </si>
  <si>
    <t>01120</t>
  </si>
  <si>
    <t>Veprimtaria e Presidentit
Sigurimi i ekuilibrit midis organeve kushtetuese, që kryejnë drejtimin politik në vend, nëpërmjet ushtrimit të kompetencave të Presidentit të Republikës, të dhëna nga Kushteuta.</t>
  </si>
  <si>
    <t>Sigurimi i ekuilibrit midis organeve kushtetuese, që kryejnë drejtimin politik në vend, si edhe zbatimi dhe respektimi nga të gjitha palet i Kushtetutës së Shqiperisë.</t>
  </si>
  <si>
    <t>Garantimi i zbatimit të Kushtetutës së Shqiperisë</t>
  </si>
  <si>
    <t>530</t>
  </si>
  <si>
    <t>560</t>
  </si>
  <si>
    <t>Ushtrimi i funksioneve kushtetuese të Presidentit nëpërmjet dekretimeve të ndryshme për shpallje ligjesh, shtetësinë shqiptare dhe për dekorata e tituj nderi</t>
  </si>
  <si>
    <t>Dekrete për ligje e shtetësi, ndaj totalit propozuar</t>
  </si>
  <si>
    <t>92</t>
  </si>
  <si>
    <t>Dekorata e tituj nderi të akorduara, ndaj totalit te propozuar</t>
  </si>
  <si>
    <t>47%</t>
  </si>
  <si>
    <t>53</t>
  </si>
  <si>
    <t>90101</t>
  </si>
  <si>
    <t>Jo-projekte (001-01-01120)</t>
  </si>
  <si>
    <t>90101AA - Dekrete për shpallje ligjesh, për shtetësinë shqiptare dhe dekorata e tituj nderi</t>
  </si>
  <si>
    <t>Studimi i dosjeve per shpallje te ligjeve, studim dhe perpunim praktikash per dhenie e lenie te nenshtetesise, si edhe per dhenie te dekoratave e titujve te nderit.</t>
  </si>
  <si>
    <t>nr dekretesh/ligjesh</t>
  </si>
  <si>
    <t>685</t>
  </si>
  <si>
    <t>700</t>
  </si>
  <si>
    <t>250110000</t>
  </si>
  <si>
    <t>256910000</t>
  </si>
  <si>
    <t>257980000</t>
  </si>
  <si>
    <t>395246.15</t>
  </si>
  <si>
    <t>376613.14</t>
  </si>
  <si>
    <t>368542.86</t>
  </si>
  <si>
    <t>0.0538</t>
  </si>
  <si>
    <t>0.0219</t>
  </si>
  <si>
    <t>0.0272</t>
  </si>
  <si>
    <t>-0.0471</t>
  </si>
  <si>
    <t>-0.0214</t>
  </si>
  <si>
    <t>18AA1</t>
  </si>
  <si>
    <t>Blerje pajisje, sisteme, makineri të ndryshme</t>
  </si>
  <si>
    <t>M010003 - Orendi dhe pajisje zyre</t>
  </si>
  <si>
    <t>Blerje e orendive dhe pajisjeve per zyra</t>
  </si>
  <si>
    <t>103000000</t>
  </si>
  <si>
    <t>33157000</t>
  </si>
  <si>
    <t>85714.29</t>
  </si>
  <si>
    <t>515000</t>
  </si>
  <si>
    <t>331570</t>
  </si>
  <si>
    <t>4.7143</t>
  </si>
  <si>
    <t>33.3333</t>
  </si>
  <si>
    <t>-0.6781</t>
  </si>
  <si>
    <t>5.0083</t>
  </si>
  <si>
    <t>-0.3562</t>
  </si>
  <si>
    <t>M010020 - Pajisje kompjuterike dhe elektronike te blera</t>
  </si>
  <si>
    <t>Blerja e pajisjeve kompjuterike dhe elektronike</t>
  </si>
  <si>
    <t>M010018 - Automjet</t>
  </si>
  <si>
    <t>Blerje automjeti per administraten</t>
  </si>
  <si>
    <t>23AC5</t>
  </si>
  <si>
    <t>Rikonstruksioni i godines ekzistuese i Institucionit te Presidentit te Republikes</t>
  </si>
  <si>
    <t>23AC501 - Projekti i Rikonstruksionit te godines ekzistuese te Institucionit te Presidentit te Republikes</t>
  </si>
  <si>
    <t>300000000</t>
  </si>
  <si>
    <t>213000000</t>
  </si>
  <si>
    <t>136843000</t>
  </si>
  <si>
    <t>-0.29</t>
  </si>
  <si>
    <t>Synimet e politikës së jashtme të vendit, promovimi i Shqipërisë në arenën ndërkombëtare, si edhe njohja, nxitja dhe mbështetja e vlerave kombëtare në vend.</t>
  </si>
  <si>
    <t>Partnerë ndërkombetarë të takuar</t>
  </si>
  <si>
    <t>Partnere biznesi, organizata  dhe individë te takuar</t>
  </si>
  <si>
    <t>90101AB - Aktivitete nderkombetare per promovimin e vendit</t>
  </si>
  <si>
    <t>Organizimi i pritjeve, percjelljeve dhe trajtim te personaliteteve te ftuar nga Presidenti i Republikes, si edhe organizimi i vizitave te Presidentit te Republikes jashte vendit.</t>
  </si>
  <si>
    <t>numer aktivitetesh</t>
  </si>
  <si>
    <t>41520000</t>
  </si>
  <si>
    <t>42594000</t>
  </si>
  <si>
    <t>43740000</t>
  </si>
  <si>
    <t>1186285.71</t>
  </si>
  <si>
    <t>1216971.43</t>
  </si>
  <si>
    <t>1249714.29</t>
  </si>
  <si>
    <t>0.0269</t>
  </si>
  <si>
    <t>90101AC - Veprimtari protokollare brenda vendit</t>
  </si>
  <si>
    <t>Organizimi i veprimtarive ne Institucion, si  edhe organizimi i aktiviteteve brenda vendit.</t>
  </si>
  <si>
    <t>46650000</t>
  </si>
  <si>
    <t>47650000</t>
  </si>
  <si>
    <t>48000000</t>
  </si>
  <si>
    <t>158833.33</t>
  </si>
  <si>
    <t>137142.86</t>
  </si>
  <si>
    <t>0.0214</t>
  </si>
  <si>
    <t>0.0073</t>
  </si>
  <si>
    <t>-0.1366</t>
  </si>
  <si>
    <t>Kryeministria</t>
  </si>
  <si>
    <t>03</t>
  </si>
  <si>
    <t>Planifikim, Menaxhim dhe Administrim</t>
  </si>
  <si>
    <t>Ushtrimi i funksioneve të Kryeministrit në përputhje me përgjegjësitë që i jep Kushtetuta dhe drejtimet kryesore të politikës së përgjithshme shtetërore.</t>
  </si>
  <si>
    <t>Fuqizimi i funksionit menaxhues, në funksion të implementimit të suksesshëm të programit konform kërkesave të kuadrit ligjor në fuqi.</t>
  </si>
  <si>
    <t>% e punonjësve të trajnuar kundrejt totalit të punonjësve të programit</t>
  </si>
  <si>
    <t>90301</t>
  </si>
  <si>
    <t>Jo-projekte (001-03-01110)</t>
  </si>
  <si>
    <t>90301AA - Akte ligjore/nenligjore te hartuara dhe miratuara</t>
  </si>
  <si>
    <t>Veprimtaria e aparatit të Kryeministrisë për hartimin, rregullimin dhe miratimin e të gjitha  akteve ligjore/nënligjore të Republikës se Shqipërise</t>
  </si>
  <si>
    <t>nr aktesh ligjore/nenligjore</t>
  </si>
  <si>
    <t>1200</t>
  </si>
  <si>
    <t>670200000</t>
  </si>
  <si>
    <t>669800000</t>
  </si>
  <si>
    <t>669209000</t>
  </si>
  <si>
    <t>674156000</t>
  </si>
  <si>
    <t>558166.67</t>
  </si>
  <si>
    <t>557674.17</t>
  </si>
  <si>
    <t>561796.67</t>
  </si>
  <si>
    <t>-0.0006</t>
  </si>
  <si>
    <t>-0.0009</t>
  </si>
  <si>
    <t>0.0074</t>
  </si>
  <si>
    <t>90301AB - Takime /evente të KM</t>
  </si>
  <si>
    <t>Veprimtaria e Kryeministrit, takimeve dhe eventeve në të cilat merr pjesë Kryeministri për të arritur misionin e tij.</t>
  </si>
  <si>
    <t>Nr takimesh/eventesh</t>
  </si>
  <si>
    <t>1000</t>
  </si>
  <si>
    <t>105100000</t>
  </si>
  <si>
    <t>102100000</t>
  </si>
  <si>
    <t>100422000</t>
  </si>
  <si>
    <t>105100</t>
  </si>
  <si>
    <t>102100</t>
  </si>
  <si>
    <t>100422</t>
  </si>
  <si>
    <t>-0.0285</t>
  </si>
  <si>
    <t>-0.0164</t>
  </si>
  <si>
    <t>90301AC - Asistenca e PNUD për projekte Zhvillimi</t>
  </si>
  <si>
    <t>Mbështet përpjekjet  kombëtare të vendit në zhvillim për zgjidhjen e problemeve të zhvillimit ekonomik dhe për të promovuar përparimin shoqëror në standartet e jetesës në përfitim të popullit të saj.</t>
  </si>
  <si>
    <t>nr projekti</t>
  </si>
  <si>
    <t>38000000</t>
  </si>
  <si>
    <t>33000000</t>
  </si>
  <si>
    <t>-0.1316</t>
  </si>
  <si>
    <t>0.1515</t>
  </si>
  <si>
    <t>18AE8</t>
  </si>
  <si>
    <t>M030025 - Kompjutera te blera</t>
  </si>
  <si>
    <t>Blerje kompjuterash te domosdoshme per funksionimin e institucionit</t>
  </si>
  <si>
    <t>M030029 - Godine e rikonstruktuar</t>
  </si>
  <si>
    <t>Meter katror</t>
  </si>
  <si>
    <t>100000000</t>
  </si>
  <si>
    <t xml:space="preserve">M030038 - Blerje pajisje zyre </t>
  </si>
  <si>
    <t>153</t>
  </si>
  <si>
    <t>65359.48</t>
  </si>
  <si>
    <t>166666.67</t>
  </si>
  <si>
    <t>-0.2157</t>
  </si>
  <si>
    <t>1.55</t>
  </si>
  <si>
    <t>90301AD - Ekspertizë teknike në fusha të ndryshme</t>
  </si>
  <si>
    <t>Ky produkt buxhetor mbështet në mënyrë të strukturuar dhe efikas organizimin dhe zhvillimin e takimeve të akselertorëve.( takime bashkërenduese - konsultative për përshpejtimin e procesit për vlerësimin e projektakteve të një rëndësie të veçantë)</t>
  </si>
  <si>
    <t>Numër takimesh</t>
  </si>
  <si>
    <t>Instituti Statistikës</t>
  </si>
  <si>
    <t>Veprimtaria Statistikore</t>
  </si>
  <si>
    <t>Konsiston në prodhimin e të dhënave statistikore zyrtare, cilësore dhe të besueshme, të nevojshme për vëzhgimin e situatës socio-ekonomike në Republikën e Shqipërisë, duke respektuar të drejtën e përdoruesve për të dhëna zyrtare si dhe në përmbushje të detyrimeve që lindin nga Programi pesëvjeçar për Statistikat Zyrtare, i miratuar nga Kuvendi. Cilësia statistikore arrihet nëpërmjet përmirësimit të funksionimit dhe menaxhimit të Institucionit, zhvillimit të kapaciteteve menaxhuese në implementimin e objektivave afatshkurtra dhe afatmesme që bëjnë të mundur përmbushjen e standarteve të vendosura nga BE , në garantimin e përmirësimit të vazhdueshëm të përdorimit të burimeve njerzore dhe financiare të INSTAT-it.</t>
  </si>
  <si>
    <t>50-01130 Rritja e cilësisë  së prodhimit statistikor dhe shtimi i burimeve primare të të dhënave nëpërmjet përforcimit të kapaciteteve profesionale të stafit të INSTAT dhe përmirësimit të infrastrukturës së prodhimit statistikor.</t>
  </si>
  <si>
    <t>Përmirësimi i cilësisë së vrojtimeve statistikore, prodhimi dhe shpërndarja në kohë e me cilësi  të produkteve statistikore</t>
  </si>
  <si>
    <t>Rritja numrit të njësive statistikore të vrojtuara</t>
  </si>
  <si>
    <t>112</t>
  </si>
  <si>
    <t>-50</t>
  </si>
  <si>
    <t>Rritja e  numrit  të publikimeve me statistika gjinore</t>
  </si>
  <si>
    <t>95001</t>
  </si>
  <si>
    <t>Jo-projekte (001-50-01320)</t>
  </si>
  <si>
    <t>95001AA - Njësi statistikore të vrojtuara</t>
  </si>
  <si>
    <t>Anketimi i  njësive statistikore për marrjen e informacioneve ekonomiko- sociale, për të zgjeruar shkallën e përfaqësimit të popullatës.</t>
  </si>
  <si>
    <t>378481</t>
  </si>
  <si>
    <t>368141</t>
  </si>
  <si>
    <t>367641</t>
  </si>
  <si>
    <t>423420000</t>
  </si>
  <si>
    <t>635271000</t>
  </si>
  <si>
    <t>640271000</t>
  </si>
  <si>
    <t>1678.48</t>
  </si>
  <si>
    <t>1739.2</t>
  </si>
  <si>
    <t>1741.57</t>
  </si>
  <si>
    <t>-0.0273</t>
  </si>
  <si>
    <t>-0.0014</t>
  </si>
  <si>
    <t>0.5003</t>
  </si>
  <si>
    <t>0.0079</t>
  </si>
  <si>
    <t>0.0014</t>
  </si>
  <si>
    <t>18AA6</t>
  </si>
  <si>
    <t>Blerje pajisje, sisteme te ndryshme</t>
  </si>
  <si>
    <t>M500011 - Infrastrukture e nevojshme software- te perditsuara</t>
  </si>
  <si>
    <t>Blerja e licencave të software-ve për të përditësuar infrastrukturen e nevojshme për kryerjen e proceseve të përpunimit të të dhenave statistikore.</t>
  </si>
  <si>
    <t>6430000</t>
  </si>
  <si>
    <t>144500000</t>
  </si>
  <si>
    <t>30600000</t>
  </si>
  <si>
    <t>11600000</t>
  </si>
  <si>
    <t>8027777.78</t>
  </si>
  <si>
    <t>1610526.32</t>
  </si>
  <si>
    <t>610526.32</t>
  </si>
  <si>
    <t>0.0556</t>
  </si>
  <si>
    <t>21.4728</t>
  </si>
  <si>
    <t>-0.7882</t>
  </si>
  <si>
    <t>-0.6209</t>
  </si>
  <si>
    <t>-0.7994</t>
  </si>
  <si>
    <t>18AA7</t>
  </si>
  <si>
    <t>Statistika të Forta Vendore Shqiptare / SALSTAT</t>
  </si>
  <si>
    <t>M500005 - TVSH</t>
  </si>
  <si>
    <t>TVSH</t>
  </si>
  <si>
    <t>Numer/Cope</t>
  </si>
  <si>
    <t>8470000</t>
  </si>
  <si>
    <t>-0.0555</t>
  </si>
  <si>
    <t>Rritja e perfomancës  së  institucionit duke aplikuar një menaxhim të lartë administrativ, financiar e  njerëzor dhe përmirësimit te infrastrukturës së prodhimit statistikor"</t>
  </si>
  <si>
    <t>% e punonjesve te trajnuar</t>
  </si>
  <si>
    <t>38</t>
  </si>
  <si>
    <t>Rritja e numrit te auditimeve</t>
  </si>
  <si>
    <t>Rritja e numrit  te Grave në pozicione drejtuese</t>
  </si>
  <si>
    <t>95001AC - Personel i trajnuar</t>
  </si>
  <si>
    <t>Pjesemarrja e personelit në vrojtimet statistikore,në kurse te ndryshme , seminare, work shope  etj.</t>
  </si>
  <si>
    <t>numer punonjesish</t>
  </si>
  <si>
    <t>483730000</t>
  </si>
  <si>
    <t>517331000</t>
  </si>
  <si>
    <t>529608000</t>
  </si>
  <si>
    <t>534891000</t>
  </si>
  <si>
    <t>1989734.62</t>
  </si>
  <si>
    <t>2036953.85</t>
  </si>
  <si>
    <t>2057273.08</t>
  </si>
  <si>
    <t>0.0695</t>
  </si>
  <si>
    <t>0.0237</t>
  </si>
  <si>
    <t>CENS i Bujqesise</t>
  </si>
  <si>
    <t>Infrastrukture e nevojshme software te perditesuara</t>
  </si>
  <si>
    <t>Qendra Kombetare Kinematografike</t>
  </si>
  <si>
    <t>Mbështetje financiare per veprimtarinë kinematografike</t>
  </si>
  <si>
    <t>08220</t>
  </si>
  <si>
    <t>Financim i pjesshem I projekteve kinematografike i cili synon nxitjen e producenteve per te siguruar fonde alternative ne europe e me gjere per te mundesuar produktin kinematografik,kjo mbeshtetje ekonomike  synon orjentimin e prodhimit kinematografik drejt integrimit ne tregun boteror.</t>
  </si>
  <si>
    <t>Organizimi dhe zhvillimi i kinematografisë shqiptare (si forma e të shprehurit artistik) dhe mbështetjen ekonomike nga shteti te projekteve kinematografike (produkt kinematografik), te cilat realizohen nga producentet shqiptare. Mbeshtetja financiare synon nxitjen e producenteve shqiptare per realizimin e produkteve kinematografike me mbeshtetje sa me te gjere bashkeprodhuese duke siguruar fonde alternative publike apo private ne rajon, Evrope dhe me gjere ne bote. Kjo mbeshtetje, si pjese e trashegimise kulturore, gjithashtu synon orientimin e prodhimit te ri kinematografik drejt integrimit dhe konkurimit te denje ne rrjetin dhe tregun europian dhe boteror te kinemase.</t>
  </si>
  <si>
    <t>Dhenia e mbeshtetjes, asistences dhe lehtesimi i procedurave per ti krijuar mundesi producenteve per realizimin e produkteve kinematografike ne kohe dhe me cilesi</t>
  </si>
  <si>
    <t>48%</t>
  </si>
  <si>
    <t>Mbeshtejta e produkteve kinematografike cilesore me qellim rritjen e interesit te publikut (vendas dhe te huaj) per filmat artistike shqiptare.</t>
  </si>
  <si>
    <t>Perfaqesimi dinjitoz i kinematografise shqiptare ne konkurime nderkombetare rajonale, evropiane dhe boterore.</t>
  </si>
  <si>
    <t>Objektivi i kesaj politike eshte qe filmi shqiptar te behet sa me kompetitiv dhe I vleresuar ne festivale kombetare dhe nderkombetare .</t>
  </si>
  <si>
    <t>Projekte kinematografike me autore dhe producente femra te mbeshtetura financiarisht kundrejt totalit te projekteve</t>
  </si>
  <si>
    <t>Filma Knematografik te vlersuar ne festivalet kombetare dhe nderkombetare kundrejt totalit te filmave te mbeshtetur financiarisht.</t>
  </si>
  <si>
    <t>Rritja e perqindjes se pjesemarrjes se grave ne poste drejtuese ne institucion</t>
  </si>
  <si>
    <t>95701</t>
  </si>
  <si>
    <t>Jo-projekte (001-57-08220)</t>
  </si>
  <si>
    <t>95701AA - Filma te financuara</t>
  </si>
  <si>
    <t>Financimet  filmike te te gjitha zhanreve  behen  nepermjet projektit I cili paraqitet per financim nga qkk, zakonisht ne kete zhanere  aplikojn regjizoret e karieres ,ato per veper te pare ,financimi per kete projekt eshte deri 51% te vleres totale ,keto  projekte jane  nje cooproduksion filmik montazhi financiar I te cileve  behet nga producenti duke aplikuar neper institucione te tjera te filmit neper europe dhe me gjere si dhe nga institucione te artit dhe kultures ne shqiperi.</t>
  </si>
  <si>
    <t>Numer Filmash</t>
  </si>
  <si>
    <t>127048000</t>
  </si>
  <si>
    <t>135748000</t>
  </si>
  <si>
    <t>136298000</t>
  </si>
  <si>
    <t>136415000</t>
  </si>
  <si>
    <t>6787400</t>
  </si>
  <si>
    <t>5451920</t>
  </si>
  <si>
    <t>5456600</t>
  </si>
  <si>
    <t>0.0685</t>
  </si>
  <si>
    <t>0.0041</t>
  </si>
  <si>
    <t>0.0009</t>
  </si>
  <si>
    <t>-0.1968</t>
  </si>
  <si>
    <t>95701AB - Projekte Kinematografike</t>
  </si>
  <si>
    <t>Financimi i festivaleve  te filmit te cilat jane dhe markete te medha per tregun dhe bashkepunimin e kooproduksioneve boterore ,njeri eshte ai qe zhvillohet ne muajin shkurt ne Berlin,tjetri ne muajin Maj xhvillohet ne qytetin e Cannesne France  dhe nje ne Trieste ,gjate diteve ku marrin pjese kineaste te cilet kane fituar nje pjese te financimit nga QKK shkojne per te bere biseda per basjkeprodhime te mundeshm,e per projektet e tyre kinematografike.mer pjese edhe nje pjese e stafit te qkk kukane ne kujdesje stenden e Shqiperise dhe ku zhvillohen takime te ndryshme me personalitete te kinematografise ,gjithashtu edhe festivalet nderkombetare dhe rajonal qe zhvillohen ne qytetet e Shqiperise ,Shkoder ,Gjirokaster,Sarande,Pogradec,Korce si dhe Tirane</t>
  </si>
  <si>
    <t>Numer Projekte Kinematografike</t>
  </si>
  <si>
    <t>43000000</t>
  </si>
  <si>
    <t>1343750</t>
  </si>
  <si>
    <t>1228571.43</t>
  </si>
  <si>
    <t>1075000</t>
  </si>
  <si>
    <t>0.0938</t>
  </si>
  <si>
    <t>0.1026</t>
  </si>
  <si>
    <t>-0.0857</t>
  </si>
  <si>
    <t>18AB1</t>
  </si>
  <si>
    <t>M570002 - Pajsje zyre te blera</t>
  </si>
  <si>
    <t>Blerje pajisje</t>
  </si>
  <si>
    <t>83333.33</t>
  </si>
  <si>
    <t>-0.75</t>
  </si>
  <si>
    <t>M570005 - Pajisje kompjuterike te blera</t>
  </si>
  <si>
    <t>Blerje pajisje kompjutrike ,printer kompjutera</t>
  </si>
  <si>
    <t>Mbështetje për Shoqërinë Civile</t>
  </si>
  <si>
    <t>Misioni i Agjencisë për Mbështetjen e Shoqërisë Civile është nxitja, nëpërmjet asistencës financiare, e zhvillimit të qëndrueshëm të shoqërisë civile dhe krijimi i kushteve të favorshme për nisma qytetare në të mirë dhe interes të publikut, dhe me përparësitë e strategjitë e programit qeveritar, sipas fushave përkatëse sic vendosur nga Bordi Mbikqyres i AMSHC -se ne linje me prioritetet  strategjike    te zhvillimit te qendrueshem te Qeverise Shqiptare</t>
  </si>
  <si>
    <t>Krijimi i kushteve per rritje te qendrueshme te shoqerise civile ne vend permes nje shoqerie civile me vibrante dhe pjesemarrese ne vendimarje dhe monitorim politikash publike</t>
  </si>
  <si>
    <t>Organizata te shoqerise Civile te perfshira ne monitorimin dhe zbatimin e politikave publike ne te mire dhe ne interes publik.</t>
  </si>
  <si>
    <t>Rrirtja e kapacitetit te OJf ve dhe aftesise se tyre ne sigurimin e projekteve ne perputhshmeri me qellimin e programit te financuara nga buxheti i shtetit.</t>
  </si>
  <si>
    <t>Mbeshtetje financiare dhe monitorim per me shume projekte te OJF ve sipas programeve te percaktuara nga Bordi Mbikqyres i AMSHC -se ne vit</t>
  </si>
  <si>
    <t>Numer projektesh te financuara</t>
  </si>
  <si>
    <t>Numer takimesh trajnuese, informuese, workshops te realizuara</t>
  </si>
  <si>
    <t>65</t>
  </si>
  <si>
    <t>Numer projektesh te monitoruara ne terren nga AMSHC</t>
  </si>
  <si>
    <t>Perqindja e grave ne poste drejtuese te institucionit ndaj totalit te posteve drejtuese</t>
  </si>
  <si>
    <t>98801</t>
  </si>
  <si>
    <t>Jo-projekte (001-88-01110)</t>
  </si>
  <si>
    <t>98801AA - Projekte te financuara nga AMSHC- ja</t>
  </si>
  <si>
    <t>Ky produkt nenkupton ndjekjen  me sukses te proçesit te shpalljes se Thirrjes per projektpropozime, vleresimeve te projekteve qe aplikojne prane AMSHC- se per financim bazuar ne Ligjin per Krijimin e AMSHC -se. Pas kesaj shpallen projektet qe do financohen gjithmone sipas programeve te interesit te cilat percaktohen nga Bordi Mbikqyres i AMSHC -se ne bazuar mbi programet strategjike te AMSHC- se si dhe bazuar ne gjetjet e takimeve konsultative te cilat organizohen nga AMSHC- ja para çdo shpallje te Thirrjeve.</t>
  </si>
  <si>
    <t>Numri I projekteve te financuara</t>
  </si>
  <si>
    <t>132775000</t>
  </si>
  <si>
    <t>134375000</t>
  </si>
  <si>
    <t>135440000</t>
  </si>
  <si>
    <t>135590000</t>
  </si>
  <si>
    <t>1354400</t>
  </si>
  <si>
    <t>1355900</t>
  </si>
  <si>
    <t>0.0121</t>
  </si>
  <si>
    <t>0.0011</t>
  </si>
  <si>
    <t>98801AB - Monitorime/Inpektime ne terren te projekteve te financuara</t>
  </si>
  <si>
    <t>Projektet e financuara nga AMSHC- ja, ndiqen pergjate vitit dhe monitorohen si nga pikpamja e realizimit te aktiviteteve te pershkruara ne kontrate dhe ky monitorim realizohet  ne terren prane OJFve dhe aty ku realizohen aktivitetet,  ashtu edhe nga ana financiare persa I takon dokumentave justifikues te OJF-ve ne lidhje me perdorimin e fondit.</t>
  </si>
  <si>
    <t>Numer monitorimesh/inpektimesh te kryera</t>
  </si>
  <si>
    <t>20000</t>
  </si>
  <si>
    <t>18AC9</t>
  </si>
  <si>
    <t>M880001 - Pajisje/mobilje te blera per mirefunksionimin e Institucionit</t>
  </si>
  <si>
    <t>Pajisje/mobilje te blera per mirefunksionimin e Institucionit</t>
  </si>
  <si>
    <t>Numer pajisjesh elektronike per sistemin IT si dhe mobilie per Institucionin</t>
  </si>
  <si>
    <t>Instituti i Studimeve te Krimeve te Komunizmit</t>
  </si>
  <si>
    <t xml:space="preserve">Programi përfshin shpenzimet buxhetore që kryhen për studimin, grumbullimin, analizën, informimin dhe vlerësimin objektiv të dokumentacionit të periudhës së regjimit komunist. Aktivitetet  dhe objektivat e këtij programi rrisin performancën e ISKK për një përdorim sa më eficent dhe efektiv të burimeve njerëzore dhe financiare. </t>
  </si>
  <si>
    <t>Ndergjegjesimi dhe njohja e opinionit publik, shkencor dhe akademik nepermjet botimit, publikimit, organizimit te konfererencave dhe ekspozitave kombetare e nderkombetare si dhe shpërndarjes të të gjitha materialeve të mbledhura dhe të analizuara të periudhës së regjimit komunist.</t>
  </si>
  <si>
    <t>Numri  Dosjeve me dokumenta të marra nga të gjitha  arkivat brenda vendit dhe nga arkiva të ndryshme jashtë vendit.</t>
  </si>
  <si>
    <t>Numri i intervistave të marra nga ish të persekutuar  të mbetur akoma gjallë, dhe transkriptimi i tyre.</t>
  </si>
  <si>
    <t>Numri i konferencave, ekspozitave dhe dokumentarëve të përgatitura lidhur me periudhën komuniste.</t>
  </si>
  <si>
    <t>Pergatitja dhe botimi i  Kolanes  se 10-15 librave qe jane deshmi, memuare, studime shkencore, albume nga periudha komuniste.</t>
  </si>
  <si>
    <t>% e grave në poste drejtuese të ISKK ndaj totalit të posteve drejtuese.</t>
  </si>
  <si>
    <t>99201</t>
  </si>
  <si>
    <t>Jo-projekte (001-92-01110)</t>
  </si>
  <si>
    <t>99201AA - Libra për të botuar dhe te tjera aktivitete - Kolana e pervitshme e librave</t>
  </si>
  <si>
    <t>Mbledhja,  perpunimi i dokumentave, intervistave per te pergatitur dhe botuar  Kolanen e 10-13 librave qe jane deshmi, memuare, studime shkencore, albume etj, si pjese e kolanes se pervitshme te librave te botuar, si dhe numrin e dosjeve me dokumenta te marra nga arkivat brenda dhe jashte Shqipërise si dhe pergatitjen e Video Dokumentarëve dhe te tjera filma me metrazh te shkurter  per periudhen e regjimit komunist ne Shqipëri.</t>
  </si>
  <si>
    <t>Numer librash</t>
  </si>
  <si>
    <t>7000</t>
  </si>
  <si>
    <t>7500</t>
  </si>
  <si>
    <t>55410000</t>
  </si>
  <si>
    <t>58060000</t>
  </si>
  <si>
    <t>59163000</t>
  </si>
  <si>
    <t>59402000</t>
  </si>
  <si>
    <t>8294.29</t>
  </si>
  <si>
    <t>7888.4</t>
  </si>
  <si>
    <t>7920.27</t>
  </si>
  <si>
    <t>0.0714</t>
  </si>
  <si>
    <t>0.0478</t>
  </si>
  <si>
    <t>0.019</t>
  </si>
  <si>
    <t>0.004</t>
  </si>
  <si>
    <t>-0.0489</t>
  </si>
  <si>
    <t xml:space="preserve">99201AB - Konferenca, Simpoziume dhe  Ekspozita kombetare dhe nderkombetare  </t>
  </si>
  <si>
    <t>Organizimi i Konferencave dhe Ekspozitave me karakter promovues, informues per periudhen komuniste  etj</t>
  </si>
  <si>
    <t>Numer konferencash, ekspozitash</t>
  </si>
  <si>
    <t>312500</t>
  </si>
  <si>
    <t>18AD4</t>
  </si>
  <si>
    <t>Blerje pajisje, sisteme, makineri</t>
  </si>
  <si>
    <t>M920008 - Pajisje Zyre te blera</t>
  </si>
  <si>
    <t>Zgjerimi i rafteve te bibliotekes per ekzpozimin e librave te botuar ne ambjente te tjera brenda ISKK</t>
  </si>
  <si>
    <t>M920009 - Pajisje Kompjuterike te blera</t>
  </si>
  <si>
    <t>ISKK, ne funksion te rritjes se efikasitetit te punes se punonjesve merr persiper te bleje pajisje te reja kompjuterike sipas standarteve ne fuqi te AKSHI-it</t>
  </si>
  <si>
    <t>Numer pajisjesh kompjuterike</t>
  </si>
  <si>
    <t>Fond Biblioteke</t>
  </si>
  <si>
    <t>ISKK, ne funksion te rritjes se efikasitetit te punes se punonjesve merr persiper te bleje literature te huaj per periudhen komuniste. M920013</t>
  </si>
  <si>
    <t>3333.33</t>
  </si>
  <si>
    <t>Autoriteti per te Drejten e Informimit</t>
  </si>
  <si>
    <t>Të identifikojë, mbledhë dhe krijojë një arkiv të integruar të të gjitha dokumenteve të njohura të prodhuara nga/ose të lidhura me veprimtarinë e ish-Sigurimit;bëjë regjistrimet në dispozicion të publikut sipas dispozitave të parashikuara në ligj.</t>
  </si>
  <si>
    <t>Të identifikojë, mbledhë dhe krijojë një arkiv të integruar të të gjitha dokumenteve të njohura të prodhuara nga/ose të lidhura me veprimtarinë e ish-Sigurimit;bëjë regjistrimet në dispozicion të publikut sipas dispozitave të parashikuara në ligj, duke përfshirë sigurimin e qasjes në informata në formë dixhitale;krijimi i Autoritetit si një burim arkivor qendror, për hulumtimin e aktiviteteve të ish-Sigurimit;të drejtojë informimin publik për të krijuar Autoritetin si një platformë, për angazhimin dhe kuptimin e së kaluarës komuniste në Shqipëri;mbështesë punën e dokumentimit të krimeve të komunizmit, duke përfshirë kontributin në bërjen e drejtësisë;mbështesë procesin e kërkimit, gjetjes, identifikimit dhe rimëkëmbjes së mbetjeve të atyre që u zhdukën ose u ekzekutuan gjatë komunizmit;mbështesë verifikimin e zyrtarëve që konkurrojnë për tu zgjedhur ose emëruar në administratën publike/shtetërore.</t>
  </si>
  <si>
    <t>Numri i aktiviteteve dhe botimeve nga AIDSSH</t>
  </si>
  <si>
    <t>numri i kerkesave</t>
  </si>
  <si>
    <t>950</t>
  </si>
  <si>
    <t>Përmbushja në kohë dhe me cilesi e shërbimit ndaj kërkuesve( qytetar, institucione, media-studiues), nëpërmjet procedurave sa më fleksibël e në përputhje me ligjin nëpërmjet dixhitalizimit për të vënë në dispozicion të interesuarve informacione të ndryshme.</t>
  </si>
  <si>
    <t>numri i faqeve te vena ne dispzicion</t>
  </si>
  <si>
    <t>numri i ankesave</t>
  </si>
  <si>
    <t>% e grave ne poste drejtuese te institucionit ndaj totalit te posteve drejtuese .</t>
  </si>
  <si>
    <t>Numri i rasteve te diskriminimit me baze gjinore ne institucion te trajtuar .</t>
  </si>
  <si>
    <t>99501</t>
  </si>
  <si>
    <t>Jo-projekte (001-95-01110)</t>
  </si>
  <si>
    <t>99501AA - Kërkesa të trajtuara</t>
  </si>
  <si>
    <t>Pranimi, identifikimi, deklasifikimi, përpunimi, dekodifikimi i kërkesës dhe përgjigja ndaj kërkuesve</t>
  </si>
  <si>
    <t>Numër kërkesash</t>
  </si>
  <si>
    <t>1850</t>
  </si>
  <si>
    <t>158300000</t>
  </si>
  <si>
    <t>179450000</t>
  </si>
  <si>
    <t>180790000</t>
  </si>
  <si>
    <t>181578000</t>
  </si>
  <si>
    <t>97000</t>
  </si>
  <si>
    <t>97724.32</t>
  </si>
  <si>
    <t>98150.27</t>
  </si>
  <si>
    <t>0.1336</t>
  </si>
  <si>
    <t>0.0075</t>
  </si>
  <si>
    <t>18BV4</t>
  </si>
  <si>
    <t>Blerje pajisje, sisteme, makineri (95-01110)</t>
  </si>
  <si>
    <t>18BV402 - Blerje pajisje kompjuterike</t>
  </si>
  <si>
    <t>Bleje pajisje te reja kompjuterike sipas standarteve ne fuqi te AKSHI-it</t>
  </si>
  <si>
    <t>66666.67</t>
  </si>
  <si>
    <t>18BV408 - Blerje mobilje zyrash</t>
  </si>
  <si>
    <t>Blerja e pajisjeve te zyres me qellim plotesimin e nevojave dhe kerkesave te punes</t>
  </si>
  <si>
    <t>28571.43</t>
  </si>
  <si>
    <t>22222.22</t>
  </si>
  <si>
    <t>1.3333</t>
  </si>
  <si>
    <t>0.2857</t>
  </si>
  <si>
    <t>-0.8</t>
  </si>
  <si>
    <t>1.1429</t>
  </si>
  <si>
    <t>-0.2222</t>
  </si>
  <si>
    <t>Ekspozita te qendrueshme</t>
  </si>
  <si>
    <t>18BV410 - Blerje e instalim të pajisjeve të rrjetit, serverave, licensa për backup dhe për sigurinë kibernetike.</t>
  </si>
  <si>
    <t>Blerje e instalim të pajisjeve të rrjetit, serverave, licensa për backup dhe për sigurinë kibernetike.</t>
  </si>
  <si>
    <t>set</t>
  </si>
  <si>
    <t>Platformë Digjitale për administrimin, anonimizimin  dhe publikimin e Vendimeve të Autoritetit</t>
  </si>
  <si>
    <t>platforme</t>
  </si>
  <si>
    <t>Platformë Digjitale e edukimit "Mesojme nga e kaluara, burime arsimore te hapura 1944-1991</t>
  </si>
  <si>
    <t>-0.9</t>
  </si>
  <si>
    <t>Tende mbrojtese per kupolen</t>
  </si>
  <si>
    <t>46</t>
  </si>
  <si>
    <t>21739.13</t>
  </si>
  <si>
    <t>Kuvendi</t>
  </si>
  <si>
    <t>02</t>
  </si>
  <si>
    <t xml:space="preserve">Programi mundëson projektimin dhe planifikimin efiçent dhe efikas të shërbimeve që do të kryhen në Kuvendin e Shqipërisë me një impakt të lartë në veprimtarinë parlamentare, në përmbushje të funksioneve kushtetuese të Institucionit. Për të administruar me efikasistet resurset teknologjike, financiare dhe njerëzore, programi përcakton objektiva të qartë, të pranueshëm, realistë dhe të matshëm në kohë. Përmbushja e tyre garanton autonominë financiare dhe administrative të Kuvendit, rritje të kapaciteteve të administratës në përputhje me sfidat dhe kërkesat e reja, përmirësim të menaxhimit dhe komunikimit të brendshëm organizativ të administratës, transparencë dhe komunikim me qytetarët, bashkëpunim me shoqërinë civile, përmirësim të marrdhënieve me median për pasqyrim real të veprimtarisë së Kuvendit, paanshmëri në ofrimin e shërbimeve kërkimore dhe edukuese, si edhe përmirësim të mjediseve, pajisjeve dhe kushteve të punës.
</t>
  </si>
  <si>
    <t>Politika e programit synon përmirësim të vazhdueshëm të punës për ndërgjegjësimin dhe angazhimin e qytetarëve në veprimtarinë e Kuvendit, rritje të efektivitetit dhe paanshmërisë në ofrimin e shërbimeve kërkimore, rritje të nivelit të tekonologjisë së informacionit duke përfshirë dhe sigurimin e punës në distancë, përmirësim i kuadrit rregullator, rritje e kapaciteteve njerëzore, si edhe përmirësim i komunikimit të brendshëm dhe infrastrukturës e kushteve të punës.</t>
  </si>
  <si>
    <t>Numri i punonjësve të trajnuar dhe rikualifikuar</t>
  </si>
  <si>
    <t>Analiza dhe punë kërkimore në mbështetje të anëtarëve të parlamentit</t>
  </si>
  <si>
    <t>110</t>
  </si>
  <si>
    <t>Aktivitete parlamentare dhe sociale në kuadër të marrdhënieve të parlamentit me publikun dhe mediat</t>
  </si>
  <si>
    <t>Të rritet niveli i transparencës, objektivitetit të informimit dhe aksesi i publikut në çështjet parlamentare duke punuar me kapacitete njerëzore profesionale gjithnjë në rritje.</t>
  </si>
  <si>
    <t>Numri i nxënësve dhe studentëve të cilët vizitojnë Kuvendin dhe informohen mbi veprimtarinë e tij</t>
  </si>
  <si>
    <t>6000</t>
  </si>
  <si>
    <t>6100</t>
  </si>
  <si>
    <t>6500</t>
  </si>
  <si>
    <t>Numri i grave në pozicione drejtuese në Kuvend</t>
  </si>
  <si>
    <t>Sesione informuese lidhur me analizat dhe punën kërkimore për deputetët dhe stafin e Kuvendit</t>
  </si>
  <si>
    <t>Njoftime në kohë reale në kuadër të transparencës së publikut</t>
  </si>
  <si>
    <t>920</t>
  </si>
  <si>
    <t>930</t>
  </si>
  <si>
    <t>935</t>
  </si>
  <si>
    <t>Aktivitete trajnuese të stafit për rritjen e kapaciteteve profesionale</t>
  </si>
  <si>
    <t>90201</t>
  </si>
  <si>
    <t>Jo-projekte (001-02-01110)</t>
  </si>
  <si>
    <t>90201AA - Burime njerëzore të mirëmenaxhuara në përputhje me sfidat e kërkesat e kohës.</t>
  </si>
  <si>
    <t>Rritja e kapaciteteve njerëzore për të suportuar ligjvënësit në mënyrë sa më profesionale me punë kërkimore, ekspertizë profesionale dhe të paanshme.</t>
  </si>
  <si>
    <t>Numri i nëpunësve që trajnohen dhe rekrutohen</t>
  </si>
  <si>
    <t>534319000</t>
  </si>
  <si>
    <t>605119000</t>
  </si>
  <si>
    <t>606119000</t>
  </si>
  <si>
    <t>611462000</t>
  </si>
  <si>
    <t>11002163.64</t>
  </si>
  <si>
    <t>11020345.45</t>
  </si>
  <si>
    <t>10191033.33</t>
  </si>
  <si>
    <t>0.0909</t>
  </si>
  <si>
    <t>0.1325</t>
  </si>
  <si>
    <t>0.0017</t>
  </si>
  <si>
    <t>-0.0753</t>
  </si>
  <si>
    <t>90201AB - Informim publik, edukim qytetar dhe transparencë maksimale e bashkëpunim me median për pasqyrimin real të veprimtarisë së Kuvendit.</t>
  </si>
  <si>
    <t>Kuvendi zhvillon aktivitete në rritjen e nivelit të transparencës dhe edukimit qytetar. Gjithashtu Kuvendi harton strategji me politika për përmirësimin e marrdhënieve të tij me median, lehtësimin e përdorimit të faqes zyrtare të internetit, dhënien e informacionit në mënyrën dhe kohën e duhur për publikun e gjerë me qëllim arritjen e një parlamenti dixhital dhe të hapur. Kuvendi zhvillon edhe aktivitete mbi edukimin qytetar dhe krijon lehtësinë e nevojshme për të pasqyruar kontributin e shoqërisë civile dhe grupeve të interesit që dëshirojnë të jenë pjesëmarrës aktivë në vendimmarrje.</t>
  </si>
  <si>
    <t>Numër shërbimesh</t>
  </si>
  <si>
    <t>7990000</t>
  </si>
  <si>
    <t>8190000</t>
  </si>
  <si>
    <t>8090000</t>
  </si>
  <si>
    <t>7090000</t>
  </si>
  <si>
    <t>240882.35</t>
  </si>
  <si>
    <t>237941.18</t>
  </si>
  <si>
    <t>208529.41</t>
  </si>
  <si>
    <t>-0.0122</t>
  </si>
  <si>
    <t>-0.1236</t>
  </si>
  <si>
    <t>Të sigurohet arkitekturë optimale dhe bashkëkohore e teknologjisë së informacionit si dhe infrastrukturë dhe kushte pune me standarte për veprimtarinë parlamentare, në përgjigje të sfidave të reja.</t>
  </si>
  <si>
    <t>Numri i sistemeve të teknologjisë së informacionit në mbështetje të përdoruesëve të tyrë, për të prodhuar dhe marrë informacione në kohë reale</t>
  </si>
  <si>
    <t>21</t>
  </si>
  <si>
    <t>Njësi për kursim energjie nëpërmjet impianteve bashkëkohore fotovoltanike</t>
  </si>
  <si>
    <t>Njësi shërbimi në kuadër të funksioneve të godinave parlamentare, kushteve të punës dhe standarteve të pritje-përcjelljes së delegacioneve</t>
  </si>
  <si>
    <t>Automjete të mirëmbajtura në dispozicion të kërkesave dhe veprimtarisë parlamentare</t>
  </si>
  <si>
    <t>90201AC - Ndërtesa, zyra, sisteme dhe makineri e pajisje të mirëmbajtura.</t>
  </si>
  <si>
    <t>Mirëmbajtja e planifikuar e ndërtesave, zyrave, pajisjeve, sistemeve, autoveturave etj.</t>
  </si>
  <si>
    <t>Numër njësish që do të mirëmbahen</t>
  </si>
  <si>
    <t>157100000</t>
  </si>
  <si>
    <t>165900000</t>
  </si>
  <si>
    <t>146268000</t>
  </si>
  <si>
    <t>144868000</t>
  </si>
  <si>
    <t>2154545.45</t>
  </si>
  <si>
    <t>1899584.42</t>
  </si>
  <si>
    <t>1881402.6</t>
  </si>
  <si>
    <t>0.056</t>
  </si>
  <si>
    <t>-0.1183</t>
  </si>
  <si>
    <t>-0.0096</t>
  </si>
  <si>
    <t>18AA2</t>
  </si>
  <si>
    <t>Blerje pajisje zyre dhe makina e makineri te ndryshme</t>
  </si>
  <si>
    <t>M020002 - Pajisje zyre te blera</t>
  </si>
  <si>
    <t>Blerje e pajisjeve te ndryshme per zyra, elektronike dhe jo vetem ne funksion te veprimtarise se Kuvendit</t>
  </si>
  <si>
    <t>numër pajisje</t>
  </si>
  <si>
    <t>23390240</t>
  </si>
  <si>
    <t>30612880</t>
  </si>
  <si>
    <t>8132354</t>
  </si>
  <si>
    <t>65000000</t>
  </si>
  <si>
    <t>153064.4</t>
  </si>
  <si>
    <t>580882.43</t>
  </si>
  <si>
    <t>130000</t>
  </si>
  <si>
    <t>-0.93</t>
  </si>
  <si>
    <t>34.7143</t>
  </si>
  <si>
    <t>0.3088</t>
  </si>
  <si>
    <t>-0.7343</t>
  </si>
  <si>
    <t>6.9928</t>
  </si>
  <si>
    <t>2.795</t>
  </si>
  <si>
    <t>-0.7762</t>
  </si>
  <si>
    <t>18AA4</t>
  </si>
  <si>
    <t>SISTEME ELEKTRONIKE</t>
  </si>
  <si>
    <t xml:space="preserve">18AA419 - Sistem Transkripti AI </t>
  </si>
  <si>
    <t>numër sisteme</t>
  </si>
  <si>
    <t>18387120</t>
  </si>
  <si>
    <t>-0.6323</t>
  </si>
  <si>
    <t>18AA421 - Rritje e kapaciteteve të sigurisë kibernetike</t>
  </si>
  <si>
    <t>24000000</t>
  </si>
  <si>
    <t>32000000</t>
  </si>
  <si>
    <t>39867646</t>
  </si>
  <si>
    <t>0.2459</t>
  </si>
  <si>
    <t>FV Media Hub të Kuvendit</t>
  </si>
  <si>
    <t>50200000</t>
  </si>
  <si>
    <t>Projekt "FV Media Hub të Kuvendit"</t>
  </si>
  <si>
    <t>Veprimtaria Ligjvënëse</t>
  </si>
  <si>
    <t xml:space="preserve">Në përmbushje të detyrimeve kushtetuese, Kuvendi i Shqipërisë ushtron funksionin ligjvënës të kontrollit mbi zbatueshmërinë e ligjeve, të zgjedhjes së qeverisë dhe miratimit të programit politik të saj, si dhe të emërimit ose dhënies së pëlqimit për anëtarët e organeve kushtetuese apo të krijuara me ligj, monitorimit dhe zbatimit të kuadrit ligjor dhe mbikqyrjen e zbatimit të pllitikave për çeshtjet e integrimit europian. Deputetët apo grupet parlamentare, të shumicës qeverisëse dhe të opozitës zhvillojnë debatin politik në Kuvend si përfaqësues të popullit. Përmes marrëdhënieve intensive ndërparlamentare bilaterale dhe multiraterale, Kuvendi zhvillon një diplomaci parlamentare me synimin e forcimit të marredhenieve  me vendet e BE, rajonit dhe të gjitha ato vende me interesa strategjike. Një rol thelbësor luan Kuvendi dhe  në procesin e integrimit europian të vendit, duke i garantuar procesit legjitimitetin e nevojshëm demokratik si dhe duke siguruar kontrollin ligjor dhe politik. Në ushtrim të funksionit përfaqësues dhe llogaridhënies, lidhja e deputetëve me zgjedhësit bëhet nëpërmjet zyrave të deputetëve në qarqe dhe përdorimit të mjeteve e mënyrave të tjera të komunikimit. </t>
  </si>
  <si>
    <t>Përmirësimi i punës në procesin e shqyrtimit dhe miratimit të projektakteve në komisionet parlamentare, seancë plenare, duke përfshirë aspektet gjinore dhe objektivat e zhvillimit të qëndrueshëm, përmirësimi i mekanizmave dhe praktikave të mbikëqyrjes parlamentare dhe i ndërveprimit deputet-qytetar në ushtrimin e funksionit përfaqësues dhe llogaridhënies ndaj zgjedhësve, zbatimi efektiv i mekanizmit ndër-institucional Kuvend-institucione të pavarura-ekzekutiv, përdorimi më efiçent i teknologjisë së informacionit në përmirësimin e funksioneve të Kuvendit dhe për punën në distancë.</t>
  </si>
  <si>
    <t>Seanca plenare të zakonshme dhe të jashtëzakonshme në kuadër të veprimtarisë parlamentare</t>
  </si>
  <si>
    <t>58</t>
  </si>
  <si>
    <t>Aktivitete me organizata të shoqërisë civile brenda mjediseve të Kuvendit</t>
  </si>
  <si>
    <t>Analiza dhe raporte monitorimi të institucioneve të pavarura</t>
  </si>
  <si>
    <t>26</t>
  </si>
  <si>
    <t>Takime ndërgjegjësuese në rrethe të ndryshme të vendit mbi procesin e Integrimit Europian</t>
  </si>
  <si>
    <t>Aktivitete për çështjet me ndjeshmëri gjinore brenda dhe jashtë mjediseve të Kuvendit</t>
  </si>
  <si>
    <t>Pjesmarrje në veprimtari periodike të komisioneve parlamentare për Integrim dhe Çështjet Europiane</t>
  </si>
  <si>
    <t>Të synohet rritja e cilësisë së projektligjeve të propozuara, shtimi i nismave nga deputetët dhe nga vetë zgjedhësit si dhe respektim i plotë i rregullave proceduriale në mbledhjet e komisioneve, takimet me grupet e interesit dhe shoqërinë civile, si edhe përgatitja e opinioneve ligjore me përafrim me acquis communautaire.</t>
  </si>
  <si>
    <t>Numri i botimeve analitike të cilët mundësojnë vendimarrjen bazuar në të dhëna, rritjen e transparencës dhe informimin qytetarëve</t>
  </si>
  <si>
    <t>1605</t>
  </si>
  <si>
    <t>Projektligje, projektrezoluta dhe vendime që shqyrtohen dhe miratohen në Kuvend, përfshirë dhe aspektet gjinore nëpërmjet punës në komisionet parlamentare dhe seancat plenare</t>
  </si>
  <si>
    <t>272</t>
  </si>
  <si>
    <t>290</t>
  </si>
  <si>
    <t>295</t>
  </si>
  <si>
    <t>Aktivitete të organizuara në mbështetje të punës së Këshillit Kombëtar të Integrimit Europian (KKIE)</t>
  </si>
  <si>
    <t>Tryeza konsultimi të aspektit juridik me ekspertë të jashtëm për çështje të hartimit të legjislacionit</t>
  </si>
  <si>
    <t>90202</t>
  </si>
  <si>
    <t>Jo-projekte (001-02-01120)</t>
  </si>
  <si>
    <t>90202AA - Akte të miratuara në Kuvend</t>
  </si>
  <si>
    <t>miratimi i akteve ligjore në Kuvend është një ëprmbledhje e punës së komisioneve parlamentare, diskutimeve, takimeve me grupet e interesit dhe shoqërinë civile,</t>
  </si>
  <si>
    <t>Numër aktesh</t>
  </si>
  <si>
    <t>312</t>
  </si>
  <si>
    <t>314</t>
  </si>
  <si>
    <t>315</t>
  </si>
  <si>
    <t>1085302000</t>
  </si>
  <si>
    <t>1074358000</t>
  </si>
  <si>
    <t>1031205000</t>
  </si>
  <si>
    <t>1035490000</t>
  </si>
  <si>
    <t>3443455.13</t>
  </si>
  <si>
    <t>3284092.36</t>
  </si>
  <si>
    <t>3287269.84</t>
  </si>
  <si>
    <t>0.0064</t>
  </si>
  <si>
    <t>0.0032</t>
  </si>
  <si>
    <t>-0.0101</t>
  </si>
  <si>
    <t>-0.0402</t>
  </si>
  <si>
    <t>-0.0463</t>
  </si>
  <si>
    <t>90202AD - Botime Parlamentare</t>
  </si>
  <si>
    <t>Numër botimesh</t>
  </si>
  <si>
    <t>1100000</t>
  </si>
  <si>
    <t>685.36</t>
  </si>
  <si>
    <t>Rritja e efektivitetit të diplomacisë parlamentare në funksion të Integrimit Europian dhe zgjerimi i marrdhënieve dypalëshe dhe shumëpalëshe me parlamentet e tjera dhe organizatat ndërkombëtare.</t>
  </si>
  <si>
    <t>Zhvillimi i Shkollës së Integrimit Europian nga Kuvendi</t>
  </si>
  <si>
    <t>Organizim i konferencave dhe vizitave zyrtare në Shqipëri, të delegacioneve parlametare nga vende të ndryshme</t>
  </si>
  <si>
    <t>Pjesëmarrës nga Kuvendi në vizita zyrtare parlamentare jashtë vendit (vizita të Kryetarit të Kuvendit dhe delegacioneve parlamentare)</t>
  </si>
  <si>
    <t>122</t>
  </si>
  <si>
    <t>90202AB - Marrëdhënie ndërkombëtare të intensifikuara</t>
  </si>
  <si>
    <t>pjesemarrje e delegacioneve parlamentare ne vizita zyrtare, konferenca, asamble parlamentare brenda dhe jashte vendit.</t>
  </si>
  <si>
    <t>Numër delegacionesh</t>
  </si>
  <si>
    <t>140</t>
  </si>
  <si>
    <t>114356000</t>
  </si>
  <si>
    <t>120000000</t>
  </si>
  <si>
    <t>857142.86</t>
  </si>
  <si>
    <t>714285.71</t>
  </si>
  <si>
    <t>0.0494</t>
  </si>
  <si>
    <t>90202AC - Partneritet dhe mbështetje nga organizatat ndërkombëtare</t>
  </si>
  <si>
    <t>Kuvendi i Shqipërisë ka detyrimin e pagesës së anëtarësimit në ato organizata ndërkombëtare ku ka të drejta të plota</t>
  </si>
  <si>
    <t>Numër organizata ndërkombëtare</t>
  </si>
  <si>
    <t>1666666.67</t>
  </si>
  <si>
    <t>Avokati i Popullit</t>
  </si>
  <si>
    <t>Shërbimi i Avokatisë</t>
  </si>
  <si>
    <t>Fusha e veprimit kosiston në ofrimin e shërbimit ndaj indivitit në mënyrë të pavarur, të paanshëm, fleksibël dhe transparente.Funksioni  dhe misioni i Avokatit të Popullit është të shqyrtojë çështjet që lindin si pasojë e keqadministrimit në administratën publike. Instrumenti  i përditshëm është rekomandimi nëpërmjet të cilit synon ti zgjidhë problemet mbi baza ligjore. Zgjidhjet e arritura synojnë të sjellin përmirësime në standartet dhe cilësinë e shërbime të administratës publike ndaj qytetarëve.</t>
  </si>
  <si>
    <t>Ambicia strategjike e Avokatit te Popullit eshte te behet aktori kryesor i te drejtave te njeriut te nje sistemi kombetar mire-funksionues per te drejtat e njeriut ne Shqiperi.</t>
  </si>
  <si>
    <t>Numri i ankesave te qytetareve ndaj sjelljes, vendimeve apo mosveprimeve te parregullta e te paligjshme te administrates publike</t>
  </si>
  <si>
    <t>1500</t>
  </si>
  <si>
    <t>Zgjidhja e ankesave apo kërkesave të qytetarëve ndaj sjelljes,vendimeve apo mosveprimeve të parregullta e të paligjshme të administratës publike, nepermjet sigurimit te zbatimit dhe perputhshmerise ligjore te administrates publike ne sherbim te popullates si dhe ndergjegjesimit mbi te drejtat e njeriut.</t>
  </si>
  <si>
    <t>Numri i inspektimeve / monitorimeve te kryera</t>
  </si>
  <si>
    <t>1140</t>
  </si>
  <si>
    <t>1142</t>
  </si>
  <si>
    <t>1147</t>
  </si>
  <si>
    <t>Numri total i rekomandimeve te dhena nga AP</t>
  </si>
  <si>
    <t>305</t>
  </si>
  <si>
    <t>nr.grave ne postet drejtuese ndaj totalit te punonjesve drejtues</t>
  </si>
  <si>
    <t>55 %</t>
  </si>
  <si>
    <t>Numri i rekomandimeve për adresimin e shkeljeve të të drejtave të grupeve vulnerabël</t>
  </si>
  <si>
    <t>Numri i rekomandimeve për adresimin e shkeljeve me bazë gjinore</t>
  </si>
  <si>
    <t>96601</t>
  </si>
  <si>
    <t>Jo-projekte (001-66-03320)</t>
  </si>
  <si>
    <t>96601AA - Kërkesa të trajtuara</t>
  </si>
  <si>
    <t>Zgjidhja e ankesave apo kërkesave të qytetarëve ndaj sjelljes,vendimeve apo mosveprimeve të parregullta e të paligjshme të administratës publike</t>
  </si>
  <si>
    <t>Nr kerkesash te trajtura</t>
  </si>
  <si>
    <t>1450</t>
  </si>
  <si>
    <t>1480</t>
  </si>
  <si>
    <t>193159000</t>
  </si>
  <si>
    <t>206159000</t>
  </si>
  <si>
    <t>207579000</t>
  </si>
  <si>
    <t>208554000</t>
  </si>
  <si>
    <t>142178.62</t>
  </si>
  <si>
    <t>140256.08</t>
  </si>
  <si>
    <t>139036</t>
  </si>
  <si>
    <t>0.0207</t>
  </si>
  <si>
    <t>0.0135</t>
  </si>
  <si>
    <t>0.0673</t>
  </si>
  <si>
    <t>0.0069</t>
  </si>
  <si>
    <t>0.0047</t>
  </si>
  <si>
    <t>-0.0135</t>
  </si>
  <si>
    <t>-0.0087</t>
  </si>
  <si>
    <t>18AC1</t>
  </si>
  <si>
    <t>M660001 - Blerje pajisje dhe orendi zyre</t>
  </si>
  <si>
    <t>Blerje pajisje per permiresimin e kushteve  ne pune</t>
  </si>
  <si>
    <t>Sisteme dhe infrastrukture TIK</t>
  </si>
  <si>
    <t>Permiresimi i infrastruktures ne pajisje elektronike (kompjutera, printer, ups)</t>
  </si>
  <si>
    <t>42857.14</t>
  </si>
  <si>
    <t>-0.3182</t>
  </si>
  <si>
    <t>Komisioneri për  Mbikëqyrjen e Shërbimit Civil</t>
  </si>
  <si>
    <t>Realizimi i mbikëqyrjes, inspektimit dhe zbatimit të ligjit për administrimin e shërbimit civil në të gjitha institucionet që punësojnë nëpunës civil, dhe evidentimi i shkeljeve, në bazë të të cilave Komisioneri ushtron vendimarrjen e tij në përputhje me Nenin 15 të ligjit Nr. 152/2013, "Për nëpunësin civil", i ndryshuar. Menaxhimi me efektivitet dhe korrektësi i fondeve buxhetore të KMSHC-së.</t>
  </si>
  <si>
    <t>Garantimi dhe respektimi i ligjit per sherbimin civil ne institucionet qendrore, te pavarura dhe ato vendore.</t>
  </si>
  <si>
    <t>Rritja e nivelit te zbatimit te ligjit per sherbimin civil</t>
  </si>
  <si>
    <t>Niveli i zbatimit te vendimeve te Komisionerit</t>
  </si>
  <si>
    <t>Mbikëqyrje të realizuara në raport me numrin e mbikëqyrjeve të planifikuara.</t>
  </si>
  <si>
    <t>Procese inspektimi të filluara kryesisht në raport me nr. total të informacioneve të administruara nga Komisioneri.</t>
  </si>
  <si>
    <t>23%</t>
  </si>
  <si>
    <t>24%</t>
  </si>
  <si>
    <t>Përqindja e grave në poste drejtuese në raport me totalin e posteve drejtuese në sherbimin civil në KMSHC.</t>
  </si>
  <si>
    <t>77%</t>
  </si>
  <si>
    <t>96701</t>
  </si>
  <si>
    <t>Jo-projekte (001-67-01110)</t>
  </si>
  <si>
    <t>96701AA - Mbikëqyrje dhe inspektime të kryera.</t>
  </si>
  <si>
    <t>Mbikëqyrje të kryera sipas planit vjetor si dhe inspektime të realizuara sipas problematikave te ndryshme.</t>
  </si>
  <si>
    <t>Numër misionesh mbikëqyrjeje.</t>
  </si>
  <si>
    <t>0.0052</t>
  </si>
  <si>
    <t>0.0155</t>
  </si>
  <si>
    <t>18AC2</t>
  </si>
  <si>
    <t>Blerje Pajisje Zyre dhe Elektonike</t>
  </si>
  <si>
    <t>18AC201 - Pajisje elektronike dhe zyre te blera</t>
  </si>
  <si>
    <t>Pajisje elektronike dhe zyre te blera</t>
  </si>
  <si>
    <t>Numër pajisje</t>
  </si>
  <si>
    <t>Drejtues I Ekipit te Menaxhimit te Programit</t>
  </si>
  <si>
    <t>Titullari/Komisioneri/NA</t>
  </si>
  <si>
    <t>Kontrolli Lartë i Shtetit</t>
  </si>
  <si>
    <t>Veprimtaria Audituese e KLSH</t>
  </si>
  <si>
    <t>Veprimtaria audituese e KLSH</t>
  </si>
  <si>
    <t>Ushtrimi i veprimtarisë audituese ne nje linje me standartet nderkombetare te auditimit mbi perdorimin me efektivitet eficence dhe ekonomicitet te fondeve publike ne funksion te rritjes se pergjegjshmerise se menaxhimit te financave e pasurise publike duke sjelle vlere te shtuar per shoqerine dhe ndryshim ne jeten e qytetareve</t>
  </si>
  <si>
    <t>Trendi ne rritje i nivelit te pranueshmerise se rekomandimeve</t>
  </si>
  <si>
    <t>99.6%</t>
  </si>
  <si>
    <t>Rritja e impaktit te punes audituese nepermjet permiresimit te nivelit te zbatimit te rekomandimeve</t>
  </si>
  <si>
    <t>Trendi ne rritje i nivelit te zbatueshmerise se rekomandimeve</t>
  </si>
  <si>
    <t>Nr. auditimi performance</t>
  </si>
  <si>
    <t>Nepunese Femra</t>
  </si>
  <si>
    <t>104</t>
  </si>
  <si>
    <t>114</t>
  </si>
  <si>
    <t>124</t>
  </si>
  <si>
    <t>Gra ne pozicione drejtueses</t>
  </si>
  <si>
    <t>Nr. i diteve te trajnimit</t>
  </si>
  <si>
    <t>92401</t>
  </si>
  <si>
    <t>Jo-projekte (001-24-01120)</t>
  </si>
  <si>
    <t>92401AA - Audtime te kryera</t>
  </si>
  <si>
    <t>Audtime te kryera</t>
  </si>
  <si>
    <t>Nr auditimesh</t>
  </si>
  <si>
    <t>184</t>
  </si>
  <si>
    <t>188</t>
  </si>
  <si>
    <t>192</t>
  </si>
  <si>
    <t>680500000</t>
  </si>
  <si>
    <t>0.0217</t>
  </si>
  <si>
    <t>0.0213</t>
  </si>
  <si>
    <t>18AA8</t>
  </si>
  <si>
    <t>Blerje pajisje kompjuterike dhe zyre</t>
  </si>
  <si>
    <t>M240009 - Pajisje komjuterike te blera</t>
  </si>
  <si>
    <t>Blerje pajisje kompjuterike</t>
  </si>
  <si>
    <t>Nr paisjesh</t>
  </si>
  <si>
    <t>M240010 - Pajise zyre te blera</t>
  </si>
  <si>
    <t>Blerje Paisje Zyre</t>
  </si>
  <si>
    <t>33</t>
  </si>
  <si>
    <t>30303.03</t>
  </si>
  <si>
    <t>18AA9</t>
  </si>
  <si>
    <t>Blerje automjeti</t>
  </si>
  <si>
    <t>M240002 - Automjete te blera</t>
  </si>
  <si>
    <t>Blerje automjete</t>
  </si>
  <si>
    <t>Nr automjete</t>
  </si>
  <si>
    <t>20AE7</t>
  </si>
  <si>
    <t>Rikonstruksione dhe Ndertime</t>
  </si>
  <si>
    <t>M240003 - Rikonstruksion godine</t>
  </si>
  <si>
    <t xml:space="preserve">Rikonstruksion godine
</t>
  </si>
  <si>
    <t>724000000</t>
  </si>
  <si>
    <t>720523000</t>
  </si>
  <si>
    <t>724061000</t>
  </si>
  <si>
    <t>3934782.61</t>
  </si>
  <si>
    <t>3832569.15</t>
  </si>
  <si>
    <t>3771151.04</t>
  </si>
  <si>
    <t>0.0639</t>
  </si>
  <si>
    <t>-0.0048</t>
  </si>
  <si>
    <t>0.0049</t>
  </si>
  <si>
    <t>-0.026</t>
  </si>
  <si>
    <t>-0.016</t>
  </si>
  <si>
    <t>7600000</t>
  </si>
  <si>
    <t>1.5333</t>
  </si>
  <si>
    <t>Agjensia Telegrafike Shqiptare</t>
  </si>
  <si>
    <t>Veprimtaria Telegrafike e ATSH-se</t>
  </si>
  <si>
    <t>08320</t>
  </si>
  <si>
    <t xml:space="preserve">Veprimtaria telegrafike e Agjencise Telegrafike Shqiptare, konsiston ne mbledhjen, perpunimin, perkthimin e lajmeve te konfirmuara nga burimet autentike dhe zyrtare. </t>
  </si>
  <si>
    <t>Qellimi i ATSH, eshte pasqyrimi i lajmit me vertetesi, shpjetesi dhe paanshmeri si dhe shperndarjen e materialeve mediatike brenda dhe jashte vendit nepermjet internet.</t>
  </si>
  <si>
    <t>Vertetesia e lajmit</t>
  </si>
  <si>
    <t>Shpejtesia e publikimit te lajmit</t>
  </si>
  <si>
    <t>Nr i klikimeve te faqes/ne dite</t>
  </si>
  <si>
    <t>Nr i ndjekesve te faqes</t>
  </si>
  <si>
    <t>Nr i lajmeve te aksesuara</t>
  </si>
  <si>
    <t>Prodhim i lajmit me mbulim 82% te territorit te Republikes se Shqiperise.</t>
  </si>
  <si>
    <t>Kryerja e veprimtarise operacionale ne transnmetimin e lajmit ne shqiperi dhe bote 24ore /dite</t>
  </si>
  <si>
    <t>Informimi objektiv I publikut ne mase te gjere me qellim per te shmangur fake news</t>
  </si>
  <si>
    <t>nr i gazetareve femra te trajnuara /totali</t>
  </si>
  <si>
    <t>Nr i femrave ne pozicione drejtuese</t>
  </si>
  <si>
    <t>Komunikimi ,pershtatja e shperndarja e informacionit per efektete e ndryshimeve  klimatike,duke perfshire reziqet e lidhura me klimen,per te rritur ndergjegjesimin e publikut</t>
  </si>
  <si>
    <t>Programe trajnimi per pershtatjen ndaj ndryshimeve klimatike ,per te marre,per te marre sa me teper informacion praktik mbi masat pershtatese .</t>
  </si>
  <si>
    <t>93101</t>
  </si>
  <si>
    <t>Jo-projekte (001-31-08320)</t>
  </si>
  <si>
    <t>93101AA - Lajme te realizuara</t>
  </si>
  <si>
    <t>Prodhim i informacionit te shpejte, perkthim informacioni ne menyre te sakte dhe transmetim i informacionit ne kohe reale.</t>
  </si>
  <si>
    <t>Nr i lajmeve te realizuara</t>
  </si>
  <si>
    <t>86000</t>
  </si>
  <si>
    <t>86500</t>
  </si>
  <si>
    <t>87469000</t>
  </si>
  <si>
    <t>91469000</t>
  </si>
  <si>
    <t>92648000</t>
  </si>
  <si>
    <t>94186000</t>
  </si>
  <si>
    <t>1063.59</t>
  </si>
  <si>
    <t>1071.08</t>
  </si>
  <si>
    <t>1088.86</t>
  </si>
  <si>
    <t>0.0058</t>
  </si>
  <si>
    <t>0.0457</t>
  </si>
  <si>
    <t>0.0129</t>
  </si>
  <si>
    <t>0.0166</t>
  </si>
  <si>
    <t>0.007</t>
  </si>
  <si>
    <t>20AE4</t>
  </si>
  <si>
    <t>Blerje  automjeti</t>
  </si>
  <si>
    <t>M310009 - Blerje autoveture</t>
  </si>
  <si>
    <t>Blerje autoveture</t>
  </si>
  <si>
    <t>Blerje paisje elektronike e informatike</t>
  </si>
  <si>
    <t>Paisje informatike e elektronike</t>
  </si>
  <si>
    <t>numër</t>
  </si>
  <si>
    <t>Mamica Teneqexhi</t>
  </si>
  <si>
    <t>Gladiola Kokonozi</t>
  </si>
  <si>
    <t>Valbona Zhupa</t>
  </si>
  <si>
    <t>Shërbimi Informativ Kombëtar</t>
  </si>
  <si>
    <t>Veprimtaria Informative Shtetërore</t>
  </si>
  <si>
    <t>03520</t>
  </si>
  <si>
    <t>Ky program perfaqeson nevojat e njesive organizativo-strukturore të institucionit, që kryejnë veprimtarinë kryesore të tij: Sigurimin e informacionit të domosdoshëm, në funksion të sigurisë kombëtare te vendit, NATO dhe vendeve aleate, ne perputhje me Kushtetuten dhe Ligjet e Republikes se Shqiperise.</t>
  </si>
  <si>
    <t>Sigurimi i informacionit efektiv dhe cilesor ne kuader te ruajtes se sigurise kombetare dhe nderkombetare.</t>
  </si>
  <si>
    <t>Realizimi i produktit informativ per sigurine kombetare</t>
  </si>
  <si>
    <t>91801</t>
  </si>
  <si>
    <t>Jo-projekte (001-18-03520)</t>
  </si>
  <si>
    <t>91801AA - Informacione për veprimtari që cënojnë sigurinë kombëtare</t>
  </si>
  <si>
    <t>Informacione për zhvillime dhe veprimtari që cënojnë sigurinë kombëtare nga brenda dhe jashte vendit si terrorizmi, krimi i organizuar, përhapja e armëve të dëmtimit në masë, krimi kibernetik dhe atij ndaj mjedisit, për ruajtjen e integritetit, pavarësisë dhe rendit kushtetues.</t>
  </si>
  <si>
    <t>Numër Informacionesh</t>
  </si>
  <si>
    <t>2723500000</t>
  </si>
  <si>
    <t>2796100000</t>
  </si>
  <si>
    <t>2803550000</t>
  </si>
  <si>
    <t>2816210000</t>
  </si>
  <si>
    <t>0.0267</t>
  </si>
  <si>
    <t>0.0027</t>
  </si>
  <si>
    <t>18AG3</t>
  </si>
  <si>
    <t>Instalime teknike, pajisje, vegla pune</t>
  </si>
  <si>
    <t>M180043 - Pajisje te blera, kondicionere per kompletim dhe zevendesim.</t>
  </si>
  <si>
    <t>Blerje dhe instalim të kondicionereve per kompletim dhe zevendesim</t>
  </si>
  <si>
    <t>Numer kondicioresh</t>
  </si>
  <si>
    <t>1178000</t>
  </si>
  <si>
    <t>1078000</t>
  </si>
  <si>
    <t>2355000</t>
  </si>
  <si>
    <t>78533.33</t>
  </si>
  <si>
    <t>77000</t>
  </si>
  <si>
    <t>78500</t>
  </si>
  <si>
    <t>-0.0667</t>
  </si>
  <si>
    <t>-0.0183</t>
  </si>
  <si>
    <t>-0.0849</t>
  </si>
  <si>
    <t>1.1846</t>
  </si>
  <si>
    <t>-0.0195</t>
  </si>
  <si>
    <t>0.0195</t>
  </si>
  <si>
    <t>M180017 - Pajisje dhe orendi zyre të blera</t>
  </si>
  <si>
    <t>Shpenzime per blerje orendi zyre (karrige, rafte, kasaforta, dollape, etj), për komletim dhe zëvendësim.</t>
  </si>
  <si>
    <t>Numer pajisjesh dhe orendish</t>
  </si>
  <si>
    <t>981</t>
  </si>
  <si>
    <t>1778000</t>
  </si>
  <si>
    <t>23120000</t>
  </si>
  <si>
    <t>9260.42</t>
  </si>
  <si>
    <t>23567.79</t>
  </si>
  <si>
    <t>4.1094</t>
  </si>
  <si>
    <t>0.4817</t>
  </si>
  <si>
    <t>12.0034</t>
  </si>
  <si>
    <t>-0.9537</t>
  </si>
  <si>
    <t>1.545</t>
  </si>
  <si>
    <t>M180046 - Pajisje të teknologjise së informacionit të blera</t>
  </si>
  <si>
    <t>Blerje pajisje te teknologjise se informacionit, kompjutera, printera, ups, etj. për kompletim dhe zëvendësim</t>
  </si>
  <si>
    <t>4341000</t>
  </si>
  <si>
    <t>-0.5393</t>
  </si>
  <si>
    <t>M180066 - Blerje pajisje, mjete teknike te sektorit operativ</t>
  </si>
  <si>
    <t>Blerje pajisje dhe mjete teknike të sektorit operativ ( pajisje audio-vizuale) për mbledhjen e informacionit</t>
  </si>
  <si>
    <t>Numer pajisje</t>
  </si>
  <si>
    <t>6546000</t>
  </si>
  <si>
    <t>15408000</t>
  </si>
  <si>
    <t>3273000</t>
  </si>
  <si>
    <t>7704000</t>
  </si>
  <si>
    <t>1.3538</t>
  </si>
  <si>
    <t>M180044 - Blerje mjete dhe pajisje te tjera teknike</t>
  </si>
  <si>
    <t>Blerje mjete dhe pajisje te tjera teknike (pompë uji, etj.) për sektorin mbeshtetes.</t>
  </si>
  <si>
    <t>417000</t>
  </si>
  <si>
    <t>1757000</t>
  </si>
  <si>
    <t>277000</t>
  </si>
  <si>
    <t>1283000</t>
  </si>
  <si>
    <t>62750</t>
  </si>
  <si>
    <t>34625</t>
  </si>
  <si>
    <t>85533.33</t>
  </si>
  <si>
    <t>-0.7143</t>
  </si>
  <si>
    <t>0.875</t>
  </si>
  <si>
    <t>3.2134</t>
  </si>
  <si>
    <t>-0.8423</t>
  </si>
  <si>
    <t>3.6318</t>
  </si>
  <si>
    <t>-0.4482</t>
  </si>
  <si>
    <t>1.4703</t>
  </si>
  <si>
    <t>Blerje sistemi akses kontrolli</t>
  </si>
  <si>
    <t>Sistem akses kontrolli</t>
  </si>
  <si>
    <t>3780000</t>
  </si>
  <si>
    <t>270000</t>
  </si>
  <si>
    <t>Blerje sistemi per rrjetin e sigurt te dedikuar</t>
  </si>
  <si>
    <t>sistem</t>
  </si>
  <si>
    <t>180014000</t>
  </si>
  <si>
    <t>107089000</t>
  </si>
  <si>
    <t>-0.4051</t>
  </si>
  <si>
    <t>Blerje sistemi per detektim levizje dhe zjarri</t>
  </si>
  <si>
    <t>7494000</t>
  </si>
  <si>
    <t>624500</t>
  </si>
  <si>
    <t>18AG4</t>
  </si>
  <si>
    <t>Rikonstruksion i godines se SHISH Korçë</t>
  </si>
  <si>
    <t>1070</t>
  </si>
  <si>
    <t>3265000</t>
  </si>
  <si>
    <t>3051.4</t>
  </si>
  <si>
    <t>Rikonstruksion i godines se SHISH Kukes</t>
  </si>
  <si>
    <t>634</t>
  </si>
  <si>
    <t>2577000</t>
  </si>
  <si>
    <t>57814000</t>
  </si>
  <si>
    <t>4064.67</t>
  </si>
  <si>
    <t>91189.27</t>
  </si>
  <si>
    <t>18AG5</t>
  </si>
  <si>
    <t>Blerje Automjetesh</t>
  </si>
  <si>
    <t>M180037 - Automjete te blera per rinovimin e parkut te SHISH.</t>
  </si>
  <si>
    <t>Blerje automjete per rinovimin e parkut te SHISH-it per zevendesim dhe kompletim</t>
  </si>
  <si>
    <t>Numer automjetesh</t>
  </si>
  <si>
    <t>29967000</t>
  </si>
  <si>
    <t>50020000</t>
  </si>
  <si>
    <t>2996700</t>
  </si>
  <si>
    <t>3334666.67</t>
  </si>
  <si>
    <t>0.6692</t>
  </si>
  <si>
    <t>0.1128</t>
  </si>
  <si>
    <t>AGJENCIA KOMBETARE E SHOQERISE SE INFORMACIONIT</t>
  </si>
  <si>
    <t>1087027</t>
  </si>
  <si>
    <t>Shpenzime operative dhe investime për sistemet dhe infrastrukturen TI per Agjencine Kombetare te Shoqerise se Informacionit dhe institucionet ne vartesi te Keshillit te Ministrave. Keto shpenzime jane hartuar mbështetur në Ligjin nr.43/2023 "Per qeverisjen elektronike", si dhe ne Strategjine Digitale 2022-2026</t>
  </si>
  <si>
    <r>
      <t xml:space="preserve">Mirëmbajtja e sistemeve dhe Infrastrukturës TIK në mbi </t>
    </r>
    <r>
      <rPr>
        <b/>
        <sz val="11"/>
        <color theme="1"/>
        <rFont val="Garamond"/>
        <family val="1"/>
      </rPr>
      <t>722 intitucione</t>
    </r>
    <r>
      <rPr>
        <sz val="11"/>
        <color theme="1"/>
        <rFont val="Garamond"/>
        <family val="1"/>
      </rPr>
      <t xml:space="preserve"> në varësi të Këshillit të Ministrave.</t>
    </r>
  </si>
  <si>
    <t>Garantimi i aksesit ne internet dhe intranet në çdo institucion publik ne varësi të Këshillit Ministrave në të gjithë vendin.me nje shpejtësi deri në 200 MB, si dhe ne te gjitha shkollat e arsimit parauniversitar</t>
  </si>
  <si>
    <t>Siguria e sistemeve, menaxhimi I risqeve të sigurisë së informacionit, monitorim dhe trajtm I të gjithë incidenteve kibernetike ku AKSHI operon.</t>
  </si>
  <si>
    <t>Modernizimi i proceseve te prokurimit publik, perdorimi i AI ne keto procese. Eliminimi i korrupsionit dhe abuzimit ne proceset e prokurimit publik. Krijimi I nje mjedisi me efikas dhe transparent per shpenzimet publike</t>
  </si>
  <si>
    <t>Zbatimin e politikave e te strategjive, per zhvillimin e sektorit te shoqerise se informacionit ( SHI) dhe ne vecanti te teknologjise se informacionit dhe komunikimit (TIK).                                                                                                                                                                                                                                b) Bashkerendimin  e programeve ne fushen e SHse dhe ne vecanti te TIK-ut.                                                                                                                                                                                                                                                                                                                                                                           c) Nxitjen e investimeve ne fushen SHI.                                                                                                                                                                                                                                                                                                                                                           ç)Promovimin e teknologjive te reja ne fushen e SHI-se                                                                                                                                                                                                                                                    d)Dhenien e kontributit ne edukimin dhe nxitjen e perdorimit te TIK-ut nga publiku</t>
  </si>
  <si>
    <t>Nxitja e investimeve ne fushen e teknologjise, promovimi I teknologjive te reja ne sektorin e shoqerise se informacionit, edukimi dhe nxitja e perdorimit te teknologjise se informacionit ne mase te gjere nga publiku</t>
  </si>
  <si>
    <t>Edukimi dhe nxitja e perdorimit te TIK ne mase me te gjere nga publiku, sidomos nga te rinjte.                                  -  Ngritja e Laboratoreve SMART ne 615 shkolla  te vendit                                                        -   Ngritja e Qendrave Rinore</t>
  </si>
  <si>
    <t>Forcimi i pushtetit vendor për zhvillimin e qëndrueshëm ekonomik drejt BE-së, nepermjet konsolidimit te mëtejshëm të procesit të decentralizimit, shërbimeve me cilësi të lartë dhe gjithëpërfshirëse, efikasitetit dhe transparencës sipas standardeve evropiane (Kredi e Bankes Boterore)</t>
  </si>
  <si>
    <t>Ri-inxhinierimi i sherbimeve lokale dhe modernizimi i pushtetit vendor, integrimi ne e-albania I ketyre sherbimeve</t>
  </si>
  <si>
    <t>Përmirësimi I zhvillimit ekonomik lokal nëpërmjet miratimit dhe operacionalizimit të reformave të përzgjedhura për zhvillimin e zgjeruar ekonomik lokal</t>
  </si>
  <si>
    <t>Ri-inxhinierimin e proceseve lokale për zhvillimin ekonomik dhe forcimin e mëtejshëm të investimeve lokale dhe drejtuesve të aseteve.</t>
  </si>
  <si>
    <t>Mirëmbajtja e sistemeve IT të AKSHI dhe Institucioneve Qeveritare</t>
  </si>
  <si>
    <t xml:space="preserve">Mirëmbajtja e sistemeve IT të AKSHI dhe Institucioneve Qeveritare, pagesa e  Internetit dhe intranetit per AKSHI dhe Institucionet qeveritare, shkollat dhe qendrat shendetesore ne te gjithe vendin,  etj  </t>
  </si>
  <si>
    <t>Numer Sitemesh</t>
  </si>
  <si>
    <t>Licensa software</t>
  </si>
  <si>
    <t xml:space="preserve"> Liçensa te ndryshme sigurie dhe Sherbime te Microsoft Company, ne vitin 2024 do te riperterihet Marreveshja ndermjet Qeverise Shqiptare, perfaqesuar nga AKSHI, dhe Kompanise Microsoft</t>
  </si>
  <si>
    <t>Numer License</t>
  </si>
  <si>
    <t>Konsulence dhe Asistence Jons&amp;Dart</t>
  </si>
  <si>
    <t>M870018</t>
  </si>
  <si>
    <t>Blerje pajisje zyra</t>
  </si>
  <si>
    <r>
      <t xml:space="preserve">Detajimi i Kostos Totale të </t>
    </r>
    <r>
      <rPr>
        <b/>
        <sz val="12"/>
        <color rgb="FFFF0000"/>
        <rFont val="Garamond"/>
        <family val="1"/>
      </rPr>
      <t xml:space="preserve">Produktit 2 </t>
    </r>
    <r>
      <rPr>
        <b/>
        <sz val="12"/>
        <color theme="1"/>
        <rFont val="Garamond"/>
        <family val="1"/>
      </rPr>
      <t>sipas Artikujve Ekonomikë</t>
    </r>
  </si>
  <si>
    <t>Rikonstruksion I katit te nendheshem AKSHI</t>
  </si>
  <si>
    <t>Rikonstruksion I katit te nendheshem AKSHI,</t>
  </si>
  <si>
    <t>Kategoria 2: Shpenzimet për projekte investimesh per  AKSHI dhe Insticione Qendrore</t>
  </si>
  <si>
    <t>Ngritja e sistemeve per Institucionet qendrore</t>
  </si>
  <si>
    <t>Realizimi I backup on prem te Microsoft 365 dhe exchange online</t>
  </si>
  <si>
    <t>23AC801</t>
  </si>
  <si>
    <t>Nr. Sistemesh</t>
  </si>
  <si>
    <t>Qendrat Rinore të Inovacionit</t>
  </si>
  <si>
    <t>23AC802</t>
  </si>
  <si>
    <t>Nr sistemi</t>
  </si>
  <si>
    <t>20AD434</t>
  </si>
  <si>
    <t>Nr. Sistemi</t>
  </si>
  <si>
    <r>
      <t xml:space="preserve">Detajimi i Kostos Totale të </t>
    </r>
    <r>
      <rPr>
        <b/>
        <sz val="12"/>
        <color rgb="FFFF0000"/>
        <rFont val="Garamond"/>
        <family val="1"/>
      </rPr>
      <t>Produktit X</t>
    </r>
    <r>
      <rPr>
        <b/>
        <sz val="12"/>
        <color theme="1"/>
        <rFont val="Garamond"/>
        <family val="1"/>
      </rPr>
      <t xml:space="preserve"> sipas Artikujve Ekonomikë</t>
    </r>
  </si>
  <si>
    <t>Implementimi i Sistemit Menaxhimit të Dokumenteve Elektronike dhe arkivës elektronike 2.0 dhe site sekondar - Administrata pa letër, faza 2</t>
  </si>
  <si>
    <t>23AC803</t>
  </si>
  <si>
    <t>Digitalizimi I Sherbimeve te qeverisjes vendore</t>
  </si>
  <si>
    <t>I ri</t>
  </si>
  <si>
    <r>
      <t xml:space="preserve">Detajimi i Kostos Totale të </t>
    </r>
    <r>
      <rPr>
        <b/>
        <sz val="12"/>
        <color rgb="FFFF0000"/>
        <rFont val="Garamond"/>
        <family val="1"/>
      </rPr>
      <t xml:space="preserve">Produktit 4 </t>
    </r>
    <r>
      <rPr>
        <b/>
        <sz val="12"/>
        <color theme="1"/>
        <rFont val="Garamond"/>
        <family val="1"/>
      </rPr>
      <t>sipas Artikujve Ekonomikë</t>
    </r>
  </si>
  <si>
    <t xml:space="preserve">Përmirësimi i shërbimeve elektronike me teknologji mikroservisi </t>
  </si>
  <si>
    <t>23AC805</t>
  </si>
  <si>
    <r>
      <t xml:space="preserve">Detajimi i Kostos Totale të </t>
    </r>
    <r>
      <rPr>
        <b/>
        <sz val="12"/>
        <color rgb="FFFF0000"/>
        <rFont val="Garamond"/>
        <family val="1"/>
      </rPr>
      <t xml:space="preserve">Produktit 5 </t>
    </r>
    <r>
      <rPr>
        <b/>
        <sz val="12"/>
        <color theme="1"/>
        <rFont val="Garamond"/>
        <family val="1"/>
      </rPr>
      <t>sipas Artikujve Ekonomikë</t>
    </r>
  </si>
  <si>
    <t>Implementimi i Opend Data dhe e-Albania 2.0</t>
  </si>
  <si>
    <t>23AC807</t>
  </si>
  <si>
    <r>
      <t xml:space="preserve">Detajimi i Kostos Totale të </t>
    </r>
    <r>
      <rPr>
        <b/>
        <sz val="12"/>
        <color rgb="FFFF0000"/>
        <rFont val="Garamond"/>
        <family val="1"/>
      </rPr>
      <t xml:space="preserve">Produktit 6 </t>
    </r>
    <r>
      <rPr>
        <b/>
        <sz val="12"/>
        <color theme="1"/>
        <rFont val="Garamond"/>
        <family val="1"/>
      </rPr>
      <t>sipas Artikujve Ekonomikë</t>
    </r>
  </si>
  <si>
    <t>Modernizimi I sistemit te prokurimeve publike (GOVTECH/2)</t>
  </si>
  <si>
    <t>23AC806</t>
  </si>
  <si>
    <r>
      <t xml:space="preserve">Detajimi i Kostos Totale të </t>
    </r>
    <r>
      <rPr>
        <b/>
        <sz val="12"/>
        <color rgb="FFFF0000"/>
        <rFont val="Garamond"/>
        <family val="1"/>
      </rPr>
      <t xml:space="preserve">Produktit 7 </t>
    </r>
    <r>
      <rPr>
        <b/>
        <sz val="12"/>
        <color theme="1"/>
        <rFont val="Garamond"/>
        <family val="1"/>
      </rPr>
      <t>sipas Artikujve Ekonomikë</t>
    </r>
  </si>
  <si>
    <t>Permiresimi I Sistemit Informatik te Menaxhimit Financiar (AFMIS) ne nivel qendror dhe lokal</t>
  </si>
  <si>
    <t xml:space="preserve">I ri </t>
  </si>
  <si>
    <r>
      <t xml:space="preserve">Detajimi i Kostos Totale të </t>
    </r>
    <r>
      <rPr>
        <b/>
        <sz val="12"/>
        <color rgb="FFFF0000"/>
        <rFont val="Garamond"/>
        <family val="1"/>
      </rPr>
      <t xml:space="preserve">Produktit 8 </t>
    </r>
    <r>
      <rPr>
        <b/>
        <sz val="12"/>
        <color theme="1"/>
        <rFont val="Garamond"/>
        <family val="1"/>
      </rPr>
      <t>sipas Artikujve Ekonomikë</t>
    </r>
  </si>
  <si>
    <t>M870052</t>
  </si>
  <si>
    <t>Zhvillimi i sistemit LPIS (MBZHR)</t>
  </si>
  <si>
    <t>Permiresimi i sistemit te menaxhimit te informacionit per skemat kombetare (MBZHR)</t>
  </si>
  <si>
    <t>Sisteme TIK per DPT ( direktivat per integrim ne BE</t>
  </si>
  <si>
    <t>Përmirësimi i infrastrukturës hardware për sistemet doganore dhe rrjetet fizike</t>
  </si>
  <si>
    <t>24AG401</t>
  </si>
  <si>
    <t>Permiresimi i Sistemit te Integruar Mjedisor</t>
  </si>
  <si>
    <t>20AD454</t>
  </si>
  <si>
    <t>Datanet per sistemin e burgjeve, DPB</t>
  </si>
  <si>
    <t>I Ri</t>
  </si>
  <si>
    <t>Datanet per sistemin e burgjeve DPB</t>
  </si>
  <si>
    <t>Ritja e kapaciteteve fizike te datacentr-it qeveritar</t>
  </si>
  <si>
    <t>20AD447</t>
  </si>
  <si>
    <t>Sisteme per Ministrine e Financave</t>
  </si>
  <si>
    <t>Zgjerimi I rrjetit qeveritar Gov Net ne te gjithe Shqiperine (Kontribut I Qeverise Shqiptare)</t>
  </si>
  <si>
    <r>
      <t xml:space="preserve">Detajimi i Kostos Totale të </t>
    </r>
    <r>
      <rPr>
        <b/>
        <sz val="12"/>
        <color rgb="FFFF0000"/>
        <rFont val="Garamond"/>
        <family val="1"/>
      </rPr>
      <t xml:space="preserve">Produktit 9 </t>
    </r>
    <r>
      <rPr>
        <b/>
        <sz val="12"/>
        <color theme="1"/>
        <rFont val="Garamond"/>
        <family val="1"/>
      </rPr>
      <t>sipas Artikujve Ekonomikë</t>
    </r>
  </si>
  <si>
    <t>Sistemi I qenderzuar e-gjoba</t>
  </si>
  <si>
    <t>20AD453</t>
  </si>
  <si>
    <r>
      <t xml:space="preserve">Detajimi i Kostos Totale të </t>
    </r>
    <r>
      <rPr>
        <b/>
        <sz val="12"/>
        <color rgb="FFFF0000"/>
        <rFont val="Garamond"/>
        <family val="1"/>
      </rPr>
      <t xml:space="preserve">Produktit 10 </t>
    </r>
    <r>
      <rPr>
        <b/>
        <sz val="12"/>
        <color theme="1"/>
        <rFont val="Garamond"/>
        <family val="1"/>
      </rPr>
      <t>sipas Artikujve Ekonomikë</t>
    </r>
  </si>
  <si>
    <t>Sisteme TIK per MSHMS</t>
  </si>
  <si>
    <r>
      <t xml:space="preserve">Detajimi i Kostos Totale të </t>
    </r>
    <r>
      <rPr>
        <b/>
        <sz val="12"/>
        <color rgb="FFFF0000"/>
        <rFont val="Garamond"/>
        <family val="1"/>
      </rPr>
      <t xml:space="preserve">Produktit 11 </t>
    </r>
    <r>
      <rPr>
        <b/>
        <sz val="12"/>
        <color theme="1"/>
        <rFont val="Garamond"/>
        <family val="1"/>
      </rPr>
      <t>sipas Artikujve Ekonomikë</t>
    </r>
  </si>
  <si>
    <t>Permiresimi I sistemit te menaxhimit te informacionit parauniversitar SMIP</t>
  </si>
  <si>
    <t>20AD450</t>
  </si>
  <si>
    <r>
      <t xml:space="preserve">Detajimi i Kostos Totale të </t>
    </r>
    <r>
      <rPr>
        <b/>
        <sz val="12"/>
        <color rgb="FFFF0000"/>
        <rFont val="Garamond"/>
        <family val="1"/>
      </rPr>
      <t xml:space="preserve">Produktit 12 </t>
    </r>
    <r>
      <rPr>
        <b/>
        <sz val="12"/>
        <color theme="1"/>
        <rFont val="Garamond"/>
        <family val="1"/>
      </rPr>
      <t>sipas Artikujve Ekonomikë</t>
    </r>
  </si>
  <si>
    <t>Shtesa dhe permiresime ne sistemin unik "e-inspektimi</t>
  </si>
  <si>
    <r>
      <t xml:space="preserve">Detajimi i Kostos Totale të </t>
    </r>
    <r>
      <rPr>
        <b/>
        <sz val="12"/>
        <color rgb="FFFF0000"/>
        <rFont val="Garamond"/>
        <family val="1"/>
      </rPr>
      <t xml:space="preserve">Produktit 13 </t>
    </r>
    <r>
      <rPr>
        <b/>
        <sz val="12"/>
        <color theme="1"/>
        <rFont val="Garamond"/>
        <family val="1"/>
      </rPr>
      <t>sipas Artikujve Ekonomikë</t>
    </r>
  </si>
  <si>
    <t>Biletimi Qendror ON Line per Muzete dhe Sitet e Trashegimise Kulturore</t>
  </si>
  <si>
    <t>24AI501</t>
  </si>
  <si>
    <r>
      <t xml:space="preserve">Detajimi i Kostos Totale të </t>
    </r>
    <r>
      <rPr>
        <b/>
        <sz val="12"/>
        <color rgb="FFFF0000"/>
        <rFont val="Garamond"/>
        <family val="1"/>
      </rPr>
      <t xml:space="preserve">Produktit 14 </t>
    </r>
    <r>
      <rPr>
        <b/>
        <sz val="12"/>
        <color theme="1"/>
        <rFont val="Garamond"/>
        <family val="1"/>
      </rPr>
      <t>sipas Artikujve Ekonomikë</t>
    </r>
  </si>
  <si>
    <t>Produkti 19</t>
  </si>
  <si>
    <t>Permiresimi i infrastruktures hardware per sistemet doganore dhe rrjetet fizike</t>
  </si>
  <si>
    <t>I RI</t>
  </si>
  <si>
    <r>
      <t xml:space="preserve">Detajimi i Kostos Totale të </t>
    </r>
    <r>
      <rPr>
        <b/>
        <sz val="12"/>
        <color rgb="FFFF0000"/>
        <rFont val="Garamond"/>
        <family val="1"/>
      </rPr>
      <t xml:space="preserve">Produktit 19 </t>
    </r>
    <r>
      <rPr>
        <b/>
        <sz val="12"/>
        <color theme="1"/>
        <rFont val="Garamond"/>
        <family val="1"/>
      </rPr>
      <t>sipas Artikujve Ekonomikë</t>
    </r>
  </si>
  <si>
    <t>Kosto totale e produktit 19</t>
  </si>
  <si>
    <t>Produkti 15</t>
  </si>
  <si>
    <t xml:space="preserve">Sisteme dixhitale per programet shendetesore </t>
  </si>
  <si>
    <t>18BB802</t>
  </si>
  <si>
    <r>
      <t xml:space="preserve">Detajimi i Kostos Totale të </t>
    </r>
    <r>
      <rPr>
        <b/>
        <sz val="12"/>
        <color rgb="FFFF0000"/>
        <rFont val="Garamond"/>
        <family val="1"/>
      </rPr>
      <t>Produktit 15</t>
    </r>
    <r>
      <rPr>
        <b/>
        <sz val="12"/>
        <color theme="1"/>
        <rFont val="Garamond"/>
        <family val="1"/>
      </rPr>
      <t>sipas Artikujve Ekonomikë</t>
    </r>
  </si>
  <si>
    <t>Kosto totale e produktit 15</t>
  </si>
  <si>
    <t>Produkti 16</t>
  </si>
  <si>
    <t>“Ngritja e Smart Labs - rrjeti i laboratorëve TIK për sistemin arsimor parauniversitar”, (WBIF,CEB)</t>
  </si>
  <si>
    <t>23AD402</t>
  </si>
  <si>
    <t>Numer laboratoresh      561</t>
  </si>
  <si>
    <r>
      <t xml:space="preserve">Detajimi i Kostos Totale të </t>
    </r>
    <r>
      <rPr>
        <b/>
        <sz val="12"/>
        <color rgb="FFFF0000"/>
        <rFont val="Garamond"/>
        <family val="1"/>
      </rPr>
      <t xml:space="preserve">Produktit 16 </t>
    </r>
    <r>
      <rPr>
        <b/>
        <sz val="12"/>
        <color theme="1"/>
        <rFont val="Garamond"/>
        <family val="1"/>
      </rPr>
      <t>sipas Artikujve Ekonomikë</t>
    </r>
  </si>
  <si>
    <t>Kosto totale e produktit 16</t>
  </si>
  <si>
    <t>Produkti 17</t>
  </si>
  <si>
    <t>Zhvillimi dhe permiresimi i ALBIS</t>
  </si>
  <si>
    <t>M140201</t>
  </si>
  <si>
    <r>
      <t xml:space="preserve">Detajimi i Kostos Totale të </t>
    </r>
    <r>
      <rPr>
        <b/>
        <sz val="12"/>
        <color rgb="FFFF0000"/>
        <rFont val="Garamond"/>
        <family val="1"/>
      </rPr>
      <t xml:space="preserve">Produktit 17 </t>
    </r>
    <r>
      <rPr>
        <b/>
        <sz val="12"/>
        <color theme="1"/>
        <rFont val="Garamond"/>
        <family val="1"/>
      </rPr>
      <t>sipas Artikujve Ekonomikë</t>
    </r>
  </si>
  <si>
    <t>Kosto totale e produktit 17</t>
  </si>
  <si>
    <t>Produkti 18</t>
  </si>
  <si>
    <t>Sisteme sigurie KME(Antidron DPB)</t>
  </si>
  <si>
    <t>18AR904</t>
  </si>
  <si>
    <r>
      <t xml:space="preserve">Detajimi i Kostos Totale të </t>
    </r>
    <r>
      <rPr>
        <b/>
        <sz val="12"/>
        <color rgb="FFFF0000"/>
        <rFont val="Garamond"/>
        <family val="1"/>
      </rPr>
      <t xml:space="preserve">Produktit 18 </t>
    </r>
    <r>
      <rPr>
        <b/>
        <sz val="12"/>
        <color theme="1"/>
        <rFont val="Garamond"/>
        <family val="1"/>
      </rPr>
      <t>sipas Artikujve Ekonomikë</t>
    </r>
  </si>
  <si>
    <t>Kosto totale e produktit 18</t>
  </si>
  <si>
    <t xml:space="preserve">Përmirësimi i Sistemit Informatik Financiar të Qeverisë (SIFQ) </t>
  </si>
  <si>
    <t>18AV603</t>
  </si>
  <si>
    <r>
      <t xml:space="preserve">Detajimi i Kostos Totale të </t>
    </r>
    <r>
      <rPr>
        <b/>
        <sz val="12"/>
        <color rgb="FFFF0000"/>
        <rFont val="Garamond"/>
        <family val="1"/>
      </rPr>
      <t>Produktit 19</t>
    </r>
    <r>
      <rPr>
        <b/>
        <sz val="12"/>
        <color theme="1"/>
        <rFont val="Garamond"/>
        <family val="1"/>
      </rPr>
      <t>sipas Artikujve Ekonomikë</t>
    </r>
  </si>
  <si>
    <t>Produkti 20</t>
  </si>
  <si>
    <t>Ndërtimi i Sistemit Informatik të Menaxhimit të Proceseve të Brendshme për Drejtorinë e Përgjithshme të Burgjeve, Institucioneve të vartësisë (IEVP) dhe infrastrukturës hostuese (Platforma Digitale)</t>
  </si>
  <si>
    <t>25AA401</t>
  </si>
  <si>
    <r>
      <t xml:space="preserve">Detajimi i Kostos Totale të </t>
    </r>
    <r>
      <rPr>
        <b/>
        <sz val="12"/>
        <color rgb="FFFF0000"/>
        <rFont val="Garamond"/>
        <family val="1"/>
      </rPr>
      <t xml:space="preserve">Produktit 20 </t>
    </r>
    <r>
      <rPr>
        <b/>
        <sz val="12"/>
        <color theme="1"/>
        <rFont val="Garamond"/>
        <family val="1"/>
      </rPr>
      <t>sipas Artikujve Ekonomikë</t>
    </r>
  </si>
  <si>
    <t>Kosto totale e produktit 20</t>
  </si>
  <si>
    <t>Produkti 21</t>
  </si>
  <si>
    <t>Shërbime Konsullore online</t>
  </si>
  <si>
    <t>24AG601</t>
  </si>
  <si>
    <r>
      <t xml:space="preserve">Detajimi i Kostos Totale të </t>
    </r>
    <r>
      <rPr>
        <b/>
        <sz val="12"/>
        <color rgb="FFFF0000"/>
        <rFont val="Garamond"/>
        <family val="1"/>
      </rPr>
      <t xml:space="preserve">Produktit 21 </t>
    </r>
    <r>
      <rPr>
        <b/>
        <sz val="12"/>
        <color theme="1"/>
        <rFont val="Garamond"/>
        <family val="1"/>
      </rPr>
      <t>sipas Artikujve Ekonomikë</t>
    </r>
  </si>
  <si>
    <t>Kosto totale e produktit 21</t>
  </si>
  <si>
    <t>Produkti 22</t>
  </si>
  <si>
    <t>Bashkefinancim per projektet IPA ne Digitalizim</t>
  </si>
  <si>
    <r>
      <t xml:space="preserve">Detajimi i Kostos Totale të </t>
    </r>
    <r>
      <rPr>
        <b/>
        <sz val="12"/>
        <color rgb="FFFF0000"/>
        <rFont val="Garamond"/>
        <family val="1"/>
      </rPr>
      <t xml:space="preserve">Produktit 22 </t>
    </r>
    <r>
      <rPr>
        <b/>
        <sz val="12"/>
        <color theme="1"/>
        <rFont val="Garamond"/>
        <family val="1"/>
      </rPr>
      <t>sipas Artikujve Ekonomikë</t>
    </r>
  </si>
  <si>
    <t>Kosto totale e produktit 22</t>
  </si>
  <si>
    <t>Produkti 23</t>
  </si>
  <si>
    <t>Permiresimi i sistemit te pagesave E- Demshperblime</t>
  </si>
  <si>
    <t>18AV604</t>
  </si>
  <si>
    <r>
      <t xml:space="preserve">Detajimi i Kostos Totale të </t>
    </r>
    <r>
      <rPr>
        <b/>
        <sz val="12"/>
        <color rgb="FFFF0000"/>
        <rFont val="Garamond"/>
        <family val="1"/>
      </rPr>
      <t xml:space="preserve">Produktit 23 </t>
    </r>
    <r>
      <rPr>
        <b/>
        <sz val="12"/>
        <color theme="1"/>
        <rFont val="Garamond"/>
        <family val="1"/>
      </rPr>
      <t>sipas Artikujve Ekonomikë</t>
    </r>
  </si>
  <si>
    <t>Kosto totale e produktit 23</t>
  </si>
  <si>
    <t>Produkti 24</t>
  </si>
  <si>
    <t>Investime per Oracle</t>
  </si>
  <si>
    <r>
      <t xml:space="preserve">Detajimi i Kostos Totale të </t>
    </r>
    <r>
      <rPr>
        <b/>
        <sz val="12"/>
        <color rgb="FFFF0000"/>
        <rFont val="Garamond"/>
        <family val="1"/>
      </rPr>
      <t xml:space="preserve">Produktit 24 </t>
    </r>
    <r>
      <rPr>
        <b/>
        <sz val="12"/>
        <color theme="1"/>
        <rFont val="Garamond"/>
        <family val="1"/>
      </rPr>
      <t>sipas Artikujve Ekonomikë</t>
    </r>
  </si>
  <si>
    <t>Kosto totale e produktit 24</t>
  </si>
  <si>
    <t>Produkti 25</t>
  </si>
  <si>
    <t xml:space="preserve">Ngritja e Sistemit Kombëtar për Regjistrin Elektronik të Titujve Akademikë, Gradave Shkencore dhe Revistave Shkencore që botohen në Republikën e Shqipërisë”
ACRIS 
</t>
  </si>
  <si>
    <t>20AD456</t>
  </si>
  <si>
    <r>
      <t xml:space="preserve">Detajimi i Kostos Totale të </t>
    </r>
    <r>
      <rPr>
        <b/>
        <sz val="12"/>
        <color rgb="FFFF0000"/>
        <rFont val="Garamond"/>
        <family val="1"/>
      </rPr>
      <t xml:space="preserve">Produktit 25 </t>
    </r>
    <r>
      <rPr>
        <b/>
        <sz val="12"/>
        <color theme="1"/>
        <rFont val="Garamond"/>
        <family val="1"/>
      </rPr>
      <t>sipas Artikujve Ekonomikë</t>
    </r>
  </si>
  <si>
    <t>Kosto totale e produktit 25</t>
  </si>
  <si>
    <t>Produkti 26</t>
  </si>
  <si>
    <t>Sistem Menaxhimi per Proceset e Punes ISHTI</t>
  </si>
  <si>
    <t>18BQ115</t>
  </si>
  <si>
    <r>
      <t xml:space="preserve">Detajimi i Kostos Totale të </t>
    </r>
    <r>
      <rPr>
        <b/>
        <sz val="12"/>
        <color rgb="FFFF0000"/>
        <rFont val="Garamond"/>
        <family val="1"/>
      </rPr>
      <t xml:space="preserve">Produktit 26 </t>
    </r>
    <r>
      <rPr>
        <b/>
        <sz val="12"/>
        <color theme="1"/>
        <rFont val="Garamond"/>
        <family val="1"/>
      </rPr>
      <t>sipas Artikujve Ekonomikë</t>
    </r>
  </si>
  <si>
    <t>Kosto totale e produktit 26</t>
  </si>
  <si>
    <t>Produkti 27</t>
  </si>
  <si>
    <t>Permiresimi I sistemit te menaxhimit te informaciont te kadastres se vreshtit</t>
  </si>
  <si>
    <r>
      <t xml:space="preserve">Detajimi i Kostos Totale të </t>
    </r>
    <r>
      <rPr>
        <b/>
        <sz val="12"/>
        <color rgb="FFFF0000"/>
        <rFont val="Garamond"/>
        <family val="1"/>
      </rPr>
      <t xml:space="preserve">Produktit 27 </t>
    </r>
    <r>
      <rPr>
        <b/>
        <sz val="12"/>
        <color theme="1"/>
        <rFont val="Garamond"/>
        <family val="1"/>
      </rPr>
      <t>sipas Artikujve Ekonomikë</t>
    </r>
  </si>
  <si>
    <t>Kosto totale e produktit 27</t>
  </si>
  <si>
    <t>Produkti 28</t>
  </si>
  <si>
    <t>Projektimi, zhvillimi, testimi,instalimi, dhe venia ne funksion I nje sistemi tw integruar financiar/kontabel, I dedikuarper strukturat e menaxhimit te decentralizuar te fondeve te programeve IPA/IPARD, ne perputhje me kerkesat ligjore dhe rregullative tw percaktuara ne marreveshjen kornize te financimit (FFPA) ndermjet Republikes se Shqiperise dhe Komisionit Europian</t>
  </si>
  <si>
    <r>
      <t xml:space="preserve">Detajimi i Kostos Totale të </t>
    </r>
    <r>
      <rPr>
        <b/>
        <sz val="12"/>
        <color rgb="FFFF0000"/>
        <rFont val="Garamond"/>
        <family val="1"/>
      </rPr>
      <t xml:space="preserve">Produktit 28 </t>
    </r>
    <r>
      <rPr>
        <b/>
        <sz val="12"/>
        <color theme="1"/>
        <rFont val="Garamond"/>
        <family val="1"/>
      </rPr>
      <t>sipas Artikujve Ekonomikë</t>
    </r>
  </si>
  <si>
    <t>Kosto totale e produktit 28</t>
  </si>
  <si>
    <t>FINANCIM I HUAJ</t>
  </si>
  <si>
    <t>Implementimi i infrastrukturës së qendërzuar hardware</t>
  </si>
  <si>
    <t>Ngritja e Smart Labs - rrjeti i laboratorëve TIK për sistemin arsimor parauniversitar (WBIF,CEB)</t>
  </si>
  <si>
    <t>Ngritja e Smart Labs- rrjeti I laboratoreve TIK per sistemin arsimir parauniversitar (WBIF, CEB)</t>
  </si>
  <si>
    <t>23AC804</t>
  </si>
  <si>
    <t>Asistence teknike per projektet me BB</t>
  </si>
  <si>
    <t>Ngritja e Qendrës BCC dhe DRC për sistemet elektronike qeveritare</t>
  </si>
  <si>
    <t>Zgjerimi I rrjetit qeveritar Gov Net to ofruesit te sherbimeve shendetesore</t>
  </si>
  <si>
    <r>
      <t xml:space="preserve">Detajimi i Kostos Totale të </t>
    </r>
    <r>
      <rPr>
        <b/>
        <sz val="12"/>
        <color rgb="FFFF0000"/>
        <rFont val="Garamond"/>
        <family val="1"/>
      </rPr>
      <t>Produktit 4</t>
    </r>
    <r>
      <rPr>
        <b/>
        <sz val="12"/>
        <color theme="1"/>
        <rFont val="Garamond"/>
        <family val="1"/>
      </rPr>
      <t>sipas Artikujve Ekonomikë</t>
    </r>
  </si>
  <si>
    <t>Digital Economy (BE)</t>
  </si>
  <si>
    <t>Ne vazhdim</t>
  </si>
  <si>
    <t>Nr projekte</t>
  </si>
  <si>
    <t xml:space="preserve">Data </t>
  </si>
  <si>
    <t>18AM201</t>
  </si>
  <si>
    <t>Numer Projektesh</t>
  </si>
  <si>
    <t>Numri I Inspektorateve shteterore qe kryejne inspektime online me bazë risku</t>
  </si>
  <si>
    <t>Numri I inspektimeve te realizuara online nga Inspektoratet shteterore kundrejt numrit total te inspektimeve të planifikuara</t>
  </si>
  <si>
    <t xml:space="preserve">  kompjutera per punonjesit,  fotokopje, tableta per sistemin online(palisje hardëere) per inspektoret shteterore etj</t>
  </si>
  <si>
    <t>Mbështetje dhe asistencë teknike per  ngritjen dhe forcimin e kapaciteteve dhe burimeve njerëzore vendore, si në nivelin ekzekutiv ashtu edhe atë përfaqësues te NJVV</t>
  </si>
  <si>
    <t>Fondi i Zhvillimit Shqipetar</t>
  </si>
  <si>
    <t>56</t>
  </si>
  <si>
    <t>Programi "100 Fshatrat"</t>
  </si>
  <si>
    <t>04230</t>
  </si>
  <si>
    <t>Programi i 100 fshatrave synon të koordinojë ndërhyrjet zhvillimore në hapësirën rurale të 100 fshatrave sipas
qasjes ndërsektoriale dhe me shumë aktorë, duke u shkëputur nga ndërhyrjet e copëzuara dhe me qasje strikte sektoriale.</t>
  </si>
  <si>
    <t>Qellimi i ketij programi eshte qe ta beje kete zone nje destinacion ku banoret dhe vizitore do te duan te jetojne apo vizitojne pasi aty ofrohen mundesi ekonomike dhe aktivitete sociale shoqeruar me sherbime cilesore qe ndertohet mbi vlerat kulturore, natyrore dhe historike te fshatit.</t>
  </si>
  <si>
    <t>18BN0</t>
  </si>
  <si>
    <t>Projekte te programit "100 Fshatrat''</t>
  </si>
  <si>
    <t>M560009 - Projekte te reja investimi</t>
  </si>
  <si>
    <t>"Mekanizëm financiar qe mbeshtetndërhyrjet zhvillimore në hapësirën rurale të 100 fshatrave"</t>
  </si>
  <si>
    <t xml:space="preserve">18BN014 - Nderhyrja Rigjenirimi Urban ne Fshtra me potencial Turisitik </t>
  </si>
  <si>
    <t>Me ane te kesaj nderhyrje do te financohen projektet per rikualifikimin e nje sere zonash e hapesirash urbane kryesore, per te cilat po finalizohen projektet teknike per nderhyrje per permiresimin e mjedisit dhe peisazhit urban te zonave nepermjet nderhyrjeve qe evokojne traditen dhe autenticitetin e zonave te 100 fshatrave</t>
  </si>
  <si>
    <t>Projekt impuls</t>
  </si>
  <si>
    <t>18BN019 - Ndërhyrje për rehabilitim dhe transformim mjedisor, peisazhit urban dhe natyror, etj,</t>
  </si>
  <si>
    <t>Adresimi i nevojave për përmirësimin dhe transformimin e mjedisit natyror të dëmtuar ose degraduar, përmes rehabilitimit dhe ndërhyrjeve në zona apo territore të dëmtuara, përmirësimit të peisazhit urban dhe natyror</t>
  </si>
  <si>
    <t>18BN016 -  Inkubator i Biznesit në mikpritje  dhe  Turizëm  në Korçë</t>
  </si>
  <si>
    <t>Krijimin e një modeli të ri  zhvillimi të qëndrueshëm në Industrinë e Mikpritjes, me qëllim prodhimin e aftësive, punësimin e të rinjve, mbështetjen e bizneseve ekzistuese dhe krijimin e bizneseve të reja, si dhe promovimin e vendit, në funksion të zhvillimit të ekonomisë dhe gjallërimit të jetës, mbështetur në ekselencë dhe inovacion</t>
  </si>
  <si>
    <t>18BN017 - FAB LAB i Artizanit</t>
  </si>
  <si>
    <t>Krijimi, brandimi dhe marketimi i produkteve të reja të artizanatit, ushqimit dhe produkteve të tij si një model për tu përdorur dhe promovuar në territorin e 100 fshatrave.</t>
  </si>
  <si>
    <t>18BN018 - Fab Labi i Bimeve medicinale</t>
  </si>
  <si>
    <t>Përmirësimi i zinxhirit të vlerës së BMA-ve nëpërmjet ofrimit dhe venies ne funksionim te teknologjive te reja, duke nxitur rritjen e kapaciteteve te prodhimit dhe perpunimit, permiresimin e cilesise se produkteve, zgjerimin e ofertes ne treg duke fuqizuar ekonomine lokale dhe duke orientuar tregun drejt investimeve afatgjata dhe cilesore</t>
  </si>
  <si>
    <t>18BN020 - Ndërhyrje jetezuese për transformimin e e vlerave te braktisura në mundësi zhvillimi rajonal dhe vendor</t>
  </si>
  <si>
    <t xml:space="preserve">: Identifikimi i një modeli menaxhues të pronave publike bujqesore bashkiake  te përshtatshme për tu aplikuar në bashkitë e territorit të vendit.  </t>
  </si>
  <si>
    <t>Projekt Impuls</t>
  </si>
  <si>
    <t>23AB0</t>
  </si>
  <si>
    <t>Ndërhyrje për përmirësimin e Strukturave mbrojtëse, veprave të artit etj, Rajonet 1&amp;2</t>
  </si>
  <si>
    <t>23AB001 - Ndërhyrje për përmirësimin e Strukturave mbrojtëse, veprave të artit etj, Rajonet 1&amp;2</t>
  </si>
  <si>
    <t>23AB1</t>
  </si>
  <si>
    <t>Mbështetje për ngritjen e poleve të zhvillimit të integruar rural në partneritet me njësitë e vetëqeverisjes vendore dhe aktorë të tjerë lokalë dhe qendrorë</t>
  </si>
  <si>
    <t>23AB101 - Mbështetje për ngritjen e poleve të zhvillimit të integruar rural në partneritet me njësitë e vetëqeverisjes vendore dhe aktorë të tjerë lokalë dhe qendrorë</t>
  </si>
  <si>
    <t>24AD5</t>
  </si>
  <si>
    <t>Nxitja e ndërveprimit dhe frymës komunitare, gjallërimi i jetës social-kulturore në zona me potencial zhvillimi nëpërmjet rijetëzimit të aseteve publike</t>
  </si>
  <si>
    <t>24AD501 - Nxitja e ndërveprimit dhe frymës komunitare, gjallërimi i jetës social-kulturore në zona me potencial zhvillimi nëpërmjet rijetëzimit të aseteve publike</t>
  </si>
  <si>
    <t>Ky paketë investimesh synon të adresojë nevojën për të promovuar ndërveprimin dhe frymën komunitare, të gjallërojë jetën social-kulturore në zonat me potencial zhvillimi duke rivitalizuar asetet publike dhe transformuar ato në modele me standart te larte zhvillimii. Transformimi i këtyre aseteve në modele ekonomike të qëndrueshme dhe tërheqëse do të gjenerojë ekonomi, kohezion social, mendësi dhe qasje të re menaxhimi. Rikrijimi i hapësirave publike dhe kriimi i hapësirave të përbashkëta do të përmirësojë cilësinë e jetës sociale dhe kulturore të komunitetit dhe do të forcojë dhe promovojë identitetin lokal dhe diversitetin kulturor të komunitetit.</t>
  </si>
  <si>
    <t>24AG0</t>
  </si>
  <si>
    <t>Permirësimi i transportit dhe aksesit nëpërmjet ndërhyrjeve në rrugët e bardha Rajoni 1 dhe 2 (Faza II)</t>
  </si>
  <si>
    <t>24AG001 - Permirësimi i transportit dhe aksesit nëpërmjet ndërhyrjeve në rrugët e bardha Rajoni 1 dhe 2 (Faza II)</t>
  </si>
  <si>
    <t>Kjo paketë ka për synim të përmirësojë dhe të rrisë sigurinë e rrjetit rrugor për përdoruesit, dhe te zgjidhë problematikat e rrëshqitjeve në akset rrugore, permes ndërtimit dhe rehabilitimit te veprave te artit, mureve mbrojtëse, mureve pritëse, tombinove etj., veçanërisht në rrjetin rrugor rural.</t>
  </si>
  <si>
    <t>Nr.Projekt</t>
  </si>
  <si>
    <t>24AG002 - Permirësimi i transportit dhe aksesit nëpërmjet ndërhyrjeve në rruget e bardha Rajoni 3 dhe 4 (Faza II)</t>
  </si>
  <si>
    <t>24AG1</t>
  </si>
  <si>
    <t>Rigjenerimi Urban në zona periferike dhe informale dhe në fshatra me popullsi të dendur, etj Rajoni 1 &amp; 2</t>
  </si>
  <si>
    <t>24AG101 - Rigjenerimi Urban në zona periferike dhe informale dhe në fshatra me popullsi të dendur, etj Rajoni 1 &amp; 2</t>
  </si>
  <si>
    <t>Kjo paketë investimesh synon të adresojë nevojën për rikualifikimin dhe rikonceptimin e zonave periferike dhe fshatrave me popullsi te dendur që aktualisht janë të degraduara.   Objektivi i përgjithshëm i ndërhyrjes është “Rritja e cilësisë së jetës të komuniteteve që popullojnë këto zona duke mundësuar ri-ekuilibrimin e funksionalitetit dhe imazhit të fshatit dhe zonave urbane periferike</t>
  </si>
  <si>
    <t>24AG102 - Rigjenerimi Urban në zona periferike dhe informale dhe në fshatra me popullsi të dendur, etj Rajoni 3 &amp; 4</t>
  </si>
  <si>
    <t>Kjo paketë investimesh synon të adresojë nevojën për rikualifikimin dhe rikonceptimin e zonave periferike dhe fshatrave me popullsi te dendur që aktualisht janë të degraduara.   Objektivi i përgjithshëm i ndërhyrjes është “Rritja e cilësisë së jetës të komuniteteve që popullojnë këto zona duke mundësuar ri-ekuilibrimin e funksionalitetit dhe imazhit të fshatit</t>
  </si>
  <si>
    <t>Programe Zhvillimi</t>
  </si>
  <si>
    <t>06210</t>
  </si>
  <si>
    <t>Programi perfshin nderhyrje ne disa segmente rrugore te cilat kane impakt te larte ne zhvillimin ekonomik, lehtesimin e aksesit ne zonat me potencial turistik, dhe permiresimin e infrastruktures urbane.</t>
  </si>
  <si>
    <t>Permiresimi i kushteve te jeteses te banoreve ne te gjithe vendin, rritja e aksesit ne sherbimet baze, promovimi i turizmit dhe nxitja e sektorit bujqesor, permesimin e infrastruktures rrugore.</t>
  </si>
  <si>
    <t>Rikonstruksion i segmenteve rrugore prioritare, rikualifikim urban dhe rikonstruksion ujesjellesish</t>
  </si>
  <si>
    <t>18BN1</t>
  </si>
  <si>
    <t>Rikonstruksion Segmente Rrugore Prioritare</t>
  </si>
  <si>
    <t>18BN114 - Projekte te reja investimi</t>
  </si>
  <si>
    <t>objekt I ri</t>
  </si>
  <si>
    <t>numer projektimesh</t>
  </si>
  <si>
    <t>M560413</t>
  </si>
  <si>
    <t>Projektim, supervizioni dhe kolaudimi i punimeve</t>
  </si>
  <si>
    <t>M560413 - Projektim, supervizioni dhe kolaudimi i punimeve</t>
  </si>
  <si>
    <t>njesi</t>
  </si>
  <si>
    <t>Nderhyrje e integruar per permiresimin e aksesit, sherbimeve dhe rikualifikimi urban ne Zonen e Plazhit Palase-Drimadhe</t>
  </si>
  <si>
    <t>18BN117 Nderhyrje e integruar per permiresimin e aksesit, sherbimeve dhe rikualifikimi urban ne Zonen e Plazhit Palase-Drimadhe</t>
  </si>
  <si>
    <t>18BN133 - Mbeshtetje per programin (Oponence, mbikqyrje dhe kolaudim punimesh)</t>
  </si>
  <si>
    <t>Mbeshtetje per programin (Oponence, mbikqyrje dhe kolaudim punimesh)</t>
  </si>
  <si>
    <t>18BN4</t>
  </si>
  <si>
    <t>Fondi Shqiptar I Zhvillimit TVSH</t>
  </si>
  <si>
    <t>M560324 - Fondi Shqiptar i Zhvillimit (TVSH) Rruge etj</t>
  </si>
  <si>
    <t>18BN402 - Fondi Shqiptar i Zhvillimit (TVSH) Ujesjellesa</t>
  </si>
  <si>
    <t>Fondi Shqiptar i Zhvillimit (TVSH) Ujesjellesa</t>
  </si>
  <si>
    <t>numer ujesjellesash</t>
  </si>
  <si>
    <t>18BN5</t>
  </si>
  <si>
    <t>Financim I Kostos se Menaxhimit te Projketeve qe zbatohen nga FSHZH/Kosto lokale</t>
  </si>
  <si>
    <t>M560322 - Financim i Kostos se Menaxhimit te Projekteve qe zbatohen nga FSHZH/Kosto lokale Rruge etj</t>
  </si>
  <si>
    <t>Financim i Kostos se Menaxhimit te Projekteve qe zbatohen nga FSHZH/Kosto lokale Rruge etj</t>
  </si>
  <si>
    <t>18BO0</t>
  </si>
  <si>
    <t>Programi I Rehabilitimit te Lumit te Vlores (Saudit )/Kredi</t>
  </si>
  <si>
    <t>18BO001 - Rikualifikimi i vijës bregdetare"Vlorë-Radhimë-Orikum"</t>
  </si>
  <si>
    <t>numer rrugesh</t>
  </si>
  <si>
    <t>18BO2</t>
  </si>
  <si>
    <t>Mbeshtetje per sistemin e furnizimit me Uje ne zonat rurale /GRANT</t>
  </si>
  <si>
    <t>18BO202 - Mbeshtetje per sistemimin e furnizimit me Uje ne Zonat Rurale RWS IV Himare-Grant</t>
  </si>
  <si>
    <t>Mbeshtetje per sistemimin e furnizimit me Uje ne Zonat Rurale RWS IV Himare-Grant</t>
  </si>
  <si>
    <t>Njesi</t>
  </si>
  <si>
    <t>18BO3</t>
  </si>
  <si>
    <t>Mbeshtetje per sistemimin e furnizimit me Uje ne Zonat Rurale RWS IV Himare-Kredi</t>
  </si>
  <si>
    <t>18BO301 - Mbeshtetje per sistemimin e furnizimit me Uje ne Zonat Rurale RWS IV Himare-Kredi</t>
  </si>
  <si>
    <t>18BO4</t>
  </si>
  <si>
    <t>Projekti per Zhvillim te Integruar Urban dhe Turistik</t>
  </si>
  <si>
    <t>KM56203 - Projekti per Zhvillim te Integruar Urban dhe Turistik</t>
  </si>
  <si>
    <t>Projekti per Zhvillimin e Integruar Urban dhe Turizmit eshte pjese e reformes per implementimin e zhvillimit rajonal. Objektivi kryesor i ketij projekti eshte te permiresoje infrastrukturn urbane dhe turistike , të përmirësoje dhe promovoje pasuritë e turizmit dhe të forcojë kapacitetet institucionale për të mbështetur zhvillimin ekonomik lokal të turizmit</t>
  </si>
  <si>
    <t>numer projektesh</t>
  </si>
  <si>
    <t>18BO402 - IPA Program Per Zhvillimin e Turizmit/Grant</t>
  </si>
  <si>
    <t>IPA Program Per Zhvillimin e Turizmit/Grant</t>
  </si>
  <si>
    <t>Numer rrugesh</t>
  </si>
  <si>
    <t>18BO5</t>
  </si>
  <si>
    <t>Programi I rrugeve Rurale</t>
  </si>
  <si>
    <t>18BO502 - BERZH-Program i Rrugeve Rurale, Kredi</t>
  </si>
  <si>
    <t>BERZH-Program i Rrugeve Rurale, Kredi</t>
  </si>
  <si>
    <t>18BO6</t>
  </si>
  <si>
    <t>IPA ADRION + CROSS BORDER + INTERREG MED+IPA AZHR</t>
  </si>
  <si>
    <t>18BO601 - IPA ADRION + CROSS BORDER + INTERREG MED+IPA AZHR</t>
  </si>
  <si>
    <t>Mbështetje per zhvillimin e Sistemit te inovacionit per Rajonin e Adriatik-Jonit,Rritja e nivelit te mobilizimit te aktoreve te interesuar në fushat e kërkimit, inovacionit dhe shfrytëzimit si një mjet për të rritur transferimin e njohurive ndërmjet sektorit te biznesit, përdoruesve, sektorit akademik dhe institucioneve te pushtetit vendor dhe qendror</t>
  </si>
  <si>
    <t>GREENSMES - INTERREG ADRIATIC IONIAN PROGRAMME, IPA ADRION</t>
  </si>
  <si>
    <t>18BO603 - GREENSMES - INTERREG ADRIATIC IONIAN PROGRAMME, IPA ADRION</t>
  </si>
  <si>
    <t>DIVE IN ART - INTERREG 2021-2027, IPA CBC GREECE ALBANIA</t>
  </si>
  <si>
    <t>18BO602 - DIVE IN ART - INTERREG 2021-2027, IPA CBC GREECE ALBANIA</t>
  </si>
  <si>
    <t>Mbështetje per zhvillimin e Sistemit te inovacionit, Rritja e nivelit te mobilizimit te aktoreve te interesuar në fushat e kërkimit, inovacionit dhe shfrytëzimit si një mjet për të rritur transferimin e njohurive ndërmjet sektorit te biznesit, përdoruesve, sektorit akademik dhe institucioneve te pushtetit vendor dhe qendror</t>
  </si>
  <si>
    <t>18BO8</t>
  </si>
  <si>
    <t>BERZH-IPA Program Per Zhvillimin e Turizmit</t>
  </si>
  <si>
    <t>18BO801 - BERZH-IPA Program Per Zhvillimin e Turizmit</t>
  </si>
  <si>
    <t>Ky program synon të ndikojë në rritjen ekonomike të Shqipërisë duke rritur kontributin e sektorit të turizmit në ekonominë e përgjithshme.</t>
  </si>
  <si>
    <t>FOND I NGRIRE</t>
  </si>
  <si>
    <t>Porta e Alpeve, bashkefinancimi KfW, kredi</t>
  </si>
  <si>
    <t>Porta e Alpeve, bashkefinancimi KfW,Grant</t>
  </si>
  <si>
    <t>Porta e Alpeve, bashkefinancimi KfW, Grant</t>
  </si>
  <si>
    <t>BEI - Asistence Teknike; Porta E Alpeve-Kredi</t>
  </si>
  <si>
    <t>KfW - Rehabilitimi me efiçence energjitike i konvikteve studentore te universiteteve publike ne Shqiperi</t>
  </si>
  <si>
    <t>Nyjet Multimodale të Mobilitetit - Kredi</t>
  </si>
  <si>
    <t>Nyjet Multimodale të Mobilitetit - Grant</t>
  </si>
  <si>
    <t>22AA1</t>
  </si>
  <si>
    <t>Transformimi urban në hapësira publike kryesore</t>
  </si>
  <si>
    <t>22AA001 - Nderhyrje ne zona historike per forcimin e potencialit turistik,kala, ura qendra historike, pazare, fasada, etj</t>
  </si>
  <si>
    <t>Nderhyrje ne zona historike per forcimin e potencialit turistik,kala, ura qendra historike, pazare, fasada, etj</t>
  </si>
  <si>
    <t>22AA101 - Transformimi urban ne hapsira publike kryesore</t>
  </si>
  <si>
    <t xml:space="preserve"> Transformimi urban ne hapsira publike kryesore</t>
  </si>
  <si>
    <t>22AA102 - Transformimi urban në hapësira publike kryesore Faza II</t>
  </si>
  <si>
    <t>22AA103 - Transformimi urban ne hapsira publike kryesore, Rajoni 4</t>
  </si>
  <si>
    <t>Transformimi urban ne hapsira publike kryesore, Rajoni 4</t>
  </si>
  <si>
    <t>22AA2</t>
  </si>
  <si>
    <t>22AA202- Nderhyrje ne rruge dhe nyje lidhese rajonale dhe lokale</t>
  </si>
  <si>
    <t>Nderhyrje ne rruge dhe nyje lidhese rajonale dhe lokale</t>
  </si>
  <si>
    <t>22AA4</t>
  </si>
  <si>
    <t>Investime për Infrastrukturën e tregjeve dhe hapësirave  tregtare, multifunksionale në zona model zhvillimi</t>
  </si>
  <si>
    <t>22AA401 - Investime për Infrastrukturën e tregjeve dhe hapësirave  tregtare, multifunksionale në zona model zhvillimi</t>
  </si>
  <si>
    <t>Transformimi i aseteve publike në struktura të reja qe gjenerojnë ekonomi kundrejt një kostoje të ulët të investimeve dhe ofrojnë modele të replikueshme për sipërmarrjen vendore dhe rajonale</t>
  </si>
  <si>
    <t>km</t>
  </si>
  <si>
    <t>22AA402 - Investime për infrastrukturën e tregjeve, hapësirave tregtare, multifunksionale, rrugë tregëtare në zona model zhvillimi, etj. Faza III Rajonet 1&amp;2</t>
  </si>
  <si>
    <t xml:space="preserve">Kjo paketë ndërhyrjesh është faza e tretë e paketës me të njëjtin emër implementuar nga FSHZH që prej 2022 me fokus në transformimin e tregjeve tradicionale në hapësira moderne dhe multifunksionale. Duke pasur parasysh numrin e lartë të kërkesave të ardhura nga bashkitë, përvojën pozitive të fazave të mëparshme dhe pamundësinë financiare për të mbuluar të gjitha nevojat me fondet aktuale, konsiderohet e nevojshme vazhdimi i investimeve me një fazë të re të kësaj ndërhyrjeje. </t>
  </si>
  <si>
    <t>Ndërhyrje regjeneruesve në blloqet e banimit, Ndërhyrje në rrugë dhe nyje lidhëse rajonale dhe lokale, Ndërhyrje për përmirësimin e sigurisë dhe sinjalistikës rrugore</t>
  </si>
  <si>
    <t>22AA204 - Ndërhyrje për përmirësimin e sigurisë dhe sinjalistikës rrugore Faza II</t>
  </si>
  <si>
    <t>Objektivi i përgjithshëm i ndërhyrjes është: Rritja e cilesise se lidhshmerise mes rajoneve dhe zonave ne brendesi te tyre, permes rritjes se përmirësimit te sigurisë, ndricimit, sinjalistikës dhe komoditetit te transportit rrugor ne akset kryesore rrugore.</t>
  </si>
  <si>
    <t>22AA6</t>
  </si>
  <si>
    <t>Ndërhyrje në infrastrukturën turistike të aventurës, Zip line, ura të varura, Via ferrata, parqe aventure, etj</t>
  </si>
  <si>
    <t>22AA601 - Ndërhyrje në infrastrukturën turistike të aventurës, Zip line, ura të varura, Via ferrata, parqe aventure, etj</t>
  </si>
  <si>
    <t>Forcimi i potencialit natyror nëpërmjet ndërhyrjeve tematike të aventurës</t>
  </si>
  <si>
    <t xml:space="preserve">Projekt </t>
  </si>
  <si>
    <t>22AA7</t>
  </si>
  <si>
    <t>Nderhyrje ne muze dhe objekte monumente kulture</t>
  </si>
  <si>
    <t>22AA701 - Nderhyrje ne muze dhe objekte monumente kulture</t>
  </si>
  <si>
    <t>Përmirësimi i potencialit kulturor  nëpërmjet ndërhyrjeve në muze dhe monumente kulture</t>
  </si>
  <si>
    <t>Muze</t>
  </si>
  <si>
    <t>22AA8</t>
  </si>
  <si>
    <t>Nderhyrje ne zona sportive dhe lodra per femije “Dua te luaj</t>
  </si>
  <si>
    <t>22AA801 - Nderhyrje ne zona sportive dhe lodra per femije “Dua te luaj”</t>
  </si>
  <si>
    <t xml:space="preserve">Gjallerimi social kulturor dhe sportiv nepermjet transformimit te infrastruktures me karakter rekreacional duke nxitur frymen komunitare dhe rikthyer nderveprimin social dhe jeten e shendetshme ne nivel rajonal dhe lokal. </t>
  </si>
  <si>
    <t>Projekt</t>
  </si>
  <si>
    <t>22AA9</t>
  </si>
  <si>
    <t>Inkubatori i biznesit në arkitekturë dhe ndërtim në Tiranë, Inkubator i Biznesit në  Informacion dhe Teknologji në Vlorë</t>
  </si>
  <si>
    <t>22AA901 -  Inkubatori i biznesit në arkitekturë dhe ndërtim në Tiranë</t>
  </si>
  <si>
    <t>krijimin e një modeli të ri  zhvillimi në industrinë ndërtimore,  e cila nxit sipërmarrjen dhe ndërveprimin  multidimensional të aktorëve, për realizimin e modeleve të reja të aplikuar bazuar në kërkim, zhvillim e  inovacion, duke garantuar plotësimin e zinxhirit të vlerës në industri</t>
  </si>
  <si>
    <t xml:space="preserve">Inkubator </t>
  </si>
  <si>
    <t>22AA902 - Inkubator i Biznesit në  Informacion dhe Teknologji në Vlorë</t>
  </si>
  <si>
    <t>Krijimin e modeleve të reja të biznesit dhe edukimin e të rinjve dhe kompanive start-up në një qasje tërësisht dixhitale</t>
  </si>
  <si>
    <t>Inkubator</t>
  </si>
  <si>
    <t>22AB0</t>
  </si>
  <si>
    <t xml:space="preserve"> Administrimi i përbashkët i aseteve të rindërtimit dhe në përdorim të përbashkët</t>
  </si>
  <si>
    <t>22AB001 - Administrimi i përbashkët i aseteve të rindërtimit dhe në përdorim të përbashkët</t>
  </si>
  <si>
    <t xml:space="preserve">Objektivi i përgjithshëm i ndërhyrjes është: Identifikimi i një modeli menaxhues të aseteve të rindërtimit dhe në përdorim të përbashkët për tu aplikuar në bashkitë e territorit të vendit.  </t>
  </si>
  <si>
    <t>22AB1</t>
  </si>
  <si>
    <t>Qendra e komunikimit dhe kontrollit</t>
  </si>
  <si>
    <t>22AB101 - Qendra e komunikimit dhe kontrollit</t>
  </si>
  <si>
    <t>Plotësimi i nevojës për ngritjen e një qendre të mbledhjes, menaxhimit dhe kontrollit të informacionit dhe sistemeve të IT për zhvillimin rajonal dhe vendor.</t>
  </si>
  <si>
    <t>22AD0</t>
  </si>
  <si>
    <t>Ngritja e infrastruktures mbështetëse(ndertim argjinature mbrojtese nga Lumi Shkumbin,Kraste,rikonstruksion segmentesh rrugore etj)në funksion të kompleksit për zhvillimin e sektorëve të ndryshëm të motorizimit, Auto-Moto</t>
  </si>
  <si>
    <t>22AD002 - Ngritja e infrastruktures mbështetëse  në funksion të kompleksit multi-funksional për zhvillimin e sektorëve të ndryshëm të motorizimit, Auto-Moto Park,  në Bashkinë Elbasan Faza 2</t>
  </si>
  <si>
    <t>Projekti do te perfshije permiresimin e rrugeve te aksesit dhe ngritjen e argjinatures te Lumit Shkumbin</t>
  </si>
  <si>
    <t>Nr.projekt</t>
  </si>
  <si>
    <t>22AD1</t>
  </si>
  <si>
    <t>Mbeshtetje per programin, projektim, mbikqyrje, kolaudim, 2022</t>
  </si>
  <si>
    <t>22AD101 - Mbeshtetje per programin, projektim, mbikqyrje, kolaudim, 2022</t>
  </si>
  <si>
    <t>22AE1</t>
  </si>
  <si>
    <t>BERZH-Program i Rrugeve Rurale,Grant</t>
  </si>
  <si>
    <t>22AE101 - BERZH-Programi i Rrugeve Rurale,Grant</t>
  </si>
  <si>
    <t>BERZH-Programi i Rrugeve Rurale,Grant</t>
  </si>
  <si>
    <t>22AE2</t>
  </si>
  <si>
    <t>Programi i Rindertimit Kredi/Grant</t>
  </si>
  <si>
    <t>22AE201 - Programi i Rindertimit Kredi/Grant</t>
  </si>
  <si>
    <t>22AE5</t>
  </si>
  <si>
    <t>KFW Zhvillim Rajonal/Kredi</t>
  </si>
  <si>
    <t>22AE501 - KFW ZHVILLIM RAJONAL/KREDI</t>
  </si>
  <si>
    <t>KFW ZHVILLIM RAJONAL/KREDI</t>
  </si>
  <si>
    <t>22AE502 - KFW ZHVILLIM RAJONAL/GRANT</t>
  </si>
  <si>
    <t>KFW ZHVILLIM RAJONAL/GRANT</t>
  </si>
  <si>
    <t>22AE6</t>
  </si>
  <si>
    <t>Programi 100 fshatrat/ financim CEB</t>
  </si>
  <si>
    <t>22AE601 - Programi 100 fshatrat/ financim CEB</t>
  </si>
  <si>
    <t>23AB4</t>
  </si>
  <si>
    <t xml:space="preserve">Ndërhyrje për përmirësimin e shtresave asfaltike, Faza III, Rajoni 1 &amp; 2. </t>
  </si>
  <si>
    <t>23AB403 - 	Nderhyrje per permiresimin e shtresave asfaltike, Rajoni 1 dhe 2 (Faza IV)</t>
  </si>
  <si>
    <t>Objektivi i përgjithshëm i ndërhyrjes është: Permiresimi i transportit dhe aksesit nepermjet nderhyrjes ne rruge dhe shtresa asfaltike me qellim transformimin e konektivitetit rajonal dhe vendor midis zonave urbane kryesore, zonave ekonomike, zonave prodhuese dhe qendrave të shërbimeve</t>
  </si>
  <si>
    <t>Nr.Projektesh</t>
  </si>
  <si>
    <t>23AB404 - Nderhyrje per permiresimin e shtresave asfaltike, Rajoni 3 dhe 4 (Faza IV)</t>
  </si>
  <si>
    <t xml:space="preserve">Objektivi i përgjithshëm i ndërhyrjes është: Permiresimi i transportit dhe aksesit nepermjet nderhyrjes ne rruge dhe shtresa asfaltike me qellim transformimin e konektivitetit rajonal dhe vendor midis zonave urbane kryesore, zonave ekonomike, zonave prodhuese dhe qendrave të shërbimeve. </t>
  </si>
  <si>
    <t>23AB5</t>
  </si>
  <si>
    <t>Vënia e aseteve publike në funksion të nxitjes dhe kultivimit të talenteve dhe aftësive për fëmijët dhe të rinjtë.</t>
  </si>
  <si>
    <t>23AB501 - Vënia e aseteve publike në funksion të nxitjes dhe kultivimit të talenteve dhe aftësive për fëmijët dhe të rinjtë.</t>
  </si>
  <si>
    <t>24AB6</t>
  </si>
  <si>
    <t>Ndërhyrje e Integruar për fuqizimin e potencialit turistik ne zonat natyrore, Rajoni 4</t>
  </si>
  <si>
    <t>24AB601 - Ndërhyrje e Integruar për fuqizimin e potencialit turistik ne zonat natyrore, Rajoni 4</t>
  </si>
  <si>
    <t>projekt</t>
  </si>
  <si>
    <t>24AB7</t>
  </si>
  <si>
    <t>Mbështetje për fuqizimin e kapaciteteve shërbyese rajonale dhe vendore nëpërmjet ngritjes së modeleve pilot të organizimit dhe funksionimit të ndërrmarjeve të shërbimeve publike</t>
  </si>
  <si>
    <t>24AB701 - Mbështetje për fuqizimin e kapaciteteve shërbyese rajonale dhe vendore nëpërmjet ngritjes së modeleve pilot të organizimit dhe funksionimit të ndërrmarjeve të shërbimeve publike</t>
  </si>
  <si>
    <t>nr.projekte</t>
  </si>
  <si>
    <t>24AB8</t>
  </si>
  <si>
    <t>Mbështetje për infrastrukturën akomoduese të KQZ sipas VKM Nr.808, datë 12.12.2022</t>
  </si>
  <si>
    <t>24AB801 - Mbështetje për infrastrukturën akomoduese të KQZ sipas VKM Nr.808, datë 12.12.2022</t>
  </si>
  <si>
    <t>Kjo paketë ndërhyrjesh vjen në përmbushje të detyrimeve të FSHZH ndaj tre institucioneve të Ministrisë së Drejtësisë, Drejtorisë së Përgjithshme të Rezervave Materiale të Shtetit, Komisionit Qëndror të Zgjedhjeve dhe Arkivit Shtetëror të Sistemit Gjyqësor/Arkivi Shtetëror i Ministrisë së Drejtësisë, në zbatim të VKM Nr.808, datë 12.12.2022. Paketa parashikon ndërtim godinash, parkim dhe hapësirë rekreacioni, në funksion të nevojave për organizimin dhe funksionimin ndër të tjera edhe të administratës së tre institucioneve</t>
  </si>
  <si>
    <t>24AB9</t>
  </si>
  <si>
    <t>Mbështetje e infrastrukturës akomoduese për Polin e ri të Teknologjisë së Informacionit dhe Sigurisë Kibernetike</t>
  </si>
  <si>
    <t>24AB901 - Mbështetje e infrastrukturës akomoduese për Polin e ri të Teknologjisë së Informacionit dhe Sigurisë Kibernetike</t>
  </si>
  <si>
    <t xml:space="preserve">Paketa synon të ndërtojë struktura të avancuara të fokusuara në sigurinë e informacionit dhe infrastrukturën teknologjike. Ndërhyrja synon të krijojë infrastrukturën e nevojshme për garantimin e integritetit dhe optimizimit të operimit të sistemeve të informacionit. </t>
  </si>
  <si>
    <t>Nr.projekte</t>
  </si>
  <si>
    <t>24AC0</t>
  </si>
  <si>
    <t>Investime pilot për transformimin e infrastrukturës së shërbimeve dhe rritjes së standartit të jetës në komunitet</t>
  </si>
  <si>
    <t>24AC001 - Investime pilot për transformimin e infrastrukturës së shërbimeve dhe rritjes së standartit të jetës në komunitet</t>
  </si>
  <si>
    <t>Kjo paketë ndërhyrjesh synon të shfrytëzojë dhe transformojë infrastrukturën ekzistuese në funksion të rritjes së funksionalitetit të hapësirave publike dhe përmirësimit të efiçiencës së shërbimeve për adresimin e nevojave specifike të komunitetit.</t>
  </si>
  <si>
    <t>24AC1</t>
  </si>
  <si>
    <t>Transformimi i infrastrukturës akomoduese në kampuset rajonale të arsimit profesional.</t>
  </si>
  <si>
    <t>24AC101 - Transformimi i infrastrukturës akomoduese në kampuset rajonale të arsimit profesional.</t>
  </si>
  <si>
    <t>Kjo paketë ndërhyrjesh ka si objektiv të sigurojë një mjedis jetësor të përmirësuar që mbështet nevojat dhe mirëqenien e studentëve, duke ofruar hapësira të rehatshme dhe funksionale për studim dhe socializim.</t>
  </si>
  <si>
    <t>24AC2</t>
  </si>
  <si>
    <t>Ngritja e infrastrukturës arsimore të Kolegjit të Europës</t>
  </si>
  <si>
    <t>24AC201 - Ngritja e infrastrukturës arsimore të Kolegjit të Europës</t>
  </si>
  <si>
    <t xml:space="preserve">Projekti "Kolegji i Europës" në Tiranë ka si qëllim ndërtimin e një kompleksi universitar modern dhe të përparuar që synon të akomodojë një spektër të gjerë nevojash edukative dhe kulturore.  Projekti adreson nevojën për hapësira të përshtatshme për delegacionet europiane në Tiranë apo aktivitetet akademike dhe kulturore, duke ofruar salla mbledhjesh, salla konferencash, zyra, etj. Ky projekt jo vetëm që do të përmirësojë infrastrukturën edukative dhe kulturore në Tiranë, por gjithashtu do të ndihmojë në rritjen e bashkëpunimit dhe shkëmbimit të dijes dhe kulturës me institucionet europiane. </t>
  </si>
  <si>
    <t>24AC3</t>
  </si>
  <si>
    <t>Ndërtimi i infrastrukturës së modeleve të integruara në zona me potencial zhvillimi, Bulqizë</t>
  </si>
  <si>
    <t>24AC301 - Ndërtimi i infrastrukturës së modeleve të integruara në zona me potencial zhvillimi, Bulqizë</t>
  </si>
  <si>
    <t>Objektivi i përgjithshëm i ndërhyrjes eshte ndërtimi i infrastrukturës mbështetëse, rehabilitimin e godinave ekzistuese dhe/ose ndërtimin e strukturave të reja me funksion tregtar dhe hoteleri, i cili ka për qëllim pasqyrimin e atmosferës së periudhës së diktaturës.</t>
  </si>
  <si>
    <t>24AC302 - Ndërtimi i infrastrukturës së modeleve të integruara në zona me potencial zhvillimi, Divjakë</t>
  </si>
  <si>
    <t>Objektivi i përgjithshëm i projektit eshte transformimi i Divjakës në një qendër të zhvilluar ekonomikisht, duke shfrytëzuar potencialet e saj në bujqësi, turizëm detar dhe kulturor dhe agroturizëm dhe duke kontribuar në diversifikimin e ofertës turistike dhe rritjen e kohëqëndrimit të turistëve në zonë.</t>
  </si>
  <si>
    <t>24AC303 - Ndërtimi i infrastrukturës së modeleve të integruara në zona me potencial zhvillimi, Drenovë</t>
  </si>
  <si>
    <t xml:space="preserve">Objektivi i përgjithshëm i ndërhyrjes eshte rritja e ofertes turistike ne Bashkine e Korces, permes transformimit te Drenovës një destinacion më tërheqës për banorët dhe vizitorët vendas dhe të huaj duke krijuar një mjedis komod dedikuar eventeve dhe koncerteve të natyrave të ndryshme qoftë për sa i përket dimensioneve dhe për sa i përket karakterit të </t>
  </si>
  <si>
    <t>24AC4</t>
  </si>
  <si>
    <t>Mbështetje me paisje, teknologji dhe sisteme menaxhimi për modelet e reja zhvillimore</t>
  </si>
  <si>
    <t>24AC401 - Mbështetje me paisje, teknologji dhe sisteme menaxhimi për modelet e reja zhvillimore</t>
  </si>
  <si>
    <t xml:space="preserve">Kjo paketë ndërhyrjesh synon të ofrojë mbështetje me pajisje, teknologji të avancuara dhe sisteme efikase menaxhimi për modelet e reja zhvillimore. Këtu përfshihen blerja dhe instalimi i pajisjeve të reja dhe të avancuara teknologjike, zhvillimi dhe implementimi i sistemeve të menaxhimit të informacionit për të përmirësuar efikasitetin, produktivitetin dhe qendrueshmërinë e operacioneve. </t>
  </si>
  <si>
    <t>24AC5</t>
  </si>
  <si>
    <t>Mbështetje për ngritjen dhe vënien në funksionim të strukturave menaxhuese të modeleve të integruara zhvillimore</t>
  </si>
  <si>
    <t>24AC501 - Mbështetje për ngritjen dhe vënien në funksionim të strukturave menaxhuese të modeleve të integruara zhvillimore</t>
  </si>
  <si>
    <t>Kjo paketë ndërhyrjesh synon të ofrojë mbështetjen e nevojshme për të ngritur struktura efikase menaxhuese që mund të drejtojnë me sukses projektet dhe iniciativat zhvillimore, vënien në funksionim të këtyre strukturave, duke siguruar që ato të jenë të pajisura mirë me burimet dhe njohuritë e nevojshme për të menaxhuar sfidat dhe për të shfrytëzuar mundësitë në mënyrë efikase.</t>
  </si>
  <si>
    <t>24AC6</t>
  </si>
  <si>
    <t>Mbështetje operacionale për modelet e integruara zhvillimore</t>
  </si>
  <si>
    <t>24AC601 - Mbështetje operacionale për modelet e integruara zhvillimore</t>
  </si>
  <si>
    <t>Kjo paketë ndërhyrjesh synon të sigurojë mbështetjen e nevojshme për të garantuar funksionimin e pandërprerë dhe të efektshëm të projekteve dhe iniciativave zhvillimore si dhe të rrisë efikasitetin operacional dhe të sigurojë që modelet e integruara zhvillimore të funksionojnë në mënyrë të optimizuar dhe të qëndrueshme. Fokusi kryesor i ndërhyrjes është të sigurojë burimet operative, duke përfshirë utilitetet, shërbimet e mirëmbajtjes, mbështetje teknologjike etj</t>
  </si>
  <si>
    <t>24AC7</t>
  </si>
  <si>
    <t>Mbështetje me ekspertizë dhe burime njerëzore e Modeleve të Integruara</t>
  </si>
  <si>
    <t>24AC701 - Mbështetje me ekspertizë dhe burime njerëzore e Modeleve të Integruara</t>
  </si>
  <si>
    <t>Kjo paketë ndërhyrjesh synon që të forcoje kapacitetet e projekteve dhe programeve zhvillimore përmes angazhimit të ekspertëve dhe profesionistëve të kualifikuar në fusha të ndryshme, si dhe përmes sigurimit të burimeve njerëzore të nevojshme për të mbuluar nevojat e ndryshme operacionale dhe menaxheriale. Fokusi është të identifikojë dhe adresojë mangësitë e njohurive dhe  aftësive brenda autoriteteve përgjegjëse për zbatimin e modeleve të integruara zhvillimore duke përfshirë trajnime, konsulenca, asistence teknike etj.</t>
  </si>
  <si>
    <t>24AE7</t>
  </si>
  <si>
    <t>Shtesa e godinës Poli i drejtësisë në funksion të Shkollës së Magjistraturës</t>
  </si>
  <si>
    <t>24AE701 - Shtesa e godinës Poli i drejtësisë në funksion të Shkollës së Magjistraturës</t>
  </si>
  <si>
    <t>Objektivi i përgjithshëm i ndërhyrjes është “Krijimi i kushteve fizike te pershtatshme per Shkollen e Magjistratures, per te plotesuar nevojen per mjedise shtese mësimdhënieje dhe administrative permes investimit per “Shtesen e godinës Poli i drejtësisë në funksion të Shkollës së Magjistraturës</t>
  </si>
  <si>
    <t>24AE8</t>
  </si>
  <si>
    <t>Permirësimi i Transportit lokal dhe urban me ndërhyrje në rrugë dhe trotuare</t>
  </si>
  <si>
    <t>24AE801 - Permirësimi i Transportit lokal dhe urban me ndërhyrje në rrugë dhe trotuare</t>
  </si>
  <si>
    <t>Objektivi i përgjithshëm është të rrisë efikasitetin, sigurinë dhe qëndrueshmërinë e transportit në zonat urbane, të lehtësojë fluksin e trafikut, të ulë ndotjen e ajrit dhe të përmirësojë cilësinë e jetës për banorët, duke ofruar një infrastrukturë moderne dhe funksionale që mbështet qarkullimin e sigurt dhe të qëndrueshëm për të gjithë komunitetin</t>
  </si>
  <si>
    <t>24AE802 - Përmirësimi i Transportit lokal dhe urban me ndërhyrje në ura dhe nyje qarkullimi</t>
  </si>
  <si>
    <t>Objektivi i përgjithshëm i kesaj pakete nderhyrjesh është përmirësimi i konektivitetit dhe qarkullimit ndërmjet zonave urbane, rurale dhe turistike duke synuar optimizimin e fluksit te trafikut, përmirësimin e sigurisë rrugore dhe lehtesimin e aksesit në qendrat ekonomike, prodhuese dhe turistike, duke kontribuar në një transport të qëndrueshëm dhe efikas për komunitetet dhe bizneset lokale.</t>
  </si>
  <si>
    <t>24AE803 - Përmirësimi i Transportit Rajonal, me rrugë lidhëse kryesore (Unaza Durres, etj)</t>
  </si>
  <si>
    <t>Objektivi i përgjithshëm i ndërhyrjes është: Lehtësimi i qarkullimit dhe aksesit në një nga akset më të rëndësishme ne bashkine e Durresit, duke nxitur turizmin dhe ekonominë lokale.</t>
  </si>
  <si>
    <t>24AF1</t>
  </si>
  <si>
    <t>Rikualifikimi i blloqeve urbane Rajoni 1 (Blloku 2, Kukës, etj)</t>
  </si>
  <si>
    <t>24AF101 - Rikualifikimi i blloqeve urbane Rajoni 1 (Blloku 2, Kukës, etj)</t>
  </si>
  <si>
    <t>Objektivi i përgjithshëm i projektit është përmirësimi i cilësisë së jetës së banorëve përmes një transformimi të qëndrueshëm urban, i cili synon rikualifikimin e blloqeve urbane, përmirësimin e infrastrukturës dhe shërbimeve bazë, nxitjen e zhvillimit ekonomik dhe ruajtjen e trashëgimisë arkitektonike dhe kulturore, duke krijuar një mjedis më funksional, të sigurt dhe tërheqës për komunitetin.</t>
  </si>
  <si>
    <t>Nr. projekt</t>
  </si>
  <si>
    <t>24AF102 - Rikualifikimi i blloqeve urbane Rajoni 3 (Zona historike A- Pogradec, etj)</t>
  </si>
  <si>
    <t>Nr. Projekt</t>
  </si>
  <si>
    <t>24AF2</t>
  </si>
  <si>
    <t>Ndërhyrje në hapesira urbane, parqe, lulishte, promenada, etj.</t>
  </si>
  <si>
    <t>24AF201 - Ndërhyrje në hapesira urbane, parqe, lulishte, promenada, etj.</t>
  </si>
  <si>
    <t>Objektivi i përgjithshëm i kesaj pakete është krijimi i një mjedisi urban dinamik dhe tërheqës që nxit rigjenerimin social dhe ekonomik të komunitetit, përmes transformimit të hapësirave publike. Ky projekt synon të forcojë lidhjet mes qytetarëve dhe mjedisit të tyre urban, duke ofruar hapësira të dizajnuara për aktivitete rekreative, turistike dhe kulturore, si dhe duke kontribuar në një zhvillim të qëndrueshëm mjedisor të qyteteve.</t>
  </si>
  <si>
    <t>24AF4</t>
  </si>
  <si>
    <t>Ndertimi i rruges dhe vazhdimi i shetitores bregdetare ne Plazhin e vjeter Vlore</t>
  </si>
  <si>
    <t>24AF401 - Ndertimi i rruges dhe vazhdimi i shetitores bregdetare ne Plazhin e vjeter Vlore</t>
  </si>
  <si>
    <t>Objektivi i përgjithshëm i kesaj pakete është përmirësimi i aksesit dhe qarkullimit në zonën e Plazhit të Vjetër, duke krijuar një infrastrukturë moderne dhe funksionale që nxit zhvillimin turistik dhe ekonomik të qytetit. Ky projekt synon të rigjenerojë dhe lidhë zonat kryesore të qytetit përgjatë bregdetit, duke rritur cilësinë e përvojës për banorët dhe vizitorët, dhe duke forcuar rolin e Vlorës si një destinacion turistik dhe ekonomik në rritje.</t>
  </si>
  <si>
    <t>24AF5</t>
  </si>
  <si>
    <t>Ndërtimi i rrugës Superstradë - Hidrovor (Tale - Lezhë)</t>
  </si>
  <si>
    <t>24AF501 - Ndërtimi i rrugës Superstradë - Hidrovor (Tale - Lezhë)</t>
  </si>
  <si>
    <t>Objektivi i përgjithshëm i ndërhyrjes është: Lehtësimi i qarkullimit dhe aksesit në një nga pikat më të rëndësishme turistike të zonës duke nxitur turizmin dhe ekonominë lokale.</t>
  </si>
  <si>
    <t>Nr. projekti</t>
  </si>
  <si>
    <t>24AH7</t>
  </si>
  <si>
    <t>Ndërtimi i urës ndërshtetërore mbi Lumin Buna/Bojana KREDI</t>
  </si>
  <si>
    <t>24AH701 - Ndërtimi i urës ndërshtetërore mbi Lumin Buna/Bojana KREDI</t>
  </si>
  <si>
    <t>Ndërtimi i urës duke përmirësuar lidhjet ndërkufitare ndërmjet Shqipërisë dhe Malit të Zi duke krijuar kushte për shfrytëzimin maksimal të potencialeve natyrore dhe kulturore si dhe forcimin e zhvillimit ekonomik dhe social në rajon</t>
  </si>
  <si>
    <t>25AA5</t>
  </si>
  <si>
    <t>Ndërtimi i nyjeve multimodale të mobilitetit</t>
  </si>
  <si>
    <t xml:space="preserve">25AA501 - Ndërtimi i nyjeve multimodale të mobilitetit, Rajoni 1&amp;2 </t>
  </si>
  <si>
    <t>Në qendrat urbane të mëdha, parkimi është një nga sfidat kryesore që ndikon drejtpërdrejtë në lëvizshmërinë dhe cilësinë e jetës së qytetarëve. Rritja e numrit të automjeteve, e cila ka ardhur si pasojë e urbanizimit të shpejtë dhe e rritjes së standardit të jetesës, nuk është shoqëruar me një zhvillim të mjaftueshëm të infrastrukturës për parkim. Kjo ka çuar në një situatë ku hapësirat publike janë të mbingarkuara, ndërsa zonat e parkimit janë të kufizuara dhe shpesh të menaxhuara në mënyrë joefikase.</t>
  </si>
  <si>
    <t>nr.projektesh</t>
  </si>
  <si>
    <t xml:space="preserve">25AA502 - Ndërtimi i nyjeve multimodale të mobilitetit, Rajoni 3&amp;4 </t>
  </si>
  <si>
    <t>25AB2</t>
  </si>
  <si>
    <t xml:space="preserve">Mbështetje për Programin Operacional 2025-2028 </t>
  </si>
  <si>
    <t xml:space="preserve">25AB201 - Mbështetje për Programin Operacional 2025-2028 </t>
  </si>
  <si>
    <t xml:space="preserve">Paketa parashikohet të financojë realizimin e  projektimit, mbikëqyrjes, supervizionit  dhe kolaudimit në kuadër të investimeve në infrastrukturë. Pjesë e kësaj pakete financimi do të jenë dhe pagesat për tarifat dhe taksat vendore që aplikohen nga qeverisja vendore sipas rastit.  Në kuadër të zbatimit të kësaj ndërhyrje, për periudhën 2025-2028 është planifikuar një buxhet prej rreth 100 milionë Lekë.  </t>
  </si>
  <si>
    <t>25AB3</t>
  </si>
  <si>
    <t>Investime për transformimin e Aseteve publike me potencial zhvillimi në modele të standartit më të lartë të zhvillimit, Loti 3 “Poli i Zhvillimit Turistik në Sarandë”, Faza 2</t>
  </si>
  <si>
    <t>25AB301 - Investime për transformimin e Aseteve publike me potencial zhvillimi në modele të standartit më të lartë të zhvillimit, Loti 3 “Poli i Zhvillimit Turistik në Sarandë”, Faza 2</t>
  </si>
  <si>
    <t>Zona e ndërhyrjes ndodhet në hyrje të qytetit të Sarandës, nën kalanë e Lekursit, dhe mbulon një sipërfaqe prej rreth 3 hektarësh me gjelbërim natyror dhe infrastrukturë të degraduar. Aktualisht, mungesa e hapësirave publike cilësore, e shërbimeve rekreative dhe kulturore, si dhe e strukturave mikpritëse moderne, kufizon funksionimin e zonës si një pol i qëndrueshëm turistik dhe komunitar. Pavarësisht ndërhyrjeve të kryera në fazën e parë, hapësira përreth objekteve të rikualifikuara mbetet e pazhvilluar dhe nuk siguron funksionalitetin e plotë që kërkohet për të aktivizuar zonën gjatë gjithë vitit. Nuk ekzistojnë zona të dedikuara për rekreacion, lojëra për fëmijë, aktivitete kulturore apo struktura akomoduese që t'u shërbejnë artistëve, studentëve dhe turistëve me buxhet të ulët. Kjo situatë pengon pjesëmarrjen e grupeve të ndryshme shoqërore dhe redukton ndikimin social dhe ekonomik të investimit fillestar</t>
  </si>
  <si>
    <t>25AB4</t>
  </si>
  <si>
    <t>Ruajtja dhe Promovimi i Identitetit Kulturor dhe Lokal</t>
  </si>
  <si>
    <t>25AB401 - Ruajtja dhe Promovimi i Identitetit Kulturor dhe Lokal</t>
  </si>
  <si>
    <t>Në shumë zona të vendit, shprehja e identitetit kulturor dhe lokal është e kufizuar për shkak të mungesës së hapësirave funksionale që mbështesin dialogun, bashkëpunimin dhe përfshirjen aktive të komunitetit. Struktura të tilla janë shpesh të amortizuara, të papërshtatshme për organizimin e eventeve apo të shkëputura nga një program i mirëfilltë për promovimin e trashëgimisë dhe vlerave vendore. Si pasojë, ndjenja e përkatësisë dhe lidhjet sociale janë dobësuar, duke ndikuar negativisht në kohezionin e brendshëm të komuniteteve dhe në ruajtjen e identitetit lokal.</t>
  </si>
  <si>
    <t>25AB5</t>
  </si>
  <si>
    <t>Tranzicioni Urban Inteligjent</t>
  </si>
  <si>
    <t>25AB501 - Tranzicioni Urban Inteligjent</t>
  </si>
  <si>
    <t>Koncepti i Tranzicionit Urban Inteligjent i referohet procesit të transformimit të qyteteve drejt një zhvillimi më të qëndrueshëm, efikas dhe gjithëpërfshirës, duke përdorur teknologjinë, të dhënat, dhe pjesëmarrjen qytetare si shtylla kryesore.  Në kontekstin shqiptar, ky tranzicion nënkupton përmirësimin e infrastrukturës urbane, përmirësimin e cilësisë së shërbimeve publike, dhe forcimin e kapaciteteve institucionale për të ndërtuar qytete më të jetueshme dhe më të përgatitura për sfidat sociale, mjedisore dhe demografike.</t>
  </si>
  <si>
    <t>25AB6</t>
  </si>
  <si>
    <t>Ngritja e Infrastrukturës Arsimore të Liceut Franko-Shqiptar të Shkencave dhe Inovacionit</t>
  </si>
  <si>
    <t>25AB601 - Ngritja e Infrastrukturës Arsimore të Liceut Franko-Shqiptar të Shkencave dhe Inovacionit</t>
  </si>
  <si>
    <t>Liceu Franko-Shqiptar i Shkencave dhe Inovacionit, i konceptuar për t’u ndërtuar në qytetin e Korçës, përfaqëson një projekt arsimor tërësisht bashkëkohor dhe ndërkombëtar, të ndërlidhur me inovacionin, duke iu shërbyer brezave të rinj përmes një edukimi gjithëpërfshirës. Ai do të ofrojë një mjedis të pasur në përmbajtje dhe infrastrukturë, që mbështet zhvillimin akademik, praktik dhe social të nxënësve, ku krahas klasave mësimore dhe laboratorëve të specializuar për lëndë shkencore e teknologji, projekti do të përfshijë edhe ambiente të dedikuara për kërkim, informim dhe krijimtari, qendra të dokumentacionit me bibliotekë dhe studio web-radio</t>
  </si>
  <si>
    <t>Infrastruktura Vendore dhe Rajonale</t>
  </si>
  <si>
    <t>06220</t>
  </si>
  <si>
    <t>Programi Infrastruktura Vendore dhe Rajonale e parashikuara si program buxhetor në Fondin Shqiptar të Zhvillimit, është një mekanizëm financiar konkurrues që mbështet politikën kombëtare të zhvillimit rajonal dhe vendor.</t>
  </si>
  <si>
    <t>Qellimi i ketij programi eshte sigurimi i zbatimit te objektivave te politikes se kohezionet territorial, per te pasur rajone me zhvillim te balancuar, konkurruese dhe me zhvillimi te qendrueshem ekonomik, social mjedisor.</t>
  </si>
  <si>
    <t>Zhvillim i balancuar dhe i qendrueshem ekonomik social dhe mjedisor i rajoneve ne Republiken e Shqiperise</t>
  </si>
  <si>
    <t>18BP0</t>
  </si>
  <si>
    <t>18BP008 - Mbeshtetje per programin ( Kosto Operacionale)</t>
  </si>
  <si>
    <t>Parashikimi i kostove operacionale qe do të kërkohet për mbështetjen e projekteve në kuadër të IRV</t>
  </si>
  <si>
    <t>18BP004 - Mbeshtetje per programin "Studime fizibiliteti, plane biznesi, zhvillimore, menaxhimi dhe veprimi, masterplane, ngritje kapacitetesh, etj."</t>
  </si>
  <si>
    <t>Mbeshtetje per programin "Studime fizibiliteti, plane biznesi, zhvillimore, menaxhimi dhe veprimi, masterplane, ngritje kapacitetesh, etj."</t>
  </si>
  <si>
    <t>18BP013 - Mbeshtetje per programin "Sherbime mbikqyrje dhe kolaudim"</t>
  </si>
  <si>
    <t>Mbeshtetje per programin "Sherbime mbikqyrje dhe kolaudim"</t>
  </si>
  <si>
    <t>18BP014 - Mbeshtetje per programin "Sherbime projektimi dhe oponence"</t>
  </si>
  <si>
    <t>Mbeshtetje per programin "Sherbime projektimi dhe oponence"</t>
  </si>
  <si>
    <t xml:space="preserve">18BP020 - Rivitalizim urban dhe rruga hyrese ne portin e Vlores </t>
  </si>
  <si>
    <t xml:space="preserve">Rivitalizim urban dhe rruga hyrese ne portin e Vlores </t>
  </si>
  <si>
    <t>18BP022 -  Zhvillimi I atrakasionit turistik mbeshtetur mbi potencialet lokale</t>
  </si>
  <si>
    <t xml:space="preserve"> Zhvillimi I atrakasionit turistik mbeshtetur mbi potencialet lokale</t>
  </si>
  <si>
    <t>18BP035 - Qendra Multifunkionale e Zhvillimit Rajonal, Rajoni 4, Faza 1</t>
  </si>
  <si>
    <t>Qendra Multifunkionale e Zhvillimit Rajonal, Rajoni 4, Faza 1</t>
  </si>
  <si>
    <t>18BP036 - Rrugët Paralele me Hekurudhën nga Kthesa e Kamzës deri te Stacioni Hekurudhor në Kashar - Loti 1</t>
  </si>
  <si>
    <t>Rrugët Paralele me Hekurudhën nga Kthesa e Kamzës deri te Stacioni Hekurudhor në Kashar - Loti 1</t>
  </si>
  <si>
    <t>ML</t>
  </si>
  <si>
    <t>M560009-Projekte te reja investimi IVR</t>
  </si>
  <si>
    <t>Projekte te reja investimi IVR</t>
  </si>
  <si>
    <t>22AB4</t>
  </si>
  <si>
    <t>Investime për ngritjen e produkteve turistike në zonat e reja me potencial zhvillimi rajonal dhe lokal, boot camp, resorte eco, kampingje, ski resort, etj</t>
  </si>
  <si>
    <t>22AB401 - Investime për ngritjen e produkteve turistike në zonat e reja me potencial zhvillimi rajonal dhe lokal, boot camp, resorte eco, kampingje, ski resort, etj</t>
  </si>
  <si>
    <t>Transformimi i zonave me potencial turistik ne zona qe gjenerojnë ekonomi nëpërmjet pasurimit te ofertës se tyre turistike me produkte te reja</t>
  </si>
  <si>
    <t>Projekte</t>
  </si>
  <si>
    <t>22AB6</t>
  </si>
  <si>
    <t>Investime për transformimin e fshatrave me potencial turistik në zona të integruara të akomodimit dhe shërbimeve</t>
  </si>
  <si>
    <t>22AB601 - Investime për transformimin e fshatrave me potencial turistik në zona të integruara të akomodimit dhe shërbimeve</t>
  </si>
  <si>
    <t>22AB8</t>
  </si>
  <si>
    <t>Mbështetje për programin (Projektim, mbikqyrje, kolaudim)</t>
  </si>
  <si>
    <t>22AB801 - Mbështetje për programin (Projektim, mbikqyrje, kolaudim)</t>
  </si>
  <si>
    <t>Në kuadër të kësaj ndërhyrje, parashikohen të gjitha kostot e nevojshme për përgatitjen e projekteve teknike, aty ku mungojnë si edhe kostot për supervizionin dhe kolaudimin</t>
  </si>
  <si>
    <t>22AB9</t>
  </si>
  <si>
    <t>Ndërhyrje për ndërtimin e Infrastrukturës së Transportit, Parkimeve, Stacioneve multimodela, moleve, etj</t>
  </si>
  <si>
    <t>22AB901 - Ndërhyrje për ndërtimin e Infrastrukturës së Transportit, Parkimeve, Stacioneve multimodela, moleve, etj</t>
  </si>
  <si>
    <t>Në kuadër të kësaj ndërhyrje, parashikohen të gjitha kostot e nevojshme për ndërhyrje për ndërtimin e Infrastrukturës së Transportit, Parkimeve, Stacioneve multimodela, moleve, etj</t>
  </si>
  <si>
    <t>22AC2</t>
  </si>
  <si>
    <t>Studime, analiza, Masterplane. (Produkt)</t>
  </si>
  <si>
    <t>22AC201 - Studime, analiza, Masterplane. (Produkt)</t>
  </si>
  <si>
    <t>Objektivi i përgjithshëm i ndërhyrjes është ai i të “ofruarit mbështetje shumë dimensionale qeverisjes vendore përmes mbështetje me ekspertizë të kualifikuar shumë planëshe me synim përmirësimi i cilësisë së dokumenteve dhe studimeve  në të gjithë bashkitë e vendit</t>
  </si>
  <si>
    <t>22AD3</t>
  </si>
  <si>
    <t>Investime për transformimin e aseteve publike me potencial zhvillimi në modele të standartit më të lartë të zhvillimit, Loti 3 “Poli i Zhvillimit turistik në Sarandë”</t>
  </si>
  <si>
    <t>22AD301 - Investime për transformimin e aseteve publike me potencial zhvillimi në modele të standartit më të lartë të zhvillimit, Loti 3 “Poli i Zhvillimit turistik në Sarandë”</t>
  </si>
  <si>
    <t xml:space="preserve">Projekti do te perfshije permiresimin e rrugeve te aksesit të zonës, restaurimin e brendshëm dhe të jashtëm dhe adaptimin e objekteve në funksion të hotelerisë dhe trajnimit, krijimin e aksesit këmbësor të bregdetit përmes shkallareve dhe trajtimin e sistemimit dhe mobilimit urban të zonës. </t>
  </si>
  <si>
    <t xml:space="preserve">numer projekti </t>
  </si>
  <si>
    <t>22AD4</t>
  </si>
  <si>
    <t>Investime për transformimin e aseteve publike me potencial zhvillimi në modele të standartit më të lartë të zhvillimit, Loti 2 “Kompleksi i Dijes, Korçë”</t>
  </si>
  <si>
    <t>22AD401 - Investime për transformimin e aseteve publike me potencial zhvillimi në modele të standartit më të lartë të zhvillimit, Loti 2 “Kompleksi i Dijes, Korçë”</t>
  </si>
  <si>
    <t>Projekti do të përfshijë transformimin e hapësirës së Senatoriumit në një qendër të arsimit të lartë duke përfshirë rehabilitimin e objekteve ekzistuese,ndërtim objektesh të reja, rehabilitim i infrastrukturës, rehabilitim të peisazhit si dhe sigurim i funksioneve mbështetëse.  Ne kompleks do te perfshihen te gjithe elementet e nevojshem si fusha sporti, biblioteka, laboratore, restorante, info point etj.</t>
  </si>
  <si>
    <t>22AD5</t>
  </si>
  <si>
    <t>Investime për transformimin e aseteve publike me potencial zhvillimi në modele të standartit më të lartë të zhvillimit, Loti 1 “Parku Multifunksional, Tiranë”</t>
  </si>
  <si>
    <t>22AD501 - Investime për transformimin e aseteve publike me potencial zhvillimi në modele të standartit më të lartë të zhvillimit, Loti 1 “Parku Multifunksional, Tiranë”</t>
  </si>
  <si>
    <t>Projekti i tranformimimit të zonës së ish rezervave të shtetit do të përfshijë por nuk do të limitohet në ndërhyrjet e mëposhtme: - rehabilitimi i objekteve ekzistuese për ato objekte që mund të rehabilitohen, duke siguruar dhe ambjente të reja për administratën  - ndërtim objektesh të reja (shërbime, parkim nëntokësor) - sigurim i infrastrukturës së aksesit - përmirësim i peisazhit - sigurim i aktiviteteve sportive( lojra indoor dhe outdoor) - ndërhyrje për mbrojtjen lumore etj</t>
  </si>
  <si>
    <t>23AA1</t>
  </si>
  <si>
    <t>Ndërhyrje në ndërtimin e urave dhe nyjeve lidhëse Faza II</t>
  </si>
  <si>
    <t>23AA101 - Ndërhyrje në ndërtimin e urave dhe nyjeve lidhëse Faza II</t>
  </si>
  <si>
    <t>23AA2</t>
  </si>
  <si>
    <t xml:space="preserve">Përmirësimi i Infrastrukturës së Parkimit Faza II </t>
  </si>
  <si>
    <t xml:space="preserve">23AA201 - Përmirësimi i Infrastrukturës së Parkimit Faza II </t>
  </si>
  <si>
    <t>23AA3</t>
  </si>
  <si>
    <t xml:space="preserve">Mbeshtetje per fuqizimin e kapaciteteve menaxhuese te bashkive nepermjet aplikimit te skemave te granteve </t>
  </si>
  <si>
    <t xml:space="preserve">23AA301 - Mbeshtetje per fuqizimin e kapaciteteve menaxhuese te bashkive nepermjet aplikimit te skemave te granteve </t>
  </si>
  <si>
    <t>23AA6</t>
  </si>
  <si>
    <t>Ndërhyrje për ngritjen e modeleve të qëndrueshme SMECO në zona urbane me potencial zhvillimi</t>
  </si>
  <si>
    <t>23AA601 - Ndërhyrje për ngritjen e modeleve të qëndrueshme SMECO në zona urbane me potencial zhvillimi</t>
  </si>
  <si>
    <t>24AC8</t>
  </si>
  <si>
    <t>Rigjenerimi urban i hapësirave publike, promenada, bulevarde, sheshe në Rajonin 4</t>
  </si>
  <si>
    <t>24AC801 - Rigjenerimi urban i hapësirave publike, promenada, bulevarde, sheshe në Rajonin 4</t>
  </si>
  <si>
    <t>Kjo ndërhyrje synon të përmirësojë pëlhurën urbane ekzistuese dhe mundëson ri-ekuilibrimin e zonave funksionale të qytetit në tërësi. Këto ndërhyrje sjellin ndikim të drejtpërdrejtë në frymën e zhvillimit, përmirësimin e cilësisë së jetës së banorëve dhe nxitjen e zhvillimit të sektorit të turizmit si një nga sektorët primarë të ekonomisë në Rajonin 4.</t>
  </si>
  <si>
    <t>24AC9</t>
  </si>
  <si>
    <t>Ndërhyrje për rigjenerimin urban, mbrojtje detare, trajtim ujrash në zonën bregdetare Rajoni 2</t>
  </si>
  <si>
    <t>24AC901 - Paketa e ndërhyrjeve për rigjenerimin urban në Rajonin 2. Loti1: Ndërhyrje për rigjenerim urban, mbrojtje detare në zonën bregdetare</t>
  </si>
  <si>
    <t>Kjo ndërhyrje synon të përmirësojë hapësirat urbane e infrastrukturën e mbrojtjes detare në territoret e bashkive të Rajonit 2, duke bërë të mundur rrjedhimisht përmirësimin e cilësisë së jetës së banorëve, nxitjen e biznesit dhe përmirësimin e situatës mjedisore në zonat bregdetare.</t>
  </si>
  <si>
    <t>24AD0</t>
  </si>
  <si>
    <t>Rivitalizimi i parqeve natyrore nëpërmjet sigurimit të elementëve të mobilimit urban dhe shtimit të aktiviteteve të rekreacionit, Rajoni 2</t>
  </si>
  <si>
    <t>24AD001 - Rivitalizimi i parqeve natyrore nëpërmjet sigurimit të elementëve të mobilimit urban dhe shtimit të aktiviteteve të rekreacionit, Rajoni 2</t>
  </si>
  <si>
    <t>Investimi për rivitalizimin e parqeve natyrore synon të krijojë një mjedis tërheqës dhe të shëndetshëm, duke synuar të përmirësojë cilësinë e jetës, ofrimin e mundësive rekreative, kulturore dhe sportive për komunitetet që jetojnë e Rajonit 2. Kjo paketë synon të rrisë frymën sociale e të përkatësisë së komunitare të banorëve në territorin, ku do të shtrihet projekti</t>
  </si>
  <si>
    <t>24AD1</t>
  </si>
  <si>
    <t>Transformimi urban në hapësira publike kryesore Rajoni 1 (Rikualifikimi i zonës turistike të hyrjes Shirokë-Shkodër Faza 2)</t>
  </si>
  <si>
    <t>24AD101 - Transformimi urban në hapësira publike kryesore Rajoni 1 (Rikualifikimi i zonës turistike të hyrjes Shirokë-Shkodër Faza 2)</t>
  </si>
  <si>
    <t>Kjo paketë ndërhyrjesh synon transformimin e qyteteve në Rajonin 1, duke rikonceptuar hapësirat urbane ekzistuese, rikthimin e funksioneve të munguara dhe rritjen e sigurisë për qytetarët.</t>
  </si>
  <si>
    <t>24AD102 - Transformimi urban në hapësira publike kryesore, Rajoni 4</t>
  </si>
  <si>
    <t xml:space="preserve">Hapësirat publike kanë peshën kryesore të jetës sociale të qyteteve dhe për këtë arsye ndërhyrjet për transformimin e hapësirave publike kryesore sjellin rigjenerim jo vetëm fizik të mjediseve, por edhe rigjenerim të aktiviteteve që qytetarët zhvillojnë në periudhat kohore kushtuar rekreacionit. Në impaktin social makro, rigjenerimi i këtyre poleve çon në përmirësimin e cilësisë së jetës sidomos të moshave të treta dhe të brezit të ardhshëm. </t>
  </si>
  <si>
    <t>24AD2</t>
  </si>
  <si>
    <t>Mbështetje me ekspertizë të specializuar vendase dhe të huaj në funksion të projekteve të Programit 2024-2026 dhe administratës qeverisëse (studime, masterplane, analiza etj)</t>
  </si>
  <si>
    <t>24AD201 - Mbështetje me ekspertizë të specializuar vendase dhe të huaj në funksion të projekteve të Programit 2024-2026 dhe administratës qeverisëse (studime, masterplane, analiza etj)</t>
  </si>
  <si>
    <t xml:space="preserve">Ndërhyrja do të synojë ngritjen e Platformës së Këshillimit dhe Asistencës Teknike për 3-vjeçarin 2024-2026.  Këtu do të përfshihen: 	ekspertiza;  	analiza; 	masterplane në nivel rajonal, lokal dhe sektorial sipas nevojave të identifikuara nga FSHZH dhe qeverisja vendore. </t>
  </si>
  <si>
    <t>24AD3</t>
  </si>
  <si>
    <t xml:space="preserve">Mbështetje për Programin Operacional 2024-2026  </t>
  </si>
  <si>
    <t xml:space="preserve">24AD301 - Mbështetje për Programin Operacional 2024-2026  </t>
  </si>
  <si>
    <t xml:space="preserve">Paketa parashikohet të financojë realizimin e  projektimit, mbikëqyrjes dhe kolaudimit në kuadër të investimeve në infrastrukturë për përiudhën 2024-2026. Pjesë e kësaj pakete financimi do të jenë dhe pagesat për tarifat dhe taksat vendore që aplikohen nga qeverisja vendore sipas rastit. </t>
  </si>
  <si>
    <t xml:space="preserve">24AD302 - Mbështetje për Programin Operacional 2025-2028 </t>
  </si>
  <si>
    <t xml:space="preserve">Paketa parashikohet të financojë realizimin e  projektimit, mbikëqyrjes dhe kolaudimit në kuadër të investimeve në infrastrukturë. Pjesë e kësaj pakete financimi do të jenë dhe pagesat për tarifat dhe taksat vendore që aplikohen nga qeverisja vendore sipas rastit.  Në kuadër të zbatimit të kësaj ndërhyrje, për periudhën 2025-2028 është planifikuar një buxhet prej rreth 200 milionë Lekë.  	</t>
  </si>
  <si>
    <t>24AD4</t>
  </si>
  <si>
    <t>Krijimi i parqeve tematike në funksion të evokimit të vlerave kulturore, Rajoni 2</t>
  </si>
  <si>
    <t>24AD401 - Krijimi i parqeve tematike në funksion të evokimit të vlerave kulturore, Rajoni 2</t>
  </si>
  <si>
    <t>Kjo paketë synon transformimin dhe zhvillimin e hapësirave urbane dhe natyrore brenda dhe rreth komuniteteve të tyre në Rajonin 2, duke synuar të përmirësojë: - cilësinë e jetës; - ofrimin e mundësive rekreative dhe kulturore për banorët dhe vizitorët dhe  - nxitjen e rritjes ekonomike.</t>
  </si>
  <si>
    <t>24AF0</t>
  </si>
  <si>
    <t>Rigjenerim urban i stokut të banesave (Faza III)</t>
  </si>
  <si>
    <t>24AF001 - Rigjenerim urban i stokut të banesave Rajoni 1 (Faza III)</t>
  </si>
  <si>
    <t>Kjo pakete synon rritjen e eficiencës energjetike të ndërtesave ekzistuese përmes rehabilitimit të fasadave dhe instalimit të sistemeve termoizoluese. Ky projekt synon të transformojë blloqet e banimit në mjedise tërheqëse, funksionale dhe të qëndrueshme, duke krijuar modele të reja jetese që rrisin vlerën e pronave dhe kontribuojnë në një zhvillim urban më të qëndrueshëm dhe më estetik.</t>
  </si>
  <si>
    <t xml:space="preserve">Nr. projekt </t>
  </si>
  <si>
    <t>24AF002 - Rigjenerim urban i stokut të banesave Rajoni 2 (Faza III)</t>
  </si>
  <si>
    <t>Kjo pakete synon rritjen e eficiencës energjetike të ndërtesave ekzistuese përmes rehabilitimit të fasadave dhe instalimit të sistemeve termoizoluese. Ky projekt synon të transformojë blloqet e banimit në mjedise tërheqëse, funksionale dhe të qëndrueshme, duke krijuar modele të reja jetese që rrisin vlerën e pronave dhe kontribuojnë në një zhvillim urban më të qëndrueshëm dhe më estetik</t>
  </si>
  <si>
    <t>24AF003 - Rigjenerim urban i stokut të banesave Rajoni 3 (Faza III)</t>
  </si>
  <si>
    <t xml:space="preserve">Nr.projekt </t>
  </si>
  <si>
    <t>24AF004 - Rigjenerim urban i stokut të banesave Rajoni 4 (Faza III)</t>
  </si>
  <si>
    <t>24AF3</t>
  </si>
  <si>
    <t>Mbeshtetje per gjallerimin e aktivitetit social-kulturor ne funksion te forcimit te identitetit rajonal dhe lokal (Faza II)</t>
  </si>
  <si>
    <t>24AF301 - Mbeshtetje per gjallerimin e aktivitetit social-kulturor ne funksion te forcimit te identitetit rajonal dhe lokal (Faza II)</t>
  </si>
  <si>
    <t>Ndërhyrja do të synojë gjallërimin e jetës social - kulturore dhe forcimin e identitetit të rajoneve të vendit dhe diversifikimin e ofertës turistike në bashkitë ku do të aplikohet. Gjithashtu do te synohet: 	Promovimi i artit dhe kulturës;  	Promovimi i artistëve të rinj, dhe jo vetëm, nëpërmjet organizimeve të aktiviteteve të ndryshme; 	Shkëmbimi i përvojave kulturore dhe artistike</t>
  </si>
  <si>
    <t>24AF6</t>
  </si>
  <si>
    <t>Investime për Infrastrukturën e tregjeve, hapësirave tregtare, multifunksionale, rrugë tregtare në zona model zhvillimi, etj. Faza II</t>
  </si>
  <si>
    <t>24AF601 - Investime për Infrastrukturën e tregjeve, hapësirave tregtare, multifunksionale, rrugë tregtare në zona model zhvillimi, etj. Faza II</t>
  </si>
  <si>
    <t xml:space="preserve">Qellimi i kesaj pakete është transformimi i tregjeve tradicionale në hapësira moderne dhe multifunksionale, duke përmirësuar infrastrukturën ekzistuese dhe krijuar një mjedis tërheqës për klientët dhe tregtarët. Ky projekt synon të diversifikojë shërbimet që ofrohen në tregje, të rrisë kapacitetin e tyre për të përmbushur nevojat e konsumatorëve modernë, dhe të nxisë zhvillimin ekonomik lokal përmes krijimit të qendrave të avancuara tregtare dhe sociale. </t>
  </si>
  <si>
    <t>24AF602 - Investime për infrastrukturën e tregjeve, hapësirave tregtare, multifunksionale, rrugë tregëtare në zona model zhvillimi, etj. Faza III Rajonet 3&amp;4</t>
  </si>
  <si>
    <t>Kjo paketë ndërhyrjesh është faza e tretë e paketës me të njëjtin emër implementuar nga FSHZH që prej 2022 me fokus në transformimin e tregjeve tradicionale në hapësira moderne dhe multifunksionale. Duke pasur parasysh numrin e lartë të kërkesave të ardhura nga bashkitë, përvojën pozitive të fazave të mëparshme dhe pamundësinë financiare për të mbuluar të gjitha nevojat me fondet aktuale, konsiderohet e nevojshme vazhdimi i investimeve me një fazë të re të kësaj ndërhyrjeje.   Faza e tretë me vlerë 600 mln lekë parashikon financimin e investimeve për infrastrukturën e tregjeve, hapësirave  tregtare, multifunksionale, rrugë tregtare në zona model zhvillimi, etj. në rajonin 3&amp;4.</t>
  </si>
  <si>
    <t>24AF7</t>
  </si>
  <si>
    <t>Investime për transformimin e aseteve publike me potencial zhvillimi në modele të standardit më të lartë të zhvillimit.</t>
  </si>
  <si>
    <t>24AF701 - Investime për transformimin e aseteve publike me potencial zhvillimi në modele të standardit më të lartë të zhvillimit.</t>
  </si>
  <si>
    <t>Kjo pakete synon rikthimin dhe rivitalizimin e aseteve publike të braktisura dhe të pashfrytëzuara për t’i transformuar në qendra tërheqëse dhe ekonomikisht të qëndrueshme. Këto investime synojnë të rikthejnë vlerën e territorit, të nxisin zhvillimin ekonomik lokal dhe të krijojnë burime të ardhurash të mjaftueshme për të mbuluar kostot e investimit dhe operimit, duke i bërë këto asete qendra për sipërmarrje, inovacion dhe zhvillim social.</t>
  </si>
  <si>
    <t>24AF8</t>
  </si>
  <si>
    <t xml:space="preserve">Përmirësimi i transportit urban dhe parkimeve (Parkimi i QSUT) </t>
  </si>
  <si>
    <t xml:space="preserve">24AF801 - Përmirësimi i transportit urban dhe parkimeve (Parkimi i QSUT) </t>
  </si>
  <si>
    <t>Kjo pakete synon të rrisë kapacitetin dhe efikasitetin e infrastrukturës së parkimit në Qendrën Spitalore Universitare "Nënë Tereza" (QSUT), duke krijuar një objekt multifunksional me shumë nivele që do të lehtësojë lëvizshmërinë, përmirësojë qasjen në shërbimet shëndetësore dhe të ofrojë një menaxhim të mirëorganizuar dhe modern të parkimit për qytetarët, punonjësit dhe vizitorët e QSUT-së.</t>
  </si>
  <si>
    <t>24AF9</t>
  </si>
  <si>
    <t xml:space="preserve">Ndërhyrje në zona sportive dhe lodra për fëmijë "Dua të Luaj" Faza II </t>
  </si>
  <si>
    <t xml:space="preserve">24AF901 - Ndërhyrje në zona sportive dhe lodra për fëmijë "Dua të Luaj" Faza II </t>
  </si>
  <si>
    <t>Qellimi i paketes është krijimi dhe përmirësimi i infrastrukturës sportive dhe rekreative në nivel lokal dhe rajonal, për të promovuar një stil jetese të shëndetshme dhe për të nxitur ndërveprimin social dhe frymën komunitare. Projekti synon të krijojë hapësira të sigurta dhe tërheqëse për fëmijët dhe të rinjtë, duke ofruar mundësi për aktivitete sportive, kulturore dhe sociale që përmirësojnë cilësinë e jetës dhe rrisin përfshirjen në komunitet.</t>
  </si>
  <si>
    <t>25AA6</t>
  </si>
  <si>
    <t>Qendra Multifunksionale Zhvillimi</t>
  </si>
  <si>
    <t>25AA601 - Qendra Multifunksionale Zhvillimi, Rajoni 1</t>
  </si>
  <si>
    <t xml:space="preserve"> Kjo paketë synon krijimin e Qendrave Multifunksionale të Zhvillimit në Rajonin 1. Ato do të shërbejnë si qendra integruese për shërbime sociale, ekonomike dhe komunitare. Qendrat do të funksionojnë si nyje strategjike për zhvillimin rajonal, duke integruar shërbime administrative, sociale dhe ekonomike në një ekosistem të qëndrueshëm dhe të lidhur me nevojat e komuniteteve. Për më tepër, ato do të inkorporojnë elementë të inovacionit dhe teknologjisë, duke mundësuar platforma digjitale për shërbimet publike, hapësira bashkëpunimi për bizneset e vogla dhe promovimin e zgjidhjeve inteligjente për menaxhimin e burimeve lokale. Në kuadër të Programit Infrastruktura Vendore dhe Rajonale (IVR), është parashikuar një financim prej  500 milionë lekë , duke garantuar një qasje të balancuar dhe të qëndrueshme për zhvillimin e këtyre qendrave në territorin e Rajonit 1.	</t>
  </si>
  <si>
    <t>25AA602 - Qendra Multifunksionale Zhvillimi, Rajoni 4</t>
  </si>
  <si>
    <t>Kjo paketë synon krijimin e Qendrave Multifunksionale të Zhvillimit në Rajonin 4. Ato do të shërbejnë si qendra integruese për shërbime sociale, ekonomike dhe komunitare. Qendrat do të funksionojnë si nyje strategjike për zhvillimin rajonal, duke integruar shërbime administrative, sociale dhe ekonomike në një ekosistem të qëndrueshëm dhe të lidhur me nevojat e komuniteteve. Për më tepër, ato do të inkorporojnë elementë të inovacionit dhe teknologjisë, duke mundësuar platforma digjitale për shërbimet publike, hapësira bashkëpunimi për bizneset e vogla dhe promovimin e zgjidhjeve inteligjente për menaxhimin e burimeve lokale. Në kuadër të Programit Infrastruktura Vendore dhe Rajonale (IVR), është parashikuar një financim prej  500 milionë lekë , duke garantuar një qasje të balancuar dhe të qëndrueshme për zhvillimin e këtyre qendrave në territorin e Rajonit 4.</t>
  </si>
  <si>
    <t>25AA7</t>
  </si>
  <si>
    <t>Investime pilot për transformimin e infrastrukturës së shërbimeve dhe rritjes së standartit të jetës në komunitet, Rajoni 1</t>
  </si>
  <si>
    <t>25AA701 - Investime pilot për transformimin e infrastrukturës së shërbimeve dhe rritjes së standartit të jetës në komunitet, Rajoni 1</t>
  </si>
  <si>
    <t xml:space="preserve">Aktualisht, bashkitë në Rajonin 1 kanë në inventarin e tyre asete publike, të pashfrytëzuara ose të shfrytëzuara pjesërisht. Shpesh këto asete janë të degraduara dhe jo funksionale. Nga ana tjetër, bashkitë kanë nevojë për:  	të përmirësuar cilësinë e jetesës së komunitetit;  	krijimin e mjediseve të përshtatshme për ndërveprimin komunitar;  	krijimin e qendrave komunitare;  	infrastrukturë shërbimesh për komunitetin;  	rritjen e ndjenjës së përkatësisë në komunitet etj; Kjo paketë investimi parashikon të investojë në asetet e bashkive, potencialisht për t’u rivitalizuar, dhe të krijojë mjedise të përshtatshme për të promovuar ndërveprimin dhe harmoninë komunitare. </t>
  </si>
  <si>
    <t>Nr.Projekte</t>
  </si>
  <si>
    <t>25AD0</t>
  </si>
  <si>
    <t>Ndërhyrje për Përditësimin e Sistemit Kombëtar të të Dhënave Gjeohapësinore për Mbështetjen e Zhvillimit Rajonal</t>
  </si>
  <si>
    <t>25AD001- Ndërhyrje për Përditësimin e Sistemit Kombëtar të të Dhënave Gjeohapësinore për Mbështetjen e Zhvillimit Rajonal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</si>
</sst>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 #,##0_);_(* \(#,##0\);_(* &quot;-&quot;??_);_(@_)"/>
    <numFmt numFmtId="166" formatCode="_-* #,##0_L_e_k_-;\-* #,##0_L_e_k_-;_-* &quot;-&quot;??_L_e_k_-;_-@_-"/>
    <numFmt numFmtId="167" formatCode="#0"/>
    <numFmt numFmtId="168" formatCode="_-* #,##0\ _k_r_._-;\-* #,##0\ _k_r_._-;_-* &quot;-&quot;??\ _k_r_._-;_-@_-"/>
    <numFmt numFmtId="169" formatCode="0.0"/>
    <numFmt numFmtId="170" formatCode="_(* #,##0.0_);_(* \(#,##0.0\);_(* &quot;-&quot;??_);_(@_)"/>
    <numFmt numFmtId="171" formatCode="#,##0.0"/>
    <numFmt numFmtId="172" formatCode="_-* #,##0_-;\-* #,##0_-;_-* &quot;-&quot;_-;_-@_-"/>
    <numFmt numFmtId="173" formatCode="_-* #,##0.00_-;\-* #,##0.00_-;_-* &quot;-&quot;??_-;_-@_-"/>
    <numFmt numFmtId="174" formatCode="_-* #,##0.00_L_e_k_-;\-* #,##0.00_L_e_k_-;_-* &quot;-&quot;??_L_e_k_-;_-@_-"/>
    <numFmt numFmtId="175" formatCode="#,##0.000"/>
    <numFmt numFmtId="176" formatCode="&quot;   &quot;@"/>
    <numFmt numFmtId="177" formatCode="&quot;      &quot;@"/>
    <numFmt numFmtId="178" formatCode="&quot;         &quot;@"/>
    <numFmt numFmtId="179" formatCode="&quot;            &quot;@"/>
    <numFmt numFmtId="180" formatCode="&quot;               &quot;@"/>
    <numFmt numFmtId="181" formatCode="_([$€]* #,##0.00_);_([$€]* \(#,##0.00\);_([$€]* &quot;-&quot;??_);_(@_)"/>
    <numFmt numFmtId="182" formatCode="[&gt;=0.05]#,##0.0;[&lt;=-0.05]\-#,##0.0;?0.0"/>
    <numFmt numFmtId="183" formatCode="[Black]#,##0.0;[Black]\-#,##0.0;;"/>
    <numFmt numFmtId="184" formatCode="[Black][&gt;0.05]#,##0.0;[Black][&lt;-0.05]\-#,##0.0;;"/>
    <numFmt numFmtId="185" formatCode="[Black][&gt;0.5]#,##0;[Black][&lt;-0.5]\-#,##0;;"/>
    <numFmt numFmtId="186" formatCode="General\ \ \ \ \ \ "/>
    <numFmt numFmtId="187" formatCode="0.0\ \ \ \ \ \ \ \ "/>
    <numFmt numFmtId="188" formatCode="mmmm\ yyyy"/>
    <numFmt numFmtId="189" formatCode="#,##0\ &quot;Kč&quot;;\-#,##0\ &quot;Kč&quot;"/>
    <numFmt numFmtId="190" formatCode="#,##0.0____"/>
    <numFmt numFmtId="191" formatCode="\$#,##0.00\ ;\(\$#,##0.00\)"/>
    <numFmt numFmtId="192" formatCode="_-&quot;¢&quot;* #,##0_-;\-&quot;¢&quot;* #,##0_-;_-&quot;¢&quot;* &quot;-&quot;_-;_-@_-"/>
    <numFmt numFmtId="193" formatCode="_-&quot;¢&quot;* #,##0.00_-;\-&quot;¢&quot;* #,##0.00_-;_-&quot;¢&quot;* &quot;-&quot;??_-;_-@_-"/>
    <numFmt numFmtId="194" formatCode="mmmm\ d\,\ yyyy"/>
    <numFmt numFmtId="195" formatCode="_-* #,##0_-;\-* #,##0_-;_-* &quot;-&quot;??_-;_-@_-"/>
    <numFmt numFmtId="196" formatCode="0.0000"/>
    <numFmt numFmtId="197" formatCode="0.000"/>
    <numFmt numFmtId="198" formatCode="0.00000"/>
    <numFmt numFmtId="199" formatCode="_(* #,##0.000_);_(* \(#,##0.000\);_(* &quot;-&quot;??_);_(@_)"/>
  </numFmts>
  <fonts count="257">
    <font>
      <sz val="11"/>
      <color theme="1"/>
      <name val="Aptos Narrow"/>
      <family val="2"/>
      <scheme val="minor"/>
    </font>
    <font>
      <sz val="11"/>
      <color theme="1"/>
      <name val="Aptos Narrow"/>
      <family val="2"/>
      <scheme val="minor"/>
    </font>
    <font>
      <b/>
      <sz val="11"/>
      <color theme="1"/>
      <name val="Aptos Narrow"/>
      <family val="2"/>
      <scheme val="minor"/>
    </font>
    <font>
      <sz val="18"/>
      <color theme="1"/>
      <name val="Aptos Narrow"/>
      <family val="2"/>
      <scheme val="minor"/>
    </font>
    <font>
      <b/>
      <sz val="12"/>
      <color theme="1"/>
      <name val="Aptos Narrow"/>
      <family val="2"/>
      <scheme val="minor"/>
    </font>
    <font>
      <sz val="12"/>
      <color theme="1"/>
      <name val="Aptos Narrow"/>
      <family val="2"/>
      <scheme val="minor"/>
    </font>
    <font>
      <b/>
      <sz val="16"/>
      <color rgb="FFFF0000"/>
      <name val="Aptos Narrow"/>
      <family val="2"/>
      <scheme val="minor"/>
    </font>
    <font>
      <b/>
      <sz val="12"/>
      <color theme="1"/>
      <name val="Garamond"/>
      <family val="1"/>
    </font>
    <font>
      <sz val="12"/>
      <color theme="1"/>
      <name val="Garamond"/>
      <family val="1"/>
    </font>
    <font>
      <b/>
      <sz val="12"/>
      <color rgb="FFFF0000"/>
      <name val="Garamond"/>
      <family val="1"/>
    </font>
    <font>
      <sz val="14"/>
      <color theme="1"/>
      <name val="Garamond"/>
      <family val="1"/>
    </font>
    <font>
      <i/>
      <sz val="12"/>
      <color theme="1"/>
      <name val="Garamond"/>
      <family val="1"/>
    </font>
    <font>
      <b/>
      <sz val="14"/>
      <color theme="1"/>
      <name val="Aptos Narrow"/>
      <family val="2"/>
      <scheme val="minor"/>
    </font>
    <font>
      <i/>
      <sz val="14"/>
      <color theme="1"/>
      <name val="Garamond"/>
      <family val="1"/>
    </font>
    <font>
      <b/>
      <i/>
      <sz val="12"/>
      <color rgb="FFFF0000"/>
      <name val="Garamond"/>
      <family val="1"/>
    </font>
    <font>
      <b/>
      <i/>
      <sz val="14"/>
      <color theme="1"/>
      <name val="Garamond"/>
      <family val="1"/>
    </font>
    <font>
      <b/>
      <sz val="12"/>
      <name val="Garamond"/>
      <family val="1"/>
    </font>
    <font>
      <b/>
      <i/>
      <sz val="12"/>
      <color theme="1"/>
      <name val="Garamond"/>
      <family val="1"/>
    </font>
    <font>
      <b/>
      <sz val="14"/>
      <color theme="1"/>
      <name val="Garamond"/>
      <family val="1"/>
    </font>
    <font>
      <b/>
      <sz val="9"/>
      <name val="Garamond"/>
      <family val="1"/>
    </font>
    <font>
      <b/>
      <i/>
      <sz val="12"/>
      <color rgb="FFFF0000"/>
      <name val="Aptos Narrow"/>
      <family val="2"/>
      <scheme val="minor"/>
    </font>
    <font>
      <i/>
      <sz val="12"/>
      <color theme="1"/>
      <name val="Aptos Narrow"/>
      <family val="2"/>
      <scheme val="minor"/>
    </font>
    <font>
      <b/>
      <sz val="12"/>
      <color theme="1"/>
      <name val="Times New Roman"/>
      <family val="1"/>
    </font>
    <font>
      <b/>
      <sz val="12"/>
      <color rgb="FFFF0000"/>
      <name val="Times New Roman"/>
      <family val="1"/>
    </font>
    <font>
      <sz val="12"/>
      <color theme="1"/>
      <name val="Times New Roman"/>
      <family val="1"/>
    </font>
    <font>
      <sz val="12"/>
      <name val="Times New Roman"/>
      <family val="1"/>
    </font>
    <font>
      <b/>
      <sz val="12"/>
      <name val="Times New Roman"/>
      <family val="1"/>
    </font>
    <font>
      <i/>
      <sz val="12"/>
      <color theme="1"/>
      <name val="Times New Roman"/>
      <family val="1"/>
    </font>
    <font>
      <b/>
      <i/>
      <sz val="12"/>
      <color rgb="FFFF0000"/>
      <name val="Times New Roman"/>
      <family val="1"/>
    </font>
    <font>
      <i/>
      <sz val="9"/>
      <color theme="1"/>
      <name val="Aptos Narrow"/>
      <family val="2"/>
      <scheme val="minor"/>
    </font>
    <font>
      <b/>
      <sz val="9"/>
      <color theme="1"/>
      <name val="Garamond"/>
      <family val="1"/>
    </font>
    <font>
      <b/>
      <sz val="9"/>
      <color theme="1"/>
      <name val="Aptos Narrow"/>
      <family val="2"/>
      <scheme val="minor"/>
    </font>
    <font>
      <sz val="9"/>
      <color theme="1"/>
      <name val="Aptos Narrow"/>
      <family val="2"/>
      <scheme val="minor"/>
    </font>
    <font>
      <b/>
      <sz val="9"/>
      <color rgb="FFFF0000"/>
      <name val="Aptos Narrow"/>
      <family val="2"/>
      <scheme val="minor"/>
    </font>
    <font>
      <sz val="9"/>
      <name val="Garamond"/>
      <family val="1"/>
    </font>
    <font>
      <sz val="9"/>
      <color theme="1"/>
      <name val="Garamond"/>
      <family val="1"/>
    </font>
    <font>
      <b/>
      <sz val="9"/>
      <color theme="1"/>
      <name val="Garamond"/>
      <family val="1"/>
      <charset val="238"/>
    </font>
    <font>
      <sz val="10"/>
      <name val="Garamond"/>
      <family val="1"/>
      <charset val="238"/>
    </font>
    <font>
      <sz val="10"/>
      <name val="Garamond"/>
      <family val="1"/>
    </font>
    <font>
      <sz val="10"/>
      <color theme="1" tint="4.9989318521683403E-2"/>
      <name val="Garamond"/>
      <family val="1"/>
      <charset val="238"/>
    </font>
    <font>
      <sz val="9"/>
      <color rgb="FFFF0000"/>
      <name val="Garamond"/>
      <family val="1"/>
    </font>
    <font>
      <b/>
      <sz val="9"/>
      <color rgb="FFFF0000"/>
      <name val="Garamond"/>
      <family val="1"/>
    </font>
    <font>
      <b/>
      <sz val="9"/>
      <name val="Garamond"/>
      <family val="1"/>
      <charset val="238"/>
    </font>
    <font>
      <i/>
      <sz val="9"/>
      <color theme="1"/>
      <name val="Garamond"/>
      <family val="1"/>
    </font>
    <font>
      <i/>
      <sz val="9"/>
      <name val="Garamond"/>
      <family val="1"/>
      <charset val="238"/>
    </font>
    <font>
      <sz val="9"/>
      <name val="Garamond"/>
      <family val="1"/>
      <charset val="238"/>
    </font>
    <font>
      <sz val="9"/>
      <color rgb="FFFF0000"/>
      <name val="Garamond"/>
      <family val="1"/>
      <charset val="238"/>
    </font>
    <font>
      <b/>
      <i/>
      <sz val="9"/>
      <color theme="1"/>
      <name val="Garamond"/>
      <family val="1"/>
      <charset val="238"/>
    </font>
    <font>
      <b/>
      <i/>
      <sz val="9"/>
      <color rgb="FFFF0000"/>
      <name val="Garamond"/>
      <family val="1"/>
    </font>
    <font>
      <sz val="9"/>
      <color theme="1"/>
      <name val="Garamond"/>
      <family val="1"/>
      <charset val="238"/>
    </font>
    <font>
      <b/>
      <i/>
      <sz val="9"/>
      <color rgb="FFFF0000"/>
      <name val="Aptos Narrow"/>
      <family val="2"/>
      <scheme val="minor"/>
    </font>
    <font>
      <b/>
      <sz val="9"/>
      <color indexed="81"/>
      <name val="Tahoma"/>
      <charset val="1"/>
    </font>
    <font>
      <sz val="9"/>
      <color indexed="81"/>
      <name val="Tahoma"/>
      <charset val="1"/>
    </font>
    <font>
      <b/>
      <sz val="9"/>
      <color indexed="81"/>
      <name val="Tahoma"/>
      <family val="2"/>
    </font>
    <font>
      <sz val="9"/>
      <color indexed="81"/>
      <name val="Tahoma"/>
      <family val="2"/>
    </font>
    <font>
      <b/>
      <sz val="9"/>
      <color rgb="FF000000"/>
      <name val="Garamond"/>
      <family val="2"/>
    </font>
    <font>
      <b/>
      <sz val="9"/>
      <color rgb="FFDE342F"/>
      <name val="Garamond"/>
      <family val="2"/>
    </font>
    <font>
      <b/>
      <sz val="8"/>
      <color rgb="FF000000"/>
      <name val="Garamond"/>
      <family val="2"/>
    </font>
    <font>
      <sz val="8"/>
      <color rgb="FF000000"/>
      <name val="Garamond"/>
      <family val="2"/>
    </font>
    <font>
      <sz val="9"/>
      <color rgb="FF000000"/>
      <name val="Garamond"/>
      <family val="2"/>
    </font>
    <font>
      <b/>
      <sz val="7"/>
      <color rgb="FFDE342F"/>
      <name val="Garamond"/>
      <family val="2"/>
    </font>
    <font>
      <sz val="7"/>
      <color rgb="FF000000"/>
      <name val="Garamond"/>
      <family val="2"/>
    </font>
    <font>
      <sz val="8"/>
      <color rgb="FFDE342F"/>
      <name val="Garamond"/>
      <family val="2"/>
    </font>
    <font>
      <i/>
      <sz val="8"/>
      <color rgb="FF000000"/>
      <name val="Garamond"/>
      <family val="2"/>
    </font>
    <font>
      <i/>
      <sz val="8"/>
      <color rgb="FFDE342F"/>
      <name val="Garamond"/>
      <family val="2"/>
    </font>
    <font>
      <sz val="8"/>
      <color rgb="FFFAF3F2"/>
      <name val="Garamond"/>
      <family val="2"/>
    </font>
    <font>
      <b/>
      <sz val="7"/>
      <color rgb="FF000000"/>
      <name val="Garamond"/>
      <family val="2"/>
    </font>
    <font>
      <b/>
      <sz val="10"/>
      <color theme="1"/>
      <name val="Aptos Narrow"/>
      <family val="2"/>
      <scheme val="minor"/>
    </font>
    <font>
      <b/>
      <sz val="11"/>
      <color rgb="FFFF0000"/>
      <name val="Aptos Narrow"/>
      <family val="2"/>
      <scheme val="minor"/>
    </font>
    <font>
      <b/>
      <sz val="10"/>
      <color theme="1"/>
      <name val="Garamond"/>
      <family val="1"/>
    </font>
    <font>
      <sz val="8"/>
      <color theme="1"/>
      <name val="Garamond"/>
      <family val="1"/>
    </font>
    <font>
      <sz val="8"/>
      <name val="Garamond"/>
      <family val="1"/>
    </font>
    <font>
      <b/>
      <sz val="8"/>
      <color theme="1"/>
      <name val="Garamond"/>
      <family val="1"/>
    </font>
    <font>
      <b/>
      <sz val="8"/>
      <color rgb="FFFF0000"/>
      <name val="Garamond"/>
      <family val="1"/>
    </font>
    <font>
      <b/>
      <sz val="8"/>
      <name val="Garamond"/>
      <family val="1"/>
    </font>
    <font>
      <i/>
      <sz val="8"/>
      <color theme="1"/>
      <name val="Garamond"/>
      <family val="1"/>
    </font>
    <font>
      <sz val="8"/>
      <color theme="1"/>
      <name val="Aptos Narrow"/>
      <family val="2"/>
      <scheme val="minor"/>
    </font>
    <font>
      <sz val="10"/>
      <color theme="1"/>
      <name val="Garamond"/>
      <family val="1"/>
    </font>
    <font>
      <i/>
      <sz val="8"/>
      <name val="Garamond"/>
      <family val="1"/>
    </font>
    <font>
      <sz val="8"/>
      <color theme="1"/>
      <name val="Times New Roman"/>
      <family val="1"/>
    </font>
    <font>
      <b/>
      <sz val="10"/>
      <color rgb="FFFF0000"/>
      <name val="Times New Roman"/>
      <family val="1"/>
    </font>
    <font>
      <b/>
      <sz val="8"/>
      <color rgb="FFFF0000"/>
      <name val="Times New Roman"/>
      <family val="1"/>
    </font>
    <font>
      <sz val="11"/>
      <color rgb="FF000000"/>
      <name val="Aptos Narrow"/>
      <family val="2"/>
      <scheme val="minor"/>
    </font>
    <font>
      <b/>
      <sz val="11"/>
      <color rgb="FF000000"/>
      <name val="Aptos Narrow"/>
      <family val="2"/>
      <scheme val="minor"/>
    </font>
    <font>
      <b/>
      <sz val="10"/>
      <color rgb="FF000000"/>
      <name val="Garamond"/>
      <family val="1"/>
    </font>
    <font>
      <sz val="10"/>
      <color rgb="FF000000"/>
      <name val="Garamond"/>
      <family val="1"/>
    </font>
    <font>
      <sz val="9"/>
      <color rgb="FF000000"/>
      <name val="Garamond"/>
      <family val="1"/>
    </font>
    <font>
      <sz val="8"/>
      <color rgb="FF000000"/>
      <name val="Garamond"/>
      <family val="1"/>
    </font>
    <font>
      <b/>
      <sz val="8"/>
      <color rgb="FF000000"/>
      <name val="Garamond"/>
      <family val="1"/>
    </font>
    <font>
      <b/>
      <sz val="9"/>
      <color rgb="FF000000"/>
      <name val="Garamond"/>
      <family val="1"/>
    </font>
    <font>
      <sz val="8"/>
      <color rgb="FFFF0000"/>
      <name val="Garamond"/>
      <family val="1"/>
    </font>
    <font>
      <i/>
      <sz val="9"/>
      <color rgb="FF000000"/>
      <name val="Garamond"/>
      <family val="1"/>
    </font>
    <font>
      <i/>
      <sz val="8"/>
      <color rgb="FF000000"/>
      <name val="Garamond"/>
      <family val="1"/>
    </font>
    <font>
      <sz val="8"/>
      <color rgb="FF000000"/>
      <name val="Times New Roman"/>
      <family val="1"/>
    </font>
    <font>
      <sz val="10"/>
      <color theme="1"/>
      <name val="Aptos Narrow"/>
      <family val="2"/>
      <scheme val="minor"/>
    </font>
    <font>
      <sz val="12"/>
      <name val="Garamond"/>
      <family val="1"/>
    </font>
    <font>
      <b/>
      <sz val="12"/>
      <color indexed="10"/>
      <name val="Garamond"/>
      <family val="1"/>
    </font>
    <font>
      <b/>
      <sz val="12"/>
      <color indexed="8"/>
      <name val="Garamond"/>
      <family val="1"/>
    </font>
    <font>
      <sz val="12"/>
      <color indexed="8"/>
      <name val="Garamond"/>
      <family val="1"/>
    </font>
    <font>
      <b/>
      <sz val="14"/>
      <name val="Garamond"/>
      <family val="1"/>
    </font>
    <font>
      <b/>
      <sz val="13"/>
      <name val="Garamond"/>
      <family val="1"/>
    </font>
    <font>
      <b/>
      <sz val="11"/>
      <name val="Aptos Narrow"/>
      <family val="2"/>
      <scheme val="minor"/>
    </font>
    <font>
      <sz val="11"/>
      <color theme="1"/>
      <name val="Garamond"/>
      <family val="1"/>
    </font>
    <font>
      <sz val="9"/>
      <color theme="1"/>
      <name val="Times New Roman"/>
      <family val="1"/>
    </font>
    <font>
      <b/>
      <sz val="11"/>
      <color theme="1"/>
      <name val="Garamond"/>
      <family val="1"/>
    </font>
    <font>
      <b/>
      <sz val="12"/>
      <color rgb="FFFF0000"/>
      <name val="Aptos Narrow"/>
      <family val="2"/>
      <scheme val="minor"/>
    </font>
    <font>
      <sz val="12"/>
      <color rgb="FFFF0000"/>
      <name val="Aptos Narrow"/>
      <family val="2"/>
      <scheme val="minor"/>
    </font>
    <font>
      <i/>
      <sz val="12"/>
      <name val="Garamond"/>
      <family val="1"/>
    </font>
    <font>
      <b/>
      <sz val="9"/>
      <color theme="1"/>
      <name val="Times New Roman"/>
      <family val="1"/>
    </font>
    <font>
      <b/>
      <sz val="10"/>
      <name val="Times New Roman"/>
      <family val="1"/>
    </font>
    <font>
      <sz val="10"/>
      <color theme="1"/>
      <name val="Times New Roman"/>
      <family val="1"/>
    </font>
    <font>
      <sz val="10"/>
      <color theme="1"/>
      <name val="Symbol"/>
      <family val="1"/>
      <charset val="2"/>
    </font>
    <font>
      <b/>
      <sz val="10"/>
      <color rgb="FFFF0000"/>
      <name val="Aptos Narrow"/>
      <family val="2"/>
      <scheme val="minor"/>
    </font>
    <font>
      <b/>
      <sz val="10"/>
      <name val="Garamond"/>
      <family val="1"/>
    </font>
    <font>
      <i/>
      <sz val="10"/>
      <color theme="1"/>
      <name val="Garamond"/>
      <family val="1"/>
    </font>
    <font>
      <b/>
      <i/>
      <sz val="10"/>
      <color theme="1"/>
      <name val="Garamond"/>
      <family val="1"/>
    </font>
    <font>
      <b/>
      <i/>
      <sz val="10"/>
      <color rgb="FFFF0000"/>
      <name val="Aptos Narrow"/>
      <family val="2"/>
      <scheme val="minor"/>
    </font>
    <font>
      <i/>
      <sz val="10"/>
      <color theme="1"/>
      <name val="Aptos Narrow"/>
      <family val="2"/>
      <scheme val="minor"/>
    </font>
    <font>
      <sz val="12"/>
      <name val="Times New Roman"/>
      <family val="1"/>
      <charset val="238"/>
    </font>
    <font>
      <sz val="12"/>
      <color theme="1"/>
      <name val="Times New Roman"/>
      <family val="1"/>
      <charset val="238"/>
    </font>
    <font>
      <sz val="10"/>
      <name val="Times New Roman"/>
      <family val="1"/>
      <charset val="238"/>
    </font>
    <font>
      <sz val="10"/>
      <color theme="1"/>
      <name val="Times New Roman"/>
      <family val="1"/>
      <charset val="238"/>
    </font>
    <font>
      <sz val="11"/>
      <name val="Aptos Narrow"/>
      <family val="2"/>
      <scheme val="minor"/>
    </font>
    <font>
      <b/>
      <sz val="12"/>
      <name val="Garamond"/>
      <family val="1"/>
      <charset val="238"/>
    </font>
    <font>
      <b/>
      <sz val="12"/>
      <color theme="1"/>
      <name val="Garamond"/>
      <family val="1"/>
      <charset val="238"/>
    </font>
    <font>
      <sz val="12"/>
      <color theme="1"/>
      <name val="Garamond"/>
      <family val="1"/>
      <charset val="238"/>
    </font>
    <font>
      <sz val="12"/>
      <name val="Garamond"/>
      <family val="1"/>
      <charset val="238"/>
    </font>
    <font>
      <sz val="12"/>
      <color rgb="FF000000"/>
      <name val="Garamond"/>
      <family val="1"/>
      <charset val="238"/>
    </font>
    <font>
      <b/>
      <sz val="10"/>
      <color theme="1"/>
      <name val="Times New Roman"/>
      <family val="1"/>
      <charset val="238"/>
    </font>
    <font>
      <b/>
      <i/>
      <sz val="12"/>
      <color theme="1"/>
      <name val="Times New Roman"/>
      <family val="1"/>
    </font>
    <font>
      <b/>
      <sz val="12"/>
      <color rgb="FF000000"/>
      <name val="Times New Roman"/>
      <family val="1"/>
    </font>
    <font>
      <b/>
      <sz val="10"/>
      <color rgb="FF000000"/>
      <name val="Times New Roman"/>
      <family val="1"/>
      <charset val="238"/>
    </font>
    <font>
      <sz val="12"/>
      <color rgb="FF000000"/>
      <name val="Times New Roman"/>
      <family val="1"/>
    </font>
    <font>
      <sz val="10"/>
      <color rgb="FF000000"/>
      <name val="Times New Roman"/>
      <family val="1"/>
      <charset val="238"/>
    </font>
    <font>
      <i/>
      <sz val="12"/>
      <color rgb="FF000000"/>
      <name val="Times New Roman"/>
      <family val="1"/>
    </font>
    <font>
      <b/>
      <i/>
      <sz val="12"/>
      <color rgb="FF000000"/>
      <name val="Times New Roman"/>
      <family val="1"/>
    </font>
    <font>
      <sz val="8"/>
      <name val="Aptos Narrow"/>
      <family val="2"/>
      <scheme val="minor"/>
    </font>
    <font>
      <i/>
      <sz val="9"/>
      <color theme="1"/>
      <name val="Times New Roman"/>
      <family val="1"/>
    </font>
    <font>
      <b/>
      <sz val="11"/>
      <color theme="1"/>
      <name val="Times New Roman"/>
      <family val="1"/>
    </font>
    <font>
      <sz val="11"/>
      <color theme="1"/>
      <name val="Times New Roman"/>
      <family val="1"/>
    </font>
    <font>
      <sz val="10"/>
      <color rgb="FF000000"/>
      <name val="Times New Roman"/>
      <family val="1"/>
    </font>
    <font>
      <sz val="12"/>
      <color rgb="FFFF0000"/>
      <name val="Times New Roman"/>
      <family val="1"/>
    </font>
    <font>
      <b/>
      <sz val="9"/>
      <name val="Times New Roman"/>
      <family val="1"/>
    </font>
    <font>
      <b/>
      <sz val="10"/>
      <color rgb="FF000000"/>
      <name val="Times New Roman"/>
      <family val="1"/>
    </font>
    <font>
      <b/>
      <sz val="10"/>
      <color rgb="FFDE342F"/>
      <name val="Times New Roman"/>
      <family val="1"/>
    </font>
    <font>
      <sz val="10"/>
      <color rgb="FFDE342F"/>
      <name val="Times New Roman"/>
      <family val="1"/>
    </font>
    <font>
      <i/>
      <sz val="10"/>
      <color rgb="FF000000"/>
      <name val="Times New Roman"/>
      <family val="1"/>
    </font>
    <font>
      <i/>
      <sz val="10"/>
      <color rgb="FFDE342F"/>
      <name val="Times New Roman"/>
      <family val="1"/>
    </font>
    <font>
      <sz val="10"/>
      <color rgb="FFFAF3F2"/>
      <name val="Times New Roman"/>
      <family val="1"/>
    </font>
    <font>
      <b/>
      <sz val="9"/>
      <name val="Aptos Narrow"/>
      <family val="2"/>
      <scheme val="minor"/>
    </font>
    <font>
      <b/>
      <sz val="10"/>
      <name val="Aptos Narrow"/>
      <family val="2"/>
      <scheme val="minor"/>
    </font>
    <font>
      <i/>
      <sz val="9"/>
      <name val="Garamond"/>
      <family val="1"/>
    </font>
    <font>
      <b/>
      <i/>
      <sz val="9"/>
      <name val="Garamond"/>
      <family val="1"/>
    </font>
    <font>
      <i/>
      <sz val="8"/>
      <name val="Garamond"/>
      <family val="1"/>
      <charset val="238"/>
    </font>
    <font>
      <b/>
      <i/>
      <sz val="9"/>
      <name val="Aptos Narrow"/>
      <family val="2"/>
      <scheme val="minor"/>
    </font>
    <font>
      <i/>
      <sz val="9"/>
      <name val="Aptos Narrow"/>
      <family val="2"/>
      <scheme val="minor"/>
    </font>
    <font>
      <b/>
      <sz val="9"/>
      <color indexed="81"/>
      <name val="Tahoma"/>
      <family val="2"/>
      <charset val="238"/>
    </font>
    <font>
      <sz val="9"/>
      <color indexed="81"/>
      <name val="Tahoma"/>
      <family val="2"/>
      <charset val="238"/>
    </font>
    <font>
      <sz val="11"/>
      <color rgb="FF9C0006"/>
      <name val="Aptos Narrow"/>
      <family val="2"/>
      <scheme val="minor"/>
    </font>
    <font>
      <b/>
      <sz val="12"/>
      <color indexed="10"/>
      <name val="Times New Roman"/>
      <family val="1"/>
    </font>
    <font>
      <b/>
      <sz val="12"/>
      <color indexed="8"/>
      <name val="Times New Roman"/>
      <family val="1"/>
    </font>
    <font>
      <i/>
      <sz val="12"/>
      <name val="Times New Roman"/>
      <family val="1"/>
    </font>
    <font>
      <sz val="12"/>
      <color indexed="8"/>
      <name val="Times New Roman"/>
      <family val="1"/>
    </font>
    <font>
      <sz val="12"/>
      <color rgb="FFC00000"/>
      <name val="Times New Roman"/>
      <family val="1"/>
    </font>
    <font>
      <b/>
      <i/>
      <sz val="8"/>
      <color theme="1"/>
      <name val="Garamond"/>
      <family val="1"/>
    </font>
    <font>
      <b/>
      <sz val="12"/>
      <color rgb="FFFF0000"/>
      <name val="Garamond"/>
      <family val="1"/>
      <charset val="238"/>
    </font>
    <font>
      <b/>
      <i/>
      <sz val="8"/>
      <name val="Garamond"/>
      <family val="1"/>
    </font>
    <font>
      <sz val="10"/>
      <color theme="1" tint="4.9989318521683403E-2"/>
      <name val="Times New Roman"/>
      <family val="1"/>
    </font>
    <font>
      <sz val="12"/>
      <color theme="1" tint="4.9989318521683403E-2"/>
      <name val="Times New Roman"/>
      <family val="1"/>
    </font>
    <font>
      <b/>
      <sz val="8"/>
      <color theme="1" tint="4.9989318521683403E-2"/>
      <name val="Garamond"/>
      <family val="1"/>
    </font>
    <font>
      <b/>
      <sz val="12"/>
      <color rgb="FF000000"/>
      <name val="Garamond"/>
      <family val="1"/>
    </font>
    <font>
      <b/>
      <sz val="12"/>
      <color rgb="FFDE342F"/>
      <name val="Garamond"/>
      <family val="1"/>
    </font>
    <font>
      <sz val="12"/>
      <color rgb="FF000000"/>
      <name val="Garamond"/>
      <family val="1"/>
    </font>
    <font>
      <sz val="12"/>
      <color rgb="FFDE342F"/>
      <name val="Garamond"/>
      <family val="1"/>
    </font>
    <font>
      <i/>
      <sz val="12"/>
      <color rgb="FF000000"/>
      <name val="Garamond"/>
      <family val="1"/>
    </font>
    <font>
      <i/>
      <sz val="12"/>
      <color rgb="FFDE342F"/>
      <name val="Garamond"/>
      <family val="1"/>
    </font>
    <font>
      <sz val="12"/>
      <color rgb="FFFAF3F2"/>
      <name val="Garamond"/>
      <family val="1"/>
    </font>
    <font>
      <sz val="14"/>
      <color rgb="FF000000"/>
      <name val="Times New Roman"/>
      <family val="1"/>
    </font>
    <font>
      <b/>
      <sz val="7"/>
      <color rgb="FF000000"/>
      <name val="Garamond"/>
      <family val="1"/>
    </font>
    <font>
      <b/>
      <sz val="8"/>
      <color rgb="FFDE342F"/>
      <name val="Garamond"/>
      <family val="2"/>
    </font>
    <font>
      <b/>
      <i/>
      <sz val="8"/>
      <color rgb="FF000000"/>
      <name val="Garamond"/>
      <family val="2"/>
    </font>
    <font>
      <b/>
      <i/>
      <sz val="8"/>
      <color rgb="FFDE342F"/>
      <name val="Garamond"/>
      <family val="2"/>
    </font>
    <font>
      <b/>
      <sz val="8"/>
      <color rgb="FFFAF3F2"/>
      <name val="Garamond"/>
      <family val="2"/>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sz val="11"/>
      <color theme="0"/>
      <name val="Aptos Narrow"/>
      <family val="2"/>
      <scheme val="minor"/>
    </font>
    <font>
      <sz val="10"/>
      <name val="Arial"/>
    </font>
    <font>
      <sz val="10"/>
      <name val="Arial"/>
      <family val="2"/>
      <charset val="238"/>
    </font>
    <font>
      <sz val="10"/>
      <color indexed="8"/>
      <name val="Arial"/>
      <family val="2"/>
      <charset val="238"/>
    </font>
    <font>
      <sz val="9"/>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sz val="10"/>
      <name val="Arial CE"/>
      <charset val="238"/>
    </font>
    <font>
      <b/>
      <sz val="11"/>
      <color indexed="9"/>
      <name val="Calibri"/>
      <family val="2"/>
    </font>
    <font>
      <sz val="12"/>
      <name val="Times"/>
      <family val="1"/>
    </font>
    <font>
      <sz val="10"/>
      <name val="Arial"/>
      <family val="2"/>
    </font>
    <font>
      <sz val="9"/>
      <name val="Times"/>
      <family val="1"/>
    </font>
    <font>
      <i/>
      <sz val="11"/>
      <color indexed="23"/>
      <name val="Calibri"/>
      <family val="2"/>
    </font>
    <font>
      <sz val="11"/>
      <color indexed="17"/>
      <name val="Calibri"/>
      <family val="2"/>
    </font>
    <font>
      <sz val="8"/>
      <name val="Arial"/>
      <family val="2"/>
      <charset val="238"/>
    </font>
    <font>
      <b/>
      <sz val="15"/>
      <color indexed="56"/>
      <name val="Calibri"/>
      <family val="2"/>
    </font>
    <font>
      <b/>
      <sz val="13"/>
      <color indexed="56"/>
      <name val="Calibri"/>
      <family val="2"/>
    </font>
    <font>
      <b/>
      <sz val="11"/>
      <color indexed="56"/>
      <name val="Calibri"/>
      <family val="2"/>
    </font>
    <font>
      <u/>
      <sz val="10"/>
      <color indexed="12"/>
      <name val="Arial"/>
      <family val="2"/>
      <charset val="238"/>
    </font>
    <font>
      <sz val="11"/>
      <color indexed="62"/>
      <name val="Calibri"/>
      <family val="2"/>
    </font>
    <font>
      <sz val="10"/>
      <name val="CTimesRoman"/>
    </font>
    <font>
      <sz val="11"/>
      <color indexed="52"/>
      <name val="Calibri"/>
      <family val="2"/>
    </font>
    <font>
      <sz val="11"/>
      <color indexed="60"/>
      <name val="Calibri"/>
      <family val="2"/>
    </font>
    <font>
      <sz val="10"/>
      <name val="Tms Rmn"/>
    </font>
    <font>
      <sz val="12"/>
      <name val="Tms Rmn"/>
    </font>
    <font>
      <sz val="10"/>
      <name val="Times New Roman"/>
      <family val="1"/>
    </font>
    <font>
      <b/>
      <sz val="11"/>
      <color indexed="63"/>
      <name val="Calibri"/>
      <family val="2"/>
    </font>
    <font>
      <sz val="10"/>
      <color indexed="8"/>
      <name val="Arial"/>
      <family val="2"/>
    </font>
    <font>
      <b/>
      <sz val="10"/>
      <name val="Tms Rmn"/>
    </font>
    <font>
      <b/>
      <sz val="18"/>
      <color indexed="56"/>
      <name val="Cambria"/>
      <family val="2"/>
    </font>
    <font>
      <b/>
      <sz val="11"/>
      <color indexed="8"/>
      <name val="Calibri"/>
      <family val="2"/>
    </font>
    <font>
      <sz val="11"/>
      <color indexed="10"/>
      <name val="Calibri"/>
      <family val="2"/>
    </font>
    <font>
      <b/>
      <i/>
      <sz val="10"/>
      <name val="Times New Roman"/>
      <family val="1"/>
    </font>
    <font>
      <vertAlign val="superscript"/>
      <sz val="9"/>
      <color indexed="8"/>
      <name val="Times New Roman"/>
      <family val="1"/>
    </font>
    <font>
      <sz val="9"/>
      <color indexed="8"/>
      <name val="Times New Roman"/>
      <family val="1"/>
    </font>
    <font>
      <b/>
      <sz val="18"/>
      <name val="Arial CE"/>
      <charset val="238"/>
    </font>
    <font>
      <b/>
      <sz val="12"/>
      <name val="Arial CE"/>
      <charset val="238"/>
    </font>
    <font>
      <sz val="12"/>
      <color indexed="24"/>
      <name val="Modern"/>
      <family val="3"/>
      <charset val="255"/>
    </font>
    <font>
      <b/>
      <sz val="18"/>
      <color indexed="24"/>
      <name val="Modern"/>
      <family val="3"/>
      <charset val="255"/>
    </font>
    <font>
      <b/>
      <sz val="12"/>
      <color indexed="24"/>
      <name val="Modern"/>
      <family val="3"/>
      <charset val="255"/>
    </font>
    <font>
      <b/>
      <sz val="18"/>
      <name val="Arial"/>
      <family val="2"/>
    </font>
    <font>
      <b/>
      <sz val="12"/>
      <name val="Arial"/>
      <family val="2"/>
    </font>
    <font>
      <sz val="11"/>
      <color rgb="FF9C6500"/>
      <name val="Aptos Narrow"/>
      <family val="2"/>
      <scheme val="minor"/>
    </font>
    <font>
      <sz val="11"/>
      <color indexed="8"/>
      <name val="Aptos Narrow"/>
      <family val="2"/>
      <scheme val="minor"/>
    </font>
    <font>
      <sz val="11"/>
      <color theme="1"/>
      <name val="Aptos Narrow"/>
      <family val="2"/>
      <charset val="238"/>
      <scheme val="minor"/>
    </font>
    <font>
      <b/>
      <sz val="10"/>
      <color rgb="FF000000"/>
      <name val="Garamond"/>
      <family val="2"/>
    </font>
    <font>
      <b/>
      <sz val="10"/>
      <color rgb="FFDE342F"/>
      <name val="Garamond"/>
      <family val="2"/>
    </font>
    <font>
      <sz val="10"/>
      <color rgb="FF000000"/>
      <name val="Garamond"/>
      <family val="2"/>
    </font>
    <font>
      <sz val="10"/>
      <color rgb="FFDE342F"/>
      <name val="Garamond"/>
      <family val="2"/>
    </font>
    <font>
      <i/>
      <sz val="10"/>
      <color rgb="FF000000"/>
      <name val="Garamond"/>
      <family val="2"/>
    </font>
    <font>
      <i/>
      <sz val="10"/>
      <color rgb="FFDE342F"/>
      <name val="Garamond"/>
      <family val="2"/>
    </font>
    <font>
      <sz val="10"/>
      <color rgb="FFFAF3F2"/>
      <name val="Garamond"/>
      <family val="2"/>
    </font>
    <font>
      <sz val="13"/>
      <color theme="1"/>
      <name val="Garamond"/>
      <family val="1"/>
    </font>
    <font>
      <sz val="14"/>
      <color theme="1"/>
      <name val="Aptos Narrow"/>
      <family val="2"/>
      <scheme val="minor"/>
    </font>
    <font>
      <sz val="12"/>
      <color theme="4"/>
      <name val="Garamond"/>
      <family val="1"/>
    </font>
    <font>
      <sz val="11"/>
      <name val="Times New Roman"/>
      <family val="1"/>
    </font>
    <font>
      <sz val="12"/>
      <color rgb="FF000000"/>
      <name val="Aptos Narrow"/>
      <family val="2"/>
      <scheme val="minor"/>
    </font>
    <font>
      <sz val="12"/>
      <name val="Bookman Old Style"/>
      <family val="1"/>
    </font>
    <font>
      <sz val="11"/>
      <name val="Calibri"/>
      <family val="2"/>
    </font>
    <font>
      <sz val="12"/>
      <name val="Aptos Narrow"/>
      <family val="2"/>
      <scheme val="minor"/>
    </font>
  </fonts>
  <fills count="87">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5" tint="0.59999389629810485"/>
        <bgColor indexed="64"/>
      </patternFill>
    </fill>
    <fill>
      <patternFill patternType="solid">
        <fgColor rgb="FFFFFFFF"/>
      </patternFill>
    </fill>
    <fill>
      <patternFill patternType="solid">
        <fgColor rgb="FFDFEFF5"/>
      </patternFill>
    </fill>
    <fill>
      <patternFill patternType="solid">
        <fgColor rgb="FFF0F0F0"/>
      </patternFill>
    </fill>
    <fill>
      <patternFill patternType="solid">
        <fgColor rgb="FFFCDAD9"/>
      </patternFill>
    </fill>
    <fill>
      <patternFill patternType="solid">
        <fgColor rgb="FFDDEBF7"/>
        <bgColor rgb="FF000000"/>
      </patternFill>
    </fill>
    <fill>
      <patternFill patternType="solid">
        <fgColor rgb="FFFFFFFF"/>
        <bgColor rgb="FF000000"/>
      </patternFill>
    </fill>
    <fill>
      <patternFill patternType="solid">
        <fgColor rgb="FFF2F2F2"/>
        <bgColor rgb="FF000000"/>
      </patternFill>
    </fill>
    <fill>
      <patternFill patternType="solid">
        <fgColor rgb="FFD9D9D9"/>
        <bgColor rgb="FF000000"/>
      </patternFill>
    </fill>
    <fill>
      <patternFill patternType="solid">
        <fgColor rgb="FFF8CBAD"/>
        <bgColor rgb="FF000000"/>
      </patternFill>
    </fill>
    <fill>
      <patternFill patternType="solid">
        <fgColor theme="2"/>
        <bgColor indexed="64"/>
      </patternFill>
    </fill>
    <fill>
      <patternFill patternType="solid">
        <fgColor rgb="FFFFC000"/>
        <bgColor indexed="64"/>
      </patternFill>
    </fill>
    <fill>
      <patternFill patternType="solid">
        <fgColor rgb="FFFF0000"/>
        <bgColor indexed="64"/>
      </patternFill>
    </fill>
    <fill>
      <patternFill patternType="solid">
        <fgColor rgb="FFFFC7CE"/>
      </patternFill>
    </fill>
    <fill>
      <patternFill patternType="solid">
        <fgColor theme="9" tint="0.79998168889431442"/>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6"/>
        <bgColor indexed="64"/>
      </patternFill>
    </fill>
    <fill>
      <patternFill patternType="solid">
        <fgColor indexed="45"/>
        <bgColor indexed="64"/>
      </patternFill>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9" tint="0.59999389629810485"/>
        <bgColor indexed="64"/>
      </patternFill>
    </fill>
    <fill>
      <patternFill patternType="solid">
        <fgColor theme="3" tint="0.89999084444715716"/>
        <bgColor indexed="64"/>
      </patternFill>
    </fill>
  </fills>
  <borders count="209">
    <border>
      <left/>
      <right/>
      <top/>
      <bottom/>
      <diagonal/>
    </border>
    <border>
      <left style="medium">
        <color rgb="FF2E74B5"/>
      </left>
      <right style="medium">
        <color rgb="FF2E74B5"/>
      </right>
      <top style="medium">
        <color rgb="FF2E74B5"/>
      </top>
      <bottom style="medium">
        <color rgb="FF2E74B5"/>
      </bottom>
      <diagonal/>
    </border>
    <border>
      <left style="medium">
        <color rgb="FF2E74B5"/>
      </left>
      <right/>
      <top style="medium">
        <color rgb="FF2E74B5"/>
      </top>
      <bottom style="medium">
        <color rgb="FF2E74B5"/>
      </bottom>
      <diagonal/>
    </border>
    <border>
      <left/>
      <right/>
      <top style="medium">
        <color rgb="FF2E74B5"/>
      </top>
      <bottom style="medium">
        <color rgb="FF2E74B5"/>
      </bottom>
      <diagonal/>
    </border>
    <border>
      <left/>
      <right style="medium">
        <color rgb="FF2E74B5"/>
      </right>
      <top style="medium">
        <color rgb="FF2E74B5"/>
      </top>
      <bottom style="medium">
        <color rgb="FF2E74B5"/>
      </bottom>
      <diagonal/>
    </border>
    <border>
      <left style="medium">
        <color rgb="FF2E74B5"/>
      </left>
      <right style="medium">
        <color rgb="FF2E74B5"/>
      </right>
      <top style="medium">
        <color rgb="FF2E74B5"/>
      </top>
      <bottom/>
      <diagonal/>
    </border>
    <border>
      <left/>
      <right style="medium">
        <color rgb="FF2E74B5"/>
      </right>
      <top/>
      <bottom/>
      <diagonal/>
    </border>
    <border>
      <left style="medium">
        <color rgb="FF2E74B5"/>
      </left>
      <right style="medium">
        <color rgb="FF2E74B5"/>
      </right>
      <top/>
      <bottom style="medium">
        <color rgb="FF2E74B5"/>
      </bottom>
      <diagonal/>
    </border>
    <border>
      <left/>
      <right style="medium">
        <color rgb="FF2E74B5"/>
      </right>
      <top/>
      <bottom style="medium">
        <color rgb="FF2E74B5"/>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2E74B5"/>
      </left>
      <right/>
      <top/>
      <bottom style="medium">
        <color rgb="FF2E74B5"/>
      </bottom>
      <diagonal/>
    </border>
    <border>
      <left/>
      <right/>
      <top/>
      <bottom style="medium">
        <color rgb="FF2E74B5"/>
      </bottom>
      <diagonal/>
    </border>
    <border>
      <left style="medium">
        <color rgb="FF2E74B5"/>
      </left>
      <right style="medium">
        <color rgb="FF2E74B5"/>
      </right>
      <top/>
      <bottom/>
      <diagonal/>
    </border>
    <border>
      <left style="medium">
        <color rgb="FF2E74B5"/>
      </left>
      <right style="thin">
        <color indexed="64"/>
      </right>
      <top style="thin">
        <color indexed="64"/>
      </top>
      <bottom/>
      <diagonal/>
    </border>
    <border>
      <left/>
      <right/>
      <top style="medium">
        <color rgb="FF2E74B5"/>
      </top>
      <bottom/>
      <diagonal/>
    </border>
    <border>
      <left style="medium">
        <color rgb="FF2E74B5"/>
      </left>
      <right style="medium">
        <color rgb="FF2E74B5"/>
      </right>
      <top style="medium">
        <color rgb="FF2E74B5"/>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medium">
        <color rgb="FF0070C0"/>
      </left>
      <right/>
      <top style="medium">
        <color rgb="FF2E74B5"/>
      </top>
      <bottom style="medium">
        <color rgb="FF2E74B5"/>
      </bottom>
      <diagonal/>
    </border>
    <border>
      <left style="medium">
        <color rgb="FF0070C0"/>
      </left>
      <right/>
      <top style="medium">
        <color rgb="FF2E74B5"/>
      </top>
      <bottom style="medium">
        <color rgb="FF0070C0"/>
      </bottom>
      <diagonal/>
    </border>
    <border>
      <left style="medium">
        <color rgb="FF0070C0"/>
      </left>
      <right style="medium">
        <color rgb="FF0070C0"/>
      </right>
      <top style="medium">
        <color rgb="FF2E74B5"/>
      </top>
      <bottom style="medium">
        <color rgb="FF0070C0"/>
      </bottom>
      <diagonal/>
    </border>
    <border>
      <left style="medium">
        <color rgb="FF0070C0"/>
      </left>
      <right style="medium">
        <color rgb="FF0070C0"/>
      </right>
      <top/>
      <bottom/>
      <diagonal/>
    </border>
    <border>
      <left style="medium">
        <color rgb="FF0070C0"/>
      </left>
      <right/>
      <top style="medium">
        <color rgb="FF0070C0"/>
      </top>
      <bottom style="medium">
        <color rgb="FF0070C0"/>
      </bottom>
      <diagonal/>
    </border>
    <border>
      <left style="medium">
        <color rgb="FF0070C0"/>
      </left>
      <right style="medium">
        <color rgb="FF0070C0"/>
      </right>
      <top style="medium">
        <color rgb="FF0070C0"/>
      </top>
      <bottom style="medium">
        <color rgb="FF0070C0"/>
      </bottom>
      <diagonal/>
    </border>
    <border>
      <left style="medium">
        <color rgb="FF0070C0"/>
      </left>
      <right style="medium">
        <color rgb="FF0070C0"/>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2E74B5"/>
      </left>
      <right/>
      <top style="medium">
        <color rgb="FF0070C0"/>
      </top>
      <bottom style="medium">
        <color rgb="FF2E74B5"/>
      </bottom>
      <diagonal/>
    </border>
    <border>
      <left/>
      <right/>
      <top style="medium">
        <color rgb="FF0070C0"/>
      </top>
      <bottom style="medium">
        <color rgb="FF2E74B5"/>
      </bottom>
      <diagonal/>
    </border>
    <border>
      <left/>
      <right style="medium">
        <color rgb="FF2E74B5"/>
      </right>
      <top style="medium">
        <color rgb="FF0070C0"/>
      </top>
      <bottom style="medium">
        <color rgb="FF2E74B5"/>
      </bottom>
      <diagonal/>
    </border>
    <border>
      <left style="medium">
        <color rgb="FF2E74B5"/>
      </left>
      <right style="medium">
        <color rgb="FF2E74B5"/>
      </right>
      <top style="medium">
        <color rgb="FF2E74B5"/>
      </top>
      <bottom style="medium">
        <color indexed="64"/>
      </bottom>
      <diagonal/>
    </border>
    <border>
      <left/>
      <right style="medium">
        <color rgb="FF2E74B5"/>
      </right>
      <top style="medium">
        <color rgb="FF2E74B5"/>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rgb="FF2E74B5"/>
      </left>
      <right/>
      <top style="medium">
        <color rgb="FF2E74B5"/>
      </top>
      <bottom/>
      <diagonal/>
    </border>
    <border>
      <left style="medium">
        <color rgb="FF2E74B5"/>
      </left>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theme="4"/>
      </left>
      <right style="medium">
        <color theme="4"/>
      </right>
      <top style="medium">
        <color theme="4"/>
      </top>
      <bottom style="medium">
        <color theme="4"/>
      </bottom>
      <diagonal/>
    </border>
    <border>
      <left style="medium">
        <color theme="4"/>
      </left>
      <right style="medium">
        <color rgb="FF2E74B5"/>
      </right>
      <top style="medium">
        <color theme="4"/>
      </top>
      <bottom style="medium">
        <color rgb="FF2E74B5"/>
      </bottom>
      <diagonal/>
    </border>
    <border>
      <left style="medium">
        <color rgb="FF2E74B5"/>
      </left>
      <right/>
      <top style="medium">
        <color theme="4"/>
      </top>
      <bottom style="medium">
        <color rgb="FF2E74B5"/>
      </bottom>
      <diagonal/>
    </border>
    <border>
      <left/>
      <right/>
      <top style="medium">
        <color theme="4"/>
      </top>
      <bottom style="medium">
        <color rgb="FF2E74B5"/>
      </bottom>
      <diagonal/>
    </border>
    <border>
      <left/>
      <right style="medium">
        <color theme="4"/>
      </right>
      <top style="medium">
        <color theme="4"/>
      </top>
      <bottom style="medium">
        <color rgb="FF2E74B5"/>
      </bottom>
      <diagonal/>
    </border>
    <border>
      <left style="medium">
        <color theme="4"/>
      </left>
      <right style="medium">
        <color rgb="FF2E74B5"/>
      </right>
      <top style="medium">
        <color rgb="FF2E74B5"/>
      </top>
      <bottom style="medium">
        <color rgb="FF2E74B5"/>
      </bottom>
      <diagonal/>
    </border>
    <border>
      <left/>
      <right style="medium">
        <color theme="4"/>
      </right>
      <top style="medium">
        <color rgb="FF2E74B5"/>
      </top>
      <bottom style="medium">
        <color rgb="FF2E74B5"/>
      </bottom>
      <diagonal/>
    </border>
    <border>
      <left style="medium">
        <color theme="4"/>
      </left>
      <right/>
      <top style="medium">
        <color rgb="FF2E74B5"/>
      </top>
      <bottom style="medium">
        <color rgb="FF2E74B5"/>
      </bottom>
      <diagonal/>
    </border>
    <border>
      <left style="medium">
        <color theme="4"/>
      </left>
      <right/>
      <top style="medium">
        <color rgb="FF2E74B5"/>
      </top>
      <bottom/>
      <diagonal/>
    </border>
    <border>
      <left/>
      <right style="medium">
        <color theme="4"/>
      </right>
      <top style="medium">
        <color rgb="FF2E74B5"/>
      </top>
      <bottom/>
      <diagonal/>
    </border>
    <border>
      <left style="medium">
        <color theme="4"/>
      </left>
      <right/>
      <top/>
      <bottom/>
      <diagonal/>
    </border>
    <border>
      <left/>
      <right style="medium">
        <color theme="4"/>
      </right>
      <top/>
      <bottom/>
      <diagonal/>
    </border>
    <border>
      <left style="medium">
        <color theme="4"/>
      </left>
      <right/>
      <top/>
      <bottom style="medium">
        <color rgb="FF2E74B5"/>
      </bottom>
      <diagonal/>
    </border>
    <border>
      <left/>
      <right style="medium">
        <color theme="4"/>
      </right>
      <top/>
      <bottom style="medium">
        <color rgb="FF2E74B5"/>
      </bottom>
      <diagonal/>
    </border>
    <border>
      <left style="medium">
        <color theme="4"/>
      </left>
      <right style="medium">
        <color rgb="FF2E74B5"/>
      </right>
      <top style="medium">
        <color rgb="FF2E74B5"/>
      </top>
      <bottom/>
      <diagonal/>
    </border>
    <border>
      <left style="medium">
        <color theme="4"/>
      </left>
      <right style="medium">
        <color rgb="FF2E74B5"/>
      </right>
      <top/>
      <bottom/>
      <diagonal/>
    </border>
    <border>
      <left style="medium">
        <color theme="4"/>
      </left>
      <right style="medium">
        <color rgb="FF2E74B5"/>
      </right>
      <top/>
      <bottom style="medium">
        <color rgb="FF2E74B5"/>
      </bottom>
      <diagonal/>
    </border>
    <border>
      <left style="medium">
        <color rgb="FF2E74B5"/>
      </left>
      <right style="medium">
        <color theme="4"/>
      </right>
      <top/>
      <bottom style="medium">
        <color rgb="FF2E74B5"/>
      </bottom>
      <diagonal/>
    </border>
    <border>
      <left style="medium">
        <color theme="4"/>
      </left>
      <right style="medium">
        <color rgb="FF2E74B5"/>
      </right>
      <top style="medium">
        <color rgb="FF2E74B5"/>
      </top>
      <bottom style="thin">
        <color indexed="64"/>
      </bottom>
      <diagonal/>
    </border>
    <border>
      <left style="medium">
        <color theme="4"/>
      </left>
      <right style="medium">
        <color rgb="FF2E74B5"/>
      </right>
      <top/>
      <bottom style="medium">
        <color theme="4"/>
      </bottom>
      <diagonal/>
    </border>
    <border>
      <left/>
      <right style="medium">
        <color rgb="FF2E74B5"/>
      </right>
      <top/>
      <bottom style="medium">
        <color theme="4"/>
      </bottom>
      <diagonal/>
    </border>
    <border>
      <left/>
      <right style="medium">
        <color theme="4"/>
      </right>
      <top/>
      <bottom style="medium">
        <color theme="4"/>
      </bottom>
      <diagonal/>
    </border>
    <border>
      <left style="medium">
        <color indexed="64"/>
      </left>
      <right style="medium">
        <color indexed="64"/>
      </right>
      <top style="medium">
        <color indexed="64"/>
      </top>
      <bottom style="medium">
        <color indexed="64"/>
      </bottom>
      <diagonal/>
    </border>
    <border>
      <left/>
      <right style="medium">
        <color rgb="FF2E74B5"/>
      </right>
      <top style="medium">
        <color rgb="FF2E74B5"/>
      </top>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style="medium">
        <color indexed="64"/>
      </left>
      <right style="medium">
        <color rgb="FF2E74B5"/>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2E74B5"/>
      </left>
      <right style="medium">
        <color rgb="FF2E74B5"/>
      </right>
      <top/>
      <bottom style="thin">
        <color indexed="64"/>
      </bottom>
      <diagonal/>
    </border>
    <border>
      <left style="medium">
        <color rgb="FF0070C0"/>
      </left>
      <right style="thin">
        <color theme="8"/>
      </right>
      <top style="medium">
        <color rgb="FF0070C0"/>
      </top>
      <bottom style="medium">
        <color rgb="FF0070C0"/>
      </bottom>
      <diagonal/>
    </border>
    <border>
      <left style="thin">
        <color theme="8"/>
      </left>
      <right style="thin">
        <color theme="8"/>
      </right>
      <top style="medium">
        <color rgb="FF0070C0"/>
      </top>
      <bottom style="medium">
        <color rgb="FF0070C0"/>
      </bottom>
      <diagonal/>
    </border>
    <border>
      <left style="thin">
        <color theme="8"/>
      </left>
      <right style="medium">
        <color rgb="FF0070C0"/>
      </right>
      <top style="medium">
        <color rgb="FF0070C0"/>
      </top>
      <bottom style="medium">
        <color rgb="FF0070C0"/>
      </bottom>
      <diagonal/>
    </border>
    <border>
      <left/>
      <right style="thin">
        <color indexed="64"/>
      </right>
      <top style="medium">
        <color theme="4"/>
      </top>
      <bottom style="medium">
        <color theme="4"/>
      </bottom>
      <diagonal/>
    </border>
    <border>
      <left style="thin">
        <color indexed="64"/>
      </left>
      <right style="thin">
        <color indexed="64"/>
      </right>
      <top style="medium">
        <color theme="4"/>
      </top>
      <bottom style="medium">
        <color theme="4"/>
      </bottom>
      <diagonal/>
    </border>
    <border>
      <left style="thin">
        <color indexed="64"/>
      </left>
      <right style="medium">
        <color theme="4"/>
      </right>
      <top/>
      <bottom style="medium">
        <color theme="4"/>
      </bottom>
      <diagonal/>
    </border>
    <border>
      <left style="thin">
        <color indexed="64"/>
      </left>
      <right style="medium">
        <color rgb="FF2E74B5"/>
      </right>
      <top/>
      <bottom style="medium">
        <color rgb="FF2E74B5"/>
      </bottom>
      <diagonal/>
    </border>
    <border>
      <left style="medium">
        <color theme="4"/>
      </left>
      <right/>
      <top style="medium">
        <color theme="4"/>
      </top>
      <bottom style="medium">
        <color theme="4"/>
      </bottom>
      <diagonal/>
    </border>
    <border>
      <left/>
      <right style="medium">
        <color theme="4"/>
      </right>
      <top style="medium">
        <color theme="4"/>
      </top>
      <bottom style="medium">
        <color theme="4"/>
      </bottom>
      <diagonal/>
    </border>
    <border>
      <left style="thin">
        <color indexed="64"/>
      </left>
      <right style="medium">
        <color rgb="FF2E74B5"/>
      </right>
      <top/>
      <bottom style="thin">
        <color indexed="64"/>
      </bottom>
      <diagonal/>
    </border>
    <border>
      <left style="medium">
        <color theme="4"/>
      </left>
      <right style="thin">
        <color theme="8"/>
      </right>
      <top style="medium">
        <color theme="4"/>
      </top>
      <bottom style="medium">
        <color theme="4"/>
      </bottom>
      <diagonal/>
    </border>
    <border>
      <left style="thin">
        <color theme="8"/>
      </left>
      <right style="thin">
        <color theme="8"/>
      </right>
      <top style="medium">
        <color theme="4"/>
      </top>
      <bottom style="medium">
        <color theme="4"/>
      </bottom>
      <diagonal/>
    </border>
    <border>
      <left style="thin">
        <color theme="8"/>
      </left>
      <right style="medium">
        <color theme="4"/>
      </right>
      <top style="medium">
        <color theme="4"/>
      </top>
      <bottom style="medium">
        <color theme="4"/>
      </bottom>
      <diagonal/>
    </border>
    <border>
      <left/>
      <right/>
      <top style="medium">
        <color theme="4"/>
      </top>
      <bottom style="medium">
        <color theme="4"/>
      </bottom>
      <diagonal/>
    </border>
    <border>
      <left/>
      <right style="thin">
        <color rgb="FF000000"/>
      </right>
      <top style="medium">
        <color rgb="FF2E74B5"/>
      </top>
      <bottom style="medium">
        <color rgb="FF2E74B5"/>
      </bottom>
      <diagonal/>
    </border>
    <border>
      <left style="thin">
        <color indexed="64"/>
      </left>
      <right style="medium">
        <color theme="4"/>
      </right>
      <top style="medium">
        <color theme="4"/>
      </top>
      <bottom style="medium">
        <color theme="4"/>
      </bottom>
      <diagonal/>
    </border>
    <border>
      <left style="medium">
        <color theme="4"/>
      </left>
      <right style="medium">
        <color theme="4"/>
      </right>
      <top/>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medium">
        <color rgb="FF0070C0"/>
      </left>
      <right style="thin">
        <color indexed="64"/>
      </right>
      <top style="medium">
        <color rgb="FF0070C0"/>
      </top>
      <bottom style="medium">
        <color rgb="FF0070C0"/>
      </bottom>
      <diagonal/>
    </border>
    <border>
      <left style="thin">
        <color indexed="64"/>
      </left>
      <right style="thin">
        <color indexed="64"/>
      </right>
      <top style="medium">
        <color rgb="FF0070C0"/>
      </top>
      <bottom style="medium">
        <color rgb="FF0070C0"/>
      </bottom>
      <diagonal/>
    </border>
    <border>
      <left style="thin">
        <color indexed="64"/>
      </left>
      <right style="medium">
        <color rgb="FF0070C0"/>
      </right>
      <top style="medium">
        <color rgb="FF0070C0"/>
      </top>
      <bottom style="medium">
        <color rgb="FF0070C0"/>
      </bottom>
      <diagonal/>
    </border>
    <border>
      <left style="medium">
        <color rgb="FF0070C0"/>
      </left>
      <right/>
      <top/>
      <bottom style="medium">
        <color rgb="FF0070C0"/>
      </bottom>
      <diagonal/>
    </border>
    <border>
      <left/>
      <right style="medium">
        <color rgb="FF0070C0"/>
      </right>
      <top/>
      <bottom style="medium">
        <color rgb="FF0070C0"/>
      </bottom>
      <diagonal/>
    </border>
    <border>
      <left/>
      <right style="medium">
        <color rgb="FF0070C0"/>
      </right>
      <top style="medium">
        <color rgb="FF0070C0"/>
      </top>
      <bottom/>
      <diagonal/>
    </border>
    <border>
      <left style="medium">
        <color rgb="FF0070C0"/>
      </left>
      <right style="medium">
        <color rgb="FF0070C0"/>
      </right>
      <top style="medium">
        <color rgb="FF0070C0"/>
      </top>
      <bottom/>
      <diagonal/>
    </border>
    <border>
      <left/>
      <right style="medium">
        <color rgb="FF0070C0"/>
      </right>
      <top/>
      <bottom/>
      <diagonal/>
    </border>
    <border>
      <left style="medium">
        <color rgb="FF2E74B5"/>
      </left>
      <right/>
      <top style="thin">
        <color indexed="64"/>
      </top>
      <bottom style="medium">
        <color rgb="FF2E74B5"/>
      </bottom>
      <diagonal/>
    </border>
    <border>
      <left/>
      <right/>
      <top style="thin">
        <color indexed="64"/>
      </top>
      <bottom style="medium">
        <color rgb="FF2E74B5"/>
      </bottom>
      <diagonal/>
    </border>
    <border>
      <left/>
      <right style="medium">
        <color rgb="FF2E74B5"/>
      </right>
      <top style="thin">
        <color indexed="64"/>
      </top>
      <bottom style="medium">
        <color rgb="FF2E74B5"/>
      </bottom>
      <diagonal/>
    </border>
    <border>
      <left style="medium">
        <color rgb="FF0070C0"/>
      </left>
      <right style="medium">
        <color rgb="FF2E74B5"/>
      </right>
      <top style="medium">
        <color rgb="FF0070C0"/>
      </top>
      <bottom style="medium">
        <color rgb="FF0070C0"/>
      </bottom>
      <diagonal/>
    </border>
    <border>
      <left style="medium">
        <color rgb="FF2E74B5"/>
      </left>
      <right style="medium">
        <color rgb="FF0070C0"/>
      </right>
      <top/>
      <bottom style="medium">
        <color rgb="FF0070C0"/>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4" tint="-0.249977111117893"/>
      </left>
      <right style="medium">
        <color theme="4" tint="-0.249977111117893"/>
      </right>
      <top style="medium">
        <color theme="4" tint="-0.249977111117893"/>
      </top>
      <bottom style="medium">
        <color theme="4" tint="-0.249977111117893"/>
      </bottom>
      <diagonal/>
    </border>
    <border>
      <left style="medium">
        <color indexed="64"/>
      </left>
      <right style="medium">
        <color rgb="FF2E74B5"/>
      </right>
      <top style="medium">
        <color indexed="64"/>
      </top>
      <bottom style="medium">
        <color indexed="64"/>
      </bottom>
      <diagonal/>
    </border>
    <border>
      <left style="medium">
        <color rgb="FF2E74B5"/>
      </left>
      <right style="medium">
        <color rgb="FF2E74B5"/>
      </right>
      <top style="medium">
        <color indexed="64"/>
      </top>
      <bottom style="medium">
        <color indexed="64"/>
      </bottom>
      <diagonal/>
    </border>
    <border>
      <left style="medium">
        <color rgb="FF2E74B5"/>
      </left>
      <right/>
      <top style="medium">
        <color indexed="64"/>
      </top>
      <bottom style="medium">
        <color rgb="FF2E74B5"/>
      </bottom>
      <diagonal/>
    </border>
    <border>
      <left/>
      <right/>
      <top style="medium">
        <color indexed="64"/>
      </top>
      <bottom style="medium">
        <color rgb="FF2E74B5"/>
      </bottom>
      <diagonal/>
    </border>
    <border>
      <left/>
      <right style="medium">
        <color rgb="FF2E74B5"/>
      </right>
      <top style="medium">
        <color indexed="64"/>
      </top>
      <bottom style="medium">
        <color rgb="FF2E74B5"/>
      </bottom>
      <diagonal/>
    </border>
    <border>
      <left style="medium">
        <color indexed="64"/>
      </left>
      <right style="medium">
        <color rgb="FF2E74B5"/>
      </right>
      <top style="medium">
        <color indexed="64"/>
      </top>
      <bottom style="medium">
        <color rgb="FF2E74B5"/>
      </bottom>
      <diagonal/>
    </border>
    <border>
      <left/>
      <right style="medium">
        <color indexed="64"/>
      </right>
      <top style="medium">
        <color indexed="64"/>
      </top>
      <bottom style="medium">
        <color rgb="FF2E74B5"/>
      </bottom>
      <diagonal/>
    </border>
    <border>
      <left style="medium">
        <color indexed="64"/>
      </left>
      <right style="medium">
        <color rgb="FF2E74B5"/>
      </right>
      <top/>
      <bottom style="medium">
        <color indexed="64"/>
      </bottom>
      <diagonal/>
    </border>
    <border>
      <left/>
      <right style="medium">
        <color rgb="FF2E74B5"/>
      </right>
      <top/>
      <bottom style="medium">
        <color indexed="64"/>
      </bottom>
      <diagonal/>
    </border>
    <border>
      <left/>
      <right style="thin">
        <color indexed="64"/>
      </right>
      <top style="thin">
        <color indexed="64"/>
      </top>
      <bottom style="thin">
        <color indexed="64"/>
      </bottom>
      <diagonal/>
    </border>
    <border>
      <left style="medium">
        <color rgb="FF2E74B5"/>
      </left>
      <right/>
      <top/>
      <bottom style="thin">
        <color indexed="64"/>
      </bottom>
      <diagonal/>
    </border>
    <border>
      <left/>
      <right/>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medium">
        <color rgb="FF2E74B5"/>
      </right>
      <top style="medium">
        <color rgb="FF2E74B5"/>
      </top>
      <bottom style="medium">
        <color rgb="FF2E74B5"/>
      </bottom>
      <diagonal/>
    </border>
    <border>
      <left/>
      <right style="medium">
        <color indexed="64"/>
      </right>
      <top style="medium">
        <color rgb="FF2E74B5"/>
      </top>
      <bottom style="medium">
        <color rgb="FF2E74B5"/>
      </bottom>
      <diagonal/>
    </border>
    <border>
      <left style="medium">
        <color indexed="64"/>
      </left>
      <right/>
      <top style="medium">
        <color rgb="FF2E74B5"/>
      </top>
      <bottom style="medium">
        <color rgb="FF2E74B5"/>
      </bottom>
      <diagonal/>
    </border>
    <border>
      <left style="medium">
        <color indexed="64"/>
      </left>
      <right style="medium">
        <color rgb="FF2E74B5"/>
      </right>
      <top style="medium">
        <color rgb="FF2E74B5"/>
      </top>
      <bottom/>
      <diagonal/>
    </border>
    <border>
      <left style="medium">
        <color indexed="64"/>
      </left>
      <right style="medium">
        <color rgb="FF2E74B5"/>
      </right>
      <top/>
      <bottom style="medium">
        <color rgb="FF2E74B5"/>
      </bottom>
      <diagonal/>
    </border>
    <border>
      <left/>
      <right style="medium">
        <color indexed="64"/>
      </right>
      <top/>
      <bottom style="medium">
        <color rgb="FF2E74B5"/>
      </bottom>
      <diagonal/>
    </border>
    <border>
      <left style="thin">
        <color indexed="64"/>
      </left>
      <right/>
      <top style="medium">
        <color rgb="FF2E74B5"/>
      </top>
      <bottom style="medium">
        <color rgb="FF2E74B5"/>
      </bottom>
      <diagonal/>
    </border>
    <border>
      <left/>
      <right style="thin">
        <color indexed="64"/>
      </right>
      <top style="medium">
        <color rgb="FF2E74B5"/>
      </top>
      <bottom style="medium">
        <color rgb="FF2E74B5"/>
      </bottom>
      <diagonal/>
    </border>
    <border>
      <left style="medium">
        <color rgb="FF2E74B5"/>
      </left>
      <right style="medium">
        <color indexed="64"/>
      </right>
      <top/>
      <bottom style="medium">
        <color rgb="FF2E74B5"/>
      </bottom>
      <diagonal/>
    </border>
    <border>
      <left style="medium">
        <color rgb="FF2E74B5"/>
      </left>
      <right style="medium">
        <color rgb="FF2E74B5"/>
      </right>
      <top/>
      <bottom style="medium">
        <color indexed="64"/>
      </bottom>
      <diagonal/>
    </border>
    <border>
      <left style="medium">
        <color indexed="64"/>
      </left>
      <right/>
      <top style="medium">
        <color indexed="64"/>
      </top>
      <bottom style="medium">
        <color rgb="FF2E74B5"/>
      </bottom>
      <diagonal/>
    </border>
    <border>
      <left style="medium">
        <color indexed="64"/>
      </left>
      <right style="medium">
        <color rgb="FF2E74B5"/>
      </right>
      <top style="medium">
        <color rgb="FF2E74B5"/>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thin">
        <color indexed="64"/>
      </bottom>
      <diagonal/>
    </border>
    <border>
      <left/>
      <right/>
      <top style="thin">
        <color indexed="64"/>
      </top>
      <bottom style="thin">
        <color rgb="FF000000"/>
      </bottom>
      <diagonal/>
    </border>
    <border>
      <left/>
      <right/>
      <top style="thin">
        <color rgb="FF000000"/>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double">
        <color indexed="8"/>
      </top>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right/>
      <top style="double">
        <color indexed="64"/>
      </top>
      <bottom/>
      <diagonal/>
    </border>
    <border>
      <left style="medium">
        <color rgb="FF2E74B5"/>
      </left>
      <right style="medium">
        <color indexed="64"/>
      </right>
      <top style="medium">
        <color rgb="FF2E74B5"/>
      </top>
      <bottom style="medium">
        <color rgb="FF2E74B5"/>
      </bottom>
      <diagonal/>
    </border>
    <border>
      <left style="medium">
        <color indexed="64"/>
      </left>
      <right/>
      <top/>
      <bottom style="medium">
        <color rgb="FF2E74B5"/>
      </bottom>
      <diagonal/>
    </border>
    <border>
      <left style="medium">
        <color indexed="64"/>
      </left>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medium">
        <color theme="3" tint="0.499984740745262"/>
      </left>
      <right style="medium">
        <color theme="3" tint="0.499984740745262"/>
      </right>
      <top style="medium">
        <color theme="3" tint="0.499984740745262"/>
      </top>
      <bottom style="medium">
        <color theme="3" tint="0.499984740745262"/>
      </bottom>
      <diagonal/>
    </border>
    <border>
      <left style="medium">
        <color theme="3" tint="0.499984740745262"/>
      </left>
      <right style="medium">
        <color theme="3" tint="0.499984740745262"/>
      </right>
      <top style="medium">
        <color theme="3" tint="0.499984740745262"/>
      </top>
      <bottom style="medium">
        <color rgb="FF2E74B5"/>
      </bottom>
      <diagonal/>
    </border>
    <border>
      <left style="medium">
        <color theme="3" tint="0.499984740745262"/>
      </left>
      <right style="medium">
        <color theme="3" tint="0.499984740745262"/>
      </right>
      <top/>
      <bottom style="medium">
        <color rgb="FF2E74B5"/>
      </bottom>
      <diagonal/>
    </border>
    <border>
      <left style="medium">
        <color theme="3" tint="0.499984740745262"/>
      </left>
      <right style="medium">
        <color theme="3" tint="0.499984740745262"/>
      </right>
      <top/>
      <bottom/>
      <diagonal/>
    </border>
    <border>
      <left style="medium">
        <color theme="3" tint="0.499984740745262"/>
      </left>
      <right style="medium">
        <color theme="3" tint="0.499984740745262"/>
      </right>
      <top style="thin">
        <color indexed="64"/>
      </top>
      <bottom style="medium">
        <color theme="3" tint="0.499984740745262"/>
      </bottom>
      <diagonal/>
    </border>
    <border>
      <left style="medium">
        <color theme="3" tint="0.499984740745262"/>
      </left>
      <right style="medium">
        <color theme="3" tint="0.499984740745262"/>
      </right>
      <top/>
      <bottom style="medium">
        <color theme="3" tint="0.499984740745262"/>
      </bottom>
      <diagonal/>
    </border>
    <border>
      <left style="medium">
        <color theme="3" tint="0.499984740745262"/>
      </left>
      <right/>
      <top style="medium">
        <color theme="3" tint="0.499984740745262"/>
      </top>
      <bottom style="medium">
        <color theme="3" tint="0.499984740745262"/>
      </bottom>
      <diagonal/>
    </border>
    <border>
      <left/>
      <right style="medium">
        <color theme="3" tint="0.499984740745262"/>
      </right>
      <top style="medium">
        <color theme="3" tint="0.499984740745262"/>
      </top>
      <bottom style="medium">
        <color theme="3" tint="0.499984740745262"/>
      </bottom>
      <diagonal/>
    </border>
    <border>
      <left style="medium">
        <color theme="3" tint="0.499984740745262"/>
      </left>
      <right/>
      <top style="medium">
        <color theme="3" tint="0.499984740745262"/>
      </top>
      <bottom/>
      <diagonal/>
    </border>
    <border>
      <left/>
      <right style="medium">
        <color theme="3" tint="0.499984740745262"/>
      </right>
      <top style="medium">
        <color theme="3" tint="0.499984740745262"/>
      </top>
      <bottom/>
      <diagonal/>
    </border>
    <border>
      <left/>
      <right/>
      <top style="medium">
        <color theme="3" tint="0.499984740745262"/>
      </top>
      <bottom style="medium">
        <color theme="3" tint="0.499984740745262"/>
      </bottom>
      <diagonal/>
    </border>
  </borders>
  <cellStyleXfs count="383">
    <xf numFmtId="0" fontId="0" fillId="0" borderId="0"/>
    <xf numFmtId="43" fontId="1" fillId="0" borderId="0" applyFont="0" applyFill="0" applyBorder="0" applyAlignment="0" applyProtection="0"/>
    <xf numFmtId="9" fontId="1" fillId="0" borderId="0" applyFont="0" applyFill="0" applyBorder="0" applyAlignment="0" applyProtection="0"/>
    <xf numFmtId="0" fontId="158" fillId="22" borderId="0" applyNumberFormat="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96" fillId="0" borderId="0"/>
    <xf numFmtId="0" fontId="198" fillId="0" borderId="0">
      <alignment vertical="top"/>
    </xf>
    <xf numFmtId="0" fontId="198" fillId="0" borderId="0">
      <alignment vertical="top"/>
    </xf>
    <xf numFmtId="0" fontId="25" fillId="0" borderId="0"/>
    <xf numFmtId="0" fontId="25" fillId="0" borderId="0"/>
    <xf numFmtId="0" fontId="25" fillId="0" borderId="0"/>
    <xf numFmtId="176" fontId="199" fillId="0" borderId="0" applyFont="0" applyFill="0" applyBorder="0" applyAlignment="0" applyProtection="0"/>
    <xf numFmtId="177" fontId="199" fillId="0" borderId="0" applyFont="0" applyFill="0" applyBorder="0" applyAlignment="0" applyProtection="0"/>
    <xf numFmtId="0" fontId="200" fillId="54" borderId="0" applyNumberFormat="0" applyBorder="0" applyAlignment="0" applyProtection="0"/>
    <xf numFmtId="0" fontId="200" fillId="55" borderId="0" applyNumberFormat="0" applyBorder="0" applyAlignment="0" applyProtection="0"/>
    <xf numFmtId="0" fontId="200" fillId="56" borderId="0" applyNumberFormat="0" applyBorder="0" applyAlignment="0" applyProtection="0"/>
    <xf numFmtId="0" fontId="200" fillId="57" borderId="0" applyNumberFormat="0" applyBorder="0" applyAlignment="0" applyProtection="0"/>
    <xf numFmtId="0" fontId="200" fillId="58" borderId="0" applyNumberFormat="0" applyBorder="0" applyAlignment="0" applyProtection="0"/>
    <xf numFmtId="0" fontId="200" fillId="59" borderId="0" applyNumberFormat="0" applyBorder="0" applyAlignment="0" applyProtection="0"/>
    <xf numFmtId="178" fontId="199" fillId="0" borderId="0" applyFont="0" applyFill="0" applyBorder="0" applyAlignment="0" applyProtection="0"/>
    <xf numFmtId="179" fontId="199" fillId="0" borderId="0" applyFont="0" applyFill="0" applyBorder="0" applyAlignment="0" applyProtection="0"/>
    <xf numFmtId="0" fontId="200" fillId="60" borderId="0" applyNumberFormat="0" applyBorder="0" applyAlignment="0" applyProtection="0"/>
    <xf numFmtId="0" fontId="200" fillId="61" borderId="0" applyNumberFormat="0" applyBorder="0" applyAlignment="0" applyProtection="0"/>
    <xf numFmtId="0" fontId="200" fillId="62" borderId="0" applyNumberFormat="0" applyBorder="0" applyAlignment="0" applyProtection="0"/>
    <xf numFmtId="0" fontId="200" fillId="57" borderId="0" applyNumberFormat="0" applyBorder="0" applyAlignment="0" applyProtection="0"/>
    <xf numFmtId="0" fontId="200" fillId="60" borderId="0" applyNumberFormat="0" applyBorder="0" applyAlignment="0" applyProtection="0"/>
    <xf numFmtId="0" fontId="200" fillId="63" borderId="0" applyNumberFormat="0" applyBorder="0" applyAlignment="0" applyProtection="0"/>
    <xf numFmtId="180" fontId="199" fillId="0" borderId="0" applyFont="0" applyFill="0" applyBorder="0" applyAlignment="0" applyProtection="0"/>
    <xf numFmtId="0" fontId="201" fillId="64" borderId="0" applyNumberFormat="0" applyBorder="0" applyAlignment="0" applyProtection="0"/>
    <xf numFmtId="0" fontId="201" fillId="61" borderId="0" applyNumberFormat="0" applyBorder="0" applyAlignment="0" applyProtection="0"/>
    <xf numFmtId="0" fontId="201" fillId="62" borderId="0" applyNumberFormat="0" applyBorder="0" applyAlignment="0" applyProtection="0"/>
    <xf numFmtId="0" fontId="201" fillId="65" borderId="0" applyNumberFormat="0" applyBorder="0" applyAlignment="0" applyProtection="0"/>
    <xf numFmtId="0" fontId="201" fillId="66" borderId="0" applyNumberFormat="0" applyBorder="0" applyAlignment="0" applyProtection="0"/>
    <xf numFmtId="0" fontId="201" fillId="67" borderId="0" applyNumberFormat="0" applyBorder="0" applyAlignment="0" applyProtection="0"/>
    <xf numFmtId="0" fontId="201" fillId="68" borderId="0" applyNumberFormat="0" applyBorder="0" applyAlignment="0" applyProtection="0"/>
    <xf numFmtId="0" fontId="201" fillId="69" borderId="0" applyNumberFormat="0" applyBorder="0" applyAlignment="0" applyProtection="0"/>
    <xf numFmtId="0" fontId="201" fillId="70" borderId="0" applyNumberFormat="0" applyBorder="0" applyAlignment="0" applyProtection="0"/>
    <xf numFmtId="0" fontId="201" fillId="65" borderId="0" applyNumberFormat="0" applyBorder="0" applyAlignment="0" applyProtection="0"/>
    <xf numFmtId="0" fontId="201" fillId="66" borderId="0" applyNumberFormat="0" applyBorder="0" applyAlignment="0" applyProtection="0"/>
    <xf numFmtId="0" fontId="201" fillId="71" borderId="0" applyNumberFormat="0" applyBorder="0" applyAlignment="0" applyProtection="0"/>
    <xf numFmtId="0" fontId="202" fillId="55" borderId="0" applyNumberFormat="0" applyBorder="0" applyAlignment="0" applyProtection="0"/>
    <xf numFmtId="3" fontId="197" fillId="72" borderId="174" applyNumberFormat="0"/>
    <xf numFmtId="0" fontId="203" fillId="73" borderId="175" applyNumberFormat="0" applyAlignment="0" applyProtection="0"/>
    <xf numFmtId="0" fontId="204" fillId="0" borderId="176" applyNumberFormat="0" applyFont="0" applyFill="0" applyAlignment="0" applyProtection="0"/>
    <xf numFmtId="0" fontId="205" fillId="74" borderId="177" applyNumberFormat="0" applyAlignment="0" applyProtection="0"/>
    <xf numFmtId="0" fontId="206" fillId="0" borderId="0"/>
    <xf numFmtId="171" fontId="207" fillId="0" borderId="0" applyFill="0" applyBorder="0" applyAlignment="0" applyProtection="0"/>
    <xf numFmtId="43" fontId="207" fillId="0" borderId="0" applyFont="0" applyFill="0" applyBorder="0" applyAlignment="0" applyProtection="0"/>
    <xf numFmtId="173" fontId="200" fillId="0" borderId="0" applyFont="0" applyFill="0" applyBorder="0" applyAlignment="0" applyProtection="0"/>
    <xf numFmtId="43" fontId="200" fillId="0" borderId="0" applyFont="0" applyFill="0" applyBorder="0" applyAlignment="0" applyProtection="0"/>
    <xf numFmtId="174" fontId="207" fillId="0" borderId="0" applyFont="0" applyFill="0" applyBorder="0" applyAlignment="0" applyProtection="0"/>
    <xf numFmtId="174" fontId="207" fillId="0" borderId="0" applyFont="0" applyFill="0" applyBorder="0" applyAlignment="0" applyProtection="0"/>
    <xf numFmtId="175" fontId="208" fillId="0" borderId="0">
      <alignment horizontal="right" vertical="top"/>
    </xf>
    <xf numFmtId="3" fontId="207" fillId="0" borderId="0" applyFill="0" applyBorder="0" applyAlignment="0" applyProtection="0"/>
    <xf numFmtId="0" fontId="206" fillId="0" borderId="0"/>
    <xf numFmtId="0" fontId="206" fillId="0" borderId="0"/>
    <xf numFmtId="5" fontId="207" fillId="0" borderId="0" applyFill="0" applyBorder="0" applyAlignment="0" applyProtection="0"/>
    <xf numFmtId="194" fontId="207" fillId="0" borderId="0" applyFill="0" applyBorder="0" applyAlignment="0" applyProtection="0"/>
    <xf numFmtId="0" fontId="204" fillId="0" borderId="0" applyFont="0" applyFill="0" applyBorder="0" applyAlignment="0" applyProtection="0"/>
    <xf numFmtId="0" fontId="197" fillId="75" borderId="0" applyNumberFormat="0" applyBorder="0" applyProtection="0"/>
    <xf numFmtId="181" fontId="197" fillId="0" borderId="0" applyFont="0" applyFill="0" applyBorder="0" applyAlignment="0" applyProtection="0"/>
    <xf numFmtId="164" fontId="207" fillId="76" borderId="178" applyNumberFormat="0" applyFont="0" applyBorder="0" applyAlignment="0" applyProtection="0">
      <alignment horizontal="right"/>
    </xf>
    <xf numFmtId="0" fontId="209" fillId="0" borderId="0" applyNumberFormat="0" applyFill="0" applyBorder="0" applyAlignment="0" applyProtection="0"/>
    <xf numFmtId="3" fontId="204" fillId="0" borderId="0" applyFont="0" applyFill="0" applyBorder="0" applyAlignment="0" applyProtection="0"/>
    <xf numFmtId="3" fontId="204" fillId="0" borderId="0" applyFont="0" applyFill="0" applyBorder="0" applyAlignment="0" applyProtection="0"/>
    <xf numFmtId="2" fontId="207" fillId="0" borderId="0" applyFill="0" applyBorder="0" applyAlignment="0" applyProtection="0"/>
    <xf numFmtId="0" fontId="210" fillId="56" borderId="0" applyNumberFormat="0" applyBorder="0" applyAlignment="0" applyProtection="0"/>
    <xf numFmtId="38" fontId="211" fillId="75" borderId="0" applyNumberFormat="0" applyBorder="0" applyAlignment="0" applyProtection="0"/>
    <xf numFmtId="0" fontId="212" fillId="0" borderId="179" applyNumberFormat="0" applyFill="0" applyAlignment="0" applyProtection="0"/>
    <xf numFmtId="0" fontId="213" fillId="0" borderId="180" applyNumberFormat="0" applyFill="0" applyAlignment="0" applyProtection="0"/>
    <xf numFmtId="0" fontId="214" fillId="0" borderId="181" applyNumberFormat="0" applyFill="0" applyAlignment="0" applyProtection="0"/>
    <xf numFmtId="0" fontId="214" fillId="0" borderId="0" applyNumberFormat="0" applyFill="0" applyBorder="0" applyAlignment="0" applyProtection="0"/>
    <xf numFmtId="0" fontId="215" fillId="0" borderId="0" applyNumberFormat="0" applyFill="0" applyBorder="0" applyAlignment="0" applyProtection="0">
      <alignment vertical="top"/>
      <protection locked="0"/>
    </xf>
    <xf numFmtId="0" fontId="197" fillId="77" borderId="174" applyNumberFormat="0" applyBorder="0" applyProtection="0"/>
    <xf numFmtId="171" fontId="199" fillId="0" borderId="0" applyFont="0" applyFill="0" applyBorder="0" applyAlignment="0" applyProtection="0"/>
    <xf numFmtId="3" fontId="199" fillId="0" borderId="0" applyFont="0" applyFill="0" applyBorder="0" applyAlignment="0" applyProtection="0"/>
    <xf numFmtId="0" fontId="216" fillId="59" borderId="175" applyNumberFormat="0" applyAlignment="0" applyProtection="0"/>
    <xf numFmtId="10" fontId="211" fillId="78" borderId="18" applyNumberFormat="0" applyBorder="0" applyAlignment="0" applyProtection="0"/>
    <xf numFmtId="3" fontId="197" fillId="79" borderId="0" applyNumberFormat="0" applyBorder="0"/>
    <xf numFmtId="171" fontId="217" fillId="0" borderId="0"/>
    <xf numFmtId="0" fontId="218" fillId="0" borderId="182" applyNumberFormat="0" applyFill="0" applyAlignment="0" applyProtection="0"/>
    <xf numFmtId="189" fontId="204" fillId="0" borderId="0" applyFont="0" applyFill="0" applyBorder="0" applyAlignment="0" applyProtection="0"/>
    <xf numFmtId="172" fontId="120" fillId="0" borderId="0" applyFont="0" applyFill="0" applyBorder="0" applyAlignment="0" applyProtection="0"/>
    <xf numFmtId="173" fontId="120" fillId="0" borderId="0" applyFont="0" applyFill="0" applyBorder="0" applyAlignment="0" applyProtection="0"/>
    <xf numFmtId="41" fontId="120" fillId="0" borderId="0" applyFont="0" applyFill="0" applyBorder="0" applyAlignment="0" applyProtection="0"/>
    <xf numFmtId="43" fontId="120" fillId="0" borderId="0" applyFont="0" applyFill="0" applyBorder="0" applyAlignment="0" applyProtection="0"/>
    <xf numFmtId="5" fontId="204" fillId="0" borderId="0" applyFont="0" applyFill="0" applyBorder="0" applyAlignment="0" applyProtection="0"/>
    <xf numFmtId="0" fontId="197" fillId="80" borderId="174" applyNumberFormat="0"/>
    <xf numFmtId="3" fontId="197" fillId="81" borderId="174" applyNumberFormat="0" applyFont="0" applyAlignment="0"/>
    <xf numFmtId="192" fontId="120" fillId="0" borderId="0" applyFont="0" applyFill="0" applyBorder="0" applyAlignment="0" applyProtection="0"/>
    <xf numFmtId="193" fontId="120" fillId="0" borderId="0" applyFont="0" applyFill="0" applyBorder="0" applyAlignment="0" applyProtection="0"/>
    <xf numFmtId="42" fontId="120" fillId="0" borderId="0" applyFont="0" applyFill="0" applyBorder="0" applyAlignment="0" applyProtection="0"/>
    <xf numFmtId="44" fontId="120" fillId="0" borderId="0" applyFont="0" applyFill="0" applyBorder="0" applyAlignment="0" applyProtection="0"/>
    <xf numFmtId="0" fontId="219" fillId="82" borderId="0" applyNumberFormat="0" applyBorder="0" applyAlignment="0" applyProtection="0"/>
    <xf numFmtId="0" fontId="220" fillId="0" borderId="0"/>
    <xf numFmtId="0" fontId="221" fillId="0" borderId="0"/>
    <xf numFmtId="0" fontId="206" fillId="0" borderId="0"/>
    <xf numFmtId="0" fontId="206" fillId="0" borderId="0"/>
    <xf numFmtId="0" fontId="206" fillId="0" borderId="0"/>
    <xf numFmtId="0" fontId="206" fillId="0" borderId="0"/>
    <xf numFmtId="0" fontId="207" fillId="0" borderId="0"/>
    <xf numFmtId="0" fontId="200" fillId="0" borderId="0"/>
    <xf numFmtId="0" fontId="207" fillId="0" borderId="0" applyNumberFormat="0" applyFill="0" applyBorder="0" applyAlignment="0" applyProtection="0"/>
    <xf numFmtId="0" fontId="207" fillId="0" borderId="0">
      <alignment vertical="top"/>
    </xf>
    <xf numFmtId="0" fontId="207" fillId="0" borderId="0"/>
    <xf numFmtId="0" fontId="207" fillId="0" borderId="0">
      <alignment vertical="top"/>
    </xf>
    <xf numFmtId="0" fontId="207" fillId="0" borderId="0"/>
    <xf numFmtId="0" fontId="207" fillId="0" borderId="0"/>
    <xf numFmtId="0" fontId="207" fillId="0" borderId="0"/>
    <xf numFmtId="0" fontId="207" fillId="0" borderId="0"/>
    <xf numFmtId="0" fontId="207" fillId="0" borderId="0">
      <alignment vertical="top"/>
    </xf>
    <xf numFmtId="182" fontId="222" fillId="0" borderId="0" applyFill="0" applyBorder="0" applyAlignment="0" applyProtection="0">
      <alignment horizontal="right"/>
    </xf>
    <xf numFmtId="0" fontId="207" fillId="0" borderId="0"/>
    <xf numFmtId="0" fontId="197" fillId="83" borderId="174" applyNumberFormat="0" applyFont="0" applyAlignment="0" applyProtection="0"/>
    <xf numFmtId="0" fontId="223" fillId="73" borderId="183" applyNumberFormat="0" applyAlignment="0" applyProtection="0"/>
    <xf numFmtId="40" fontId="224" fillId="78" borderId="0">
      <alignment horizontal="right"/>
    </xf>
    <xf numFmtId="10" fontId="197" fillId="0" borderId="0" applyFont="0" applyFill="0" applyBorder="0" applyAlignment="0" applyProtection="0"/>
    <xf numFmtId="9" fontId="207" fillId="0" borderId="0" applyFont="0" applyFill="0" applyBorder="0" applyAlignment="0" applyProtection="0"/>
    <xf numFmtId="183" fontId="199" fillId="0" borderId="0" applyFont="0" applyFill="0" applyBorder="0" applyAlignment="0" applyProtection="0"/>
    <xf numFmtId="184" fontId="199" fillId="0" borderId="0" applyFont="0" applyFill="0" applyBorder="0" applyAlignment="0" applyProtection="0"/>
    <xf numFmtId="185" fontId="199" fillId="0" borderId="0" applyFont="0" applyFill="0" applyBorder="0" applyAlignment="0" applyProtection="0"/>
    <xf numFmtId="2" fontId="204" fillId="0" borderId="0" applyFont="0" applyFill="0" applyBorder="0" applyAlignment="0" applyProtection="0"/>
    <xf numFmtId="190" fontId="222" fillId="0" borderId="0" applyFill="0" applyBorder="0" applyAlignment="0">
      <alignment horizontal="centerContinuous"/>
    </xf>
    <xf numFmtId="3" fontId="197" fillId="84" borderId="174" applyNumberFormat="0"/>
    <xf numFmtId="0" fontId="199" fillId="0" borderId="0"/>
    <xf numFmtId="0" fontId="225" fillId="0" borderId="0"/>
    <xf numFmtId="0" fontId="198" fillId="0" borderId="0">
      <alignment vertical="top"/>
    </xf>
    <xf numFmtId="0" fontId="197" fillId="0" borderId="0" applyNumberFormat="0"/>
    <xf numFmtId="0" fontId="226" fillId="0" borderId="0" applyNumberFormat="0" applyFill="0" applyBorder="0" applyAlignment="0" applyProtection="0"/>
    <xf numFmtId="0" fontId="227" fillId="0" borderId="184" applyNumberFormat="0" applyFill="0" applyAlignment="0" applyProtection="0"/>
    <xf numFmtId="0" fontId="228" fillId="0" borderId="0" applyNumberFormat="0" applyFill="0" applyBorder="0" applyAlignment="0" applyProtection="0"/>
    <xf numFmtId="0" fontId="109" fillId="0" borderId="0" applyNumberFormat="0" applyFont="0" applyFill="0" applyBorder="0" applyAlignment="0" applyProtection="0">
      <alignment vertical="top"/>
    </xf>
    <xf numFmtId="0" fontId="229" fillId="0" borderId="0" applyNumberFormat="0" applyFont="0" applyFill="0" applyBorder="0" applyAlignment="0" applyProtection="0">
      <alignment vertical="top"/>
    </xf>
    <xf numFmtId="0" fontId="229" fillId="0" borderId="0" applyNumberFormat="0" applyFont="0" applyFill="0" applyBorder="0" applyAlignment="0" applyProtection="0">
      <alignment vertical="top"/>
    </xf>
    <xf numFmtId="0" fontId="109" fillId="0" borderId="0" applyNumberFormat="0" applyFont="0" applyFill="0" applyBorder="0" applyAlignment="0" applyProtection="0"/>
    <xf numFmtId="0" fontId="109" fillId="0" borderId="0" applyNumberFormat="0" applyFont="0" applyFill="0" applyBorder="0" applyAlignment="0" applyProtection="0">
      <alignment horizontal="left" vertical="top"/>
    </xf>
    <xf numFmtId="0" fontId="109" fillId="0" borderId="0" applyNumberFormat="0" applyFont="0" applyFill="0" applyBorder="0" applyAlignment="0" applyProtection="0">
      <alignment horizontal="left" vertical="top"/>
    </xf>
    <xf numFmtId="0" fontId="109" fillId="0" borderId="0" applyNumberFormat="0" applyFont="0" applyFill="0" applyBorder="0" applyAlignment="0" applyProtection="0">
      <alignment horizontal="left" vertical="top"/>
    </xf>
    <xf numFmtId="0" fontId="222" fillId="0" borderId="0"/>
    <xf numFmtId="0" fontId="230" fillId="0" borderId="0">
      <alignment horizontal="left" wrapText="1"/>
    </xf>
    <xf numFmtId="0" fontId="231" fillId="0" borderId="144" applyNumberFormat="0" applyFont="0" applyFill="0" applyBorder="0" applyAlignment="0" applyProtection="0">
      <alignment horizontal="center" wrapText="1"/>
    </xf>
    <xf numFmtId="186" fontId="199" fillId="0" borderId="0" applyNumberFormat="0" applyFont="0" applyFill="0" applyBorder="0" applyAlignment="0" applyProtection="0">
      <alignment horizontal="right"/>
    </xf>
    <xf numFmtId="0" fontId="231" fillId="0" borderId="0" applyNumberFormat="0" applyFont="0" applyFill="0" applyBorder="0" applyAlignment="0" applyProtection="0">
      <alignment horizontal="left" indent="1"/>
    </xf>
    <xf numFmtId="187" fontId="231" fillId="0" borderId="0" applyNumberFormat="0" applyFont="0" applyFill="0" applyBorder="0" applyAlignment="0" applyProtection="0"/>
    <xf numFmtId="0" fontId="222" fillId="0" borderId="144" applyNumberFormat="0" applyFont="0" applyFill="0" applyAlignment="0" applyProtection="0">
      <alignment horizontal="center"/>
    </xf>
    <xf numFmtId="0" fontId="222" fillId="0" borderId="0" applyNumberFormat="0" applyFont="0" applyFill="0" applyBorder="0" applyAlignment="0" applyProtection="0">
      <alignment horizontal="left" wrapText="1" indent="1"/>
    </xf>
    <xf numFmtId="0" fontId="231" fillId="0" borderId="0" applyNumberFormat="0" applyFont="0" applyFill="0" applyBorder="0" applyAlignment="0" applyProtection="0">
      <alignment horizontal="left" indent="1"/>
    </xf>
    <xf numFmtId="0" fontId="222" fillId="0" borderId="0" applyNumberFormat="0" applyFont="0" applyFill="0" applyBorder="0" applyAlignment="0" applyProtection="0">
      <alignment horizontal="left" wrapText="1" indent="2"/>
    </xf>
    <xf numFmtId="188" fontId="222" fillId="0" borderId="0">
      <alignment horizontal="right"/>
    </xf>
    <xf numFmtId="0" fontId="232" fillId="0" borderId="0" applyNumberFormat="0" applyFill="0" applyBorder="0" applyAlignment="0" applyProtection="0"/>
    <xf numFmtId="0" fontId="233" fillId="0" borderId="0" applyNumberFormat="0" applyFill="0" applyBorder="0" applyAlignment="0" applyProtection="0"/>
    <xf numFmtId="169" fontId="118" fillId="0" borderId="0">
      <alignment horizontal="right"/>
    </xf>
    <xf numFmtId="0" fontId="234" fillId="0" borderId="0" applyProtection="0"/>
    <xf numFmtId="191" fontId="234" fillId="0" borderId="0" applyProtection="0"/>
    <xf numFmtId="0" fontId="235" fillId="0" borderId="0" applyProtection="0"/>
    <xf numFmtId="0" fontId="236" fillId="0" borderId="0" applyProtection="0"/>
    <xf numFmtId="0" fontId="234" fillId="0" borderId="185" applyProtection="0"/>
    <xf numFmtId="0" fontId="234" fillId="0" borderId="0"/>
    <xf numFmtId="10" fontId="234" fillId="0" borderId="0" applyProtection="0"/>
    <xf numFmtId="0" fontId="234" fillId="0" borderId="0"/>
    <xf numFmtId="2" fontId="234" fillId="0" borderId="0" applyProtection="0"/>
    <xf numFmtId="4" fontId="234" fillId="0" borderId="0" applyProtection="0"/>
    <xf numFmtId="173" fontId="207" fillId="0" borderId="0" applyFont="0" applyFill="0" applyBorder="0" applyAlignment="0" applyProtection="0"/>
    <xf numFmtId="0" fontId="1" fillId="0" borderId="0"/>
    <xf numFmtId="0" fontId="1" fillId="31" borderId="0" applyNumberFormat="0" applyBorder="0" applyAlignment="0" applyProtection="0"/>
    <xf numFmtId="0" fontId="200" fillId="54" borderId="0" applyNumberFormat="0" applyBorder="0" applyAlignment="0" applyProtection="0"/>
    <xf numFmtId="0" fontId="1" fillId="35" borderId="0" applyNumberFormat="0" applyBorder="0" applyAlignment="0" applyProtection="0"/>
    <xf numFmtId="0" fontId="200" fillId="55" borderId="0" applyNumberFormat="0" applyBorder="0" applyAlignment="0" applyProtection="0"/>
    <xf numFmtId="0" fontId="1" fillId="39" borderId="0" applyNumberFormat="0" applyBorder="0" applyAlignment="0" applyProtection="0"/>
    <xf numFmtId="0" fontId="200" fillId="56" borderId="0" applyNumberFormat="0" applyBorder="0" applyAlignment="0" applyProtection="0"/>
    <xf numFmtId="0" fontId="1" fillId="43" borderId="0" applyNumberFormat="0" applyBorder="0" applyAlignment="0" applyProtection="0"/>
    <xf numFmtId="0" fontId="200" fillId="57" borderId="0" applyNumberFormat="0" applyBorder="0" applyAlignment="0" applyProtection="0"/>
    <xf numFmtId="0" fontId="1" fillId="47" borderId="0" applyNumberFormat="0" applyBorder="0" applyAlignment="0" applyProtection="0"/>
    <xf numFmtId="0" fontId="200" fillId="58" borderId="0" applyNumberFormat="0" applyBorder="0" applyAlignment="0" applyProtection="0"/>
    <xf numFmtId="0" fontId="1" fillId="51" borderId="0" applyNumberFormat="0" applyBorder="0" applyAlignment="0" applyProtection="0"/>
    <xf numFmtId="0" fontId="200" fillId="59" borderId="0" applyNumberFormat="0" applyBorder="0" applyAlignment="0" applyProtection="0"/>
    <xf numFmtId="0" fontId="1" fillId="32" borderId="0" applyNumberFormat="0" applyBorder="0" applyAlignment="0" applyProtection="0"/>
    <xf numFmtId="0" fontId="200" fillId="60" borderId="0" applyNumberFormat="0" applyBorder="0" applyAlignment="0" applyProtection="0"/>
    <xf numFmtId="0" fontId="1" fillId="36" borderId="0" applyNumberFormat="0" applyBorder="0" applyAlignment="0" applyProtection="0"/>
    <xf numFmtId="0" fontId="200" fillId="61" borderId="0" applyNumberFormat="0" applyBorder="0" applyAlignment="0" applyProtection="0"/>
    <xf numFmtId="0" fontId="1" fillId="40" borderId="0" applyNumberFormat="0" applyBorder="0" applyAlignment="0" applyProtection="0"/>
    <xf numFmtId="0" fontId="200" fillId="62" borderId="0" applyNumberFormat="0" applyBorder="0" applyAlignment="0" applyProtection="0"/>
    <xf numFmtId="0" fontId="1" fillId="44" borderId="0" applyNumberFormat="0" applyBorder="0" applyAlignment="0" applyProtection="0"/>
    <xf numFmtId="0" fontId="200" fillId="57" borderId="0" applyNumberFormat="0" applyBorder="0" applyAlignment="0" applyProtection="0"/>
    <xf numFmtId="0" fontId="1" fillId="48" borderId="0" applyNumberFormat="0" applyBorder="0" applyAlignment="0" applyProtection="0"/>
    <xf numFmtId="0" fontId="200" fillId="60" borderId="0" applyNumberFormat="0" applyBorder="0" applyAlignment="0" applyProtection="0"/>
    <xf numFmtId="0" fontId="1" fillId="52" borderId="0" applyNumberFormat="0" applyBorder="0" applyAlignment="0" applyProtection="0"/>
    <xf numFmtId="0" fontId="200" fillId="63" borderId="0" applyNumberFormat="0" applyBorder="0" applyAlignment="0" applyProtection="0"/>
    <xf numFmtId="0" fontId="195" fillId="33" borderId="0" applyNumberFormat="0" applyBorder="0" applyAlignment="0" applyProtection="0"/>
    <xf numFmtId="0" fontId="201" fillId="64" borderId="0" applyNumberFormat="0" applyBorder="0" applyAlignment="0" applyProtection="0"/>
    <xf numFmtId="0" fontId="195" fillId="37" borderId="0" applyNumberFormat="0" applyBorder="0" applyAlignment="0" applyProtection="0"/>
    <xf numFmtId="0" fontId="201" fillId="61" borderId="0" applyNumberFormat="0" applyBorder="0" applyAlignment="0" applyProtection="0"/>
    <xf numFmtId="0" fontId="195" fillId="41" borderId="0" applyNumberFormat="0" applyBorder="0" applyAlignment="0" applyProtection="0"/>
    <xf numFmtId="0" fontId="201" fillId="62" borderId="0" applyNumberFormat="0" applyBorder="0" applyAlignment="0" applyProtection="0"/>
    <xf numFmtId="0" fontId="195" fillId="45" borderId="0" applyNumberFormat="0" applyBorder="0" applyAlignment="0" applyProtection="0"/>
    <xf numFmtId="0" fontId="201" fillId="65" borderId="0" applyNumberFormat="0" applyBorder="0" applyAlignment="0" applyProtection="0"/>
    <xf numFmtId="0" fontId="195" fillId="49" borderId="0" applyNumberFormat="0" applyBorder="0" applyAlignment="0" applyProtection="0"/>
    <xf numFmtId="0" fontId="201" fillId="66" borderId="0" applyNumberFormat="0" applyBorder="0" applyAlignment="0" applyProtection="0"/>
    <xf numFmtId="0" fontId="195" fillId="53" borderId="0" applyNumberFormat="0" applyBorder="0" applyAlignment="0" applyProtection="0"/>
    <xf numFmtId="0" fontId="201" fillId="67" borderId="0" applyNumberFormat="0" applyBorder="0" applyAlignment="0" applyProtection="0"/>
    <xf numFmtId="0" fontId="195" fillId="30" borderId="0" applyNumberFormat="0" applyBorder="0" applyAlignment="0" applyProtection="0"/>
    <xf numFmtId="0" fontId="201" fillId="68" borderId="0" applyNumberFormat="0" applyBorder="0" applyAlignment="0" applyProtection="0"/>
    <xf numFmtId="0" fontId="195" fillId="34" borderId="0" applyNumberFormat="0" applyBorder="0" applyAlignment="0" applyProtection="0"/>
    <xf numFmtId="0" fontId="201" fillId="69" borderId="0" applyNumberFormat="0" applyBorder="0" applyAlignment="0" applyProtection="0"/>
    <xf numFmtId="0" fontId="195" fillId="38" borderId="0" applyNumberFormat="0" applyBorder="0" applyAlignment="0" applyProtection="0"/>
    <xf numFmtId="0" fontId="201" fillId="70" borderId="0" applyNumberFormat="0" applyBorder="0" applyAlignment="0" applyProtection="0"/>
    <xf numFmtId="0" fontId="195" fillId="42" borderId="0" applyNumberFormat="0" applyBorder="0" applyAlignment="0" applyProtection="0"/>
    <xf numFmtId="0" fontId="201" fillId="65" borderId="0" applyNumberFormat="0" applyBorder="0" applyAlignment="0" applyProtection="0"/>
    <xf numFmtId="0" fontId="195" fillId="46" borderId="0" applyNumberFormat="0" applyBorder="0" applyAlignment="0" applyProtection="0"/>
    <xf numFmtId="0" fontId="201" fillId="66" borderId="0" applyNumberFormat="0" applyBorder="0" applyAlignment="0" applyProtection="0"/>
    <xf numFmtId="0" fontId="195" fillId="50" borderId="0" applyNumberFormat="0" applyBorder="0" applyAlignment="0" applyProtection="0"/>
    <xf numFmtId="0" fontId="201" fillId="71" borderId="0" applyNumberFormat="0" applyBorder="0" applyAlignment="0" applyProtection="0"/>
    <xf numFmtId="0" fontId="158" fillId="22" borderId="0" applyNumberFormat="0" applyBorder="0" applyAlignment="0" applyProtection="0"/>
    <xf numFmtId="0" fontId="202" fillId="55" borderId="0" applyNumberFormat="0" applyBorder="0" applyAlignment="0" applyProtection="0"/>
    <xf numFmtId="3" fontId="207" fillId="72" borderId="174" applyNumberFormat="0"/>
    <xf numFmtId="3" fontId="207" fillId="72" borderId="174" applyNumberFormat="0"/>
    <xf numFmtId="3" fontId="207" fillId="72" borderId="174" applyNumberFormat="0"/>
    <xf numFmtId="3" fontId="197" fillId="72" borderId="174" applyNumberFormat="0"/>
    <xf numFmtId="0" fontId="190" fillId="27" borderId="168" applyNumberFormat="0" applyAlignment="0" applyProtection="0"/>
    <xf numFmtId="0" fontId="203" fillId="73" borderId="175" applyNumberFormat="0" applyAlignment="0" applyProtection="0"/>
    <xf numFmtId="0" fontId="192" fillId="28" borderId="171" applyNumberFormat="0" applyAlignment="0" applyProtection="0"/>
    <xf numFmtId="0" fontId="205" fillId="74" borderId="177" applyNumberFormat="0" applyAlignment="0" applyProtection="0"/>
    <xf numFmtId="173" fontId="1" fillId="0" borderId="0" applyFont="0" applyFill="0" applyBorder="0" applyAlignment="0" applyProtection="0"/>
    <xf numFmtId="0" fontId="206" fillId="0" borderId="0"/>
    <xf numFmtId="171" fontId="207" fillId="0" borderId="0" applyFill="0" applyBorder="0" applyAlignment="0" applyProtection="0"/>
    <xf numFmtId="171" fontId="207" fillId="0" borderId="0" applyFill="0" applyBorder="0" applyAlignment="0" applyProtection="0"/>
    <xf numFmtId="171" fontId="207" fillId="0" borderId="0" applyFill="0" applyBorder="0" applyAlignment="0" applyProtection="0"/>
    <xf numFmtId="171" fontId="207" fillId="0" borderId="0" applyFill="0" applyBorder="0" applyAlignment="0" applyProtection="0"/>
    <xf numFmtId="43" fontId="207" fillId="0" borderId="0" applyFont="0" applyFill="0" applyBorder="0" applyAlignment="0" applyProtection="0"/>
    <xf numFmtId="165" fontId="207" fillId="0" borderId="0" applyFont="0" applyFill="0" applyBorder="0" applyAlignment="0" applyProtection="0"/>
    <xf numFmtId="171" fontId="207" fillId="0" borderId="0" applyFill="0" applyBorder="0" applyAlignment="0" applyProtection="0"/>
    <xf numFmtId="171" fontId="207" fillId="0" borderId="0" applyFill="0" applyBorder="0" applyAlignment="0" applyProtection="0"/>
    <xf numFmtId="171" fontId="207" fillId="0" borderId="0" applyFill="0" applyBorder="0" applyAlignment="0" applyProtection="0"/>
    <xf numFmtId="43" fontId="207" fillId="0" borderId="0" applyFont="0" applyFill="0" applyBorder="0" applyAlignment="0" applyProtection="0"/>
    <xf numFmtId="173" fontId="200"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00" fillId="0" borderId="0" applyFont="0" applyFill="0" applyBorder="0" applyAlignment="0" applyProtection="0"/>
    <xf numFmtId="43" fontId="207" fillId="0" borderId="0" applyFont="0" applyFill="0" applyBorder="0" applyAlignment="0" applyProtection="0"/>
    <xf numFmtId="174" fontId="207" fillId="0" borderId="0" applyFont="0" applyFill="0" applyBorder="0" applyAlignment="0" applyProtection="0"/>
    <xf numFmtId="43" fontId="207" fillId="0" borderId="0" applyFont="0" applyFill="0" applyBorder="0" applyAlignment="0" applyProtection="0"/>
    <xf numFmtId="174" fontId="207" fillId="0" borderId="0" applyFont="0" applyFill="0" applyBorder="0" applyAlignment="0" applyProtection="0"/>
    <xf numFmtId="171" fontId="207" fillId="0" borderId="0" applyFill="0" applyBorder="0" applyAlignment="0" applyProtection="0"/>
    <xf numFmtId="171" fontId="207" fillId="0" borderId="0" applyFill="0" applyBorder="0" applyAlignment="0" applyProtection="0"/>
    <xf numFmtId="171" fontId="207" fillId="0" borderId="0" applyFill="0" applyBorder="0" applyAlignment="0" applyProtection="0"/>
    <xf numFmtId="175" fontId="208" fillId="0" borderId="0">
      <alignment horizontal="right" vertical="top"/>
    </xf>
    <xf numFmtId="0" fontId="206" fillId="0" borderId="0"/>
    <xf numFmtId="0" fontId="206" fillId="0" borderId="0"/>
    <xf numFmtId="0" fontId="207" fillId="75" borderId="0" applyNumberFormat="0" applyBorder="0" applyProtection="0"/>
    <xf numFmtId="0" fontId="207" fillId="75" borderId="0" applyNumberFormat="0" applyBorder="0" applyProtection="0"/>
    <xf numFmtId="0" fontId="207" fillId="75" borderId="0" applyNumberFormat="0" applyBorder="0" applyProtection="0"/>
    <xf numFmtId="0" fontId="197" fillId="75" borderId="0" applyNumberFormat="0" applyBorder="0" applyProtection="0"/>
    <xf numFmtId="181" fontId="207" fillId="0" borderId="0" applyFont="0" applyFill="0" applyBorder="0" applyAlignment="0" applyProtection="0"/>
    <xf numFmtId="181" fontId="207" fillId="0" borderId="0" applyFont="0" applyFill="0" applyBorder="0" applyAlignment="0" applyProtection="0"/>
    <xf numFmtId="181" fontId="207" fillId="0" borderId="0" applyFont="0" applyFill="0" applyBorder="0" applyAlignment="0" applyProtection="0"/>
    <xf numFmtId="181" fontId="197" fillId="0" borderId="0" applyFont="0" applyFill="0" applyBorder="0" applyAlignment="0" applyProtection="0"/>
    <xf numFmtId="0" fontId="194" fillId="0" borderId="0" applyNumberFormat="0" applyFill="0" applyBorder="0" applyAlignment="0" applyProtection="0"/>
    <xf numFmtId="0" fontId="209" fillId="0" borderId="0" applyNumberFormat="0" applyFill="0" applyBorder="0" applyAlignment="0" applyProtection="0"/>
    <xf numFmtId="0" fontId="187" fillId="24" borderId="0" applyNumberFormat="0" applyBorder="0" applyAlignment="0" applyProtection="0"/>
    <xf numFmtId="0" fontId="210" fillId="56" borderId="0" applyNumberFormat="0" applyBorder="0" applyAlignment="0" applyProtection="0"/>
    <xf numFmtId="0" fontId="184" fillId="0" borderId="165" applyNumberFormat="0" applyFill="0" applyAlignment="0" applyProtection="0"/>
    <xf numFmtId="0" fontId="237" fillId="0" borderId="0" applyNumberFormat="0" applyFill="0" applyBorder="0" applyAlignment="0" applyProtection="0"/>
    <xf numFmtId="0" fontId="212" fillId="0" borderId="179" applyNumberFormat="0" applyFill="0" applyAlignment="0" applyProtection="0"/>
    <xf numFmtId="0" fontId="185" fillId="0" borderId="166" applyNumberFormat="0" applyFill="0" applyAlignment="0" applyProtection="0"/>
    <xf numFmtId="0" fontId="238" fillId="0" borderId="0" applyNumberFormat="0" applyFill="0" applyBorder="0" applyAlignment="0" applyProtection="0"/>
    <xf numFmtId="0" fontId="213" fillId="0" borderId="180" applyNumberFormat="0" applyFill="0" applyAlignment="0" applyProtection="0"/>
    <xf numFmtId="0" fontId="186" fillId="0" borderId="167" applyNumberFormat="0" applyFill="0" applyAlignment="0" applyProtection="0"/>
    <xf numFmtId="0" fontId="214" fillId="0" borderId="181" applyNumberFormat="0" applyFill="0" applyAlignment="0" applyProtection="0"/>
    <xf numFmtId="0" fontId="186" fillId="0" borderId="0" applyNumberFormat="0" applyFill="0" applyBorder="0" applyAlignment="0" applyProtection="0"/>
    <xf numFmtId="0" fontId="214" fillId="0" borderId="0" applyNumberFormat="0" applyFill="0" applyBorder="0" applyAlignment="0" applyProtection="0"/>
    <xf numFmtId="0" fontId="207" fillId="77" borderId="174" applyNumberFormat="0" applyBorder="0" applyProtection="0"/>
    <xf numFmtId="0" fontId="207" fillId="77" borderId="174" applyNumberFormat="0" applyBorder="0" applyProtection="0"/>
    <xf numFmtId="0" fontId="207" fillId="77" borderId="174" applyNumberFormat="0" applyBorder="0" applyProtection="0"/>
    <xf numFmtId="0" fontId="197" fillId="77" borderId="174" applyNumberFormat="0" applyBorder="0" applyProtection="0"/>
    <xf numFmtId="0" fontId="188" fillId="26" borderId="168" applyNumberFormat="0" applyAlignment="0" applyProtection="0"/>
    <xf numFmtId="0" fontId="216" fillId="59" borderId="175" applyNumberFormat="0" applyAlignment="0" applyProtection="0"/>
    <xf numFmtId="3" fontId="207" fillId="79" borderId="0" applyNumberFormat="0" applyBorder="0"/>
    <xf numFmtId="3" fontId="207" fillId="79" borderId="0" applyNumberFormat="0" applyBorder="0"/>
    <xf numFmtId="3" fontId="207" fillId="79" borderId="0" applyNumberFormat="0" applyBorder="0"/>
    <xf numFmtId="3" fontId="197" fillId="79" borderId="0" applyNumberFormat="0" applyBorder="0"/>
    <xf numFmtId="0" fontId="191" fillId="0" borderId="170" applyNumberFormat="0" applyFill="0" applyAlignment="0" applyProtection="0"/>
    <xf numFmtId="0" fontId="218" fillId="0" borderId="182" applyNumberFormat="0" applyFill="0" applyAlignment="0" applyProtection="0"/>
    <xf numFmtId="0" fontId="207" fillId="80" borderId="174" applyNumberFormat="0"/>
    <xf numFmtId="0" fontId="207" fillId="80" borderId="174" applyNumberFormat="0"/>
    <xf numFmtId="0" fontId="207" fillId="80" borderId="174" applyNumberFormat="0"/>
    <xf numFmtId="0" fontId="197" fillId="80" borderId="174" applyNumberFormat="0"/>
    <xf numFmtId="3" fontId="207" fillId="81" borderId="174" applyNumberFormat="0" applyFont="0" applyAlignment="0"/>
    <xf numFmtId="3" fontId="207" fillId="81" borderId="174" applyNumberFormat="0" applyFont="0" applyAlignment="0"/>
    <xf numFmtId="3" fontId="207" fillId="81" borderId="174" applyNumberFormat="0" applyFont="0" applyAlignment="0"/>
    <xf numFmtId="3" fontId="197" fillId="81" borderId="174" applyNumberFormat="0" applyFont="0" applyAlignment="0"/>
    <xf numFmtId="0" fontId="239" fillId="25" borderId="0" applyNumberFormat="0" applyBorder="0" applyAlignment="0" applyProtection="0"/>
    <xf numFmtId="0" fontId="219" fillId="82" borderId="0" applyNumberFormat="0" applyBorder="0" applyAlignment="0" applyProtection="0"/>
    <xf numFmtId="0" fontId="206" fillId="0" borderId="0"/>
    <xf numFmtId="0" fontId="206" fillId="0" borderId="0"/>
    <xf numFmtId="0" fontId="206" fillId="0" borderId="0"/>
    <xf numFmtId="0" fontId="206" fillId="0" borderId="0"/>
    <xf numFmtId="0" fontId="207" fillId="0" borderId="0"/>
    <xf numFmtId="0" fontId="19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applyNumberFormat="0" applyFill="0" applyBorder="0" applyAlignment="0" applyProtection="0"/>
    <xf numFmtId="0" fontId="207" fillId="0" borderId="0"/>
    <xf numFmtId="0" fontId="207" fillId="0" borderId="0"/>
    <xf numFmtId="0" fontId="240" fillId="0" borderId="0"/>
    <xf numFmtId="0" fontId="207" fillId="0" borderId="0"/>
    <xf numFmtId="0" fontId="207" fillId="0" borderId="0"/>
    <xf numFmtId="0" fontId="207" fillId="0" borderId="0"/>
    <xf numFmtId="0" fontId="5" fillId="0" borderId="0"/>
    <xf numFmtId="0" fontId="207" fillId="0" borderId="0">
      <alignment vertical="top"/>
    </xf>
    <xf numFmtId="0" fontId="5" fillId="0" borderId="0"/>
    <xf numFmtId="0" fontId="1" fillId="0" borderId="0"/>
    <xf numFmtId="0" fontId="207" fillId="0" borderId="0"/>
    <xf numFmtId="0" fontId="207" fillId="0" borderId="0"/>
    <xf numFmtId="0" fontId="207" fillId="0" borderId="0"/>
    <xf numFmtId="0" fontId="197" fillId="0" borderId="0"/>
    <xf numFmtId="0" fontId="207" fillId="0" borderId="0"/>
    <xf numFmtId="0" fontId="207" fillId="0" borderId="0">
      <alignment vertical="top"/>
    </xf>
    <xf numFmtId="0" fontId="207" fillId="0" borderId="0"/>
    <xf numFmtId="0" fontId="241" fillId="0" borderId="0"/>
    <xf numFmtId="0" fontId="1" fillId="29" borderId="172" applyNumberFormat="0" applyFont="0" applyAlignment="0" applyProtection="0"/>
    <xf numFmtId="0" fontId="197" fillId="83" borderId="174" applyNumberFormat="0" applyFont="0" applyAlignment="0" applyProtection="0"/>
    <xf numFmtId="0" fontId="197" fillId="83" borderId="174" applyNumberFormat="0" applyFont="0" applyAlignment="0" applyProtection="0"/>
    <xf numFmtId="0" fontId="189" fillId="27" borderId="169" applyNumberFormat="0" applyAlignment="0" applyProtection="0"/>
    <xf numFmtId="0" fontId="223" fillId="73" borderId="183" applyNumberFormat="0" applyAlignment="0" applyProtection="0"/>
    <xf numFmtId="10" fontId="207" fillId="0" borderId="0" applyFont="0" applyFill="0" applyBorder="0" applyAlignment="0" applyProtection="0"/>
    <xf numFmtId="10" fontId="207" fillId="0" borderId="0" applyFont="0" applyFill="0" applyBorder="0" applyAlignment="0" applyProtection="0"/>
    <xf numFmtId="10" fontId="207" fillId="0" borderId="0" applyFont="0" applyFill="0" applyBorder="0" applyAlignment="0" applyProtection="0"/>
    <xf numFmtId="10" fontId="19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3" fontId="207" fillId="84" borderId="174" applyNumberFormat="0"/>
    <xf numFmtId="3" fontId="207" fillId="84" borderId="174" applyNumberFormat="0"/>
    <xf numFmtId="3" fontId="207" fillId="84" borderId="174" applyNumberFormat="0"/>
    <xf numFmtId="3" fontId="197" fillId="84" borderId="174" applyNumberFormat="0"/>
    <xf numFmtId="0" fontId="207" fillId="0" borderId="0" applyNumberFormat="0"/>
    <xf numFmtId="0" fontId="207" fillId="0" borderId="0" applyNumberFormat="0"/>
    <xf numFmtId="0" fontId="207" fillId="0" borderId="0" applyNumberFormat="0"/>
    <xf numFmtId="0" fontId="197" fillId="0" borderId="0" applyNumberFormat="0"/>
    <xf numFmtId="0" fontId="183" fillId="0" borderId="0" applyNumberFormat="0" applyFill="0" applyBorder="0" applyAlignment="0" applyProtection="0"/>
    <xf numFmtId="0" fontId="226" fillId="0" borderId="0" applyNumberFormat="0" applyFill="0" applyBorder="0" applyAlignment="0" applyProtection="0"/>
    <xf numFmtId="0" fontId="2" fillId="0" borderId="173" applyNumberFormat="0" applyFill="0" applyAlignment="0" applyProtection="0"/>
    <xf numFmtId="0" fontId="207" fillId="0" borderId="186" applyNumberFormat="0" applyFill="0" applyAlignment="0" applyProtection="0"/>
    <xf numFmtId="0" fontId="227" fillId="0" borderId="184" applyNumberFormat="0" applyFill="0" applyAlignment="0" applyProtection="0"/>
    <xf numFmtId="0" fontId="193" fillId="0" borderId="0" applyNumberFormat="0" applyFill="0" applyBorder="0" applyAlignment="0" applyProtection="0"/>
    <xf numFmtId="0" fontId="228" fillId="0" borderId="0" applyNumberFormat="0" applyFill="0" applyBorder="0" applyAlignment="0" applyProtection="0"/>
    <xf numFmtId="0" fontId="188" fillId="26" borderId="168" applyNumberFormat="0" applyAlignment="0" applyProtection="0"/>
    <xf numFmtId="173" fontId="1" fillId="0" borderId="0" applyFont="0" applyFill="0" applyBorder="0" applyAlignment="0" applyProtection="0"/>
    <xf numFmtId="0" fontId="1" fillId="0" borderId="0"/>
    <xf numFmtId="0" fontId="1" fillId="0" borderId="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173" fontId="1" fillId="0" borderId="0" applyFont="0" applyFill="0" applyBorder="0" applyAlignment="0" applyProtection="0"/>
    <xf numFmtId="0" fontId="1" fillId="0" borderId="0"/>
    <xf numFmtId="0" fontId="1" fillId="29" borderId="172" applyNumberFormat="0" applyFont="0" applyAlignment="0" applyProtection="0"/>
    <xf numFmtId="173" fontId="1" fillId="0" borderId="0" applyFont="0" applyFill="0" applyBorder="0" applyAlignment="0" applyProtection="0"/>
    <xf numFmtId="0" fontId="1" fillId="0" borderId="0"/>
    <xf numFmtId="172" fontId="1" fillId="0" borderId="0" applyFont="0" applyFill="0" applyBorder="0" applyAlignment="0" applyProtection="0"/>
    <xf numFmtId="0" fontId="207" fillId="0" borderId="0"/>
    <xf numFmtId="0" fontId="5" fillId="0" borderId="0"/>
  </cellStyleXfs>
  <cellXfs count="2883">
    <xf numFmtId="0" fontId="0" fillId="0" borderId="0" xfId="0"/>
    <xf numFmtId="0" fontId="3" fillId="0" borderId="0" xfId="0" applyFont="1"/>
    <xf numFmtId="0" fontId="4" fillId="0" borderId="0" xfId="0" applyFont="1" applyAlignment="1">
      <alignment horizontal="center"/>
    </xf>
    <xf numFmtId="0" fontId="5" fillId="0" borderId="0" xfId="0" applyFont="1"/>
    <xf numFmtId="0" fontId="7" fillId="3" borderId="1" xfId="0" applyFont="1" applyFill="1" applyBorder="1" applyAlignment="1">
      <alignment horizontal="left" vertical="center" wrapText="1"/>
    </xf>
    <xf numFmtId="0" fontId="7" fillId="4" borderId="1" xfId="0" applyFont="1" applyFill="1" applyBorder="1" applyAlignment="1">
      <alignment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left" vertical="center" wrapText="1"/>
    </xf>
    <xf numFmtId="0" fontId="8" fillId="0" borderId="8" xfId="0" applyFont="1" applyBorder="1" applyAlignment="1">
      <alignment horizontal="center" vertical="center" wrapText="1"/>
    </xf>
    <xf numFmtId="9" fontId="8" fillId="0" borderId="8" xfId="0" applyNumberFormat="1" applyFont="1" applyBorder="1" applyAlignment="1">
      <alignment horizontal="left" vertical="center" wrapText="1"/>
    </xf>
    <xf numFmtId="9" fontId="8" fillId="0" borderId="8" xfId="0" applyNumberFormat="1" applyFont="1" applyBorder="1" applyAlignment="1">
      <alignment horizontal="center" vertical="center"/>
    </xf>
    <xf numFmtId="0" fontId="7" fillId="4" borderId="7" xfId="0" applyFont="1" applyFill="1" applyBorder="1" applyAlignment="1">
      <alignment vertical="center" wrapText="1"/>
    </xf>
    <xf numFmtId="4" fontId="5" fillId="0" borderId="0" xfId="0" applyNumberFormat="1" applyFont="1"/>
    <xf numFmtId="0" fontId="9" fillId="4" borderId="7" xfId="0" applyFont="1" applyFill="1" applyBorder="1" applyAlignment="1">
      <alignment horizontal="left" vertical="center" wrapText="1"/>
    </xf>
    <xf numFmtId="0" fontId="8" fillId="3" borderId="5"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7" fillId="3" borderId="8" xfId="0" applyFont="1" applyFill="1" applyBorder="1" applyAlignment="1">
      <alignment horizontal="center" vertical="center" wrapText="1"/>
    </xf>
    <xf numFmtId="3" fontId="10" fillId="3" borderId="7" xfId="0" applyNumberFormat="1" applyFont="1" applyFill="1" applyBorder="1" applyAlignment="1">
      <alignment horizontal="center" vertical="center" wrapText="1"/>
    </xf>
    <xf numFmtId="3" fontId="10" fillId="3" borderId="8" xfId="0" applyNumberFormat="1" applyFont="1" applyFill="1" applyBorder="1" applyAlignment="1">
      <alignment horizontal="center" vertical="center"/>
    </xf>
    <xf numFmtId="164" fontId="8" fillId="3" borderId="8" xfId="0" applyNumberFormat="1" applyFont="1" applyFill="1" applyBorder="1" applyAlignment="1">
      <alignment horizontal="center" vertical="center"/>
    </xf>
    <xf numFmtId="0" fontId="8" fillId="0" borderId="7" xfId="0" applyFont="1" applyBorder="1" applyAlignment="1">
      <alignment horizontal="left" vertical="center" wrapText="1" indent="1"/>
    </xf>
    <xf numFmtId="3" fontId="8" fillId="0" borderId="8" xfId="0" applyNumberFormat="1" applyFont="1" applyBorder="1" applyAlignment="1">
      <alignment horizontal="center" vertical="center"/>
    </xf>
    <xf numFmtId="0" fontId="11" fillId="0" borderId="7" xfId="0" applyFont="1" applyBorder="1" applyAlignment="1">
      <alignment horizontal="left" vertical="center" wrapText="1" indent="1"/>
    </xf>
    <xf numFmtId="3" fontId="11" fillId="3" borderId="8" xfId="0" applyNumberFormat="1" applyFont="1" applyFill="1" applyBorder="1" applyAlignment="1">
      <alignment horizontal="center" vertical="center"/>
    </xf>
    <xf numFmtId="3" fontId="11" fillId="0" borderId="8" xfId="0" applyNumberFormat="1" applyFont="1" applyBorder="1" applyAlignment="1">
      <alignment horizontal="center" vertical="center"/>
    </xf>
    <xf numFmtId="0" fontId="12" fillId="0" borderId="0" xfId="0" applyFont="1"/>
    <xf numFmtId="0" fontId="12" fillId="0" borderId="0" xfId="0" applyFont="1" applyAlignment="1">
      <alignment horizontal="center"/>
    </xf>
    <xf numFmtId="3" fontId="10" fillId="0" borderId="8" xfId="0" applyNumberFormat="1" applyFont="1" applyBorder="1" applyAlignment="1">
      <alignment horizontal="center" vertical="center"/>
    </xf>
    <xf numFmtId="3" fontId="13" fillId="3" borderId="8" xfId="0" applyNumberFormat="1" applyFont="1" applyFill="1" applyBorder="1" applyAlignment="1">
      <alignment horizontal="center" vertical="center"/>
    </xf>
    <xf numFmtId="3" fontId="13" fillId="0" borderId="8" xfId="0" applyNumberFormat="1" applyFont="1" applyBorder="1" applyAlignment="1">
      <alignment horizontal="center" vertical="center"/>
    </xf>
    <xf numFmtId="0" fontId="14" fillId="0" borderId="1" xfId="0" applyFont="1" applyBorder="1" applyAlignment="1">
      <alignment horizontal="left" vertical="center" wrapText="1" indent="1"/>
    </xf>
    <xf numFmtId="3" fontId="15" fillId="0" borderId="4" xfId="0" applyNumberFormat="1" applyFont="1" applyBorder="1" applyAlignment="1">
      <alignment horizontal="center" vertical="center"/>
    </xf>
    <xf numFmtId="0" fontId="16" fillId="4" borderId="7" xfId="0" applyFont="1" applyFill="1" applyBorder="1" applyAlignment="1">
      <alignment horizontal="left" vertical="center" wrapText="1"/>
    </xf>
    <xf numFmtId="0" fontId="9" fillId="4" borderId="1" xfId="0" applyFont="1" applyFill="1" applyBorder="1" applyAlignment="1">
      <alignment vertical="center" wrapText="1"/>
    </xf>
    <xf numFmtId="0" fontId="8" fillId="4" borderId="3" xfId="0" applyFont="1" applyFill="1" applyBorder="1" applyAlignment="1">
      <alignment vertical="center"/>
    </xf>
    <xf numFmtId="0" fontId="8" fillId="4" borderId="4" xfId="0" applyFont="1" applyFill="1" applyBorder="1" applyAlignment="1">
      <alignment vertical="center"/>
    </xf>
    <xf numFmtId="0" fontId="7" fillId="3" borderId="8" xfId="0" applyFont="1" applyFill="1" applyBorder="1" applyAlignment="1">
      <alignment horizontal="center" wrapText="1"/>
    </xf>
    <xf numFmtId="0" fontId="10" fillId="3" borderId="7" xfId="0" applyFont="1" applyFill="1" applyBorder="1" applyAlignment="1">
      <alignment horizontal="left" vertical="center" wrapText="1"/>
    </xf>
    <xf numFmtId="0" fontId="10" fillId="3" borderId="7" xfId="0" applyFont="1" applyFill="1" applyBorder="1" applyAlignment="1">
      <alignment horizontal="center" vertical="center" wrapText="1"/>
    </xf>
    <xf numFmtId="164" fontId="10" fillId="3" borderId="8" xfId="0" applyNumberFormat="1" applyFont="1" applyFill="1" applyBorder="1" applyAlignment="1">
      <alignment horizontal="center" vertical="center"/>
    </xf>
    <xf numFmtId="3" fontId="5" fillId="0" borderId="0" xfId="0" applyNumberFormat="1" applyFont="1"/>
    <xf numFmtId="0" fontId="14" fillId="0" borderId="7" xfId="0" applyFont="1" applyBorder="1" applyAlignment="1">
      <alignment horizontal="left" vertical="center" wrapText="1" indent="1"/>
    </xf>
    <xf numFmtId="3" fontId="17" fillId="0" borderId="8" xfId="0" applyNumberFormat="1" applyFont="1" applyBorder="1" applyAlignment="1">
      <alignment horizontal="center" vertical="center"/>
    </xf>
    <xf numFmtId="165" fontId="10" fillId="3" borderId="7" xfId="1" applyNumberFormat="1" applyFont="1" applyFill="1" applyBorder="1" applyAlignment="1">
      <alignment horizontal="center" vertical="top" wrapText="1"/>
    </xf>
    <xf numFmtId="3" fontId="7" fillId="4" borderId="8" xfId="0" applyNumberFormat="1" applyFont="1" applyFill="1" applyBorder="1" applyAlignment="1">
      <alignment horizontal="center" vertical="center"/>
    </xf>
    <xf numFmtId="3" fontId="18" fillId="0" borderId="8" xfId="0" applyNumberFormat="1" applyFont="1" applyBorder="1" applyAlignment="1">
      <alignment horizontal="center" vertical="center"/>
    </xf>
    <xf numFmtId="0" fontId="9" fillId="2" borderId="7" xfId="0" applyFont="1" applyFill="1" applyBorder="1" applyAlignment="1">
      <alignment vertical="center" wrapText="1"/>
    </xf>
    <xf numFmtId="3" fontId="18" fillId="2" borderId="8" xfId="0" applyNumberFormat="1" applyFont="1" applyFill="1" applyBorder="1" applyAlignment="1">
      <alignment horizontal="center" vertical="center"/>
    </xf>
    <xf numFmtId="0" fontId="7" fillId="0" borderId="0" xfId="0" applyFont="1" applyAlignment="1">
      <alignment horizontal="left" vertical="center" wrapText="1" indent="1"/>
    </xf>
    <xf numFmtId="3" fontId="8" fillId="0" borderId="0" xfId="0" applyNumberFormat="1" applyFont="1" applyAlignment="1">
      <alignment horizontal="center" vertical="center"/>
    </xf>
    <xf numFmtId="0" fontId="16" fillId="0" borderId="9" xfId="0" applyFont="1" applyBorder="1"/>
    <xf numFmtId="0" fontId="16" fillId="0" borderId="10" xfId="0" applyFont="1" applyBorder="1" applyAlignment="1">
      <alignment horizontal="center"/>
    </xf>
    <xf numFmtId="0" fontId="16" fillId="0" borderId="11" xfId="0" applyFont="1" applyBorder="1"/>
    <xf numFmtId="0" fontId="16" fillId="0" borderId="12" xfId="0" applyFont="1" applyBorder="1" applyAlignment="1">
      <alignment horizontal="center"/>
    </xf>
    <xf numFmtId="0" fontId="16" fillId="0" borderId="13" xfId="0" applyFont="1" applyBorder="1"/>
    <xf numFmtId="0" fontId="16" fillId="0" borderId="14" xfId="0" applyFont="1" applyBorder="1" applyAlignment="1">
      <alignment horizontal="center"/>
    </xf>
    <xf numFmtId="0" fontId="16" fillId="0" borderId="0" xfId="0" applyFont="1"/>
    <xf numFmtId="0" fontId="16" fillId="0" borderId="0" xfId="0" applyFont="1" applyAlignment="1">
      <alignment horizontal="center" vertical="center" wrapText="1"/>
    </xf>
    <xf numFmtId="0" fontId="7" fillId="0" borderId="0" xfId="0" applyFont="1" applyAlignment="1">
      <alignment horizontal="center"/>
    </xf>
    <xf numFmtId="0" fontId="7" fillId="0" borderId="0" xfId="0" applyFont="1"/>
    <xf numFmtId="0" fontId="3" fillId="0" borderId="0" xfId="0" applyFont="1" applyAlignment="1">
      <alignment vertical="center"/>
    </xf>
    <xf numFmtId="0" fontId="5" fillId="0" borderId="0" xfId="0" applyFont="1" applyAlignment="1">
      <alignment vertical="center"/>
    </xf>
    <xf numFmtId="0" fontId="22" fillId="0" borderId="0" xfId="0" applyFont="1" applyAlignment="1">
      <alignment horizontal="center"/>
    </xf>
    <xf numFmtId="0" fontId="2" fillId="0" borderId="0" xfId="0" applyFont="1"/>
    <xf numFmtId="0" fontId="24" fillId="0" borderId="0" xfId="0" applyFont="1"/>
    <xf numFmtId="0" fontId="22" fillId="3" borderId="1" xfId="0" applyFont="1" applyFill="1" applyBorder="1" applyAlignment="1">
      <alignment horizontal="left" vertical="center" wrapText="1"/>
    </xf>
    <xf numFmtId="0" fontId="24" fillId="3" borderId="0" xfId="0" applyFont="1" applyFill="1"/>
    <xf numFmtId="0" fontId="22" fillId="4" borderId="1" xfId="0" applyFont="1" applyFill="1" applyBorder="1" applyAlignment="1">
      <alignment vertical="center" wrapText="1"/>
    </xf>
    <xf numFmtId="0" fontId="24" fillId="3" borderId="6" xfId="0" applyFont="1" applyFill="1" applyBorder="1" applyAlignment="1">
      <alignment horizontal="center" vertical="center" wrapText="1"/>
    </xf>
    <xf numFmtId="0" fontId="24" fillId="3" borderId="7" xfId="0" applyFont="1" applyFill="1" applyBorder="1" applyAlignment="1">
      <alignment horizontal="center" vertical="center" wrapText="1"/>
    </xf>
    <xf numFmtId="0" fontId="24" fillId="3" borderId="8" xfId="0" applyFont="1" applyFill="1" applyBorder="1" applyAlignment="1">
      <alignment horizontal="center" vertical="center" wrapText="1"/>
    </xf>
    <xf numFmtId="0" fontId="25" fillId="3" borderId="7" xfId="0" applyFont="1" applyFill="1" applyBorder="1" applyAlignment="1">
      <alignment vertical="center" wrapText="1"/>
    </xf>
    <xf numFmtId="9" fontId="25" fillId="3" borderId="8" xfId="0" applyNumberFormat="1" applyFont="1" applyFill="1" applyBorder="1" applyAlignment="1">
      <alignment horizontal="center" vertical="center"/>
    </xf>
    <xf numFmtId="9" fontId="24" fillId="3" borderId="8" xfId="0" applyNumberFormat="1" applyFont="1" applyFill="1" applyBorder="1" applyAlignment="1">
      <alignment horizontal="center" vertical="center"/>
    </xf>
    <xf numFmtId="0" fontId="25" fillId="6" borderId="7" xfId="0" applyFont="1" applyFill="1" applyBorder="1" applyAlignment="1">
      <alignment horizontal="left" vertical="center" wrapText="1"/>
    </xf>
    <xf numFmtId="9" fontId="24" fillId="6" borderId="8" xfId="0" applyNumberFormat="1" applyFont="1" applyFill="1" applyBorder="1" applyAlignment="1">
      <alignment horizontal="center" vertical="center"/>
    </xf>
    <xf numFmtId="0" fontId="22" fillId="4" borderId="7" xfId="0" applyFont="1" applyFill="1" applyBorder="1" applyAlignment="1">
      <alignment vertical="center" wrapText="1"/>
    </xf>
    <xf numFmtId="0" fontId="24" fillId="3" borderId="7" xfId="0" applyFont="1" applyFill="1" applyBorder="1" applyAlignment="1">
      <alignment horizontal="left" vertical="center" wrapText="1"/>
    </xf>
    <xf numFmtId="164" fontId="26" fillId="6" borderId="8" xfId="2" applyNumberFormat="1" applyFont="1" applyFill="1" applyBorder="1" applyAlignment="1">
      <alignment horizontal="center" vertical="center"/>
    </xf>
    <xf numFmtId="9" fontId="26" fillId="7" borderId="8" xfId="0" applyNumberFormat="1" applyFont="1" applyFill="1" applyBorder="1" applyAlignment="1">
      <alignment horizontal="center" vertical="center"/>
    </xf>
    <xf numFmtId="164" fontId="26" fillId="3" borderId="8" xfId="2" applyNumberFormat="1" applyFont="1" applyFill="1" applyBorder="1" applyAlignment="1">
      <alignment horizontal="center" vertical="center"/>
    </xf>
    <xf numFmtId="0" fontId="25" fillId="6" borderId="7" xfId="0" applyFont="1" applyFill="1" applyBorder="1" applyAlignment="1">
      <alignment horizontal="center" vertical="center" wrapText="1"/>
    </xf>
    <xf numFmtId="0" fontId="25" fillId="6" borderId="24" xfId="0" applyFont="1" applyFill="1" applyBorder="1" applyAlignment="1">
      <alignment horizontal="center" vertical="center" wrapText="1"/>
    </xf>
    <xf numFmtId="0" fontId="25" fillId="3" borderId="0" xfId="0" applyFont="1" applyFill="1" applyAlignment="1">
      <alignment horizontal="left" vertical="center" wrapText="1"/>
    </xf>
    <xf numFmtId="0" fontId="25" fillId="3" borderId="8" xfId="0" applyFont="1" applyFill="1" applyBorder="1" applyAlignment="1">
      <alignment horizontal="left" vertical="center" wrapText="1"/>
    </xf>
    <xf numFmtId="0" fontId="25" fillId="3" borderId="7" xfId="0" applyFont="1" applyFill="1" applyBorder="1" applyAlignment="1">
      <alignment horizontal="left" vertical="center" wrapText="1"/>
    </xf>
    <xf numFmtId="0" fontId="23" fillId="4" borderId="7" xfId="0" applyFont="1" applyFill="1" applyBorder="1" applyAlignment="1">
      <alignment horizontal="left" vertical="center" wrapText="1"/>
    </xf>
    <xf numFmtId="0" fontId="23" fillId="3" borderId="7" xfId="0" applyFont="1" applyFill="1" applyBorder="1" applyAlignment="1">
      <alignment horizontal="left" vertical="center" wrapText="1"/>
    </xf>
    <xf numFmtId="0" fontId="22" fillId="3" borderId="8" xfId="0" applyFont="1" applyFill="1" applyBorder="1" applyAlignment="1">
      <alignment horizontal="center" vertical="center" wrapText="1"/>
    </xf>
    <xf numFmtId="3" fontId="0" fillId="0" borderId="0" xfId="0" applyNumberFormat="1"/>
    <xf numFmtId="3" fontId="24" fillId="3" borderId="7" xfId="0" applyNumberFormat="1" applyFont="1" applyFill="1" applyBorder="1" applyAlignment="1">
      <alignment horizontal="center" vertical="center" wrapText="1"/>
    </xf>
    <xf numFmtId="164" fontId="24" fillId="3" borderId="8" xfId="0" applyNumberFormat="1" applyFont="1" applyFill="1" applyBorder="1" applyAlignment="1">
      <alignment horizontal="center" vertical="center"/>
    </xf>
    <xf numFmtId="0" fontId="22" fillId="3" borderId="6" xfId="0" applyFont="1" applyFill="1" applyBorder="1" applyAlignment="1">
      <alignment horizontal="center" vertical="center" wrapText="1"/>
    </xf>
    <xf numFmtId="3" fontId="24" fillId="0" borderId="0" xfId="0" applyNumberFormat="1" applyFont="1"/>
    <xf numFmtId="0" fontId="24" fillId="0" borderId="7" xfId="0" applyFont="1" applyBorder="1" applyAlignment="1">
      <alignment horizontal="left" vertical="center" wrapText="1" indent="1"/>
    </xf>
    <xf numFmtId="3" fontId="24" fillId="0" borderId="8" xfId="0" applyNumberFormat="1" applyFont="1" applyBorder="1" applyAlignment="1">
      <alignment horizontal="center" vertical="center"/>
    </xf>
    <xf numFmtId="3" fontId="24" fillId="0" borderId="0" xfId="0" applyNumberFormat="1" applyFont="1" applyAlignment="1">
      <alignment horizontal="center" vertical="center"/>
    </xf>
    <xf numFmtId="0" fontId="27" fillId="0" borderId="7" xfId="0" applyFont="1" applyBorder="1" applyAlignment="1">
      <alignment horizontal="left" vertical="center" wrapText="1" indent="1"/>
    </xf>
    <xf numFmtId="164" fontId="27" fillId="0" borderId="8" xfId="0" applyNumberFormat="1" applyFont="1" applyBorder="1" applyAlignment="1">
      <alignment horizontal="center" vertical="center"/>
    </xf>
    <xf numFmtId="3" fontId="27" fillId="0" borderId="8" xfId="0" applyNumberFormat="1" applyFont="1" applyBorder="1" applyAlignment="1">
      <alignment horizontal="center" vertical="center"/>
    </xf>
    <xf numFmtId="164" fontId="24" fillId="0" borderId="8" xfId="2" applyNumberFormat="1" applyFont="1" applyBorder="1" applyAlignment="1">
      <alignment horizontal="center" vertical="center"/>
    </xf>
    <xf numFmtId="9" fontId="24" fillId="0" borderId="8" xfId="2" applyFont="1" applyBorder="1" applyAlignment="1">
      <alignment horizontal="center" vertical="center"/>
    </xf>
    <xf numFmtId="0" fontId="28" fillId="0" borderId="26" xfId="0" applyFont="1" applyBorder="1" applyAlignment="1">
      <alignment horizontal="left" vertical="center" wrapText="1" indent="1"/>
    </xf>
    <xf numFmtId="3" fontId="27" fillId="3" borderId="8" xfId="0" applyNumberFormat="1" applyFont="1" applyFill="1" applyBorder="1" applyAlignment="1">
      <alignment horizontal="center" vertical="center"/>
    </xf>
    <xf numFmtId="0" fontId="23" fillId="2" borderId="7" xfId="0" applyFont="1" applyFill="1" applyBorder="1" applyAlignment="1">
      <alignment vertical="center" wrapText="1"/>
    </xf>
    <xf numFmtId="3" fontId="22" fillId="2" borderId="8" xfId="0" applyNumberFormat="1" applyFont="1" applyFill="1" applyBorder="1" applyAlignment="1">
      <alignment horizontal="center" vertical="center"/>
    </xf>
    <xf numFmtId="0" fontId="22" fillId="4" borderId="7" xfId="0" applyFont="1" applyFill="1" applyBorder="1" applyAlignment="1">
      <alignment horizontal="left" vertical="center" wrapText="1"/>
    </xf>
    <xf numFmtId="0" fontId="22" fillId="4" borderId="7" xfId="0" applyFont="1" applyFill="1" applyBorder="1" applyAlignment="1">
      <alignment horizontal="left" vertical="top" wrapText="1"/>
    </xf>
    <xf numFmtId="9" fontId="22" fillId="4" borderId="1" xfId="0" applyNumberFormat="1" applyFont="1" applyFill="1" applyBorder="1" applyAlignment="1">
      <alignment horizontal="center" vertical="center" wrapText="1"/>
    </xf>
    <xf numFmtId="0" fontId="23" fillId="4" borderId="7" xfId="0" applyFont="1" applyFill="1" applyBorder="1" applyAlignment="1">
      <alignment horizontal="left" vertical="center"/>
    </xf>
    <xf numFmtId="3" fontId="24" fillId="3" borderId="8" xfId="0" applyNumberFormat="1" applyFont="1" applyFill="1" applyBorder="1" applyAlignment="1">
      <alignment horizontal="center" vertical="center"/>
    </xf>
    <xf numFmtId="0" fontId="23" fillId="4" borderId="1" xfId="0" applyFont="1" applyFill="1" applyBorder="1" applyAlignment="1">
      <alignment horizontal="left" vertical="center" wrapText="1"/>
    </xf>
    <xf numFmtId="3" fontId="22" fillId="4" borderId="8" xfId="0" applyNumberFormat="1" applyFont="1" applyFill="1" applyBorder="1" applyAlignment="1">
      <alignment horizontal="center" vertical="center"/>
    </xf>
    <xf numFmtId="3" fontId="22" fillId="0" borderId="8" xfId="0" applyNumberFormat="1" applyFont="1" applyBorder="1" applyAlignment="1">
      <alignment horizontal="center" vertical="center"/>
    </xf>
    <xf numFmtId="3" fontId="22" fillId="3" borderId="8" xfId="0" applyNumberFormat="1" applyFont="1" applyFill="1" applyBorder="1" applyAlignment="1">
      <alignment horizontal="center" vertical="center"/>
    </xf>
    <xf numFmtId="3" fontId="22" fillId="3" borderId="0" xfId="0" applyNumberFormat="1" applyFont="1" applyFill="1" applyAlignment="1">
      <alignment horizontal="center" vertical="center"/>
    </xf>
    <xf numFmtId="0" fontId="29" fillId="0" borderId="0" xfId="0" applyFont="1" applyAlignment="1">
      <alignment horizontal="left" wrapText="1"/>
    </xf>
    <xf numFmtId="0" fontId="29" fillId="0" borderId="0" xfId="0" applyFont="1" applyAlignment="1">
      <alignment wrapText="1"/>
    </xf>
    <xf numFmtId="0" fontId="22" fillId="0" borderId="0" xfId="0" applyFont="1" applyAlignment="1">
      <alignment horizontal="left" vertical="center" wrapText="1" indent="1"/>
    </xf>
    <xf numFmtId="0" fontId="26" fillId="0" borderId="16" xfId="0" applyFont="1" applyBorder="1"/>
    <xf numFmtId="0" fontId="26" fillId="0" borderId="10" xfId="0" applyFont="1" applyBorder="1"/>
    <xf numFmtId="0" fontId="26" fillId="0" borderId="18" xfId="0" applyFont="1" applyBorder="1"/>
    <xf numFmtId="0" fontId="26" fillId="0" borderId="12" xfId="0" applyFont="1" applyBorder="1"/>
    <xf numFmtId="0" fontId="26" fillId="0" borderId="20" xfId="0" applyFont="1" applyBorder="1" applyAlignment="1">
      <alignment vertical="center"/>
    </xf>
    <xf numFmtId="0" fontId="26" fillId="0" borderId="14" xfId="0" applyFont="1" applyBorder="1"/>
    <xf numFmtId="0" fontId="26" fillId="0" borderId="0" xfId="0" applyFont="1"/>
    <xf numFmtId="0" fontId="22" fillId="0" borderId="0" xfId="0" applyFont="1"/>
    <xf numFmtId="0" fontId="26" fillId="0" borderId="0" xfId="0" applyFont="1" applyAlignment="1">
      <alignment horizontal="center" vertical="center" wrapText="1"/>
    </xf>
    <xf numFmtId="0" fontId="19" fillId="0" borderId="0" xfId="0" applyFont="1" applyAlignment="1">
      <alignment horizontal="center" vertical="center" wrapText="1"/>
    </xf>
    <xf numFmtId="0" fontId="19" fillId="0" borderId="0" xfId="0" applyFont="1"/>
    <xf numFmtId="0" fontId="30" fillId="0" borderId="0" xfId="0" applyFont="1"/>
    <xf numFmtId="0" fontId="31" fillId="0" borderId="0" xfId="0" applyFont="1"/>
    <xf numFmtId="0" fontId="32" fillId="0" borderId="0" xfId="0" applyFont="1"/>
    <xf numFmtId="0" fontId="30" fillId="3" borderId="1" xfId="0" applyFont="1" applyFill="1" applyBorder="1" applyAlignment="1">
      <alignment horizontal="left" vertical="center" wrapText="1"/>
    </xf>
    <xf numFmtId="0" fontId="30" fillId="0" borderId="1" xfId="0" applyFont="1" applyBorder="1" applyAlignment="1">
      <alignment vertical="center" wrapText="1"/>
    </xf>
    <xf numFmtId="0" fontId="35" fillId="0" borderId="6"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7" xfId="0" applyFont="1" applyBorder="1" applyAlignment="1">
      <alignment vertical="center" wrapText="1"/>
    </xf>
    <xf numFmtId="0" fontId="35" fillId="3" borderId="6" xfId="0" applyFont="1" applyFill="1" applyBorder="1" applyAlignment="1">
      <alignment horizontal="center" vertical="center" wrapText="1"/>
    </xf>
    <xf numFmtId="0" fontId="34" fillId="3" borderId="24" xfId="0" applyFont="1" applyFill="1" applyBorder="1" applyAlignment="1">
      <alignment vertical="center" wrapText="1"/>
    </xf>
    <xf numFmtId="0" fontId="34" fillId="3" borderId="18" xfId="0" applyFont="1" applyFill="1" applyBorder="1" applyAlignment="1">
      <alignment horizontal="center" vertical="center" wrapText="1"/>
    </xf>
    <xf numFmtId="0" fontId="34" fillId="3" borderId="18" xfId="0" applyFont="1" applyFill="1" applyBorder="1" applyAlignment="1">
      <alignment horizontal="center" vertical="center"/>
    </xf>
    <xf numFmtId="0" fontId="30" fillId="4" borderId="7" xfId="0" applyFont="1" applyFill="1" applyBorder="1" applyAlignment="1">
      <alignment vertical="center" wrapText="1"/>
    </xf>
    <xf numFmtId="0" fontId="35" fillId="6" borderId="18" xfId="0" applyFont="1" applyFill="1" applyBorder="1" applyAlignment="1">
      <alignment horizontal="left" vertical="center" wrapText="1"/>
    </xf>
    <xf numFmtId="49" fontId="37" fillId="0" borderId="8" xfId="2" applyNumberFormat="1" applyFont="1" applyFill="1" applyBorder="1" applyAlignment="1">
      <alignment horizontal="center" vertical="center"/>
    </xf>
    <xf numFmtId="9" fontId="37" fillId="0" borderId="6" xfId="0" applyNumberFormat="1" applyFont="1" applyBorder="1" applyAlignment="1">
      <alignment horizontal="center" vertical="center"/>
    </xf>
    <xf numFmtId="9" fontId="37" fillId="0" borderId="8" xfId="0" applyNumberFormat="1" applyFont="1" applyBorder="1" applyAlignment="1">
      <alignment horizontal="center" vertical="center"/>
    </xf>
    <xf numFmtId="0" fontId="35" fillId="3" borderId="18" xfId="0" applyFont="1" applyFill="1" applyBorder="1" applyAlignment="1">
      <alignment horizontal="left" vertical="center" wrapText="1"/>
    </xf>
    <xf numFmtId="49" fontId="37" fillId="3" borderId="8" xfId="2" applyNumberFormat="1" applyFont="1" applyFill="1" applyBorder="1" applyAlignment="1">
      <alignment horizontal="center" vertical="center"/>
    </xf>
    <xf numFmtId="49" fontId="37" fillId="3" borderId="8" xfId="2" applyNumberFormat="1" applyFont="1" applyFill="1" applyBorder="1" applyAlignment="1">
      <alignment horizontal="left" vertical="center" wrapText="1"/>
    </xf>
    <xf numFmtId="16" fontId="34" fillId="3" borderId="18" xfId="0" applyNumberFormat="1" applyFont="1" applyFill="1" applyBorder="1" applyAlignment="1">
      <alignment horizontal="center" vertical="center" wrapText="1"/>
    </xf>
    <xf numFmtId="0" fontId="34" fillId="3" borderId="27" xfId="0" applyFont="1" applyFill="1" applyBorder="1" applyAlignment="1">
      <alignment horizontal="left" vertical="center" wrapText="1"/>
    </xf>
    <xf numFmtId="49" fontId="38" fillId="3" borderId="6" xfId="2" applyNumberFormat="1" applyFont="1" applyFill="1" applyBorder="1" applyAlignment="1">
      <alignment horizontal="center" vertical="center"/>
    </xf>
    <xf numFmtId="0" fontId="34" fillId="3" borderId="18" xfId="0" applyFont="1" applyFill="1" applyBorder="1" applyAlignment="1">
      <alignment vertical="center" wrapText="1"/>
    </xf>
    <xf numFmtId="9" fontId="37" fillId="3" borderId="18" xfId="2" applyFont="1" applyFill="1" applyBorder="1" applyAlignment="1">
      <alignment horizontal="center" vertical="center" wrapText="1"/>
    </xf>
    <xf numFmtId="49" fontId="37" fillId="3" borderId="18" xfId="2" applyNumberFormat="1" applyFont="1" applyFill="1" applyBorder="1" applyAlignment="1">
      <alignment horizontal="center" vertical="center" wrapText="1"/>
    </xf>
    <xf numFmtId="49" fontId="39" fillId="3" borderId="18" xfId="2" applyNumberFormat="1" applyFont="1" applyFill="1" applyBorder="1" applyAlignment="1">
      <alignment horizontal="center" vertical="center" wrapText="1"/>
    </xf>
    <xf numFmtId="0" fontId="34" fillId="3" borderId="18" xfId="0" applyFont="1" applyFill="1" applyBorder="1" applyAlignment="1">
      <alignment horizontal="left" vertical="center" wrapText="1"/>
    </xf>
    <xf numFmtId="0" fontId="35" fillId="6" borderId="24" xfId="0" applyFont="1" applyFill="1" applyBorder="1" applyAlignment="1">
      <alignment horizontal="left" vertical="center" wrapText="1"/>
    </xf>
    <xf numFmtId="3" fontId="40" fillId="6" borderId="25" xfId="2" applyNumberFormat="1" applyFont="1" applyFill="1" applyBorder="1" applyAlignment="1">
      <alignment horizontal="center" vertical="center"/>
    </xf>
    <xf numFmtId="9" fontId="40" fillId="6" borderId="25" xfId="0" applyNumberFormat="1" applyFont="1" applyFill="1" applyBorder="1" applyAlignment="1">
      <alignment horizontal="center" vertical="center"/>
    </xf>
    <xf numFmtId="9" fontId="40" fillId="6" borderId="8" xfId="0" applyNumberFormat="1" applyFont="1" applyFill="1" applyBorder="1" applyAlignment="1">
      <alignment horizontal="center" vertical="center"/>
    </xf>
    <xf numFmtId="0" fontId="41" fillId="4" borderId="7" xfId="0" applyFont="1" applyFill="1" applyBorder="1" applyAlignment="1">
      <alignment horizontal="left" vertical="center" wrapText="1"/>
    </xf>
    <xf numFmtId="0" fontId="35" fillId="3" borderId="7" xfId="0" applyFont="1" applyFill="1" applyBorder="1" applyAlignment="1">
      <alignment horizontal="left" vertical="center" wrapText="1"/>
    </xf>
    <xf numFmtId="0" fontId="35" fillId="3" borderId="5" xfId="0" applyFont="1" applyFill="1" applyBorder="1" applyAlignment="1">
      <alignment horizontal="center" vertical="center" wrapText="1"/>
    </xf>
    <xf numFmtId="0" fontId="30" fillId="3" borderId="6" xfId="0" applyFont="1" applyFill="1" applyBorder="1" applyAlignment="1">
      <alignment horizontal="center" vertical="center" wrapText="1"/>
    </xf>
    <xf numFmtId="0" fontId="35" fillId="3" borderId="7" xfId="0" applyFont="1" applyFill="1" applyBorder="1" applyAlignment="1">
      <alignment horizontal="center" vertical="center" wrapText="1"/>
    </xf>
    <xf numFmtId="0" fontId="30" fillId="3" borderId="8" xfId="0" applyFont="1" applyFill="1" applyBorder="1" applyAlignment="1">
      <alignment horizontal="center" vertical="center" wrapText="1"/>
    </xf>
    <xf numFmtId="3" fontId="35" fillId="0" borderId="7" xfId="0" applyNumberFormat="1" applyFont="1" applyBorder="1" applyAlignment="1">
      <alignment horizontal="center" vertical="center" wrapText="1"/>
    </xf>
    <xf numFmtId="3" fontId="34" fillId="3" borderId="7" xfId="0" applyNumberFormat="1" applyFont="1" applyFill="1" applyBorder="1" applyAlignment="1">
      <alignment horizontal="center" vertical="center" wrapText="1"/>
    </xf>
    <xf numFmtId="164" fontId="35" fillId="3" borderId="8" xfId="0" applyNumberFormat="1" applyFont="1" applyFill="1" applyBorder="1" applyAlignment="1">
      <alignment horizontal="center" vertical="center"/>
    </xf>
    <xf numFmtId="0" fontId="35" fillId="0" borderId="7" xfId="0" applyFont="1" applyBorder="1" applyAlignment="1">
      <alignment horizontal="left" vertical="center" wrapText="1" indent="1"/>
    </xf>
    <xf numFmtId="3" fontId="36" fillId="0" borderId="8" xfId="0" applyNumberFormat="1" applyFont="1" applyBorder="1" applyAlignment="1">
      <alignment horizontal="center" vertical="center"/>
    </xf>
    <xf numFmtId="3" fontId="42" fillId="3" borderId="8" xfId="0" applyNumberFormat="1" applyFont="1" applyFill="1" applyBorder="1" applyAlignment="1">
      <alignment horizontal="center" vertical="center"/>
    </xf>
    <xf numFmtId="3" fontId="42" fillId="0" borderId="8" xfId="0" applyNumberFormat="1" applyFont="1" applyBorder="1" applyAlignment="1">
      <alignment horizontal="center" vertical="center"/>
    </xf>
    <xf numFmtId="0" fontId="43" fillId="0" borderId="7" xfId="0" applyFont="1" applyBorder="1" applyAlignment="1">
      <alignment horizontal="left" vertical="center" wrapText="1" indent="1"/>
    </xf>
    <xf numFmtId="3" fontId="43" fillId="0" borderId="8" xfId="0" applyNumberFormat="1" applyFont="1" applyBorder="1" applyAlignment="1">
      <alignment horizontal="center" vertical="center"/>
    </xf>
    <xf numFmtId="3" fontId="44" fillId="0" borderId="8" xfId="0" applyNumberFormat="1" applyFont="1" applyBorder="1" applyAlignment="1">
      <alignment horizontal="center" vertical="center"/>
    </xf>
    <xf numFmtId="164" fontId="43" fillId="0" borderId="8" xfId="0" applyNumberFormat="1" applyFont="1" applyBorder="1" applyAlignment="1">
      <alignment horizontal="center" vertical="center"/>
    </xf>
    <xf numFmtId="164" fontId="44" fillId="0" borderId="8" xfId="0" applyNumberFormat="1" applyFont="1" applyBorder="1" applyAlignment="1">
      <alignment horizontal="center" vertical="center"/>
    </xf>
    <xf numFmtId="3" fontId="35" fillId="0" borderId="8" xfId="0" applyNumberFormat="1" applyFont="1" applyBorder="1" applyAlignment="1">
      <alignment horizontal="center" vertical="center"/>
    </xf>
    <xf numFmtId="3" fontId="45" fillId="0" borderId="8" xfId="0" applyNumberFormat="1" applyFont="1" applyBorder="1" applyAlignment="1">
      <alignment horizontal="center" vertical="center"/>
    </xf>
    <xf numFmtId="3" fontId="46" fillId="0" borderId="8" xfId="0" applyNumberFormat="1" applyFont="1" applyBorder="1" applyAlignment="1">
      <alignment horizontal="center" vertical="center"/>
    </xf>
    <xf numFmtId="3" fontId="47" fillId="0" borderId="8" xfId="0" applyNumberFormat="1" applyFont="1" applyBorder="1" applyAlignment="1">
      <alignment horizontal="center" vertical="center"/>
    </xf>
    <xf numFmtId="1" fontId="35" fillId="0" borderId="8" xfId="2" applyNumberFormat="1" applyFont="1" applyBorder="1" applyAlignment="1">
      <alignment horizontal="center" vertical="center"/>
    </xf>
    <xf numFmtId="164" fontId="35" fillId="0" borderId="8" xfId="2" applyNumberFormat="1" applyFont="1" applyBorder="1" applyAlignment="1">
      <alignment horizontal="center" vertical="center"/>
    </xf>
    <xf numFmtId="9" fontId="35" fillId="0" borderId="8" xfId="2" applyFont="1" applyBorder="1" applyAlignment="1">
      <alignment horizontal="center" vertical="center"/>
    </xf>
    <xf numFmtId="0" fontId="48" fillId="0" borderId="26" xfId="0" applyFont="1" applyBorder="1" applyAlignment="1">
      <alignment horizontal="left" vertical="center" wrapText="1" indent="1"/>
    </xf>
    <xf numFmtId="0" fontId="41" fillId="2" borderId="18" xfId="0" applyFont="1" applyFill="1" applyBorder="1" applyAlignment="1">
      <alignment vertical="center" wrapText="1"/>
    </xf>
    <xf numFmtId="3" fontId="30" fillId="2" borderId="8" xfId="0" applyNumberFormat="1" applyFont="1" applyFill="1" applyBorder="1" applyAlignment="1">
      <alignment horizontal="center" vertical="center"/>
    </xf>
    <xf numFmtId="0" fontId="41" fillId="2" borderId="7" xfId="0" applyFont="1" applyFill="1" applyBorder="1" applyAlignment="1">
      <alignment vertical="center" wrapText="1"/>
    </xf>
    <xf numFmtId="0" fontId="41" fillId="4" borderId="7" xfId="0" applyFont="1" applyFill="1" applyBorder="1" applyAlignment="1">
      <alignment vertical="center" wrapText="1"/>
    </xf>
    <xf numFmtId="9" fontId="35" fillId="0" borderId="7" xfId="0" applyNumberFormat="1" applyFont="1" applyBorder="1" applyAlignment="1">
      <alignment horizontal="center" vertical="center" wrapText="1"/>
    </xf>
    <xf numFmtId="164" fontId="35" fillId="0" borderId="8" xfId="0" applyNumberFormat="1" applyFont="1" applyBorder="1" applyAlignment="1">
      <alignment horizontal="center" vertical="center"/>
    </xf>
    <xf numFmtId="3" fontId="49" fillId="0" borderId="8" xfId="0" applyNumberFormat="1" applyFont="1" applyBorder="1" applyAlignment="1">
      <alignment horizontal="center" vertical="center"/>
    </xf>
    <xf numFmtId="0" fontId="43" fillId="0" borderId="26" xfId="0" applyFont="1" applyBorder="1" applyAlignment="1">
      <alignment horizontal="left" vertical="center" wrapText="1" indent="1"/>
    </xf>
    <xf numFmtId="0" fontId="41" fillId="0" borderId="18" xfId="0" applyFont="1" applyBorder="1" applyAlignment="1">
      <alignment horizontal="left" vertical="center" wrapText="1" indent="1"/>
    </xf>
    <xf numFmtId="3" fontId="34" fillId="0" borderId="7" xfId="0" applyNumberFormat="1" applyFont="1" applyBorder="1" applyAlignment="1">
      <alignment horizontal="center" vertical="center" wrapText="1"/>
    </xf>
    <xf numFmtId="3" fontId="34" fillId="0" borderId="8" xfId="0" applyNumberFormat="1" applyFont="1" applyBorder="1" applyAlignment="1">
      <alignment horizontal="center" vertical="center"/>
    </xf>
    <xf numFmtId="3" fontId="36" fillId="3" borderId="8" xfId="0" applyNumberFormat="1" applyFont="1" applyFill="1" applyBorder="1" applyAlignment="1">
      <alignment horizontal="center" vertical="center"/>
    </xf>
    <xf numFmtId="0" fontId="41" fillId="0" borderId="26" xfId="0" applyFont="1" applyBorder="1" applyAlignment="1">
      <alignment horizontal="left" vertical="center" wrapText="1" indent="1"/>
    </xf>
    <xf numFmtId="0" fontId="42" fillId="4" borderId="7" xfId="0" applyFont="1" applyFill="1" applyBorder="1" applyAlignment="1">
      <alignment horizontal="center" vertical="center" wrapText="1"/>
    </xf>
    <xf numFmtId="9" fontId="41" fillId="4" borderId="1" xfId="0" applyNumberFormat="1" applyFont="1" applyFill="1" applyBorder="1" applyAlignment="1">
      <alignment horizontal="center" vertical="center" wrapText="1"/>
    </xf>
    <xf numFmtId="0" fontId="41" fillId="4" borderId="7" xfId="0" applyFont="1" applyFill="1" applyBorder="1" applyAlignment="1">
      <alignment horizontal="left" vertical="center"/>
    </xf>
    <xf numFmtId="3" fontId="40" fillId="0" borderId="8" xfId="0" applyNumberFormat="1" applyFont="1" applyBorder="1" applyAlignment="1">
      <alignment horizontal="center" vertical="center"/>
    </xf>
    <xf numFmtId="0" fontId="48" fillId="0" borderId="29" xfId="0" applyFont="1" applyBorder="1" applyAlignment="1">
      <alignment horizontal="left" vertical="center" wrapText="1" indent="1"/>
    </xf>
    <xf numFmtId="0" fontId="41" fillId="9" borderId="7" xfId="0" applyFont="1" applyFill="1" applyBorder="1" applyAlignment="1">
      <alignment vertical="center" wrapText="1"/>
    </xf>
    <xf numFmtId="3" fontId="30" fillId="9" borderId="8" xfId="0" applyNumberFormat="1" applyFont="1" applyFill="1" applyBorder="1" applyAlignment="1">
      <alignment horizontal="center" vertical="center"/>
    </xf>
    <xf numFmtId="3" fontId="30" fillId="0" borderId="8" xfId="0" applyNumberFormat="1" applyFont="1" applyBorder="1" applyAlignment="1">
      <alignment horizontal="center" vertical="center"/>
    </xf>
    <xf numFmtId="0" fontId="30" fillId="0" borderId="0" xfId="0" applyFont="1" applyAlignment="1">
      <alignment horizontal="left" vertical="center" wrapText="1" indent="1"/>
    </xf>
    <xf numFmtId="3" fontId="35" fillId="0" borderId="0" xfId="0" applyNumberFormat="1" applyFont="1" applyAlignment="1">
      <alignment horizontal="center" vertical="center"/>
    </xf>
    <xf numFmtId="0" fontId="19" fillId="0" borderId="16" xfId="0" applyFont="1" applyBorder="1"/>
    <xf numFmtId="0" fontId="19" fillId="0" borderId="10" xfId="0" applyFont="1" applyBorder="1"/>
    <xf numFmtId="0" fontId="19" fillId="0" borderId="18" xfId="0" applyFont="1" applyBorder="1"/>
    <xf numFmtId="0" fontId="19" fillId="0" borderId="12" xfId="0" applyFont="1" applyBorder="1"/>
    <xf numFmtId="0" fontId="19" fillId="0" borderId="20" xfId="0" applyFont="1" applyBorder="1"/>
    <xf numFmtId="0" fontId="19" fillId="0" borderId="14" xfId="0" applyFont="1" applyBorder="1"/>
    <xf numFmtId="166" fontId="32" fillId="0" borderId="0" xfId="0" applyNumberFormat="1" applyFont="1"/>
    <xf numFmtId="3" fontId="30" fillId="0" borderId="7" xfId="0" applyNumberFormat="1" applyFont="1" applyBorder="1" applyAlignment="1">
      <alignment horizontal="center" vertical="center" wrapText="1"/>
    </xf>
    <xf numFmtId="0" fontId="0" fillId="0" borderId="0" xfId="0" applyAlignment="1" applyProtection="1">
      <alignment wrapText="1"/>
      <protection locked="0"/>
    </xf>
    <xf numFmtId="0" fontId="57" fillId="10" borderId="30" xfId="0" applyFont="1" applyFill="1" applyBorder="1" applyAlignment="1">
      <alignment horizontal="left" vertical="center" wrapText="1"/>
    </xf>
    <xf numFmtId="0" fontId="58" fillId="0" borderId="30" xfId="0" applyFont="1" applyBorder="1" applyAlignment="1">
      <alignment horizontal="left" vertical="center" wrapText="1"/>
    </xf>
    <xf numFmtId="0" fontId="57" fillId="12" borderId="30" xfId="0" applyFont="1" applyFill="1" applyBorder="1" applyAlignment="1">
      <alignment horizontal="left" vertical="center" wrapText="1"/>
    </xf>
    <xf numFmtId="0" fontId="58" fillId="10" borderId="30" xfId="0" applyFont="1" applyFill="1" applyBorder="1" applyAlignment="1">
      <alignment horizontal="left" vertical="center" wrapText="1"/>
    </xf>
    <xf numFmtId="167" fontId="58" fillId="10" borderId="31" xfId="0" applyNumberFormat="1" applyFont="1" applyFill="1" applyBorder="1" applyAlignment="1">
      <alignment horizontal="center" vertical="center" wrapText="1"/>
    </xf>
    <xf numFmtId="0" fontId="58" fillId="10" borderId="30" xfId="0" applyFont="1" applyFill="1" applyBorder="1" applyAlignment="1" applyProtection="1">
      <alignment horizontal="left" vertical="center" wrapText="1"/>
      <protection locked="0"/>
    </xf>
    <xf numFmtId="0" fontId="58" fillId="10" borderId="32" xfId="0" applyFont="1" applyFill="1" applyBorder="1" applyAlignment="1">
      <alignment horizontal="center" vertical="center" wrapText="1"/>
    </xf>
    <xf numFmtId="9" fontId="58" fillId="10" borderId="30" xfId="2" applyFont="1" applyFill="1" applyBorder="1" applyAlignment="1">
      <alignment horizontal="right" vertical="center" wrapText="1"/>
    </xf>
    <xf numFmtId="0" fontId="57" fillId="0" borderId="30" xfId="0" quotePrefix="1" applyFont="1" applyBorder="1" applyAlignment="1">
      <alignment horizontal="center" vertical="center" wrapText="1"/>
    </xf>
    <xf numFmtId="0" fontId="60" fillId="0" borderId="30" xfId="0" applyFont="1" applyBorder="1" applyAlignment="1">
      <alignment horizontal="left" vertical="center" wrapText="1"/>
    </xf>
    <xf numFmtId="0" fontId="61" fillId="0" borderId="30" xfId="0" applyFont="1" applyBorder="1" applyAlignment="1">
      <alignment horizontal="left" vertical="center" wrapText="1"/>
    </xf>
    <xf numFmtId="0" fontId="0" fillId="0" borderId="31" xfId="0" applyBorder="1" applyAlignment="1" applyProtection="1">
      <alignment wrapText="1"/>
      <protection locked="0"/>
    </xf>
    <xf numFmtId="167" fontId="57" fillId="0" borderId="31" xfId="0" applyNumberFormat="1" applyFont="1" applyBorder="1" applyAlignment="1">
      <alignment horizontal="center" vertical="center" wrapText="1"/>
    </xf>
    <xf numFmtId="0" fontId="0" fillId="0" borderId="32" xfId="0" applyBorder="1" applyAlignment="1" applyProtection="1">
      <alignment wrapText="1"/>
      <protection locked="0"/>
    </xf>
    <xf numFmtId="0" fontId="57" fillId="0" borderId="32" xfId="0" applyFont="1" applyBorder="1" applyAlignment="1">
      <alignment horizontal="center" vertical="center" wrapText="1"/>
    </xf>
    <xf numFmtId="0" fontId="58" fillId="0" borderId="30" xfId="0" applyFont="1" applyBorder="1" applyAlignment="1">
      <alignment horizontal="right" vertical="center" wrapText="1"/>
    </xf>
    <xf numFmtId="9" fontId="58" fillId="0" borderId="30" xfId="2" applyFont="1" applyFill="1" applyBorder="1" applyAlignment="1">
      <alignment horizontal="right" vertical="center" wrapText="1"/>
    </xf>
    <xf numFmtId="0" fontId="63" fillId="0" borderId="30" xfId="0" applyFont="1" applyBorder="1" applyAlignment="1">
      <alignment horizontal="left" vertical="center" wrapText="1"/>
    </xf>
    <xf numFmtId="3" fontId="63" fillId="0" borderId="30" xfId="0" applyNumberFormat="1" applyFont="1" applyBorder="1" applyAlignment="1">
      <alignment horizontal="right" vertical="center" wrapText="1"/>
    </xf>
    <xf numFmtId="0" fontId="64" fillId="0" borderId="30" xfId="0" applyFont="1" applyBorder="1" applyAlignment="1">
      <alignment horizontal="center" vertical="center" wrapText="1"/>
    </xf>
    <xf numFmtId="0" fontId="57" fillId="12" borderId="30" xfId="0" applyFont="1" applyFill="1" applyBorder="1" applyAlignment="1">
      <alignment horizontal="center" vertical="center" wrapText="1"/>
    </xf>
    <xf numFmtId="0" fontId="60" fillId="12" borderId="30" xfId="0" applyFont="1" applyFill="1" applyBorder="1" applyAlignment="1">
      <alignment horizontal="left" vertical="center" wrapText="1"/>
    </xf>
    <xf numFmtId="0" fontId="61" fillId="10" borderId="30" xfId="0" applyFont="1" applyFill="1" applyBorder="1" applyAlignment="1">
      <alignment horizontal="left" vertical="center" wrapText="1"/>
    </xf>
    <xf numFmtId="0" fontId="0" fillId="10" borderId="31" xfId="0" applyFill="1" applyBorder="1" applyAlignment="1" applyProtection="1">
      <alignment wrapText="1"/>
      <protection locked="0"/>
    </xf>
    <xf numFmtId="167" fontId="57" fillId="10" borderId="31" xfId="0" applyNumberFormat="1" applyFont="1" applyFill="1" applyBorder="1" applyAlignment="1">
      <alignment horizontal="center" vertical="center" wrapText="1"/>
    </xf>
    <xf numFmtId="0" fontId="0" fillId="10" borderId="32" xfId="0" applyFill="1" applyBorder="1" applyAlignment="1" applyProtection="1">
      <alignment wrapText="1"/>
      <protection locked="0"/>
    </xf>
    <xf numFmtId="0" fontId="57" fillId="10" borderId="32" xfId="0" applyFont="1" applyFill="1" applyBorder="1" applyAlignment="1">
      <alignment horizontal="center" vertical="center" wrapText="1"/>
    </xf>
    <xf numFmtId="1" fontId="58" fillId="0" borderId="30" xfId="2" applyNumberFormat="1" applyFont="1" applyFill="1" applyBorder="1" applyAlignment="1">
      <alignment horizontal="right" vertical="center" wrapText="1"/>
    </xf>
    <xf numFmtId="0" fontId="63" fillId="10" borderId="30" xfId="0" applyFont="1" applyFill="1" applyBorder="1" applyAlignment="1">
      <alignment horizontal="left" vertical="center" wrapText="1"/>
    </xf>
    <xf numFmtId="3" fontId="63" fillId="10" borderId="30" xfId="0" applyNumberFormat="1" applyFont="1" applyFill="1" applyBorder="1" applyAlignment="1">
      <alignment horizontal="right" vertical="center" wrapText="1"/>
    </xf>
    <xf numFmtId="0" fontId="64" fillId="10" borderId="30" xfId="0" applyFont="1" applyFill="1" applyBorder="1" applyAlignment="1">
      <alignment horizontal="center" vertical="center" wrapText="1"/>
    </xf>
    <xf numFmtId="0" fontId="58" fillId="10" borderId="30" xfId="0" applyFont="1" applyFill="1" applyBorder="1" applyAlignment="1">
      <alignment horizontal="right" vertical="center" wrapText="1"/>
    </xf>
    <xf numFmtId="165" fontId="58" fillId="0" borderId="30" xfId="1" applyNumberFormat="1" applyFont="1" applyFill="1" applyBorder="1" applyAlignment="1">
      <alignment horizontal="right" vertical="center" wrapText="1"/>
    </xf>
    <xf numFmtId="0" fontId="63" fillId="10" borderId="30" xfId="0" applyFont="1" applyFill="1" applyBorder="1" applyAlignment="1">
      <alignment horizontal="right" vertical="center" wrapText="1"/>
    </xf>
    <xf numFmtId="0" fontId="58" fillId="13" borderId="30" xfId="0" applyFont="1" applyFill="1" applyBorder="1" applyAlignment="1">
      <alignment horizontal="left" vertical="center" wrapText="1"/>
    </xf>
    <xf numFmtId="0" fontId="65" fillId="13" borderId="30" xfId="0" applyFont="1" applyFill="1" applyBorder="1" applyAlignment="1">
      <alignment horizontal="left" vertical="center" wrapText="1"/>
    </xf>
    <xf numFmtId="3" fontId="65" fillId="13" borderId="30" xfId="0" applyNumberFormat="1" applyFont="1" applyFill="1" applyBorder="1" applyAlignment="1">
      <alignment horizontal="left" vertical="center" wrapText="1"/>
    </xf>
    <xf numFmtId="3" fontId="57" fillId="0" borderId="30" xfId="0" applyNumberFormat="1" applyFont="1" applyBorder="1" applyAlignment="1">
      <alignment horizontal="right" vertical="center" wrapText="1"/>
    </xf>
    <xf numFmtId="3" fontId="58" fillId="0" borderId="30" xfId="0" applyNumberFormat="1" applyFont="1" applyBorder="1" applyAlignment="1">
      <alignment horizontal="right" vertical="center" wrapText="1"/>
    </xf>
    <xf numFmtId="3" fontId="58" fillId="10" borderId="30" xfId="0" applyNumberFormat="1" applyFont="1" applyFill="1" applyBorder="1" applyAlignment="1">
      <alignment horizontal="right" vertical="center" wrapText="1"/>
    </xf>
    <xf numFmtId="3" fontId="58" fillId="10" borderId="31" xfId="0" applyNumberFormat="1" applyFont="1" applyFill="1" applyBorder="1" applyAlignment="1">
      <alignment horizontal="right" vertical="center" wrapText="1"/>
    </xf>
    <xf numFmtId="0" fontId="61" fillId="10" borderId="0" xfId="0" applyFont="1" applyFill="1" applyAlignment="1">
      <alignment horizontal="left" vertical="center" wrapText="1"/>
    </xf>
    <xf numFmtId="0" fontId="66" fillId="10" borderId="31" xfId="0" applyFont="1" applyFill="1" applyBorder="1" applyAlignment="1">
      <alignment horizontal="center" wrapText="1"/>
    </xf>
    <xf numFmtId="0" fontId="66" fillId="10" borderId="31" xfId="0" applyFont="1" applyFill="1" applyBorder="1" applyAlignment="1">
      <alignment horizontal="left" wrapText="1"/>
    </xf>
    <xf numFmtId="0" fontId="57" fillId="10" borderId="0" xfId="0" applyFont="1" applyFill="1" applyAlignment="1">
      <alignment horizontal="left" vertical="center" wrapText="1"/>
    </xf>
    <xf numFmtId="0" fontId="66" fillId="10" borderId="33" xfId="0" applyFont="1" applyFill="1" applyBorder="1" applyAlignment="1">
      <alignment horizontal="center" vertical="center" wrapText="1"/>
    </xf>
    <xf numFmtId="0" fontId="66" fillId="10" borderId="32" xfId="0" applyFont="1" applyFill="1" applyBorder="1" applyAlignment="1">
      <alignment horizontal="left" vertical="center" wrapText="1"/>
    </xf>
    <xf numFmtId="0" fontId="2" fillId="0" borderId="0" xfId="0" applyFont="1" applyAlignment="1">
      <alignment horizontal="center"/>
    </xf>
    <xf numFmtId="0" fontId="69" fillId="3" borderId="1" xfId="0" applyFont="1" applyFill="1" applyBorder="1" applyAlignment="1">
      <alignment horizontal="left" vertical="center" wrapText="1"/>
    </xf>
    <xf numFmtId="0" fontId="0" fillId="3" borderId="0" xfId="0" applyFill="1"/>
    <xf numFmtId="0" fontId="69" fillId="4" borderId="1" xfId="0" applyFont="1" applyFill="1" applyBorder="1" applyAlignment="1">
      <alignment vertical="center" wrapText="1"/>
    </xf>
    <xf numFmtId="0" fontId="69" fillId="0" borderId="0" xfId="0" applyFont="1" applyAlignment="1">
      <alignment vertical="center" wrapText="1"/>
    </xf>
    <xf numFmtId="0" fontId="69" fillId="0" borderId="0" xfId="0" applyFont="1" applyAlignment="1">
      <alignment vertical="center"/>
    </xf>
    <xf numFmtId="0" fontId="70" fillId="6" borderId="7" xfId="0" applyFont="1" applyFill="1" applyBorder="1" applyAlignment="1">
      <alignment vertical="center" wrapText="1"/>
    </xf>
    <xf numFmtId="0" fontId="70" fillId="6" borderId="7" xfId="0" applyFont="1" applyFill="1" applyBorder="1" applyAlignment="1">
      <alignment horizontal="center" vertical="center" wrapText="1"/>
    </xf>
    <xf numFmtId="0" fontId="70" fillId="3" borderId="7" xfId="0" applyFont="1" applyFill="1" applyBorder="1" applyAlignment="1">
      <alignment horizontal="left" vertical="center" wrapText="1"/>
    </xf>
    <xf numFmtId="164" fontId="71" fillId="3" borderId="7" xfId="0" applyNumberFormat="1" applyFont="1" applyFill="1" applyBorder="1" applyAlignment="1">
      <alignment horizontal="center" vertical="center" wrapText="1"/>
    </xf>
    <xf numFmtId="9" fontId="71" fillId="0" borderId="6" xfId="0" applyNumberFormat="1" applyFont="1" applyBorder="1" applyAlignment="1">
      <alignment horizontal="center" vertical="center"/>
    </xf>
    <xf numFmtId="4" fontId="0" fillId="0" borderId="0" xfId="0" applyNumberFormat="1"/>
    <xf numFmtId="0" fontId="68" fillId="0" borderId="0" xfId="0" applyFont="1"/>
    <xf numFmtId="0" fontId="30" fillId="4" borderId="34" xfId="0" applyFont="1" applyFill="1" applyBorder="1" applyAlignment="1">
      <alignment vertical="center" wrapText="1"/>
    </xf>
    <xf numFmtId="9" fontId="71" fillId="4" borderId="35" xfId="0" applyNumberFormat="1" applyFont="1" applyFill="1" applyBorder="1" applyAlignment="1">
      <alignment horizontal="center" vertical="center" wrapText="1"/>
    </xf>
    <xf numFmtId="9" fontId="71" fillId="4" borderId="36" xfId="0" applyNumberFormat="1" applyFont="1" applyFill="1" applyBorder="1" applyAlignment="1">
      <alignment horizontal="center" vertical="center" wrapText="1"/>
    </xf>
    <xf numFmtId="0" fontId="30" fillId="4" borderId="35" xfId="0" applyFont="1" applyFill="1" applyBorder="1" applyAlignment="1">
      <alignment vertical="center" wrapText="1"/>
    </xf>
    <xf numFmtId="9" fontId="71" fillId="4" borderId="37" xfId="0" applyNumberFormat="1" applyFont="1" applyFill="1" applyBorder="1" applyAlignment="1">
      <alignment horizontal="center" vertical="center" wrapText="1"/>
    </xf>
    <xf numFmtId="0" fontId="71" fillId="4" borderId="38" xfId="0" applyFont="1" applyFill="1" applyBorder="1" applyAlignment="1">
      <alignment horizontal="center" vertical="center" wrapText="1"/>
    </xf>
    <xf numFmtId="0" fontId="71" fillId="4" borderId="39" xfId="0" applyFont="1" applyFill="1" applyBorder="1" applyAlignment="1">
      <alignment horizontal="center" vertical="center" wrapText="1"/>
    </xf>
    <xf numFmtId="0" fontId="71" fillId="4" borderId="40" xfId="0" applyFont="1" applyFill="1" applyBorder="1" applyAlignment="1">
      <alignment horizontal="center" vertical="center" wrapText="1"/>
    </xf>
    <xf numFmtId="0" fontId="30" fillId="4" borderId="41" xfId="0" applyFont="1" applyFill="1" applyBorder="1" applyAlignment="1">
      <alignment vertical="center" wrapText="1"/>
    </xf>
    <xf numFmtId="9" fontId="71" fillId="4" borderId="39" xfId="0" applyNumberFormat="1" applyFont="1" applyFill="1" applyBorder="1" applyAlignment="1">
      <alignment horizontal="center" vertical="center" wrapText="1"/>
    </xf>
    <xf numFmtId="0" fontId="0" fillId="0" borderId="42" xfId="0" applyBorder="1"/>
    <xf numFmtId="0" fontId="30" fillId="4" borderId="38" xfId="0" applyFont="1" applyFill="1" applyBorder="1" applyAlignment="1">
      <alignment vertical="center" wrapText="1"/>
    </xf>
    <xf numFmtId="0" fontId="69" fillId="4" borderId="3" xfId="0" applyFont="1" applyFill="1" applyBorder="1" applyAlignment="1">
      <alignment horizontal="center" vertical="center"/>
    </xf>
    <xf numFmtId="0" fontId="73" fillId="4" borderId="7" xfId="0" applyFont="1" applyFill="1" applyBorder="1" applyAlignment="1">
      <alignment horizontal="left" vertical="center" wrapText="1"/>
    </xf>
    <xf numFmtId="0" fontId="0" fillId="0" borderId="0" xfId="0" applyAlignment="1">
      <alignment horizontal="right"/>
    </xf>
    <xf numFmtId="0" fontId="72" fillId="3" borderId="6" xfId="0" applyFont="1" applyFill="1" applyBorder="1" applyAlignment="1">
      <alignment horizontal="center" vertical="center" wrapText="1"/>
    </xf>
    <xf numFmtId="0" fontId="70" fillId="3" borderId="7" xfId="0" applyFont="1" applyFill="1" applyBorder="1" applyAlignment="1">
      <alignment horizontal="center" vertical="center" wrapText="1"/>
    </xf>
    <xf numFmtId="0" fontId="72" fillId="3" borderId="8" xfId="0" applyFont="1" applyFill="1" applyBorder="1" applyAlignment="1">
      <alignment horizontal="center" vertical="center" wrapText="1"/>
    </xf>
    <xf numFmtId="3" fontId="70" fillId="3" borderId="7" xfId="0" applyNumberFormat="1" applyFont="1" applyFill="1" applyBorder="1" applyAlignment="1">
      <alignment horizontal="center" vertical="center" wrapText="1"/>
    </xf>
    <xf numFmtId="3" fontId="71" fillId="3" borderId="7" xfId="0" applyNumberFormat="1" applyFont="1" applyFill="1" applyBorder="1" applyAlignment="1">
      <alignment horizontal="center" vertical="center" wrapText="1"/>
    </xf>
    <xf numFmtId="0" fontId="0" fillId="3" borderId="0" xfId="0" applyFill="1" applyAlignment="1">
      <alignment horizontal="right"/>
    </xf>
    <xf numFmtId="164" fontId="70" fillId="3" borderId="8" xfId="0" applyNumberFormat="1" applyFont="1" applyFill="1" applyBorder="1" applyAlignment="1">
      <alignment horizontal="center" vertical="center"/>
    </xf>
    <xf numFmtId="3" fontId="70" fillId="0" borderId="8" xfId="0" applyNumberFormat="1" applyFont="1" applyBorder="1" applyAlignment="1">
      <alignment horizontal="center" vertical="center"/>
    </xf>
    <xf numFmtId="3" fontId="75" fillId="0" borderId="8" xfId="0" applyNumberFormat="1" applyFont="1" applyBorder="1" applyAlignment="1">
      <alignment horizontal="center" vertical="center"/>
    </xf>
    <xf numFmtId="164" fontId="75" fillId="0" borderId="8" xfId="0" applyNumberFormat="1" applyFont="1" applyBorder="1" applyAlignment="1">
      <alignment horizontal="center" vertical="center"/>
    </xf>
    <xf numFmtId="3" fontId="70" fillId="3" borderId="8" xfId="0" applyNumberFormat="1" applyFont="1" applyFill="1" applyBorder="1" applyAlignment="1">
      <alignment horizontal="center" vertical="center"/>
    </xf>
    <xf numFmtId="0" fontId="76" fillId="0" borderId="0" xfId="0" applyFont="1" applyAlignment="1">
      <alignment wrapText="1"/>
    </xf>
    <xf numFmtId="9" fontId="70" fillId="0" borderId="8" xfId="2" applyFont="1" applyBorder="1" applyAlignment="1">
      <alignment horizontal="center" vertical="center"/>
    </xf>
    <xf numFmtId="164" fontId="0" fillId="0" borderId="0" xfId="2" applyNumberFormat="1" applyFont="1"/>
    <xf numFmtId="164" fontId="70" fillId="0" borderId="8" xfId="2" applyNumberFormat="1" applyFont="1" applyBorder="1" applyAlignment="1">
      <alignment horizontal="center" vertical="center"/>
    </xf>
    <xf numFmtId="3" fontId="72" fillId="2" borderId="8" xfId="0" applyNumberFormat="1" applyFont="1" applyFill="1" applyBorder="1" applyAlignment="1">
      <alignment horizontal="center" vertical="center"/>
    </xf>
    <xf numFmtId="9" fontId="73" fillId="4" borderId="1" xfId="0" applyNumberFormat="1" applyFont="1" applyFill="1" applyBorder="1" applyAlignment="1">
      <alignment horizontal="center" vertical="center" wrapText="1"/>
    </xf>
    <xf numFmtId="3" fontId="75" fillId="3" borderId="8" xfId="0" applyNumberFormat="1" applyFont="1" applyFill="1" applyBorder="1" applyAlignment="1">
      <alignment horizontal="center" vertical="center"/>
    </xf>
    <xf numFmtId="0" fontId="48" fillId="0" borderId="46" xfId="0" applyFont="1" applyBorder="1" applyAlignment="1">
      <alignment horizontal="left" vertical="center" wrapText="1" indent="1"/>
    </xf>
    <xf numFmtId="3" fontId="75" fillId="0" borderId="47" xfId="0" applyNumberFormat="1" applyFont="1" applyBorder="1" applyAlignment="1">
      <alignment horizontal="center" vertical="center"/>
    </xf>
    <xf numFmtId="3" fontId="72" fillId="9" borderId="8" xfId="0" applyNumberFormat="1" applyFont="1" applyFill="1" applyBorder="1" applyAlignment="1">
      <alignment horizontal="center" vertical="center"/>
    </xf>
    <xf numFmtId="3" fontId="72" fillId="4" borderId="8" xfId="0" applyNumberFormat="1" applyFont="1" applyFill="1" applyBorder="1" applyAlignment="1">
      <alignment horizontal="center" vertical="center"/>
    </xf>
    <xf numFmtId="3" fontId="72" fillId="0" borderId="8" xfId="0" applyNumberFormat="1" applyFont="1" applyBorder="1" applyAlignment="1">
      <alignment horizontal="center" vertical="center"/>
    </xf>
    <xf numFmtId="3" fontId="72" fillId="3" borderId="8" xfId="0" applyNumberFormat="1" applyFont="1" applyFill="1" applyBorder="1" applyAlignment="1">
      <alignment horizontal="center" vertical="center"/>
    </xf>
    <xf numFmtId="3" fontId="70" fillId="0" borderId="0" xfId="0" applyNumberFormat="1" applyFont="1" applyAlignment="1">
      <alignment horizontal="center" vertical="center"/>
    </xf>
    <xf numFmtId="0" fontId="19" fillId="3" borderId="9" xfId="0" applyFont="1" applyFill="1" applyBorder="1"/>
    <xf numFmtId="0" fontId="19" fillId="3" borderId="11" xfId="0" applyFont="1" applyFill="1" applyBorder="1"/>
    <xf numFmtId="0" fontId="19" fillId="3" borderId="13" xfId="0" applyFont="1" applyFill="1" applyBorder="1"/>
    <xf numFmtId="0" fontId="19" fillId="0" borderId="9" xfId="0" applyFont="1" applyBorder="1"/>
    <xf numFmtId="0" fontId="19" fillId="0" borderId="11" xfId="0" applyFont="1" applyBorder="1"/>
    <xf numFmtId="0" fontId="19" fillId="0" borderId="13" xfId="0" applyFont="1" applyBorder="1"/>
    <xf numFmtId="0" fontId="70" fillId="3" borderId="6" xfId="0" applyFont="1" applyFill="1" applyBorder="1" applyAlignment="1">
      <alignment horizontal="center" vertical="center" wrapText="1"/>
    </xf>
    <xf numFmtId="0" fontId="70" fillId="3" borderId="8" xfId="0" applyFont="1" applyFill="1" applyBorder="1" applyAlignment="1">
      <alignment horizontal="center" vertical="center" wrapText="1"/>
    </xf>
    <xf numFmtId="9" fontId="70" fillId="3" borderId="8" xfId="0" applyNumberFormat="1" applyFont="1" applyFill="1" applyBorder="1" applyAlignment="1">
      <alignment horizontal="center" vertical="center"/>
    </xf>
    <xf numFmtId="9" fontId="71" fillId="3" borderId="8" xfId="0" applyNumberFormat="1" applyFont="1" applyFill="1" applyBorder="1" applyAlignment="1">
      <alignment horizontal="center" vertical="center"/>
    </xf>
    <xf numFmtId="0" fontId="70" fillId="4" borderId="7" xfId="0" applyFont="1" applyFill="1" applyBorder="1" applyAlignment="1">
      <alignment vertical="center" wrapText="1"/>
    </xf>
    <xf numFmtId="3" fontId="71" fillId="3" borderId="8" xfId="0" applyNumberFormat="1" applyFont="1" applyFill="1" applyBorder="1" applyAlignment="1">
      <alignment horizontal="center" vertical="center"/>
    </xf>
    <xf numFmtId="3" fontId="78" fillId="3" borderId="8" xfId="0" applyNumberFormat="1" applyFont="1" applyFill="1" applyBorder="1" applyAlignment="1">
      <alignment horizontal="center" vertical="center"/>
    </xf>
    <xf numFmtId="0" fontId="73" fillId="4" borderId="7" xfId="0" applyFont="1" applyFill="1" applyBorder="1" applyAlignment="1">
      <alignment horizontal="left" vertical="center"/>
    </xf>
    <xf numFmtId="0" fontId="70" fillId="4" borderId="2" xfId="0" applyFont="1" applyFill="1" applyBorder="1" applyAlignment="1">
      <alignment vertical="center"/>
    </xf>
    <xf numFmtId="0" fontId="73" fillId="4" borderId="1" xfId="0" applyFont="1" applyFill="1" applyBorder="1" applyAlignment="1">
      <alignment vertical="center" wrapText="1"/>
    </xf>
    <xf numFmtId="0" fontId="70" fillId="4" borderId="3" xfId="0" applyFont="1" applyFill="1" applyBorder="1" applyAlignment="1">
      <alignment vertical="center"/>
    </xf>
    <xf numFmtId="0" fontId="70" fillId="4" borderId="4" xfId="0" applyFont="1" applyFill="1" applyBorder="1" applyAlignment="1">
      <alignment vertical="center"/>
    </xf>
    <xf numFmtId="0" fontId="73" fillId="4" borderId="1" xfId="0" applyFont="1" applyFill="1" applyBorder="1" applyAlignment="1">
      <alignment horizontal="left" vertical="center" wrapText="1"/>
    </xf>
    <xf numFmtId="0" fontId="43" fillId="0" borderId="1" xfId="0" applyFont="1" applyBorder="1" applyAlignment="1">
      <alignment horizontal="left" vertical="center" wrapText="1" indent="1"/>
    </xf>
    <xf numFmtId="3" fontId="70" fillId="0" borderId="4" xfId="0" applyNumberFormat="1" applyFont="1" applyBorder="1" applyAlignment="1">
      <alignment horizontal="center" vertical="center"/>
    </xf>
    <xf numFmtId="14" fontId="19" fillId="0" borderId="14" xfId="0" applyNumberFormat="1" applyFont="1" applyBorder="1"/>
    <xf numFmtId="0" fontId="82" fillId="0" borderId="0" xfId="0" applyFont="1"/>
    <xf numFmtId="0" fontId="83" fillId="0" borderId="0" xfId="0" applyFont="1" applyAlignment="1">
      <alignment horizontal="center"/>
    </xf>
    <xf numFmtId="0" fontId="88" fillId="15" borderId="6" xfId="0" applyFont="1" applyFill="1" applyBorder="1" applyAlignment="1">
      <alignment horizontal="center" vertical="center" wrapText="1"/>
    </xf>
    <xf numFmtId="0" fontId="87" fillId="15" borderId="8" xfId="0" applyFont="1" applyFill="1" applyBorder="1" applyAlignment="1">
      <alignment horizontal="center" vertical="center" wrapText="1"/>
    </xf>
    <xf numFmtId="9" fontId="87" fillId="15" borderId="8" xfId="0" applyNumberFormat="1" applyFont="1" applyFill="1" applyBorder="1" applyAlignment="1">
      <alignment horizontal="center" vertical="center"/>
    </xf>
    <xf numFmtId="0" fontId="87" fillId="15" borderId="0" xfId="0" applyFont="1" applyFill="1" applyAlignment="1">
      <alignment horizontal="center" vertical="center"/>
    </xf>
    <xf numFmtId="10" fontId="87" fillId="17" borderId="8" xfId="0" applyNumberFormat="1" applyFont="1" applyFill="1" applyBorder="1" applyAlignment="1">
      <alignment horizontal="center" vertical="center"/>
    </xf>
    <xf numFmtId="9" fontId="87" fillId="17" borderId="8" xfId="0" applyNumberFormat="1" applyFont="1" applyFill="1" applyBorder="1" applyAlignment="1">
      <alignment horizontal="center" vertical="center"/>
    </xf>
    <xf numFmtId="10" fontId="90" fillId="17" borderId="8" xfId="0" applyNumberFormat="1" applyFont="1" applyFill="1" applyBorder="1" applyAlignment="1">
      <alignment horizontal="center" vertical="center"/>
    </xf>
    <xf numFmtId="9" fontId="90" fillId="17" borderId="8" xfId="0" applyNumberFormat="1" applyFont="1" applyFill="1" applyBorder="1" applyAlignment="1">
      <alignment horizontal="center" vertical="center"/>
    </xf>
    <xf numFmtId="0" fontId="73" fillId="16" borderId="7" xfId="0" applyFont="1" applyFill="1" applyBorder="1" applyAlignment="1">
      <alignment horizontal="left" vertical="center" wrapText="1"/>
    </xf>
    <xf numFmtId="0" fontId="88" fillId="15" borderId="8" xfId="0" applyFont="1" applyFill="1" applyBorder="1" applyAlignment="1">
      <alignment horizontal="center" vertical="center" wrapText="1"/>
    </xf>
    <xf numFmtId="3" fontId="87" fillId="0" borderId="7" xfId="0" applyNumberFormat="1" applyFont="1" applyBorder="1" applyAlignment="1">
      <alignment horizontal="center" vertical="center" wrapText="1"/>
    </xf>
    <xf numFmtId="3" fontId="87" fillId="15" borderId="7" xfId="0" applyNumberFormat="1" applyFont="1" applyFill="1" applyBorder="1" applyAlignment="1">
      <alignment horizontal="center" vertical="center" wrapText="1"/>
    </xf>
    <xf numFmtId="2" fontId="87" fillId="15" borderId="7" xfId="0" applyNumberFormat="1" applyFont="1" applyFill="1" applyBorder="1" applyAlignment="1">
      <alignment horizontal="center" vertical="center" wrapText="1"/>
    </xf>
    <xf numFmtId="0" fontId="87" fillId="15" borderId="7" xfId="0" applyFont="1" applyFill="1" applyBorder="1" applyAlignment="1">
      <alignment horizontal="center" vertical="center" wrapText="1"/>
    </xf>
    <xf numFmtId="10" fontId="87" fillId="15" borderId="8" xfId="0" applyNumberFormat="1" applyFont="1" applyFill="1" applyBorder="1" applyAlignment="1">
      <alignment horizontal="center" vertical="center"/>
    </xf>
    <xf numFmtId="3" fontId="87" fillId="0" borderId="8" xfId="0" applyNumberFormat="1" applyFont="1" applyBorder="1" applyAlignment="1">
      <alignment horizontal="center" vertical="center"/>
    </xf>
    <xf numFmtId="3" fontId="92" fillId="0" borderId="8" xfId="0" applyNumberFormat="1" applyFont="1" applyBorder="1" applyAlignment="1">
      <alignment horizontal="center" vertical="center"/>
    </xf>
    <xf numFmtId="0" fontId="92" fillId="0" borderId="8" xfId="0" applyFont="1" applyBorder="1" applyAlignment="1">
      <alignment horizontal="center" vertical="center"/>
    </xf>
    <xf numFmtId="3" fontId="82" fillId="0" borderId="0" xfId="0" applyNumberFormat="1" applyFont="1"/>
    <xf numFmtId="0" fontId="87" fillId="0" borderId="8" xfId="0" applyFont="1" applyBorder="1" applyAlignment="1">
      <alignment horizontal="center" vertical="center"/>
    </xf>
    <xf numFmtId="0" fontId="88" fillId="14" borderId="8" xfId="0" applyFont="1" applyFill="1" applyBorder="1" applyAlignment="1">
      <alignment horizontal="center" vertical="center"/>
    </xf>
    <xf numFmtId="0" fontId="73" fillId="16" borderId="1" xfId="0" applyFont="1" applyFill="1" applyBorder="1" applyAlignment="1">
      <alignment horizontal="center" vertical="center" wrapText="1"/>
    </xf>
    <xf numFmtId="0" fontId="71" fillId="15" borderId="7" xfId="0" applyFont="1" applyFill="1" applyBorder="1" applyAlignment="1">
      <alignment horizontal="center" vertical="center" wrapText="1"/>
    </xf>
    <xf numFmtId="3" fontId="74" fillId="15" borderId="7" xfId="0" applyNumberFormat="1" applyFont="1" applyFill="1" applyBorder="1" applyAlignment="1">
      <alignment horizontal="center" vertical="center" wrapText="1"/>
    </xf>
    <xf numFmtId="1" fontId="87" fillId="15" borderId="7" xfId="0" applyNumberFormat="1" applyFont="1" applyFill="1" applyBorder="1" applyAlignment="1">
      <alignment horizontal="center" vertical="center" wrapText="1"/>
    </xf>
    <xf numFmtId="0" fontId="87" fillId="0" borderId="7" xfId="0" applyFont="1" applyBorder="1" applyAlignment="1">
      <alignment horizontal="center" vertical="center" wrapText="1"/>
    </xf>
    <xf numFmtId="0" fontId="87" fillId="15" borderId="8" xfId="0" applyFont="1" applyFill="1" applyBorder="1" applyAlignment="1">
      <alignment horizontal="center" vertical="center"/>
    </xf>
    <xf numFmtId="0" fontId="88" fillId="18" borderId="8" xfId="0" applyFont="1" applyFill="1" applyBorder="1" applyAlignment="1">
      <alignment horizontal="center" vertical="center"/>
    </xf>
    <xf numFmtId="3" fontId="88" fillId="16" borderId="8" xfId="0" applyNumberFormat="1" applyFont="1" applyFill="1" applyBorder="1" applyAlignment="1">
      <alignment horizontal="center" vertical="center"/>
    </xf>
    <xf numFmtId="3" fontId="88" fillId="0" borderId="8" xfId="0" applyNumberFormat="1" applyFont="1" applyBorder="1" applyAlignment="1">
      <alignment horizontal="center" vertical="center"/>
    </xf>
    <xf numFmtId="0" fontId="88" fillId="0" borderId="8" xfId="0" applyFont="1" applyBorder="1" applyAlignment="1">
      <alignment horizontal="center" vertical="center"/>
    </xf>
    <xf numFmtId="0" fontId="89" fillId="0" borderId="0" xfId="0" applyFont="1" applyAlignment="1">
      <alignment horizontal="left" vertical="center" wrapText="1" indent="1"/>
    </xf>
    <xf numFmtId="0" fontId="87" fillId="0" borderId="0" xfId="0" applyFont="1" applyAlignment="1">
      <alignment horizontal="center" vertical="center"/>
    </xf>
    <xf numFmtId="0" fontId="19" fillId="0" borderId="58" xfId="0" applyFont="1" applyBorder="1"/>
    <xf numFmtId="0" fontId="19" fillId="0" borderId="48" xfId="0" applyFont="1" applyBorder="1"/>
    <xf numFmtId="0" fontId="82" fillId="0" borderId="51" xfId="0" applyFont="1" applyBorder="1"/>
    <xf numFmtId="0" fontId="82" fillId="0" borderId="52" xfId="0" applyFont="1" applyBorder="1"/>
    <xf numFmtId="0" fontId="19" fillId="0" borderId="59" xfId="0" applyFont="1" applyBorder="1"/>
    <xf numFmtId="0" fontId="19" fillId="0" borderId="21" xfId="0" applyFont="1" applyBorder="1"/>
    <xf numFmtId="0" fontId="82" fillId="0" borderId="22" xfId="0" applyFont="1" applyBorder="1"/>
    <xf numFmtId="0" fontId="82" fillId="0" borderId="23" xfId="0" applyFont="1" applyBorder="1"/>
    <xf numFmtId="0" fontId="19" fillId="0" borderId="60" xfId="0" applyFont="1" applyBorder="1"/>
    <xf numFmtId="0" fontId="19" fillId="0" borderId="50" xfId="0" applyFont="1" applyBorder="1"/>
    <xf numFmtId="0" fontId="82" fillId="0" borderId="54" xfId="0" applyFont="1" applyBorder="1"/>
    <xf numFmtId="0" fontId="82" fillId="0" borderId="55" xfId="0" applyFont="1" applyBorder="1"/>
    <xf numFmtId="0" fontId="19" fillId="0" borderId="51" xfId="0" applyFont="1" applyBorder="1"/>
    <xf numFmtId="0" fontId="19" fillId="0" borderId="52" xfId="0" applyFont="1" applyBorder="1"/>
    <xf numFmtId="0" fontId="19" fillId="0" borderId="22" xfId="0" applyFont="1" applyBorder="1"/>
    <xf numFmtId="0" fontId="19" fillId="0" borderId="23" xfId="0" applyFont="1" applyBorder="1"/>
    <xf numFmtId="0" fontId="19" fillId="0" borderId="54" xfId="0" applyFont="1" applyBorder="1"/>
    <xf numFmtId="0" fontId="19" fillId="0" borderId="55" xfId="0" applyFont="1" applyBorder="1"/>
    <xf numFmtId="0" fontId="89" fillId="0" borderId="0" xfId="0" applyFont="1"/>
    <xf numFmtId="0" fontId="84" fillId="15" borderId="62" xfId="0" applyFont="1" applyFill="1" applyBorder="1" applyAlignment="1">
      <alignment horizontal="left" vertical="center" wrapText="1"/>
    </xf>
    <xf numFmtId="0" fontId="84" fillId="15" borderId="66" xfId="0" applyFont="1" applyFill="1" applyBorder="1" applyAlignment="1">
      <alignment horizontal="left" vertical="center" wrapText="1"/>
    </xf>
    <xf numFmtId="0" fontId="84" fillId="16" borderId="66" xfId="0" applyFont="1" applyFill="1" applyBorder="1" applyAlignment="1">
      <alignment vertical="center" wrapText="1"/>
    </xf>
    <xf numFmtId="0" fontId="88" fillId="15" borderId="72" xfId="0" applyFont="1" applyFill="1" applyBorder="1" applyAlignment="1">
      <alignment horizontal="center" vertical="center" wrapText="1"/>
    </xf>
    <xf numFmtId="0" fontId="87" fillId="15" borderId="74" xfId="0" applyFont="1" applyFill="1" applyBorder="1" applyAlignment="1">
      <alignment horizontal="center" vertical="center" wrapText="1"/>
    </xf>
    <xf numFmtId="0" fontId="87" fillId="0" borderId="77" xfId="0" applyFont="1" applyBorder="1" applyAlignment="1">
      <alignment vertical="center" wrapText="1"/>
    </xf>
    <xf numFmtId="9" fontId="87" fillId="15" borderId="74" xfId="0" applyNumberFormat="1" applyFont="1" applyFill="1" applyBorder="1" applyAlignment="1">
      <alignment horizontal="center" vertical="center"/>
    </xf>
    <xf numFmtId="0" fontId="89" fillId="16" borderId="77" xfId="0" applyFont="1" applyFill="1" applyBorder="1" applyAlignment="1">
      <alignment vertical="center" wrapText="1"/>
    </xf>
    <xf numFmtId="0" fontId="87" fillId="17" borderId="77" xfId="0" applyFont="1" applyFill="1" applyBorder="1" applyAlignment="1">
      <alignment vertical="center" wrapText="1"/>
    </xf>
    <xf numFmtId="9" fontId="87" fillId="17" borderId="74" xfId="0" applyNumberFormat="1" applyFont="1" applyFill="1" applyBorder="1" applyAlignment="1">
      <alignment horizontal="center" vertical="center"/>
    </xf>
    <xf numFmtId="9" fontId="90" fillId="17" borderId="74" xfId="0" applyNumberFormat="1" applyFont="1" applyFill="1" applyBorder="1" applyAlignment="1">
      <alignment horizontal="center" vertical="center"/>
    </xf>
    <xf numFmtId="0" fontId="73" fillId="16" borderId="77" xfId="0" applyFont="1" applyFill="1" applyBorder="1" applyAlignment="1">
      <alignment horizontal="left" vertical="center" wrapText="1"/>
    </xf>
    <xf numFmtId="0" fontId="87" fillId="15" borderId="77" xfId="0" applyFont="1" applyFill="1" applyBorder="1" applyAlignment="1">
      <alignment horizontal="left" vertical="center" wrapText="1"/>
    </xf>
    <xf numFmtId="0" fontId="88" fillId="15" borderId="74" xfId="0" applyFont="1" applyFill="1" applyBorder="1" applyAlignment="1">
      <alignment horizontal="center" vertical="center" wrapText="1"/>
    </xf>
    <xf numFmtId="3" fontId="87" fillId="0" borderId="78" xfId="0" applyNumberFormat="1" applyFont="1" applyBorder="1" applyAlignment="1">
      <alignment horizontal="center" vertical="center" wrapText="1"/>
    </xf>
    <xf numFmtId="2" fontId="87" fillId="15" borderId="78" xfId="0" applyNumberFormat="1" applyFont="1" applyFill="1" applyBorder="1" applyAlignment="1">
      <alignment horizontal="center" vertical="center" wrapText="1"/>
    </xf>
    <xf numFmtId="10" fontId="87" fillId="15" borderId="74" xfId="0" applyNumberFormat="1" applyFont="1" applyFill="1" applyBorder="1" applyAlignment="1">
      <alignment horizontal="center" vertical="center"/>
    </xf>
    <xf numFmtId="164" fontId="70" fillId="3" borderId="74" xfId="0" applyNumberFormat="1" applyFont="1" applyFill="1" applyBorder="1" applyAlignment="1">
      <alignment horizontal="center" vertical="center"/>
    </xf>
    <xf numFmtId="0" fontId="86" fillId="0" borderId="77" xfId="0" applyFont="1" applyBorder="1" applyAlignment="1">
      <alignment horizontal="left" vertical="center" wrapText="1" indent="1"/>
    </xf>
    <xf numFmtId="3" fontId="87" fillId="0" borderId="74" xfId="0" applyNumberFormat="1" applyFont="1" applyBorder="1" applyAlignment="1">
      <alignment horizontal="center" vertical="center"/>
    </xf>
    <xf numFmtId="0" fontId="91" fillId="0" borderId="77" xfId="0" applyFont="1" applyBorder="1" applyAlignment="1">
      <alignment horizontal="left" vertical="center" wrapText="1" indent="1"/>
    </xf>
    <xf numFmtId="3" fontId="92" fillId="0" borderId="74" xfId="0" applyNumberFormat="1" applyFont="1" applyBorder="1" applyAlignment="1">
      <alignment horizontal="center" vertical="center"/>
    </xf>
    <xf numFmtId="0" fontId="92" fillId="0" borderId="74" xfId="0" applyFont="1" applyBorder="1" applyAlignment="1">
      <alignment horizontal="center" vertical="center"/>
    </xf>
    <xf numFmtId="0" fontId="87" fillId="0" borderId="74" xfId="0" applyFont="1" applyBorder="1" applyAlignment="1">
      <alignment horizontal="center" vertical="center"/>
    </xf>
    <xf numFmtId="0" fontId="48" fillId="0" borderId="76" xfId="0" applyFont="1" applyBorder="1" applyAlignment="1">
      <alignment horizontal="left" vertical="center" wrapText="1" indent="1"/>
    </xf>
    <xf numFmtId="0" fontId="41" fillId="14" borderId="77" xfId="0" applyFont="1" applyFill="1" applyBorder="1" applyAlignment="1">
      <alignment vertical="center" wrapText="1"/>
    </xf>
    <xf numFmtId="0" fontId="88" fillId="14" borderId="74" xfId="0" applyFont="1" applyFill="1" applyBorder="1" applyAlignment="1">
      <alignment horizontal="center" vertical="center"/>
    </xf>
    <xf numFmtId="0" fontId="73" fillId="16" borderId="77" xfId="0" applyFont="1" applyFill="1" applyBorder="1" applyAlignment="1">
      <alignment horizontal="left" vertical="center"/>
    </xf>
    <xf numFmtId="0" fontId="87" fillId="15" borderId="78" xfId="0" applyFont="1" applyFill="1" applyBorder="1" applyAlignment="1">
      <alignment horizontal="center" vertical="center" wrapText="1"/>
    </xf>
    <xf numFmtId="0" fontId="48" fillId="0" borderId="79" xfId="0" applyFont="1" applyBorder="1" applyAlignment="1">
      <alignment horizontal="left" vertical="center" wrapText="1" indent="1"/>
    </xf>
    <xf numFmtId="0" fontId="87" fillId="0" borderId="78" xfId="0" applyFont="1" applyBorder="1" applyAlignment="1">
      <alignment horizontal="center" vertical="center" wrapText="1"/>
    </xf>
    <xf numFmtId="0" fontId="87" fillId="15" borderId="74" xfId="0" applyFont="1" applyFill="1" applyBorder="1" applyAlignment="1">
      <alignment horizontal="center" vertical="center"/>
    </xf>
    <xf numFmtId="0" fontId="41" fillId="18" borderId="77" xfId="0" applyFont="1" applyFill="1" applyBorder="1" applyAlignment="1">
      <alignment vertical="center" wrapText="1"/>
    </xf>
    <xf numFmtId="0" fontId="88" fillId="18" borderId="74" xfId="0" applyFont="1" applyFill="1" applyBorder="1" applyAlignment="1">
      <alignment horizontal="center" vertical="center"/>
    </xf>
    <xf numFmtId="0" fontId="88" fillId="0" borderId="74" xfId="0" applyFont="1" applyBorder="1" applyAlignment="1">
      <alignment horizontal="center" vertical="center"/>
    </xf>
    <xf numFmtId="0" fontId="41" fillId="14" borderId="80" xfId="0" applyFont="1" applyFill="1" applyBorder="1" applyAlignment="1">
      <alignment vertical="center" wrapText="1"/>
    </xf>
    <xf numFmtId="3" fontId="88" fillId="14" borderId="81" xfId="0" applyNumberFormat="1" applyFont="1" applyFill="1" applyBorder="1" applyAlignment="1">
      <alignment horizontal="center" vertical="center"/>
    </xf>
    <xf numFmtId="3" fontId="88" fillId="14" borderId="82" xfId="0" applyNumberFormat="1" applyFont="1" applyFill="1" applyBorder="1" applyAlignment="1">
      <alignment horizontal="center" vertical="center"/>
    </xf>
    <xf numFmtId="0" fontId="86" fillId="0" borderId="61" xfId="0" applyFont="1" applyBorder="1" applyAlignment="1">
      <alignment horizontal="left" vertical="center" wrapText="1" indent="1"/>
    </xf>
    <xf numFmtId="0" fontId="24" fillId="6" borderId="7" xfId="0" applyFont="1" applyFill="1" applyBorder="1" applyAlignment="1">
      <alignment vertical="center" wrapText="1"/>
    </xf>
    <xf numFmtId="3" fontId="23" fillId="3" borderId="7" xfId="0" applyNumberFormat="1" applyFont="1" applyFill="1" applyBorder="1" applyAlignment="1">
      <alignment horizontal="center" vertical="center" wrapText="1"/>
    </xf>
    <xf numFmtId="3" fontId="22" fillId="3" borderId="7" xfId="0" applyNumberFormat="1" applyFont="1" applyFill="1" applyBorder="1" applyAlignment="1">
      <alignment horizontal="center" vertical="center" wrapText="1"/>
    </xf>
    <xf numFmtId="3" fontId="22" fillId="6" borderId="8" xfId="2" applyNumberFormat="1" applyFont="1" applyFill="1" applyBorder="1" applyAlignment="1">
      <alignment horizontal="center" vertical="center"/>
    </xf>
    <xf numFmtId="0" fontId="24" fillId="3" borderId="7" xfId="0" applyFont="1" applyFill="1" applyBorder="1" applyAlignment="1">
      <alignment horizontal="left" vertical="center" wrapText="1" indent="1"/>
    </xf>
    <xf numFmtId="0" fontId="27" fillId="3" borderId="7" xfId="0" applyFont="1" applyFill="1" applyBorder="1" applyAlignment="1">
      <alignment horizontal="left" vertical="center" wrapText="1" indent="1"/>
    </xf>
    <xf numFmtId="0" fontId="28" fillId="3" borderId="26" xfId="0" applyFont="1" applyFill="1" applyBorder="1" applyAlignment="1">
      <alignment horizontal="left" vertical="center" wrapText="1" indent="1"/>
    </xf>
    <xf numFmtId="9" fontId="23" fillId="4" borderId="1" xfId="0" applyNumberFormat="1" applyFont="1" applyFill="1" applyBorder="1" applyAlignment="1">
      <alignment horizontal="center" vertical="center" wrapText="1"/>
    </xf>
    <xf numFmtId="0" fontId="22" fillId="9" borderId="1" xfId="0" applyFont="1" applyFill="1" applyBorder="1" applyAlignment="1">
      <alignment vertical="center" wrapText="1"/>
    </xf>
    <xf numFmtId="3" fontId="22" fillId="9" borderId="1" xfId="0" applyNumberFormat="1" applyFont="1" applyFill="1" applyBorder="1" applyAlignment="1">
      <alignment horizontal="center" vertical="center"/>
    </xf>
    <xf numFmtId="0" fontId="22" fillId="9" borderId="7" xfId="0" applyFont="1" applyFill="1" applyBorder="1" applyAlignment="1">
      <alignment vertical="center" wrapText="1"/>
    </xf>
    <xf numFmtId="3" fontId="22" fillId="9" borderId="8" xfId="0" applyNumberFormat="1" applyFont="1" applyFill="1" applyBorder="1" applyAlignment="1">
      <alignment horizontal="center" vertical="center"/>
    </xf>
    <xf numFmtId="0" fontId="94" fillId="3" borderId="0" xfId="0" applyFont="1" applyFill="1"/>
    <xf numFmtId="0" fontId="22" fillId="3" borderId="0" xfId="0" applyFont="1" applyFill="1" applyAlignment="1">
      <alignment horizontal="center" vertical="center" wrapText="1"/>
    </xf>
    <xf numFmtId="0" fontId="8" fillId="0" borderId="0" xfId="0" applyFont="1"/>
    <xf numFmtId="0" fontId="8" fillId="3" borderId="8" xfId="0" applyFont="1" applyFill="1" applyBorder="1" applyAlignment="1">
      <alignment horizontal="center" vertical="center" wrapText="1"/>
    </xf>
    <xf numFmtId="0" fontId="8" fillId="3" borderId="7" xfId="0" applyFont="1" applyFill="1" applyBorder="1" applyAlignment="1">
      <alignment horizontal="left" vertical="top" wrapText="1"/>
    </xf>
    <xf numFmtId="9" fontId="8" fillId="6" borderId="8" xfId="0" applyNumberFormat="1" applyFont="1" applyFill="1" applyBorder="1" applyAlignment="1">
      <alignment horizontal="center" vertical="center"/>
    </xf>
    <xf numFmtId="4" fontId="8" fillId="0" borderId="0" xfId="0" applyNumberFormat="1" applyFont="1"/>
    <xf numFmtId="0" fontId="8" fillId="6" borderId="7" xfId="0" applyFont="1" applyFill="1" applyBorder="1" applyAlignment="1">
      <alignment vertical="center" wrapText="1"/>
    </xf>
    <xf numFmtId="3" fontId="8" fillId="6" borderId="8" xfId="2" applyNumberFormat="1" applyFont="1" applyFill="1" applyBorder="1" applyAlignment="1">
      <alignment horizontal="center" vertical="center"/>
    </xf>
    <xf numFmtId="0" fontId="9" fillId="0" borderId="0" xfId="0" applyFont="1"/>
    <xf numFmtId="0" fontId="8" fillId="6" borderId="7" xfId="0" applyFont="1" applyFill="1" applyBorder="1" applyAlignment="1">
      <alignment horizontal="left" vertical="center" wrapText="1"/>
    </xf>
    <xf numFmtId="0" fontId="8" fillId="6" borderId="7" xfId="0" applyFont="1" applyFill="1" applyBorder="1" applyAlignment="1">
      <alignment horizontal="left" vertical="top" wrapText="1"/>
    </xf>
    <xf numFmtId="3" fontId="8" fillId="3" borderId="7" xfId="0" applyNumberFormat="1" applyFont="1" applyFill="1" applyBorder="1" applyAlignment="1">
      <alignment horizontal="center" vertical="center" wrapText="1"/>
    </xf>
    <xf numFmtId="3" fontId="8" fillId="0" borderId="0" xfId="0" applyNumberFormat="1" applyFont="1"/>
    <xf numFmtId="164" fontId="11" fillId="0" borderId="8" xfId="0" applyNumberFormat="1" applyFont="1" applyBorder="1" applyAlignment="1">
      <alignment horizontal="center" vertical="center"/>
    </xf>
    <xf numFmtId="0" fontId="8" fillId="0" borderId="0" xfId="0" applyFont="1" applyAlignment="1">
      <alignment wrapText="1"/>
    </xf>
    <xf numFmtId="164" fontId="8" fillId="0" borderId="8" xfId="2" applyNumberFormat="1" applyFont="1" applyBorder="1" applyAlignment="1">
      <alignment horizontal="center" vertical="center"/>
    </xf>
    <xf numFmtId="9" fontId="8" fillId="0" borderId="8" xfId="2" applyFont="1" applyBorder="1" applyAlignment="1">
      <alignment horizontal="center" vertical="center"/>
    </xf>
    <xf numFmtId="0" fontId="14" fillId="0" borderId="26" xfId="0" applyFont="1" applyBorder="1" applyAlignment="1">
      <alignment horizontal="left" vertical="center" wrapText="1" indent="1"/>
    </xf>
    <xf numFmtId="3" fontId="7" fillId="2" borderId="8" xfId="0" applyNumberFormat="1" applyFont="1" applyFill="1" applyBorder="1" applyAlignment="1">
      <alignment horizontal="center" vertical="center"/>
    </xf>
    <xf numFmtId="0" fontId="8" fillId="4" borderId="7" xfId="0" applyFont="1" applyFill="1" applyBorder="1" applyAlignment="1">
      <alignment vertical="center" wrapText="1"/>
    </xf>
    <xf numFmtId="0" fontId="9" fillId="0" borderId="26" xfId="0" applyFont="1" applyBorder="1" applyAlignment="1">
      <alignment horizontal="left" vertical="center" wrapText="1" indent="1"/>
    </xf>
    <xf numFmtId="3" fontId="8" fillId="0" borderId="7" xfId="0" applyNumberFormat="1" applyFont="1" applyBorder="1" applyAlignment="1">
      <alignment horizontal="center" vertical="center" wrapText="1"/>
    </xf>
    <xf numFmtId="0" fontId="9" fillId="4" borderId="1" xfId="0" applyFont="1" applyFill="1" applyBorder="1" applyAlignment="1">
      <alignment horizontal="center" vertical="center" wrapText="1"/>
    </xf>
    <xf numFmtId="0" fontId="9" fillId="4" borderId="7" xfId="0" applyFont="1" applyFill="1" applyBorder="1" applyAlignment="1">
      <alignment horizontal="left" vertical="center"/>
    </xf>
    <xf numFmtId="0" fontId="8" fillId="0" borderId="7" xfId="0" applyFont="1" applyBorder="1" applyAlignment="1">
      <alignment horizontal="center" vertical="center" wrapText="1"/>
    </xf>
    <xf numFmtId="0" fontId="9" fillId="4" borderId="1" xfId="0" applyFont="1" applyFill="1" applyBorder="1" applyAlignment="1">
      <alignment horizontal="left" vertical="center" wrapText="1"/>
    </xf>
    <xf numFmtId="0" fontId="8" fillId="4" borderId="2" xfId="0" applyFont="1" applyFill="1" applyBorder="1" applyAlignment="1">
      <alignment vertical="center"/>
    </xf>
    <xf numFmtId="0" fontId="8" fillId="4" borderId="7" xfId="0" applyFont="1" applyFill="1" applyBorder="1" applyAlignment="1">
      <alignment horizontal="left" vertical="center" wrapText="1"/>
    </xf>
    <xf numFmtId="0" fontId="8" fillId="4" borderId="1" xfId="0" applyFont="1" applyFill="1" applyBorder="1" applyAlignment="1">
      <alignment vertical="center"/>
    </xf>
    <xf numFmtId="0" fontId="9" fillId="4" borderId="85" xfId="0" applyFont="1" applyFill="1" applyBorder="1" applyAlignment="1">
      <alignment vertical="center" wrapText="1"/>
    </xf>
    <xf numFmtId="0" fontId="9" fillId="9" borderId="7" xfId="0" applyFont="1" applyFill="1" applyBorder="1" applyAlignment="1">
      <alignment vertical="center" wrapText="1"/>
    </xf>
    <xf numFmtId="3" fontId="7" fillId="9" borderId="8" xfId="0" applyNumberFormat="1" applyFont="1" applyFill="1" applyBorder="1" applyAlignment="1">
      <alignment horizontal="center" vertical="center"/>
    </xf>
    <xf numFmtId="3" fontId="7" fillId="0" borderId="8" xfId="0" applyNumberFormat="1" applyFont="1" applyBorder="1" applyAlignment="1">
      <alignment horizontal="center" vertical="center"/>
    </xf>
    <xf numFmtId="0" fontId="16" fillId="0" borderId="16" xfId="0" applyFont="1" applyBorder="1"/>
    <xf numFmtId="0" fontId="99" fillId="0" borderId="10" xfId="0" applyFont="1" applyBorder="1" applyAlignment="1">
      <alignment horizontal="center"/>
    </xf>
    <xf numFmtId="0" fontId="16" fillId="0" borderId="10" xfId="0" applyFont="1" applyBorder="1"/>
    <xf numFmtId="0" fontId="16" fillId="0" borderId="18" xfId="0" applyFont="1" applyBorder="1"/>
    <xf numFmtId="0" fontId="99" fillId="0" borderId="12" xfId="0" applyFont="1" applyBorder="1"/>
    <xf numFmtId="0" fontId="16" fillId="0" borderId="12" xfId="0" applyFont="1" applyBorder="1"/>
    <xf numFmtId="0" fontId="16" fillId="0" borderId="20" xfId="0" applyFont="1" applyBorder="1"/>
    <xf numFmtId="0" fontId="100" fillId="0" borderId="14" xfId="0" applyFont="1" applyBorder="1"/>
    <xf numFmtId="0" fontId="16" fillId="0" borderId="14" xfId="0" applyFont="1" applyBorder="1"/>
    <xf numFmtId="0" fontId="0" fillId="0" borderId="0" xfId="0" applyAlignment="1">
      <alignment wrapText="1"/>
    </xf>
    <xf numFmtId="0" fontId="79" fillId="0" borderId="0" xfId="0" applyFont="1" applyAlignment="1">
      <alignment wrapText="1"/>
    </xf>
    <xf numFmtId="0" fontId="70" fillId="3" borderId="86" xfId="0" applyFont="1" applyFill="1" applyBorder="1" applyAlignment="1">
      <alignment horizontal="left" vertical="center" wrapText="1"/>
    </xf>
    <xf numFmtId="0" fontId="70" fillId="0" borderId="18" xfId="0" applyFont="1" applyBorder="1" applyAlignment="1">
      <alignment wrapText="1"/>
    </xf>
    <xf numFmtId="9" fontId="70" fillId="6" borderId="8" xfId="0" applyNumberFormat="1" applyFont="1" applyFill="1" applyBorder="1" applyAlignment="1">
      <alignment horizontal="center" vertical="center"/>
    </xf>
    <xf numFmtId="0" fontId="30" fillId="4" borderId="18" xfId="0" applyFont="1" applyFill="1" applyBorder="1" applyAlignment="1">
      <alignment vertical="center" wrapText="1"/>
    </xf>
    <xf numFmtId="0" fontId="70" fillId="3" borderId="18" xfId="0" applyFont="1" applyFill="1" applyBorder="1" applyAlignment="1">
      <alignment horizontal="center" vertical="center" wrapText="1"/>
    </xf>
    <xf numFmtId="9" fontId="70" fillId="3" borderId="18" xfId="0" applyNumberFormat="1" applyFont="1" applyFill="1" applyBorder="1" applyAlignment="1">
      <alignment horizontal="center" vertical="center" wrapText="1"/>
    </xf>
    <xf numFmtId="0" fontId="70" fillId="0" borderId="7" xfId="0" applyFont="1" applyBorder="1" applyAlignment="1">
      <alignment vertical="center" wrapText="1"/>
    </xf>
    <xf numFmtId="9" fontId="70" fillId="3" borderId="8" xfId="2" applyFont="1" applyFill="1" applyBorder="1" applyAlignment="1">
      <alignment horizontal="center" vertical="center"/>
    </xf>
    <xf numFmtId="164" fontId="70" fillId="3" borderId="8" xfId="2" applyNumberFormat="1" applyFont="1" applyFill="1" applyBorder="1" applyAlignment="1">
      <alignment horizontal="center" vertical="center"/>
    </xf>
    <xf numFmtId="3" fontId="70" fillId="0" borderId="7" xfId="0" applyNumberFormat="1" applyFont="1" applyBorder="1" applyAlignment="1">
      <alignment horizontal="center" vertical="center" wrapText="1"/>
    </xf>
    <xf numFmtId="0" fontId="71" fillId="3" borderId="7" xfId="0" applyFont="1" applyFill="1" applyBorder="1" applyAlignment="1">
      <alignment horizontal="center" vertical="center" wrapText="1"/>
    </xf>
    <xf numFmtId="3" fontId="78" fillId="0" borderId="8" xfId="0" applyNumberFormat="1" applyFont="1" applyBorder="1" applyAlignment="1">
      <alignment horizontal="center" vertical="center"/>
    </xf>
    <xf numFmtId="0" fontId="104" fillId="4" borderId="2" xfId="0" applyFont="1" applyFill="1" applyBorder="1" applyAlignment="1">
      <alignment vertical="center"/>
    </xf>
    <xf numFmtId="0" fontId="0" fillId="8" borderId="0" xfId="0" applyFill="1"/>
    <xf numFmtId="0" fontId="72" fillId="4" borderId="7" xfId="0" applyFont="1" applyFill="1" applyBorder="1" applyAlignment="1">
      <alignment horizontal="left" vertical="center" wrapText="1"/>
    </xf>
    <xf numFmtId="0" fontId="70" fillId="4" borderId="2" xfId="0" applyFont="1" applyFill="1" applyBorder="1" applyAlignment="1">
      <alignment vertical="center" wrapText="1"/>
    </xf>
    <xf numFmtId="0" fontId="72" fillId="4" borderId="8" xfId="0" applyFont="1" applyFill="1" applyBorder="1" applyAlignment="1">
      <alignment horizontal="center" vertical="center" wrapText="1"/>
    </xf>
    <xf numFmtId="0" fontId="35" fillId="4" borderId="7" xfId="0" applyFont="1" applyFill="1" applyBorder="1" applyAlignment="1">
      <alignment horizontal="left" vertical="center" wrapText="1" indent="1"/>
    </xf>
    <xf numFmtId="3" fontId="70" fillId="4" borderId="8" xfId="0" applyNumberFormat="1" applyFont="1" applyFill="1" applyBorder="1" applyAlignment="1">
      <alignment horizontal="center" vertical="center"/>
    </xf>
    <xf numFmtId="0" fontId="43" fillId="4" borderId="7" xfId="0" applyFont="1" applyFill="1" applyBorder="1" applyAlignment="1">
      <alignment horizontal="left" vertical="center" wrapText="1" indent="1"/>
    </xf>
    <xf numFmtId="3" fontId="75" fillId="4" borderId="8" xfId="0" applyNumberFormat="1" applyFont="1" applyFill="1" applyBorder="1" applyAlignment="1">
      <alignment horizontal="center" vertical="center"/>
    </xf>
    <xf numFmtId="0" fontId="48" fillId="4" borderId="26" xfId="0" applyFont="1" applyFill="1" applyBorder="1" applyAlignment="1">
      <alignment horizontal="left" vertical="center" wrapText="1" indent="1"/>
    </xf>
    <xf numFmtId="0" fontId="19" fillId="0" borderId="58" xfId="0" applyFont="1" applyBorder="1" applyAlignment="1">
      <alignment horizontal="center" vertical="center" wrapText="1"/>
    </xf>
    <xf numFmtId="0" fontId="19" fillId="0" borderId="87" xfId="0" applyFont="1" applyBorder="1"/>
    <xf numFmtId="0" fontId="19" fillId="0" borderId="59" xfId="0" applyFont="1" applyBorder="1" applyAlignment="1">
      <alignment horizontal="center" vertical="center" wrapText="1"/>
    </xf>
    <xf numFmtId="0" fontId="19" fillId="0" borderId="88" xfId="0" applyFont="1" applyBorder="1"/>
    <xf numFmtId="0" fontId="19" fillId="0" borderId="54" xfId="0" applyFont="1" applyBorder="1" applyAlignment="1">
      <alignment horizontal="center" vertical="center" wrapText="1"/>
    </xf>
    <xf numFmtId="3" fontId="8" fillId="3" borderId="8" xfId="2" applyNumberFormat="1" applyFont="1" applyFill="1" applyBorder="1" applyAlignment="1">
      <alignment horizontal="center" vertical="center"/>
    </xf>
    <xf numFmtId="0" fontId="105" fillId="0" borderId="0" xfId="0" applyFont="1"/>
    <xf numFmtId="0" fontId="5" fillId="3" borderId="0" xfId="0" applyFont="1" applyFill="1"/>
    <xf numFmtId="0" fontId="106" fillId="0" borderId="0" xfId="0" applyFont="1"/>
    <xf numFmtId="0" fontId="5" fillId="0" borderId="0" xfId="0" applyFont="1" applyAlignment="1">
      <alignment wrapText="1"/>
    </xf>
    <xf numFmtId="164" fontId="5" fillId="0" borderId="0" xfId="2" applyNumberFormat="1" applyFont="1"/>
    <xf numFmtId="9" fontId="9" fillId="4" borderId="1" xfId="0" applyNumberFormat="1" applyFont="1" applyFill="1" applyBorder="1" applyAlignment="1">
      <alignment horizontal="center" vertical="center" wrapText="1"/>
    </xf>
    <xf numFmtId="0" fontId="14" fillId="0" borderId="29" xfId="0" applyFont="1" applyBorder="1" applyAlignment="1">
      <alignment horizontal="left" vertical="center" wrapText="1" indent="1"/>
    </xf>
    <xf numFmtId="0" fontId="16" fillId="0" borderId="0" xfId="0" applyFont="1" applyAlignment="1">
      <alignment horizontal="center"/>
    </xf>
    <xf numFmtId="0" fontId="95" fillId="3" borderId="6"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95" fillId="0" borderId="7" xfId="0" applyFont="1" applyBorder="1" applyAlignment="1">
      <alignment horizontal="left" vertical="center" wrapText="1" indent="1"/>
    </xf>
    <xf numFmtId="3" fontId="95" fillId="0" borderId="8" xfId="0" applyNumberFormat="1" applyFont="1" applyBorder="1" applyAlignment="1">
      <alignment horizontal="center" vertical="center"/>
    </xf>
    <xf numFmtId="0" fontId="107" fillId="0" borderId="7" xfId="0" applyFont="1" applyBorder="1" applyAlignment="1">
      <alignment horizontal="left" vertical="center" wrapText="1" indent="1"/>
    </xf>
    <xf numFmtId="3" fontId="107" fillId="3" borderId="8" xfId="0" applyNumberFormat="1" applyFont="1" applyFill="1" applyBorder="1" applyAlignment="1">
      <alignment horizontal="center" vertical="center"/>
    </xf>
    <xf numFmtId="3" fontId="107" fillId="0" borderId="8" xfId="0" applyNumberFormat="1" applyFont="1" applyBorder="1" applyAlignment="1">
      <alignment horizontal="center" vertical="center"/>
    </xf>
    <xf numFmtId="3" fontId="95" fillId="3" borderId="8" xfId="0" applyNumberFormat="1" applyFont="1" applyFill="1" applyBorder="1" applyAlignment="1">
      <alignment horizontal="center" vertical="center"/>
    </xf>
    <xf numFmtId="0" fontId="108" fillId="3" borderId="0" xfId="0" applyFont="1" applyFill="1"/>
    <xf numFmtId="0" fontId="110" fillId="3" borderId="0" xfId="0" applyFont="1" applyFill="1"/>
    <xf numFmtId="0" fontId="94" fillId="0" borderId="0" xfId="0" applyFont="1"/>
    <xf numFmtId="0" fontId="77" fillId="3" borderId="24" xfId="0" applyFont="1" applyFill="1" applyBorder="1" applyAlignment="1">
      <alignment horizontal="left" vertical="center" wrapText="1"/>
    </xf>
    <xf numFmtId="0" fontId="69" fillId="3" borderId="1" xfId="0" applyFont="1" applyFill="1" applyBorder="1" applyAlignment="1">
      <alignment vertical="center" wrapText="1"/>
    </xf>
    <xf numFmtId="0" fontId="77" fillId="3" borderId="6" xfId="0" applyFont="1" applyFill="1" applyBorder="1" applyAlignment="1">
      <alignment horizontal="center" vertical="center" wrapText="1"/>
    </xf>
    <xf numFmtId="0" fontId="77" fillId="3" borderId="7" xfId="0" applyFont="1" applyFill="1" applyBorder="1" applyAlignment="1">
      <alignment horizontal="center" vertical="center" wrapText="1"/>
    </xf>
    <xf numFmtId="0" fontId="77" fillId="3" borderId="8" xfId="0" applyFont="1" applyFill="1" applyBorder="1" applyAlignment="1">
      <alignment horizontal="center" vertical="center" wrapText="1"/>
    </xf>
    <xf numFmtId="0" fontId="77" fillId="3" borderId="18" xfId="0" applyFont="1" applyFill="1" applyBorder="1" applyAlignment="1">
      <alignment horizontal="left" vertical="center" wrapText="1"/>
    </xf>
    <xf numFmtId="0" fontId="77" fillId="3" borderId="8" xfId="0" applyFont="1" applyFill="1" applyBorder="1" applyAlignment="1">
      <alignment horizontal="center" vertical="center"/>
    </xf>
    <xf numFmtId="0" fontId="77" fillId="3" borderId="0" xfId="0" applyFont="1" applyFill="1" applyAlignment="1">
      <alignment horizontal="center" vertical="center"/>
    </xf>
    <xf numFmtId="1" fontId="77" fillId="3" borderId="8" xfId="0" applyNumberFormat="1" applyFont="1" applyFill="1" applyBorder="1" applyAlignment="1">
      <alignment horizontal="center" vertical="center"/>
    </xf>
    <xf numFmtId="1" fontId="77" fillId="3" borderId="0" xfId="0" applyNumberFormat="1" applyFont="1" applyFill="1" applyAlignment="1">
      <alignment horizontal="center" vertical="center"/>
    </xf>
    <xf numFmtId="0" fontId="69" fillId="3" borderId="7" xfId="0" applyFont="1" applyFill="1" applyBorder="1" applyAlignment="1">
      <alignment vertical="center" wrapText="1"/>
    </xf>
    <xf numFmtId="0" fontId="111" fillId="0" borderId="0" xfId="0" applyFont="1" applyAlignment="1">
      <alignment horizontal="justify" vertical="center"/>
    </xf>
    <xf numFmtId="0" fontId="77" fillId="3" borderId="7" xfId="0" applyFont="1" applyFill="1" applyBorder="1" applyAlignment="1">
      <alignment horizontal="left" vertical="center" wrapText="1"/>
    </xf>
    <xf numFmtId="3" fontId="77" fillId="3" borderId="8" xfId="2" applyNumberFormat="1" applyFont="1" applyFill="1" applyBorder="1" applyAlignment="1">
      <alignment horizontal="center" vertical="center"/>
    </xf>
    <xf numFmtId="9" fontId="77" fillId="3" borderId="8" xfId="0" applyNumberFormat="1" applyFont="1" applyFill="1" applyBorder="1" applyAlignment="1">
      <alignment horizontal="center" vertical="center"/>
    </xf>
    <xf numFmtId="0" fontId="112" fillId="0" borderId="0" xfId="0" applyFont="1"/>
    <xf numFmtId="9" fontId="77" fillId="3" borderId="8" xfId="2" applyFont="1" applyFill="1" applyBorder="1" applyAlignment="1">
      <alignment horizontal="center" vertical="center"/>
    </xf>
    <xf numFmtId="0" fontId="113" fillId="3" borderId="7" xfId="0" applyFont="1" applyFill="1" applyBorder="1" applyAlignment="1">
      <alignment horizontal="left" vertical="center" wrapText="1"/>
    </xf>
    <xf numFmtId="0" fontId="69" fillId="3" borderId="8" xfId="0" applyFont="1" applyFill="1" applyBorder="1" applyAlignment="1">
      <alignment horizontal="center" vertical="center" wrapText="1"/>
    </xf>
    <xf numFmtId="3" fontId="77" fillId="3" borderId="7" xfId="0" applyNumberFormat="1" applyFont="1" applyFill="1" applyBorder="1" applyAlignment="1">
      <alignment horizontal="center" vertical="center" wrapText="1"/>
    </xf>
    <xf numFmtId="3" fontId="114" fillId="3" borderId="8" xfId="0" applyNumberFormat="1" applyFont="1" applyFill="1" applyBorder="1" applyAlignment="1">
      <alignment horizontal="center" vertical="center"/>
    </xf>
    <xf numFmtId="164" fontId="77" fillId="3" borderId="8" xfId="0" applyNumberFormat="1" applyFont="1" applyFill="1" applyBorder="1" applyAlignment="1">
      <alignment horizontal="center" vertical="center"/>
    </xf>
    <xf numFmtId="3" fontId="94" fillId="0" borderId="0" xfId="0" applyNumberFormat="1" applyFont="1"/>
    <xf numFmtId="0" fontId="77" fillId="3" borderId="7" xfId="0" applyFont="1" applyFill="1" applyBorder="1" applyAlignment="1">
      <alignment horizontal="left" vertical="center" wrapText="1" indent="1"/>
    </xf>
    <xf numFmtId="3" fontId="77" fillId="3" borderId="8" xfId="0" applyNumberFormat="1" applyFont="1" applyFill="1" applyBorder="1" applyAlignment="1">
      <alignment horizontal="center" vertical="center"/>
    </xf>
    <xf numFmtId="0" fontId="114" fillId="3" borderId="7" xfId="0" applyFont="1" applyFill="1" applyBorder="1" applyAlignment="1">
      <alignment horizontal="left" vertical="center" wrapText="1" indent="1"/>
    </xf>
    <xf numFmtId="164" fontId="77" fillId="3" borderId="8" xfId="2" applyNumberFormat="1" applyFont="1" applyFill="1" applyBorder="1" applyAlignment="1">
      <alignment horizontal="center" vertical="center"/>
    </xf>
    <xf numFmtId="0" fontId="115" fillId="3" borderId="26" xfId="0" applyFont="1" applyFill="1" applyBorder="1" applyAlignment="1">
      <alignment horizontal="left" vertical="center" wrapText="1" indent="1"/>
    </xf>
    <xf numFmtId="3" fontId="69" fillId="3" borderId="8" xfId="0" applyNumberFormat="1" applyFont="1" applyFill="1" applyBorder="1" applyAlignment="1">
      <alignment horizontal="center" vertical="center"/>
    </xf>
    <xf numFmtId="0" fontId="77" fillId="3" borderId="7" xfId="0" applyFont="1" applyFill="1" applyBorder="1" applyAlignment="1">
      <alignment vertical="center" wrapText="1"/>
    </xf>
    <xf numFmtId="0" fontId="69" fillId="3" borderId="6" xfId="0" applyFont="1" applyFill="1" applyBorder="1" applyAlignment="1">
      <alignment horizontal="center" vertical="center" wrapText="1"/>
    </xf>
    <xf numFmtId="164" fontId="114" fillId="3" borderId="8" xfId="0" applyNumberFormat="1" applyFont="1" applyFill="1" applyBorder="1" applyAlignment="1">
      <alignment horizontal="center" vertical="center"/>
    </xf>
    <xf numFmtId="0" fontId="69" fillId="3" borderId="26" xfId="0" applyFont="1" applyFill="1" applyBorder="1" applyAlignment="1">
      <alignment horizontal="left" vertical="center" wrapText="1" indent="1"/>
    </xf>
    <xf numFmtId="0" fontId="69" fillId="3" borderId="7" xfId="0" applyFont="1" applyFill="1" applyBorder="1" applyAlignment="1">
      <alignment horizontal="left" vertical="center" wrapText="1"/>
    </xf>
    <xf numFmtId="9" fontId="69" fillId="3" borderId="1" xfId="0" applyNumberFormat="1" applyFont="1" applyFill="1" applyBorder="1" applyAlignment="1">
      <alignment horizontal="center" vertical="center" wrapText="1"/>
    </xf>
    <xf numFmtId="0" fontId="69" fillId="3" borderId="7" xfId="0" applyFont="1" applyFill="1" applyBorder="1" applyAlignment="1">
      <alignment horizontal="left" vertical="center"/>
    </xf>
    <xf numFmtId="0" fontId="115" fillId="3" borderId="29" xfId="0" applyFont="1" applyFill="1" applyBorder="1" applyAlignment="1">
      <alignment horizontal="left" vertical="center" wrapText="1" indent="1"/>
    </xf>
    <xf numFmtId="9" fontId="77" fillId="3" borderId="3" xfId="0" applyNumberFormat="1" applyFont="1" applyFill="1" applyBorder="1" applyAlignment="1">
      <alignment vertical="center" wrapText="1"/>
    </xf>
    <xf numFmtId="9" fontId="77" fillId="3" borderId="4" xfId="0" applyNumberFormat="1" applyFont="1" applyFill="1" applyBorder="1" applyAlignment="1">
      <alignment vertical="center" wrapText="1"/>
    </xf>
    <xf numFmtId="0" fontId="94" fillId="0" borderId="0" xfId="0" applyFont="1" applyAlignment="1">
      <alignment wrapText="1"/>
    </xf>
    <xf numFmtId="0" fontId="77" fillId="3" borderId="2" xfId="0" applyFont="1" applyFill="1" applyBorder="1" applyAlignment="1">
      <alignment vertical="center" wrapText="1"/>
    </xf>
    <xf numFmtId="0" fontId="77" fillId="3" borderId="3" xfId="0" applyFont="1" applyFill="1" applyBorder="1" applyAlignment="1">
      <alignment vertical="center" wrapText="1"/>
    </xf>
    <xf numFmtId="0" fontId="77" fillId="3" borderId="4" xfId="0" applyFont="1" applyFill="1" applyBorder="1" applyAlignment="1">
      <alignment vertical="center" wrapText="1"/>
    </xf>
    <xf numFmtId="0" fontId="77" fillId="3" borderId="5" xfId="0" applyFont="1" applyFill="1" applyBorder="1" applyAlignment="1">
      <alignment vertical="center" wrapText="1"/>
    </xf>
    <xf numFmtId="164" fontId="77" fillId="3" borderId="8" xfId="0" applyNumberFormat="1" applyFont="1" applyFill="1" applyBorder="1" applyAlignment="1">
      <alignment horizontal="center" vertical="center" wrapText="1"/>
    </xf>
    <xf numFmtId="3" fontId="94" fillId="0" borderId="0" xfId="0" applyNumberFormat="1" applyFont="1" applyAlignment="1">
      <alignment wrapText="1"/>
    </xf>
    <xf numFmtId="3" fontId="0" fillId="0" borderId="0" xfId="0" applyNumberFormat="1" applyAlignment="1">
      <alignment wrapText="1"/>
    </xf>
    <xf numFmtId="0" fontId="69" fillId="3" borderId="2" xfId="0" applyFont="1" applyFill="1" applyBorder="1" applyAlignment="1">
      <alignment vertical="center" wrapText="1"/>
    </xf>
    <xf numFmtId="0" fontId="69" fillId="3" borderId="3" xfId="0" applyFont="1" applyFill="1" applyBorder="1" applyAlignment="1">
      <alignment vertical="center" wrapText="1"/>
    </xf>
    <xf numFmtId="0" fontId="69" fillId="3" borderId="4" xfId="0" applyFont="1" applyFill="1" applyBorder="1" applyAlignment="1">
      <alignment vertical="center" wrapText="1"/>
    </xf>
    <xf numFmtId="3" fontId="77" fillId="3" borderId="8" xfId="0" applyNumberFormat="1" applyFont="1" applyFill="1" applyBorder="1" applyAlignment="1">
      <alignment horizontal="center" vertical="center" wrapText="1"/>
    </xf>
    <xf numFmtId="0" fontId="114" fillId="3" borderId="7" xfId="0" applyFont="1" applyFill="1" applyBorder="1" applyAlignment="1">
      <alignment horizontal="left" vertical="center" wrapText="1"/>
    </xf>
    <xf numFmtId="3" fontId="114" fillId="3" borderId="8" xfId="0" applyNumberFormat="1" applyFont="1" applyFill="1" applyBorder="1" applyAlignment="1">
      <alignment horizontal="center" vertical="center" wrapText="1"/>
    </xf>
    <xf numFmtId="0" fontId="115" fillId="3" borderId="29" xfId="0" applyFont="1" applyFill="1" applyBorder="1" applyAlignment="1">
      <alignment horizontal="left" vertical="center" wrapText="1"/>
    </xf>
    <xf numFmtId="0" fontId="115" fillId="3" borderId="26" xfId="0" applyFont="1" applyFill="1" applyBorder="1" applyAlignment="1">
      <alignment horizontal="left" vertical="center" wrapText="1"/>
    </xf>
    <xf numFmtId="9" fontId="77" fillId="3" borderId="2" xfId="0" applyNumberFormat="1" applyFont="1" applyFill="1" applyBorder="1" applyAlignment="1">
      <alignment vertical="center" wrapText="1"/>
    </xf>
    <xf numFmtId="9" fontId="77" fillId="3" borderId="25" xfId="0" applyNumberFormat="1" applyFont="1" applyFill="1" applyBorder="1" applyAlignment="1">
      <alignment vertical="center" wrapText="1"/>
    </xf>
    <xf numFmtId="0" fontId="77" fillId="3" borderId="2" xfId="0" applyFont="1" applyFill="1" applyBorder="1" applyAlignment="1">
      <alignment vertical="center"/>
    </xf>
    <xf numFmtId="0" fontId="77" fillId="3" borderId="3" xfId="0" applyFont="1" applyFill="1" applyBorder="1" applyAlignment="1">
      <alignment vertical="center"/>
    </xf>
    <xf numFmtId="0" fontId="77" fillId="3" borderId="4" xfId="0" applyFont="1" applyFill="1" applyBorder="1" applyAlignment="1">
      <alignment vertical="center"/>
    </xf>
    <xf numFmtId="0" fontId="69" fillId="3" borderId="0" xfId="0" applyFont="1" applyFill="1" applyAlignment="1">
      <alignment horizontal="left" vertical="center" wrapText="1" indent="1"/>
    </xf>
    <xf numFmtId="3" fontId="77" fillId="3" borderId="0" xfId="0" applyNumberFormat="1" applyFont="1" applyFill="1" applyAlignment="1">
      <alignment horizontal="center" vertical="center"/>
    </xf>
    <xf numFmtId="0" fontId="69" fillId="3" borderId="16" xfId="0" applyFont="1" applyFill="1" applyBorder="1"/>
    <xf numFmtId="0" fontId="69" fillId="3" borderId="10" xfId="0" applyFont="1" applyFill="1" applyBorder="1"/>
    <xf numFmtId="0" fontId="113" fillId="0" borderId="16" xfId="0" applyFont="1" applyBorder="1"/>
    <xf numFmtId="0" fontId="113" fillId="3" borderId="10" xfId="0" applyFont="1" applyFill="1" applyBorder="1"/>
    <xf numFmtId="0" fontId="69" fillId="3" borderId="18" xfId="0" applyFont="1" applyFill="1" applyBorder="1"/>
    <xf numFmtId="0" fontId="69" fillId="3" borderId="12" xfId="0" applyFont="1" applyFill="1" applyBorder="1"/>
    <xf numFmtId="0" fontId="113" fillId="0" borderId="18" xfId="0" applyFont="1" applyBorder="1"/>
    <xf numFmtId="0" fontId="113" fillId="0" borderId="12" xfId="0" applyFont="1" applyBorder="1"/>
    <xf numFmtId="0" fontId="69" fillId="3" borderId="20" xfId="0" applyFont="1" applyFill="1" applyBorder="1"/>
    <xf numFmtId="0" fontId="113" fillId="3" borderId="14" xfId="0" applyFont="1" applyFill="1" applyBorder="1"/>
    <xf numFmtId="0" fontId="113" fillId="0" borderId="20" xfId="0" applyFont="1" applyBorder="1"/>
    <xf numFmtId="0" fontId="69" fillId="3" borderId="0" xfId="0" applyFont="1" applyFill="1"/>
    <xf numFmtId="0" fontId="69" fillId="3" borderId="0" xfId="0" applyFont="1" applyFill="1" applyAlignment="1">
      <alignment horizontal="center" vertical="center" wrapText="1"/>
    </xf>
    <xf numFmtId="0" fontId="114" fillId="3" borderId="26" xfId="0" applyFont="1" applyFill="1" applyBorder="1" applyAlignment="1">
      <alignment horizontal="left" vertical="center" wrapText="1" indent="1"/>
    </xf>
    <xf numFmtId="0" fontId="115" fillId="3" borderId="83" xfId="0" applyFont="1" applyFill="1" applyBorder="1" applyAlignment="1">
      <alignment horizontal="left" vertical="center" wrapText="1" indent="1"/>
    </xf>
    <xf numFmtId="3" fontId="114" fillId="3" borderId="7" xfId="0" applyNumberFormat="1" applyFont="1" applyFill="1" applyBorder="1" applyAlignment="1">
      <alignment horizontal="center" vertical="center" wrapText="1"/>
    </xf>
    <xf numFmtId="3" fontId="115" fillId="3" borderId="8" xfId="0" applyNumberFormat="1" applyFont="1" applyFill="1" applyBorder="1" applyAlignment="1">
      <alignment horizontal="center" vertical="center"/>
    </xf>
    <xf numFmtId="0" fontId="24" fillId="0" borderId="0" xfId="0" applyFont="1" applyAlignment="1">
      <alignment horizontal="center"/>
    </xf>
    <xf numFmtId="0" fontId="120" fillId="0" borderId="24" xfId="0" applyFont="1" applyBorder="1" applyAlignment="1">
      <alignment horizontal="left" vertical="center" wrapText="1"/>
    </xf>
    <xf numFmtId="0" fontId="120" fillId="0" borderId="7" xfId="0" applyFont="1" applyBorder="1" applyAlignment="1">
      <alignment horizontal="left" vertical="center" wrapText="1"/>
    </xf>
    <xf numFmtId="0" fontId="121" fillId="3" borderId="39" xfId="0" applyFont="1" applyFill="1" applyBorder="1" applyAlignment="1">
      <alignment horizontal="left" vertical="center" wrapText="1"/>
    </xf>
    <xf numFmtId="0" fontId="120" fillId="3" borderId="39" xfId="0" applyFont="1" applyFill="1" applyBorder="1" applyAlignment="1">
      <alignment horizontal="left" vertical="center" wrapText="1"/>
    </xf>
    <xf numFmtId="0" fontId="22" fillId="4" borderId="61" xfId="0" applyFont="1" applyFill="1" applyBorder="1" applyAlignment="1">
      <alignment horizontal="left" vertical="center" wrapText="1"/>
    </xf>
    <xf numFmtId="0" fontId="24" fillId="3" borderId="91" xfId="0" applyFont="1" applyFill="1" applyBorder="1" applyAlignment="1">
      <alignment horizontal="center" vertical="center" wrapText="1"/>
    </xf>
    <xf numFmtId="0" fontId="23" fillId="2" borderId="39" xfId="0" applyFont="1" applyFill="1" applyBorder="1" applyAlignment="1">
      <alignment vertical="center" wrapText="1"/>
    </xf>
    <xf numFmtId="0" fontId="23" fillId="2" borderId="26" xfId="0" applyFont="1" applyFill="1" applyBorder="1" applyAlignment="1">
      <alignment vertical="center" wrapText="1"/>
    </xf>
    <xf numFmtId="0" fontId="22" fillId="4" borderId="39" xfId="0" applyFont="1" applyFill="1" applyBorder="1" applyAlignment="1">
      <alignment horizontal="left" vertical="center" wrapText="1"/>
    </xf>
    <xf numFmtId="0" fontId="23" fillId="4" borderId="98" xfId="0" applyFont="1" applyFill="1" applyBorder="1" applyAlignment="1">
      <alignment horizontal="left" vertical="center" wrapText="1"/>
    </xf>
    <xf numFmtId="9" fontId="23" fillId="4" borderId="24" xfId="0" applyNumberFormat="1" applyFont="1" applyFill="1" applyBorder="1" applyAlignment="1">
      <alignment horizontal="center" vertical="center" wrapText="1"/>
    </xf>
    <xf numFmtId="0" fontId="24" fillId="3" borderId="101" xfId="0" applyFont="1" applyFill="1" applyBorder="1" applyAlignment="1">
      <alignment horizontal="left" vertical="center" wrapText="1"/>
    </xf>
    <xf numFmtId="0" fontId="22" fillId="4" borderId="24" xfId="0" applyFont="1" applyFill="1" applyBorder="1" applyAlignment="1">
      <alignment horizontal="left" vertical="center" wrapText="1"/>
    </xf>
    <xf numFmtId="0" fontId="23" fillId="4" borderId="24" xfId="0" applyFont="1" applyFill="1" applyBorder="1" applyAlignment="1">
      <alignment horizontal="left" vertical="center" wrapText="1"/>
    </xf>
    <xf numFmtId="9" fontId="23" fillId="4" borderId="25" xfId="0" applyNumberFormat="1" applyFont="1" applyFill="1" applyBorder="1" applyAlignment="1">
      <alignment horizontal="center" vertical="center" wrapText="1"/>
    </xf>
    <xf numFmtId="0" fontId="24" fillId="3" borderId="24" xfId="0" applyFont="1" applyFill="1" applyBorder="1" applyAlignment="1">
      <alignment horizontal="left" vertical="center" wrapText="1"/>
    </xf>
    <xf numFmtId="9" fontId="23" fillId="4" borderId="0" xfId="0" applyNumberFormat="1" applyFont="1" applyFill="1" applyAlignment="1">
      <alignment horizontal="center" vertical="center" wrapText="1"/>
    </xf>
    <xf numFmtId="9" fontId="23" fillId="4" borderId="57" xfId="0" applyNumberFormat="1" applyFont="1" applyFill="1" applyBorder="1" applyAlignment="1">
      <alignment horizontal="center" vertical="center" wrapText="1"/>
    </xf>
    <xf numFmtId="0" fontId="22" fillId="4" borderId="26"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40" xfId="0" applyFont="1" applyFill="1" applyBorder="1" applyAlignment="1">
      <alignment horizontal="center" vertical="center" wrapText="1"/>
    </xf>
    <xf numFmtId="9" fontId="23" fillId="4" borderId="8" xfId="0" applyNumberFormat="1" applyFont="1" applyFill="1" applyBorder="1" applyAlignment="1">
      <alignment horizontal="center" vertical="center" wrapText="1"/>
    </xf>
    <xf numFmtId="9" fontId="23" fillId="4" borderId="26" xfId="0" applyNumberFormat="1" applyFont="1" applyFill="1" applyBorder="1" applyAlignment="1">
      <alignment horizontal="center" vertical="center" wrapText="1"/>
    </xf>
    <xf numFmtId="0" fontId="23" fillId="4" borderId="122" xfId="0" applyFont="1" applyFill="1" applyBorder="1" applyAlignment="1">
      <alignment horizontal="left" vertical="center" wrapText="1"/>
    </xf>
    <xf numFmtId="0" fontId="22" fillId="4" borderId="123" xfId="0" applyFont="1" applyFill="1" applyBorder="1" applyAlignment="1">
      <alignment horizontal="center" vertical="center" wrapText="1"/>
    </xf>
    <xf numFmtId="9" fontId="23" fillId="4" borderId="7" xfId="0" applyNumberFormat="1" applyFont="1" applyFill="1" applyBorder="1" applyAlignment="1">
      <alignment horizontal="center" vertical="center" wrapText="1"/>
    </xf>
    <xf numFmtId="0" fontId="23" fillId="16" borderId="24" xfId="0" applyFont="1" applyFill="1" applyBorder="1" applyAlignment="1">
      <alignment horizontal="left" vertical="center" wrapText="1"/>
    </xf>
    <xf numFmtId="0" fontId="130" fillId="16" borderId="37" xfId="0" applyFont="1" applyFill="1" applyBorder="1" applyAlignment="1">
      <alignment horizontal="center" vertical="center" wrapText="1"/>
    </xf>
    <xf numFmtId="0" fontId="23" fillId="16" borderId="0" xfId="0" applyFont="1" applyFill="1" applyAlignment="1">
      <alignment horizontal="center" vertical="center" wrapText="1"/>
    </xf>
    <xf numFmtId="0" fontId="132" fillId="15" borderId="24" xfId="0" applyFont="1" applyFill="1" applyBorder="1" applyAlignment="1">
      <alignment horizontal="left" vertical="center" wrapText="1"/>
    </xf>
    <xf numFmtId="0" fontId="132" fillId="15" borderId="7" xfId="0" applyFont="1" applyFill="1" applyBorder="1" applyAlignment="1">
      <alignment horizontal="left" vertical="center" wrapText="1"/>
    </xf>
    <xf numFmtId="0" fontId="132" fillId="15" borderId="5" xfId="0" applyFont="1" applyFill="1" applyBorder="1" applyAlignment="1">
      <alignment horizontal="center" vertical="center" wrapText="1"/>
    </xf>
    <xf numFmtId="0" fontId="130" fillId="15" borderId="6" xfId="0" applyFont="1" applyFill="1" applyBorder="1" applyAlignment="1">
      <alignment horizontal="center" vertical="center" wrapText="1"/>
    </xf>
    <xf numFmtId="0" fontId="132" fillId="15" borderId="26" xfId="0" applyFont="1" applyFill="1" applyBorder="1" applyAlignment="1">
      <alignment horizontal="center" vertical="center" wrapText="1"/>
    </xf>
    <xf numFmtId="0" fontId="130" fillId="15" borderId="8" xfId="0" applyFont="1" applyFill="1" applyBorder="1" applyAlignment="1">
      <alignment horizontal="center" vertical="center" wrapText="1"/>
    </xf>
    <xf numFmtId="0" fontId="132" fillId="15" borderId="7" xfId="0" applyFont="1" applyFill="1" applyBorder="1" applyAlignment="1">
      <alignment horizontal="center" vertical="center" wrapText="1"/>
    </xf>
    <xf numFmtId="3" fontId="132" fillId="15" borderId="7" xfId="0" applyNumberFormat="1" applyFont="1" applyFill="1" applyBorder="1" applyAlignment="1">
      <alignment horizontal="center" vertical="center" wrapText="1"/>
    </xf>
    <xf numFmtId="0" fontId="26" fillId="0" borderId="0" xfId="0" applyFont="1" applyAlignment="1">
      <alignment vertical="center"/>
    </xf>
    <xf numFmtId="0" fontId="24" fillId="0" borderId="0" xfId="0" applyFont="1" applyAlignment="1">
      <alignment wrapText="1"/>
    </xf>
    <xf numFmtId="0" fontId="24" fillId="3" borderId="0" xfId="0" applyFont="1" applyFill="1" applyAlignment="1">
      <alignment wrapText="1"/>
    </xf>
    <xf numFmtId="0" fontId="0" fillId="6" borderId="39" xfId="0" applyFill="1" applyBorder="1" applyAlignment="1">
      <alignment horizontal="center" vertical="center" wrapText="1"/>
    </xf>
    <xf numFmtId="1" fontId="5" fillId="6" borderId="8" xfId="0" applyNumberFormat="1" applyFont="1" applyFill="1" applyBorder="1" applyAlignment="1">
      <alignment horizontal="center" vertical="center" wrapText="1"/>
    </xf>
    <xf numFmtId="3" fontId="1" fillId="6" borderId="8" xfId="2" applyNumberFormat="1" applyFont="1" applyFill="1" applyBorder="1" applyAlignment="1">
      <alignment horizontal="center" vertical="center" wrapText="1"/>
    </xf>
    <xf numFmtId="164" fontId="24" fillId="3" borderId="8" xfId="0" applyNumberFormat="1" applyFont="1" applyFill="1" applyBorder="1" applyAlignment="1">
      <alignment horizontal="center" vertical="center" wrapText="1"/>
    </xf>
    <xf numFmtId="0" fontId="24" fillId="0" borderId="7" xfId="0" applyFont="1" applyBorder="1" applyAlignment="1">
      <alignment horizontal="left" vertical="center" wrapText="1"/>
    </xf>
    <xf numFmtId="3" fontId="22" fillId="0" borderId="8" xfId="0" applyNumberFormat="1" applyFont="1" applyBorder="1" applyAlignment="1">
      <alignment horizontal="center" vertical="center" wrapText="1"/>
    </xf>
    <xf numFmtId="0" fontId="27" fillId="0" borderId="7" xfId="0" applyFont="1" applyBorder="1" applyAlignment="1">
      <alignment horizontal="left" vertical="center" wrapText="1"/>
    </xf>
    <xf numFmtId="3" fontId="24" fillId="0" borderId="8" xfId="0" applyNumberFormat="1" applyFont="1" applyBorder="1" applyAlignment="1">
      <alignment horizontal="center" vertical="center" wrapText="1"/>
    </xf>
    <xf numFmtId="3" fontId="27" fillId="0" borderId="8" xfId="0" applyNumberFormat="1" applyFont="1" applyBorder="1" applyAlignment="1">
      <alignment horizontal="center" vertical="center" wrapText="1"/>
    </xf>
    <xf numFmtId="164" fontId="27" fillId="0" borderId="8" xfId="0" applyNumberFormat="1" applyFont="1" applyBorder="1" applyAlignment="1">
      <alignment horizontal="center" vertical="center" wrapText="1"/>
    </xf>
    <xf numFmtId="164" fontId="24" fillId="0" borderId="8" xfId="2" applyNumberFormat="1" applyFont="1" applyBorder="1" applyAlignment="1">
      <alignment horizontal="center" vertical="center" wrapText="1"/>
    </xf>
    <xf numFmtId="9" fontId="24" fillId="0" borderId="8" xfId="2" applyFont="1" applyBorder="1" applyAlignment="1">
      <alignment horizontal="center" vertical="center" wrapText="1"/>
    </xf>
    <xf numFmtId="0" fontId="28" fillId="0" borderId="5" xfId="0" applyFont="1" applyBorder="1" applyAlignment="1">
      <alignment horizontal="left" vertical="center" wrapText="1"/>
    </xf>
    <xf numFmtId="3" fontId="22" fillId="2" borderId="8" xfId="0" applyNumberFormat="1" applyFont="1" applyFill="1" applyBorder="1" applyAlignment="1">
      <alignment horizontal="center" vertical="center" wrapText="1"/>
    </xf>
    <xf numFmtId="0" fontId="28" fillId="0" borderId="29" xfId="0" applyFont="1" applyBorder="1" applyAlignment="1">
      <alignment horizontal="left" vertical="center" wrapText="1"/>
    </xf>
    <xf numFmtId="3" fontId="22" fillId="2" borderId="6" xfId="0" applyNumberFormat="1" applyFont="1" applyFill="1" applyBorder="1" applyAlignment="1">
      <alignment horizontal="center" vertical="center" wrapText="1"/>
    </xf>
    <xf numFmtId="3" fontId="124" fillId="2" borderId="90" xfId="0" applyNumberFormat="1" applyFont="1" applyFill="1" applyBorder="1" applyAlignment="1">
      <alignment horizontal="center" vertical="center" wrapText="1"/>
    </xf>
    <xf numFmtId="3" fontId="129" fillId="0" borderId="8" xfId="0" applyNumberFormat="1" applyFont="1" applyBorder="1" applyAlignment="1">
      <alignment horizontal="center" vertical="center" wrapText="1"/>
    </xf>
    <xf numFmtId="3" fontId="24" fillId="3" borderId="8" xfId="0" applyNumberFormat="1" applyFont="1" applyFill="1" applyBorder="1" applyAlignment="1">
      <alignment horizontal="center" vertical="center" wrapText="1"/>
    </xf>
    <xf numFmtId="3" fontId="27" fillId="0" borderId="6" xfId="0" applyNumberFormat="1" applyFont="1" applyBorder="1" applyAlignment="1">
      <alignment horizontal="center" vertical="center" wrapText="1"/>
    </xf>
    <xf numFmtId="9" fontId="124" fillId="4" borderId="61" xfId="0" applyNumberFormat="1" applyFont="1" applyFill="1" applyBorder="1" applyAlignment="1">
      <alignment horizontal="center" vertical="center" wrapText="1"/>
    </xf>
    <xf numFmtId="1" fontId="27" fillId="0" borderId="8" xfId="0" applyNumberFormat="1" applyFont="1" applyBorder="1" applyAlignment="1">
      <alignment horizontal="center" vertical="center" wrapText="1"/>
    </xf>
    <xf numFmtId="9" fontId="124" fillId="4" borderId="108" xfId="0" applyNumberFormat="1" applyFont="1" applyFill="1" applyBorder="1" applyAlignment="1">
      <alignment horizontal="center" vertical="center" wrapText="1"/>
    </xf>
    <xf numFmtId="164" fontId="27" fillId="0" borderId="6" xfId="0" applyNumberFormat="1" applyFont="1" applyBorder="1" applyAlignment="1">
      <alignment horizontal="center" vertical="center" wrapText="1"/>
    </xf>
    <xf numFmtId="9" fontId="124" fillId="4" borderId="39" xfId="0" applyNumberFormat="1" applyFont="1" applyFill="1" applyBorder="1" applyAlignment="1">
      <alignment horizontal="center" vertical="center" wrapText="1"/>
    </xf>
    <xf numFmtId="9" fontId="124" fillId="4" borderId="18" xfId="0" applyNumberFormat="1" applyFont="1" applyFill="1" applyBorder="1" applyAlignment="1">
      <alignment horizontal="center" vertical="center" wrapText="1"/>
    </xf>
    <xf numFmtId="3" fontId="24" fillId="0" borderId="6" xfId="0" applyNumberFormat="1" applyFont="1" applyBorder="1" applyAlignment="1">
      <alignment horizontal="center" vertical="center" wrapText="1"/>
    </xf>
    <xf numFmtId="164" fontId="27" fillId="0" borderId="25" xfId="0" applyNumberFormat="1" applyFont="1" applyBorder="1" applyAlignment="1">
      <alignment horizontal="center" vertical="center" wrapText="1"/>
    </xf>
    <xf numFmtId="164" fontId="27" fillId="0" borderId="39" xfId="0" applyNumberFormat="1" applyFont="1" applyBorder="1" applyAlignment="1">
      <alignment horizontal="center" vertical="center" wrapText="1"/>
    </xf>
    <xf numFmtId="0" fontId="28" fillId="0" borderId="26" xfId="0" applyFont="1" applyBorder="1" applyAlignment="1">
      <alignment horizontal="left" vertical="center" wrapText="1"/>
    </xf>
    <xf numFmtId="9" fontId="124" fillId="4" borderId="89" xfId="0" applyNumberFormat="1" applyFont="1" applyFill="1" applyBorder="1" applyAlignment="1">
      <alignment horizontal="center" vertical="center" wrapText="1"/>
    </xf>
    <xf numFmtId="9" fontId="124" fillId="4" borderId="117" xfId="0" applyNumberFormat="1" applyFont="1" applyFill="1" applyBorder="1" applyAlignment="1">
      <alignment horizontal="center" vertical="center" wrapText="1"/>
    </xf>
    <xf numFmtId="41" fontId="22" fillId="0" borderId="8" xfId="1" applyNumberFormat="1" applyFont="1" applyBorder="1" applyAlignment="1">
      <alignment horizontal="center" vertical="center" wrapText="1"/>
    </xf>
    <xf numFmtId="41" fontId="24" fillId="0" borderId="8" xfId="1" applyNumberFormat="1" applyFont="1" applyBorder="1" applyAlignment="1">
      <alignment horizontal="center" vertical="center" wrapText="1"/>
    </xf>
    <xf numFmtId="1" fontId="129" fillId="0" borderId="8" xfId="2" applyNumberFormat="1" applyFont="1" applyBorder="1" applyAlignment="1">
      <alignment horizontal="center" vertical="center" wrapText="1"/>
    </xf>
    <xf numFmtId="0" fontId="27" fillId="0" borderId="26" xfId="0" applyFont="1" applyBorder="1" applyAlignment="1">
      <alignment horizontal="left" vertical="center" wrapText="1"/>
    </xf>
    <xf numFmtId="0" fontId="28" fillId="0" borderId="39" xfId="0" applyFont="1" applyBorder="1" applyAlignment="1">
      <alignment horizontal="left" vertical="center" wrapText="1"/>
    </xf>
    <xf numFmtId="10" fontId="132" fillId="15" borderId="8" xfId="0" applyNumberFormat="1" applyFont="1" applyFill="1" applyBorder="1" applyAlignment="1">
      <alignment horizontal="center" vertical="center" wrapText="1"/>
    </xf>
    <xf numFmtId="0" fontId="132" fillId="15" borderId="8" xfId="0" applyFont="1" applyFill="1" applyBorder="1" applyAlignment="1">
      <alignment horizontal="center" vertical="center" wrapText="1"/>
    </xf>
    <xf numFmtId="0" fontId="132" fillId="0" borderId="7" xfId="0" applyFont="1" applyBorder="1" applyAlignment="1">
      <alignment horizontal="left" vertical="center" wrapText="1"/>
    </xf>
    <xf numFmtId="0" fontId="132" fillId="0" borderId="8" xfId="0" applyFont="1" applyBorder="1" applyAlignment="1">
      <alignment horizontal="center" vertical="center" wrapText="1"/>
    </xf>
    <xf numFmtId="0" fontId="134" fillId="0" borderId="7" xfId="0" applyFont="1" applyBorder="1" applyAlignment="1">
      <alignment horizontal="left" vertical="center" wrapText="1"/>
    </xf>
    <xf numFmtId="0" fontId="134" fillId="0" borderId="8" xfId="0" applyFont="1" applyBorder="1" applyAlignment="1">
      <alignment horizontal="center" vertical="center" wrapText="1"/>
    </xf>
    <xf numFmtId="0" fontId="135" fillId="0" borderId="8" xfId="0" applyFont="1" applyBorder="1" applyAlignment="1">
      <alignment horizontal="center" vertical="center" wrapText="1"/>
    </xf>
    <xf numFmtId="3" fontId="134" fillId="0" borderId="8" xfId="0" applyNumberFormat="1" applyFont="1" applyBorder="1" applyAlignment="1">
      <alignment horizontal="center" vertical="center" wrapText="1"/>
    </xf>
    <xf numFmtId="3" fontId="135" fillId="0" borderId="8" xfId="0" applyNumberFormat="1" applyFont="1" applyBorder="1" applyAlignment="1">
      <alignment horizontal="center" vertical="center" wrapText="1"/>
    </xf>
    <xf numFmtId="3" fontId="22" fillId="9" borderId="1" xfId="0" applyNumberFormat="1" applyFont="1" applyFill="1" applyBorder="1" applyAlignment="1">
      <alignment horizontal="center" vertical="center" wrapText="1"/>
    </xf>
    <xf numFmtId="3" fontId="22" fillId="9" borderId="8" xfId="0" applyNumberFormat="1" applyFont="1" applyFill="1" applyBorder="1" applyAlignment="1">
      <alignment horizontal="center" vertical="center" wrapText="1"/>
    </xf>
    <xf numFmtId="0" fontId="26" fillId="0" borderId="0" xfId="0" applyFont="1" applyAlignment="1">
      <alignment wrapText="1"/>
    </xf>
    <xf numFmtId="0" fontId="35" fillId="0" borderId="0" xfId="0" applyFont="1"/>
    <xf numFmtId="0" fontId="30" fillId="0" borderId="0" xfId="0" applyFont="1" applyAlignment="1">
      <alignment horizontal="center"/>
    </xf>
    <xf numFmtId="0" fontId="30" fillId="4" borderId="1" xfId="0" applyFont="1" applyFill="1" applyBorder="1" applyAlignment="1">
      <alignment vertical="center" wrapText="1"/>
    </xf>
    <xf numFmtId="0" fontId="35" fillId="3" borderId="8" xfId="0" applyFont="1" applyFill="1" applyBorder="1" applyAlignment="1">
      <alignment horizontal="center" vertical="center" wrapText="1"/>
    </xf>
    <xf numFmtId="0" fontId="35" fillId="0" borderId="7" xfId="0" applyFont="1" applyBorder="1" applyAlignment="1">
      <alignment horizontal="left" vertical="center" wrapText="1"/>
    </xf>
    <xf numFmtId="0" fontId="35" fillId="6" borderId="8" xfId="0" applyFont="1" applyFill="1" applyBorder="1" applyAlignment="1">
      <alignment horizontal="center" vertical="center"/>
    </xf>
    <xf numFmtId="0" fontId="35" fillId="0" borderId="26" xfId="0" applyFont="1" applyBorder="1" applyAlignment="1">
      <alignment horizontal="left" vertical="center" wrapText="1"/>
    </xf>
    <xf numFmtId="0" fontId="35" fillId="0" borderId="18" xfId="0" applyFont="1" applyBorder="1" applyAlignment="1">
      <alignment horizontal="left" vertical="center" wrapText="1"/>
    </xf>
    <xf numFmtId="4" fontId="35" fillId="0" borderId="0" xfId="0" applyNumberFormat="1" applyFont="1"/>
    <xf numFmtId="3" fontId="35" fillId="0" borderId="8" xfId="2" applyNumberFormat="1" applyFont="1" applyFill="1" applyBorder="1" applyAlignment="1">
      <alignment horizontal="center" vertical="center"/>
    </xf>
    <xf numFmtId="168" fontId="35" fillId="0" borderId="8" xfId="1" applyNumberFormat="1" applyFont="1" applyFill="1" applyBorder="1" applyAlignment="1">
      <alignment horizontal="center" vertical="center"/>
    </xf>
    <xf numFmtId="168" fontId="35" fillId="0" borderId="0" xfId="1" applyNumberFormat="1" applyFont="1" applyFill="1" applyBorder="1" applyAlignment="1">
      <alignment horizontal="center" vertical="center"/>
    </xf>
    <xf numFmtId="3" fontId="34" fillId="0" borderId="8" xfId="2" applyNumberFormat="1" applyFont="1" applyFill="1" applyBorder="1" applyAlignment="1">
      <alignment horizontal="center" vertical="center"/>
    </xf>
    <xf numFmtId="168" fontId="34" fillId="0" borderId="8" xfId="1" applyNumberFormat="1" applyFont="1" applyFill="1" applyBorder="1" applyAlignment="1">
      <alignment horizontal="center" vertical="center"/>
    </xf>
    <xf numFmtId="0" fontId="35" fillId="0" borderId="24" xfId="0" applyFont="1" applyBorder="1" applyAlignment="1">
      <alignment horizontal="left" vertical="center" wrapText="1"/>
    </xf>
    <xf numFmtId="3" fontId="34" fillId="0" borderId="18" xfId="2" applyNumberFormat="1" applyFont="1" applyFill="1" applyBorder="1" applyAlignment="1">
      <alignment horizontal="center" vertical="center"/>
    </xf>
    <xf numFmtId="3" fontId="35" fillId="3" borderId="7" xfId="0" applyNumberFormat="1" applyFont="1" applyFill="1" applyBorder="1" applyAlignment="1">
      <alignment horizontal="center" vertical="center" wrapText="1"/>
    </xf>
    <xf numFmtId="3" fontId="35" fillId="0" borderId="0" xfId="0" applyNumberFormat="1" applyFont="1"/>
    <xf numFmtId="3" fontId="43" fillId="3" borderId="8" xfId="0" applyNumberFormat="1" applyFont="1" applyFill="1" applyBorder="1" applyAlignment="1">
      <alignment horizontal="center" vertical="center"/>
    </xf>
    <xf numFmtId="3" fontId="35" fillId="3" borderId="8" xfId="0" applyNumberFormat="1" applyFont="1" applyFill="1" applyBorder="1" applyAlignment="1">
      <alignment horizontal="center" vertical="center"/>
    </xf>
    <xf numFmtId="0" fontId="35" fillId="0" borderId="0" xfId="0" applyFont="1" applyAlignment="1">
      <alignment wrapText="1"/>
    </xf>
    <xf numFmtId="164" fontId="35" fillId="0" borderId="0" xfId="2" applyNumberFormat="1" applyFont="1"/>
    <xf numFmtId="0" fontId="41" fillId="2" borderId="24" xfId="0" applyFont="1" applyFill="1" applyBorder="1" applyAlignment="1">
      <alignment vertical="center" wrapText="1"/>
    </xf>
    <xf numFmtId="3" fontId="30" fillId="0" borderId="18" xfId="0" applyNumberFormat="1" applyFont="1" applyBorder="1" applyAlignment="1">
      <alignment horizontal="center" vertical="center"/>
    </xf>
    <xf numFmtId="168" fontId="35" fillId="0" borderId="0" xfId="1" applyNumberFormat="1" applyFont="1"/>
    <xf numFmtId="0" fontId="30" fillId="0" borderId="7" xfId="0" applyFont="1" applyBorder="1" applyAlignment="1">
      <alignment horizontal="left" vertical="center" wrapText="1" indent="1"/>
    </xf>
    <xf numFmtId="3" fontId="30" fillId="0" borderId="6" xfId="0" applyNumberFormat="1" applyFont="1" applyBorder="1" applyAlignment="1">
      <alignment horizontal="center" vertical="center"/>
    </xf>
    <xf numFmtId="0" fontId="30" fillId="2" borderId="7" xfId="0" applyFont="1" applyFill="1" applyBorder="1" applyAlignment="1">
      <alignment horizontal="left" vertical="center" wrapText="1" indent="1"/>
    </xf>
    <xf numFmtId="0" fontId="35" fillId="4" borderId="2" xfId="0" applyFont="1" applyFill="1" applyBorder="1" applyAlignment="1">
      <alignment vertical="center"/>
    </xf>
    <xf numFmtId="0" fontId="41" fillId="4" borderId="1" xfId="0" applyFont="1" applyFill="1" applyBorder="1" applyAlignment="1">
      <alignment vertical="center" wrapText="1"/>
    </xf>
    <xf numFmtId="0" fontId="35" fillId="4" borderId="3" xfId="0" applyFont="1" applyFill="1" applyBorder="1" applyAlignment="1">
      <alignment vertical="center"/>
    </xf>
    <xf numFmtId="0" fontId="35" fillId="4" borderId="4" xfId="0" applyFont="1" applyFill="1" applyBorder="1" applyAlignment="1">
      <alignment vertical="center"/>
    </xf>
    <xf numFmtId="0" fontId="41" fillId="4" borderId="1" xfId="0" applyFont="1" applyFill="1" applyBorder="1" applyAlignment="1">
      <alignment horizontal="left" vertical="center" wrapText="1"/>
    </xf>
    <xf numFmtId="3" fontId="30" fillId="4" borderId="8" xfId="0" applyNumberFormat="1" applyFont="1" applyFill="1" applyBorder="1" applyAlignment="1">
      <alignment horizontal="center" vertical="center"/>
    </xf>
    <xf numFmtId="0" fontId="19" fillId="3" borderId="58" xfId="0" applyFont="1" applyFill="1" applyBorder="1"/>
    <xf numFmtId="0" fontId="19" fillId="3" borderId="59" xfId="0" applyFont="1" applyFill="1" applyBorder="1"/>
    <xf numFmtId="0" fontId="19" fillId="3" borderId="60" xfId="0" applyFont="1" applyFill="1" applyBorder="1"/>
    <xf numFmtId="0" fontId="19" fillId="3" borderId="125" xfId="0" applyFont="1" applyFill="1" applyBorder="1"/>
    <xf numFmtId="0" fontId="19" fillId="3" borderId="127" xfId="0" applyFont="1" applyFill="1" applyBorder="1"/>
    <xf numFmtId="0" fontId="19" fillId="3" borderId="129" xfId="0" applyFont="1" applyFill="1" applyBorder="1"/>
    <xf numFmtId="9" fontId="90" fillId="6" borderId="8" xfId="0" applyNumberFormat="1" applyFont="1" applyFill="1" applyBorder="1" applyAlignment="1">
      <alignment horizontal="center" vertical="center"/>
    </xf>
    <xf numFmtId="9" fontId="90" fillId="19" borderId="8" xfId="2" applyFont="1" applyFill="1" applyBorder="1" applyAlignment="1">
      <alignment horizontal="center" vertical="center"/>
    </xf>
    <xf numFmtId="3" fontId="70" fillId="8" borderId="8" xfId="0" applyNumberFormat="1" applyFont="1" applyFill="1" applyBorder="1" applyAlignment="1">
      <alignment horizontal="center" vertical="center"/>
    </xf>
    <xf numFmtId="3" fontId="137" fillId="0" borderId="8" xfId="0" applyNumberFormat="1" applyFont="1" applyBorder="1" applyAlignment="1">
      <alignment horizontal="center" vertical="center"/>
    </xf>
    <xf numFmtId="0" fontId="138" fillId="0" borderId="0" xfId="0" applyFont="1"/>
    <xf numFmtId="0" fontId="139" fillId="0" borderId="0" xfId="0" applyFont="1"/>
    <xf numFmtId="0" fontId="140" fillId="0" borderId="7" xfId="0" applyFont="1" applyBorder="1" applyAlignment="1">
      <alignment wrapText="1"/>
    </xf>
    <xf numFmtId="9" fontId="24" fillId="0" borderId="8" xfId="0" applyNumberFormat="1" applyFont="1" applyBorder="1" applyAlignment="1">
      <alignment horizontal="center" vertical="center"/>
    </xf>
    <xf numFmtId="9" fontId="24" fillId="0" borderId="6" xfId="0" applyNumberFormat="1" applyFont="1" applyBorder="1" applyAlignment="1">
      <alignment horizontal="center" vertical="center"/>
    </xf>
    <xf numFmtId="0" fontId="140" fillId="0" borderId="24" xfId="0" applyFont="1" applyBorder="1" applyAlignment="1">
      <alignment wrapText="1"/>
    </xf>
    <xf numFmtId="9" fontId="24" fillId="0" borderId="132" xfId="0" applyNumberFormat="1" applyFont="1" applyBorder="1" applyAlignment="1">
      <alignment horizontal="center" vertical="center"/>
    </xf>
    <xf numFmtId="3" fontId="24" fillId="0" borderId="8" xfId="2" applyNumberFormat="1" applyFont="1" applyFill="1" applyBorder="1" applyAlignment="1">
      <alignment horizontal="center" vertical="center"/>
    </xf>
    <xf numFmtId="0" fontId="24" fillId="0" borderId="6" xfId="0" applyFont="1" applyBorder="1" applyAlignment="1">
      <alignment horizontal="center" vertical="center" wrapText="1"/>
    </xf>
    <xf numFmtId="0" fontId="22" fillId="0" borderId="8" xfId="0" applyFont="1" applyBorder="1" applyAlignment="1">
      <alignment horizontal="center" vertical="center" wrapText="1"/>
    </xf>
    <xf numFmtId="3" fontId="139" fillId="0" borderId="0" xfId="0" applyNumberFormat="1" applyFont="1"/>
    <xf numFmtId="3" fontId="24" fillId="0" borderId="7" xfId="0" applyNumberFormat="1" applyFont="1" applyBorder="1" applyAlignment="1">
      <alignment horizontal="center" vertical="center" wrapText="1"/>
    </xf>
    <xf numFmtId="3" fontId="24" fillId="0" borderId="8" xfId="2" applyNumberFormat="1" applyFont="1" applyBorder="1" applyAlignment="1">
      <alignment horizontal="center" vertical="center"/>
    </xf>
    <xf numFmtId="3" fontId="22" fillId="0" borderId="7" xfId="0" applyNumberFormat="1" applyFont="1" applyBorder="1" applyAlignment="1">
      <alignment horizontal="center" vertical="center" wrapText="1"/>
    </xf>
    <xf numFmtId="0" fontId="23" fillId="0" borderId="7" xfId="0" applyFont="1" applyBorder="1" applyAlignment="1">
      <alignment horizontal="center" vertical="center" wrapText="1"/>
    </xf>
    <xf numFmtId="0" fontId="23" fillId="4" borderId="7" xfId="0" applyFont="1" applyFill="1" applyBorder="1" applyAlignment="1">
      <alignment horizontal="center" vertical="center" wrapText="1"/>
    </xf>
    <xf numFmtId="0" fontId="137" fillId="0" borderId="0" xfId="0" applyFont="1" applyAlignment="1">
      <alignment horizontal="left" wrapText="1"/>
    </xf>
    <xf numFmtId="0" fontId="137" fillId="0" borderId="0" xfId="0" applyFont="1" applyAlignment="1">
      <alignment wrapText="1"/>
    </xf>
    <xf numFmtId="0" fontId="142" fillId="0" borderId="0" xfId="0" applyFont="1" applyAlignment="1">
      <alignment horizontal="center" vertical="center" wrapText="1"/>
    </xf>
    <xf numFmtId="0" fontId="142" fillId="0" borderId="0" xfId="0" applyFont="1"/>
    <xf numFmtId="0" fontId="108" fillId="0" borderId="0" xfId="0" applyFont="1"/>
    <xf numFmtId="0" fontId="110" fillId="0" borderId="0" xfId="0" applyFont="1" applyAlignment="1" applyProtection="1">
      <alignment wrapText="1"/>
      <protection locked="0"/>
    </xf>
    <xf numFmtId="0" fontId="110" fillId="0" borderId="0" xfId="0" applyFont="1"/>
    <xf numFmtId="0" fontId="143" fillId="10" borderId="30" xfId="0" applyFont="1" applyFill="1" applyBorder="1" applyAlignment="1">
      <alignment horizontal="left" vertical="center" wrapText="1"/>
    </xf>
    <xf numFmtId="0" fontId="143" fillId="12" borderId="30" xfId="0" applyFont="1" applyFill="1" applyBorder="1" applyAlignment="1">
      <alignment horizontal="left" vertical="center" wrapText="1"/>
    </xf>
    <xf numFmtId="167" fontId="140" fillId="10" borderId="31" xfId="0" applyNumberFormat="1" applyFont="1" applyFill="1" applyBorder="1" applyAlignment="1">
      <alignment horizontal="center" vertical="center" wrapText="1"/>
    </xf>
    <xf numFmtId="0" fontId="140" fillId="10" borderId="32" xfId="0" applyFont="1" applyFill="1" applyBorder="1" applyAlignment="1">
      <alignment horizontal="center" vertical="center" wrapText="1"/>
    </xf>
    <xf numFmtId="0" fontId="140" fillId="10" borderId="30" xfId="0" applyFont="1" applyFill="1" applyBorder="1" applyAlignment="1">
      <alignment horizontal="left" vertical="center" wrapText="1"/>
    </xf>
    <xf numFmtId="0" fontId="140" fillId="10" borderId="30" xfId="0" applyFont="1" applyFill="1" applyBorder="1" applyAlignment="1">
      <alignment horizontal="right" vertical="center" wrapText="1"/>
    </xf>
    <xf numFmtId="0" fontId="110" fillId="3" borderId="2" xfId="0" applyFont="1" applyFill="1" applyBorder="1" applyAlignment="1">
      <alignment horizontal="center" vertical="center" wrapText="1"/>
    </xf>
    <xf numFmtId="0" fontId="110" fillId="10" borderId="31" xfId="0" applyFont="1" applyFill="1" applyBorder="1" applyAlignment="1" applyProtection="1">
      <alignment wrapText="1"/>
      <protection locked="0"/>
    </xf>
    <xf numFmtId="167" fontId="143" fillId="10" borderId="31" xfId="0" applyNumberFormat="1" applyFont="1" applyFill="1" applyBorder="1" applyAlignment="1">
      <alignment horizontal="center" vertical="center" wrapText="1"/>
    </xf>
    <xf numFmtId="0" fontId="110" fillId="10" borderId="32" xfId="0" applyFont="1" applyFill="1" applyBorder="1" applyAlignment="1" applyProtection="1">
      <alignment wrapText="1"/>
      <protection locked="0"/>
    </xf>
    <xf numFmtId="0" fontId="143" fillId="10" borderId="32" xfId="0" applyFont="1" applyFill="1" applyBorder="1" applyAlignment="1">
      <alignment horizontal="center" vertical="center" wrapText="1"/>
    </xf>
    <xf numFmtId="0" fontId="110" fillId="3" borderId="0" xfId="0" applyFont="1" applyFill="1" applyAlignment="1" applyProtection="1">
      <alignment wrapText="1"/>
      <protection locked="0"/>
    </xf>
    <xf numFmtId="0" fontId="140" fillId="3" borderId="30" xfId="0" applyFont="1" applyFill="1" applyBorder="1" applyAlignment="1">
      <alignment horizontal="left" vertical="center" wrapText="1"/>
    </xf>
    <xf numFmtId="0" fontId="140" fillId="3" borderId="30" xfId="0" applyFont="1" applyFill="1" applyBorder="1" applyAlignment="1">
      <alignment horizontal="center" vertical="center" wrapText="1"/>
    </xf>
    <xf numFmtId="165" fontId="140" fillId="3" borderId="30" xfId="1" applyNumberFormat="1" applyFont="1" applyFill="1" applyBorder="1" applyAlignment="1">
      <alignment horizontal="center" vertical="center" wrapText="1"/>
    </xf>
    <xf numFmtId="165" fontId="140" fillId="10" borderId="30" xfId="1" applyNumberFormat="1" applyFont="1" applyFill="1" applyBorder="1" applyAlignment="1">
      <alignment horizontal="right" vertical="center" wrapText="1"/>
    </xf>
    <xf numFmtId="0" fontId="146" fillId="3" borderId="30" xfId="0" applyFont="1" applyFill="1" applyBorder="1" applyAlignment="1">
      <alignment horizontal="left" vertical="center" wrapText="1"/>
    </xf>
    <xf numFmtId="3" fontId="146" fillId="3" borderId="30" xfId="0" applyNumberFormat="1" applyFont="1" applyFill="1" applyBorder="1" applyAlignment="1">
      <alignment horizontal="right" vertical="center" wrapText="1"/>
    </xf>
    <xf numFmtId="0" fontId="146" fillId="10" borderId="30" xfId="0" applyFont="1" applyFill="1" applyBorder="1" applyAlignment="1">
      <alignment horizontal="left" vertical="center" wrapText="1"/>
    </xf>
    <xf numFmtId="3" fontId="146" fillId="10" borderId="30" xfId="0" applyNumberFormat="1" applyFont="1" applyFill="1" applyBorder="1" applyAlignment="1">
      <alignment horizontal="right" vertical="center" wrapText="1"/>
    </xf>
    <xf numFmtId="0" fontId="147" fillId="10" borderId="30" xfId="0" applyFont="1" applyFill="1" applyBorder="1" applyAlignment="1">
      <alignment horizontal="center" vertical="center" wrapText="1"/>
    </xf>
    <xf numFmtId="165" fontId="110" fillId="0" borderId="0" xfId="0" applyNumberFormat="1" applyFont="1"/>
    <xf numFmtId="0" fontId="143" fillId="12" borderId="30" xfId="0" applyFont="1" applyFill="1" applyBorder="1" applyAlignment="1">
      <alignment horizontal="center" vertical="center" wrapText="1"/>
    </xf>
    <xf numFmtId="0" fontId="140" fillId="13" borderId="30" xfId="0" applyFont="1" applyFill="1" applyBorder="1" applyAlignment="1">
      <alignment horizontal="left" vertical="center" wrapText="1"/>
    </xf>
    <xf numFmtId="0" fontId="148" fillId="13" borderId="30" xfId="0" applyFont="1" applyFill="1" applyBorder="1" applyAlignment="1">
      <alignment horizontal="left" vertical="center" wrapText="1"/>
    </xf>
    <xf numFmtId="3" fontId="143" fillId="12" borderId="30" xfId="0" applyNumberFormat="1" applyFont="1" applyFill="1" applyBorder="1" applyAlignment="1">
      <alignment horizontal="right" vertical="center" wrapText="1"/>
    </xf>
    <xf numFmtId="43" fontId="110" fillId="0" borderId="0" xfId="1" applyFont="1"/>
    <xf numFmtId="3" fontId="140" fillId="10" borderId="30" xfId="0" applyNumberFormat="1" applyFont="1" applyFill="1" applyBorder="1" applyAlignment="1">
      <alignment horizontal="right" vertical="center" wrapText="1"/>
    </xf>
    <xf numFmtId="3" fontId="110" fillId="0" borderId="0" xfId="0" applyNumberFormat="1" applyFont="1"/>
    <xf numFmtId="3" fontId="140" fillId="10" borderId="31" xfId="0" applyNumberFormat="1" applyFont="1" applyFill="1" applyBorder="1" applyAlignment="1">
      <alignment horizontal="right" vertical="center" wrapText="1"/>
    </xf>
    <xf numFmtId="0" fontId="140" fillId="10" borderId="0" xfId="0" applyFont="1" applyFill="1" applyAlignment="1">
      <alignment horizontal="left" vertical="center" wrapText="1"/>
    </xf>
    <xf numFmtId="0" fontId="143" fillId="10" borderId="31" xfId="0" applyFont="1" applyFill="1" applyBorder="1" applyAlignment="1">
      <alignment horizontal="center" wrapText="1"/>
    </xf>
    <xf numFmtId="0" fontId="143" fillId="10" borderId="31" xfId="0" applyFont="1" applyFill="1" applyBorder="1" applyAlignment="1">
      <alignment horizontal="left" wrapText="1"/>
    </xf>
    <xf numFmtId="0" fontId="143" fillId="10" borderId="0" xfId="0" applyFont="1" applyFill="1" applyAlignment="1">
      <alignment horizontal="left" vertical="center" wrapText="1"/>
    </xf>
    <xf numFmtId="0" fontId="143" fillId="10" borderId="33" xfId="0" applyFont="1" applyFill="1" applyBorder="1" applyAlignment="1">
      <alignment horizontal="center" vertical="center" wrapText="1"/>
    </xf>
    <xf numFmtId="0" fontId="143" fillId="10" borderId="32" xfId="0" applyFont="1" applyFill="1" applyBorder="1" applyAlignment="1">
      <alignment horizontal="left" vertical="center" wrapText="1"/>
    </xf>
    <xf numFmtId="0" fontId="149" fillId="0" borderId="0" xfId="0" applyFont="1" applyAlignment="1">
      <alignment horizontal="center"/>
    </xf>
    <xf numFmtId="0" fontId="101" fillId="0" borderId="0" xfId="0" applyFont="1" applyAlignment="1">
      <alignment horizontal="center"/>
    </xf>
    <xf numFmtId="0" fontId="150" fillId="0" borderId="0" xfId="0" applyFont="1" applyAlignment="1">
      <alignment horizontal="center"/>
    </xf>
    <xf numFmtId="0" fontId="113" fillId="3" borderId="1" xfId="0" applyFont="1" applyFill="1" applyBorder="1" applyAlignment="1">
      <alignment horizontal="left" vertical="center" wrapText="1"/>
    </xf>
    <xf numFmtId="0" fontId="122" fillId="0" borderId="0" xfId="0" applyFont="1"/>
    <xf numFmtId="0" fontId="113" fillId="4" borderId="1" xfId="0" applyFont="1" applyFill="1" applyBorder="1" applyAlignment="1">
      <alignment vertical="center" wrapText="1"/>
    </xf>
    <xf numFmtId="0" fontId="122" fillId="0" borderId="0" xfId="0" applyFont="1" applyAlignment="1">
      <alignment vertical="center"/>
    </xf>
    <xf numFmtId="0" fontId="0" fillId="0" borderId="0" xfId="0" applyAlignment="1">
      <alignment vertical="center"/>
    </xf>
    <xf numFmtId="0" fontId="74" fillId="3" borderId="6" xfId="0" applyFont="1" applyFill="1" applyBorder="1" applyAlignment="1">
      <alignment horizontal="center" vertical="center" wrapText="1"/>
    </xf>
    <xf numFmtId="0" fontId="74" fillId="3" borderId="8" xfId="0" applyFont="1" applyFill="1" applyBorder="1" applyAlignment="1">
      <alignment horizontal="center" vertical="center" wrapText="1"/>
    </xf>
    <xf numFmtId="0" fontId="71" fillId="0" borderId="7" xfId="0" applyFont="1" applyBorder="1" applyAlignment="1">
      <alignment horizontal="center" vertical="center" wrapText="1"/>
    </xf>
    <xf numFmtId="3" fontId="71" fillId="0" borderId="7" xfId="0" applyNumberFormat="1" applyFont="1" applyBorder="1" applyAlignment="1">
      <alignment horizontal="center" vertical="center" wrapText="1"/>
    </xf>
    <xf numFmtId="0" fontId="71" fillId="3" borderId="8" xfId="0" applyFont="1" applyFill="1" applyBorder="1" applyAlignment="1">
      <alignment horizontal="center" vertical="center"/>
    </xf>
    <xf numFmtId="0" fontId="71" fillId="0" borderId="8" xfId="0" applyFont="1" applyBorder="1" applyAlignment="1">
      <alignment horizontal="center" vertical="center"/>
    </xf>
    <xf numFmtId="0" fontId="71" fillId="0" borderId="7" xfId="0" applyFont="1" applyBorder="1" applyAlignment="1">
      <alignment horizontal="center" vertical="center"/>
    </xf>
    <xf numFmtId="9" fontId="71" fillId="0" borderId="8" xfId="0" applyNumberFormat="1" applyFont="1" applyBorder="1" applyAlignment="1">
      <alignment horizontal="center" vertical="center"/>
    </xf>
    <xf numFmtId="0" fontId="19" fillId="4" borderId="7" xfId="0" applyFont="1" applyFill="1" applyBorder="1" applyAlignment="1">
      <alignment horizontal="center" vertical="center" wrapText="1"/>
    </xf>
    <xf numFmtId="0" fontId="71" fillId="6" borderId="7" xfId="0" applyFont="1" applyFill="1" applyBorder="1" applyAlignment="1">
      <alignment horizontal="center" vertical="center" wrapText="1"/>
    </xf>
    <xf numFmtId="3" fontId="71" fillId="6" borderId="8" xfId="2" applyNumberFormat="1" applyFont="1" applyFill="1" applyBorder="1" applyAlignment="1">
      <alignment horizontal="center" vertical="center"/>
    </xf>
    <xf numFmtId="9" fontId="71" fillId="6" borderId="8" xfId="0" applyNumberFormat="1" applyFont="1" applyFill="1" applyBorder="1" applyAlignment="1">
      <alignment horizontal="center" vertical="center"/>
    </xf>
    <xf numFmtId="0" fontId="74" fillId="4" borderId="7" xfId="0" applyFont="1" applyFill="1" applyBorder="1" applyAlignment="1">
      <alignment horizontal="left" vertical="center" wrapText="1"/>
    </xf>
    <xf numFmtId="0" fontId="71" fillId="4" borderId="4" xfId="0" applyFont="1" applyFill="1" applyBorder="1" applyAlignment="1">
      <alignment horizontal="center" vertical="center"/>
    </xf>
    <xf numFmtId="0" fontId="71" fillId="3" borderId="7" xfId="0" applyFont="1" applyFill="1" applyBorder="1" applyAlignment="1">
      <alignment horizontal="left" vertical="center" wrapText="1"/>
    </xf>
    <xf numFmtId="164" fontId="71" fillId="3" borderId="8" xfId="0" applyNumberFormat="1" applyFont="1" applyFill="1" applyBorder="1" applyAlignment="1">
      <alignment horizontal="center" vertical="center"/>
    </xf>
    <xf numFmtId="0" fontId="34" fillId="0" borderId="7" xfId="0" applyFont="1" applyBorder="1" applyAlignment="1">
      <alignment horizontal="left" vertical="center" wrapText="1" indent="1"/>
    </xf>
    <xf numFmtId="0" fontId="151" fillId="0" borderId="7" xfId="0" applyFont="1" applyBorder="1" applyAlignment="1">
      <alignment horizontal="left" vertical="center" wrapText="1" indent="1"/>
    </xf>
    <xf numFmtId="164" fontId="78" fillId="0" borderId="8" xfId="0" applyNumberFormat="1" applyFont="1" applyBorder="1" applyAlignment="1">
      <alignment horizontal="center" vertical="center"/>
    </xf>
    <xf numFmtId="3" fontId="71" fillId="0" borderId="8" xfId="0" applyNumberFormat="1" applyFont="1" applyBorder="1" applyAlignment="1">
      <alignment horizontal="center" vertical="center"/>
    </xf>
    <xf numFmtId="3" fontId="122" fillId="0" borderId="0" xfId="0" applyNumberFormat="1" applyFont="1"/>
    <xf numFmtId="3" fontId="71" fillId="0" borderId="0" xfId="0" applyNumberFormat="1" applyFont="1" applyAlignment="1">
      <alignment horizontal="center" vertical="center"/>
    </xf>
    <xf numFmtId="9" fontId="71" fillId="0" borderId="8" xfId="2" applyFont="1" applyBorder="1" applyAlignment="1">
      <alignment horizontal="center" vertical="center"/>
    </xf>
    <xf numFmtId="164" fontId="71" fillId="0" borderId="8" xfId="2" applyNumberFormat="1" applyFont="1" applyBorder="1" applyAlignment="1">
      <alignment horizontal="center" vertical="center"/>
    </xf>
    <xf numFmtId="0" fontId="152" fillId="0" borderId="26" xfId="0" applyFont="1" applyBorder="1" applyAlignment="1">
      <alignment horizontal="left" vertical="center" wrapText="1" indent="1"/>
    </xf>
    <xf numFmtId="0" fontId="19" fillId="2" borderId="18" xfId="0" applyFont="1" applyFill="1" applyBorder="1" applyAlignment="1">
      <alignment vertical="center" wrapText="1"/>
    </xf>
    <xf numFmtId="3" fontId="74" fillId="2" borderId="8" xfId="0" applyNumberFormat="1" applyFont="1" applyFill="1" applyBorder="1" applyAlignment="1">
      <alignment horizontal="center" vertical="center"/>
    </xf>
    <xf numFmtId="0" fontId="122" fillId="3" borderId="0" xfId="0" applyFont="1" applyFill="1"/>
    <xf numFmtId="0" fontId="74" fillId="3" borderId="7" xfId="0" applyFont="1" applyFill="1" applyBorder="1" applyAlignment="1">
      <alignment vertical="center" wrapText="1"/>
    </xf>
    <xf numFmtId="0" fontId="19" fillId="0" borderId="26" xfId="0" applyFont="1" applyBorder="1" applyAlignment="1">
      <alignment horizontal="left" vertical="center" wrapText="1" indent="1"/>
    </xf>
    <xf numFmtId="0" fontId="19" fillId="2" borderId="7" xfId="0" applyFont="1" applyFill="1" applyBorder="1" applyAlignment="1">
      <alignment vertical="center" wrapText="1"/>
    </xf>
    <xf numFmtId="0" fontId="74" fillId="3" borderId="7" xfId="0" applyFont="1" applyFill="1" applyBorder="1" applyAlignment="1">
      <alignment horizontal="left" vertical="center" wrapText="1"/>
    </xf>
    <xf numFmtId="9" fontId="78" fillId="0" borderId="8" xfId="2" applyFont="1" applyBorder="1" applyAlignment="1">
      <alignment horizontal="center" vertical="center"/>
    </xf>
    <xf numFmtId="0" fontId="74" fillId="20" borderId="7" xfId="0" applyFont="1" applyFill="1" applyBorder="1" applyAlignment="1">
      <alignment horizontal="left" vertical="center" wrapText="1"/>
    </xf>
    <xf numFmtId="165" fontId="0" fillId="0" borderId="0" xfId="1" applyNumberFormat="1" applyFont="1"/>
    <xf numFmtId="0" fontId="71" fillId="21" borderId="7" xfId="0" applyFont="1" applyFill="1" applyBorder="1" applyAlignment="1">
      <alignment vertical="center" wrapText="1"/>
    </xf>
    <xf numFmtId="0" fontId="122" fillId="8" borderId="0" xfId="0" applyFont="1" applyFill="1"/>
    <xf numFmtId="0" fontId="74" fillId="0" borderId="8" xfId="0" applyFont="1" applyBorder="1" applyAlignment="1">
      <alignment horizontal="center" vertical="center" wrapText="1"/>
    </xf>
    <xf numFmtId="3" fontId="71" fillId="3" borderId="0" xfId="0" applyNumberFormat="1" applyFont="1" applyFill="1" applyAlignment="1">
      <alignment horizontal="center" vertical="center" wrapText="1"/>
    </xf>
    <xf numFmtId="3" fontId="78" fillId="8" borderId="8" xfId="0" applyNumberFormat="1" applyFont="1" applyFill="1" applyBorder="1" applyAlignment="1">
      <alignment horizontal="center" vertical="center"/>
    </xf>
    <xf numFmtId="10" fontId="71" fillId="3" borderId="7" xfId="0" applyNumberFormat="1" applyFont="1" applyFill="1" applyBorder="1" applyAlignment="1">
      <alignment horizontal="center" vertical="center" wrapText="1"/>
    </xf>
    <xf numFmtId="3" fontId="71" fillId="3" borderId="57" xfId="0" applyNumberFormat="1" applyFont="1" applyFill="1" applyBorder="1" applyAlignment="1">
      <alignment horizontal="center" vertical="center" wrapText="1"/>
    </xf>
    <xf numFmtId="3" fontId="153" fillId="0" borderId="8" xfId="0" applyNumberFormat="1" applyFont="1" applyBorder="1" applyAlignment="1">
      <alignment horizontal="center" vertical="center"/>
    </xf>
    <xf numFmtId="0" fontId="74" fillId="0" borderId="7" xfId="0" applyFont="1" applyBorder="1" applyAlignment="1">
      <alignment horizontal="center" vertical="center" wrapText="1"/>
    </xf>
    <xf numFmtId="0" fontId="74" fillId="0" borderId="7" xfId="0" applyFont="1" applyBorder="1" applyAlignment="1">
      <alignment horizontal="left" vertical="center" wrapText="1"/>
    </xf>
    <xf numFmtId="9" fontId="74" fillId="0" borderId="1" xfId="0" applyNumberFormat="1" applyFont="1" applyBorder="1" applyAlignment="1">
      <alignment horizontal="center" vertical="center" wrapText="1"/>
    </xf>
    <xf numFmtId="0" fontId="74" fillId="0" borderId="7" xfId="0" applyFont="1" applyBorder="1" applyAlignment="1">
      <alignment horizontal="left" vertical="center"/>
    </xf>
    <xf numFmtId="0" fontId="71" fillId="0" borderId="7" xfId="0" applyFont="1" applyBorder="1" applyAlignment="1">
      <alignment horizontal="left" vertical="center" wrapText="1"/>
    </xf>
    <xf numFmtId="164" fontId="71" fillId="0" borderId="8" xfId="0" applyNumberFormat="1" applyFont="1" applyBorder="1" applyAlignment="1">
      <alignment horizontal="center" vertical="center"/>
    </xf>
    <xf numFmtId="0" fontId="71" fillId="4" borderId="26" xfId="0" applyFont="1" applyFill="1" applyBorder="1" applyAlignment="1">
      <alignment horizontal="left" vertical="center" wrapText="1"/>
    </xf>
    <xf numFmtId="0" fontId="74" fillId="4" borderId="133" xfId="0" applyFont="1" applyFill="1" applyBorder="1" applyAlignment="1">
      <alignment horizontal="left" vertical="center" wrapText="1"/>
    </xf>
    <xf numFmtId="0" fontId="71" fillId="4" borderId="134" xfId="0" applyFont="1" applyFill="1" applyBorder="1" applyAlignment="1">
      <alignment vertical="center" wrapText="1"/>
    </xf>
    <xf numFmtId="0" fontId="74" fillId="4" borderId="134" xfId="0" applyFont="1" applyFill="1" applyBorder="1" applyAlignment="1">
      <alignment horizontal="left" vertical="center" wrapText="1"/>
    </xf>
    <xf numFmtId="0" fontId="71" fillId="0" borderId="22" xfId="0" applyFont="1" applyBorder="1" applyAlignment="1">
      <alignment vertical="center"/>
    </xf>
    <xf numFmtId="0" fontId="71" fillId="4" borderId="23" xfId="0" applyFont="1" applyFill="1" applyBorder="1" applyAlignment="1">
      <alignment horizontal="center" vertical="center"/>
    </xf>
    <xf numFmtId="169" fontId="71" fillId="0" borderId="7" xfId="1" quotePrefix="1" applyNumberFormat="1" applyFont="1" applyFill="1" applyBorder="1" applyAlignment="1">
      <alignment horizontal="center" vertical="center" wrapText="1"/>
    </xf>
    <xf numFmtId="2" fontId="71" fillId="0" borderId="7" xfId="1" quotePrefix="1" applyNumberFormat="1" applyFont="1" applyFill="1" applyBorder="1" applyAlignment="1">
      <alignment horizontal="center" vertical="center" wrapText="1"/>
    </xf>
    <xf numFmtId="170" fontId="71" fillId="3" borderId="7" xfId="1" quotePrefix="1" applyNumberFormat="1" applyFont="1" applyFill="1" applyBorder="1" applyAlignment="1">
      <alignment horizontal="center" vertical="center" wrapText="1"/>
    </xf>
    <xf numFmtId="1" fontId="78" fillId="0" borderId="8" xfId="1" applyNumberFormat="1" applyFont="1" applyBorder="1" applyAlignment="1">
      <alignment horizontal="center" vertical="center"/>
    </xf>
    <xf numFmtId="1" fontId="71" fillId="0" borderId="8" xfId="1" applyNumberFormat="1" applyFont="1" applyBorder="1" applyAlignment="1">
      <alignment horizontal="center" vertical="center"/>
    </xf>
    <xf numFmtId="1" fontId="71" fillId="0" borderId="8" xfId="0" applyNumberFormat="1" applyFont="1" applyBorder="1" applyAlignment="1">
      <alignment horizontal="center" vertical="center"/>
    </xf>
    <xf numFmtId="0" fontId="74" fillId="4" borderId="1" xfId="0" applyFont="1" applyFill="1" applyBorder="1" applyAlignment="1">
      <alignment vertical="center"/>
    </xf>
    <xf numFmtId="0" fontId="74" fillId="4" borderId="1" xfId="0" applyFont="1" applyFill="1" applyBorder="1" applyAlignment="1">
      <alignment horizontal="left" vertical="center" wrapText="1"/>
    </xf>
    <xf numFmtId="0" fontId="71" fillId="4" borderId="3" xfId="0" applyFont="1" applyFill="1" applyBorder="1" applyAlignment="1">
      <alignment vertical="center"/>
    </xf>
    <xf numFmtId="3" fontId="122" fillId="8" borderId="0" xfId="0" applyNumberFormat="1" applyFont="1" applyFill="1"/>
    <xf numFmtId="3" fontId="78" fillId="0" borderId="0" xfId="0" applyNumberFormat="1" applyFont="1" applyAlignment="1">
      <alignment horizontal="center" vertical="center"/>
    </xf>
    <xf numFmtId="3" fontId="74" fillId="0" borderId="0" xfId="0" applyNumberFormat="1" applyFont="1" applyAlignment="1">
      <alignment horizontal="center" vertical="center"/>
    </xf>
    <xf numFmtId="0" fontId="19" fillId="9" borderId="26" xfId="0" applyFont="1" applyFill="1" applyBorder="1" applyAlignment="1">
      <alignment vertical="center" wrapText="1"/>
    </xf>
    <xf numFmtId="3" fontId="74" fillId="9" borderId="6" xfId="0" applyNumberFormat="1" applyFont="1" applyFill="1" applyBorder="1" applyAlignment="1">
      <alignment horizontal="center" vertical="center"/>
    </xf>
    <xf numFmtId="0" fontId="19" fillId="4" borderId="138" xfId="0" applyFont="1" applyFill="1" applyBorder="1" applyAlignment="1">
      <alignment vertical="center" wrapText="1"/>
    </xf>
    <xf numFmtId="3" fontId="74" fillId="4" borderId="137" xfId="0" applyNumberFormat="1" applyFont="1" applyFill="1" applyBorder="1" applyAlignment="1">
      <alignment horizontal="center" vertical="center"/>
    </xf>
    <xf numFmtId="3" fontId="74" fillId="4" borderId="139" xfId="0" applyNumberFormat="1" applyFont="1" applyFill="1" applyBorder="1" applyAlignment="1">
      <alignment horizontal="center" vertical="center"/>
    </xf>
    <xf numFmtId="0" fontId="19" fillId="4" borderId="140" xfId="0" applyFont="1" applyFill="1" applyBorder="1" applyAlignment="1">
      <alignment vertical="center" wrapText="1"/>
    </xf>
    <xf numFmtId="3" fontId="74" fillId="4" borderId="141" xfId="0" applyNumberFormat="1" applyFont="1" applyFill="1" applyBorder="1" applyAlignment="1">
      <alignment horizontal="center" vertical="center"/>
    </xf>
    <xf numFmtId="3" fontId="74" fillId="4" borderId="55" xfId="0" applyNumberFormat="1" applyFont="1" applyFill="1" applyBorder="1" applyAlignment="1">
      <alignment horizontal="center" vertical="center"/>
    </xf>
    <xf numFmtId="3" fontId="74" fillId="4" borderId="8" xfId="0" applyNumberFormat="1" applyFont="1" applyFill="1" applyBorder="1" applyAlignment="1">
      <alignment horizontal="center" vertical="center"/>
    </xf>
    <xf numFmtId="3" fontId="74" fillId="0" borderId="8" xfId="0" applyNumberFormat="1" applyFont="1" applyBorder="1" applyAlignment="1">
      <alignment horizontal="center" vertical="center"/>
    </xf>
    <xf numFmtId="170" fontId="0" fillId="0" borderId="0" xfId="1" applyNumberFormat="1" applyFont="1"/>
    <xf numFmtId="165" fontId="0" fillId="0" borderId="0" xfId="0" applyNumberFormat="1"/>
    <xf numFmtId="0" fontId="19" fillId="0" borderId="0" xfId="0" applyFont="1" applyAlignment="1">
      <alignment horizontal="left" vertical="center" wrapText="1" indent="1"/>
    </xf>
    <xf numFmtId="0" fontId="16" fillId="0" borderId="18" xfId="0" applyFont="1" applyBorder="1" applyAlignment="1">
      <alignment vertical="center"/>
    </xf>
    <xf numFmtId="0" fontId="16" fillId="0" borderId="20" xfId="0" applyFont="1" applyBorder="1" applyAlignment="1">
      <alignment horizontal="center" vertical="center"/>
    </xf>
    <xf numFmtId="0" fontId="16" fillId="0" borderId="14" xfId="0" applyFont="1" applyBorder="1" applyAlignment="1">
      <alignment horizontal="center" vertical="center"/>
    </xf>
    <xf numFmtId="0" fontId="22" fillId="3" borderId="0" xfId="0" applyFont="1" applyFill="1" applyAlignment="1">
      <alignment horizontal="center"/>
    </xf>
    <xf numFmtId="0" fontId="23" fillId="3" borderId="0" xfId="0" applyFont="1" applyFill="1" applyAlignment="1">
      <alignment horizontal="center"/>
    </xf>
    <xf numFmtId="0" fontId="24" fillId="3" borderId="0" xfId="0" applyFont="1" applyFill="1" applyAlignment="1">
      <alignment horizontal="center" vertical="center"/>
    </xf>
    <xf numFmtId="49" fontId="24" fillId="3" borderId="0" xfId="0" applyNumberFormat="1" applyFont="1" applyFill="1" applyAlignment="1">
      <alignment horizontal="center" vertical="center"/>
    </xf>
    <xf numFmtId="0" fontId="24" fillId="3" borderId="0" xfId="0" applyFont="1" applyFill="1" applyAlignment="1">
      <alignment horizontal="center" vertical="center" wrapText="1"/>
    </xf>
    <xf numFmtId="0" fontId="141" fillId="3" borderId="7" xfId="0" applyFont="1" applyFill="1" applyBorder="1" applyAlignment="1">
      <alignment vertical="center" wrapText="1"/>
    </xf>
    <xf numFmtId="9" fontId="25" fillId="3" borderId="8" xfId="3" applyNumberFormat="1" applyFont="1" applyFill="1" applyBorder="1" applyAlignment="1">
      <alignment horizontal="center" vertical="center"/>
    </xf>
    <xf numFmtId="9" fontId="25" fillId="3" borderId="0" xfId="3" applyNumberFormat="1" applyFont="1" applyFill="1" applyBorder="1" applyAlignment="1">
      <alignment horizontal="center" vertical="center"/>
    </xf>
    <xf numFmtId="0" fontId="26" fillId="4" borderId="7" xfId="0" applyFont="1" applyFill="1" applyBorder="1" applyAlignment="1">
      <alignment vertical="center" wrapText="1"/>
    </xf>
    <xf numFmtId="0" fontId="25" fillId="3" borderId="0" xfId="0" applyFont="1" applyFill="1" applyAlignment="1">
      <alignment horizontal="center" vertical="center" wrapText="1"/>
    </xf>
    <xf numFmtId="0" fontId="22" fillId="3" borderId="0" xfId="0" applyFont="1" applyFill="1" applyAlignment="1">
      <alignment horizontal="center" vertical="center"/>
    </xf>
    <xf numFmtId="3" fontId="25" fillId="3" borderId="7" xfId="3" applyNumberFormat="1" applyFont="1" applyFill="1" applyBorder="1" applyAlignment="1">
      <alignment horizontal="center" vertical="center" wrapText="1"/>
    </xf>
    <xf numFmtId="3" fontId="25" fillId="3" borderId="0" xfId="3" applyNumberFormat="1" applyFont="1" applyFill="1" applyBorder="1" applyAlignment="1">
      <alignment horizontal="center" vertical="center" wrapText="1"/>
    </xf>
    <xf numFmtId="3" fontId="24" fillId="3" borderId="0" xfId="0" applyNumberFormat="1" applyFont="1" applyFill="1" applyAlignment="1">
      <alignment horizontal="center" vertical="center" wrapText="1"/>
    </xf>
    <xf numFmtId="164" fontId="24" fillId="3" borderId="0" xfId="0" applyNumberFormat="1" applyFont="1" applyFill="1" applyAlignment="1">
      <alignment horizontal="center" vertical="center"/>
    </xf>
    <xf numFmtId="3" fontId="24" fillId="3" borderId="0" xfId="0" applyNumberFormat="1" applyFont="1" applyFill="1" applyAlignment="1">
      <alignment horizontal="center" vertical="center"/>
    </xf>
    <xf numFmtId="3" fontId="161" fillId="3" borderId="8" xfId="0" applyNumberFormat="1" applyFont="1" applyFill="1" applyBorder="1" applyAlignment="1">
      <alignment horizontal="center" vertical="center"/>
    </xf>
    <xf numFmtId="3" fontId="27" fillId="3" borderId="0" xfId="0" applyNumberFormat="1" applyFont="1" applyFill="1" applyAlignment="1">
      <alignment horizontal="center" vertical="center"/>
    </xf>
    <xf numFmtId="3" fontId="161" fillId="3" borderId="0" xfId="0" applyNumberFormat="1" applyFont="1" applyFill="1" applyAlignment="1">
      <alignment horizontal="center" vertical="center"/>
    </xf>
    <xf numFmtId="9" fontId="24" fillId="3" borderId="0" xfId="2" applyFont="1" applyFill="1" applyBorder="1" applyAlignment="1">
      <alignment horizontal="center" vertical="center"/>
    </xf>
    <xf numFmtId="0" fontId="23" fillId="2" borderId="18" xfId="0" applyFont="1" applyFill="1" applyBorder="1" applyAlignment="1">
      <alignment vertical="center" wrapText="1"/>
    </xf>
    <xf numFmtId="0" fontId="24" fillId="4" borderId="7" xfId="0" applyFont="1" applyFill="1" applyBorder="1" applyAlignment="1">
      <alignment vertical="center" wrapText="1"/>
    </xf>
    <xf numFmtId="0" fontId="24" fillId="3" borderId="0" xfId="0" applyFont="1" applyFill="1" applyAlignment="1">
      <alignment horizontal="left" vertical="center" wrapText="1"/>
    </xf>
    <xf numFmtId="164" fontId="27" fillId="3" borderId="0" xfId="0" applyNumberFormat="1" applyFont="1" applyFill="1" applyAlignment="1">
      <alignment horizontal="center" vertical="center"/>
    </xf>
    <xf numFmtId="0" fontId="23" fillId="0" borderId="26" xfId="0" applyFont="1" applyBorder="1" applyAlignment="1">
      <alignment horizontal="left" vertical="center" wrapText="1" indent="1"/>
    </xf>
    <xf numFmtId="0" fontId="23" fillId="0" borderId="7" xfId="0" applyFont="1" applyBorder="1" applyAlignment="1">
      <alignment horizontal="left" vertical="center" wrapText="1"/>
    </xf>
    <xf numFmtId="0" fontId="23" fillId="3" borderId="0" xfId="0" applyFont="1" applyFill="1" applyAlignment="1">
      <alignment horizontal="center" vertical="center" wrapText="1"/>
    </xf>
    <xf numFmtId="0" fontId="26" fillId="3" borderId="0" xfId="0" applyFont="1" applyFill="1" applyAlignment="1">
      <alignment horizontal="center" vertical="center" wrapText="1"/>
    </xf>
    <xf numFmtId="3" fontId="25" fillId="3" borderId="7" xfId="0" applyNumberFormat="1" applyFont="1" applyFill="1" applyBorder="1" applyAlignment="1">
      <alignment horizontal="center" vertical="center" wrapText="1"/>
    </xf>
    <xf numFmtId="3" fontId="25" fillId="0" borderId="8" xfId="0" applyNumberFormat="1" applyFont="1" applyBorder="1" applyAlignment="1">
      <alignment horizontal="center" vertical="center"/>
    </xf>
    <xf numFmtId="3" fontId="25" fillId="3" borderId="0" xfId="0" applyNumberFormat="1" applyFont="1" applyFill="1" applyAlignment="1">
      <alignment horizontal="center" vertical="center"/>
    </xf>
    <xf numFmtId="0" fontId="28" fillId="0" borderId="29" xfId="0" applyFont="1" applyBorder="1" applyAlignment="1">
      <alignment horizontal="left" vertical="center" wrapText="1" indent="1"/>
    </xf>
    <xf numFmtId="9" fontId="24" fillId="3" borderId="0" xfId="0" applyNumberFormat="1" applyFont="1" applyFill="1" applyAlignment="1">
      <alignment horizontal="center" vertical="center"/>
    </xf>
    <xf numFmtId="0" fontId="25" fillId="3" borderId="7" xfId="0" applyFont="1" applyFill="1" applyBorder="1" applyAlignment="1">
      <alignment horizontal="center" vertical="center" wrapText="1"/>
    </xf>
    <xf numFmtId="3" fontId="163" fillId="0" borderId="8" xfId="0" applyNumberFormat="1" applyFont="1" applyBorder="1" applyAlignment="1">
      <alignment horizontal="center" vertical="center"/>
    </xf>
    <xf numFmtId="3" fontId="161" fillId="0" borderId="8" xfId="0" applyNumberFormat="1" applyFont="1" applyBorder="1" applyAlignment="1">
      <alignment horizontal="center" vertical="center"/>
    </xf>
    <xf numFmtId="0" fontId="24" fillId="4" borderId="2" xfId="0" applyFont="1" applyFill="1" applyBorder="1" applyAlignment="1">
      <alignment vertical="center"/>
    </xf>
    <xf numFmtId="0" fontId="23" fillId="4" borderId="1" xfId="0" applyFont="1" applyFill="1" applyBorder="1" applyAlignment="1">
      <alignment vertical="center" wrapText="1"/>
    </xf>
    <xf numFmtId="3" fontId="161" fillId="8" borderId="8" xfId="0" applyNumberFormat="1" applyFont="1" applyFill="1" applyBorder="1" applyAlignment="1">
      <alignment horizontal="center" vertical="center"/>
    </xf>
    <xf numFmtId="0" fontId="24" fillId="4" borderId="3" xfId="0" applyFont="1" applyFill="1" applyBorder="1" applyAlignment="1">
      <alignment vertical="center"/>
    </xf>
    <xf numFmtId="0" fontId="24" fillId="4" borderId="4" xfId="0" applyFont="1" applyFill="1" applyBorder="1" applyAlignment="1">
      <alignment vertical="center"/>
    </xf>
    <xf numFmtId="0" fontId="24" fillId="3" borderId="0" xfId="0" applyFont="1" applyFill="1" applyAlignment="1">
      <alignment vertical="center"/>
    </xf>
    <xf numFmtId="0" fontId="23" fillId="3" borderId="7" xfId="0" applyFont="1" applyFill="1" applyBorder="1" applyAlignment="1">
      <alignment vertical="center" wrapText="1"/>
    </xf>
    <xf numFmtId="0" fontId="26" fillId="0" borderId="20" xfId="0" applyFont="1" applyBorder="1"/>
    <xf numFmtId="0" fontId="26" fillId="3" borderId="0" xfId="0" applyFont="1" applyFill="1"/>
    <xf numFmtId="0" fontId="27" fillId="3" borderId="0" xfId="0" applyFont="1" applyFill="1" applyAlignment="1">
      <alignment horizontal="left" vertical="top" wrapText="1"/>
    </xf>
    <xf numFmtId="3" fontId="70" fillId="3" borderId="8" xfId="2" applyNumberFormat="1" applyFont="1" applyFill="1" applyBorder="1" applyAlignment="1">
      <alignment horizontal="center" vertical="center" wrapText="1"/>
    </xf>
    <xf numFmtId="3" fontId="71" fillId="0" borderId="8" xfId="2" applyNumberFormat="1" applyFont="1" applyFill="1" applyBorder="1" applyAlignment="1">
      <alignment horizontal="center" vertical="center"/>
    </xf>
    <xf numFmtId="0" fontId="73" fillId="0" borderId="7" xfId="0" applyFont="1" applyBorder="1" applyAlignment="1">
      <alignment horizontal="left" vertical="center" wrapText="1"/>
    </xf>
    <xf numFmtId="0" fontId="71" fillId="0" borderId="1" xfId="0" applyFont="1" applyBorder="1" applyAlignment="1">
      <alignment vertical="center" wrapText="1"/>
    </xf>
    <xf numFmtId="0" fontId="73" fillId="0" borderId="1" xfId="0" applyFont="1" applyBorder="1" applyAlignment="1">
      <alignment vertical="center" wrapText="1"/>
    </xf>
    <xf numFmtId="0" fontId="70" fillId="0" borderId="3" xfId="0" applyFont="1" applyBorder="1" applyAlignment="1">
      <alignment vertical="center"/>
    </xf>
    <xf numFmtId="0" fontId="70" fillId="0" borderId="4" xfId="0" applyFont="1" applyBorder="1" applyAlignment="1">
      <alignment vertical="center"/>
    </xf>
    <xf numFmtId="3" fontId="74" fillId="0" borderId="7" xfId="0" applyNumberFormat="1" applyFont="1" applyBorder="1" applyAlignment="1">
      <alignment horizontal="center" vertical="center" wrapText="1"/>
    </xf>
    <xf numFmtId="0" fontId="70" fillId="0" borderId="7" xfId="0" applyFont="1" applyBorder="1" applyAlignment="1">
      <alignment horizontal="center" vertical="center" wrapText="1"/>
    </xf>
    <xf numFmtId="0" fontId="70" fillId="0" borderId="2" xfId="0" applyFont="1" applyBorder="1" applyAlignment="1">
      <alignment vertical="center" wrapText="1"/>
    </xf>
    <xf numFmtId="3" fontId="164" fillId="0" borderId="8" xfId="0" applyNumberFormat="1" applyFont="1" applyBorder="1" applyAlignment="1">
      <alignment horizontal="center" vertical="center"/>
    </xf>
    <xf numFmtId="9" fontId="140" fillId="0" borderId="30" xfId="2" applyFont="1" applyBorder="1" applyAlignment="1">
      <alignment vertical="center" wrapText="1"/>
    </xf>
    <xf numFmtId="9" fontId="140" fillId="0" borderId="30" xfId="2" applyFont="1" applyBorder="1" applyAlignment="1" applyProtection="1">
      <alignment vertical="center" wrapText="1"/>
      <protection locked="0"/>
    </xf>
    <xf numFmtId="0" fontId="143" fillId="12" borderId="30" xfId="0" applyFont="1" applyFill="1" applyBorder="1" applyAlignment="1" applyProtection="1">
      <alignment horizontal="center" vertical="center" wrapText="1"/>
      <protection locked="0"/>
    </xf>
    <xf numFmtId="0" fontId="41" fillId="8" borderId="7" xfId="0" applyFont="1" applyFill="1" applyBorder="1" applyAlignment="1">
      <alignment vertical="center" wrapText="1"/>
    </xf>
    <xf numFmtId="0" fontId="35" fillId="8" borderId="0" xfId="0" applyFont="1" applyFill="1"/>
    <xf numFmtId="0" fontId="35" fillId="8" borderId="7" xfId="0" applyFont="1" applyFill="1" applyBorder="1" applyAlignment="1">
      <alignment horizontal="left" vertical="center" wrapText="1"/>
    </xf>
    <xf numFmtId="0" fontId="30" fillId="8" borderId="6" xfId="0" applyFont="1" applyFill="1" applyBorder="1" applyAlignment="1">
      <alignment horizontal="center" vertical="center" wrapText="1"/>
    </xf>
    <xf numFmtId="0" fontId="35" fillId="8" borderId="7" xfId="0" applyFont="1" applyFill="1" applyBorder="1" applyAlignment="1">
      <alignment horizontal="center" vertical="center" wrapText="1"/>
    </xf>
    <xf numFmtId="0" fontId="30" fillId="8" borderId="8" xfId="0" applyFont="1" applyFill="1" applyBorder="1" applyAlignment="1">
      <alignment horizontal="center" vertical="center" wrapText="1"/>
    </xf>
    <xf numFmtId="3" fontId="35" fillId="8" borderId="7" xfId="0" applyNumberFormat="1" applyFont="1" applyFill="1" applyBorder="1" applyAlignment="1">
      <alignment horizontal="center" vertical="center" wrapText="1"/>
    </xf>
    <xf numFmtId="164" fontId="35" fillId="8" borderId="8" xfId="0" applyNumberFormat="1" applyFont="1" applyFill="1" applyBorder="1" applyAlignment="1">
      <alignment horizontal="center" vertical="center"/>
    </xf>
    <xf numFmtId="0" fontId="35" fillId="8" borderId="7" xfId="0" applyFont="1" applyFill="1" applyBorder="1" applyAlignment="1">
      <alignment horizontal="left" vertical="center" wrapText="1" indent="1"/>
    </xf>
    <xf numFmtId="3" fontId="35" fillId="8" borderId="8" xfId="0" applyNumberFormat="1" applyFont="1" applyFill="1" applyBorder="1" applyAlignment="1">
      <alignment horizontal="center" vertical="center"/>
    </xf>
    <xf numFmtId="0" fontId="43" fillId="8" borderId="7" xfId="0" applyFont="1" applyFill="1" applyBorder="1" applyAlignment="1">
      <alignment horizontal="left" vertical="center" wrapText="1" indent="1"/>
    </xf>
    <xf numFmtId="3" fontId="43" fillId="8" borderId="8" xfId="0" applyNumberFormat="1" applyFont="1" applyFill="1" applyBorder="1" applyAlignment="1">
      <alignment horizontal="center" vertical="center"/>
    </xf>
    <xf numFmtId="164" fontId="43" fillId="8" borderId="8" xfId="0" applyNumberFormat="1" applyFont="1" applyFill="1" applyBorder="1" applyAlignment="1">
      <alignment horizontal="center" vertical="center"/>
    </xf>
    <xf numFmtId="0" fontId="41" fillId="8" borderId="26" xfId="0" applyFont="1" applyFill="1" applyBorder="1" applyAlignment="1">
      <alignment horizontal="left" vertical="center" wrapText="1" indent="1"/>
    </xf>
    <xf numFmtId="3" fontId="30" fillId="8" borderId="8" xfId="0" applyNumberFormat="1" applyFont="1" applyFill="1" applyBorder="1" applyAlignment="1">
      <alignment horizontal="center" vertical="center"/>
    </xf>
    <xf numFmtId="0" fontId="35" fillId="8" borderId="24" xfId="0" applyFont="1" applyFill="1" applyBorder="1" applyAlignment="1">
      <alignment horizontal="left" vertical="center" wrapText="1"/>
    </xf>
    <xf numFmtId="1" fontId="35" fillId="8" borderId="7" xfId="0" applyNumberFormat="1" applyFont="1" applyFill="1" applyBorder="1" applyAlignment="1">
      <alignment horizontal="center" vertical="center" wrapText="1"/>
    </xf>
    <xf numFmtId="0" fontId="35" fillId="8" borderId="24" xfId="0" applyFont="1" applyFill="1" applyBorder="1" applyAlignment="1">
      <alignment horizontal="left" vertical="center" wrapText="1" indent="1"/>
    </xf>
    <xf numFmtId="3" fontId="35" fillId="8" borderId="18" xfId="0" applyNumberFormat="1" applyFont="1" applyFill="1" applyBorder="1" applyAlignment="1">
      <alignment horizontal="center" vertical="center"/>
    </xf>
    <xf numFmtId="3" fontId="35" fillId="8" borderId="0" xfId="0" applyNumberFormat="1" applyFont="1" applyFill="1"/>
    <xf numFmtId="0" fontId="43" fillId="8" borderId="24" xfId="0" applyFont="1" applyFill="1" applyBorder="1" applyAlignment="1">
      <alignment horizontal="left" vertical="center" wrapText="1" indent="1"/>
    </xf>
    <xf numFmtId="0" fontId="41" fillId="8" borderId="57" xfId="0" applyFont="1" applyFill="1" applyBorder="1" applyAlignment="1">
      <alignment horizontal="left" vertical="center" wrapText="1" indent="1"/>
    </xf>
    <xf numFmtId="0" fontId="41" fillId="8" borderId="24" xfId="0" applyFont="1" applyFill="1" applyBorder="1" applyAlignment="1">
      <alignment vertical="center" wrapText="1"/>
    </xf>
    <xf numFmtId="0" fontId="30" fillId="8" borderId="18" xfId="0" applyFont="1" applyFill="1" applyBorder="1" applyAlignment="1">
      <alignment horizontal="center" vertical="center" wrapText="1"/>
    </xf>
    <xf numFmtId="3" fontId="30" fillId="8" borderId="18" xfId="0" applyNumberFormat="1" applyFont="1" applyFill="1" applyBorder="1" applyAlignment="1">
      <alignment horizontal="center" vertical="center"/>
    </xf>
    <xf numFmtId="0" fontId="35" fillId="8" borderId="57" xfId="0" applyFont="1" applyFill="1" applyBorder="1" applyAlignment="1">
      <alignment horizontal="left" vertical="center" wrapText="1"/>
    </xf>
    <xf numFmtId="3" fontId="35" fillId="8" borderId="89" xfId="0" applyNumberFormat="1" applyFont="1" applyFill="1" applyBorder="1" applyAlignment="1">
      <alignment horizontal="center" vertical="center"/>
    </xf>
    <xf numFmtId="0" fontId="143" fillId="12" borderId="30" xfId="0" applyFont="1" applyFill="1" applyBorder="1" applyAlignment="1" applyProtection="1">
      <alignment horizontal="left" vertical="center" wrapText="1"/>
      <protection locked="0"/>
    </xf>
    <xf numFmtId="3" fontId="57" fillId="12" borderId="30" xfId="0" applyNumberFormat="1" applyFont="1" applyFill="1" applyBorder="1" applyAlignment="1">
      <alignment horizontal="right" vertical="center" wrapText="1"/>
    </xf>
    <xf numFmtId="0" fontId="1" fillId="0" borderId="0" xfId="4" applyAlignment="1" applyProtection="1">
      <alignment wrapText="1"/>
      <protection locked="0"/>
    </xf>
    <xf numFmtId="0" fontId="1" fillId="0" borderId="0" xfId="4"/>
    <xf numFmtId="0" fontId="57" fillId="10" borderId="30" xfId="4" applyFont="1" applyFill="1" applyBorder="1" applyAlignment="1">
      <alignment horizontal="left" vertical="center" wrapText="1"/>
    </xf>
    <xf numFmtId="0" fontId="57" fillId="12" borderId="30" xfId="4" applyFont="1" applyFill="1" applyBorder="1" applyAlignment="1">
      <alignment horizontal="left" vertical="center" wrapText="1"/>
    </xf>
    <xf numFmtId="0" fontId="58" fillId="10" borderId="30" xfId="4" applyFont="1" applyFill="1" applyBorder="1" applyAlignment="1">
      <alignment horizontal="left" vertical="center" wrapText="1"/>
    </xf>
    <xf numFmtId="167" fontId="58" fillId="10" borderId="31" xfId="4" applyNumberFormat="1" applyFont="1" applyFill="1" applyBorder="1" applyAlignment="1">
      <alignment horizontal="center" vertical="center" wrapText="1"/>
    </xf>
    <xf numFmtId="0" fontId="58" fillId="10" borderId="30" xfId="4" applyFont="1" applyFill="1" applyBorder="1" applyAlignment="1" applyProtection="1">
      <alignment horizontal="left" vertical="center" wrapText="1"/>
      <protection locked="0"/>
    </xf>
    <xf numFmtId="0" fontId="58" fillId="10" borderId="32" xfId="4" applyFont="1" applyFill="1" applyBorder="1" applyAlignment="1">
      <alignment horizontal="center" vertical="center" wrapText="1"/>
    </xf>
    <xf numFmtId="0" fontId="58" fillId="10" borderId="30" xfId="4" applyFont="1" applyFill="1" applyBorder="1" applyAlignment="1">
      <alignment horizontal="right" vertical="center" wrapText="1"/>
    </xf>
    <xf numFmtId="0" fontId="57" fillId="12" borderId="30" xfId="4" applyFont="1" applyFill="1" applyBorder="1" applyAlignment="1">
      <alignment horizontal="center" vertical="center" wrapText="1"/>
    </xf>
    <xf numFmtId="0" fontId="60" fillId="12" borderId="30" xfId="4" applyFont="1" applyFill="1" applyBorder="1" applyAlignment="1">
      <alignment horizontal="left" vertical="center" wrapText="1"/>
    </xf>
    <xf numFmtId="0" fontId="61" fillId="10" borderId="30" xfId="4" applyFont="1" applyFill="1" applyBorder="1" applyAlignment="1">
      <alignment horizontal="left" vertical="center" wrapText="1"/>
    </xf>
    <xf numFmtId="0" fontId="1" fillId="10" borderId="31" xfId="4" applyFill="1" applyBorder="1" applyAlignment="1" applyProtection="1">
      <alignment wrapText="1"/>
      <protection locked="0"/>
    </xf>
    <xf numFmtId="167" fontId="57" fillId="10" borderId="31" xfId="4" applyNumberFormat="1" applyFont="1" applyFill="1" applyBorder="1" applyAlignment="1">
      <alignment horizontal="center" vertical="center" wrapText="1"/>
    </xf>
    <xf numFmtId="0" fontId="1" fillId="10" borderId="32" xfId="4" applyFill="1" applyBorder="1" applyAlignment="1" applyProtection="1">
      <alignment wrapText="1"/>
      <protection locked="0"/>
    </xf>
    <xf numFmtId="0" fontId="57" fillId="10" borderId="32" xfId="4" applyFont="1" applyFill="1" applyBorder="1" applyAlignment="1">
      <alignment horizontal="center" vertical="center" wrapText="1"/>
    </xf>
    <xf numFmtId="0" fontId="63" fillId="10" borderId="30" xfId="4" applyFont="1" applyFill="1" applyBorder="1" applyAlignment="1">
      <alignment horizontal="left" vertical="center" wrapText="1"/>
    </xf>
    <xf numFmtId="3" fontId="63" fillId="10" borderId="30" xfId="4" applyNumberFormat="1" applyFont="1" applyFill="1" applyBorder="1" applyAlignment="1">
      <alignment horizontal="right" vertical="center" wrapText="1"/>
    </xf>
    <xf numFmtId="0" fontId="64" fillId="10" borderId="30" xfId="4" applyFont="1" applyFill="1" applyBorder="1" applyAlignment="1">
      <alignment horizontal="center" vertical="center" wrapText="1"/>
    </xf>
    <xf numFmtId="0" fontId="58" fillId="13" borderId="30" xfId="4" applyFont="1" applyFill="1" applyBorder="1" applyAlignment="1">
      <alignment horizontal="left" vertical="center" wrapText="1"/>
    </xf>
    <xf numFmtId="0" fontId="65" fillId="13" borderId="30" xfId="4" applyFont="1" applyFill="1" applyBorder="1" applyAlignment="1">
      <alignment horizontal="left" vertical="center" wrapText="1"/>
    </xf>
    <xf numFmtId="3" fontId="57" fillId="12" borderId="30" xfId="4" applyNumberFormat="1" applyFont="1" applyFill="1" applyBorder="1" applyAlignment="1">
      <alignment horizontal="right" vertical="center" wrapText="1"/>
    </xf>
    <xf numFmtId="3" fontId="58" fillId="10" borderId="30" xfId="4" applyNumberFormat="1" applyFont="1" applyFill="1" applyBorder="1" applyAlignment="1">
      <alignment horizontal="right" vertical="center" wrapText="1"/>
    </xf>
    <xf numFmtId="3" fontId="58" fillId="10" borderId="31" xfId="4" applyNumberFormat="1" applyFont="1" applyFill="1" applyBorder="1" applyAlignment="1">
      <alignment horizontal="right" vertical="center" wrapText="1"/>
    </xf>
    <xf numFmtId="0" fontId="61" fillId="10" borderId="0" xfId="4" applyFont="1" applyFill="1" applyAlignment="1">
      <alignment horizontal="left" vertical="center" wrapText="1"/>
    </xf>
    <xf numFmtId="0" fontId="66" fillId="10" borderId="31" xfId="4" applyFont="1" applyFill="1" applyBorder="1" applyAlignment="1">
      <alignment horizontal="center" wrapText="1"/>
    </xf>
    <xf numFmtId="0" fontId="66" fillId="10" borderId="31" xfId="4" applyFont="1" applyFill="1" applyBorder="1" applyAlignment="1">
      <alignment horizontal="left" wrapText="1"/>
    </xf>
    <xf numFmtId="0" fontId="57" fillId="10" borderId="0" xfId="4" applyFont="1" applyFill="1" applyAlignment="1">
      <alignment horizontal="left" vertical="center" wrapText="1"/>
    </xf>
    <xf numFmtId="0" fontId="66" fillId="10" borderId="33" xfId="4" applyFont="1" applyFill="1" applyBorder="1" applyAlignment="1">
      <alignment horizontal="center" vertical="center" wrapText="1"/>
    </xf>
    <xf numFmtId="0" fontId="66" fillId="10" borderId="32" xfId="4" applyFont="1" applyFill="1" applyBorder="1" applyAlignment="1">
      <alignment horizontal="left" vertical="center" wrapText="1"/>
    </xf>
    <xf numFmtId="0" fontId="63" fillId="10" borderId="30" xfId="4" applyFont="1" applyFill="1" applyBorder="1" applyAlignment="1">
      <alignment horizontal="right" vertical="center" wrapText="1"/>
    </xf>
    <xf numFmtId="0" fontId="5" fillId="0" borderId="0" xfId="4" applyFont="1"/>
    <xf numFmtId="0" fontId="4" fillId="0" borderId="0" xfId="4" applyFont="1" applyAlignment="1">
      <alignment horizontal="center"/>
    </xf>
    <xf numFmtId="0" fontId="7" fillId="3" borderId="138" xfId="4" applyFont="1" applyFill="1" applyBorder="1" applyAlignment="1">
      <alignment horizontal="left" vertical="center" wrapText="1"/>
    </xf>
    <xf numFmtId="0" fontId="8" fillId="3" borderId="135" xfId="4" applyFont="1" applyFill="1" applyBorder="1" applyAlignment="1">
      <alignment vertical="center"/>
    </xf>
    <xf numFmtId="0" fontId="8" fillId="3" borderId="136" xfId="4" applyFont="1" applyFill="1" applyBorder="1" applyAlignment="1">
      <alignment vertical="center"/>
    </xf>
    <xf numFmtId="0" fontId="8" fillId="3" borderId="139" xfId="4" applyFont="1" applyFill="1" applyBorder="1" applyAlignment="1">
      <alignment horizontal="center" vertical="center"/>
    </xf>
    <xf numFmtId="0" fontId="7" fillId="3" borderId="148" xfId="4" applyFont="1" applyFill="1" applyBorder="1" applyAlignment="1">
      <alignment horizontal="left" vertical="center" wrapText="1"/>
    </xf>
    <xf numFmtId="0" fontId="7" fillId="4" borderId="148" xfId="4" applyFont="1" applyFill="1" applyBorder="1" applyAlignment="1">
      <alignment horizontal="center" vertical="center" wrapText="1"/>
    </xf>
    <xf numFmtId="0" fontId="8" fillId="3" borderId="6" xfId="4" applyFont="1" applyFill="1" applyBorder="1" applyAlignment="1">
      <alignment horizontal="center" vertical="center" wrapText="1"/>
    </xf>
    <xf numFmtId="0" fontId="8" fillId="3" borderId="53" xfId="4" applyFont="1" applyFill="1" applyBorder="1" applyAlignment="1">
      <alignment horizontal="center" vertical="center" wrapText="1"/>
    </xf>
    <xf numFmtId="0" fontId="8" fillId="3" borderId="8" xfId="4" applyFont="1" applyFill="1" applyBorder="1" applyAlignment="1">
      <alignment horizontal="center" vertical="center" wrapText="1"/>
    </xf>
    <xf numFmtId="0" fontId="8" fillId="3" borderId="153" xfId="4" applyFont="1" applyFill="1" applyBorder="1" applyAlignment="1">
      <alignment horizontal="center" vertical="center" wrapText="1"/>
    </xf>
    <xf numFmtId="0" fontId="8" fillId="0" borderId="152" xfId="4" applyFont="1" applyBorder="1" applyAlignment="1">
      <alignment horizontal="left" vertical="center" wrapText="1"/>
    </xf>
    <xf numFmtId="1" fontId="8" fillId="0" borderId="8" xfId="4" applyNumberFormat="1" applyFont="1" applyBorder="1" applyAlignment="1">
      <alignment horizontal="center" vertical="center"/>
    </xf>
    <xf numFmtId="9" fontId="8" fillId="0" borderId="8" xfId="4" applyNumberFormat="1" applyFont="1" applyBorder="1" applyAlignment="1">
      <alignment horizontal="center" vertical="center"/>
    </xf>
    <xf numFmtId="0" fontId="7" fillId="4" borderId="152" xfId="4" applyFont="1" applyFill="1" applyBorder="1" applyAlignment="1">
      <alignment vertical="center" wrapText="1"/>
    </xf>
    <xf numFmtId="3" fontId="95" fillId="0" borderId="7" xfId="4" applyNumberFormat="1" applyFont="1" applyBorder="1" applyAlignment="1">
      <alignment horizontal="center" vertical="center" wrapText="1"/>
    </xf>
    <xf numFmtId="10" fontId="95" fillId="0" borderId="7" xfId="4" applyNumberFormat="1" applyFont="1" applyBorder="1" applyAlignment="1">
      <alignment horizontal="center" vertical="center" wrapText="1"/>
    </xf>
    <xf numFmtId="10" fontId="8" fillId="3" borderId="8" xfId="4" applyNumberFormat="1" applyFont="1" applyFill="1" applyBorder="1" applyAlignment="1">
      <alignment horizontal="center" vertical="center"/>
    </xf>
    <xf numFmtId="1" fontId="8" fillId="3" borderId="8" xfId="5" applyNumberFormat="1" applyFont="1" applyFill="1" applyBorder="1" applyAlignment="1">
      <alignment horizontal="center" vertical="center"/>
    </xf>
    <xf numFmtId="1" fontId="8" fillId="3" borderId="8" xfId="4" applyNumberFormat="1" applyFont="1" applyFill="1" applyBorder="1" applyAlignment="1">
      <alignment horizontal="center" vertical="center"/>
    </xf>
    <xf numFmtId="0" fontId="8" fillId="3" borderId="8" xfId="4" applyFont="1" applyFill="1" applyBorder="1" applyAlignment="1">
      <alignment horizontal="center" vertical="center"/>
    </xf>
    <xf numFmtId="0" fontId="165" fillId="2" borderId="24" xfId="6" applyFont="1" applyFill="1" applyBorder="1" applyAlignment="1">
      <alignment vertical="center" wrapText="1"/>
    </xf>
    <xf numFmtId="0" fontId="9" fillId="4" borderId="152" xfId="4" applyFont="1" applyFill="1" applyBorder="1" applyAlignment="1">
      <alignment horizontal="left" vertical="center" wrapText="1"/>
    </xf>
    <xf numFmtId="0" fontId="8" fillId="3" borderId="152" xfId="4" applyFont="1" applyFill="1" applyBorder="1" applyAlignment="1">
      <alignment horizontal="left" vertical="center" wrapText="1"/>
    </xf>
    <xf numFmtId="0" fontId="7" fillId="3" borderId="6" xfId="4" applyFont="1" applyFill="1" applyBorder="1" applyAlignment="1">
      <alignment horizontal="center" vertical="center" wrapText="1"/>
    </xf>
    <xf numFmtId="0" fontId="7" fillId="3" borderId="53" xfId="4" applyFont="1" applyFill="1" applyBorder="1" applyAlignment="1">
      <alignment horizontal="center" vertical="center" wrapText="1"/>
    </xf>
    <xf numFmtId="0" fontId="7" fillId="3" borderId="8" xfId="4" applyFont="1" applyFill="1" applyBorder="1" applyAlignment="1">
      <alignment horizontal="center" vertical="center" wrapText="1"/>
    </xf>
    <xf numFmtId="0" fontId="7" fillId="3" borderId="153" xfId="4" applyFont="1" applyFill="1" applyBorder="1" applyAlignment="1">
      <alignment horizontal="center" vertical="center" wrapText="1"/>
    </xf>
    <xf numFmtId="0" fontId="5" fillId="3" borderId="0" xfId="4" applyFont="1" applyFill="1"/>
    <xf numFmtId="3" fontId="8" fillId="3" borderId="7" xfId="4" applyNumberFormat="1" applyFont="1" applyFill="1" applyBorder="1" applyAlignment="1">
      <alignment horizontal="center" vertical="center" wrapText="1"/>
    </xf>
    <xf numFmtId="0" fontId="5" fillId="23" borderId="0" xfId="4" applyFont="1" applyFill="1"/>
    <xf numFmtId="3" fontId="8" fillId="3" borderId="156" xfId="4" applyNumberFormat="1" applyFont="1" applyFill="1" applyBorder="1" applyAlignment="1">
      <alignment horizontal="center" vertical="center" wrapText="1"/>
    </xf>
    <xf numFmtId="0" fontId="8" fillId="3" borderId="7" xfId="4" applyFont="1" applyFill="1" applyBorder="1" applyAlignment="1">
      <alignment horizontal="center" vertical="center" wrapText="1"/>
    </xf>
    <xf numFmtId="164" fontId="8" fillId="3" borderId="8" xfId="4" applyNumberFormat="1" applyFont="1" applyFill="1" applyBorder="1" applyAlignment="1">
      <alignment horizontal="center" vertical="center"/>
    </xf>
    <xf numFmtId="164" fontId="8" fillId="3" borderId="153" xfId="4" applyNumberFormat="1" applyFont="1" applyFill="1" applyBorder="1" applyAlignment="1">
      <alignment horizontal="center" vertical="center"/>
    </xf>
    <xf numFmtId="0" fontId="8" fillId="3" borderId="140" xfId="4" applyFont="1" applyFill="1" applyBorder="1" applyAlignment="1">
      <alignment horizontal="left" vertical="center" wrapText="1"/>
    </xf>
    <xf numFmtId="0" fontId="8" fillId="3" borderId="157" xfId="4" applyFont="1" applyFill="1" applyBorder="1" applyAlignment="1">
      <alignment horizontal="center" vertical="center" wrapText="1"/>
    </xf>
    <xf numFmtId="164" fontId="8" fillId="3" borderId="141" xfId="4" applyNumberFormat="1" applyFont="1" applyFill="1" applyBorder="1" applyAlignment="1">
      <alignment horizontal="center" vertical="center"/>
    </xf>
    <xf numFmtId="164" fontId="8" fillId="3" borderId="55" xfId="4" applyNumberFormat="1" applyFont="1" applyFill="1" applyBorder="1" applyAlignment="1">
      <alignment horizontal="center" vertical="center"/>
    </xf>
    <xf numFmtId="0" fontId="8" fillId="3" borderId="152" xfId="4" applyFont="1" applyFill="1" applyBorder="1" applyAlignment="1">
      <alignment horizontal="left" vertical="center" wrapText="1" indent="1"/>
    </xf>
    <xf numFmtId="3" fontId="8" fillId="3" borderId="8" xfId="4" applyNumberFormat="1" applyFont="1" applyFill="1" applyBorder="1" applyAlignment="1">
      <alignment horizontal="center" vertical="center"/>
    </xf>
    <xf numFmtId="3" fontId="8" fillId="3" borderId="153" xfId="4" applyNumberFormat="1" applyFont="1" applyFill="1" applyBorder="1" applyAlignment="1">
      <alignment horizontal="center" vertical="center"/>
    </xf>
    <xf numFmtId="0" fontId="11" fillId="3" borderId="152" xfId="4" applyFont="1" applyFill="1" applyBorder="1" applyAlignment="1">
      <alignment horizontal="left" vertical="center" wrapText="1" indent="1"/>
    </xf>
    <xf numFmtId="3" fontId="11" fillId="3" borderId="8" xfId="4" applyNumberFormat="1" applyFont="1" applyFill="1" applyBorder="1" applyAlignment="1">
      <alignment horizontal="center" vertical="center"/>
    </xf>
    <xf numFmtId="3" fontId="11" fillId="3" borderId="153" xfId="4" applyNumberFormat="1" applyFont="1" applyFill="1" applyBorder="1" applyAlignment="1">
      <alignment horizontal="center" vertical="center"/>
    </xf>
    <xf numFmtId="0" fontId="14" fillId="3" borderId="86" xfId="4" applyFont="1" applyFill="1" applyBorder="1" applyAlignment="1">
      <alignment horizontal="left" vertical="center" wrapText="1" indent="1"/>
    </xf>
    <xf numFmtId="3" fontId="5" fillId="3" borderId="0" xfId="4" applyNumberFormat="1" applyFont="1" applyFill="1"/>
    <xf numFmtId="0" fontId="9" fillId="2" borderId="152" xfId="4" applyFont="1" applyFill="1" applyBorder="1" applyAlignment="1">
      <alignment vertical="center" wrapText="1"/>
    </xf>
    <xf numFmtId="3" fontId="7" fillId="2" borderId="8" xfId="4" applyNumberFormat="1" applyFont="1" applyFill="1" applyBorder="1" applyAlignment="1">
      <alignment horizontal="center" vertical="center"/>
    </xf>
    <xf numFmtId="3" fontId="7" fillId="2" borderId="153" xfId="4" applyNumberFormat="1" applyFont="1" applyFill="1" applyBorder="1" applyAlignment="1">
      <alignment horizontal="center" vertical="center"/>
    </xf>
    <xf numFmtId="0" fontId="9" fillId="4" borderId="7" xfId="4" applyFont="1" applyFill="1" applyBorder="1" applyAlignment="1">
      <alignment horizontal="center" vertical="center" wrapText="1"/>
    </xf>
    <xf numFmtId="9" fontId="9" fillId="4" borderId="1" xfId="4" applyNumberFormat="1" applyFont="1" applyFill="1" applyBorder="1" applyAlignment="1">
      <alignment horizontal="center" vertical="center" wrapText="1"/>
    </xf>
    <xf numFmtId="0" fontId="14" fillId="3" borderId="159" xfId="4" applyFont="1" applyFill="1" applyBorder="1" applyAlignment="1">
      <alignment horizontal="left" vertical="center" wrapText="1" indent="1"/>
    </xf>
    <xf numFmtId="0" fontId="8" fillId="0" borderId="152" xfId="4" applyFont="1" applyBorder="1" applyAlignment="1">
      <alignment horizontal="left" vertical="center" wrapText="1" indent="1"/>
    </xf>
    <xf numFmtId="3" fontId="8" fillId="0" borderId="8" xfId="4" applyNumberFormat="1" applyFont="1" applyBorder="1" applyAlignment="1">
      <alignment horizontal="center" vertical="center"/>
    </xf>
    <xf numFmtId="3" fontId="8" fillId="0" borderId="153" xfId="4" applyNumberFormat="1" applyFont="1" applyBorder="1" applyAlignment="1">
      <alignment horizontal="center" vertical="center"/>
    </xf>
    <xf numFmtId="0" fontId="11" fillId="0" borderId="152" xfId="4" applyFont="1" applyBorder="1" applyAlignment="1">
      <alignment horizontal="left" vertical="center" wrapText="1" indent="1"/>
    </xf>
    <xf numFmtId="0" fontId="8" fillId="0" borderId="7" xfId="4" applyFont="1" applyBorder="1" applyAlignment="1">
      <alignment horizontal="center" vertical="center" wrapText="1"/>
    </xf>
    <xf numFmtId="3" fontId="8" fillId="0" borderId="7" xfId="4" applyNumberFormat="1" applyFont="1" applyBorder="1" applyAlignment="1">
      <alignment horizontal="center" vertical="center" wrapText="1"/>
    </xf>
    <xf numFmtId="3" fontId="11" fillId="0" borderId="8" xfId="4" applyNumberFormat="1" applyFont="1" applyBorder="1" applyAlignment="1">
      <alignment horizontal="center" vertical="center"/>
    </xf>
    <xf numFmtId="3" fontId="11" fillId="0" borderId="153" xfId="4" applyNumberFormat="1" applyFont="1" applyBorder="1" applyAlignment="1">
      <alignment horizontal="center" vertical="center"/>
    </xf>
    <xf numFmtId="0" fontId="14" fillId="0" borderId="159" xfId="4" applyFont="1" applyBorder="1" applyAlignment="1">
      <alignment horizontal="left" vertical="center" wrapText="1" indent="1"/>
    </xf>
    <xf numFmtId="0" fontId="9" fillId="2" borderId="86" xfId="4" applyFont="1" applyFill="1" applyBorder="1" applyAlignment="1">
      <alignment vertical="center" wrapText="1"/>
    </xf>
    <xf numFmtId="3" fontId="7" fillId="2" borderId="6" xfId="4" applyNumberFormat="1" applyFont="1" applyFill="1" applyBorder="1" applyAlignment="1">
      <alignment horizontal="center" vertical="center"/>
    </xf>
    <xf numFmtId="9" fontId="9" fillId="4" borderId="2" xfId="4" applyNumberFormat="1" applyFont="1" applyFill="1" applyBorder="1" applyAlignment="1">
      <alignment horizontal="center" vertical="center" wrapText="1"/>
    </xf>
    <xf numFmtId="0" fontId="8" fillId="3" borderId="7" xfId="4" applyFont="1" applyFill="1" applyBorder="1" applyAlignment="1">
      <alignment horizontal="left" vertical="center" wrapText="1"/>
    </xf>
    <xf numFmtId="0" fontId="8" fillId="3" borderId="5" xfId="4" applyFont="1" applyFill="1" applyBorder="1" applyAlignment="1">
      <alignment horizontal="center" vertical="center" wrapText="1"/>
    </xf>
    <xf numFmtId="0" fontId="8" fillId="0" borderId="7" xfId="4" applyFont="1" applyBorder="1" applyAlignment="1">
      <alignment horizontal="left" vertical="center" wrapText="1" indent="1"/>
    </xf>
    <xf numFmtId="0" fontId="11" fillId="0" borderId="7" xfId="4" applyFont="1" applyBorder="1" applyAlignment="1">
      <alignment horizontal="left" vertical="center" wrapText="1" indent="1"/>
    </xf>
    <xf numFmtId="0" fontId="7" fillId="0" borderId="7" xfId="4" applyFont="1" applyBorder="1" applyAlignment="1">
      <alignment horizontal="left" vertical="center" wrapText="1" indent="1"/>
    </xf>
    <xf numFmtId="3" fontId="7" fillId="0" borderId="8" xfId="4" applyNumberFormat="1" applyFont="1" applyBorder="1" applyAlignment="1">
      <alignment horizontal="center" vertical="center"/>
    </xf>
    <xf numFmtId="0" fontId="8" fillId="4" borderId="7" xfId="4" applyFont="1" applyFill="1" applyBorder="1" applyAlignment="1">
      <alignment horizontal="left" vertical="center" wrapText="1"/>
    </xf>
    <xf numFmtId="0" fontId="9" fillId="4" borderId="2" xfId="4" applyFont="1" applyFill="1" applyBorder="1" applyAlignment="1">
      <alignment horizontal="center" vertical="center" wrapText="1"/>
    </xf>
    <xf numFmtId="3" fontId="7" fillId="4" borderId="8" xfId="4" applyNumberFormat="1" applyFont="1" applyFill="1" applyBorder="1" applyAlignment="1">
      <alignment horizontal="center" vertical="center"/>
    </xf>
    <xf numFmtId="3" fontId="5" fillId="0" borderId="0" xfId="4" applyNumberFormat="1" applyFont="1"/>
    <xf numFmtId="3" fontId="7" fillId="0" borderId="153" xfId="4" applyNumberFormat="1" applyFont="1" applyBorder="1" applyAlignment="1">
      <alignment horizontal="center" vertical="center"/>
    </xf>
    <xf numFmtId="0" fontId="9" fillId="2" borderId="140" xfId="4" applyFont="1" applyFill="1" applyBorder="1" applyAlignment="1">
      <alignment vertical="center" wrapText="1"/>
    </xf>
    <xf numFmtId="3" fontId="7" fillId="2" borderId="141" xfId="4" applyNumberFormat="1" applyFont="1" applyFill="1" applyBorder="1" applyAlignment="1">
      <alignment horizontal="center" vertical="center"/>
    </xf>
    <xf numFmtId="0" fontId="7" fillId="0" borderId="0" xfId="4" applyFont="1" applyAlignment="1">
      <alignment horizontal="left" vertical="center" wrapText="1" indent="1"/>
    </xf>
    <xf numFmtId="3" fontId="8" fillId="0" borderId="0" xfId="4" applyNumberFormat="1" applyFont="1" applyAlignment="1">
      <alignment horizontal="center" vertical="center"/>
    </xf>
    <xf numFmtId="0" fontId="16" fillId="0" borderId="16" xfId="4" applyFont="1" applyBorder="1"/>
    <xf numFmtId="0" fontId="16" fillId="0" borderId="10" xfId="4" applyFont="1" applyBorder="1" applyAlignment="1">
      <alignment horizontal="center"/>
    </xf>
    <xf numFmtId="0" fontId="16" fillId="0" borderId="58" xfId="4" applyFont="1" applyBorder="1" applyAlignment="1">
      <alignment horizontal="center"/>
    </xf>
    <xf numFmtId="0" fontId="16" fillId="0" borderId="87" xfId="4" applyFont="1" applyBorder="1" applyAlignment="1">
      <alignment horizontal="center"/>
    </xf>
    <xf numFmtId="0" fontId="16" fillId="0" borderId="18" xfId="4" applyFont="1" applyBorder="1"/>
    <xf numFmtId="0" fontId="16" fillId="0" borderId="12" xfId="4" applyFont="1" applyBorder="1"/>
    <xf numFmtId="0" fontId="16" fillId="0" borderId="20" xfId="4" applyFont="1" applyBorder="1"/>
    <xf numFmtId="0" fontId="16" fillId="0" borderId="14" xfId="4" applyFont="1" applyBorder="1" applyAlignment="1">
      <alignment horizontal="center"/>
    </xf>
    <xf numFmtId="0" fontId="16" fillId="0" borderId="0" xfId="4" applyFont="1"/>
    <xf numFmtId="0" fontId="7" fillId="0" borderId="0" xfId="4" applyFont="1"/>
    <xf numFmtId="0" fontId="16" fillId="0" borderId="0" xfId="4" applyFont="1" applyAlignment="1">
      <alignment horizontal="center" vertical="center" wrapText="1"/>
    </xf>
    <xf numFmtId="0" fontId="101" fillId="2" borderId="0" xfId="6" applyFont="1" applyFill="1" applyAlignment="1">
      <alignment horizontal="center"/>
    </xf>
    <xf numFmtId="0" fontId="2" fillId="0" borderId="0" xfId="6" applyFont="1" applyAlignment="1">
      <alignment horizontal="center"/>
    </xf>
    <xf numFmtId="0" fontId="1" fillId="0" borderId="0" xfId="6"/>
    <xf numFmtId="0" fontId="122" fillId="0" borderId="0" xfId="6" applyFont="1"/>
    <xf numFmtId="0" fontId="113" fillId="3" borderId="1" xfId="6" applyFont="1" applyFill="1" applyBorder="1" applyAlignment="1">
      <alignment horizontal="left" vertical="center" wrapText="1"/>
    </xf>
    <xf numFmtId="0" fontId="113" fillId="4" borderId="1" xfId="6" applyFont="1" applyFill="1" applyBorder="1" applyAlignment="1">
      <alignment vertical="center" wrapText="1"/>
    </xf>
    <xf numFmtId="0" fontId="77" fillId="3" borderId="57" xfId="6" applyFont="1" applyFill="1" applyBorder="1" applyAlignment="1">
      <alignment vertical="center" wrapText="1"/>
    </xf>
    <xf numFmtId="0" fontId="71" fillId="0" borderId="6" xfId="6" applyFont="1" applyBorder="1" applyAlignment="1">
      <alignment horizontal="center" vertical="center" wrapText="1"/>
    </xf>
    <xf numFmtId="0" fontId="71" fillId="3" borderId="6" xfId="6" applyFont="1" applyFill="1" applyBorder="1" applyAlignment="1">
      <alignment horizontal="center" vertical="center" wrapText="1"/>
    </xf>
    <xf numFmtId="0" fontId="71" fillId="0" borderId="8" xfId="6" applyFont="1" applyBorder="1" applyAlignment="1">
      <alignment horizontal="center" vertical="center" wrapText="1"/>
    </xf>
    <xf numFmtId="0" fontId="71" fillId="3" borderId="8" xfId="6" applyFont="1" applyFill="1" applyBorder="1" applyAlignment="1">
      <alignment horizontal="center" vertical="center" wrapText="1"/>
    </xf>
    <xf numFmtId="0" fontId="71" fillId="3" borderId="7" xfId="6" applyFont="1" applyFill="1" applyBorder="1" applyAlignment="1">
      <alignment vertical="center" wrapText="1"/>
    </xf>
    <xf numFmtId="2" fontId="71" fillId="3" borderId="8" xfId="6" applyNumberFormat="1" applyFont="1" applyFill="1" applyBorder="1" applyAlignment="1">
      <alignment horizontal="center" vertical="center"/>
    </xf>
    <xf numFmtId="0" fontId="1" fillId="3" borderId="0" xfId="6" applyFill="1"/>
    <xf numFmtId="9" fontId="71" fillId="3" borderId="8" xfId="6" applyNumberFormat="1" applyFont="1" applyFill="1" applyBorder="1" applyAlignment="1">
      <alignment horizontal="center" vertical="center"/>
    </xf>
    <xf numFmtId="0" fontId="19" fillId="4" borderId="7" xfId="6" applyFont="1" applyFill="1" applyBorder="1" applyAlignment="1">
      <alignment vertical="center" wrapText="1"/>
    </xf>
    <xf numFmtId="9" fontId="71" fillId="0" borderId="8" xfId="6" applyNumberFormat="1" applyFont="1" applyBorder="1" applyAlignment="1">
      <alignment horizontal="center" vertical="center"/>
    </xf>
    <xf numFmtId="0" fontId="71" fillId="3" borderId="7" xfId="6" applyFont="1" applyFill="1" applyBorder="1" applyAlignment="1">
      <alignment horizontal="left" vertical="center" wrapText="1"/>
    </xf>
    <xf numFmtId="0" fontId="74" fillId="4" borderId="7" xfId="6" applyFont="1" applyFill="1" applyBorder="1" applyAlignment="1">
      <alignment horizontal="left" vertical="center" wrapText="1"/>
    </xf>
    <xf numFmtId="0" fontId="74" fillId="0" borderId="6" xfId="6" applyFont="1" applyBorder="1" applyAlignment="1">
      <alignment horizontal="center" vertical="center" wrapText="1"/>
    </xf>
    <xf numFmtId="0" fontId="74" fillId="3" borderId="6" xfId="6" applyFont="1" applyFill="1" applyBorder="1" applyAlignment="1">
      <alignment horizontal="center" vertical="center" wrapText="1"/>
    </xf>
    <xf numFmtId="0" fontId="74" fillId="0" borderId="8" xfId="6" applyFont="1" applyBorder="1" applyAlignment="1">
      <alignment horizontal="center" vertical="center" wrapText="1"/>
    </xf>
    <xf numFmtId="0" fontId="74" fillId="3" borderId="8" xfId="6" applyFont="1" applyFill="1" applyBorder="1" applyAlignment="1">
      <alignment horizontal="center" vertical="center" wrapText="1"/>
    </xf>
    <xf numFmtId="3" fontId="71" fillId="0" borderId="7" xfId="6" applyNumberFormat="1" applyFont="1" applyBorder="1" applyAlignment="1">
      <alignment horizontal="center" vertical="center" wrapText="1"/>
    </xf>
    <xf numFmtId="3" fontId="71" fillId="3" borderId="7" xfId="6" applyNumberFormat="1" applyFont="1" applyFill="1" applyBorder="1" applyAlignment="1">
      <alignment horizontal="center" vertical="center" wrapText="1"/>
    </xf>
    <xf numFmtId="3" fontId="1" fillId="0" borderId="0" xfId="6" applyNumberFormat="1"/>
    <xf numFmtId="0" fontId="71" fillId="0" borderId="7" xfId="6" applyFont="1" applyBorder="1" applyAlignment="1">
      <alignment horizontal="center" vertical="center" wrapText="1"/>
    </xf>
    <xf numFmtId="164" fontId="71" fillId="3" borderId="8" xfId="6" applyNumberFormat="1" applyFont="1" applyFill="1" applyBorder="1" applyAlignment="1">
      <alignment horizontal="center" vertical="center"/>
    </xf>
    <xf numFmtId="0" fontId="34" fillId="0" borderId="7" xfId="6" applyFont="1" applyBorder="1" applyAlignment="1">
      <alignment horizontal="left" vertical="center" wrapText="1" indent="1"/>
    </xf>
    <xf numFmtId="3" fontId="71" fillId="0" borderId="8" xfId="6" applyNumberFormat="1" applyFont="1" applyBorder="1" applyAlignment="1">
      <alignment horizontal="center" vertical="center"/>
    </xf>
    <xf numFmtId="0" fontId="79" fillId="0" borderId="0" xfId="6" applyFont="1"/>
    <xf numFmtId="0" fontId="151" fillId="0" borderId="7" xfId="6" applyFont="1" applyBorder="1" applyAlignment="1">
      <alignment horizontal="left" vertical="center" wrapText="1" indent="1"/>
    </xf>
    <xf numFmtId="3" fontId="78" fillId="0" borderId="8" xfId="6" applyNumberFormat="1" applyFont="1" applyBorder="1" applyAlignment="1">
      <alignment horizontal="center" vertical="center"/>
    </xf>
    <xf numFmtId="9" fontId="78" fillId="0" borderId="8" xfId="5" applyFont="1" applyBorder="1" applyAlignment="1">
      <alignment horizontal="center" vertical="center"/>
    </xf>
    <xf numFmtId="164" fontId="78" fillId="0" borderId="8" xfId="6" applyNumberFormat="1" applyFont="1" applyBorder="1" applyAlignment="1">
      <alignment horizontal="center" vertical="center"/>
    </xf>
    <xf numFmtId="0" fontId="152" fillId="0" borderId="26" xfId="6" applyFont="1" applyBorder="1" applyAlignment="1">
      <alignment horizontal="left" vertical="center" wrapText="1" indent="1"/>
    </xf>
    <xf numFmtId="0" fontId="76" fillId="0" borderId="0" xfId="6" applyFont="1"/>
    <xf numFmtId="0" fontId="19" fillId="2" borderId="7" xfId="6" applyFont="1" applyFill="1" applyBorder="1" applyAlignment="1">
      <alignment vertical="center" wrapText="1"/>
    </xf>
    <xf numFmtId="3" fontId="74" fillId="0" borderId="8" xfId="6" applyNumberFormat="1" applyFont="1" applyBorder="1" applyAlignment="1">
      <alignment horizontal="center" vertical="center"/>
    </xf>
    <xf numFmtId="3" fontId="74" fillId="2" borderId="8" xfId="6" applyNumberFormat="1" applyFont="1" applyFill="1" applyBorder="1" applyAlignment="1">
      <alignment horizontal="center" vertical="center"/>
    </xf>
    <xf numFmtId="0" fontId="71" fillId="4" borderId="7" xfId="6" applyFont="1" applyFill="1" applyBorder="1" applyAlignment="1">
      <alignment horizontal="left" vertical="center" wrapText="1"/>
    </xf>
    <xf numFmtId="1" fontId="113" fillId="0" borderId="1" xfId="6" applyNumberFormat="1" applyFont="1" applyBorder="1" applyAlignment="1">
      <alignment vertical="center"/>
    </xf>
    <xf numFmtId="9" fontId="38" fillId="3" borderId="1" xfId="6" applyNumberFormat="1" applyFont="1" applyFill="1" applyBorder="1" applyAlignment="1">
      <alignment vertical="center"/>
    </xf>
    <xf numFmtId="9" fontId="113" fillId="0" borderId="1" xfId="6" applyNumberFormat="1" applyFont="1" applyBorder="1" applyAlignment="1">
      <alignment vertical="center"/>
    </xf>
    <xf numFmtId="0" fontId="38" fillId="3" borderId="1" xfId="6" applyFont="1" applyFill="1" applyBorder="1" applyAlignment="1">
      <alignment vertical="center"/>
    </xf>
    <xf numFmtId="3" fontId="74" fillId="4" borderId="8" xfId="6" applyNumberFormat="1" applyFont="1" applyFill="1" applyBorder="1" applyAlignment="1">
      <alignment horizontal="center" vertical="center"/>
    </xf>
    <xf numFmtId="0" fontId="152" fillId="3" borderId="7" xfId="6" applyFont="1" applyFill="1" applyBorder="1" applyAlignment="1">
      <alignment vertical="center" wrapText="1"/>
    </xf>
    <xf numFmtId="3" fontId="166" fillId="0" borderId="8" xfId="6" applyNumberFormat="1" applyFont="1" applyBorder="1" applyAlignment="1">
      <alignment horizontal="center" vertical="center"/>
    </xf>
    <xf numFmtId="164" fontId="166" fillId="0" borderId="8" xfId="6" applyNumberFormat="1" applyFont="1" applyBorder="1" applyAlignment="1">
      <alignment horizontal="center" vertical="center"/>
    </xf>
    <xf numFmtId="171" fontId="78" fillId="0" borderId="8" xfId="6" applyNumberFormat="1" applyFont="1" applyBorder="1" applyAlignment="1">
      <alignment horizontal="center" vertical="center"/>
    </xf>
    <xf numFmtId="3" fontId="71" fillId="4" borderId="8" xfId="6" applyNumberFormat="1" applyFont="1" applyFill="1" applyBorder="1" applyAlignment="1">
      <alignment horizontal="center" vertical="center"/>
    </xf>
    <xf numFmtId="0" fontId="19" fillId="0" borderId="7" xfId="6" applyFont="1" applyBorder="1" applyAlignment="1">
      <alignment horizontal="left" vertical="center" wrapText="1" indent="1"/>
    </xf>
    <xf numFmtId="0" fontId="19" fillId="0" borderId="0" xfId="6" applyFont="1" applyAlignment="1">
      <alignment horizontal="left" vertical="center" wrapText="1" indent="1"/>
    </xf>
    <xf numFmtId="3" fontId="71" fillId="0" borderId="0" xfId="6" applyNumberFormat="1" applyFont="1" applyAlignment="1">
      <alignment horizontal="center" vertical="center"/>
    </xf>
    <xf numFmtId="0" fontId="2" fillId="0" borderId="0" xfId="4" applyFont="1" applyAlignment="1">
      <alignment horizontal="center"/>
    </xf>
    <xf numFmtId="0" fontId="69" fillId="3" borderId="1" xfId="4" applyFont="1" applyFill="1" applyBorder="1" applyAlignment="1">
      <alignment horizontal="left" vertical="center" wrapText="1"/>
    </xf>
    <xf numFmtId="0" fontId="69" fillId="4" borderId="1" xfId="4" applyFont="1" applyFill="1" applyBorder="1" applyAlignment="1">
      <alignment vertical="center" wrapText="1"/>
    </xf>
    <xf numFmtId="0" fontId="70" fillId="3" borderId="6" xfId="4" applyFont="1" applyFill="1" applyBorder="1" applyAlignment="1">
      <alignment horizontal="center" vertical="center" wrapText="1"/>
    </xf>
    <xf numFmtId="0" fontId="70" fillId="3" borderId="7" xfId="4" applyFont="1" applyFill="1" applyBorder="1" applyAlignment="1">
      <alignment horizontal="center" vertical="center" wrapText="1"/>
    </xf>
    <xf numFmtId="0" fontId="70" fillId="3" borderId="8" xfId="4" applyFont="1" applyFill="1" applyBorder="1" applyAlignment="1">
      <alignment horizontal="center" vertical="center" wrapText="1"/>
    </xf>
    <xf numFmtId="0" fontId="70" fillId="3" borderId="7" xfId="4" applyFont="1" applyFill="1" applyBorder="1" applyAlignment="1">
      <alignment horizontal="left" vertical="center" wrapText="1"/>
    </xf>
    <xf numFmtId="9" fontId="70" fillId="6" borderId="8" xfId="4" applyNumberFormat="1" applyFont="1" applyFill="1" applyBorder="1" applyAlignment="1">
      <alignment horizontal="center" vertical="center"/>
    </xf>
    <xf numFmtId="0" fontId="30" fillId="4" borderId="7" xfId="4" applyFont="1" applyFill="1" applyBorder="1" applyAlignment="1">
      <alignment vertical="center" wrapText="1"/>
    </xf>
    <xf numFmtId="0" fontId="30" fillId="4" borderId="24" xfId="4" applyFont="1" applyFill="1" applyBorder="1" applyAlignment="1">
      <alignment vertical="center" wrapText="1"/>
    </xf>
    <xf numFmtId="0" fontId="110" fillId="3" borderId="7" xfId="4" applyFont="1" applyFill="1" applyBorder="1" applyAlignment="1">
      <alignment horizontal="left" vertical="center" wrapText="1"/>
    </xf>
    <xf numFmtId="9" fontId="167" fillId="6" borderId="18" xfId="7" applyNumberFormat="1" applyFont="1" applyFill="1" applyBorder="1" applyAlignment="1">
      <alignment horizontal="center" vertical="center"/>
    </xf>
    <xf numFmtId="0" fontId="167" fillId="3" borderId="7" xfId="4" applyFont="1" applyFill="1" applyBorder="1" applyAlignment="1">
      <alignment horizontal="left" vertical="center" wrapText="1"/>
    </xf>
    <xf numFmtId="9" fontId="167" fillId="6" borderId="0" xfId="7" applyNumberFormat="1" applyFont="1" applyFill="1" applyBorder="1" applyAlignment="1">
      <alignment horizontal="center" vertical="center"/>
    </xf>
    <xf numFmtId="0" fontId="167" fillId="3" borderId="24" xfId="4" applyFont="1" applyFill="1" applyBorder="1" applyAlignment="1">
      <alignment horizontal="left" vertical="center" wrapText="1"/>
    </xf>
    <xf numFmtId="43" fontId="167" fillId="6" borderId="25" xfId="7" applyFont="1" applyFill="1" applyBorder="1" applyAlignment="1">
      <alignment horizontal="center" vertical="center"/>
    </xf>
    <xf numFmtId="9" fontId="167" fillId="6" borderId="18" xfId="5" applyFont="1" applyFill="1" applyBorder="1" applyAlignment="1">
      <alignment horizontal="center" vertical="center"/>
    </xf>
    <xf numFmtId="0" fontId="110" fillId="0" borderId="0" xfId="4" applyFont="1"/>
    <xf numFmtId="0" fontId="168" fillId="3" borderId="24" xfId="4" applyFont="1" applyFill="1" applyBorder="1" applyAlignment="1">
      <alignment horizontal="left" vertical="center" wrapText="1"/>
    </xf>
    <xf numFmtId="43" fontId="168" fillId="6" borderId="25" xfId="7" applyFont="1" applyFill="1" applyBorder="1" applyAlignment="1">
      <alignment horizontal="center" vertical="center"/>
    </xf>
    <xf numFmtId="9" fontId="168" fillId="6" borderId="0" xfId="7" applyNumberFormat="1" applyFont="1" applyFill="1" applyBorder="1" applyAlignment="1">
      <alignment horizontal="center" vertical="center"/>
    </xf>
    <xf numFmtId="0" fontId="73" fillId="4" borderId="7" xfId="4" applyFont="1" applyFill="1" applyBorder="1" applyAlignment="1">
      <alignment horizontal="left" vertical="center" wrapText="1"/>
    </xf>
    <xf numFmtId="0" fontId="72" fillId="3" borderId="6" xfId="4" applyFont="1" applyFill="1" applyBorder="1" applyAlignment="1">
      <alignment horizontal="center" vertical="center" wrapText="1"/>
    </xf>
    <xf numFmtId="0" fontId="72" fillId="3" borderId="8" xfId="4" applyFont="1" applyFill="1" applyBorder="1" applyAlignment="1">
      <alignment horizontal="center" vertical="center" wrapText="1"/>
    </xf>
    <xf numFmtId="3" fontId="70" fillId="3" borderId="7" xfId="4" applyNumberFormat="1" applyFont="1" applyFill="1" applyBorder="1" applyAlignment="1">
      <alignment horizontal="center" vertical="center" wrapText="1"/>
    </xf>
    <xf numFmtId="164" fontId="70" fillId="3" borderId="8" xfId="4" applyNumberFormat="1" applyFont="1" applyFill="1" applyBorder="1" applyAlignment="1">
      <alignment horizontal="center" vertical="center"/>
    </xf>
    <xf numFmtId="0" fontId="35" fillId="0" borderId="7" xfId="4" applyFont="1" applyBorder="1" applyAlignment="1">
      <alignment horizontal="left" vertical="center" wrapText="1" indent="1"/>
    </xf>
    <xf numFmtId="3" fontId="70" fillId="0" borderId="8" xfId="4" applyNumberFormat="1" applyFont="1" applyBorder="1" applyAlignment="1">
      <alignment horizontal="center" vertical="center"/>
    </xf>
    <xf numFmtId="0" fontId="43" fillId="0" borderId="7" xfId="4" applyFont="1" applyBorder="1" applyAlignment="1">
      <alignment horizontal="left" vertical="center" wrapText="1" indent="1"/>
    </xf>
    <xf numFmtId="3" fontId="75" fillId="3" borderId="8" xfId="4" applyNumberFormat="1" applyFont="1" applyFill="1" applyBorder="1" applyAlignment="1">
      <alignment horizontal="center" vertical="center"/>
    </xf>
    <xf numFmtId="3" fontId="75" fillId="0" borderId="8" xfId="4" applyNumberFormat="1" applyFont="1" applyBorder="1" applyAlignment="1">
      <alignment horizontal="center" vertical="center"/>
    </xf>
    <xf numFmtId="3" fontId="63" fillId="10" borderId="30" xfId="4" applyNumberFormat="1" applyFont="1" applyFill="1" applyBorder="1" applyAlignment="1">
      <alignment horizontal="center" vertical="center" wrapText="1"/>
    </xf>
    <xf numFmtId="3" fontId="70" fillId="3" borderId="8" xfId="4" applyNumberFormat="1" applyFont="1" applyFill="1" applyBorder="1" applyAlignment="1">
      <alignment horizontal="center" vertical="center"/>
    </xf>
    <xf numFmtId="165" fontId="70" fillId="0" borderId="8" xfId="7" applyNumberFormat="1" applyFont="1" applyBorder="1" applyAlignment="1">
      <alignment vertical="center"/>
    </xf>
    <xf numFmtId="165" fontId="70" fillId="0" borderId="8" xfId="7" applyNumberFormat="1" applyFont="1" applyBorder="1" applyAlignment="1">
      <alignment horizontal="center" vertical="center"/>
    </xf>
    <xf numFmtId="164" fontId="70" fillId="0" borderId="8" xfId="5" applyNumberFormat="1" applyFont="1" applyBorder="1" applyAlignment="1">
      <alignment horizontal="center" vertical="center"/>
    </xf>
    <xf numFmtId="9" fontId="70" fillId="0" borderId="8" xfId="5" applyFont="1" applyBorder="1" applyAlignment="1">
      <alignment horizontal="center" vertical="center"/>
    </xf>
    <xf numFmtId="0" fontId="48" fillId="0" borderId="26" xfId="4" applyFont="1" applyBorder="1" applyAlignment="1">
      <alignment horizontal="left" vertical="center" wrapText="1" indent="1"/>
    </xf>
    <xf numFmtId="0" fontId="41" fillId="2" borderId="7" xfId="4" applyFont="1" applyFill="1" applyBorder="1" applyAlignment="1">
      <alignment vertical="center" wrapText="1"/>
    </xf>
    <xf numFmtId="3" fontId="72" fillId="2" borderId="8" xfId="4" applyNumberFormat="1" applyFont="1" applyFill="1" applyBorder="1" applyAlignment="1">
      <alignment horizontal="center" vertical="center"/>
    </xf>
    <xf numFmtId="0" fontId="169" fillId="4" borderId="7" xfId="4" applyFont="1" applyFill="1" applyBorder="1" applyAlignment="1">
      <alignment horizontal="left" vertical="center" wrapText="1"/>
    </xf>
    <xf numFmtId="9" fontId="169" fillId="4" borderId="1" xfId="4" applyNumberFormat="1" applyFont="1" applyFill="1" applyBorder="1" applyAlignment="1">
      <alignment horizontal="center" vertical="center" wrapText="1"/>
    </xf>
    <xf numFmtId="0" fontId="73" fillId="4" borderId="7" xfId="4" applyFont="1" applyFill="1" applyBorder="1" applyAlignment="1">
      <alignment horizontal="left" vertical="center"/>
    </xf>
    <xf numFmtId="0" fontId="70" fillId="3" borderId="26" xfId="4" applyFont="1" applyFill="1" applyBorder="1" applyAlignment="1">
      <alignment horizontal="left" vertical="center" wrapText="1"/>
    </xf>
    <xf numFmtId="0" fontId="70" fillId="3" borderId="26" xfId="4" applyFont="1" applyFill="1" applyBorder="1" applyAlignment="1">
      <alignment horizontal="center" vertical="center" wrapText="1"/>
    </xf>
    <xf numFmtId="164" fontId="70" fillId="3" borderId="6" xfId="4" applyNumberFormat="1" applyFont="1" applyFill="1" applyBorder="1" applyAlignment="1">
      <alignment horizontal="center" vertical="center"/>
    </xf>
    <xf numFmtId="0" fontId="70" fillId="3" borderId="18" xfId="4" applyFont="1" applyFill="1" applyBorder="1" applyAlignment="1">
      <alignment horizontal="left" vertical="center" wrapText="1"/>
    </xf>
    <xf numFmtId="0" fontId="70" fillId="3" borderId="18" xfId="4" applyFont="1" applyFill="1" applyBorder="1" applyAlignment="1">
      <alignment horizontal="center" vertical="center" wrapText="1"/>
    </xf>
    <xf numFmtId="164" fontId="70" fillId="3" borderId="18" xfId="4" applyNumberFormat="1" applyFont="1" applyFill="1" applyBorder="1" applyAlignment="1">
      <alignment horizontal="center" vertical="center"/>
    </xf>
    <xf numFmtId="0" fontId="48" fillId="0" borderId="5" xfId="4" applyFont="1" applyBorder="1" applyAlignment="1">
      <alignment horizontal="left" vertical="center" wrapText="1" indent="1"/>
    </xf>
    <xf numFmtId="3" fontId="75" fillId="0" borderId="6" xfId="4" applyNumberFormat="1" applyFont="1" applyBorder="1" applyAlignment="1">
      <alignment horizontal="center" vertical="center"/>
    </xf>
    <xf numFmtId="0" fontId="48" fillId="0" borderId="18" xfId="4" applyFont="1" applyBorder="1" applyAlignment="1">
      <alignment horizontal="left" vertical="center" wrapText="1" indent="1"/>
    </xf>
    <xf numFmtId="3" fontId="75" fillId="0" borderId="18" xfId="4" applyNumberFormat="1" applyFont="1" applyBorder="1" applyAlignment="1">
      <alignment horizontal="center" vertical="center"/>
    </xf>
    <xf numFmtId="0" fontId="43" fillId="0" borderId="26" xfId="4" applyFont="1" applyBorder="1" applyAlignment="1">
      <alignment horizontal="left" vertical="center" wrapText="1" indent="1"/>
    </xf>
    <xf numFmtId="3" fontId="70" fillId="0" borderId="6" xfId="4" applyNumberFormat="1" applyFont="1" applyBorder="1" applyAlignment="1">
      <alignment horizontal="center" vertical="center"/>
    </xf>
    <xf numFmtId="0" fontId="43" fillId="0" borderId="18" xfId="4" applyFont="1" applyBorder="1" applyAlignment="1">
      <alignment horizontal="left" vertical="center" wrapText="1" indent="1"/>
    </xf>
    <xf numFmtId="3" fontId="70" fillId="0" borderId="18" xfId="4" applyNumberFormat="1" applyFont="1" applyBorder="1" applyAlignment="1">
      <alignment horizontal="center" vertical="center"/>
    </xf>
    <xf numFmtId="3" fontId="72" fillId="0" borderId="8" xfId="4" applyNumberFormat="1" applyFont="1" applyBorder="1" applyAlignment="1">
      <alignment horizontal="center" vertical="center"/>
    </xf>
    <xf numFmtId="3" fontId="1" fillId="0" borderId="0" xfId="4" applyNumberFormat="1"/>
    <xf numFmtId="0" fontId="30" fillId="0" borderId="0" xfId="4" applyFont="1" applyAlignment="1">
      <alignment horizontal="left" vertical="center" wrapText="1" indent="1"/>
    </xf>
    <xf numFmtId="3" fontId="70" fillId="0" borderId="0" xfId="4" applyNumberFormat="1" applyFont="1" applyAlignment="1">
      <alignment horizontal="center" vertical="center"/>
    </xf>
    <xf numFmtId="0" fontId="19" fillId="0" borderId="16" xfId="4" applyFont="1" applyBorder="1"/>
    <xf numFmtId="0" fontId="19" fillId="0" borderId="10" xfId="4" applyFont="1" applyBorder="1"/>
    <xf numFmtId="0" fontId="19" fillId="0" borderId="18" xfId="4" applyFont="1" applyBorder="1"/>
    <xf numFmtId="0" fontId="19" fillId="0" borderId="12" xfId="4" applyFont="1" applyBorder="1"/>
    <xf numFmtId="0" fontId="19" fillId="0" borderId="20" xfId="4" applyFont="1" applyBorder="1"/>
    <xf numFmtId="0" fontId="19" fillId="0" borderId="14" xfId="4" applyFont="1" applyBorder="1"/>
    <xf numFmtId="0" fontId="19" fillId="0" borderId="0" xfId="4" applyFont="1"/>
    <xf numFmtId="0" fontId="30" fillId="0" borderId="0" xfId="4" applyFont="1"/>
    <xf numFmtId="0" fontId="19" fillId="0" borderId="0" xfId="4" applyFont="1" applyAlignment="1">
      <alignment horizontal="center" vertical="center" wrapText="1"/>
    </xf>
    <xf numFmtId="0" fontId="102" fillId="0" borderId="0" xfId="0" applyFont="1" applyAlignment="1" applyProtection="1">
      <alignment wrapText="1"/>
      <protection locked="0"/>
    </xf>
    <xf numFmtId="0" fontId="170" fillId="10" borderId="30" xfId="0" applyFont="1" applyFill="1" applyBorder="1" applyAlignment="1">
      <alignment horizontal="left" vertical="center" wrapText="1"/>
    </xf>
    <xf numFmtId="0" fontId="170" fillId="12" borderId="30" xfId="0" applyFont="1" applyFill="1" applyBorder="1" applyAlignment="1">
      <alignment horizontal="left" vertical="center" wrapText="1"/>
    </xf>
    <xf numFmtId="0" fontId="172" fillId="10" borderId="30" xfId="0" applyFont="1" applyFill="1" applyBorder="1" applyAlignment="1">
      <alignment horizontal="left" vertical="center" wrapText="1"/>
    </xf>
    <xf numFmtId="167" fontId="172" fillId="10" borderId="31" xfId="0" applyNumberFormat="1" applyFont="1" applyFill="1" applyBorder="1" applyAlignment="1">
      <alignment horizontal="center" vertical="center" wrapText="1"/>
    </xf>
    <xf numFmtId="43" fontId="172" fillId="10" borderId="31" xfId="1" applyFont="1" applyFill="1" applyBorder="1" applyAlignment="1" applyProtection="1">
      <alignment horizontal="center" vertical="center" wrapText="1"/>
    </xf>
    <xf numFmtId="0" fontId="172" fillId="10" borderId="30" xfId="0" applyFont="1" applyFill="1" applyBorder="1" applyAlignment="1" applyProtection="1">
      <alignment horizontal="left" vertical="center" wrapText="1"/>
      <protection locked="0"/>
    </xf>
    <xf numFmtId="0" fontId="172" fillId="10" borderId="32" xfId="0" applyFont="1" applyFill="1" applyBorder="1" applyAlignment="1">
      <alignment horizontal="center" vertical="center" wrapText="1"/>
    </xf>
    <xf numFmtId="43" fontId="172" fillId="10" borderId="32" xfId="1" applyFont="1" applyFill="1" applyBorder="1" applyAlignment="1" applyProtection="1">
      <alignment horizontal="center" vertical="center" wrapText="1"/>
    </xf>
    <xf numFmtId="0" fontId="172" fillId="10" borderId="30" xfId="0" applyFont="1" applyFill="1" applyBorder="1" applyAlignment="1">
      <alignment horizontal="right" vertical="center" wrapText="1"/>
    </xf>
    <xf numFmtId="43" fontId="172" fillId="10" borderId="30" xfId="1" applyFont="1" applyFill="1" applyBorder="1" applyAlignment="1" applyProtection="1">
      <alignment horizontal="right" vertical="center" wrapText="1"/>
    </xf>
    <xf numFmtId="0" fontId="170" fillId="12" borderId="30" xfId="0" applyFont="1" applyFill="1" applyBorder="1" applyAlignment="1">
      <alignment horizontal="center" vertical="center" wrapText="1"/>
    </xf>
    <xf numFmtId="0" fontId="171" fillId="12" borderId="30" xfId="0" applyFont="1" applyFill="1" applyBorder="1" applyAlignment="1">
      <alignment horizontal="left" vertical="center" wrapText="1"/>
    </xf>
    <xf numFmtId="0" fontId="8" fillId="10" borderId="31" xfId="0" applyFont="1" applyFill="1" applyBorder="1" applyAlignment="1" applyProtection="1">
      <alignment wrapText="1"/>
      <protection locked="0"/>
    </xf>
    <xf numFmtId="167" fontId="170" fillId="10" borderId="31" xfId="0" applyNumberFormat="1" applyFont="1" applyFill="1" applyBorder="1" applyAlignment="1">
      <alignment horizontal="center" vertical="center" wrapText="1"/>
    </xf>
    <xf numFmtId="43" fontId="170" fillId="10" borderId="31" xfId="1" applyFont="1" applyFill="1" applyBorder="1" applyAlignment="1" applyProtection="1">
      <alignment horizontal="center" vertical="center" wrapText="1"/>
    </xf>
    <xf numFmtId="0" fontId="8" fillId="10" borderId="32" xfId="0" applyFont="1" applyFill="1" applyBorder="1" applyAlignment="1" applyProtection="1">
      <alignment wrapText="1"/>
      <protection locked="0"/>
    </xf>
    <xf numFmtId="0" fontId="170" fillId="10" borderId="32" xfId="0" applyFont="1" applyFill="1" applyBorder="1" applyAlignment="1">
      <alignment horizontal="center" vertical="center" wrapText="1"/>
    </xf>
    <xf numFmtId="43" fontId="170" fillId="10" borderId="32" xfId="1" applyFont="1" applyFill="1" applyBorder="1" applyAlignment="1" applyProtection="1">
      <alignment horizontal="center" vertical="center" wrapText="1"/>
    </xf>
    <xf numFmtId="43" fontId="102" fillId="0" borderId="0" xfId="0" applyNumberFormat="1" applyFont="1" applyAlignment="1" applyProtection="1">
      <alignment wrapText="1"/>
      <protection locked="0"/>
    </xf>
    <xf numFmtId="0" fontId="174" fillId="10" borderId="30" xfId="0" applyFont="1" applyFill="1" applyBorder="1" applyAlignment="1">
      <alignment horizontal="left" vertical="center" wrapText="1"/>
    </xf>
    <xf numFmtId="3" fontId="174" fillId="10" borderId="30" xfId="0" applyNumberFormat="1" applyFont="1" applyFill="1" applyBorder="1" applyAlignment="1">
      <alignment horizontal="right" vertical="center" wrapText="1"/>
    </xf>
    <xf numFmtId="43" fontId="174" fillId="10" borderId="30" xfId="1" applyFont="1" applyFill="1" applyBorder="1" applyAlignment="1" applyProtection="1">
      <alignment horizontal="right" vertical="center" wrapText="1"/>
    </xf>
    <xf numFmtId="0" fontId="175" fillId="10" borderId="30" xfId="0" applyFont="1" applyFill="1" applyBorder="1" applyAlignment="1">
      <alignment horizontal="center" vertical="center" wrapText="1"/>
    </xf>
    <xf numFmtId="0" fontId="174" fillId="10" borderId="30" xfId="0" applyFont="1" applyFill="1" applyBorder="1" applyAlignment="1">
      <alignment horizontal="right" vertical="center" wrapText="1"/>
    </xf>
    <xf numFmtId="0" fontId="172" fillId="13" borderId="30" xfId="0" applyFont="1" applyFill="1" applyBorder="1" applyAlignment="1">
      <alignment horizontal="left" vertical="center" wrapText="1"/>
    </xf>
    <xf numFmtId="0" fontId="176" fillId="13" borderId="30" xfId="0" applyFont="1" applyFill="1" applyBorder="1" applyAlignment="1">
      <alignment horizontal="left" vertical="center" wrapText="1"/>
    </xf>
    <xf numFmtId="43" fontId="176" fillId="13" borderId="30" xfId="1" applyFont="1" applyFill="1" applyBorder="1" applyAlignment="1" applyProtection="1">
      <alignment horizontal="left" vertical="center" wrapText="1"/>
    </xf>
    <xf numFmtId="3" fontId="170" fillId="12" borderId="30" xfId="0" applyNumberFormat="1" applyFont="1" applyFill="1" applyBorder="1" applyAlignment="1">
      <alignment horizontal="right" vertical="center" wrapText="1"/>
    </xf>
    <xf numFmtId="43" fontId="170" fillId="12" borderId="30" xfId="1" applyFont="1" applyFill="1" applyBorder="1" applyAlignment="1" applyProtection="1">
      <alignment horizontal="right" vertical="center" wrapText="1"/>
    </xf>
    <xf numFmtId="3" fontId="172" fillId="10" borderId="30" xfId="0" applyNumberFormat="1" applyFont="1" applyFill="1" applyBorder="1" applyAlignment="1">
      <alignment horizontal="right" vertical="center" wrapText="1"/>
    </xf>
    <xf numFmtId="3" fontId="172" fillId="10" borderId="31" xfId="0" applyNumberFormat="1" applyFont="1" applyFill="1" applyBorder="1" applyAlignment="1">
      <alignment horizontal="right" vertical="center" wrapText="1"/>
    </xf>
    <xf numFmtId="43" fontId="172" fillId="10" borderId="31" xfId="1" applyFont="1" applyFill="1" applyBorder="1" applyAlignment="1" applyProtection="1">
      <alignment horizontal="right" vertical="center" wrapText="1"/>
    </xf>
    <xf numFmtId="0" fontId="172" fillId="10" borderId="0" xfId="0" applyFont="1" applyFill="1" applyAlignment="1">
      <alignment horizontal="left" vertical="center" wrapText="1"/>
    </xf>
    <xf numFmtId="0" fontId="8" fillId="0" borderId="0" xfId="0" applyFont="1" applyAlignment="1" applyProtection="1">
      <alignment wrapText="1"/>
      <protection locked="0"/>
    </xf>
    <xf numFmtId="43" fontId="8" fillId="0" borderId="0" xfId="1" applyFont="1" applyFill="1" applyBorder="1" applyAlignment="1" applyProtection="1">
      <alignment wrapText="1"/>
      <protection locked="0"/>
    </xf>
    <xf numFmtId="0" fontId="130" fillId="10" borderId="31" xfId="0" applyFont="1" applyFill="1" applyBorder="1" applyAlignment="1">
      <alignment horizontal="center" wrapText="1"/>
    </xf>
    <xf numFmtId="0" fontId="132" fillId="10" borderId="30" xfId="0" applyFont="1" applyFill="1" applyBorder="1" applyAlignment="1">
      <alignment horizontal="left" vertical="center" wrapText="1"/>
    </xf>
    <xf numFmtId="0" fontId="24" fillId="0" borderId="0" xfId="0" applyFont="1" applyAlignment="1" applyProtection="1">
      <alignment wrapText="1"/>
      <protection locked="0"/>
    </xf>
    <xf numFmtId="43" fontId="130" fillId="10" borderId="31" xfId="1" applyFont="1" applyFill="1" applyBorder="1" applyAlignment="1" applyProtection="1">
      <alignment horizontal="left" wrapText="1"/>
    </xf>
    <xf numFmtId="43" fontId="132" fillId="10" borderId="30" xfId="1" applyFont="1" applyFill="1" applyBorder="1" applyAlignment="1" applyProtection="1">
      <alignment horizontal="left" vertical="center" wrapText="1"/>
    </xf>
    <xf numFmtId="0" fontId="130" fillId="10" borderId="0" xfId="0" applyFont="1" applyFill="1" applyAlignment="1">
      <alignment horizontal="left" vertical="center" wrapText="1"/>
    </xf>
    <xf numFmtId="0" fontId="130" fillId="10" borderId="31" xfId="0" applyFont="1" applyFill="1" applyBorder="1" applyAlignment="1">
      <alignment horizontal="left" wrapText="1"/>
    </xf>
    <xf numFmtId="0" fontId="130" fillId="10" borderId="33" xfId="0" applyFont="1" applyFill="1" applyBorder="1" applyAlignment="1">
      <alignment horizontal="center" vertical="center" wrapText="1"/>
    </xf>
    <xf numFmtId="0" fontId="177" fillId="10" borderId="30" xfId="0" applyFont="1" applyFill="1" applyBorder="1" applyAlignment="1">
      <alignment horizontal="left" vertical="center" wrapText="1"/>
    </xf>
    <xf numFmtId="43" fontId="130" fillId="10" borderId="33" xfId="1" applyFont="1" applyFill="1" applyBorder="1" applyAlignment="1" applyProtection="1">
      <alignment horizontal="center" vertical="center" wrapText="1"/>
    </xf>
    <xf numFmtId="43" fontId="177" fillId="10" borderId="30" xfId="1" applyFont="1" applyFill="1" applyBorder="1" applyAlignment="1" applyProtection="1">
      <alignment horizontal="left" vertical="center" wrapText="1"/>
    </xf>
    <xf numFmtId="0" fontId="130" fillId="10" borderId="32" xfId="0" applyFont="1" applyFill="1" applyBorder="1" applyAlignment="1">
      <alignment horizontal="left" vertical="center" wrapText="1"/>
    </xf>
    <xf numFmtId="43" fontId="130" fillId="10" borderId="32" xfId="1" applyFont="1" applyFill="1" applyBorder="1" applyAlignment="1" applyProtection="1">
      <alignment horizontal="left" vertical="center" wrapText="1"/>
    </xf>
    <xf numFmtId="0" fontId="102" fillId="0" borderId="0" xfId="0" applyFont="1"/>
    <xf numFmtId="43" fontId="8" fillId="0" borderId="0" xfId="1" applyFont="1"/>
    <xf numFmtId="0" fontId="2" fillId="0" borderId="0" xfId="0" applyFont="1" applyAlignment="1" applyProtection="1">
      <alignment wrapText="1"/>
      <protection locked="0"/>
    </xf>
    <xf numFmtId="0" fontId="178" fillId="10" borderId="30" xfId="0" applyFont="1" applyFill="1" applyBorder="1" applyAlignment="1">
      <alignment horizontal="left" vertical="center" wrapText="1"/>
    </xf>
    <xf numFmtId="0" fontId="57" fillId="10" borderId="30" xfId="0" applyFont="1" applyFill="1" applyBorder="1" applyAlignment="1" applyProtection="1">
      <alignment horizontal="left" vertical="center" wrapText="1"/>
      <protection locked="0"/>
    </xf>
    <xf numFmtId="0" fontId="57" fillId="10" borderId="30" xfId="0" applyFont="1" applyFill="1" applyBorder="1" applyAlignment="1">
      <alignment horizontal="right" vertical="center" wrapText="1"/>
    </xf>
    <xf numFmtId="0" fontId="66" fillId="10" borderId="30" xfId="0" applyFont="1" applyFill="1" applyBorder="1" applyAlignment="1">
      <alignment horizontal="left" vertical="center" wrapText="1"/>
    </xf>
    <xf numFmtId="0" fontId="2" fillId="10" borderId="31" xfId="0" applyFont="1" applyFill="1" applyBorder="1" applyAlignment="1" applyProtection="1">
      <alignment wrapText="1"/>
      <protection locked="0"/>
    </xf>
    <xf numFmtId="0" fontId="2" fillId="10" borderId="32" xfId="0" applyFont="1" applyFill="1" applyBorder="1" applyAlignment="1" applyProtection="1">
      <alignment wrapText="1"/>
      <protection locked="0"/>
    </xf>
    <xf numFmtId="0" fontId="180" fillId="10" borderId="30" xfId="0" applyFont="1" applyFill="1" applyBorder="1" applyAlignment="1">
      <alignment horizontal="left" vertical="center" wrapText="1"/>
    </xf>
    <xf numFmtId="3" fontId="180" fillId="10" borderId="30" xfId="0" applyNumberFormat="1" applyFont="1" applyFill="1" applyBorder="1" applyAlignment="1">
      <alignment horizontal="right" vertical="center" wrapText="1"/>
    </xf>
    <xf numFmtId="0" fontId="181" fillId="10" borderId="30" xfId="0" applyFont="1" applyFill="1" applyBorder="1" applyAlignment="1">
      <alignment horizontal="center" vertical="center" wrapText="1"/>
    </xf>
    <xf numFmtId="0" fontId="57" fillId="13" borderId="30" xfId="0" applyFont="1" applyFill="1" applyBorder="1" applyAlignment="1">
      <alignment horizontal="left" vertical="center" wrapText="1"/>
    </xf>
    <xf numFmtId="0" fontId="182" fillId="13" borderId="30" xfId="0" applyFont="1" applyFill="1" applyBorder="1" applyAlignment="1">
      <alignment horizontal="left" vertical="center" wrapText="1"/>
    </xf>
    <xf numFmtId="3" fontId="57" fillId="10" borderId="30" xfId="0" applyNumberFormat="1" applyFont="1" applyFill="1" applyBorder="1" applyAlignment="1">
      <alignment horizontal="right" vertical="center" wrapText="1"/>
    </xf>
    <xf numFmtId="3" fontId="57" fillId="10" borderId="31" xfId="0" applyNumberFormat="1" applyFont="1" applyFill="1" applyBorder="1" applyAlignment="1">
      <alignment horizontal="right" vertical="center" wrapText="1"/>
    </xf>
    <xf numFmtId="0" fontId="66" fillId="10" borderId="147" xfId="0" applyFont="1" applyFill="1" applyBorder="1" applyAlignment="1">
      <alignment horizontal="left" vertical="center" wrapText="1"/>
    </xf>
    <xf numFmtId="3" fontId="2" fillId="0" borderId="0" xfId="0" applyNumberFormat="1" applyFont="1"/>
    <xf numFmtId="0" fontId="66" fillId="10" borderId="146" xfId="0" applyFont="1" applyFill="1" applyBorder="1" applyAlignment="1">
      <alignment horizontal="left" vertical="center" wrapText="1"/>
    </xf>
    <xf numFmtId="0" fontId="66" fillId="10" borderId="161" xfId="0" applyFont="1" applyFill="1" applyBorder="1" applyAlignment="1">
      <alignment horizontal="left" vertical="center" wrapText="1"/>
    </xf>
    <xf numFmtId="0" fontId="66" fillId="10" borderId="162" xfId="0" applyFont="1" applyFill="1" applyBorder="1" applyAlignment="1">
      <alignment horizontal="left" vertical="center" wrapText="1"/>
    </xf>
    <xf numFmtId="0" fontId="66" fillId="10" borderId="163" xfId="0" applyFont="1" applyFill="1" applyBorder="1" applyAlignment="1">
      <alignment horizontal="left" vertical="center" wrapText="1"/>
    </xf>
    <xf numFmtId="0" fontId="178" fillId="10" borderId="18" xfId="0" applyFont="1" applyFill="1" applyBorder="1" applyAlignment="1">
      <alignment vertical="center" wrapText="1"/>
    </xf>
    <xf numFmtId="0" fontId="66" fillId="10" borderId="164" xfId="0" applyFont="1" applyFill="1" applyBorder="1" applyAlignment="1">
      <alignment horizontal="left" vertical="center" wrapText="1"/>
    </xf>
    <xf numFmtId="0" fontId="66" fillId="10" borderId="0" xfId="0" applyFont="1" applyFill="1" applyAlignment="1">
      <alignment horizontal="left" vertical="center" wrapText="1"/>
    </xf>
    <xf numFmtId="0" fontId="242" fillId="10" borderId="30" xfId="0" applyFont="1" applyFill="1" applyBorder="1" applyAlignment="1">
      <alignment horizontal="left" vertical="center" wrapText="1"/>
    </xf>
    <xf numFmtId="0" fontId="242" fillId="12" borderId="30" xfId="0" applyFont="1" applyFill="1" applyBorder="1" applyAlignment="1">
      <alignment horizontal="left" vertical="center" wrapText="1"/>
    </xf>
    <xf numFmtId="0" fontId="244" fillId="10" borderId="30" xfId="0" applyFont="1" applyFill="1" applyBorder="1" applyAlignment="1">
      <alignment horizontal="left" vertical="center" wrapText="1"/>
    </xf>
    <xf numFmtId="167" fontId="244" fillId="10" borderId="31" xfId="0" applyNumberFormat="1" applyFont="1" applyFill="1" applyBorder="1" applyAlignment="1">
      <alignment horizontal="center" vertical="center" wrapText="1"/>
    </xf>
    <xf numFmtId="0" fontId="244" fillId="10" borderId="30" xfId="0" applyFont="1" applyFill="1" applyBorder="1" applyAlignment="1" applyProtection="1">
      <alignment horizontal="left" vertical="center" wrapText="1"/>
      <protection locked="0"/>
    </xf>
    <xf numFmtId="0" fontId="244" fillId="10" borderId="32" xfId="0" applyFont="1" applyFill="1" applyBorder="1" applyAlignment="1">
      <alignment horizontal="center" vertical="center" wrapText="1"/>
    </xf>
    <xf numFmtId="0" fontId="244" fillId="10" borderId="30" xfId="0" applyFont="1" applyFill="1" applyBorder="1" applyAlignment="1">
      <alignment horizontal="right" vertical="center" wrapText="1"/>
    </xf>
    <xf numFmtId="0" fontId="242" fillId="12" borderId="30" xfId="0" applyFont="1" applyFill="1" applyBorder="1" applyAlignment="1">
      <alignment horizontal="center" vertical="center" wrapText="1"/>
    </xf>
    <xf numFmtId="0" fontId="243" fillId="12" borderId="30" xfId="0" applyFont="1" applyFill="1" applyBorder="1" applyAlignment="1">
      <alignment horizontal="left" vertical="center" wrapText="1"/>
    </xf>
    <xf numFmtId="0" fontId="94" fillId="10" borderId="31" xfId="0" applyFont="1" applyFill="1" applyBorder="1" applyAlignment="1" applyProtection="1">
      <alignment wrapText="1"/>
      <protection locked="0"/>
    </xf>
    <xf numFmtId="167" fontId="242" fillId="10" borderId="31" xfId="0" applyNumberFormat="1" applyFont="1" applyFill="1" applyBorder="1" applyAlignment="1">
      <alignment horizontal="center" vertical="center" wrapText="1"/>
    </xf>
    <xf numFmtId="0" fontId="94" fillId="10" borderId="32" xfId="0" applyFont="1" applyFill="1" applyBorder="1" applyAlignment="1" applyProtection="1">
      <alignment wrapText="1"/>
      <protection locked="0"/>
    </xf>
    <xf numFmtId="0" fontId="242" fillId="10" borderId="32" xfId="0" applyFont="1" applyFill="1" applyBorder="1" applyAlignment="1">
      <alignment horizontal="center" vertical="center" wrapText="1"/>
    </xf>
    <xf numFmtId="0" fontId="246" fillId="10" borderId="30" xfId="0" applyFont="1" applyFill="1" applyBorder="1" applyAlignment="1">
      <alignment horizontal="left" vertical="center" wrapText="1"/>
    </xf>
    <xf numFmtId="3" fontId="246" fillId="10" borderId="30" xfId="0" applyNumberFormat="1" applyFont="1" applyFill="1" applyBorder="1" applyAlignment="1">
      <alignment horizontal="right" vertical="center" wrapText="1"/>
    </xf>
    <xf numFmtId="0" fontId="247" fillId="10" borderId="30" xfId="0" applyFont="1" applyFill="1" applyBorder="1" applyAlignment="1">
      <alignment horizontal="center" vertical="center" wrapText="1"/>
    </xf>
    <xf numFmtId="0" fontId="246" fillId="10" borderId="30" xfId="0" applyFont="1" applyFill="1" applyBorder="1" applyAlignment="1">
      <alignment horizontal="right" vertical="center" wrapText="1"/>
    </xf>
    <xf numFmtId="0" fontId="244" fillId="13" borderId="30" xfId="0" applyFont="1" applyFill="1" applyBorder="1" applyAlignment="1">
      <alignment horizontal="left" vertical="center" wrapText="1"/>
    </xf>
    <xf numFmtId="0" fontId="248" fillId="13" borderId="30" xfId="0" applyFont="1" applyFill="1" applyBorder="1" applyAlignment="1">
      <alignment horizontal="left" vertical="center" wrapText="1"/>
    </xf>
    <xf numFmtId="3" fontId="242" fillId="12" borderId="30" xfId="0" applyNumberFormat="1" applyFont="1" applyFill="1" applyBorder="1" applyAlignment="1">
      <alignment horizontal="right" vertical="center" wrapText="1"/>
    </xf>
    <xf numFmtId="3" fontId="244" fillId="10" borderId="30" xfId="0" applyNumberFormat="1" applyFont="1" applyFill="1" applyBorder="1" applyAlignment="1">
      <alignment horizontal="right" vertical="center" wrapText="1"/>
    </xf>
    <xf numFmtId="3" fontId="244" fillId="10" borderId="31" xfId="0" applyNumberFormat="1" applyFont="1" applyFill="1" applyBorder="1" applyAlignment="1">
      <alignment horizontal="right" vertical="center" wrapText="1"/>
    </xf>
    <xf numFmtId="0" fontId="244" fillId="10" borderId="0" xfId="0" applyFont="1" applyFill="1" applyAlignment="1">
      <alignment horizontal="left" vertical="center" wrapText="1"/>
    </xf>
    <xf numFmtId="0" fontId="94" fillId="0" borderId="0" xfId="0" applyFont="1" applyAlignment="1" applyProtection="1">
      <alignment wrapText="1"/>
      <protection locked="0"/>
    </xf>
    <xf numFmtId="0" fontId="242" fillId="10" borderId="31" xfId="0" applyFont="1" applyFill="1" applyBorder="1" applyAlignment="1">
      <alignment horizontal="left" wrapText="1"/>
    </xf>
    <xf numFmtId="0" fontId="242" fillId="10" borderId="33" xfId="0" applyFont="1" applyFill="1" applyBorder="1" applyAlignment="1">
      <alignment horizontal="center" vertical="center" wrapText="1"/>
    </xf>
    <xf numFmtId="0" fontId="242" fillId="10" borderId="32" xfId="0" applyFont="1" applyFill="1" applyBorder="1" applyAlignment="1">
      <alignment horizontal="left" vertical="center" wrapText="1"/>
    </xf>
    <xf numFmtId="0" fontId="16" fillId="0" borderId="15"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19" xfId="0" applyFont="1" applyBorder="1" applyAlignment="1">
      <alignment horizontal="center" vertical="center" wrapText="1"/>
    </xf>
    <xf numFmtId="0" fontId="4" fillId="0" borderId="0" xfId="0" applyFont="1"/>
    <xf numFmtId="0" fontId="5" fillId="0" borderId="48" xfId="0" applyFont="1" applyBorder="1"/>
    <xf numFmtId="0" fontId="5" fillId="0" borderId="51" xfId="0" applyFont="1" applyBorder="1"/>
    <xf numFmtId="0" fontId="5" fillId="0" borderId="52" xfId="0" applyFont="1" applyBorder="1"/>
    <xf numFmtId="0" fontId="18" fillId="3" borderId="148" xfId="0" applyFont="1" applyFill="1" applyBorder="1" applyAlignment="1">
      <alignment horizontal="left" vertical="center" wrapText="1"/>
    </xf>
    <xf numFmtId="0" fontId="18" fillId="4" borderId="148" xfId="0" applyFont="1" applyFill="1" applyBorder="1" applyAlignment="1">
      <alignment vertical="center" wrapText="1"/>
    </xf>
    <xf numFmtId="0" fontId="7" fillId="3" borderId="53" xfId="0" applyFont="1" applyFill="1" applyBorder="1" applyAlignment="1">
      <alignment horizontal="center" vertical="center" wrapText="1"/>
    </xf>
    <xf numFmtId="0" fontId="8" fillId="3" borderId="153" xfId="0" applyFont="1" applyFill="1" applyBorder="1" applyAlignment="1">
      <alignment horizontal="center" vertical="center" wrapText="1"/>
    </xf>
    <xf numFmtId="0" fontId="102" fillId="0" borderId="11" xfId="0" applyFont="1" applyBorder="1" applyAlignment="1">
      <alignment vertical="center" wrapText="1"/>
    </xf>
    <xf numFmtId="9" fontId="95" fillId="3" borderId="8" xfId="0" applyNumberFormat="1" applyFont="1" applyFill="1" applyBorder="1" applyAlignment="1">
      <alignment horizontal="center" vertical="center"/>
    </xf>
    <xf numFmtId="9" fontId="95" fillId="3" borderId="153" xfId="0" applyNumberFormat="1" applyFont="1" applyFill="1" applyBorder="1" applyAlignment="1">
      <alignment horizontal="center" vertical="center"/>
    </xf>
    <xf numFmtId="0" fontId="8" fillId="0" borderId="11" xfId="0" applyFont="1" applyBorder="1" applyAlignment="1">
      <alignment vertical="center" wrapText="1"/>
    </xf>
    <xf numFmtId="3" fontId="95" fillId="3" borderId="8" xfId="2" applyNumberFormat="1" applyFont="1" applyFill="1" applyBorder="1" applyAlignment="1">
      <alignment horizontal="center" vertical="center"/>
    </xf>
    <xf numFmtId="0" fontId="8" fillId="3" borderId="152" xfId="0" applyFont="1" applyFill="1" applyBorder="1" applyAlignment="1">
      <alignment horizontal="left" vertical="center" wrapText="1"/>
    </xf>
    <xf numFmtId="0" fontId="8" fillId="6" borderId="8" xfId="0" applyFont="1" applyFill="1" applyBorder="1" applyAlignment="1">
      <alignment horizontal="center" vertical="center"/>
    </xf>
    <xf numFmtId="0" fontId="8" fillId="6" borderId="153" xfId="0" applyFont="1" applyFill="1" applyBorder="1" applyAlignment="1">
      <alignment horizontal="center" vertical="center"/>
    </xf>
    <xf numFmtId="0" fontId="7" fillId="4" borderId="152" xfId="0" applyFont="1" applyFill="1" applyBorder="1" applyAlignment="1">
      <alignment vertical="center" wrapText="1"/>
    </xf>
    <xf numFmtId="4" fontId="0" fillId="3" borderId="0" xfId="0" applyNumberFormat="1" applyFill="1"/>
    <xf numFmtId="0" fontId="68" fillId="3" borderId="0" xfId="0" applyFont="1" applyFill="1"/>
    <xf numFmtId="43" fontId="0" fillId="3" borderId="0" xfId="1" applyFont="1" applyFill="1" applyBorder="1"/>
    <xf numFmtId="0" fontId="8" fillId="3" borderId="26" xfId="0" applyFont="1" applyFill="1" applyBorder="1" applyAlignment="1">
      <alignment horizontal="left" vertical="center" wrapText="1"/>
    </xf>
    <xf numFmtId="0" fontId="8" fillId="0" borderId="18" xfId="0" applyFont="1" applyBorder="1" applyAlignment="1">
      <alignment wrapText="1"/>
    </xf>
    <xf numFmtId="0" fontId="8" fillId="0" borderId="18" xfId="0" applyFont="1" applyBorder="1" applyAlignment="1">
      <alignment vertical="center" wrapText="1"/>
    </xf>
    <xf numFmtId="0" fontId="9" fillId="4" borderId="152" xfId="0" applyFont="1" applyFill="1" applyBorder="1" applyAlignment="1">
      <alignment horizontal="left" vertical="center" wrapText="1"/>
    </xf>
    <xf numFmtId="0" fontId="7" fillId="3" borderId="153" xfId="0" applyFont="1" applyFill="1" applyBorder="1" applyAlignment="1">
      <alignment horizontal="center" vertical="center" wrapText="1"/>
    </xf>
    <xf numFmtId="3" fontId="8" fillId="3" borderId="156" xfId="0" applyNumberFormat="1" applyFont="1" applyFill="1" applyBorder="1" applyAlignment="1">
      <alignment horizontal="center" vertical="center" wrapText="1"/>
    </xf>
    <xf numFmtId="164" fontId="8" fillId="3" borderId="153" xfId="0" applyNumberFormat="1" applyFont="1" applyFill="1" applyBorder="1" applyAlignment="1">
      <alignment horizontal="center" vertical="center"/>
    </xf>
    <xf numFmtId="3" fontId="0" fillId="3" borderId="0" xfId="0" applyNumberFormat="1" applyFill="1"/>
    <xf numFmtId="0" fontId="8" fillId="0" borderId="152" xfId="0" applyFont="1" applyBorder="1" applyAlignment="1">
      <alignment horizontal="left" vertical="center" wrapText="1" indent="1"/>
    </xf>
    <xf numFmtId="3" fontId="8" fillId="0" borderId="153" xfId="0" applyNumberFormat="1" applyFont="1" applyBorder="1" applyAlignment="1">
      <alignment horizontal="center" vertical="center"/>
    </xf>
    <xf numFmtId="0" fontId="11" fillId="0" borderId="152" xfId="0" applyFont="1" applyBorder="1" applyAlignment="1">
      <alignment horizontal="left" vertical="center" wrapText="1" indent="1"/>
    </xf>
    <xf numFmtId="3" fontId="11" fillId="3" borderId="153" xfId="0" applyNumberFormat="1" applyFont="1" applyFill="1" applyBorder="1" applyAlignment="1">
      <alignment horizontal="center" vertical="center"/>
    </xf>
    <xf numFmtId="3" fontId="11" fillId="0" borderId="153" xfId="0" applyNumberFormat="1" applyFont="1" applyBorder="1" applyAlignment="1">
      <alignment horizontal="center" vertical="center"/>
    </xf>
    <xf numFmtId="0" fontId="11" fillId="0" borderId="188" xfId="0" applyFont="1" applyBorder="1" applyAlignment="1">
      <alignment horizontal="left" vertical="center" wrapText="1" indent="1"/>
    </xf>
    <xf numFmtId="0" fontId="8" fillId="0" borderId="188" xfId="0" applyFont="1" applyBorder="1" applyAlignment="1">
      <alignment horizontal="left" vertical="center" wrapText="1" indent="1"/>
    </xf>
    <xf numFmtId="3" fontId="8" fillId="3" borderId="8" xfId="0" applyNumberFormat="1" applyFont="1" applyFill="1" applyBorder="1" applyAlignment="1">
      <alignment horizontal="center" vertical="center" wrapText="1"/>
    </xf>
    <xf numFmtId="165" fontId="0" fillId="3" borderId="0" xfId="1" applyNumberFormat="1" applyFont="1" applyFill="1" applyBorder="1"/>
    <xf numFmtId="0" fontId="76" fillId="3" borderId="0" xfId="0" applyFont="1" applyFill="1" applyAlignment="1">
      <alignment wrapText="1"/>
    </xf>
    <xf numFmtId="9" fontId="8" fillId="0" borderId="153" xfId="2" applyFont="1" applyBorder="1" applyAlignment="1">
      <alignment horizontal="center" vertical="center"/>
    </xf>
    <xf numFmtId="164" fontId="0" fillId="3" borderId="0" xfId="2" applyNumberFormat="1" applyFont="1" applyFill="1" applyBorder="1"/>
    <xf numFmtId="0" fontId="14" fillId="0" borderId="86" xfId="0" applyFont="1" applyBorder="1" applyAlignment="1">
      <alignment horizontal="left" vertical="center" wrapText="1" indent="1"/>
    </xf>
    <xf numFmtId="0" fontId="9" fillId="2" borderId="152" xfId="0" applyFont="1" applyFill="1" applyBorder="1" applyAlignment="1">
      <alignment vertical="center" wrapText="1"/>
    </xf>
    <xf numFmtId="3" fontId="7" fillId="2" borderId="153" xfId="0" applyNumberFormat="1" applyFont="1" applyFill="1" applyBorder="1" applyAlignment="1">
      <alignment horizontal="center" vertical="center"/>
    </xf>
    <xf numFmtId="0" fontId="8" fillId="4" borderId="152" xfId="0" applyFont="1" applyFill="1" applyBorder="1" applyAlignment="1">
      <alignment vertical="center" wrapText="1"/>
    </xf>
    <xf numFmtId="0" fontId="8" fillId="3" borderId="156" xfId="0" applyFont="1" applyFill="1" applyBorder="1" applyAlignment="1">
      <alignment horizontal="left" vertical="center" wrapText="1"/>
    </xf>
    <xf numFmtId="164" fontId="11" fillId="0" borderId="153" xfId="0" applyNumberFormat="1" applyFont="1" applyBorder="1" applyAlignment="1">
      <alignment horizontal="center" vertical="center"/>
    </xf>
    <xf numFmtId="0" fontId="9" fillId="0" borderId="86" xfId="0" applyFont="1" applyBorder="1" applyAlignment="1">
      <alignment horizontal="left" vertical="center" wrapText="1" indent="1"/>
    </xf>
    <xf numFmtId="3" fontId="8" fillId="0" borderId="156" xfId="0" applyNumberFormat="1" applyFont="1" applyBorder="1" applyAlignment="1">
      <alignment horizontal="center" vertical="center" wrapText="1"/>
    </xf>
    <xf numFmtId="3" fontId="8" fillId="3" borderId="153" xfId="0" applyNumberFormat="1" applyFont="1" applyFill="1" applyBorder="1" applyAlignment="1">
      <alignment horizontal="center" vertical="center"/>
    </xf>
    <xf numFmtId="3" fontId="11" fillId="8" borderId="8" xfId="0" applyNumberFormat="1" applyFont="1" applyFill="1" applyBorder="1" applyAlignment="1">
      <alignment horizontal="center" vertical="center"/>
    </xf>
    <xf numFmtId="3" fontId="8" fillId="8" borderId="8" xfId="0" applyNumberFormat="1" applyFont="1" applyFill="1" applyBorder="1" applyAlignment="1">
      <alignment horizontal="center" vertical="center"/>
    </xf>
    <xf numFmtId="3" fontId="8" fillId="8" borderId="153" xfId="0" applyNumberFormat="1" applyFont="1" applyFill="1" applyBorder="1" applyAlignment="1">
      <alignment horizontal="center" vertical="center"/>
    </xf>
    <xf numFmtId="0" fontId="9" fillId="4" borderId="7" xfId="6" applyFont="1" applyFill="1" applyBorder="1" applyAlignment="1">
      <alignment horizontal="left" vertical="center" wrapText="1"/>
    </xf>
    <xf numFmtId="9" fontId="9" fillId="4" borderId="1" xfId="6" applyNumberFormat="1" applyFont="1" applyFill="1" applyBorder="1" applyAlignment="1">
      <alignment horizontal="center" vertical="center" wrapText="1"/>
    </xf>
    <xf numFmtId="3" fontId="75" fillId="3" borderId="0" xfId="0" applyNumberFormat="1" applyFont="1" applyFill="1" applyAlignment="1">
      <alignment horizontal="center" vertical="center"/>
    </xf>
    <xf numFmtId="0" fontId="14" fillId="0" borderId="159" xfId="0" applyFont="1" applyBorder="1" applyAlignment="1">
      <alignment horizontal="left" vertical="center" wrapText="1" indent="1"/>
    </xf>
    <xf numFmtId="0" fontId="9" fillId="3" borderId="152" xfId="0" applyFont="1" applyFill="1" applyBorder="1" applyAlignment="1">
      <alignment horizontal="left" vertical="center" wrapText="1"/>
    </xf>
    <xf numFmtId="0" fontId="8" fillId="4" borderId="2" xfId="6" applyFont="1" applyFill="1" applyBorder="1" applyAlignment="1">
      <alignment vertical="center" wrapText="1"/>
    </xf>
    <xf numFmtId="0" fontId="9" fillId="4" borderId="1" xfId="6" applyFont="1" applyFill="1" applyBorder="1" applyAlignment="1">
      <alignment vertical="center" wrapText="1"/>
    </xf>
    <xf numFmtId="0" fontId="8" fillId="0" borderId="189" xfId="0" applyFont="1" applyBorder="1" applyAlignment="1">
      <alignment wrapText="1"/>
    </xf>
    <xf numFmtId="0" fontId="9" fillId="3" borderId="152" xfId="0" applyFont="1" applyFill="1" applyBorder="1" applyAlignment="1">
      <alignment horizontal="left" vertical="center"/>
    </xf>
    <xf numFmtId="0" fontId="8" fillId="0" borderId="18" xfId="0" applyFont="1" applyBorder="1" applyAlignment="1">
      <alignment horizontal="justify" vertical="center"/>
    </xf>
    <xf numFmtId="0" fontId="170" fillId="15" borderId="6" xfId="0" applyFont="1" applyFill="1" applyBorder="1" applyAlignment="1">
      <alignment horizontal="center" vertical="center" wrapText="1"/>
    </xf>
    <xf numFmtId="0" fontId="170" fillId="15" borderId="53" xfId="0" applyFont="1" applyFill="1" applyBorder="1" applyAlignment="1">
      <alignment horizontal="center" vertical="center" wrapText="1"/>
    </xf>
    <xf numFmtId="0" fontId="172" fillId="15" borderId="8" xfId="0" applyFont="1" applyFill="1" applyBorder="1" applyAlignment="1">
      <alignment horizontal="center" vertical="center" wrapText="1"/>
    </xf>
    <xf numFmtId="0" fontId="172" fillId="15" borderId="153" xfId="0" applyFont="1" applyFill="1" applyBorder="1" applyAlignment="1">
      <alignment horizontal="center" vertical="center" wrapText="1"/>
    </xf>
    <xf numFmtId="3" fontId="70" fillId="3" borderId="0" xfId="0" applyNumberFormat="1" applyFont="1" applyFill="1" applyAlignment="1">
      <alignment horizontal="center" vertical="center"/>
    </xf>
    <xf numFmtId="0" fontId="9" fillId="4" borderId="148" xfId="0" applyFont="1" applyFill="1" applyBorder="1" applyAlignment="1">
      <alignment horizontal="left" vertical="center" wrapText="1"/>
    </xf>
    <xf numFmtId="0" fontId="8" fillId="4" borderId="149" xfId="0" applyFont="1" applyFill="1" applyBorder="1" applyAlignment="1">
      <alignment vertical="center"/>
    </xf>
    <xf numFmtId="0" fontId="11" fillId="0" borderId="86" xfId="0" applyFont="1" applyBorder="1" applyAlignment="1">
      <alignment horizontal="left" vertical="center" wrapText="1" indent="1"/>
    </xf>
    <xf numFmtId="0" fontId="14" fillId="0" borderId="83" xfId="0" applyFont="1" applyBorder="1" applyAlignment="1">
      <alignment horizontal="left" vertical="center" wrapText="1" indent="1"/>
    </xf>
    <xf numFmtId="0" fontId="25" fillId="3" borderId="190" xfId="0" applyFont="1" applyFill="1" applyBorder="1" applyAlignment="1">
      <alignment vertical="top" wrapText="1"/>
    </xf>
    <xf numFmtId="0" fontId="9" fillId="4" borderId="1" xfId="0" applyFont="1" applyFill="1" applyBorder="1" applyAlignment="1">
      <alignment vertical="top" wrapText="1"/>
    </xf>
    <xf numFmtId="0" fontId="7" fillId="3" borderId="0" xfId="0" applyFont="1" applyFill="1" applyAlignment="1">
      <alignment horizontal="center" vertical="center" wrapText="1"/>
    </xf>
    <xf numFmtId="0" fontId="250" fillId="3" borderId="18" xfId="0" applyFont="1" applyFill="1" applyBorder="1" applyAlignment="1">
      <alignment vertical="top" wrapText="1"/>
    </xf>
    <xf numFmtId="0" fontId="25" fillId="3" borderId="127" xfId="0" applyFont="1" applyFill="1" applyBorder="1" applyAlignment="1">
      <alignment vertical="top" wrapText="1"/>
    </xf>
    <xf numFmtId="0" fontId="8" fillId="3" borderId="156" xfId="0" applyFont="1" applyFill="1" applyBorder="1" applyAlignment="1">
      <alignment horizontal="center" vertical="center" wrapText="1"/>
    </xf>
    <xf numFmtId="0" fontId="16" fillId="3" borderId="18" xfId="0" applyFont="1" applyFill="1" applyBorder="1" applyAlignment="1">
      <alignment wrapText="1"/>
    </xf>
    <xf numFmtId="0" fontId="8" fillId="3" borderId="18" xfId="0" applyFont="1" applyFill="1" applyBorder="1" applyAlignment="1">
      <alignment vertical="center" wrapText="1"/>
    </xf>
    <xf numFmtId="0" fontId="8" fillId="4" borderId="2" xfId="0" applyFont="1" applyFill="1" applyBorder="1" applyAlignment="1">
      <alignment vertical="center" wrapText="1"/>
    </xf>
    <xf numFmtId="0" fontId="95" fillId="3" borderId="18" xfId="0" applyFont="1" applyFill="1" applyBorder="1" applyAlignment="1">
      <alignment wrapText="1"/>
    </xf>
    <xf numFmtId="0" fontId="8" fillId="4" borderId="18" xfId="0" applyFont="1" applyFill="1" applyBorder="1" applyAlignment="1">
      <alignment wrapText="1"/>
    </xf>
    <xf numFmtId="0" fontId="8" fillId="3" borderId="18" xfId="0" applyFont="1" applyFill="1" applyBorder="1" applyAlignment="1">
      <alignment wrapText="1"/>
    </xf>
    <xf numFmtId="172" fontId="24" fillId="0" borderId="18" xfId="380" applyFont="1" applyFill="1" applyBorder="1" applyAlignment="1">
      <alignment vertical="center" wrapText="1"/>
    </xf>
    <xf numFmtId="172" fontId="8" fillId="0" borderId="18" xfId="380" applyFont="1" applyFill="1" applyBorder="1" applyAlignment="1">
      <alignment horizontal="center" vertical="center" wrapText="1"/>
    </xf>
    <xf numFmtId="172" fontId="8" fillId="0" borderId="59" xfId="380" applyFont="1" applyFill="1" applyBorder="1" applyAlignment="1">
      <alignment horizontal="center" vertical="center" wrapText="1"/>
    </xf>
    <xf numFmtId="0" fontId="8" fillId="0" borderId="142" xfId="319" applyFont="1" applyBorder="1" applyAlignment="1">
      <alignment horizontal="left" vertical="center" wrapText="1"/>
    </xf>
    <xf numFmtId="172" fontId="24" fillId="0" borderId="18" xfId="380" applyFont="1" applyFill="1" applyBorder="1" applyAlignment="1">
      <alignment horizontal="center" vertical="center" wrapText="1"/>
    </xf>
    <xf numFmtId="0" fontId="251" fillId="0" borderId="191" xfId="0" applyFont="1" applyBorder="1" applyAlignment="1">
      <alignment wrapText="1"/>
    </xf>
    <xf numFmtId="0" fontId="7" fillId="3" borderId="18" xfId="0" applyFont="1" applyFill="1" applyBorder="1" applyAlignment="1">
      <alignment wrapText="1"/>
    </xf>
    <xf numFmtId="3" fontId="106" fillId="0" borderId="0" xfId="0" applyNumberFormat="1" applyFont="1"/>
    <xf numFmtId="195" fontId="95" fillId="0" borderId="18" xfId="1" applyNumberFormat="1" applyFont="1" applyFill="1" applyBorder="1" applyAlignment="1">
      <alignment horizontal="center"/>
    </xf>
    <xf numFmtId="195" fontId="95" fillId="0" borderId="12" xfId="1" applyNumberFormat="1" applyFont="1" applyFill="1" applyBorder="1" applyAlignment="1"/>
    <xf numFmtId="195" fontId="71" fillId="3" borderId="0" xfId="1" applyNumberFormat="1" applyFont="1" applyFill="1" applyBorder="1" applyAlignment="1">
      <alignment horizontal="center"/>
    </xf>
    <xf numFmtId="195" fontId="71" fillId="3" borderId="0" xfId="1" applyNumberFormat="1" applyFont="1" applyFill="1" applyBorder="1" applyAlignment="1"/>
    <xf numFmtId="195" fontId="0" fillId="3" borderId="0" xfId="0" applyNumberFormat="1" applyFill="1"/>
    <xf numFmtId="0" fontId="252" fillId="3" borderId="189" xfId="0" applyFont="1" applyFill="1" applyBorder="1" applyAlignment="1">
      <alignment vertical="top" wrapText="1"/>
    </xf>
    <xf numFmtId="0" fontId="253" fillId="0" borderId="0" xfId="0" applyFont="1" applyAlignment="1">
      <alignment vertical="top" wrapText="1"/>
    </xf>
    <xf numFmtId="195" fontId="207" fillId="3" borderId="18" xfId="1" applyNumberFormat="1" applyFont="1" applyFill="1" applyBorder="1" applyAlignment="1">
      <alignment vertical="top"/>
    </xf>
    <xf numFmtId="195" fontId="207" fillId="3" borderId="12" xfId="1" applyNumberFormat="1" applyFont="1" applyFill="1" applyBorder="1" applyAlignment="1">
      <alignment vertical="top"/>
    </xf>
    <xf numFmtId="195" fontId="207" fillId="0" borderId="18" xfId="1" applyNumberFormat="1" applyFont="1" applyFill="1" applyBorder="1" applyAlignment="1">
      <alignment horizontal="center" vertical="top"/>
    </xf>
    <xf numFmtId="195" fontId="207" fillId="0" borderId="12" xfId="1" applyNumberFormat="1" applyFont="1" applyFill="1" applyBorder="1" applyAlignment="1">
      <alignment horizontal="center" vertical="top"/>
    </xf>
    <xf numFmtId="195" fontId="207" fillId="0" borderId="12" xfId="1" applyNumberFormat="1" applyFont="1" applyFill="1" applyBorder="1" applyAlignment="1">
      <alignment vertical="top"/>
    </xf>
    <xf numFmtId="0" fontId="5" fillId="3" borderId="89" xfId="0" applyFont="1" applyFill="1" applyBorder="1" applyAlignment="1">
      <alignment wrapText="1"/>
    </xf>
    <xf numFmtId="195" fontId="207" fillId="0" borderId="18" xfId="1" applyNumberFormat="1" applyFont="1" applyFill="1" applyBorder="1" applyAlignment="1">
      <alignment vertical="top"/>
    </xf>
    <xf numFmtId="3" fontId="8" fillId="0" borderId="153" xfId="0" applyNumberFormat="1" applyFont="1" applyBorder="1" applyAlignment="1">
      <alignment horizontal="right" vertical="center"/>
    </xf>
    <xf numFmtId="0" fontId="8" fillId="3" borderId="142" xfId="319" applyFont="1" applyFill="1" applyBorder="1" applyAlignment="1">
      <alignment horizontal="left" vertical="center" wrapText="1"/>
    </xf>
    <xf numFmtId="49" fontId="24" fillId="0" borderId="11" xfId="0" applyNumberFormat="1" applyFont="1" applyBorder="1" applyAlignment="1">
      <alignment horizontal="center" vertical="center"/>
    </xf>
    <xf numFmtId="0" fontId="25" fillId="3" borderId="12" xfId="381" applyFont="1" applyFill="1" applyBorder="1" applyAlignment="1">
      <alignment horizontal="center" vertical="center"/>
    </xf>
    <xf numFmtId="0" fontId="222" fillId="0" borderId="59" xfId="382" applyFont="1" applyBorder="1" applyAlignment="1">
      <alignment horizontal="left" vertical="center" wrapText="1"/>
    </xf>
    <xf numFmtId="0" fontId="25" fillId="3" borderId="192" xfId="381" applyFont="1" applyFill="1" applyBorder="1" applyAlignment="1">
      <alignment horizontal="center"/>
    </xf>
    <xf numFmtId="172" fontId="24" fillId="0" borderId="59" xfId="380" applyFont="1" applyFill="1" applyBorder="1" applyAlignment="1">
      <alignment horizontal="center" vertical="center" wrapText="1"/>
    </xf>
    <xf numFmtId="0" fontId="8" fillId="0" borderId="18" xfId="319" applyFont="1" applyBorder="1" applyAlignment="1">
      <alignment horizontal="left" vertical="center" wrapText="1"/>
    </xf>
    <xf numFmtId="195" fontId="95" fillId="0" borderId="193" xfId="1" applyNumberFormat="1" applyFont="1" applyFill="1" applyBorder="1" applyAlignment="1">
      <alignment vertical="center" wrapText="1"/>
    </xf>
    <xf numFmtId="0" fontId="8" fillId="3" borderId="18" xfId="319" applyFont="1" applyFill="1" applyBorder="1" applyAlignment="1">
      <alignment horizontal="left" vertical="center" wrapText="1"/>
    </xf>
    <xf numFmtId="172" fontId="24" fillId="0" borderId="89" xfId="380" applyFont="1" applyFill="1" applyBorder="1" applyAlignment="1">
      <alignment horizontal="center" vertical="center" wrapText="1"/>
    </xf>
    <xf numFmtId="0" fontId="95" fillId="3" borderId="189" xfId="382" applyFont="1" applyFill="1" applyBorder="1"/>
    <xf numFmtId="0" fontId="8" fillId="0" borderId="194" xfId="319" applyFont="1" applyBorder="1" applyAlignment="1">
      <alignment horizontal="left" vertical="center" wrapText="1"/>
    </xf>
    <xf numFmtId="172" fontId="24" fillId="0" borderId="195" xfId="380" applyFont="1" applyFill="1" applyBorder="1" applyAlignment="1">
      <alignment horizontal="center" vertical="center" wrapText="1"/>
    </xf>
    <xf numFmtId="172" fontId="24" fillId="0" borderId="196" xfId="380" applyFont="1" applyFill="1" applyBorder="1" applyAlignment="1">
      <alignment horizontal="center" vertical="center" wrapText="1"/>
    </xf>
    <xf numFmtId="0" fontId="254" fillId="0" borderId="18" xfId="0" applyFont="1" applyBorder="1" applyAlignment="1">
      <alignment horizontal="left" vertical="center" wrapText="1"/>
    </xf>
    <xf numFmtId="0" fontId="8" fillId="0" borderId="18" xfId="0" applyFont="1" applyBorder="1" applyAlignment="1">
      <alignment vertical="top" wrapText="1"/>
    </xf>
    <xf numFmtId="0" fontId="8" fillId="0" borderId="90" xfId="0" applyFont="1" applyBorder="1" applyAlignment="1">
      <alignment horizontal="justify" vertical="center"/>
    </xf>
    <xf numFmtId="3" fontId="8" fillId="0" borderId="152" xfId="0" applyNumberFormat="1" applyFont="1" applyBorder="1" applyAlignment="1">
      <alignment horizontal="center" vertical="center"/>
    </xf>
    <xf numFmtId="0" fontId="25" fillId="0" borderId="18" xfId="382" applyFont="1" applyBorder="1" applyAlignment="1">
      <alignment horizontal="left" vertical="center" wrapText="1"/>
    </xf>
    <xf numFmtId="3" fontId="11" fillId="0" borderId="18" xfId="0" applyNumberFormat="1" applyFont="1" applyBorder="1" applyAlignment="1">
      <alignment horizontal="center" vertical="center"/>
    </xf>
    <xf numFmtId="3" fontId="8" fillId="0" borderId="18" xfId="0" applyNumberFormat="1" applyFont="1" applyBorder="1" applyAlignment="1">
      <alignment horizontal="center" vertical="center"/>
    </xf>
    <xf numFmtId="3" fontId="8" fillId="0" borderId="12" xfId="0" applyNumberFormat="1" applyFont="1" applyBorder="1" applyAlignment="1">
      <alignment horizontal="center" vertical="center"/>
    </xf>
    <xf numFmtId="0" fontId="255" fillId="0" borderId="18" xfId="0" applyFont="1" applyBorder="1" applyAlignment="1">
      <alignment wrapText="1"/>
    </xf>
    <xf numFmtId="0" fontId="256" fillId="0" borderId="128" xfId="382" applyFont="1" applyBorder="1" applyAlignment="1">
      <alignment horizontal="left" vertical="center" wrapText="1"/>
    </xf>
    <xf numFmtId="0" fontId="9" fillId="4" borderId="152" xfId="0" applyFont="1" applyFill="1" applyBorder="1" applyAlignment="1">
      <alignment horizontal="left" vertical="center"/>
    </xf>
    <xf numFmtId="0" fontId="9" fillId="9" borderId="152" xfId="0" applyFont="1" applyFill="1" applyBorder="1" applyAlignment="1">
      <alignment vertical="center" wrapText="1"/>
    </xf>
    <xf numFmtId="3" fontId="7" fillId="9" borderId="153" xfId="0" applyNumberFormat="1" applyFont="1" applyFill="1" applyBorder="1" applyAlignment="1">
      <alignment horizontal="center" vertical="center"/>
    </xf>
    <xf numFmtId="3" fontId="7" fillId="0" borderId="153" xfId="0" applyNumberFormat="1" applyFont="1" applyBorder="1" applyAlignment="1">
      <alignment horizontal="center" vertical="center"/>
    </xf>
    <xf numFmtId="3" fontId="7" fillId="3" borderId="0" xfId="0" applyNumberFormat="1" applyFont="1" applyFill="1" applyAlignment="1">
      <alignment horizontal="center" vertical="center"/>
    </xf>
    <xf numFmtId="165" fontId="0" fillId="3" borderId="0" xfId="0" applyNumberFormat="1" applyFill="1"/>
    <xf numFmtId="0" fontId="9" fillId="2" borderId="140" xfId="0" applyFont="1" applyFill="1" applyBorder="1" applyAlignment="1">
      <alignment vertical="center" wrapText="1"/>
    </xf>
    <xf numFmtId="3" fontId="7" fillId="2" borderId="141" xfId="0" applyNumberFormat="1" applyFont="1" applyFill="1" applyBorder="1" applyAlignment="1">
      <alignment horizontal="center" vertical="center"/>
    </xf>
    <xf numFmtId="3" fontId="7" fillId="2" borderId="55" xfId="0" applyNumberFormat="1" applyFont="1" applyFill="1" applyBorder="1" applyAlignment="1">
      <alignment horizontal="center" vertical="center"/>
    </xf>
    <xf numFmtId="0" fontId="9" fillId="2" borderId="0" xfId="0" applyFont="1" applyFill="1" applyAlignment="1">
      <alignment vertical="center" wrapText="1"/>
    </xf>
    <xf numFmtId="3" fontId="7" fillId="2" borderId="0" xfId="0" applyNumberFormat="1" applyFont="1" applyFill="1" applyAlignment="1">
      <alignment horizontal="center" vertical="center"/>
    </xf>
    <xf numFmtId="0" fontId="19" fillId="3" borderId="0" xfId="0" applyFont="1" applyFill="1"/>
    <xf numFmtId="0" fontId="24" fillId="0" borderId="197" xfId="0" applyFont="1" applyBorder="1"/>
    <xf numFmtId="0" fontId="24" fillId="0" borderId="131" xfId="0" applyFont="1" applyBorder="1"/>
    <xf numFmtId="0" fontId="10" fillId="3" borderId="1" xfId="0" applyFont="1" applyFill="1" applyBorder="1" applyAlignment="1">
      <alignment vertical="center"/>
    </xf>
    <xf numFmtId="0" fontId="10" fillId="3" borderId="187" xfId="0" applyFont="1" applyFill="1" applyBorder="1" applyAlignment="1">
      <alignment vertical="center"/>
    </xf>
    <xf numFmtId="0" fontId="10" fillId="3" borderId="2" xfId="0" applyFont="1" applyFill="1" applyBorder="1" applyAlignment="1">
      <alignment vertical="center" wrapText="1"/>
    </xf>
    <xf numFmtId="0" fontId="10" fillId="3" borderId="3" xfId="0" applyFont="1" applyFill="1" applyBorder="1" applyAlignment="1">
      <alignment vertical="center" wrapText="1"/>
    </xf>
    <xf numFmtId="0" fontId="18" fillId="0" borderId="150" xfId="0" applyFont="1" applyBorder="1"/>
    <xf numFmtId="0" fontId="18" fillId="0" borderId="3" xfId="0" applyFont="1" applyBorder="1"/>
    <xf numFmtId="0" fontId="18" fillId="0" borderId="149" xfId="0" applyFont="1" applyBorder="1"/>
    <xf numFmtId="0" fontId="10" fillId="3" borderId="4" xfId="0" applyFont="1" applyFill="1" applyBorder="1" applyAlignment="1">
      <alignment vertical="center" wrapText="1"/>
    </xf>
    <xf numFmtId="0" fontId="7" fillId="4" borderId="150" xfId="0" applyFont="1" applyFill="1" applyBorder="1" applyAlignment="1">
      <alignment vertical="center"/>
    </xf>
    <xf numFmtId="0" fontId="7" fillId="4" borderId="3" xfId="0" applyFont="1" applyFill="1" applyBorder="1" applyAlignment="1">
      <alignment vertical="center"/>
    </xf>
    <xf numFmtId="0" fontId="7" fillId="4" borderId="149" xfId="0" applyFont="1" applyFill="1" applyBorder="1" applyAlignment="1">
      <alignment vertical="center"/>
    </xf>
    <xf numFmtId="0" fontId="8" fillId="4" borderId="3" xfId="0" applyFont="1" applyFill="1" applyBorder="1" applyAlignment="1">
      <alignment vertical="center" wrapText="1"/>
    </xf>
    <xf numFmtId="0" fontId="8" fillId="4" borderId="149" xfId="0" applyFont="1" applyFill="1" applyBorder="1" applyAlignment="1">
      <alignment vertical="center" wrapText="1"/>
    </xf>
    <xf numFmtId="0" fontId="95" fillId="3" borderId="2" xfId="0" applyFont="1" applyFill="1" applyBorder="1" applyAlignment="1">
      <alignment vertical="center" wrapText="1"/>
    </xf>
    <xf numFmtId="0" fontId="95" fillId="3" borderId="3" xfId="0" applyFont="1" applyFill="1" applyBorder="1" applyAlignment="1">
      <alignment vertical="center" wrapText="1"/>
    </xf>
    <xf numFmtId="0" fontId="95" fillId="3" borderId="149" xfId="0" applyFont="1" applyFill="1" applyBorder="1" applyAlignment="1">
      <alignment vertical="center" wrapText="1"/>
    </xf>
    <xf numFmtId="0" fontId="8" fillId="3" borderId="2" xfId="0" applyFont="1" applyFill="1" applyBorder="1" applyAlignment="1">
      <alignment vertical="center"/>
    </xf>
    <xf numFmtId="0" fontId="8" fillId="3" borderId="3" xfId="0" applyFont="1" applyFill="1" applyBorder="1" applyAlignment="1">
      <alignment vertical="center"/>
    </xf>
    <xf numFmtId="0" fontId="8" fillId="3" borderId="149" xfId="0" applyFont="1" applyFill="1" applyBorder="1" applyAlignment="1">
      <alignment vertical="center"/>
    </xf>
    <xf numFmtId="0" fontId="10" fillId="0" borderId="150" xfId="0" applyFont="1" applyBorder="1" applyAlignment="1">
      <alignment vertical="center" wrapText="1"/>
    </xf>
    <xf numFmtId="0" fontId="10" fillId="0" borderId="3" xfId="0" applyFont="1" applyBorder="1" applyAlignment="1">
      <alignment vertical="center" wrapText="1"/>
    </xf>
    <xf numFmtId="0" fontId="10" fillId="0" borderId="149" xfId="0" applyFont="1" applyBorder="1" applyAlignment="1">
      <alignment vertical="center" wrapText="1"/>
    </xf>
    <xf numFmtId="0" fontId="8" fillId="3" borderId="151" xfId="0" applyFont="1" applyFill="1" applyBorder="1" applyAlignment="1">
      <alignment vertical="center" wrapText="1"/>
    </xf>
    <xf numFmtId="0" fontId="8" fillId="3" borderId="86" xfId="0" applyFont="1" applyFill="1" applyBorder="1" applyAlignment="1">
      <alignment vertical="center" wrapText="1"/>
    </xf>
    <xf numFmtId="0" fontId="8" fillId="3" borderId="3" xfId="0" applyFont="1" applyFill="1" applyBorder="1" applyAlignment="1">
      <alignment vertical="center" wrapText="1"/>
    </xf>
    <xf numFmtId="0" fontId="8" fillId="3" borderId="149" xfId="0" applyFont="1" applyFill="1" applyBorder="1" applyAlignment="1">
      <alignment vertical="center" wrapText="1"/>
    </xf>
    <xf numFmtId="0" fontId="8" fillId="3" borderId="152" xfId="0" applyFont="1" applyFill="1" applyBorder="1" applyAlignment="1">
      <alignment vertical="center" wrapText="1"/>
    </xf>
    <xf numFmtId="0" fontId="7" fillId="4" borderId="150" xfId="0" applyFont="1" applyFill="1" applyBorder="1" applyAlignment="1">
      <alignment vertical="center" wrapText="1"/>
    </xf>
    <xf numFmtId="0" fontId="7" fillId="4" borderId="3" xfId="0" applyFont="1" applyFill="1" applyBorder="1" applyAlignment="1">
      <alignment vertical="center" wrapText="1"/>
    </xf>
    <xf numFmtId="0" fontId="7" fillId="4" borderId="149" xfId="0" applyFont="1" applyFill="1" applyBorder="1" applyAlignment="1">
      <alignment vertical="center" wrapText="1"/>
    </xf>
    <xf numFmtId="0" fontId="8" fillId="3" borderId="2" xfId="0" applyFont="1" applyFill="1" applyBorder="1" applyAlignment="1">
      <alignment vertical="center" wrapText="1"/>
    </xf>
    <xf numFmtId="9" fontId="8" fillId="3" borderId="3" xfId="6" applyNumberFormat="1" applyFont="1" applyFill="1" applyBorder="1" applyAlignment="1">
      <alignment vertical="center"/>
    </xf>
    <xf numFmtId="9" fontId="8" fillId="3" borderId="149" xfId="6" applyNumberFormat="1" applyFont="1" applyFill="1" applyBorder="1" applyAlignment="1">
      <alignment vertical="center"/>
    </xf>
    <xf numFmtId="0" fontId="79" fillId="3" borderId="0" xfId="0" applyFont="1" applyFill="1" applyAlignment="1">
      <alignment vertical="top" wrapText="1"/>
    </xf>
    <xf numFmtId="0" fontId="8" fillId="3" borderId="2" xfId="6" applyFont="1" applyFill="1" applyBorder="1" applyAlignment="1">
      <alignment vertical="center" wrapText="1"/>
    </xf>
    <xf numFmtId="0" fontId="8" fillId="3" borderId="3" xfId="6" applyFont="1" applyFill="1" applyBorder="1" applyAlignment="1">
      <alignment vertical="center" wrapText="1"/>
    </xf>
    <xf numFmtId="0" fontId="8" fillId="3" borderId="149" xfId="6" applyFont="1" applyFill="1" applyBorder="1" applyAlignment="1">
      <alignment vertical="center" wrapText="1"/>
    </xf>
    <xf numFmtId="0" fontId="8" fillId="3" borderId="2" xfId="6" applyFont="1" applyFill="1" applyBorder="1" applyAlignment="1">
      <alignment vertical="center"/>
    </xf>
    <xf numFmtId="0" fontId="8" fillId="3" borderId="3" xfId="6" applyFont="1" applyFill="1" applyBorder="1" applyAlignment="1">
      <alignment vertical="center"/>
    </xf>
    <xf numFmtId="0" fontId="8" fillId="3" borderId="149" xfId="6" applyFont="1" applyFill="1" applyBorder="1" applyAlignment="1">
      <alignment vertical="center"/>
    </xf>
    <xf numFmtId="9" fontId="7" fillId="4" borderId="2" xfId="6" applyNumberFormat="1" applyFont="1" applyFill="1" applyBorder="1" applyAlignment="1">
      <alignment vertical="center"/>
    </xf>
    <xf numFmtId="9" fontId="7" fillId="4" borderId="28" xfId="6" applyNumberFormat="1" applyFont="1" applyFill="1" applyBorder="1" applyAlignment="1">
      <alignment vertical="center"/>
    </xf>
    <xf numFmtId="9" fontId="7" fillId="4" borderId="3" xfId="6" applyNumberFormat="1" applyFont="1" applyFill="1" applyBorder="1" applyAlignment="1">
      <alignment vertical="center"/>
    </xf>
    <xf numFmtId="9" fontId="7" fillId="4" borderId="149" xfId="6" applyNumberFormat="1" applyFont="1" applyFill="1" applyBorder="1" applyAlignment="1">
      <alignment vertical="center"/>
    </xf>
    <xf numFmtId="0" fontId="8" fillId="4" borderId="2" xfId="6" applyFont="1" applyFill="1" applyBorder="1" applyAlignment="1">
      <alignment vertical="center"/>
    </xf>
    <xf numFmtId="0" fontId="8" fillId="4" borderId="149" xfId="6" applyFont="1" applyFill="1" applyBorder="1" applyAlignment="1">
      <alignment vertical="center"/>
    </xf>
    <xf numFmtId="0" fontId="9" fillId="4" borderId="2" xfId="0" applyFont="1" applyFill="1" applyBorder="1" applyAlignment="1">
      <alignment vertical="center" wrapText="1"/>
    </xf>
    <xf numFmtId="0" fontId="9" fillId="4" borderId="3" xfId="0" applyFont="1" applyFill="1" applyBorder="1" applyAlignment="1">
      <alignment vertical="center" wrapText="1"/>
    </xf>
    <xf numFmtId="0" fontId="9" fillId="4" borderId="149" xfId="0" applyFont="1" applyFill="1" applyBorder="1" applyAlignment="1">
      <alignment vertical="center" wrapText="1"/>
    </xf>
    <xf numFmtId="1" fontId="8" fillId="3" borderId="3" xfId="0" applyNumberFormat="1" applyFont="1" applyFill="1" applyBorder="1" applyAlignment="1">
      <alignment vertical="center"/>
    </xf>
    <xf numFmtId="1" fontId="8" fillId="3" borderId="149" xfId="0" applyNumberFormat="1" applyFont="1" applyFill="1" applyBorder="1" applyAlignment="1">
      <alignment vertical="center"/>
    </xf>
    <xf numFmtId="9" fontId="8" fillId="4" borderId="2" xfId="0" applyNumberFormat="1" applyFont="1" applyFill="1" applyBorder="1" applyAlignment="1">
      <alignment vertical="center"/>
    </xf>
    <xf numFmtId="9" fontId="8" fillId="4" borderId="3" xfId="0" applyNumberFormat="1" applyFont="1" applyFill="1" applyBorder="1" applyAlignment="1">
      <alignment vertical="center"/>
    </xf>
    <xf numFmtId="9" fontId="8" fillId="4" borderId="149" xfId="0" applyNumberFormat="1" applyFont="1" applyFill="1" applyBorder="1" applyAlignment="1">
      <alignment vertical="center"/>
    </xf>
    <xf numFmtId="0" fontId="16" fillId="0" borderId="48" xfId="0" applyFont="1" applyBorder="1" applyAlignment="1">
      <alignment vertical="center" wrapText="1"/>
    </xf>
    <xf numFmtId="0" fontId="16" fillId="0" borderId="49" xfId="0" applyFont="1" applyBorder="1" applyAlignment="1">
      <alignment vertical="center" wrapText="1"/>
    </xf>
    <xf numFmtId="0" fontId="16" fillId="0" borderId="50" xfId="0" applyFont="1" applyBorder="1" applyAlignment="1">
      <alignment vertical="center" wrapText="1"/>
    </xf>
    <xf numFmtId="0" fontId="19" fillId="3" borderId="0" xfId="0" applyFont="1" applyFill="1" applyAlignment="1">
      <alignment vertical="center" wrapText="1"/>
    </xf>
    <xf numFmtId="195" fontId="207" fillId="3" borderId="18" xfId="1" applyNumberFormat="1" applyFont="1" applyFill="1" applyBorder="1" applyAlignment="1">
      <alignment horizontal="left" vertical="top"/>
    </xf>
    <xf numFmtId="195" fontId="207" fillId="3" borderId="12" xfId="1" applyNumberFormat="1" applyFont="1" applyFill="1" applyBorder="1" applyAlignment="1">
      <alignment horizontal="left" vertical="top"/>
    </xf>
    <xf numFmtId="0" fontId="14" fillId="3" borderId="18" xfId="0" applyFont="1" applyFill="1" applyBorder="1" applyAlignment="1">
      <alignment horizontal="left" vertical="center" wrapText="1" indent="1"/>
    </xf>
    <xf numFmtId="3" fontId="11" fillId="3" borderId="0" xfId="0" applyNumberFormat="1" applyFont="1" applyFill="1" applyAlignment="1">
      <alignment horizontal="center" vertical="center"/>
    </xf>
    <xf numFmtId="3" fontId="11" fillId="3" borderId="25" xfId="0" applyNumberFormat="1" applyFont="1" applyFill="1" applyBorder="1" applyAlignment="1">
      <alignment horizontal="center" vertical="center"/>
    </xf>
    <xf numFmtId="0" fontId="9" fillId="3" borderId="7" xfId="0" applyFont="1" applyFill="1" applyBorder="1" applyAlignment="1">
      <alignment horizontal="left" vertical="center" wrapText="1"/>
    </xf>
    <xf numFmtId="9" fontId="24" fillId="6" borderId="25" xfId="0" applyNumberFormat="1" applyFont="1" applyFill="1" applyBorder="1" applyAlignment="1">
      <alignment horizontal="center" vertical="center"/>
    </xf>
    <xf numFmtId="9" fontId="25" fillId="3" borderId="0" xfId="1" applyNumberFormat="1" applyFont="1" applyFill="1" applyBorder="1" applyAlignment="1">
      <alignment horizontal="right" vertical="center"/>
    </xf>
    <xf numFmtId="164" fontId="24" fillId="3" borderId="0" xfId="2" applyNumberFormat="1" applyFont="1" applyFill="1" applyBorder="1" applyAlignment="1">
      <alignment horizontal="right" vertical="center"/>
    </xf>
    <xf numFmtId="164" fontId="25" fillId="3" borderId="0" xfId="2" applyNumberFormat="1" applyFont="1" applyFill="1" applyBorder="1" applyAlignment="1">
      <alignment horizontal="right" vertical="center"/>
    </xf>
    <xf numFmtId="9" fontId="24" fillId="6" borderId="199" xfId="0" applyNumberFormat="1" applyFont="1" applyFill="1" applyBorder="1" applyAlignment="1">
      <alignment horizontal="center" vertical="center"/>
    </xf>
    <xf numFmtId="9" fontId="24" fillId="6" borderId="200" xfId="0" applyNumberFormat="1" applyFont="1" applyFill="1" applyBorder="1" applyAlignment="1">
      <alignment horizontal="center" vertical="center"/>
    </xf>
    <xf numFmtId="9" fontId="24" fillId="6" borderId="201" xfId="0" applyNumberFormat="1" applyFont="1" applyFill="1" applyBorder="1" applyAlignment="1">
      <alignment horizontal="center" vertical="center"/>
    </xf>
    <xf numFmtId="0" fontId="25" fillId="6" borderId="202" xfId="0" applyFont="1" applyFill="1" applyBorder="1" applyAlignment="1">
      <alignment horizontal="center" vertical="center" wrapText="1"/>
    </xf>
    <xf numFmtId="3" fontId="25" fillId="3" borderId="18" xfId="0" applyNumberFormat="1" applyFont="1" applyFill="1" applyBorder="1" applyAlignment="1">
      <alignment horizontal="center" vertical="center"/>
    </xf>
    <xf numFmtId="0" fontId="24" fillId="3" borderId="199" xfId="0" applyFont="1" applyFill="1" applyBorder="1" applyAlignment="1">
      <alignment horizontal="left" vertical="center" wrapText="1"/>
    </xf>
    <xf numFmtId="0" fontId="24" fillId="3" borderId="200" xfId="0" applyFont="1" applyFill="1" applyBorder="1" applyAlignment="1">
      <alignment horizontal="left" vertical="center" wrapText="1"/>
    </xf>
    <xf numFmtId="0" fontId="24" fillId="6" borderId="200" xfId="0" applyFont="1" applyFill="1" applyBorder="1" applyAlignment="1">
      <alignment horizontal="left" vertical="center" wrapText="1"/>
    </xf>
    <xf numFmtId="0" fontId="25" fillId="6" borderId="203" xfId="0" applyFont="1" applyFill="1" applyBorder="1" applyAlignment="1">
      <alignment horizontal="left" vertical="center" wrapText="1"/>
    </xf>
    <xf numFmtId="0" fontId="30" fillId="19" borderId="7" xfId="0" applyFont="1" applyFill="1" applyBorder="1" applyAlignment="1">
      <alignment vertical="center" wrapText="1"/>
    </xf>
    <xf numFmtId="3" fontId="30" fillId="19" borderId="8" xfId="0" applyNumberFormat="1" applyFont="1" applyFill="1" applyBorder="1" applyAlignment="1">
      <alignment horizontal="center" vertical="center"/>
    </xf>
    <xf numFmtId="0" fontId="133" fillId="0" borderId="24" xfId="0" applyFont="1" applyBorder="1" applyAlignment="1">
      <alignment horizontal="center" vertical="center" wrapText="1"/>
    </xf>
    <xf numFmtId="0" fontId="133" fillId="0" borderId="25" xfId="0" applyFont="1" applyBorder="1" applyAlignment="1">
      <alignment horizontal="center" vertical="center" wrapText="1"/>
    </xf>
    <xf numFmtId="0" fontId="133" fillId="0" borderId="198" xfId="0" applyFont="1" applyBorder="1" applyAlignment="1">
      <alignment horizontal="center" vertical="center" wrapText="1"/>
    </xf>
    <xf numFmtId="0" fontId="132" fillId="15" borderId="26" xfId="0" applyFont="1" applyFill="1" applyBorder="1" applyAlignment="1">
      <alignment horizontal="left" vertical="center" wrapText="1"/>
    </xf>
    <xf numFmtId="0" fontId="132" fillId="15" borderId="6" xfId="0" applyFont="1" applyFill="1" applyBorder="1" applyAlignment="1">
      <alignment horizontal="center" vertical="center" wrapText="1"/>
    </xf>
    <xf numFmtId="0" fontId="41" fillId="4" borderId="24" xfId="0" applyFont="1" applyFill="1" applyBorder="1" applyAlignment="1">
      <alignment horizontal="left" vertical="center" wrapText="1"/>
    </xf>
    <xf numFmtId="9" fontId="71" fillId="19" borderId="8" xfId="2" applyFont="1" applyFill="1" applyBorder="1" applyAlignment="1">
      <alignment horizontal="center" vertical="center"/>
    </xf>
    <xf numFmtId="9" fontId="25" fillId="0" borderId="8" xfId="0" applyNumberFormat="1" applyFont="1" applyBorder="1" applyAlignment="1">
      <alignment horizontal="center" vertical="center"/>
    </xf>
    <xf numFmtId="0" fontId="16" fillId="0" borderId="20" xfId="0" applyFont="1" applyBorder="1" applyAlignment="1">
      <alignment horizontal="left" vertical="center"/>
    </xf>
    <xf numFmtId="0" fontId="30" fillId="19" borderId="7" xfId="4" applyFont="1" applyFill="1" applyBorder="1" applyAlignment="1">
      <alignment vertical="center" wrapText="1"/>
    </xf>
    <xf numFmtId="3" fontId="72" fillId="19" borderId="8" xfId="4" applyNumberFormat="1" applyFont="1" applyFill="1" applyBorder="1" applyAlignment="1">
      <alignment horizontal="center" vertical="center"/>
    </xf>
    <xf numFmtId="3" fontId="11" fillId="3" borderId="7" xfId="4" applyNumberFormat="1" applyFont="1" applyFill="1" applyBorder="1" applyAlignment="1">
      <alignment horizontal="center" vertical="center" wrapText="1"/>
    </xf>
    <xf numFmtId="0" fontId="41" fillId="3" borderId="7" xfId="0" applyFont="1" applyFill="1" applyBorder="1" applyAlignment="1">
      <alignment vertical="center" wrapText="1"/>
    </xf>
    <xf numFmtId="3" fontId="30" fillId="3" borderId="8" xfId="0" applyNumberFormat="1" applyFont="1" applyFill="1" applyBorder="1" applyAlignment="1">
      <alignment horizontal="center" vertical="center"/>
    </xf>
    <xf numFmtId="0" fontId="57" fillId="0" borderId="30" xfId="0" applyFont="1" applyBorder="1" applyAlignment="1">
      <alignment horizontal="center" vertical="center" wrapText="1"/>
    </xf>
    <xf numFmtId="0" fontId="57" fillId="0" borderId="30" xfId="0" applyFont="1" applyBorder="1" applyAlignment="1">
      <alignment horizontal="left" vertical="center" wrapText="1"/>
    </xf>
    <xf numFmtId="0" fontId="149" fillId="0" borderId="0" xfId="0" applyFont="1"/>
    <xf numFmtId="165" fontId="58" fillId="10" borderId="30" xfId="1" applyNumberFormat="1" applyFont="1" applyFill="1" applyBorder="1" applyAlignment="1" applyProtection="1">
      <alignment horizontal="right" vertical="center" wrapText="1"/>
    </xf>
    <xf numFmtId="165" fontId="58" fillId="10" borderId="30" xfId="0" applyNumberFormat="1" applyFont="1" applyFill="1" applyBorder="1" applyAlignment="1">
      <alignment horizontal="right" vertical="center" wrapText="1"/>
    </xf>
    <xf numFmtId="2" fontId="58" fillId="10" borderId="30" xfId="0" applyNumberFormat="1" applyFont="1" applyFill="1" applyBorder="1" applyAlignment="1">
      <alignment horizontal="right" vertical="center" wrapText="1"/>
    </xf>
    <xf numFmtId="43" fontId="58" fillId="10" borderId="30" xfId="0" applyNumberFormat="1" applyFont="1" applyFill="1" applyBorder="1" applyAlignment="1">
      <alignment horizontal="right" vertical="center" wrapText="1"/>
    </xf>
    <xf numFmtId="43" fontId="58" fillId="10" borderId="30" xfId="1" applyFont="1" applyFill="1" applyBorder="1" applyAlignment="1" applyProtection="1">
      <alignment horizontal="right" vertical="center" wrapText="1"/>
    </xf>
    <xf numFmtId="0" fontId="63" fillId="0" borderId="30" xfId="0" applyFont="1" applyBorder="1" applyAlignment="1">
      <alignment horizontal="right" vertical="center" wrapText="1"/>
    </xf>
    <xf numFmtId="0" fontId="0" fillId="0" borderId="0" xfId="0" applyAlignment="1" applyProtection="1">
      <alignment horizontal="left" vertical="center" wrapText="1"/>
      <protection locked="0"/>
    </xf>
    <xf numFmtId="165" fontId="58" fillId="0" borderId="30" xfId="1" applyNumberFormat="1" applyFont="1" applyFill="1" applyBorder="1" applyAlignment="1" applyProtection="1">
      <alignment horizontal="right" vertical="center" wrapText="1"/>
    </xf>
    <xf numFmtId="165" fontId="0" fillId="0" borderId="0" xfId="0" applyNumberFormat="1" applyAlignment="1" applyProtection="1">
      <alignment wrapText="1"/>
      <protection locked="0"/>
    </xf>
    <xf numFmtId="2" fontId="58" fillId="0" borderId="30" xfId="0" applyNumberFormat="1" applyFont="1" applyBorder="1" applyAlignment="1">
      <alignment horizontal="right" vertical="center" wrapText="1"/>
    </xf>
    <xf numFmtId="2" fontId="0" fillId="0" borderId="0" xfId="0" applyNumberFormat="1" applyAlignment="1" applyProtection="1">
      <alignment wrapText="1"/>
      <protection locked="0"/>
    </xf>
    <xf numFmtId="196" fontId="58" fillId="0" borderId="30" xfId="0" applyNumberFormat="1" applyFont="1" applyBorder="1" applyAlignment="1">
      <alignment horizontal="right" vertical="center" wrapText="1"/>
    </xf>
    <xf numFmtId="9" fontId="0" fillId="0" borderId="0" xfId="2" applyFont="1" applyFill="1" applyBorder="1" applyAlignment="1" applyProtection="1">
      <alignment wrapText="1"/>
      <protection locked="0"/>
    </xf>
    <xf numFmtId="197" fontId="58" fillId="0" borderId="30" xfId="0" applyNumberFormat="1" applyFont="1" applyBorder="1" applyAlignment="1">
      <alignment horizontal="right" vertical="center" wrapText="1"/>
    </xf>
    <xf numFmtId="0" fontId="0" fillId="0" borderId="0" xfId="0" applyAlignment="1" applyProtection="1">
      <alignment vertical="center"/>
      <protection locked="0"/>
    </xf>
    <xf numFmtId="175" fontId="58" fillId="0" borderId="30" xfId="1" applyNumberFormat="1" applyFont="1" applyFill="1" applyBorder="1" applyAlignment="1" applyProtection="1">
      <alignment horizontal="right" vertical="center" wrapText="1"/>
    </xf>
    <xf numFmtId="3" fontId="58" fillId="0" borderId="30" xfId="1" applyNumberFormat="1" applyFont="1" applyFill="1" applyBorder="1" applyAlignment="1" applyProtection="1">
      <alignment horizontal="right" vertical="center" wrapText="1"/>
    </xf>
    <xf numFmtId="165" fontId="58" fillId="0" borderId="30" xfId="0" applyNumberFormat="1" applyFont="1" applyBorder="1" applyAlignment="1">
      <alignment horizontal="right" vertical="center" wrapText="1"/>
    </xf>
    <xf numFmtId="198" fontId="58" fillId="0" borderId="30" xfId="0" applyNumberFormat="1" applyFont="1" applyBorder="1" applyAlignment="1">
      <alignment horizontal="right" vertical="center" wrapText="1"/>
    </xf>
    <xf numFmtId="1" fontId="58" fillId="0" borderId="30" xfId="0" applyNumberFormat="1" applyFont="1" applyBorder="1" applyAlignment="1">
      <alignment horizontal="right" vertical="center" wrapText="1"/>
    </xf>
    <xf numFmtId="169" fontId="58" fillId="0" borderId="30" xfId="0" applyNumberFormat="1" applyFont="1" applyBorder="1" applyAlignment="1">
      <alignment horizontal="right" vertical="center" wrapText="1"/>
    </xf>
    <xf numFmtId="199" fontId="58" fillId="0" borderId="30" xfId="0" applyNumberFormat="1" applyFont="1" applyBorder="1" applyAlignment="1">
      <alignment horizontal="right" vertical="center" wrapText="1"/>
    </xf>
    <xf numFmtId="43" fontId="58" fillId="0" borderId="30" xfId="1" applyFont="1" applyFill="1" applyBorder="1" applyAlignment="1" applyProtection="1">
      <alignment horizontal="right" vertical="center" wrapText="1"/>
    </xf>
    <xf numFmtId="43" fontId="58" fillId="0" borderId="30" xfId="0" applyNumberFormat="1" applyFont="1" applyBorder="1" applyAlignment="1">
      <alignment horizontal="right" vertical="center" wrapText="1"/>
    </xf>
    <xf numFmtId="0" fontId="65" fillId="0" borderId="30" xfId="0" applyFont="1" applyBorder="1" applyAlignment="1">
      <alignment horizontal="left" vertical="center" wrapText="1"/>
    </xf>
    <xf numFmtId="3" fontId="58" fillId="0" borderId="31" xfId="0" applyNumberFormat="1" applyFont="1" applyBorder="1" applyAlignment="1">
      <alignment horizontal="right" vertical="center" wrapText="1"/>
    </xf>
    <xf numFmtId="165" fontId="0" fillId="0" borderId="0" xfId="1" applyNumberFormat="1" applyFont="1" applyFill="1" applyBorder="1" applyAlignment="1" applyProtection="1">
      <alignment wrapText="1"/>
      <protection locked="0"/>
    </xf>
    <xf numFmtId="0" fontId="61" fillId="0" borderId="0" xfId="0" applyFont="1" applyAlignment="1">
      <alignment horizontal="left" vertical="center" wrapText="1"/>
    </xf>
    <xf numFmtId="0" fontId="66" fillId="0" borderId="31" xfId="0" applyFont="1" applyBorder="1" applyAlignment="1">
      <alignment horizontal="center" wrapText="1"/>
    </xf>
    <xf numFmtId="0" fontId="66" fillId="0" borderId="31" xfId="0" applyFont="1" applyBorder="1" applyAlignment="1">
      <alignment horizontal="left" wrapText="1"/>
    </xf>
    <xf numFmtId="0" fontId="57" fillId="0" borderId="0" xfId="0" applyFont="1" applyAlignment="1">
      <alignment horizontal="left" vertical="center" wrapText="1"/>
    </xf>
    <xf numFmtId="0" fontId="66" fillId="0" borderId="33" xfId="0" applyFont="1" applyBorder="1" applyAlignment="1">
      <alignment horizontal="center" vertical="center" wrapText="1"/>
    </xf>
    <xf numFmtId="0" fontId="66" fillId="0" borderId="32" xfId="0" applyFont="1" applyBorder="1" applyAlignment="1">
      <alignment horizontal="left" vertical="center" wrapText="1"/>
    </xf>
    <xf numFmtId="170" fontId="58" fillId="10" borderId="30" xfId="0" applyNumberFormat="1" applyFont="1" applyFill="1" applyBorder="1" applyAlignment="1">
      <alignment horizontal="right" vertical="center" wrapText="1"/>
    </xf>
    <xf numFmtId="0" fontId="32" fillId="0" borderId="0" xfId="0" applyFont="1" applyAlignment="1" applyProtection="1">
      <alignment wrapText="1"/>
      <protection locked="0"/>
    </xf>
    <xf numFmtId="1" fontId="58" fillId="10" borderId="30" xfId="0" applyNumberFormat="1" applyFont="1" applyFill="1" applyBorder="1" applyAlignment="1">
      <alignment horizontal="right" vertical="center" wrapText="1"/>
    </xf>
    <xf numFmtId="3" fontId="58" fillId="3" borderId="30" xfId="0" applyNumberFormat="1" applyFont="1" applyFill="1" applyBorder="1" applyAlignment="1">
      <alignment horizontal="right" vertical="center" wrapText="1"/>
    </xf>
    <xf numFmtId="0" fontId="58" fillId="0" borderId="30" xfId="0" applyFont="1" applyBorder="1" applyAlignment="1">
      <alignment horizontal="center" vertical="center" wrapText="1"/>
    </xf>
    <xf numFmtId="0" fontId="58" fillId="0" borderId="30" xfId="0" applyFont="1" applyBorder="1" applyAlignment="1" applyProtection="1">
      <alignment horizontal="center" vertical="center" wrapText="1"/>
      <protection locked="0"/>
    </xf>
    <xf numFmtId="0" fontId="55" fillId="10" borderId="0" xfId="0" applyFont="1" applyFill="1" applyAlignment="1">
      <alignment horizontal="center" vertical="center" wrapText="1"/>
    </xf>
    <xf numFmtId="0" fontId="55" fillId="10" borderId="0" xfId="0" applyFont="1" applyFill="1" applyAlignment="1" applyProtection="1">
      <alignment horizontal="center" vertical="center" wrapText="1"/>
      <protection locked="0"/>
    </xf>
    <xf numFmtId="0" fontId="56" fillId="11" borderId="0" xfId="0" applyFont="1" applyFill="1" applyAlignment="1">
      <alignment horizontal="center" vertical="center" wrapText="1"/>
    </xf>
    <xf numFmtId="0" fontId="56" fillId="11" borderId="0" xfId="0" applyFont="1" applyFill="1" applyAlignment="1" applyProtection="1">
      <alignment horizontal="center" vertical="center" wrapText="1"/>
      <protection locked="0"/>
    </xf>
    <xf numFmtId="0" fontId="57" fillId="12" borderId="30" xfId="0" applyFont="1" applyFill="1" applyBorder="1" applyAlignment="1">
      <alignment horizontal="center" vertical="center" wrapText="1"/>
    </xf>
    <xf numFmtId="0" fontId="57" fillId="12" borderId="30" xfId="0" applyFont="1" applyFill="1" applyBorder="1" applyAlignment="1" applyProtection="1">
      <alignment horizontal="center" vertical="center" wrapText="1"/>
      <protection locked="0"/>
    </xf>
    <xf numFmtId="0" fontId="59" fillId="10" borderId="30" xfId="0" applyFont="1" applyFill="1" applyBorder="1" applyAlignment="1">
      <alignment horizontal="center" vertical="center" wrapText="1"/>
    </xf>
    <xf numFmtId="0" fontId="59" fillId="10" borderId="30" xfId="0" applyFont="1" applyFill="1" applyBorder="1" applyAlignment="1" applyProtection="1">
      <alignment horizontal="center" vertical="center" wrapText="1"/>
      <protection locked="0"/>
    </xf>
    <xf numFmtId="0" fontId="57" fillId="10" borderId="30" xfId="0" applyFont="1" applyFill="1" applyBorder="1" applyAlignment="1">
      <alignment horizontal="center" vertical="center" wrapText="1"/>
    </xf>
    <xf numFmtId="0" fontId="57" fillId="10" borderId="30" xfId="0" applyFont="1" applyFill="1" applyBorder="1" applyAlignment="1" applyProtection="1">
      <alignment horizontal="center" vertical="center" wrapText="1"/>
      <protection locked="0"/>
    </xf>
    <xf numFmtId="0" fontId="58" fillId="0" borderId="30" xfId="0" applyFont="1" applyBorder="1" applyAlignment="1">
      <alignment horizontal="left" vertical="center" wrapText="1"/>
    </xf>
    <xf numFmtId="0" fontId="58" fillId="0" borderId="30" xfId="0" applyFont="1" applyBorder="1" applyAlignment="1" applyProtection="1">
      <alignment horizontal="left" vertical="center" wrapText="1"/>
      <protection locked="0"/>
    </xf>
    <xf numFmtId="0" fontId="58" fillId="12" borderId="30" xfId="0" applyFont="1" applyFill="1" applyBorder="1" applyAlignment="1">
      <alignment horizontal="left" vertical="center" wrapText="1"/>
    </xf>
    <xf numFmtId="0" fontId="58" fillId="12" borderId="30" xfId="0" applyFont="1" applyFill="1" applyBorder="1" applyAlignment="1" applyProtection="1">
      <alignment horizontal="left" vertical="center" wrapText="1"/>
      <protection locked="0"/>
    </xf>
    <xf numFmtId="0" fontId="61" fillId="12" borderId="30" xfId="0" applyFont="1" applyFill="1" applyBorder="1" applyAlignment="1">
      <alignment horizontal="left" vertical="center" wrapText="1"/>
    </xf>
    <xf numFmtId="0" fontId="61" fillId="12" borderId="30" xfId="0" applyFont="1" applyFill="1" applyBorder="1" applyAlignment="1" applyProtection="1">
      <alignment horizontal="left" vertical="center" wrapText="1"/>
      <protection locked="0"/>
    </xf>
    <xf numFmtId="0" fontId="61" fillId="0" borderId="30" xfId="0" applyFont="1" applyBorder="1" applyAlignment="1">
      <alignment horizontal="left" vertical="center" wrapText="1"/>
    </xf>
    <xf numFmtId="0" fontId="61" fillId="0" borderId="30" xfId="0" applyFont="1" applyBorder="1" applyAlignment="1" applyProtection="1">
      <alignment horizontal="left" vertical="center" wrapText="1"/>
      <protection locked="0"/>
    </xf>
    <xf numFmtId="0" fontId="62" fillId="10" borderId="30" xfId="0" applyFont="1" applyFill="1" applyBorder="1" applyAlignment="1">
      <alignment horizontal="center" vertical="center" wrapText="1"/>
    </xf>
    <xf numFmtId="0" fontId="62" fillId="10" borderId="30" xfId="0" applyFont="1" applyFill="1" applyBorder="1" applyAlignment="1" applyProtection="1">
      <alignment horizontal="center" vertical="center" wrapText="1"/>
      <protection locked="0"/>
    </xf>
    <xf numFmtId="0" fontId="57" fillId="12" borderId="30" xfId="4" applyFont="1" applyFill="1" applyBorder="1" applyAlignment="1">
      <alignment horizontal="center" vertical="center" wrapText="1"/>
    </xf>
    <xf numFmtId="0" fontId="57" fillId="12" borderId="30" xfId="4" applyFont="1" applyFill="1" applyBorder="1" applyAlignment="1" applyProtection="1">
      <alignment horizontal="center" vertical="center" wrapText="1"/>
      <protection locked="0"/>
    </xf>
    <xf numFmtId="0" fontId="55" fillId="10" borderId="0" xfId="4" applyFont="1" applyFill="1" applyAlignment="1">
      <alignment horizontal="center" vertical="center" wrapText="1"/>
    </xf>
    <xf numFmtId="0" fontId="55" fillId="10" borderId="0" xfId="4" applyFont="1" applyFill="1" applyAlignment="1" applyProtection="1">
      <alignment horizontal="center" vertical="center" wrapText="1"/>
      <protection locked="0"/>
    </xf>
    <xf numFmtId="0" fontId="56" fillId="11" borderId="0" xfId="4" applyFont="1" applyFill="1" applyAlignment="1">
      <alignment horizontal="center" vertical="center" wrapText="1"/>
    </xf>
    <xf numFmtId="0" fontId="56" fillId="11" borderId="0" xfId="4" applyFont="1" applyFill="1" applyAlignment="1" applyProtection="1">
      <alignment horizontal="center" vertical="center" wrapText="1"/>
      <protection locked="0"/>
    </xf>
    <xf numFmtId="0" fontId="58" fillId="0" borderId="30" xfId="4" applyFont="1" applyBorder="1" applyAlignment="1">
      <alignment horizontal="center" vertical="center" wrapText="1"/>
    </xf>
    <xf numFmtId="0" fontId="58" fillId="0" borderId="30" xfId="4" applyFont="1" applyBorder="1" applyAlignment="1" applyProtection="1">
      <alignment horizontal="center" vertical="center" wrapText="1"/>
      <protection locked="0"/>
    </xf>
    <xf numFmtId="0" fontId="59" fillId="10" borderId="30" xfId="4" applyFont="1" applyFill="1" applyBorder="1" applyAlignment="1">
      <alignment horizontal="center" vertical="center" wrapText="1"/>
    </xf>
    <xf numFmtId="0" fontId="59" fillId="10" borderId="30" xfId="4" applyFont="1" applyFill="1" applyBorder="1" applyAlignment="1" applyProtection="1">
      <alignment horizontal="center" vertical="center" wrapText="1"/>
      <protection locked="0"/>
    </xf>
    <xf numFmtId="0" fontId="57" fillId="10" borderId="30" xfId="4" applyFont="1" applyFill="1" applyBorder="1" applyAlignment="1">
      <alignment horizontal="center" vertical="center" wrapText="1"/>
    </xf>
    <xf numFmtId="0" fontId="57" fillId="10" borderId="30" xfId="4" applyFont="1" applyFill="1" applyBorder="1" applyAlignment="1" applyProtection="1">
      <alignment horizontal="center" vertical="center" wrapText="1"/>
      <protection locked="0"/>
    </xf>
    <xf numFmtId="0" fontId="58" fillId="0" borderId="30" xfId="4" applyFont="1" applyBorder="1" applyAlignment="1">
      <alignment horizontal="left" vertical="center" wrapText="1"/>
    </xf>
    <xf numFmtId="0" fontId="58" fillId="0" borderId="30" xfId="4" applyFont="1" applyBorder="1" applyAlignment="1" applyProtection="1">
      <alignment horizontal="left" vertical="center" wrapText="1"/>
      <protection locked="0"/>
    </xf>
    <xf numFmtId="0" fontId="58" fillId="12" borderId="30" xfId="4" applyFont="1" applyFill="1" applyBorder="1" applyAlignment="1">
      <alignment horizontal="left" vertical="center" wrapText="1"/>
    </xf>
    <xf numFmtId="0" fontId="58" fillId="12" borderId="30" xfId="4" applyFont="1" applyFill="1" applyBorder="1" applyAlignment="1" applyProtection="1">
      <alignment horizontal="left" vertical="center" wrapText="1"/>
      <protection locked="0"/>
    </xf>
    <xf numFmtId="0" fontId="61" fillId="12" borderId="30" xfId="4" applyFont="1" applyFill="1" applyBorder="1" applyAlignment="1">
      <alignment horizontal="left" vertical="center" wrapText="1"/>
    </xf>
    <xf numFmtId="0" fontId="61" fillId="12" borderId="30" xfId="4" applyFont="1" applyFill="1" applyBorder="1" applyAlignment="1" applyProtection="1">
      <alignment horizontal="left" vertical="center" wrapText="1"/>
      <protection locked="0"/>
    </xf>
    <xf numFmtId="0" fontId="61" fillId="0" borderId="30" xfId="4" applyFont="1" applyBorder="1" applyAlignment="1">
      <alignment horizontal="left" vertical="center" wrapText="1"/>
    </xf>
    <xf numFmtId="0" fontId="61" fillId="0" borderId="30" xfId="4" applyFont="1" applyBorder="1" applyAlignment="1" applyProtection="1">
      <alignment horizontal="left" vertical="center" wrapText="1"/>
      <protection locked="0"/>
    </xf>
    <xf numFmtId="0" fontId="62" fillId="10" borderId="30" xfId="4" applyFont="1" applyFill="1" applyBorder="1" applyAlignment="1">
      <alignment horizontal="center" vertical="center" wrapText="1"/>
    </xf>
    <xf numFmtId="0" fontId="62" fillId="10" borderId="30" xfId="4" applyFont="1" applyFill="1" applyBorder="1" applyAlignment="1" applyProtection="1">
      <alignment horizontal="center" vertical="center" wrapText="1"/>
      <protection locked="0"/>
    </xf>
    <xf numFmtId="0" fontId="244" fillId="12" borderId="30" xfId="0" applyFont="1" applyFill="1" applyBorder="1" applyAlignment="1">
      <alignment horizontal="left" vertical="center" wrapText="1"/>
    </xf>
    <xf numFmtId="0" fontId="244" fillId="12" borderId="30" xfId="0" applyFont="1" applyFill="1" applyBorder="1" applyAlignment="1" applyProtection="1">
      <alignment horizontal="left" vertical="center" wrapText="1"/>
      <protection locked="0"/>
    </xf>
    <xf numFmtId="0" fontId="244" fillId="0" borderId="30" xfId="0" applyFont="1" applyBorder="1" applyAlignment="1">
      <alignment horizontal="left" vertical="center" wrapText="1"/>
    </xf>
    <xf numFmtId="0" fontId="244" fillId="0" borderId="30" xfId="0" applyFont="1" applyBorder="1" applyAlignment="1" applyProtection="1">
      <alignment horizontal="left" vertical="center" wrapText="1"/>
      <protection locked="0"/>
    </xf>
    <xf numFmtId="0" fontId="245" fillId="10" borderId="30" xfId="0" applyFont="1" applyFill="1" applyBorder="1" applyAlignment="1">
      <alignment horizontal="center" vertical="center" wrapText="1"/>
    </xf>
    <xf numFmtId="0" fontId="245" fillId="10" borderId="30" xfId="0" applyFont="1" applyFill="1" applyBorder="1" applyAlignment="1" applyProtection="1">
      <alignment horizontal="center" vertical="center" wrapText="1"/>
      <protection locked="0"/>
    </xf>
    <xf numFmtId="0" fontId="242" fillId="12" borderId="30" xfId="0" applyFont="1" applyFill="1" applyBorder="1" applyAlignment="1">
      <alignment horizontal="center" vertical="center" wrapText="1"/>
    </xf>
    <xf numFmtId="0" fontId="242" fillId="12" borderId="30" xfId="0" applyFont="1" applyFill="1" applyBorder="1" applyAlignment="1" applyProtection="1">
      <alignment horizontal="center" vertical="center" wrapText="1"/>
      <protection locked="0"/>
    </xf>
    <xf numFmtId="0" fontId="244" fillId="10" borderId="30" xfId="0" applyFont="1" applyFill="1" applyBorder="1" applyAlignment="1">
      <alignment horizontal="center" vertical="center" wrapText="1"/>
    </xf>
    <xf numFmtId="0" fontId="244" fillId="10" borderId="30" xfId="0" applyFont="1" applyFill="1" applyBorder="1" applyAlignment="1" applyProtection="1">
      <alignment horizontal="center" vertical="center" wrapText="1"/>
      <protection locked="0"/>
    </xf>
    <xf numFmtId="0" fontId="242" fillId="10" borderId="30" xfId="0" applyFont="1" applyFill="1" applyBorder="1" applyAlignment="1">
      <alignment horizontal="center" vertical="center" wrapText="1"/>
    </xf>
    <xf numFmtId="0" fontId="242" fillId="10" borderId="30" xfId="0" applyFont="1" applyFill="1" applyBorder="1" applyAlignment="1" applyProtection="1">
      <alignment horizontal="center" vertical="center" wrapText="1"/>
      <protection locked="0"/>
    </xf>
    <xf numFmtId="0" fontId="244" fillId="0" borderId="30" xfId="0" applyFont="1" applyBorder="1" applyAlignment="1">
      <alignment horizontal="center" vertical="center" wrapText="1"/>
    </xf>
    <xf numFmtId="0" fontId="244" fillId="0" borderId="30" xfId="0" applyFont="1" applyBorder="1" applyAlignment="1" applyProtection="1">
      <alignment horizontal="center" vertical="center" wrapText="1"/>
      <protection locked="0"/>
    </xf>
    <xf numFmtId="0" fontId="242" fillId="10" borderId="0" xfId="0" applyFont="1" applyFill="1" applyAlignment="1">
      <alignment horizontal="center" vertical="center" wrapText="1"/>
    </xf>
    <xf numFmtId="0" fontId="242" fillId="10" borderId="0" xfId="0" applyFont="1" applyFill="1" applyAlignment="1" applyProtection="1">
      <alignment horizontal="center" vertical="center" wrapText="1"/>
      <protection locked="0"/>
    </xf>
    <xf numFmtId="0" fontId="243" fillId="11" borderId="0" xfId="0" applyFont="1" applyFill="1" applyAlignment="1">
      <alignment horizontal="center" vertical="center" wrapText="1"/>
    </xf>
    <xf numFmtId="0" fontId="243" fillId="11" borderId="0" xfId="0" applyFont="1" applyFill="1" applyAlignment="1" applyProtection="1">
      <alignment horizontal="center" vertical="center" wrapText="1"/>
      <protection locked="0"/>
    </xf>
    <xf numFmtId="0" fontId="62" fillId="0" borderId="30" xfId="0" applyFont="1" applyBorder="1" applyAlignment="1">
      <alignment horizontal="center" vertical="center" wrapText="1"/>
    </xf>
    <xf numFmtId="0" fontId="62" fillId="0" borderId="30" xfId="0" applyFont="1" applyBorder="1" applyAlignment="1" applyProtection="1">
      <alignment horizontal="center" vertical="center" wrapText="1"/>
      <protection locked="0"/>
    </xf>
    <xf numFmtId="0" fontId="57" fillId="0" borderId="30" xfId="0" applyFont="1" applyBorder="1" applyAlignment="1">
      <alignment horizontal="center" vertical="center" wrapText="1"/>
    </xf>
    <xf numFmtId="0" fontId="57" fillId="0" borderId="30" xfId="0" applyFont="1" applyBorder="1" applyAlignment="1" applyProtection="1">
      <alignment horizontal="center" vertical="center" wrapText="1"/>
      <protection locked="0"/>
    </xf>
    <xf numFmtId="0" fontId="61" fillId="85" borderId="30" xfId="0" applyFont="1" applyFill="1" applyBorder="1" applyAlignment="1">
      <alignment horizontal="left" vertical="center" wrapText="1"/>
    </xf>
    <xf numFmtId="0" fontId="61" fillId="85" borderId="30" xfId="0" applyFont="1" applyFill="1" applyBorder="1" applyAlignment="1" applyProtection="1">
      <alignment horizontal="left" vertical="center" wrapText="1"/>
      <protection locked="0"/>
    </xf>
    <xf numFmtId="0" fontId="57" fillId="0" borderId="145" xfId="0" applyFont="1" applyBorder="1" applyAlignment="1">
      <alignment horizontal="center" vertical="center" wrapText="1"/>
    </xf>
    <xf numFmtId="0" fontId="57" fillId="0" borderId="146" xfId="0" applyFont="1" applyBorder="1" applyAlignment="1">
      <alignment horizontal="center" vertical="center" wrapText="1"/>
    </xf>
    <xf numFmtId="0" fontId="57" fillId="0" borderId="147" xfId="0" applyFont="1" applyBorder="1" applyAlignment="1">
      <alignment horizontal="center" vertical="center" wrapText="1"/>
    </xf>
    <xf numFmtId="0" fontId="61" fillId="0" borderId="145" xfId="0" applyFont="1" applyBorder="1" applyAlignment="1">
      <alignment horizontal="left" vertical="center" wrapText="1"/>
    </xf>
    <xf numFmtId="0" fontId="61" fillId="0" borderId="146" xfId="0" applyFont="1" applyBorder="1" applyAlignment="1">
      <alignment horizontal="left" vertical="center" wrapText="1"/>
    </xf>
    <xf numFmtId="0" fontId="61" fillId="0" borderId="147" xfId="0" applyFont="1" applyBorder="1" applyAlignment="1">
      <alignment horizontal="left" vertical="center" wrapText="1"/>
    </xf>
    <xf numFmtId="0" fontId="62" fillId="0" borderId="145" xfId="0" applyFont="1" applyBorder="1" applyAlignment="1">
      <alignment horizontal="center" vertical="center" wrapText="1"/>
    </xf>
    <xf numFmtId="0" fontId="62" fillId="0" borderId="146" xfId="0" applyFont="1" applyBorder="1" applyAlignment="1">
      <alignment horizontal="center" vertical="center" wrapText="1"/>
    </xf>
    <xf numFmtId="0" fontId="62" fillId="0" borderId="147" xfId="0" applyFont="1" applyBorder="1" applyAlignment="1">
      <alignment horizontal="center" vertical="center" wrapText="1"/>
    </xf>
    <xf numFmtId="0" fontId="61" fillId="85" borderId="145" xfId="0" applyFont="1" applyFill="1" applyBorder="1" applyAlignment="1">
      <alignment horizontal="left" vertical="center" wrapText="1"/>
    </xf>
    <xf numFmtId="0" fontId="61" fillId="85" borderId="146" xfId="0" applyFont="1" applyFill="1" applyBorder="1" applyAlignment="1">
      <alignment horizontal="left" vertical="center" wrapText="1"/>
    </xf>
    <xf numFmtId="0" fontId="61" fillId="85" borderId="147" xfId="0" applyFont="1" applyFill="1" applyBorder="1" applyAlignment="1">
      <alignment horizontal="left" vertical="center" wrapText="1"/>
    </xf>
    <xf numFmtId="0" fontId="59" fillId="0" borderId="30" xfId="0" applyFont="1" applyBorder="1" applyAlignment="1">
      <alignment horizontal="center" vertical="center" wrapText="1"/>
    </xf>
    <xf numFmtId="0" fontId="59" fillId="0" borderId="30" xfId="0" applyFont="1" applyBorder="1" applyAlignment="1" applyProtection="1">
      <alignment horizontal="center" vertical="center" wrapText="1"/>
      <protection locked="0"/>
    </xf>
    <xf numFmtId="0" fontId="55" fillId="0" borderId="0" xfId="0" applyFont="1" applyAlignment="1">
      <alignment horizontal="center" vertical="center" wrapText="1"/>
    </xf>
    <xf numFmtId="0" fontId="55" fillId="0" borderId="0" xfId="0" applyFont="1" applyAlignment="1" applyProtection="1">
      <alignment horizontal="center" vertical="center" wrapText="1"/>
      <protection locked="0"/>
    </xf>
    <xf numFmtId="0" fontId="61" fillId="23" borderId="30" xfId="0" applyFont="1" applyFill="1" applyBorder="1" applyAlignment="1">
      <alignment horizontal="left" vertical="center" wrapText="1"/>
    </xf>
    <xf numFmtId="0" fontId="61" fillId="23" borderId="30" xfId="0" applyFont="1" applyFill="1" applyBorder="1" applyAlignment="1" applyProtection="1">
      <alignment horizontal="left" vertical="center" wrapText="1"/>
      <protection locked="0"/>
    </xf>
    <xf numFmtId="0" fontId="57" fillId="23" borderId="30" xfId="0" applyFont="1" applyFill="1" applyBorder="1" applyAlignment="1">
      <alignment horizontal="center" vertical="center" wrapText="1"/>
    </xf>
    <xf numFmtId="0" fontId="57" fillId="23" borderId="30" xfId="0" applyFont="1" applyFill="1" applyBorder="1" applyAlignment="1" applyProtection="1">
      <alignment horizontal="center" vertical="center" wrapText="1"/>
      <protection locked="0"/>
    </xf>
    <xf numFmtId="0" fontId="74" fillId="4" borderId="2" xfId="6" applyFont="1" applyFill="1" applyBorder="1" applyAlignment="1">
      <alignment horizontal="center" vertical="center" wrapText="1"/>
    </xf>
    <xf numFmtId="0" fontId="74" fillId="4" borderId="3" xfId="6" applyFont="1" applyFill="1" applyBorder="1" applyAlignment="1">
      <alignment horizontal="center" vertical="center" wrapText="1"/>
    </xf>
    <xf numFmtId="0" fontId="74" fillId="4" borderId="4" xfId="6" applyFont="1" applyFill="1" applyBorder="1" applyAlignment="1">
      <alignment horizontal="center" vertical="center" wrapText="1"/>
    </xf>
    <xf numFmtId="0" fontId="71" fillId="3" borderId="5" xfId="6" applyFont="1" applyFill="1" applyBorder="1" applyAlignment="1">
      <alignment horizontal="center" vertical="center" wrapText="1"/>
    </xf>
    <xf numFmtId="0" fontId="71" fillId="3" borderId="7" xfId="6" applyFont="1" applyFill="1" applyBorder="1" applyAlignment="1">
      <alignment horizontal="center" vertical="center" wrapText="1"/>
    </xf>
    <xf numFmtId="0" fontId="71" fillId="3" borderId="5" xfId="6" applyFont="1" applyFill="1" applyBorder="1" applyAlignment="1">
      <alignment vertical="center" wrapText="1"/>
    </xf>
    <xf numFmtId="0" fontId="71" fillId="3" borderId="26" xfId="6" applyFont="1" applyFill="1" applyBorder="1" applyAlignment="1">
      <alignment vertical="center" wrapText="1"/>
    </xf>
    <xf numFmtId="0" fontId="71" fillId="3" borderId="7" xfId="6" applyFont="1" applyFill="1" applyBorder="1" applyAlignment="1">
      <alignment vertical="center" wrapText="1"/>
    </xf>
    <xf numFmtId="0" fontId="34" fillId="0" borderId="56" xfId="6" applyFont="1" applyBorder="1" applyAlignment="1">
      <alignment vertical="center" wrapText="1"/>
    </xf>
    <xf numFmtId="0" fontId="34" fillId="0" borderId="28" xfId="6" applyFont="1" applyBorder="1" applyAlignment="1">
      <alignment vertical="center" wrapText="1"/>
    </xf>
    <xf numFmtId="0" fontId="34" fillId="0" borderId="84" xfId="6" applyFont="1" applyBorder="1" applyAlignment="1">
      <alignment vertical="center" wrapText="1"/>
    </xf>
    <xf numFmtId="0" fontId="34" fillId="0" borderId="57" xfId="6" applyFont="1" applyBorder="1" applyAlignment="1">
      <alignment vertical="center" wrapText="1"/>
    </xf>
    <xf numFmtId="0" fontId="34" fillId="0" borderId="0" xfId="6" applyFont="1" applyAlignment="1">
      <alignment vertical="center" wrapText="1"/>
    </xf>
    <xf numFmtId="0" fontId="34" fillId="0" borderId="6" xfId="6" applyFont="1" applyBorder="1" applyAlignment="1">
      <alignment vertical="center" wrapText="1"/>
    </xf>
    <xf numFmtId="0" fontId="34" fillId="0" borderId="24" xfId="6" applyFont="1" applyBorder="1" applyAlignment="1">
      <alignment vertical="center" wrapText="1"/>
    </xf>
    <xf numFmtId="0" fontId="34" fillId="0" borderId="25" xfId="6" applyFont="1" applyBorder="1" applyAlignment="1">
      <alignment vertical="center" wrapText="1"/>
    </xf>
    <xf numFmtId="0" fontId="34" fillId="0" borderId="8" xfId="6" applyFont="1" applyBorder="1" applyAlignment="1">
      <alignment vertical="center" wrapText="1"/>
    </xf>
    <xf numFmtId="0" fontId="113" fillId="4" borderId="2" xfId="6" applyFont="1" applyFill="1" applyBorder="1" applyAlignment="1">
      <alignment horizontal="center" vertical="center"/>
    </xf>
    <xf numFmtId="0" fontId="113" fillId="4" borderId="3" xfId="6" applyFont="1" applyFill="1" applyBorder="1" applyAlignment="1">
      <alignment horizontal="center" vertical="center"/>
    </xf>
    <xf numFmtId="0" fontId="113" fillId="4" borderId="4" xfId="6" applyFont="1" applyFill="1" applyBorder="1" applyAlignment="1">
      <alignment horizontal="center" vertical="center"/>
    </xf>
    <xf numFmtId="0" fontId="38" fillId="3" borderId="2" xfId="6" applyFont="1" applyFill="1" applyBorder="1" applyAlignment="1">
      <alignment horizontal="center" vertical="center" wrapText="1"/>
    </xf>
    <xf numFmtId="0" fontId="38" fillId="3" borderId="3" xfId="6" applyFont="1" applyFill="1" applyBorder="1" applyAlignment="1">
      <alignment horizontal="center" vertical="center" wrapText="1"/>
    </xf>
    <xf numFmtId="0" fontId="38" fillId="3" borderId="4" xfId="6" applyFont="1" applyFill="1" applyBorder="1" applyAlignment="1">
      <alignment horizontal="center" vertical="center" wrapText="1"/>
    </xf>
    <xf numFmtId="0" fontId="38" fillId="3" borderId="2" xfId="6" applyFont="1" applyFill="1" applyBorder="1" applyAlignment="1">
      <alignment horizontal="center" vertical="center"/>
    </xf>
    <xf numFmtId="0" fontId="38" fillId="3" borderId="3" xfId="6" applyFont="1" applyFill="1" applyBorder="1" applyAlignment="1">
      <alignment horizontal="center" vertical="center"/>
    </xf>
    <xf numFmtId="0" fontId="38" fillId="3" borderId="4" xfId="6" applyFont="1" applyFill="1" applyBorder="1" applyAlignment="1">
      <alignment horizontal="center" vertical="center"/>
    </xf>
    <xf numFmtId="0" fontId="71" fillId="0" borderId="5" xfId="6" applyFont="1" applyBorder="1" applyAlignment="1">
      <alignment vertical="center" wrapText="1"/>
    </xf>
    <xf numFmtId="0" fontId="71" fillId="0" borderId="26" xfId="6" applyFont="1" applyBorder="1" applyAlignment="1">
      <alignment vertical="center" wrapText="1"/>
    </xf>
    <xf numFmtId="0" fontId="71" fillId="0" borderId="7" xfId="6" applyFont="1" applyBorder="1" applyAlignment="1">
      <alignment vertical="center" wrapText="1"/>
    </xf>
    <xf numFmtId="0" fontId="71" fillId="0" borderId="28" xfId="6" applyFont="1" applyBorder="1" applyAlignment="1">
      <alignment horizontal="center" vertical="center"/>
    </xf>
    <xf numFmtId="0" fontId="71" fillId="0" borderId="84" xfId="6" applyFont="1" applyBorder="1" applyAlignment="1">
      <alignment horizontal="center" vertical="center"/>
    </xf>
    <xf numFmtId="0" fontId="71" fillId="0" borderId="0" xfId="6" applyFont="1" applyAlignment="1">
      <alignment horizontal="center" vertical="center"/>
    </xf>
    <xf numFmtId="0" fontId="71" fillId="0" borderId="6" xfId="6" applyFont="1" applyBorder="1" applyAlignment="1">
      <alignment horizontal="center" vertical="center"/>
    </xf>
    <xf numFmtId="0" fontId="71" fillId="0" borderId="25" xfId="6" applyFont="1" applyBorder="1" applyAlignment="1">
      <alignment horizontal="center" vertical="center"/>
    </xf>
    <xf numFmtId="0" fontId="71" fillId="0" borderId="8" xfId="6" applyFont="1" applyBorder="1" applyAlignment="1">
      <alignment horizontal="center" vertical="center"/>
    </xf>
    <xf numFmtId="0" fontId="34" fillId="3" borderId="56" xfId="6" applyFont="1" applyFill="1" applyBorder="1" applyAlignment="1">
      <alignment horizontal="left" vertical="center" wrapText="1"/>
    </xf>
    <xf numFmtId="0" fontId="34" fillId="3" borderId="28" xfId="6" applyFont="1" applyFill="1" applyBorder="1" applyAlignment="1">
      <alignment horizontal="left" vertical="center" wrapText="1"/>
    </xf>
    <xf numFmtId="0" fontId="34" fillId="3" borderId="84" xfId="6" applyFont="1" applyFill="1" applyBorder="1" applyAlignment="1">
      <alignment horizontal="left" vertical="center" wrapText="1"/>
    </xf>
    <xf numFmtId="0" fontId="34" fillId="3" borderId="57" xfId="6" applyFont="1" applyFill="1" applyBorder="1" applyAlignment="1">
      <alignment horizontal="left" vertical="center" wrapText="1"/>
    </xf>
    <xf numFmtId="0" fontId="34" fillId="3" borderId="0" xfId="6" applyFont="1" applyFill="1" applyAlignment="1">
      <alignment horizontal="left" vertical="center" wrapText="1"/>
    </xf>
    <xf numFmtId="0" fontId="34" fillId="3" borderId="6" xfId="6" applyFont="1" applyFill="1" applyBorder="1" applyAlignment="1">
      <alignment horizontal="left" vertical="center" wrapText="1"/>
    </xf>
    <xf numFmtId="0" fontId="34" fillId="3" borderId="24" xfId="6" applyFont="1" applyFill="1" applyBorder="1" applyAlignment="1">
      <alignment horizontal="left" vertical="center" wrapText="1"/>
    </xf>
    <xf numFmtId="0" fontId="34" fillId="3" borderId="25" xfId="6" applyFont="1" applyFill="1" applyBorder="1" applyAlignment="1">
      <alignment horizontal="left" vertical="center" wrapText="1"/>
    </xf>
    <xf numFmtId="0" fontId="34" fillId="3" borderId="8" xfId="6" applyFont="1" applyFill="1" applyBorder="1" applyAlignment="1">
      <alignment horizontal="left" vertical="center" wrapText="1"/>
    </xf>
    <xf numFmtId="0" fontId="113" fillId="3" borderId="2" xfId="6" applyFont="1" applyFill="1" applyBorder="1" applyAlignment="1">
      <alignment horizontal="center" vertical="center"/>
    </xf>
    <xf numFmtId="0" fontId="113" fillId="3" borderId="4" xfId="6" applyFont="1" applyFill="1" applyBorder="1" applyAlignment="1">
      <alignment horizontal="center" vertical="center"/>
    </xf>
    <xf numFmtId="9" fontId="113" fillId="3" borderId="2" xfId="6" applyNumberFormat="1" applyFont="1" applyFill="1" applyBorder="1" applyAlignment="1">
      <alignment horizontal="center" vertical="center"/>
    </xf>
    <xf numFmtId="9" fontId="113" fillId="3" borderId="3" xfId="6" applyNumberFormat="1" applyFont="1" applyFill="1" applyBorder="1" applyAlignment="1">
      <alignment horizontal="center" vertical="center"/>
    </xf>
    <xf numFmtId="9" fontId="113" fillId="3" borderId="4" xfId="6" applyNumberFormat="1" applyFont="1" applyFill="1" applyBorder="1" applyAlignment="1">
      <alignment horizontal="center" vertical="center"/>
    </xf>
    <xf numFmtId="0" fontId="38" fillId="3" borderId="2" xfId="6" applyFont="1" applyFill="1" applyBorder="1" applyAlignment="1">
      <alignment horizontal="left" vertical="center" wrapText="1"/>
    </xf>
    <xf numFmtId="0" fontId="38" fillId="3" borderId="3" xfId="6" applyFont="1" applyFill="1" applyBorder="1" applyAlignment="1">
      <alignment horizontal="left" vertical="center" wrapText="1"/>
    </xf>
    <xf numFmtId="0" fontId="38" fillId="3" borderId="4" xfId="6" applyFont="1" applyFill="1" applyBorder="1" applyAlignment="1">
      <alignment horizontal="left" vertical="center" wrapText="1"/>
    </xf>
    <xf numFmtId="0" fontId="38" fillId="3" borderId="1" xfId="6" applyFont="1" applyFill="1" applyBorder="1" applyAlignment="1">
      <alignment horizontal="center" vertical="center"/>
    </xf>
    <xf numFmtId="49" fontId="38" fillId="3" borderId="2" xfId="6" applyNumberFormat="1" applyFont="1" applyFill="1" applyBorder="1" applyAlignment="1">
      <alignment horizontal="center" vertical="center"/>
    </xf>
    <xf numFmtId="49" fontId="38" fillId="3" borderId="3" xfId="6" applyNumberFormat="1" applyFont="1" applyFill="1" applyBorder="1" applyAlignment="1">
      <alignment horizontal="center" vertical="center"/>
    </xf>
    <xf numFmtId="49" fontId="38" fillId="3" borderId="4" xfId="6" applyNumberFormat="1" applyFont="1" applyFill="1" applyBorder="1" applyAlignment="1">
      <alignment horizontal="center" vertical="center"/>
    </xf>
    <xf numFmtId="0" fontId="113" fillId="0" borderId="2" xfId="6" applyFont="1" applyBorder="1" applyAlignment="1">
      <alignment horizontal="center"/>
    </xf>
    <xf numFmtId="0" fontId="113" fillId="0" borderId="3" xfId="6" applyFont="1" applyBorder="1" applyAlignment="1">
      <alignment horizontal="center"/>
    </xf>
    <xf numFmtId="0" fontId="113" fillId="0" borderId="4" xfId="6" applyFont="1" applyBorder="1" applyAlignment="1">
      <alignment horizontal="center"/>
    </xf>
    <xf numFmtId="0" fontId="56" fillId="2" borderId="0" xfId="4" applyFont="1" applyFill="1" applyAlignment="1">
      <alignment horizontal="center" vertical="center" wrapText="1"/>
    </xf>
    <xf numFmtId="0" fontId="71" fillId="3" borderId="2" xfId="6" applyFont="1" applyFill="1" applyBorder="1" applyAlignment="1">
      <alignment horizontal="center" vertical="center" wrapText="1"/>
    </xf>
    <xf numFmtId="0" fontId="71" fillId="3" borderId="3" xfId="6" applyFont="1" applyFill="1" applyBorder="1" applyAlignment="1">
      <alignment horizontal="center" vertical="center" wrapText="1"/>
    </xf>
    <xf numFmtId="0" fontId="71" fillId="3" borderId="4" xfId="6" applyFont="1" applyFill="1" applyBorder="1" applyAlignment="1">
      <alignment horizontal="center" vertical="center" wrapText="1"/>
    </xf>
    <xf numFmtId="0" fontId="74" fillId="4" borderId="2" xfId="6" applyFont="1" applyFill="1" applyBorder="1" applyAlignment="1">
      <alignment horizontal="center" vertical="center"/>
    </xf>
    <xf numFmtId="0" fontId="74" fillId="4" borderId="3" xfId="6" applyFont="1" applyFill="1" applyBorder="1" applyAlignment="1">
      <alignment horizontal="center" vertical="center"/>
    </xf>
    <xf numFmtId="0" fontId="74" fillId="4" borderId="4" xfId="6" applyFont="1" applyFill="1" applyBorder="1" applyAlignment="1">
      <alignment horizontal="center" vertical="center"/>
    </xf>
    <xf numFmtId="0" fontId="38" fillId="4" borderId="2" xfId="6" applyFont="1" applyFill="1" applyBorder="1" applyAlignment="1">
      <alignment horizontal="center" vertical="center"/>
    </xf>
    <xf numFmtId="0" fontId="38" fillId="4" borderId="3" xfId="6" applyFont="1" applyFill="1" applyBorder="1" applyAlignment="1">
      <alignment horizontal="center" vertical="center"/>
    </xf>
    <xf numFmtId="0" fontId="38" fillId="4" borderId="4" xfId="6" applyFont="1" applyFill="1" applyBorder="1" applyAlignment="1">
      <alignment horizontal="center" vertical="center"/>
    </xf>
    <xf numFmtId="0" fontId="38" fillId="0" borderId="2" xfId="6" applyFont="1" applyBorder="1" applyAlignment="1">
      <alignment vertical="center" wrapText="1"/>
    </xf>
    <xf numFmtId="0" fontId="38" fillId="0" borderId="3" xfId="6" applyFont="1" applyBorder="1" applyAlignment="1">
      <alignment vertical="center" wrapText="1"/>
    </xf>
    <xf numFmtId="0" fontId="38" fillId="0" borderId="4" xfId="6" applyFont="1" applyBorder="1" applyAlignment="1">
      <alignment vertical="center" wrapText="1"/>
    </xf>
    <xf numFmtId="0" fontId="38" fillId="4" borderId="3" xfId="6" applyFont="1" applyFill="1" applyBorder="1" applyAlignment="1">
      <alignment horizontal="left" vertical="center" wrapText="1"/>
    </xf>
    <xf numFmtId="0" fontId="38" fillId="4" borderId="3" xfId="6" applyFont="1" applyFill="1" applyBorder="1" applyAlignment="1">
      <alignment horizontal="left" vertical="center"/>
    </xf>
    <xf numFmtId="0" fontId="38" fillId="4" borderId="4" xfId="6" applyFont="1" applyFill="1" applyBorder="1" applyAlignment="1">
      <alignment horizontal="left" vertical="center"/>
    </xf>
    <xf numFmtId="0" fontId="34" fillId="4" borderId="2" xfId="6" applyFont="1" applyFill="1" applyBorder="1" applyAlignment="1">
      <alignment horizontal="left" vertical="center" wrapText="1"/>
    </xf>
    <xf numFmtId="0" fontId="34" fillId="4" borderId="3" xfId="6" applyFont="1" applyFill="1" applyBorder="1" applyAlignment="1">
      <alignment horizontal="left" vertical="center" wrapText="1"/>
    </xf>
    <xf numFmtId="0" fontId="34" fillId="4" borderId="4" xfId="6" applyFont="1" applyFill="1" applyBorder="1" applyAlignment="1">
      <alignment horizontal="left" vertical="center" wrapText="1"/>
    </xf>
    <xf numFmtId="0" fontId="20" fillId="2" borderId="21" xfId="4" applyFont="1" applyFill="1" applyBorder="1" applyAlignment="1">
      <alignment horizontal="left" vertical="top" wrapText="1"/>
    </xf>
    <xf numFmtId="0" fontId="20" fillId="2" borderId="22" xfId="4" applyFont="1" applyFill="1" applyBorder="1" applyAlignment="1">
      <alignment horizontal="left" vertical="top" wrapText="1"/>
    </xf>
    <xf numFmtId="0" fontId="20" fillId="2" borderId="23" xfId="4" applyFont="1" applyFill="1" applyBorder="1" applyAlignment="1">
      <alignment horizontal="left" vertical="top" wrapText="1"/>
    </xf>
    <xf numFmtId="9" fontId="8" fillId="4" borderId="2" xfId="4" applyNumberFormat="1" applyFont="1" applyFill="1" applyBorder="1" applyAlignment="1">
      <alignment horizontal="center" vertical="center"/>
    </xf>
    <xf numFmtId="9" fontId="8" fillId="4" borderId="149" xfId="4" applyNumberFormat="1" applyFont="1" applyFill="1" applyBorder="1" applyAlignment="1">
      <alignment horizontal="center" vertical="center"/>
    </xf>
    <xf numFmtId="0" fontId="8" fillId="3" borderId="2" xfId="4" applyFont="1" applyFill="1" applyBorder="1" applyAlignment="1">
      <alignment horizontal="center" vertical="center" wrapText="1"/>
    </xf>
    <xf numFmtId="0" fontId="8" fillId="3" borderId="3" xfId="4" applyFont="1" applyFill="1" applyBorder="1" applyAlignment="1">
      <alignment horizontal="center" vertical="center" wrapText="1"/>
    </xf>
    <xf numFmtId="0" fontId="8" fillId="3" borderId="4" xfId="4" applyFont="1" applyFill="1" applyBorder="1" applyAlignment="1">
      <alignment horizontal="center" vertical="center" wrapText="1"/>
    </xf>
    <xf numFmtId="0" fontId="8" fillId="0" borderId="2" xfId="4" applyFont="1" applyBorder="1" applyAlignment="1">
      <alignment horizontal="center" vertical="center"/>
    </xf>
    <xf numFmtId="0" fontId="8" fillId="0" borderId="3" xfId="4" applyFont="1" applyBorder="1" applyAlignment="1">
      <alignment horizontal="center" vertical="center"/>
    </xf>
    <xf numFmtId="0" fontId="8" fillId="0" borderId="149" xfId="4" applyFont="1" applyBorder="1" applyAlignment="1">
      <alignment horizontal="center" vertical="center"/>
    </xf>
    <xf numFmtId="0" fontId="8" fillId="4" borderId="2" xfId="4" applyFont="1" applyFill="1" applyBorder="1" applyAlignment="1">
      <alignment horizontal="center" vertical="center" wrapText="1"/>
    </xf>
    <xf numFmtId="0" fontId="8" fillId="4" borderId="3" xfId="4" applyFont="1" applyFill="1" applyBorder="1" applyAlignment="1">
      <alignment horizontal="center" vertical="center" wrapText="1"/>
    </xf>
    <xf numFmtId="0" fontId="8" fillId="4" borderId="4" xfId="4" applyFont="1" applyFill="1" applyBorder="1" applyAlignment="1">
      <alignment horizontal="center" vertical="center" wrapText="1"/>
    </xf>
    <xf numFmtId="0" fontId="16" fillId="0" borderId="15" xfId="4" applyFont="1" applyBorder="1" applyAlignment="1">
      <alignment horizontal="center" vertical="center" wrapText="1"/>
    </xf>
    <xf numFmtId="0" fontId="16" fillId="0" borderId="17" xfId="4" applyFont="1" applyBorder="1" applyAlignment="1">
      <alignment horizontal="center" vertical="center" wrapText="1"/>
    </xf>
    <xf numFmtId="0" fontId="16" fillId="0" borderId="19" xfId="4" applyFont="1" applyBorder="1" applyAlignment="1">
      <alignment horizontal="center" vertical="center" wrapText="1"/>
    </xf>
    <xf numFmtId="9" fontId="8" fillId="4" borderId="3" xfId="4" applyNumberFormat="1" applyFont="1" applyFill="1" applyBorder="1" applyAlignment="1">
      <alignment horizontal="center" vertical="center"/>
    </xf>
    <xf numFmtId="9" fontId="8" fillId="4" borderId="4" xfId="4" applyNumberFormat="1" applyFont="1" applyFill="1" applyBorder="1" applyAlignment="1">
      <alignment horizontal="center" vertical="center"/>
    </xf>
    <xf numFmtId="0" fontId="7" fillId="4" borderId="150" xfId="4" applyFont="1" applyFill="1" applyBorder="1" applyAlignment="1">
      <alignment horizontal="center" vertical="center"/>
    </xf>
    <xf numFmtId="0" fontId="7" fillId="4" borderId="3" xfId="4" applyFont="1" applyFill="1" applyBorder="1" applyAlignment="1">
      <alignment horizontal="center" vertical="center"/>
    </xf>
    <xf numFmtId="0" fontId="7" fillId="4" borderId="149" xfId="4" applyFont="1" applyFill="1" applyBorder="1" applyAlignment="1">
      <alignment horizontal="center" vertical="center"/>
    </xf>
    <xf numFmtId="0" fontId="8" fillId="3" borderId="149" xfId="4" applyFont="1" applyFill="1" applyBorder="1" applyAlignment="1">
      <alignment horizontal="center" vertical="center" wrapText="1"/>
    </xf>
    <xf numFmtId="0" fontId="8" fillId="3" borderId="151" xfId="4" applyFont="1" applyFill="1" applyBorder="1" applyAlignment="1">
      <alignment horizontal="center" vertical="center" wrapText="1"/>
    </xf>
    <xf numFmtId="0" fontId="8" fillId="3" borderId="152" xfId="4" applyFont="1" applyFill="1" applyBorder="1" applyAlignment="1">
      <alignment horizontal="center" vertical="center" wrapText="1"/>
    </xf>
    <xf numFmtId="0" fontId="7" fillId="4" borderId="150" xfId="4" applyFont="1" applyFill="1" applyBorder="1" applyAlignment="1">
      <alignment horizontal="center" vertical="center" wrapText="1"/>
    </xf>
    <xf numFmtId="0" fontId="7" fillId="4" borderId="3" xfId="4" applyFont="1" applyFill="1" applyBorder="1" applyAlignment="1">
      <alignment horizontal="center" vertical="center" wrapText="1"/>
    </xf>
    <xf numFmtId="0" fontId="7" fillId="4" borderId="149" xfId="4" applyFont="1" applyFill="1" applyBorder="1" applyAlignment="1">
      <alignment horizontal="center" vertical="center" wrapText="1"/>
    </xf>
    <xf numFmtId="0" fontId="8" fillId="3" borderId="2" xfId="4" applyFont="1" applyFill="1" applyBorder="1" applyAlignment="1">
      <alignment horizontal="center" vertical="center"/>
    </xf>
    <xf numFmtId="0" fontId="8" fillId="3" borderId="3" xfId="4" applyFont="1" applyFill="1" applyBorder="1" applyAlignment="1">
      <alignment horizontal="center" vertical="center"/>
    </xf>
    <xf numFmtId="0" fontId="8" fillId="3" borderId="149" xfId="4" applyFont="1" applyFill="1" applyBorder="1" applyAlignment="1">
      <alignment horizontal="center" vertical="center"/>
    </xf>
    <xf numFmtId="0" fontId="7" fillId="4" borderId="158" xfId="4" applyFont="1" applyFill="1" applyBorder="1" applyAlignment="1">
      <alignment horizontal="center" vertical="center" wrapText="1"/>
    </xf>
    <xf numFmtId="0" fontId="7" fillId="4" borderId="136" xfId="4" applyFont="1" applyFill="1" applyBorder="1" applyAlignment="1">
      <alignment horizontal="center" vertical="center" wrapText="1"/>
    </xf>
    <xf numFmtId="0" fontId="7" fillId="4" borderId="139" xfId="4" applyFont="1" applyFill="1" applyBorder="1" applyAlignment="1">
      <alignment horizontal="center" vertical="center" wrapText="1"/>
    </xf>
    <xf numFmtId="9" fontId="8" fillId="0" borderId="2" xfId="4" applyNumberFormat="1" applyFont="1" applyBorder="1" applyAlignment="1">
      <alignment horizontal="center" vertical="center"/>
    </xf>
    <xf numFmtId="9" fontId="8" fillId="0" borderId="149" xfId="4" applyNumberFormat="1" applyFont="1" applyBorder="1" applyAlignment="1">
      <alignment horizontal="center" vertical="center"/>
    </xf>
    <xf numFmtId="0" fontId="7" fillId="3" borderId="150" xfId="4" applyFont="1" applyFill="1" applyBorder="1" applyAlignment="1">
      <alignment horizontal="center" vertical="center" wrapText="1"/>
    </xf>
    <xf numFmtId="0" fontId="7" fillId="3" borderId="3" xfId="4" applyFont="1" applyFill="1" applyBorder="1" applyAlignment="1">
      <alignment horizontal="center" vertical="center" wrapText="1"/>
    </xf>
    <xf numFmtId="0" fontId="7" fillId="3" borderId="149" xfId="4" applyFont="1" applyFill="1" applyBorder="1" applyAlignment="1">
      <alignment horizontal="center" vertical="center" wrapText="1"/>
    </xf>
    <xf numFmtId="0" fontId="8" fillId="0" borderId="2" xfId="4" applyFont="1" applyBorder="1" applyAlignment="1">
      <alignment horizontal="center" vertical="center" wrapText="1"/>
    </xf>
    <xf numFmtId="0" fontId="8" fillId="0" borderId="3" xfId="4" applyFont="1" applyBorder="1" applyAlignment="1">
      <alignment horizontal="center" vertical="center" wrapText="1"/>
    </xf>
    <xf numFmtId="0" fontId="8" fillId="0" borderId="149" xfId="4" applyFont="1" applyBorder="1" applyAlignment="1">
      <alignment horizontal="center" vertical="center" wrapText="1"/>
    </xf>
    <xf numFmtId="0" fontId="8" fillId="4" borderId="149" xfId="4" applyFont="1" applyFill="1" applyBorder="1" applyAlignment="1">
      <alignment horizontal="center" vertical="center" wrapText="1"/>
    </xf>
    <xf numFmtId="0" fontId="8" fillId="3" borderId="150" xfId="4" applyFont="1" applyFill="1" applyBorder="1" applyAlignment="1">
      <alignment horizontal="center" vertical="center" wrapText="1"/>
    </xf>
    <xf numFmtId="3" fontId="124" fillId="2" borderId="154" xfId="6" applyNumberFormat="1" applyFont="1" applyFill="1" applyBorder="1" applyAlignment="1">
      <alignment horizontal="center" vertical="center"/>
    </xf>
    <xf numFmtId="3" fontId="124" fillId="2" borderId="3" xfId="6" applyNumberFormat="1" applyFont="1" applyFill="1" applyBorder="1" applyAlignment="1">
      <alignment horizontal="center" vertical="center"/>
    </xf>
    <xf numFmtId="3" fontId="124" fillId="2" borderId="155" xfId="6" applyNumberFormat="1" applyFont="1" applyFill="1" applyBorder="1" applyAlignment="1">
      <alignment horizontal="center" vertical="center"/>
    </xf>
    <xf numFmtId="0" fontId="95" fillId="0" borderId="2" xfId="4" applyFont="1" applyBorder="1" applyAlignment="1">
      <alignment horizontal="center" vertical="center" wrapText="1"/>
    </xf>
    <xf numFmtId="0" fontId="95" fillId="0" borderId="3" xfId="4" applyFont="1" applyBorder="1" applyAlignment="1">
      <alignment horizontal="center" vertical="center" wrapText="1"/>
    </xf>
    <xf numFmtId="0" fontId="95" fillId="0" borderId="149" xfId="4" applyFont="1" applyBorder="1" applyAlignment="1">
      <alignment horizontal="center" vertical="center" wrapText="1"/>
    </xf>
    <xf numFmtId="0" fontId="4" fillId="0" borderId="0" xfId="4" applyFont="1" applyAlignment="1">
      <alignment horizontal="center" wrapText="1"/>
    </xf>
    <xf numFmtId="0" fontId="68" fillId="2" borderId="0" xfId="4" applyFont="1" applyFill="1" applyAlignment="1">
      <alignment horizontal="center"/>
    </xf>
    <xf numFmtId="49" fontId="8" fillId="3" borderId="2" xfId="4" applyNumberFormat="1" applyFont="1" applyFill="1" applyBorder="1" applyAlignment="1">
      <alignment horizontal="center" vertical="center"/>
    </xf>
    <xf numFmtId="49" fontId="8" fillId="3" borderId="3" xfId="4" applyNumberFormat="1" applyFont="1" applyFill="1" applyBorder="1" applyAlignment="1">
      <alignment horizontal="center" vertical="center"/>
    </xf>
    <xf numFmtId="49" fontId="8" fillId="3" borderId="149" xfId="4" applyNumberFormat="1" applyFont="1" applyFill="1" applyBorder="1" applyAlignment="1">
      <alignment horizontal="center" vertical="center"/>
    </xf>
    <xf numFmtId="0" fontId="7" fillId="0" borderId="150" xfId="4" applyFont="1" applyBorder="1" applyAlignment="1">
      <alignment horizontal="center"/>
    </xf>
    <xf numFmtId="0" fontId="7" fillId="0" borderId="3" xfId="4" applyFont="1" applyBorder="1" applyAlignment="1">
      <alignment horizontal="center"/>
    </xf>
    <xf numFmtId="0" fontId="7" fillId="0" borderId="149" xfId="4" applyFont="1" applyBorder="1" applyAlignment="1">
      <alignment horizontal="center"/>
    </xf>
    <xf numFmtId="0" fontId="172" fillId="0" borderId="30" xfId="0" applyFont="1" applyBorder="1" applyAlignment="1">
      <alignment horizontal="center" vertical="center" wrapText="1"/>
    </xf>
    <xf numFmtId="0" fontId="172" fillId="0" borderId="30" xfId="0" applyFont="1" applyBorder="1" applyAlignment="1" applyProtection="1">
      <alignment horizontal="center" vertical="center" wrapText="1"/>
      <protection locked="0"/>
    </xf>
    <xf numFmtId="0" fontId="170" fillId="10" borderId="0" xfId="0" applyFont="1" applyFill="1" applyAlignment="1">
      <alignment horizontal="center" vertical="center" wrapText="1"/>
    </xf>
    <xf numFmtId="0" fontId="170" fillId="10" borderId="0" xfId="0" applyFont="1" applyFill="1" applyAlignment="1" applyProtection="1">
      <alignment horizontal="center" vertical="center" wrapText="1"/>
      <protection locked="0"/>
    </xf>
    <xf numFmtId="0" fontId="171" fillId="11" borderId="0" xfId="0" applyFont="1" applyFill="1" applyAlignment="1">
      <alignment horizontal="center" vertical="center" wrapText="1"/>
    </xf>
    <xf numFmtId="0" fontId="171" fillId="11" borderId="0" xfId="0" applyFont="1" applyFill="1" applyAlignment="1" applyProtection="1">
      <alignment horizontal="center" vertical="center" wrapText="1"/>
      <protection locked="0"/>
    </xf>
    <xf numFmtId="0" fontId="170" fillId="12" borderId="30" xfId="0" applyFont="1" applyFill="1" applyBorder="1" applyAlignment="1">
      <alignment horizontal="center" vertical="center" wrapText="1"/>
    </xf>
    <xf numFmtId="0" fontId="170" fillId="12" borderId="30" xfId="0" applyFont="1" applyFill="1" applyBorder="1" applyAlignment="1" applyProtection="1">
      <alignment horizontal="center" vertical="center" wrapText="1"/>
      <protection locked="0"/>
    </xf>
    <xf numFmtId="0" fontId="172" fillId="10" borderId="30" xfId="0" applyFont="1" applyFill="1" applyBorder="1" applyAlignment="1">
      <alignment horizontal="center" vertical="center" wrapText="1"/>
    </xf>
    <xf numFmtId="0" fontId="172" fillId="10" borderId="30" xfId="0" applyFont="1" applyFill="1" applyBorder="1" applyAlignment="1" applyProtection="1">
      <alignment horizontal="center" vertical="center" wrapText="1"/>
      <protection locked="0"/>
    </xf>
    <xf numFmtId="0" fontId="170" fillId="10" borderId="30" xfId="0" applyFont="1" applyFill="1" applyBorder="1" applyAlignment="1">
      <alignment horizontal="center" vertical="center" wrapText="1"/>
    </xf>
    <xf numFmtId="0" fontId="170" fillId="10" borderId="30" xfId="0" applyFont="1" applyFill="1" applyBorder="1" applyAlignment="1" applyProtection="1">
      <alignment horizontal="center" vertical="center" wrapText="1"/>
      <protection locked="0"/>
    </xf>
    <xf numFmtId="0" fontId="172" fillId="0" borderId="30" xfId="0" applyFont="1" applyBorder="1" applyAlignment="1">
      <alignment horizontal="left" vertical="center" wrapText="1"/>
    </xf>
    <xf numFmtId="0" fontId="172" fillId="0" borderId="30" xfId="0" applyFont="1" applyBorder="1" applyAlignment="1" applyProtection="1">
      <alignment horizontal="left" vertical="center" wrapText="1"/>
      <protection locked="0"/>
    </xf>
    <xf numFmtId="0" fontId="172" fillId="12" borderId="30" xfId="0" applyFont="1" applyFill="1" applyBorder="1" applyAlignment="1">
      <alignment horizontal="left" vertical="center" wrapText="1"/>
    </xf>
    <xf numFmtId="0" fontId="172" fillId="12" borderId="30" xfId="0" applyFont="1" applyFill="1" applyBorder="1" applyAlignment="1" applyProtection="1">
      <alignment horizontal="left" vertical="center" wrapText="1"/>
      <protection locked="0"/>
    </xf>
    <xf numFmtId="0" fontId="173" fillId="10" borderId="30" xfId="0" applyFont="1" applyFill="1" applyBorder="1" applyAlignment="1">
      <alignment horizontal="center" vertical="center" wrapText="1"/>
    </xf>
    <xf numFmtId="0" fontId="173" fillId="10" borderId="30" xfId="0" applyFont="1" applyFill="1" applyBorder="1" applyAlignment="1" applyProtection="1">
      <alignment horizontal="center" vertical="center" wrapText="1"/>
      <protection locked="0"/>
    </xf>
    <xf numFmtId="0" fontId="66" fillId="10" borderId="89" xfId="0" applyFont="1" applyFill="1" applyBorder="1" applyAlignment="1">
      <alignment horizontal="center" vertical="center" wrapText="1"/>
    </xf>
    <xf numFmtId="0" fontId="66" fillId="10" borderId="160" xfId="0" applyFont="1" applyFill="1" applyBorder="1" applyAlignment="1">
      <alignment horizontal="center" vertical="center" wrapText="1"/>
    </xf>
    <xf numFmtId="0" fontId="66" fillId="10" borderId="90" xfId="0" applyFont="1" applyFill="1" applyBorder="1" applyAlignment="1">
      <alignment horizontal="center" vertical="center" wrapText="1"/>
    </xf>
    <xf numFmtId="0" fontId="66" fillId="0" borderId="30" xfId="0" applyFont="1" applyBorder="1" applyAlignment="1">
      <alignment horizontal="left" vertical="center" wrapText="1"/>
    </xf>
    <xf numFmtId="0" fontId="66" fillId="0" borderId="30" xfId="0" applyFont="1" applyBorder="1" applyAlignment="1" applyProtection="1">
      <alignment horizontal="left" vertical="center" wrapText="1"/>
      <protection locked="0"/>
    </xf>
    <xf numFmtId="0" fontId="179" fillId="10" borderId="30" xfId="0" applyFont="1" applyFill="1" applyBorder="1" applyAlignment="1">
      <alignment horizontal="center" vertical="center" wrapText="1"/>
    </xf>
    <xf numFmtId="0" fontId="179" fillId="10" borderId="30" xfId="0" applyFont="1" applyFill="1" applyBorder="1" applyAlignment="1" applyProtection="1">
      <alignment horizontal="center" vertical="center" wrapText="1"/>
      <protection locked="0"/>
    </xf>
    <xf numFmtId="0" fontId="66" fillId="12" borderId="30" xfId="0" applyFont="1" applyFill="1" applyBorder="1" applyAlignment="1">
      <alignment horizontal="left" vertical="center" wrapText="1"/>
    </xf>
    <xf numFmtId="0" fontId="66" fillId="12" borderId="30" xfId="0" applyFont="1" applyFill="1" applyBorder="1" applyAlignment="1" applyProtection="1">
      <alignment horizontal="left" vertical="center" wrapText="1"/>
      <protection locked="0"/>
    </xf>
    <xf numFmtId="0" fontId="55" fillId="10" borderId="30" xfId="0" applyFont="1" applyFill="1" applyBorder="1" applyAlignment="1">
      <alignment horizontal="center" vertical="center" wrapText="1"/>
    </xf>
    <xf numFmtId="0" fontId="55" fillId="10" borderId="30" xfId="0" applyFont="1" applyFill="1" applyBorder="1" applyAlignment="1" applyProtection="1">
      <alignment horizontal="center" vertical="center" wrapText="1"/>
      <protection locked="0"/>
    </xf>
    <xf numFmtId="0" fontId="57" fillId="0" borderId="30" xfId="0" applyFont="1" applyBorder="1" applyAlignment="1">
      <alignment horizontal="left" vertical="center" wrapText="1"/>
    </xf>
    <xf numFmtId="0" fontId="57" fillId="0" borderId="30" xfId="0" applyFont="1" applyBorder="1" applyAlignment="1" applyProtection="1">
      <alignment horizontal="left" vertical="center" wrapText="1"/>
      <protection locked="0"/>
    </xf>
    <xf numFmtId="0" fontId="57" fillId="12" borderId="30" xfId="0" applyFont="1" applyFill="1" applyBorder="1" applyAlignment="1">
      <alignment horizontal="left" vertical="center" wrapText="1"/>
    </xf>
    <xf numFmtId="0" fontId="57" fillId="12" borderId="30" xfId="0" applyFont="1" applyFill="1" applyBorder="1" applyAlignment="1" applyProtection="1">
      <alignment horizontal="left" vertical="center" wrapText="1"/>
      <protection locked="0"/>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4" fillId="0" borderId="0" xfId="0" applyFont="1" applyAlignment="1">
      <alignment horizontal="center"/>
    </xf>
    <xf numFmtId="0" fontId="6" fillId="2" borderId="0" xfId="0" applyFont="1" applyFill="1" applyAlignment="1">
      <alignment horizontal="center" vertical="center"/>
    </xf>
    <xf numFmtId="0" fontId="8" fillId="3" borderId="1" xfId="0" applyFont="1" applyFill="1" applyBorder="1" applyAlignment="1">
      <alignment horizontal="center" vertical="center"/>
    </xf>
    <xf numFmtId="49" fontId="8" fillId="3" borderId="2" xfId="0" applyNumberFormat="1" applyFont="1" applyFill="1" applyBorder="1" applyAlignment="1">
      <alignment horizontal="center" vertical="center"/>
    </xf>
    <xf numFmtId="49" fontId="8" fillId="3" borderId="3" xfId="0" applyNumberFormat="1" applyFont="1" applyFill="1" applyBorder="1" applyAlignment="1">
      <alignment horizontal="center" vertical="center"/>
    </xf>
    <xf numFmtId="49" fontId="8" fillId="3" borderId="4" xfId="0" applyNumberFormat="1" applyFont="1" applyFill="1" applyBorder="1" applyAlignment="1">
      <alignment horizontal="center" vertical="center"/>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3" borderId="4" xfId="0" applyFont="1" applyFill="1" applyBorder="1" applyAlignment="1">
      <alignment horizontal="left"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4" borderId="3" xfId="0" applyFont="1" applyFill="1" applyBorder="1" applyAlignment="1">
      <alignment horizontal="left" vertical="center" wrapText="1"/>
    </xf>
    <xf numFmtId="0" fontId="8" fillId="4" borderId="3" xfId="0" applyFont="1" applyFill="1" applyBorder="1" applyAlignment="1">
      <alignment horizontal="left" vertical="center"/>
    </xf>
    <xf numFmtId="0" fontId="8" fillId="4" borderId="4" xfId="0" applyFont="1" applyFill="1" applyBorder="1" applyAlignment="1">
      <alignment horizontal="left" vertical="center"/>
    </xf>
    <xf numFmtId="0" fontId="8" fillId="3" borderId="5" xfId="0" applyFont="1" applyFill="1" applyBorder="1" applyAlignment="1">
      <alignment horizontal="left" vertical="center" wrapText="1"/>
    </xf>
    <xf numFmtId="0" fontId="8" fillId="3" borderId="7"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7" fillId="4" borderId="2"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4" xfId="0" applyFont="1" applyFill="1" applyBorder="1" applyAlignment="1">
      <alignment horizontal="center" vertical="center"/>
    </xf>
    <xf numFmtId="0" fontId="8" fillId="4" borderId="2" xfId="0" applyFont="1" applyFill="1" applyBorder="1" applyAlignment="1">
      <alignment horizontal="left" vertical="center"/>
    </xf>
    <xf numFmtId="0" fontId="8" fillId="3" borderId="2" xfId="0" applyFont="1" applyFill="1" applyBorder="1" applyAlignment="1">
      <alignment horizontal="center" vertical="center"/>
    </xf>
    <xf numFmtId="0" fontId="8" fillId="3" borderId="3" xfId="0" applyFont="1" applyFill="1" applyBorder="1" applyAlignment="1">
      <alignment horizontal="center" vertical="center"/>
    </xf>
    <xf numFmtId="0" fontId="8" fillId="3" borderId="4" xfId="0" applyFont="1" applyFill="1" applyBorder="1" applyAlignment="1">
      <alignment horizontal="center" vertical="center"/>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20" fillId="2" borderId="21" xfId="0" applyFont="1" applyFill="1" applyBorder="1" applyAlignment="1">
      <alignment horizontal="left" vertical="center" wrapText="1"/>
    </xf>
    <xf numFmtId="0" fontId="21" fillId="2" borderId="22" xfId="0" applyFont="1" applyFill="1" applyBorder="1" applyAlignment="1">
      <alignment horizontal="left" vertical="center" wrapText="1"/>
    </xf>
    <xf numFmtId="0" fontId="21" fillId="2" borderId="23" xfId="0" applyFont="1" applyFill="1" applyBorder="1" applyAlignment="1">
      <alignment horizontal="left" vertical="center" wrapText="1"/>
    </xf>
    <xf numFmtId="0" fontId="22" fillId="0" borderId="2"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0" xfId="0" applyFont="1" applyAlignment="1">
      <alignment horizontal="center"/>
    </xf>
    <xf numFmtId="0" fontId="23" fillId="2" borderId="0" xfId="0" applyFont="1" applyFill="1" applyAlignment="1">
      <alignment horizontal="center"/>
    </xf>
    <xf numFmtId="0" fontId="24" fillId="3" borderId="1" xfId="0" applyFont="1" applyFill="1" applyBorder="1" applyAlignment="1">
      <alignment horizontal="center" vertical="center"/>
    </xf>
    <xf numFmtId="49" fontId="24" fillId="3" borderId="2" xfId="0" applyNumberFormat="1" applyFont="1" applyFill="1" applyBorder="1" applyAlignment="1">
      <alignment horizontal="center" vertical="center"/>
    </xf>
    <xf numFmtId="49" fontId="24" fillId="3" borderId="3" xfId="0" applyNumberFormat="1" applyFont="1" applyFill="1" applyBorder="1" applyAlignment="1">
      <alignment horizontal="center" vertical="center"/>
    </xf>
    <xf numFmtId="49" fontId="24" fillId="3" borderId="4" xfId="0" applyNumberFormat="1" applyFont="1" applyFill="1" applyBorder="1" applyAlignment="1">
      <alignment horizontal="center" vertical="center"/>
    </xf>
    <xf numFmtId="0" fontId="24" fillId="3" borderId="2" xfId="0" applyFont="1" applyFill="1" applyBorder="1" applyAlignment="1">
      <alignment horizontal="center" vertical="center" wrapText="1"/>
    </xf>
    <xf numFmtId="0" fontId="24" fillId="3" borderId="3"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4" borderId="2" xfId="0" applyFont="1" applyFill="1" applyBorder="1" applyAlignment="1">
      <alignment horizontal="center" vertical="center" wrapText="1"/>
    </xf>
    <xf numFmtId="0" fontId="26" fillId="4" borderId="3" xfId="0" applyFont="1" applyFill="1" applyBorder="1" applyAlignment="1">
      <alignment horizontal="center" vertical="center" wrapText="1"/>
    </xf>
    <xf numFmtId="0" fontId="26" fillId="4" borderId="4" xfId="0" applyFont="1" applyFill="1" applyBorder="1" applyAlignment="1">
      <alignment horizontal="center" vertical="center" wrapText="1"/>
    </xf>
    <xf numFmtId="0" fontId="24" fillId="0" borderId="2" xfId="0" applyFont="1" applyBorder="1" applyAlignment="1">
      <alignment horizontal="left" vertical="center" wrapText="1"/>
    </xf>
    <xf numFmtId="0" fontId="24" fillId="0" borderId="3" xfId="0" applyFont="1" applyBorder="1" applyAlignment="1">
      <alignment horizontal="left" vertical="center" wrapText="1"/>
    </xf>
    <xf numFmtId="0" fontId="24" fillId="0" borderId="4" xfId="0" applyFont="1" applyBorder="1" applyAlignment="1">
      <alignment horizontal="left" vertical="center" wrapText="1"/>
    </xf>
    <xf numFmtId="0" fontId="24" fillId="4" borderId="3" xfId="0" applyFont="1" applyFill="1" applyBorder="1" applyAlignment="1">
      <alignment horizontal="center" vertical="center" wrapText="1"/>
    </xf>
    <xf numFmtId="0" fontId="24" fillId="4" borderId="3" xfId="0" applyFont="1" applyFill="1" applyBorder="1" applyAlignment="1">
      <alignment horizontal="center" vertical="center"/>
    </xf>
    <xf numFmtId="0" fontId="24" fillId="4" borderId="4" xfId="0" applyFont="1" applyFill="1" applyBorder="1" applyAlignment="1">
      <alignment horizontal="center" vertical="center"/>
    </xf>
    <xf numFmtId="0" fontId="24" fillId="3" borderId="5" xfId="0" applyFont="1" applyFill="1" applyBorder="1" applyAlignment="1">
      <alignment horizontal="center" vertical="center" wrapText="1"/>
    </xf>
    <xf numFmtId="0" fontId="24" fillId="3" borderId="7"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24" fillId="4" borderId="4" xfId="0" applyFont="1" applyFill="1" applyBorder="1" applyAlignment="1">
      <alignment horizontal="center" vertical="center" wrapText="1"/>
    </xf>
    <xf numFmtId="0" fontId="24" fillId="3" borderId="56" xfId="0" applyFont="1" applyFill="1" applyBorder="1" applyAlignment="1">
      <alignment horizontal="center" vertical="center" wrapText="1"/>
    </xf>
    <xf numFmtId="0" fontId="24" fillId="3" borderId="84" xfId="0" applyFont="1" applyFill="1" applyBorder="1" applyAlignment="1">
      <alignment horizontal="center" vertical="center" wrapText="1"/>
    </xf>
    <xf numFmtId="0" fontId="22" fillId="4" borderId="24" xfId="0" applyFont="1" applyFill="1" applyBorder="1" applyAlignment="1">
      <alignment horizontal="center" vertical="center"/>
    </xf>
    <xf numFmtId="0" fontId="22" fillId="4" borderId="25" xfId="0" applyFont="1" applyFill="1" applyBorder="1" applyAlignment="1">
      <alignment horizontal="center" vertical="center"/>
    </xf>
    <xf numFmtId="0" fontId="22" fillId="4" borderId="8" xfId="0" applyFont="1" applyFill="1" applyBorder="1" applyAlignment="1">
      <alignment horizontal="center" vertical="center"/>
    </xf>
    <xf numFmtId="0" fontId="22" fillId="4" borderId="2" xfId="0" applyFont="1" applyFill="1" applyBorder="1" applyAlignment="1">
      <alignment horizontal="center" vertical="center"/>
    </xf>
    <xf numFmtId="0" fontId="22" fillId="4" borderId="3" xfId="0" applyFont="1" applyFill="1" applyBorder="1" applyAlignment="1">
      <alignment horizontal="center" vertical="center"/>
    </xf>
    <xf numFmtId="0" fontId="22" fillId="4" borderId="4" xfId="0" applyFont="1" applyFill="1" applyBorder="1" applyAlignment="1">
      <alignment horizontal="center" vertical="center"/>
    </xf>
    <xf numFmtId="0" fontId="25" fillId="3" borderId="2" xfId="0" applyFont="1" applyFill="1" applyBorder="1" applyAlignment="1">
      <alignment horizontal="left" vertical="center" wrapText="1"/>
    </xf>
    <xf numFmtId="0" fontId="25" fillId="3" borderId="3" xfId="0" applyFont="1" applyFill="1" applyBorder="1" applyAlignment="1">
      <alignment horizontal="left" vertical="center" wrapText="1"/>
    </xf>
    <xf numFmtId="0" fontId="25" fillId="3" borderId="4" xfId="0" applyFont="1" applyFill="1" applyBorder="1" applyAlignment="1">
      <alignment horizontal="left" vertical="center" wrapText="1"/>
    </xf>
    <xf numFmtId="0" fontId="24" fillId="3" borderId="2" xfId="0" applyFont="1" applyFill="1" applyBorder="1" applyAlignment="1">
      <alignment horizontal="center" vertical="center"/>
    </xf>
    <xf numFmtId="0" fontId="24" fillId="3" borderId="3" xfId="0" applyFont="1" applyFill="1" applyBorder="1" applyAlignment="1">
      <alignment horizontal="center" vertical="center"/>
    </xf>
    <xf numFmtId="0" fontId="24" fillId="3" borderId="4" xfId="0" applyFont="1" applyFill="1" applyBorder="1" applyAlignment="1">
      <alignment horizontal="center" vertical="center"/>
    </xf>
    <xf numFmtId="9" fontId="24" fillId="4" borderId="2" xfId="0" applyNumberFormat="1" applyFont="1" applyFill="1" applyBorder="1" applyAlignment="1">
      <alignment horizontal="center" vertical="center"/>
    </xf>
    <xf numFmtId="9" fontId="24" fillId="4" borderId="3" xfId="0" applyNumberFormat="1" applyFont="1" applyFill="1" applyBorder="1" applyAlignment="1">
      <alignment horizontal="center" vertical="center"/>
    </xf>
    <xf numFmtId="9" fontId="24" fillId="4" borderId="4" xfId="0" applyNumberFormat="1" applyFont="1" applyFill="1" applyBorder="1" applyAlignment="1">
      <alignment horizontal="center" vertical="center"/>
    </xf>
    <xf numFmtId="9" fontId="22" fillId="3" borderId="2" xfId="0" applyNumberFormat="1" applyFont="1" applyFill="1" applyBorder="1" applyAlignment="1">
      <alignment horizontal="center" vertical="center"/>
    </xf>
    <xf numFmtId="9" fontId="22" fillId="3" borderId="4" xfId="0" applyNumberFormat="1" applyFont="1" applyFill="1" applyBorder="1" applyAlignment="1">
      <alignment horizontal="center" vertical="center"/>
    </xf>
    <xf numFmtId="0" fontId="22" fillId="4" borderId="2"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2" fillId="4" borderId="4" xfId="0" applyFont="1" applyFill="1" applyBorder="1" applyAlignment="1">
      <alignment horizontal="center" vertical="center" wrapText="1"/>
    </xf>
    <xf numFmtId="0" fontId="26" fillId="0" borderId="15"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19" xfId="0" applyFont="1" applyBorder="1" applyAlignment="1">
      <alignment horizontal="center" vertical="center" wrapText="1"/>
    </xf>
    <xf numFmtId="0" fontId="28" fillId="2" borderId="21" xfId="0" applyFont="1" applyFill="1" applyBorder="1" applyAlignment="1">
      <alignment horizontal="left" vertical="top" wrapText="1"/>
    </xf>
    <xf numFmtId="0" fontId="28" fillId="2" borderId="22" xfId="0" applyFont="1" applyFill="1" applyBorder="1" applyAlignment="1">
      <alignment horizontal="left" vertical="top" wrapText="1"/>
    </xf>
    <xf numFmtId="0" fontId="28" fillId="2" borderId="23" xfId="0" applyFont="1" applyFill="1" applyBorder="1" applyAlignment="1">
      <alignment horizontal="left" vertical="top" wrapText="1"/>
    </xf>
    <xf numFmtId="0" fontId="19" fillId="0" borderId="0" xfId="0" applyFont="1" applyAlignment="1">
      <alignment horizontal="center" vertical="center" wrapText="1"/>
    </xf>
    <xf numFmtId="0" fontId="19" fillId="0" borderId="15"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19"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4" xfId="0" applyFont="1" applyBorder="1" applyAlignment="1">
      <alignment horizontal="center" vertical="center" wrapText="1"/>
    </xf>
    <xf numFmtId="0" fontId="33" fillId="2" borderId="0" xfId="0" applyFont="1" applyFill="1" applyAlignment="1">
      <alignment horizontal="center"/>
    </xf>
    <xf numFmtId="0" fontId="34" fillId="3" borderId="1" xfId="0" applyFont="1" applyFill="1" applyBorder="1" applyAlignment="1">
      <alignment horizontal="center" vertical="center"/>
    </xf>
    <xf numFmtId="49" fontId="35" fillId="3" borderId="2" xfId="0" applyNumberFormat="1" applyFont="1" applyFill="1" applyBorder="1" applyAlignment="1">
      <alignment horizontal="center" vertical="center"/>
    </xf>
    <xf numFmtId="49" fontId="35" fillId="3" borderId="3" xfId="0" applyNumberFormat="1" applyFont="1" applyFill="1" applyBorder="1" applyAlignment="1">
      <alignment horizontal="center" vertical="center"/>
    </xf>
    <xf numFmtId="49" fontId="35" fillId="3" borderId="4" xfId="0" applyNumberFormat="1" applyFont="1" applyFill="1" applyBorder="1" applyAlignment="1">
      <alignment horizontal="center" vertical="center"/>
    </xf>
    <xf numFmtId="0" fontId="35" fillId="3" borderId="2" xfId="0" applyFont="1" applyFill="1" applyBorder="1" applyAlignment="1">
      <alignment horizontal="center" vertical="center" wrapText="1"/>
    </xf>
    <xf numFmtId="0" fontId="35" fillId="3" borderId="3" xfId="0" applyFont="1" applyFill="1" applyBorder="1" applyAlignment="1">
      <alignment horizontal="center" vertical="center" wrapText="1"/>
    </xf>
    <xf numFmtId="0" fontId="35" fillId="3" borderId="4" xfId="0" applyFont="1" applyFill="1" applyBorder="1" applyAlignment="1">
      <alignment horizontal="center" vertical="center" wrapText="1"/>
    </xf>
    <xf numFmtId="0" fontId="30" fillId="0" borderId="2" xfId="0" applyFont="1" applyBorder="1" applyAlignment="1">
      <alignment horizontal="center"/>
    </xf>
    <xf numFmtId="0" fontId="30" fillId="0" borderId="3" xfId="0" applyFont="1" applyBorder="1" applyAlignment="1">
      <alignment horizontal="center"/>
    </xf>
    <xf numFmtId="0" fontId="30" fillId="0" borderId="4" xfId="0" applyFont="1" applyBorder="1" applyAlignment="1">
      <alignment horizontal="center"/>
    </xf>
    <xf numFmtId="0" fontId="42" fillId="0" borderId="2" xfId="0" applyFont="1" applyBorder="1" applyAlignment="1">
      <alignment horizontal="center" vertical="center" wrapText="1"/>
    </xf>
    <xf numFmtId="0" fontId="42" fillId="0" borderId="3" xfId="0" applyFont="1" applyBorder="1" applyAlignment="1">
      <alignment horizontal="center" vertical="center" wrapText="1"/>
    </xf>
    <xf numFmtId="0" fontId="42" fillId="0" borderId="4"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7" xfId="0" applyFont="1" applyBorder="1" applyAlignment="1">
      <alignment horizontal="center" vertical="center" wrapText="1"/>
    </xf>
    <xf numFmtId="0" fontId="36" fillId="4" borderId="24" xfId="0" applyFont="1" applyFill="1" applyBorder="1" applyAlignment="1">
      <alignment horizontal="center" vertical="center" wrapText="1"/>
    </xf>
    <xf numFmtId="0" fontId="36" fillId="4" borderId="25" xfId="0" applyFont="1" applyFill="1" applyBorder="1" applyAlignment="1">
      <alignment horizontal="center" vertical="center" wrapText="1"/>
    </xf>
    <xf numFmtId="0" fontId="36" fillId="4" borderId="8" xfId="0" applyFont="1" applyFill="1" applyBorder="1" applyAlignment="1">
      <alignment horizontal="center" vertical="center" wrapText="1"/>
    </xf>
    <xf numFmtId="0" fontId="42" fillId="4" borderId="2" xfId="0" applyFont="1" applyFill="1" applyBorder="1" applyAlignment="1">
      <alignment horizontal="center" vertical="center" wrapText="1"/>
    </xf>
    <xf numFmtId="0" fontId="42" fillId="4" borderId="3" xfId="0" applyFont="1" applyFill="1" applyBorder="1" applyAlignment="1">
      <alignment horizontal="center" vertical="center" wrapText="1"/>
    </xf>
    <xf numFmtId="0" fontId="42" fillId="4" borderId="4" xfId="0" applyFont="1" applyFill="1" applyBorder="1" applyAlignment="1">
      <alignment horizontal="center" vertical="center" wrapText="1"/>
    </xf>
    <xf numFmtId="0" fontId="34" fillId="3" borderId="2" xfId="0" applyFont="1" applyFill="1" applyBorder="1" applyAlignment="1">
      <alignment horizontal="center" vertical="center" wrapText="1"/>
    </xf>
    <xf numFmtId="0" fontId="34" fillId="3" borderId="3" xfId="0" applyFont="1" applyFill="1" applyBorder="1" applyAlignment="1">
      <alignment horizontal="center" vertical="center" wrapText="1"/>
    </xf>
    <xf numFmtId="0" fontId="34" fillId="3" borderId="4" xfId="0" applyFont="1" applyFill="1" applyBorder="1" applyAlignment="1">
      <alignment horizontal="center" vertical="center" wrapText="1"/>
    </xf>
    <xf numFmtId="0" fontId="34" fillId="3" borderId="2" xfId="0" applyFont="1" applyFill="1" applyBorder="1" applyAlignment="1">
      <alignment horizontal="center" vertical="center"/>
    </xf>
    <xf numFmtId="0" fontId="34" fillId="3" borderId="3" xfId="0" applyFont="1" applyFill="1" applyBorder="1" applyAlignment="1">
      <alignment horizontal="center" vertical="center"/>
    </xf>
    <xf numFmtId="0" fontId="34" fillId="3" borderId="4" xfId="0" applyFont="1" applyFill="1" applyBorder="1" applyAlignment="1">
      <alignment horizontal="center" vertical="center"/>
    </xf>
    <xf numFmtId="0" fontId="35" fillId="3" borderId="5" xfId="0" applyFont="1" applyFill="1" applyBorder="1" applyAlignment="1">
      <alignment horizontal="center" vertical="center" wrapText="1"/>
    </xf>
    <xf numFmtId="0" fontId="35" fillId="3" borderId="7" xfId="0" applyFont="1" applyFill="1" applyBorder="1" applyAlignment="1">
      <alignment horizontal="center" vertical="center" wrapText="1"/>
    </xf>
    <xf numFmtId="0" fontId="30" fillId="4" borderId="2" xfId="0" applyFont="1" applyFill="1" applyBorder="1" applyAlignment="1">
      <alignment horizontal="center" vertical="center" wrapText="1"/>
    </xf>
    <xf numFmtId="0" fontId="30" fillId="4" borderId="3" xfId="0" applyFont="1" applyFill="1" applyBorder="1" applyAlignment="1">
      <alignment horizontal="center" vertical="center" wrapText="1"/>
    </xf>
    <xf numFmtId="0" fontId="30" fillId="4" borderId="4" xfId="0" applyFont="1" applyFill="1" applyBorder="1" applyAlignment="1">
      <alignment horizontal="center" vertical="center" wrapText="1"/>
    </xf>
    <xf numFmtId="3" fontId="30" fillId="2" borderId="2" xfId="0" applyNumberFormat="1" applyFont="1" applyFill="1" applyBorder="1" applyAlignment="1">
      <alignment horizontal="center" vertical="center"/>
    </xf>
    <xf numFmtId="3" fontId="30" fillId="2" borderId="3" xfId="0" applyNumberFormat="1" applyFont="1" applyFill="1" applyBorder="1" applyAlignment="1">
      <alignment horizontal="center" vertical="center"/>
    </xf>
    <xf numFmtId="3" fontId="30" fillId="2" borderId="4" xfId="0" applyNumberFormat="1" applyFont="1" applyFill="1" applyBorder="1" applyAlignment="1">
      <alignment horizontal="center" vertical="center"/>
    </xf>
    <xf numFmtId="0" fontId="35" fillId="3" borderId="2" xfId="0" applyFont="1" applyFill="1" applyBorder="1" applyAlignment="1">
      <alignment horizontal="center" vertical="center"/>
    </xf>
    <xf numFmtId="0" fontId="35" fillId="3" borderId="3" xfId="0" applyFont="1" applyFill="1" applyBorder="1" applyAlignment="1">
      <alignment horizontal="center" vertical="center"/>
    </xf>
    <xf numFmtId="0" fontId="35" fillId="3" borderId="4" xfId="0" applyFont="1" applyFill="1" applyBorder="1" applyAlignment="1">
      <alignment horizontal="center" vertical="center"/>
    </xf>
    <xf numFmtId="3" fontId="30" fillId="0" borderId="2" xfId="0" applyNumberFormat="1" applyFont="1" applyBorder="1" applyAlignment="1">
      <alignment horizontal="center" vertical="center"/>
    </xf>
    <xf numFmtId="3" fontId="30" fillId="0" borderId="3" xfId="0" applyNumberFormat="1" applyFont="1" applyBorder="1" applyAlignment="1">
      <alignment horizontal="center" vertical="center"/>
    </xf>
    <xf numFmtId="3" fontId="30" fillId="0" borderId="4" xfId="0" applyNumberFormat="1" applyFont="1" applyBorder="1" applyAlignment="1">
      <alignment horizontal="center" vertical="center"/>
    </xf>
    <xf numFmtId="0" fontId="50" fillId="2" borderId="21" xfId="0" applyFont="1" applyFill="1" applyBorder="1" applyAlignment="1">
      <alignment horizontal="left" vertical="top" wrapText="1"/>
    </xf>
    <xf numFmtId="0" fontId="50" fillId="2" borderId="22" xfId="0" applyFont="1" applyFill="1" applyBorder="1" applyAlignment="1">
      <alignment horizontal="left" vertical="top" wrapText="1"/>
    </xf>
    <xf numFmtId="0" fontId="50" fillId="2" borderId="23" xfId="0" applyFont="1" applyFill="1" applyBorder="1" applyAlignment="1">
      <alignment horizontal="left" vertical="top" wrapText="1"/>
    </xf>
    <xf numFmtId="0" fontId="30" fillId="4" borderId="2" xfId="0" applyFont="1" applyFill="1" applyBorder="1" applyAlignment="1">
      <alignment horizontal="center" vertical="center"/>
    </xf>
    <xf numFmtId="0" fontId="30" fillId="4" borderId="3" xfId="0" applyFont="1" applyFill="1" applyBorder="1" applyAlignment="1">
      <alignment horizontal="center" vertical="center"/>
    </xf>
    <xf numFmtId="0" fontId="30" fillId="4" borderId="4" xfId="0" applyFont="1" applyFill="1" applyBorder="1" applyAlignment="1">
      <alignment horizontal="center" vertical="center"/>
    </xf>
    <xf numFmtId="9" fontId="35" fillId="0" borderId="2" xfId="0" applyNumberFormat="1" applyFont="1" applyBorder="1" applyAlignment="1">
      <alignment horizontal="center" vertical="center"/>
    </xf>
    <xf numFmtId="9" fontId="35" fillId="0" borderId="28" xfId="0" applyNumberFormat="1" applyFont="1" applyBorder="1" applyAlignment="1">
      <alignment horizontal="center" vertical="center"/>
    </xf>
    <xf numFmtId="9" fontId="35" fillId="0" borderId="3" xfId="0" applyNumberFormat="1" applyFont="1" applyBorder="1" applyAlignment="1">
      <alignment horizontal="center" vertical="center"/>
    </xf>
    <xf numFmtId="9" fontId="35" fillId="0" borderId="4" xfId="0" applyNumberFormat="1" applyFont="1" applyBorder="1" applyAlignment="1">
      <alignment horizontal="center" vertical="center"/>
    </xf>
    <xf numFmtId="9" fontId="35" fillId="4" borderId="2" xfId="0" applyNumberFormat="1" applyFont="1" applyFill="1" applyBorder="1" applyAlignment="1">
      <alignment horizontal="center" vertical="center" wrapText="1"/>
    </xf>
    <xf numFmtId="9" fontId="35" fillId="4" borderId="4" xfId="0" applyNumberFormat="1" applyFont="1" applyFill="1" applyBorder="1" applyAlignment="1">
      <alignment horizontal="center" vertical="center" wrapText="1"/>
    </xf>
    <xf numFmtId="9" fontId="35" fillId="4" borderId="2" xfId="0" applyNumberFormat="1" applyFont="1" applyFill="1" applyBorder="1" applyAlignment="1">
      <alignment horizontal="center" vertical="center"/>
    </xf>
    <xf numFmtId="9" fontId="35" fillId="4" borderId="25" xfId="0" applyNumberFormat="1" applyFont="1" applyFill="1" applyBorder="1" applyAlignment="1">
      <alignment horizontal="center" vertical="center"/>
    </xf>
    <xf numFmtId="9" fontId="35" fillId="4" borderId="3" xfId="0" applyNumberFormat="1" applyFont="1" applyFill="1" applyBorder="1" applyAlignment="1">
      <alignment horizontal="center" vertical="center"/>
    </xf>
    <xf numFmtId="9" fontId="35" fillId="4" borderId="4" xfId="0" applyNumberFormat="1" applyFont="1" applyFill="1" applyBorder="1" applyAlignment="1">
      <alignment horizontal="center" vertical="center"/>
    </xf>
    <xf numFmtId="0" fontId="49" fillId="0" borderId="2" xfId="0" applyFont="1" applyBorder="1" applyAlignment="1">
      <alignment horizontal="left" vertical="center" wrapText="1"/>
    </xf>
    <xf numFmtId="0" fontId="49" fillId="0" borderId="3" xfId="0" applyFont="1" applyBorder="1" applyAlignment="1">
      <alignment horizontal="left" vertical="center" wrapText="1"/>
    </xf>
    <xf numFmtId="0" fontId="49" fillId="0" borderId="4" xfId="0" applyFont="1" applyBorder="1" applyAlignment="1">
      <alignment horizontal="left" vertical="center" wrapText="1"/>
    </xf>
    <xf numFmtId="0" fontId="35" fillId="0" borderId="2"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58" fillId="0" borderId="30" xfId="0" quotePrefix="1" applyFont="1" applyBorder="1" applyAlignment="1">
      <alignment horizontal="center" vertical="center" wrapText="1"/>
    </xf>
    <xf numFmtId="0" fontId="57" fillId="0" borderId="30" xfId="0" quotePrefix="1" applyFont="1" applyBorder="1" applyAlignment="1">
      <alignment horizontal="center" vertical="center" wrapText="1"/>
    </xf>
    <xf numFmtId="0" fontId="69" fillId="4" borderId="2" xfId="0" applyFont="1" applyFill="1" applyBorder="1" applyAlignment="1">
      <alignment horizontal="center" vertical="center"/>
    </xf>
    <xf numFmtId="0" fontId="69" fillId="4" borderId="3" xfId="0" applyFont="1" applyFill="1" applyBorder="1" applyAlignment="1">
      <alignment horizontal="center" vertical="center"/>
    </xf>
    <xf numFmtId="0" fontId="69" fillId="4" borderId="4" xfId="0" applyFont="1" applyFill="1" applyBorder="1" applyAlignment="1">
      <alignment horizontal="center" vertical="center"/>
    </xf>
    <xf numFmtId="0" fontId="67" fillId="0" borderId="0" xfId="0" applyFont="1" applyAlignment="1">
      <alignment horizontal="center"/>
    </xf>
    <xf numFmtId="0" fontId="68" fillId="2" borderId="0" xfId="0" applyFont="1" applyFill="1" applyAlignment="1">
      <alignment horizontal="center"/>
    </xf>
    <xf numFmtId="0" fontId="69" fillId="3" borderId="1" xfId="0" applyFont="1" applyFill="1" applyBorder="1" applyAlignment="1">
      <alignment horizontal="center" vertical="center"/>
    </xf>
    <xf numFmtId="49" fontId="69" fillId="3" borderId="2" xfId="0" applyNumberFormat="1" applyFont="1" applyFill="1" applyBorder="1" applyAlignment="1">
      <alignment horizontal="center" vertical="center"/>
    </xf>
    <xf numFmtId="49" fontId="69" fillId="3" borderId="3" xfId="0" applyNumberFormat="1" applyFont="1" applyFill="1" applyBorder="1" applyAlignment="1">
      <alignment horizontal="center" vertical="center"/>
    </xf>
    <xf numFmtId="49" fontId="69" fillId="3" borderId="4" xfId="0" applyNumberFormat="1" applyFont="1" applyFill="1" applyBorder="1" applyAlignment="1">
      <alignment horizontal="center" vertical="center"/>
    </xf>
    <xf numFmtId="0" fontId="69" fillId="3" borderId="2" xfId="0" applyFont="1" applyFill="1" applyBorder="1" applyAlignment="1">
      <alignment horizontal="center" vertical="center" wrapText="1"/>
    </xf>
    <xf numFmtId="0" fontId="69" fillId="3" borderId="3" xfId="0" applyFont="1" applyFill="1" applyBorder="1" applyAlignment="1">
      <alignment horizontal="center" vertical="center" wrapText="1"/>
    </xf>
    <xf numFmtId="0" fontId="69" fillId="3" borderId="4" xfId="0" applyFont="1" applyFill="1" applyBorder="1" applyAlignment="1">
      <alignment horizontal="center" vertical="center" wrapText="1"/>
    </xf>
    <xf numFmtId="0" fontId="69" fillId="0" borderId="2" xfId="0" applyFont="1" applyBorder="1" applyAlignment="1">
      <alignment horizontal="center"/>
    </xf>
    <xf numFmtId="0" fontId="69" fillId="0" borderId="3" xfId="0" applyFont="1" applyBorder="1" applyAlignment="1">
      <alignment horizontal="center"/>
    </xf>
    <xf numFmtId="0" fontId="69" fillId="0" borderId="4" xfId="0" applyFont="1" applyBorder="1" applyAlignment="1">
      <alignment horizontal="center"/>
    </xf>
    <xf numFmtId="0" fontId="30" fillId="0" borderId="2" xfId="0" applyFont="1" applyBorder="1" applyAlignment="1">
      <alignment horizontal="center" vertical="center" wrapText="1"/>
    </xf>
    <xf numFmtId="0" fontId="19" fillId="4" borderId="2"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19" fillId="4" borderId="4" xfId="0" applyFont="1" applyFill="1" applyBorder="1" applyAlignment="1">
      <alignment horizontal="center" vertical="center" wrapText="1"/>
    </xf>
    <xf numFmtId="0" fontId="71" fillId="3" borderId="2" xfId="0" applyFont="1" applyFill="1" applyBorder="1" applyAlignment="1">
      <alignment horizontal="center" vertical="center" wrapText="1"/>
    </xf>
    <xf numFmtId="0" fontId="71" fillId="3" borderId="3" xfId="0" applyFont="1" applyFill="1" applyBorder="1" applyAlignment="1">
      <alignment horizontal="center" vertical="center" wrapText="1"/>
    </xf>
    <xf numFmtId="0" fontId="71" fillId="3" borderId="4" xfId="0" applyFont="1" applyFill="1" applyBorder="1" applyAlignment="1">
      <alignment horizontal="center" vertical="center" wrapText="1"/>
    </xf>
    <xf numFmtId="0" fontId="72" fillId="4" borderId="43" xfId="0" applyFont="1" applyFill="1" applyBorder="1" applyAlignment="1">
      <alignment horizontal="center" vertical="center"/>
    </xf>
    <xf numFmtId="0" fontId="72" fillId="4" borderId="44" xfId="0" applyFont="1" applyFill="1" applyBorder="1" applyAlignment="1">
      <alignment horizontal="center" vertical="center"/>
    </xf>
    <xf numFmtId="0" fontId="72" fillId="4" borderId="45" xfId="0" applyFont="1" applyFill="1" applyBorder="1" applyAlignment="1">
      <alignment horizontal="center" vertical="center"/>
    </xf>
    <xf numFmtId="0" fontId="70" fillId="3" borderId="2" xfId="0" applyFont="1" applyFill="1" applyBorder="1" applyAlignment="1">
      <alignment horizontal="center" vertical="center"/>
    </xf>
    <xf numFmtId="0" fontId="70" fillId="3" borderId="3" xfId="0" applyFont="1" applyFill="1" applyBorder="1" applyAlignment="1">
      <alignment horizontal="center" vertical="center"/>
    </xf>
    <xf numFmtId="0" fontId="70" fillId="3" borderId="4" xfId="0" applyFont="1" applyFill="1" applyBorder="1" applyAlignment="1">
      <alignment horizontal="center" vertical="center"/>
    </xf>
    <xf numFmtId="0" fontId="71" fillId="3" borderId="3" xfId="0" applyFont="1" applyFill="1" applyBorder="1" applyAlignment="1">
      <alignment horizontal="center" vertical="center"/>
    </xf>
    <xf numFmtId="0" fontId="71" fillId="3" borderId="4" xfId="0" applyFont="1" applyFill="1" applyBorder="1" applyAlignment="1">
      <alignment horizontal="center" vertical="center"/>
    </xf>
    <xf numFmtId="0" fontId="74" fillId="3" borderId="2" xfId="0" applyFont="1" applyFill="1" applyBorder="1" applyAlignment="1">
      <alignment horizontal="center" vertical="center" wrapText="1"/>
    </xf>
    <xf numFmtId="0" fontId="74" fillId="3" borderId="3" xfId="0" applyFont="1" applyFill="1" applyBorder="1" applyAlignment="1">
      <alignment horizontal="center" vertical="center" wrapText="1"/>
    </xf>
    <xf numFmtId="0" fontId="74" fillId="3" borderId="4" xfId="0" applyFont="1" applyFill="1" applyBorder="1" applyAlignment="1">
      <alignment horizontal="center" vertical="center" wrapText="1"/>
    </xf>
    <xf numFmtId="0" fontId="70" fillId="3" borderId="2" xfId="0" applyFont="1" applyFill="1" applyBorder="1" applyAlignment="1">
      <alignment horizontal="center" vertical="center" wrapText="1"/>
    </xf>
    <xf numFmtId="0" fontId="70" fillId="3" borderId="3" xfId="0" applyFont="1" applyFill="1" applyBorder="1" applyAlignment="1">
      <alignment horizontal="center" vertical="center" wrapText="1"/>
    </xf>
    <xf numFmtId="0" fontId="70" fillId="3" borderId="4" xfId="0" applyFont="1" applyFill="1" applyBorder="1" applyAlignment="1">
      <alignment horizontal="center" vertical="center" wrapText="1"/>
    </xf>
    <xf numFmtId="0" fontId="70" fillId="3" borderId="5" xfId="0" applyFont="1" applyFill="1" applyBorder="1" applyAlignment="1">
      <alignment horizontal="center" vertical="center" wrapText="1"/>
    </xf>
    <xf numFmtId="0" fontId="70" fillId="3" borderId="7" xfId="0" applyFont="1" applyFill="1" applyBorder="1" applyAlignment="1">
      <alignment horizontal="center" vertical="center" wrapText="1"/>
    </xf>
    <xf numFmtId="0" fontId="72" fillId="4" borderId="2" xfId="0" applyFont="1" applyFill="1" applyBorder="1" applyAlignment="1">
      <alignment horizontal="center" vertical="center" wrapText="1"/>
    </xf>
    <xf numFmtId="0" fontId="72" fillId="4" borderId="3" xfId="0" applyFont="1" applyFill="1" applyBorder="1" applyAlignment="1">
      <alignment horizontal="center" vertical="center" wrapText="1"/>
    </xf>
    <xf numFmtId="0" fontId="72" fillId="4" borderId="4" xfId="0" applyFont="1" applyFill="1" applyBorder="1" applyAlignment="1">
      <alignment horizontal="center" vertical="center" wrapText="1"/>
    </xf>
    <xf numFmtId="0" fontId="72" fillId="3" borderId="2" xfId="0" applyFont="1" applyFill="1" applyBorder="1" applyAlignment="1">
      <alignment horizontal="center" vertical="center" wrapText="1"/>
    </xf>
    <xf numFmtId="0" fontId="72" fillId="3" borderId="3" xfId="0" applyFont="1" applyFill="1" applyBorder="1" applyAlignment="1">
      <alignment horizontal="center" vertical="center" wrapText="1"/>
    </xf>
    <xf numFmtId="0" fontId="72" fillId="3" borderId="4" xfId="0" applyFont="1" applyFill="1" applyBorder="1" applyAlignment="1">
      <alignment horizontal="center" vertical="center" wrapText="1"/>
    </xf>
    <xf numFmtId="9" fontId="72" fillId="4" borderId="3" xfId="0" applyNumberFormat="1" applyFont="1" applyFill="1" applyBorder="1" applyAlignment="1">
      <alignment horizontal="center" vertical="center"/>
    </xf>
    <xf numFmtId="9" fontId="72" fillId="4" borderId="4" xfId="0" applyNumberFormat="1" applyFont="1" applyFill="1" applyBorder="1" applyAlignment="1">
      <alignment horizontal="center" vertical="center"/>
    </xf>
    <xf numFmtId="0" fontId="19" fillId="0" borderId="48" xfId="0" applyFont="1" applyBorder="1" applyAlignment="1">
      <alignment horizontal="center" vertical="center" wrapText="1"/>
    </xf>
    <xf numFmtId="0" fontId="19" fillId="0" borderId="49" xfId="0" applyFont="1" applyBorder="1" applyAlignment="1">
      <alignment horizontal="center" vertical="center" wrapText="1"/>
    </xf>
    <xf numFmtId="0" fontId="19" fillId="0" borderId="50" xfId="0" applyFont="1" applyBorder="1" applyAlignment="1">
      <alignment horizontal="center" vertical="center" wrapText="1"/>
    </xf>
    <xf numFmtId="0" fontId="19" fillId="0" borderId="16" xfId="0" applyFont="1" applyBorder="1" applyAlignment="1">
      <alignment horizontal="center"/>
    </xf>
    <xf numFmtId="0" fontId="19" fillId="0" borderId="10" xfId="0" applyFont="1" applyBorder="1" applyAlignment="1">
      <alignment horizontal="center"/>
    </xf>
    <xf numFmtId="0" fontId="19" fillId="0" borderId="18" xfId="0" applyFont="1" applyBorder="1" applyAlignment="1">
      <alignment horizontal="center"/>
    </xf>
    <xf numFmtId="0" fontId="19" fillId="0" borderId="12" xfId="0" applyFont="1" applyBorder="1" applyAlignment="1">
      <alignment horizontal="center"/>
    </xf>
    <xf numFmtId="0" fontId="19" fillId="0" borderId="20" xfId="0" applyFont="1" applyBorder="1" applyAlignment="1">
      <alignment horizontal="center"/>
    </xf>
    <xf numFmtId="0" fontId="19" fillId="0" borderId="14" xfId="0" applyFont="1" applyBorder="1" applyAlignment="1">
      <alignment horizontal="center"/>
    </xf>
    <xf numFmtId="0" fontId="19" fillId="3" borderId="48" xfId="0" applyFont="1" applyFill="1" applyBorder="1" applyAlignment="1">
      <alignment horizontal="center" vertical="center" wrapText="1"/>
    </xf>
    <xf numFmtId="0" fontId="19" fillId="3" borderId="49" xfId="0" applyFont="1" applyFill="1" applyBorder="1" applyAlignment="1">
      <alignment horizontal="center" vertical="center" wrapText="1"/>
    </xf>
    <xf numFmtId="0" fontId="19" fillId="3" borderId="50" xfId="0" applyFont="1" applyFill="1" applyBorder="1" applyAlignment="1">
      <alignment horizontal="center" vertical="center" wrapText="1"/>
    </xf>
    <xf numFmtId="0" fontId="19" fillId="3" borderId="16" xfId="0" applyFont="1" applyFill="1" applyBorder="1" applyAlignment="1">
      <alignment horizontal="center"/>
    </xf>
    <xf numFmtId="0" fontId="19" fillId="3" borderId="10" xfId="0" applyFont="1" applyFill="1" applyBorder="1" applyAlignment="1">
      <alignment horizontal="center"/>
    </xf>
    <xf numFmtId="0" fontId="19" fillId="3" borderId="18" xfId="0" applyFont="1" applyFill="1" applyBorder="1" applyAlignment="1">
      <alignment horizontal="center"/>
    </xf>
    <xf numFmtId="0" fontId="19" fillId="3" borderId="12" xfId="0" applyFont="1" applyFill="1" applyBorder="1" applyAlignment="1">
      <alignment horizontal="center"/>
    </xf>
    <xf numFmtId="0" fontId="19" fillId="3" borderId="20" xfId="0" applyFont="1" applyFill="1" applyBorder="1" applyAlignment="1">
      <alignment horizontal="center"/>
    </xf>
    <xf numFmtId="0" fontId="19" fillId="3" borderId="14" xfId="0" applyFont="1" applyFill="1" applyBorder="1" applyAlignment="1">
      <alignment horizontal="center"/>
    </xf>
    <xf numFmtId="0" fontId="2" fillId="0" borderId="0" xfId="0" applyFont="1" applyAlignment="1">
      <alignment horizontal="center"/>
    </xf>
    <xf numFmtId="0" fontId="77" fillId="3" borderId="1" xfId="0" applyFont="1" applyFill="1" applyBorder="1" applyAlignment="1">
      <alignment horizontal="center" vertical="center"/>
    </xf>
    <xf numFmtId="49" fontId="77" fillId="3" borderId="2" xfId="0" applyNumberFormat="1" applyFont="1" applyFill="1" applyBorder="1" applyAlignment="1">
      <alignment horizontal="center" vertical="center"/>
    </xf>
    <xf numFmtId="49" fontId="77" fillId="3" borderId="3" xfId="0" applyNumberFormat="1" applyFont="1" applyFill="1" applyBorder="1" applyAlignment="1">
      <alignment horizontal="center" vertical="center"/>
    </xf>
    <xf numFmtId="49" fontId="77" fillId="3" borderId="4" xfId="0" applyNumberFormat="1" applyFont="1" applyFill="1" applyBorder="1" applyAlignment="1">
      <alignment horizontal="center" vertical="center"/>
    </xf>
    <xf numFmtId="0" fontId="77" fillId="3" borderId="2" xfId="0" applyFont="1" applyFill="1" applyBorder="1" applyAlignment="1">
      <alignment horizontal="center" vertical="center" wrapText="1"/>
    </xf>
    <xf numFmtId="0" fontId="77" fillId="3" borderId="3" xfId="0" applyFont="1" applyFill="1" applyBorder="1" applyAlignment="1">
      <alignment horizontal="center" vertical="center" wrapText="1"/>
    </xf>
    <xf numFmtId="0" fontId="77" fillId="3" borderId="4" xfId="0" applyFont="1" applyFill="1" applyBorder="1" applyAlignment="1">
      <alignment horizontal="center" vertical="center" wrapText="1"/>
    </xf>
    <xf numFmtId="0" fontId="70" fillId="4" borderId="3" xfId="0" applyFont="1" applyFill="1" applyBorder="1" applyAlignment="1">
      <alignment horizontal="center" vertical="center" wrapText="1"/>
    </xf>
    <xf numFmtId="0" fontId="70" fillId="4" borderId="3" xfId="0" applyFont="1" applyFill="1" applyBorder="1" applyAlignment="1">
      <alignment horizontal="center" vertical="center"/>
    </xf>
    <xf numFmtId="0" fontId="70" fillId="4" borderId="4" xfId="0" applyFont="1" applyFill="1" applyBorder="1" applyAlignment="1">
      <alignment horizontal="center" vertical="center"/>
    </xf>
    <xf numFmtId="0" fontId="70" fillId="4" borderId="2" xfId="0" applyFont="1" applyFill="1" applyBorder="1" applyAlignment="1">
      <alignment horizontal="left" vertical="top" wrapText="1"/>
    </xf>
    <xf numFmtId="0" fontId="70" fillId="4" borderId="3" xfId="0" applyFont="1" applyFill="1" applyBorder="1" applyAlignment="1">
      <alignment horizontal="left" vertical="top" wrapText="1"/>
    </xf>
    <xf numFmtId="0" fontId="70" fillId="4" borderId="4" xfId="0" applyFont="1" applyFill="1" applyBorder="1" applyAlignment="1">
      <alignment horizontal="left" vertical="top" wrapText="1"/>
    </xf>
    <xf numFmtId="0" fontId="72" fillId="4" borderId="2" xfId="0" applyFont="1" applyFill="1" applyBorder="1" applyAlignment="1">
      <alignment horizontal="center" vertical="center"/>
    </xf>
    <xf numFmtId="0" fontId="72" fillId="4" borderId="3" xfId="0" applyFont="1" applyFill="1" applyBorder="1" applyAlignment="1">
      <alignment horizontal="center" vertical="center"/>
    </xf>
    <xf numFmtId="0" fontId="72" fillId="4" borderId="4" xfId="0" applyFont="1" applyFill="1" applyBorder="1" applyAlignment="1">
      <alignment horizontal="center" vertical="center"/>
    </xf>
    <xf numFmtId="0" fontId="70" fillId="4" borderId="2" xfId="0" applyFont="1" applyFill="1" applyBorder="1" applyAlignment="1">
      <alignment horizontal="center" vertical="center"/>
    </xf>
    <xf numFmtId="0" fontId="70" fillId="3" borderId="2" xfId="0" applyFont="1" applyFill="1" applyBorder="1" applyAlignment="1">
      <alignment horizontal="center"/>
    </xf>
    <xf numFmtId="0" fontId="70" fillId="3" borderId="3" xfId="0" applyFont="1" applyFill="1" applyBorder="1" applyAlignment="1">
      <alignment horizontal="center"/>
    </xf>
    <xf numFmtId="0" fontId="70" fillId="3" borderId="4" xfId="0" applyFont="1" applyFill="1" applyBorder="1" applyAlignment="1">
      <alignment horizontal="center"/>
    </xf>
    <xf numFmtId="9" fontId="72" fillId="3" borderId="2" xfId="0" applyNumberFormat="1" applyFont="1" applyFill="1" applyBorder="1" applyAlignment="1">
      <alignment horizontal="center" vertical="center"/>
    </xf>
    <xf numFmtId="9" fontId="72" fillId="3" borderId="28" xfId="0" applyNumberFormat="1" applyFont="1" applyFill="1" applyBorder="1" applyAlignment="1">
      <alignment horizontal="center" vertical="center"/>
    </xf>
    <xf numFmtId="9" fontId="72" fillId="3" borderId="3" xfId="0" applyNumberFormat="1" applyFont="1" applyFill="1" applyBorder="1" applyAlignment="1">
      <alignment horizontal="center" vertical="center"/>
    </xf>
    <xf numFmtId="9" fontId="72" fillId="3" borderId="4" xfId="0" applyNumberFormat="1" applyFont="1" applyFill="1" applyBorder="1" applyAlignment="1">
      <alignment horizontal="center" vertical="center"/>
    </xf>
    <xf numFmtId="9" fontId="70" fillId="3" borderId="2" xfId="0" applyNumberFormat="1" applyFont="1" applyFill="1" applyBorder="1" applyAlignment="1">
      <alignment horizontal="center" vertical="center"/>
    </xf>
    <xf numFmtId="9" fontId="70" fillId="3" borderId="4" xfId="0" applyNumberFormat="1" applyFont="1" applyFill="1" applyBorder="1" applyAlignment="1">
      <alignment horizontal="center" vertical="center"/>
    </xf>
    <xf numFmtId="9" fontId="70" fillId="4" borderId="3" xfId="0" applyNumberFormat="1" applyFont="1" applyFill="1" applyBorder="1" applyAlignment="1">
      <alignment horizontal="center" vertical="center"/>
    </xf>
    <xf numFmtId="9" fontId="70" fillId="4" borderId="4" xfId="0" applyNumberFormat="1" applyFont="1" applyFill="1" applyBorder="1" applyAlignment="1">
      <alignment horizontal="center" vertical="center"/>
    </xf>
    <xf numFmtId="9" fontId="70" fillId="4" borderId="2" xfId="0" applyNumberFormat="1" applyFont="1" applyFill="1" applyBorder="1" applyAlignment="1">
      <alignment horizontal="center" vertical="center"/>
    </xf>
    <xf numFmtId="9" fontId="70" fillId="4" borderId="25" xfId="0" applyNumberFormat="1" applyFont="1" applyFill="1" applyBorder="1" applyAlignment="1">
      <alignment horizontal="center" vertical="center"/>
    </xf>
    <xf numFmtId="0" fontId="72" fillId="3" borderId="2" xfId="0" applyFont="1" applyFill="1" applyBorder="1" applyAlignment="1">
      <alignment horizontal="center" vertical="center"/>
    </xf>
    <xf numFmtId="0" fontId="29" fillId="2" borderId="22" xfId="0" applyFont="1" applyFill="1" applyBorder="1" applyAlignment="1">
      <alignment horizontal="left" vertical="top" wrapText="1"/>
    </xf>
    <xf numFmtId="0" fontId="29" fillId="2" borderId="23" xfId="0" applyFont="1" applyFill="1" applyBorder="1" applyAlignment="1">
      <alignment horizontal="left" vertical="top" wrapText="1"/>
    </xf>
    <xf numFmtId="0" fontId="80" fillId="14" borderId="48" xfId="0" applyFont="1" applyFill="1" applyBorder="1" applyAlignment="1">
      <alignment horizontal="left" vertical="top" wrapText="1"/>
    </xf>
    <xf numFmtId="0" fontId="80" fillId="14" borderId="51" xfId="0" applyFont="1" applyFill="1" applyBorder="1" applyAlignment="1">
      <alignment horizontal="left" vertical="top" wrapText="1"/>
    </xf>
    <xf numFmtId="0" fontId="80" fillId="14" borderId="52" xfId="0" applyFont="1" applyFill="1" applyBorder="1" applyAlignment="1">
      <alignment horizontal="left" vertical="top" wrapText="1"/>
    </xf>
    <xf numFmtId="0" fontId="93" fillId="14" borderId="49" xfId="0" applyFont="1" applyFill="1" applyBorder="1" applyAlignment="1">
      <alignment horizontal="left" vertical="top" wrapText="1"/>
    </xf>
    <xf numFmtId="0" fontId="93" fillId="14" borderId="0" xfId="0" applyFont="1" applyFill="1" applyAlignment="1">
      <alignment horizontal="left" vertical="top" wrapText="1"/>
    </xf>
    <xf numFmtId="0" fontId="93" fillId="14" borderId="53" xfId="0" applyFont="1" applyFill="1" applyBorder="1" applyAlignment="1">
      <alignment horizontal="left" vertical="top" wrapText="1"/>
    </xf>
    <xf numFmtId="0" fontId="93" fillId="14" borderId="50" xfId="0" applyFont="1" applyFill="1" applyBorder="1" applyAlignment="1">
      <alignment horizontal="left" vertical="top" wrapText="1"/>
    </xf>
    <xf numFmtId="0" fontId="93" fillId="14" borderId="54" xfId="0" applyFont="1" applyFill="1" applyBorder="1" applyAlignment="1">
      <alignment horizontal="left" vertical="top" wrapText="1"/>
    </xf>
    <xf numFmtId="0" fontId="93" fillId="14" borderId="55" xfId="0" applyFont="1" applyFill="1" applyBorder="1" applyAlignment="1">
      <alignment horizontal="left" vertical="top" wrapText="1"/>
    </xf>
    <xf numFmtId="0" fontId="50" fillId="14" borderId="21" xfId="0" applyFont="1" applyFill="1" applyBorder="1" applyAlignment="1">
      <alignment horizontal="left" vertical="top" wrapText="1"/>
    </xf>
    <xf numFmtId="0" fontId="50" fillId="14" borderId="22" xfId="0" applyFont="1" applyFill="1" applyBorder="1" applyAlignment="1">
      <alignment horizontal="left" vertical="top" wrapText="1"/>
    </xf>
    <xf numFmtId="0" fontId="50" fillId="14" borderId="23" xfId="0" applyFont="1" applyFill="1" applyBorder="1" applyAlignment="1">
      <alignment horizontal="left" vertical="top" wrapText="1"/>
    </xf>
    <xf numFmtId="0" fontId="87" fillId="15" borderId="2" xfId="0" applyFont="1" applyFill="1" applyBorder="1" applyAlignment="1">
      <alignment horizontal="center" vertical="center" wrapText="1"/>
    </xf>
    <xf numFmtId="0" fontId="87" fillId="15" borderId="3" xfId="0" applyFont="1" applyFill="1" applyBorder="1" applyAlignment="1">
      <alignment horizontal="center" vertical="center" wrapText="1"/>
    </xf>
    <xf numFmtId="0" fontId="87" fillId="15" borderId="67" xfId="0" applyFont="1" applyFill="1" applyBorder="1" applyAlignment="1">
      <alignment horizontal="center" vertical="center" wrapText="1"/>
    </xf>
    <xf numFmtId="0" fontId="87" fillId="15" borderId="2" xfId="0" applyFont="1" applyFill="1" applyBorder="1" applyAlignment="1">
      <alignment horizontal="center" vertical="center"/>
    </xf>
    <xf numFmtId="0" fontId="87" fillId="15" borderId="3" xfId="0" applyFont="1" applyFill="1" applyBorder="1" applyAlignment="1">
      <alignment horizontal="center" vertical="center"/>
    </xf>
    <xf numFmtId="0" fontId="87" fillId="15" borderId="67" xfId="0" applyFont="1" applyFill="1" applyBorder="1" applyAlignment="1">
      <alignment horizontal="center" vertical="center"/>
    </xf>
    <xf numFmtId="0" fontId="87" fillId="15" borderId="75" xfId="0" applyFont="1" applyFill="1" applyBorder="1" applyAlignment="1">
      <alignment horizontal="center" vertical="center" wrapText="1"/>
    </xf>
    <xf numFmtId="0" fontId="87" fillId="15" borderId="76" xfId="0" applyFont="1" applyFill="1" applyBorder="1" applyAlignment="1">
      <alignment horizontal="center" vertical="center" wrapText="1"/>
    </xf>
    <xf numFmtId="0" fontId="88" fillId="16" borderId="68" xfId="0" applyFont="1" applyFill="1" applyBorder="1" applyAlignment="1">
      <alignment horizontal="center" vertical="center" wrapText="1"/>
    </xf>
    <xf numFmtId="0" fontId="88" fillId="16" borderId="3" xfId="0" applyFont="1" applyFill="1" applyBorder="1" applyAlignment="1">
      <alignment horizontal="center" vertical="center" wrapText="1"/>
    </xf>
    <xf numFmtId="0" fontId="88" fillId="16" borderId="67" xfId="0" applyFont="1" applyFill="1" applyBorder="1" applyAlignment="1">
      <alignment horizontal="center" vertical="center" wrapText="1"/>
    </xf>
    <xf numFmtId="0" fontId="87" fillId="16" borderId="2" xfId="0" applyFont="1" applyFill="1" applyBorder="1" applyAlignment="1">
      <alignment horizontal="center" vertical="center"/>
    </xf>
    <xf numFmtId="0" fontId="87" fillId="16" borderId="67" xfId="0" applyFont="1" applyFill="1" applyBorder="1" applyAlignment="1">
      <alignment horizontal="center" vertical="center"/>
    </xf>
    <xf numFmtId="0" fontId="84" fillId="16" borderId="68" xfId="0" applyFont="1" applyFill="1" applyBorder="1" applyAlignment="1">
      <alignment horizontal="center" vertical="center"/>
    </xf>
    <xf numFmtId="0" fontId="84" fillId="16" borderId="3" xfId="0" applyFont="1" applyFill="1" applyBorder="1" applyAlignment="1">
      <alignment horizontal="center" vertical="center"/>
    </xf>
    <xf numFmtId="0" fontId="84" fillId="16" borderId="67" xfId="0" applyFont="1" applyFill="1" applyBorder="1" applyAlignment="1">
      <alignment horizontal="center" vertical="center"/>
    </xf>
    <xf numFmtId="0" fontId="87" fillId="16" borderId="3" xfId="0" applyFont="1" applyFill="1" applyBorder="1" applyAlignment="1">
      <alignment horizontal="center" vertical="center"/>
    </xf>
    <xf numFmtId="0" fontId="87" fillId="16" borderId="2" xfId="0" applyFont="1" applyFill="1" applyBorder="1" applyAlignment="1">
      <alignment horizontal="center" vertical="center" wrapText="1"/>
    </xf>
    <xf numFmtId="0" fontId="87" fillId="16" borderId="3" xfId="0" applyFont="1" applyFill="1" applyBorder="1" applyAlignment="1">
      <alignment horizontal="center" vertical="center" wrapText="1"/>
    </xf>
    <xf numFmtId="0" fontId="87" fillId="16" borderId="67" xfId="0" applyFont="1" applyFill="1" applyBorder="1" applyAlignment="1">
      <alignment horizontal="center" vertical="center" wrapText="1"/>
    </xf>
    <xf numFmtId="0" fontId="86" fillId="0" borderId="69" xfId="0" applyFont="1" applyBorder="1" applyAlignment="1">
      <alignment horizontal="center" vertical="center" wrapText="1"/>
    </xf>
    <xf numFmtId="0" fontId="86" fillId="0" borderId="28" xfId="0" applyFont="1" applyBorder="1" applyAlignment="1">
      <alignment horizontal="center" vertical="center" wrapText="1"/>
    </xf>
    <xf numFmtId="0" fontId="86" fillId="0" borderId="70" xfId="0" applyFont="1" applyBorder="1" applyAlignment="1">
      <alignment horizontal="center" vertical="center" wrapText="1"/>
    </xf>
    <xf numFmtId="0" fontId="86" fillId="0" borderId="71" xfId="0" applyFont="1" applyBorder="1" applyAlignment="1">
      <alignment horizontal="center" vertical="center" wrapText="1"/>
    </xf>
    <xf numFmtId="0" fontId="86" fillId="0" borderId="0" xfId="0" applyFont="1" applyAlignment="1">
      <alignment horizontal="center" vertical="center" wrapText="1"/>
    </xf>
    <xf numFmtId="0" fontId="86" fillId="0" borderId="72" xfId="0" applyFont="1" applyBorder="1" applyAlignment="1">
      <alignment horizontal="center" vertical="center" wrapText="1"/>
    </xf>
    <xf numFmtId="0" fontId="86" fillId="0" borderId="73" xfId="0" applyFont="1" applyBorder="1" applyAlignment="1">
      <alignment horizontal="center" vertical="center" wrapText="1"/>
    </xf>
    <xf numFmtId="0" fontId="86" fillId="0" borderId="25" xfId="0" applyFont="1" applyBorder="1" applyAlignment="1">
      <alignment horizontal="center" vertical="center" wrapText="1"/>
    </xf>
    <xf numFmtId="0" fontId="86" fillId="0" borderId="74" xfId="0" applyFont="1" applyBorder="1" applyAlignment="1">
      <alignment horizontal="center" vertical="center" wrapText="1"/>
    </xf>
    <xf numFmtId="0" fontId="85" fillId="16" borderId="2" xfId="0" applyFont="1" applyFill="1" applyBorder="1" applyAlignment="1">
      <alignment horizontal="center" vertical="center" wrapText="1"/>
    </xf>
    <xf numFmtId="0" fontId="85" fillId="16" borderId="3" xfId="0" applyFont="1" applyFill="1" applyBorder="1" applyAlignment="1">
      <alignment horizontal="center" vertical="center" wrapText="1"/>
    </xf>
    <xf numFmtId="0" fontId="85" fillId="16" borderId="67" xfId="0" applyFont="1" applyFill="1" applyBorder="1" applyAlignment="1">
      <alignment horizontal="center" vertical="center" wrapText="1"/>
    </xf>
    <xf numFmtId="0" fontId="86" fillId="16" borderId="2" xfId="0" applyFont="1" applyFill="1" applyBorder="1" applyAlignment="1">
      <alignment horizontal="center" vertical="center" wrapText="1"/>
    </xf>
    <xf numFmtId="0" fontId="86" fillId="16" borderId="3" xfId="0" applyFont="1" applyFill="1" applyBorder="1" applyAlignment="1">
      <alignment horizontal="center" vertical="center" wrapText="1"/>
    </xf>
    <xf numFmtId="0" fontId="86" fillId="16" borderId="67" xfId="0" applyFont="1" applyFill="1" applyBorder="1" applyAlignment="1">
      <alignment horizontal="center" vertical="center" wrapText="1"/>
    </xf>
    <xf numFmtId="0" fontId="87" fillId="15" borderId="68" xfId="0" applyFont="1" applyFill="1" applyBorder="1" applyAlignment="1">
      <alignment horizontal="center" vertical="center" wrapText="1"/>
    </xf>
    <xf numFmtId="0" fontId="88" fillId="16" borderId="68" xfId="0" applyFont="1" applyFill="1" applyBorder="1" applyAlignment="1">
      <alignment horizontal="center" vertical="center"/>
    </xf>
    <xf numFmtId="0" fontId="88" fillId="16" borderId="3" xfId="0" applyFont="1" applyFill="1" applyBorder="1" applyAlignment="1">
      <alignment horizontal="center" vertical="center"/>
    </xf>
    <xf numFmtId="0" fontId="88" fillId="16" borderId="67" xfId="0" applyFont="1" applyFill="1" applyBorder="1" applyAlignment="1">
      <alignment horizontal="center" vertical="center"/>
    </xf>
    <xf numFmtId="0" fontId="87" fillId="0" borderId="2" xfId="0" applyFont="1" applyBorder="1" applyAlignment="1">
      <alignment horizontal="center" vertical="center" wrapText="1"/>
    </xf>
    <xf numFmtId="0" fontId="87" fillId="0" borderId="3" xfId="0" applyFont="1" applyBorder="1" applyAlignment="1">
      <alignment horizontal="center" vertical="center" wrapText="1"/>
    </xf>
    <xf numFmtId="0" fontId="87" fillId="0" borderId="67" xfId="0" applyFont="1" applyBorder="1" applyAlignment="1">
      <alignment horizontal="center" vertical="center" wrapText="1"/>
    </xf>
    <xf numFmtId="0" fontId="71" fillId="15" borderId="2" xfId="0" applyFont="1" applyFill="1" applyBorder="1" applyAlignment="1">
      <alignment horizontal="center" vertical="center" wrapText="1"/>
    </xf>
    <xf numFmtId="0" fontId="71" fillId="15" borderId="3" xfId="0" applyFont="1" applyFill="1" applyBorder="1" applyAlignment="1">
      <alignment horizontal="center" vertical="center" wrapText="1"/>
    </xf>
    <xf numFmtId="0" fontId="71" fillId="15" borderId="67" xfId="0" applyFont="1" applyFill="1" applyBorder="1" applyAlignment="1">
      <alignment horizontal="center" vertical="center" wrapText="1"/>
    </xf>
    <xf numFmtId="0" fontId="84" fillId="0" borderId="68" xfId="0" applyFont="1" applyBorder="1" applyAlignment="1">
      <alignment horizontal="center"/>
    </xf>
    <xf numFmtId="0" fontId="84" fillId="0" borderId="3" xfId="0" applyFont="1" applyBorder="1" applyAlignment="1">
      <alignment horizontal="center"/>
    </xf>
    <xf numFmtId="0" fontId="84" fillId="0" borderId="67" xfId="0" applyFont="1" applyBorder="1" applyAlignment="1">
      <alignment horizontal="center"/>
    </xf>
    <xf numFmtId="0" fontId="83" fillId="0" borderId="0" xfId="0" applyFont="1" applyAlignment="1">
      <alignment horizontal="center"/>
    </xf>
    <xf numFmtId="0" fontId="68" fillId="14" borderId="0" xfId="0" applyFont="1" applyFill="1" applyAlignment="1">
      <alignment horizontal="center"/>
    </xf>
    <xf numFmtId="0" fontId="85" fillId="15" borderId="63" xfId="0" applyFont="1" applyFill="1" applyBorder="1" applyAlignment="1">
      <alignment horizontal="center" vertical="center"/>
    </xf>
    <xf numFmtId="0" fontId="85" fillId="15" borderId="64" xfId="0" applyFont="1" applyFill="1" applyBorder="1" applyAlignment="1">
      <alignment horizontal="center" vertical="center"/>
    </xf>
    <xf numFmtId="0" fontId="85" fillId="15" borderId="65" xfId="0" applyFont="1" applyFill="1" applyBorder="1" applyAlignment="1">
      <alignment horizontal="center" vertical="center"/>
    </xf>
    <xf numFmtId="0" fontId="85" fillId="15" borderId="2" xfId="0" applyFont="1" applyFill="1" applyBorder="1" applyAlignment="1">
      <alignment horizontal="center" vertical="center"/>
    </xf>
    <xf numFmtId="0" fontId="85" fillId="15" borderId="3" xfId="0" applyFont="1" applyFill="1" applyBorder="1" applyAlignment="1">
      <alignment horizontal="center" vertical="center"/>
    </xf>
    <xf numFmtId="0" fontId="85" fillId="15" borderId="67" xfId="0" applyFont="1" applyFill="1" applyBorder="1" applyAlignment="1">
      <alignment horizontal="center" vertical="center"/>
    </xf>
    <xf numFmtId="0" fontId="85" fillId="15" borderId="2" xfId="0" applyFont="1" applyFill="1" applyBorder="1" applyAlignment="1">
      <alignment horizontal="center" vertical="center" wrapText="1"/>
    </xf>
    <xf numFmtId="0" fontId="85" fillId="15" borderId="3" xfId="0" applyFont="1" applyFill="1" applyBorder="1" applyAlignment="1">
      <alignment horizontal="center" vertical="center" wrapText="1"/>
    </xf>
    <xf numFmtId="0" fontId="85" fillId="15" borderId="67" xfId="0" applyFont="1" applyFill="1" applyBorder="1" applyAlignment="1">
      <alignment horizontal="center" vertical="center" wrapText="1"/>
    </xf>
    <xf numFmtId="0" fontId="27" fillId="2" borderId="22" xfId="0" applyFont="1" applyFill="1" applyBorder="1" applyAlignment="1">
      <alignment horizontal="left" vertical="top" wrapText="1"/>
    </xf>
    <xf numFmtId="0" fontId="27" fillId="2" borderId="23" xfId="0" applyFont="1" applyFill="1" applyBorder="1" applyAlignment="1">
      <alignment horizontal="left" vertical="top" wrapText="1"/>
    </xf>
    <xf numFmtId="9" fontId="24" fillId="4" borderId="28" xfId="0" applyNumberFormat="1" applyFont="1" applyFill="1" applyBorder="1" applyAlignment="1">
      <alignment horizontal="center" vertical="center"/>
    </xf>
    <xf numFmtId="9" fontId="22" fillId="3" borderId="3" xfId="0" applyNumberFormat="1" applyFont="1" applyFill="1" applyBorder="1" applyAlignment="1">
      <alignment horizontal="center" vertical="center"/>
    </xf>
    <xf numFmtId="9" fontId="24" fillId="4" borderId="25" xfId="0" applyNumberFormat="1" applyFont="1" applyFill="1" applyBorder="1" applyAlignment="1">
      <alignment horizontal="center" vertical="center"/>
    </xf>
    <xf numFmtId="0" fontId="24" fillId="4" borderId="24" xfId="0" applyFont="1" applyFill="1" applyBorder="1" applyAlignment="1">
      <alignment horizontal="left" vertical="center" wrapText="1"/>
    </xf>
    <xf numFmtId="0" fontId="24" fillId="4" borderId="25" xfId="0" applyFont="1" applyFill="1" applyBorder="1" applyAlignment="1">
      <alignment horizontal="left" vertical="center" wrapText="1"/>
    </xf>
    <xf numFmtId="0" fontId="24" fillId="4" borderId="8" xfId="0" applyFont="1" applyFill="1" applyBorder="1" applyAlignment="1">
      <alignment horizontal="left" vertical="center" wrapText="1"/>
    </xf>
    <xf numFmtId="49" fontId="24" fillId="3" borderId="1" xfId="0" applyNumberFormat="1" applyFont="1" applyFill="1" applyBorder="1" applyAlignment="1">
      <alignment horizontal="center" vertical="center"/>
    </xf>
    <xf numFmtId="0" fontId="24" fillId="4" borderId="3" xfId="0" applyFont="1" applyFill="1" applyBorder="1" applyAlignment="1">
      <alignment horizontal="left" vertical="center" wrapText="1"/>
    </xf>
    <xf numFmtId="0" fontId="24" fillId="4" borderId="3" xfId="0" applyFont="1" applyFill="1" applyBorder="1" applyAlignment="1">
      <alignment horizontal="left" vertical="center"/>
    </xf>
    <xf numFmtId="0" fontId="24" fillId="4" borderId="4" xfId="0" applyFont="1" applyFill="1" applyBorder="1" applyAlignment="1">
      <alignment horizontal="left" vertical="center"/>
    </xf>
    <xf numFmtId="0" fontId="16" fillId="0" borderId="15" xfId="0" applyFont="1" applyBorder="1" applyAlignment="1">
      <alignment horizontal="left" vertical="center" wrapText="1"/>
    </xf>
    <xf numFmtId="0" fontId="16" fillId="0" borderId="17" xfId="0" applyFont="1" applyBorder="1" applyAlignment="1">
      <alignment horizontal="left" vertical="center" wrapText="1"/>
    </xf>
    <xf numFmtId="0" fontId="16" fillId="0" borderId="19" xfId="0" applyFont="1" applyBorder="1" applyAlignment="1">
      <alignment horizontal="left" vertical="center" wrapText="1"/>
    </xf>
    <xf numFmtId="0" fontId="14" fillId="2" borderId="21" xfId="0" applyFont="1" applyFill="1" applyBorder="1" applyAlignment="1">
      <alignment horizontal="left" vertical="top" wrapText="1"/>
    </xf>
    <xf numFmtId="0" fontId="11" fillId="2" borderId="22" xfId="0" applyFont="1" applyFill="1" applyBorder="1" applyAlignment="1">
      <alignment horizontal="left" vertical="top" wrapText="1"/>
    </xf>
    <xf numFmtId="0" fontId="11" fillId="2" borderId="23" xfId="0" applyFont="1" applyFill="1" applyBorder="1" applyAlignment="1">
      <alignment horizontal="left" vertical="top" wrapText="1"/>
    </xf>
    <xf numFmtId="0" fontId="8" fillId="3" borderId="5" xfId="0" applyFont="1" applyFill="1" applyBorder="1" applyAlignment="1">
      <alignment vertical="center" wrapText="1"/>
    </xf>
    <xf numFmtId="0" fontId="8" fillId="3" borderId="26" xfId="0" applyFont="1" applyFill="1" applyBorder="1" applyAlignment="1">
      <alignment vertical="center" wrapText="1"/>
    </xf>
    <xf numFmtId="0" fontId="8" fillId="3" borderId="7" xfId="0" applyFont="1" applyFill="1" applyBorder="1" applyAlignment="1">
      <alignment vertical="center" wrapText="1"/>
    </xf>
    <xf numFmtId="0" fontId="8" fillId="3" borderId="56" xfId="0" applyFont="1" applyFill="1" applyBorder="1" applyAlignment="1">
      <alignment horizontal="center" vertical="center"/>
    </xf>
    <xf numFmtId="0" fontId="8" fillId="3" borderId="28" xfId="0" applyFont="1" applyFill="1" applyBorder="1" applyAlignment="1">
      <alignment horizontal="center" vertical="center"/>
    </xf>
    <xf numFmtId="0" fontId="8" fillId="3" borderId="84" xfId="0" applyFont="1" applyFill="1" applyBorder="1" applyAlignment="1">
      <alignment horizontal="center" vertical="center"/>
    </xf>
    <xf numFmtId="0" fontId="8" fillId="3" borderId="57" xfId="0" applyFont="1" applyFill="1" applyBorder="1" applyAlignment="1">
      <alignment horizontal="center" vertical="center"/>
    </xf>
    <xf numFmtId="0" fontId="8" fillId="3" borderId="0" xfId="0" applyFont="1" applyFill="1" applyAlignment="1">
      <alignment horizontal="center" vertical="center"/>
    </xf>
    <xf numFmtId="0" fontId="8" fillId="3" borderId="6"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8" xfId="0" applyFont="1" applyFill="1" applyBorder="1" applyAlignment="1">
      <alignment horizontal="center" vertical="center"/>
    </xf>
    <xf numFmtId="9" fontId="8" fillId="4" borderId="2" xfId="0" applyNumberFormat="1" applyFont="1" applyFill="1" applyBorder="1" applyAlignment="1">
      <alignment horizontal="center" vertical="center"/>
    </xf>
    <xf numFmtId="9" fontId="8" fillId="4" borderId="28" xfId="0" applyNumberFormat="1" applyFont="1" applyFill="1" applyBorder="1" applyAlignment="1">
      <alignment horizontal="center" vertical="center"/>
    </xf>
    <xf numFmtId="9" fontId="8" fillId="4" borderId="3" xfId="0" applyNumberFormat="1" applyFont="1" applyFill="1" applyBorder="1" applyAlignment="1">
      <alignment horizontal="center" vertical="center"/>
    </xf>
    <xf numFmtId="9" fontId="8" fillId="4" borderId="4" xfId="0" applyNumberFormat="1" applyFont="1" applyFill="1" applyBorder="1" applyAlignment="1">
      <alignment horizontal="center" vertical="center"/>
    </xf>
    <xf numFmtId="0" fontId="8" fillId="3" borderId="25" xfId="0" applyFont="1" applyFill="1" applyBorder="1" applyAlignment="1">
      <alignment horizontal="center" vertical="center" wrapText="1"/>
    </xf>
    <xf numFmtId="9" fontId="7" fillId="4" borderId="2" xfId="0" applyNumberFormat="1" applyFont="1" applyFill="1" applyBorder="1" applyAlignment="1">
      <alignment horizontal="center" vertical="center"/>
    </xf>
    <xf numFmtId="9" fontId="7" fillId="4" borderId="3" xfId="0" applyNumberFormat="1" applyFont="1" applyFill="1" applyBorder="1" applyAlignment="1">
      <alignment horizontal="center" vertical="center"/>
    </xf>
    <xf numFmtId="9" fontId="7" fillId="4" borderId="4" xfId="0" applyNumberFormat="1" applyFont="1" applyFill="1" applyBorder="1" applyAlignment="1">
      <alignment horizontal="center" vertical="center"/>
    </xf>
    <xf numFmtId="9" fontId="8" fillId="4" borderId="25" xfId="0" applyNumberFormat="1" applyFont="1" applyFill="1" applyBorder="1" applyAlignment="1">
      <alignment horizontal="center" vertical="center"/>
    </xf>
    <xf numFmtId="9" fontId="8" fillId="4" borderId="2" xfId="0" applyNumberFormat="1" applyFont="1" applyFill="1" applyBorder="1" applyAlignment="1">
      <alignment horizontal="center" vertical="center" wrapText="1"/>
    </xf>
    <xf numFmtId="9" fontId="8" fillId="4" borderId="3" xfId="0" applyNumberFormat="1" applyFont="1" applyFill="1" applyBorder="1" applyAlignment="1">
      <alignment horizontal="center" vertical="center" wrapText="1"/>
    </xf>
    <xf numFmtId="9" fontId="8" fillId="4" borderId="4" xfId="0" applyNumberFormat="1" applyFont="1" applyFill="1" applyBorder="1" applyAlignment="1">
      <alignment horizontal="center" vertical="center" wrapText="1"/>
    </xf>
    <xf numFmtId="0" fontId="8" fillId="0" borderId="2" xfId="0" applyFont="1" applyBorder="1" applyAlignment="1">
      <alignment horizontal="center" vertical="center" wrapText="1"/>
    </xf>
    <xf numFmtId="0" fontId="95" fillId="3" borderId="2" xfId="0" applyFont="1" applyFill="1" applyBorder="1" applyAlignment="1">
      <alignment horizontal="left" vertical="center" wrapText="1"/>
    </xf>
    <xf numFmtId="0" fontId="95" fillId="3" borderId="3" xfId="0" applyFont="1" applyFill="1" applyBorder="1" applyAlignment="1">
      <alignment horizontal="left" vertical="center" wrapText="1"/>
    </xf>
    <xf numFmtId="0" fontId="95" fillId="3" borderId="4" xfId="0" applyFont="1" applyFill="1" applyBorder="1" applyAlignment="1">
      <alignment horizontal="left" vertical="center" wrapText="1"/>
    </xf>
    <xf numFmtId="0" fontId="8" fillId="4" borderId="2"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4" xfId="0" applyFont="1" applyFill="1" applyBorder="1" applyAlignment="1">
      <alignment horizontal="center" vertical="center"/>
    </xf>
    <xf numFmtId="0" fontId="8" fillId="0" borderId="56" xfId="0" applyFont="1" applyBorder="1" applyAlignment="1">
      <alignment horizontal="left" vertical="center" wrapText="1"/>
    </xf>
    <xf numFmtId="0" fontId="8" fillId="0" borderId="28" xfId="0" applyFont="1" applyBorder="1" applyAlignment="1">
      <alignment horizontal="left" vertical="center" wrapText="1"/>
    </xf>
    <xf numFmtId="0" fontId="8" fillId="0" borderId="84"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Alignment="1">
      <alignment horizontal="left" vertical="center" wrapText="1"/>
    </xf>
    <xf numFmtId="0" fontId="8" fillId="0" borderId="6" xfId="0" applyFont="1" applyBorder="1" applyAlignment="1">
      <alignment horizontal="left" vertical="center" wrapText="1"/>
    </xf>
    <xf numFmtId="0" fontId="8" fillId="0" borderId="24" xfId="0" applyFont="1" applyBorder="1" applyAlignment="1">
      <alignment horizontal="left" vertical="center" wrapText="1"/>
    </xf>
    <xf numFmtId="0" fontId="8" fillId="0" borderId="25" xfId="0" applyFont="1" applyBorder="1" applyAlignment="1">
      <alignment horizontal="left" vertical="center" wrapText="1"/>
    </xf>
    <xf numFmtId="0" fontId="8" fillId="0" borderId="8" xfId="0" applyFont="1" applyBorder="1" applyAlignment="1">
      <alignment horizontal="left" vertical="center" wrapText="1"/>
    </xf>
    <xf numFmtId="0" fontId="7" fillId="0" borderId="2" xfId="0" applyFont="1" applyBorder="1" applyAlignment="1">
      <alignment horizontal="center"/>
    </xf>
    <xf numFmtId="0" fontId="7" fillId="0" borderId="3"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0" fontId="9" fillId="2" borderId="0" xfId="0" applyFont="1" applyFill="1" applyAlignment="1">
      <alignment horizontal="center"/>
    </xf>
    <xf numFmtId="0" fontId="70" fillId="4" borderId="5" xfId="0" applyFont="1" applyFill="1" applyBorder="1" applyAlignment="1">
      <alignment horizontal="center" vertical="center" wrapText="1"/>
    </xf>
    <xf numFmtId="0" fontId="70" fillId="4" borderId="7" xfId="0" applyFont="1" applyFill="1" applyBorder="1" applyAlignment="1">
      <alignment horizontal="center" vertical="center" wrapText="1"/>
    </xf>
    <xf numFmtId="0" fontId="19" fillId="0" borderId="18" xfId="0" applyFont="1" applyBorder="1" applyAlignment="1">
      <alignment horizontal="center" vertical="center" wrapText="1"/>
    </xf>
    <xf numFmtId="9" fontId="72" fillId="8" borderId="2" xfId="0" applyNumberFormat="1" applyFont="1" applyFill="1" applyBorder="1" applyAlignment="1">
      <alignment horizontal="center" vertical="center"/>
    </xf>
    <xf numFmtId="9" fontId="72" fillId="8" borderId="3" xfId="0" applyNumberFormat="1" applyFont="1" applyFill="1" applyBorder="1" applyAlignment="1">
      <alignment horizontal="center" vertical="center"/>
    </xf>
    <xf numFmtId="9" fontId="72" fillId="8" borderId="4" xfId="0" applyNumberFormat="1" applyFont="1" applyFill="1" applyBorder="1" applyAlignment="1">
      <alignment horizontal="center" vertical="center"/>
    </xf>
    <xf numFmtId="9" fontId="72" fillId="4" borderId="2" xfId="0" applyNumberFormat="1" applyFont="1" applyFill="1" applyBorder="1" applyAlignment="1">
      <alignment horizontal="center" vertical="center"/>
    </xf>
    <xf numFmtId="0" fontId="79" fillId="2" borderId="48" xfId="0" applyFont="1" applyFill="1" applyBorder="1" applyAlignment="1">
      <alignment horizontal="left" vertical="top" wrapText="1"/>
    </xf>
    <xf numFmtId="0" fontId="79" fillId="2" borderId="51" xfId="0" applyFont="1" applyFill="1" applyBorder="1" applyAlignment="1">
      <alignment horizontal="left" vertical="top" wrapText="1"/>
    </xf>
    <xf numFmtId="0" fontId="79" fillId="2" borderId="52" xfId="0" applyFont="1" applyFill="1" applyBorder="1" applyAlignment="1">
      <alignment horizontal="left" vertical="top" wrapText="1"/>
    </xf>
    <xf numFmtId="0" fontId="79" fillId="2" borderId="49" xfId="0" applyFont="1" applyFill="1" applyBorder="1" applyAlignment="1">
      <alignment horizontal="left" vertical="top" wrapText="1"/>
    </xf>
    <xf numFmtId="0" fontId="79" fillId="2" borderId="0" xfId="0" applyFont="1" applyFill="1" applyAlignment="1">
      <alignment horizontal="left" vertical="top" wrapText="1"/>
    </xf>
    <xf numFmtId="0" fontId="79" fillId="2" borderId="53" xfId="0" applyFont="1" applyFill="1" applyBorder="1" applyAlignment="1">
      <alignment horizontal="left" vertical="top" wrapText="1"/>
    </xf>
    <xf numFmtId="0" fontId="79" fillId="2" borderId="50" xfId="0" applyFont="1" applyFill="1" applyBorder="1" applyAlignment="1">
      <alignment horizontal="left" vertical="top" wrapText="1"/>
    </xf>
    <xf numFmtId="0" fontId="79" fillId="2" borderId="54" xfId="0" applyFont="1" applyFill="1" applyBorder="1" applyAlignment="1">
      <alignment horizontal="left" vertical="top" wrapText="1"/>
    </xf>
    <xf numFmtId="0" fontId="79" fillId="2" borderId="55" xfId="0" applyFont="1" applyFill="1" applyBorder="1" applyAlignment="1">
      <alignment horizontal="left" vertical="top" wrapText="1"/>
    </xf>
    <xf numFmtId="9" fontId="30" fillId="8" borderId="2" xfId="0" applyNumberFormat="1" applyFont="1" applyFill="1" applyBorder="1" applyAlignment="1">
      <alignment horizontal="center" vertical="center"/>
    </xf>
    <xf numFmtId="9" fontId="30" fillId="8" borderId="3" xfId="0" applyNumberFormat="1" applyFont="1" applyFill="1" applyBorder="1" applyAlignment="1">
      <alignment horizontal="center" vertical="center"/>
    </xf>
    <xf numFmtId="9" fontId="30" fillId="8" borderId="4" xfId="0" applyNumberFormat="1" applyFont="1" applyFill="1" applyBorder="1" applyAlignment="1">
      <alignment horizontal="center" vertical="center"/>
    </xf>
    <xf numFmtId="9" fontId="30" fillId="8" borderId="28" xfId="0" applyNumberFormat="1" applyFont="1" applyFill="1" applyBorder="1" applyAlignment="1">
      <alignment horizontal="center" vertical="center"/>
    </xf>
    <xf numFmtId="9" fontId="30" fillId="4" borderId="2" xfId="0" applyNumberFormat="1" applyFont="1" applyFill="1" applyBorder="1" applyAlignment="1">
      <alignment horizontal="center" vertical="center"/>
    </xf>
    <xf numFmtId="9" fontId="30" fillId="4" borderId="28" xfId="0" applyNumberFormat="1" applyFont="1" applyFill="1" applyBorder="1" applyAlignment="1">
      <alignment horizontal="center" vertical="center"/>
    </xf>
    <xf numFmtId="9" fontId="30" fillId="4" borderId="3" xfId="0" applyNumberFormat="1" applyFont="1" applyFill="1" applyBorder="1" applyAlignment="1">
      <alignment horizontal="center" vertical="center"/>
    </xf>
    <xf numFmtId="9" fontId="30" fillId="4" borderId="4" xfId="0" applyNumberFormat="1" applyFont="1" applyFill="1" applyBorder="1" applyAlignment="1">
      <alignment horizontal="center" vertical="center"/>
    </xf>
    <xf numFmtId="0" fontId="70" fillId="4" borderId="2" xfId="0" applyFont="1" applyFill="1" applyBorder="1" applyAlignment="1">
      <alignment horizontal="center" vertical="center" wrapText="1"/>
    </xf>
    <xf numFmtId="0" fontId="70" fillId="3" borderId="56" xfId="0" applyFont="1" applyFill="1" applyBorder="1" applyAlignment="1">
      <alignment horizontal="center" vertical="center" wrapText="1"/>
    </xf>
    <xf numFmtId="0" fontId="70" fillId="3" borderId="28" xfId="0" applyFont="1" applyFill="1" applyBorder="1" applyAlignment="1">
      <alignment horizontal="center" vertical="center" wrapText="1"/>
    </xf>
    <xf numFmtId="0" fontId="70" fillId="3" borderId="84" xfId="0" applyFont="1" applyFill="1" applyBorder="1" applyAlignment="1">
      <alignment horizontal="center" vertical="center" wrapText="1"/>
    </xf>
    <xf numFmtId="0" fontId="101" fillId="2" borderId="0" xfId="0" applyFont="1" applyFill="1" applyAlignment="1">
      <alignment horizontal="center"/>
    </xf>
    <xf numFmtId="0" fontId="102" fillId="3" borderId="1" xfId="0" applyFont="1" applyFill="1" applyBorder="1" applyAlignment="1">
      <alignment horizontal="center" vertical="center"/>
    </xf>
    <xf numFmtId="49" fontId="102" fillId="3" borderId="2" xfId="0" applyNumberFormat="1" applyFont="1" applyFill="1" applyBorder="1" applyAlignment="1">
      <alignment horizontal="center" vertical="center"/>
    </xf>
    <xf numFmtId="49" fontId="102" fillId="3" borderId="3" xfId="0" applyNumberFormat="1" applyFont="1" applyFill="1" applyBorder="1" applyAlignment="1">
      <alignment horizontal="center" vertical="center"/>
    </xf>
    <xf numFmtId="49" fontId="102" fillId="3" borderId="4" xfId="0" applyNumberFormat="1" applyFont="1" applyFill="1" applyBorder="1" applyAlignment="1">
      <alignment horizontal="center" vertical="center"/>
    </xf>
    <xf numFmtId="0" fontId="77" fillId="0" borderId="2" xfId="0" applyFont="1" applyBorder="1" applyAlignment="1">
      <alignment horizontal="center" vertical="center" wrapText="1"/>
    </xf>
    <xf numFmtId="0" fontId="77" fillId="0" borderId="3" xfId="0" applyFont="1" applyBorder="1" applyAlignment="1">
      <alignment horizontal="center" vertical="center" wrapText="1"/>
    </xf>
    <xf numFmtId="0" fontId="77" fillId="0" borderId="4" xfId="0" applyFont="1" applyBorder="1" applyAlignment="1">
      <alignment horizontal="center" vertical="center" wrapText="1"/>
    </xf>
    <xf numFmtId="0" fontId="103" fillId="4" borderId="2" xfId="0" applyFont="1" applyFill="1" applyBorder="1" applyAlignment="1">
      <alignment horizontal="center" vertical="center" wrapText="1"/>
    </xf>
    <xf numFmtId="0" fontId="103" fillId="4" borderId="3" xfId="0" applyFont="1" applyFill="1" applyBorder="1" applyAlignment="1">
      <alignment horizontal="center" vertical="center" wrapText="1"/>
    </xf>
    <xf numFmtId="0" fontId="103" fillId="4" borderId="4" xfId="0" applyFont="1" applyFill="1" applyBorder="1" applyAlignment="1">
      <alignment horizontal="center" vertical="center" wrapText="1"/>
    </xf>
    <xf numFmtId="0" fontId="35" fillId="4" borderId="3" xfId="0" applyFont="1" applyFill="1" applyBorder="1" applyAlignment="1">
      <alignment horizontal="center" vertical="center" wrapText="1"/>
    </xf>
    <xf numFmtId="0" fontId="35" fillId="4" borderId="4" xfId="0" applyFont="1" applyFill="1" applyBorder="1" applyAlignment="1">
      <alignment horizontal="center" vertical="center" wrapText="1"/>
    </xf>
    <xf numFmtId="0" fontId="70" fillId="3" borderId="24" xfId="0" applyFont="1" applyFill="1" applyBorder="1" applyAlignment="1">
      <alignment horizontal="center" vertical="center" wrapText="1"/>
    </xf>
    <xf numFmtId="0" fontId="16" fillId="0" borderId="0" xfId="0" applyFont="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16" fillId="0" borderId="15"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19" xfId="0" applyFont="1" applyBorder="1" applyAlignment="1">
      <alignment horizontal="center" vertical="center" wrapText="1"/>
    </xf>
    <xf numFmtId="0" fontId="24" fillId="2" borderId="48" xfId="0" applyFont="1" applyFill="1" applyBorder="1" applyAlignment="1">
      <alignment horizontal="left" vertical="top" wrapText="1"/>
    </xf>
    <xf numFmtId="0" fontId="24" fillId="2" borderId="51" xfId="0" applyFont="1" applyFill="1" applyBorder="1" applyAlignment="1">
      <alignment horizontal="left" vertical="top" wrapText="1"/>
    </xf>
    <xf numFmtId="0" fontId="24" fillId="2" borderId="52" xfId="0" applyFont="1" applyFill="1" applyBorder="1" applyAlignment="1">
      <alignment horizontal="left" vertical="top" wrapText="1"/>
    </xf>
    <xf numFmtId="0" fontId="24" fillId="2" borderId="49" xfId="0" applyFont="1" applyFill="1" applyBorder="1" applyAlignment="1">
      <alignment horizontal="left" vertical="top" wrapText="1"/>
    </xf>
    <xf numFmtId="0" fontId="24" fillId="2" borderId="0" xfId="0" applyFont="1" applyFill="1" applyAlignment="1">
      <alignment horizontal="left" vertical="top" wrapText="1"/>
    </xf>
    <xf numFmtId="0" fontId="24" fillId="2" borderId="53" xfId="0" applyFont="1" applyFill="1" applyBorder="1" applyAlignment="1">
      <alignment horizontal="left" vertical="top" wrapText="1"/>
    </xf>
    <xf numFmtId="0" fontId="24" fillId="2" borderId="50" xfId="0" applyFont="1" applyFill="1" applyBorder="1" applyAlignment="1">
      <alignment horizontal="left" vertical="top" wrapText="1"/>
    </xf>
    <xf numFmtId="0" fontId="24" fillId="2" borderId="54" xfId="0" applyFont="1" applyFill="1" applyBorder="1" applyAlignment="1">
      <alignment horizontal="left" vertical="top" wrapText="1"/>
    </xf>
    <xf numFmtId="0" fontId="24" fillId="2" borderId="55" xfId="0" applyFont="1" applyFill="1" applyBorder="1" applyAlignment="1">
      <alignment horizontal="left" vertical="top" wrapText="1"/>
    </xf>
    <xf numFmtId="0" fontId="95" fillId="3" borderId="5" xfId="0" applyFont="1" applyFill="1" applyBorder="1" applyAlignment="1">
      <alignment horizontal="center" vertical="center" wrapText="1"/>
    </xf>
    <xf numFmtId="0" fontId="95" fillId="3" borderId="7" xfId="0" applyFont="1" applyFill="1" applyBorder="1" applyAlignment="1">
      <alignment horizontal="center" vertical="center" wrapText="1"/>
    </xf>
    <xf numFmtId="0" fontId="20" fillId="2" borderId="21" xfId="0" applyFont="1" applyFill="1" applyBorder="1" applyAlignment="1">
      <alignment horizontal="left" vertical="top" wrapText="1"/>
    </xf>
    <xf numFmtId="0" fontId="21" fillId="2" borderId="22" xfId="0" applyFont="1" applyFill="1" applyBorder="1" applyAlignment="1">
      <alignment horizontal="left" vertical="top" wrapText="1"/>
    </xf>
    <xf numFmtId="0" fontId="21" fillId="2" borderId="23" xfId="0" applyFont="1" applyFill="1" applyBorder="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95" fillId="3" borderId="2" xfId="0" applyFont="1" applyFill="1" applyBorder="1" applyAlignment="1">
      <alignment horizontal="center" vertical="center" wrapText="1"/>
    </xf>
    <xf numFmtId="0" fontId="95" fillId="3" borderId="3" xfId="0" applyFont="1" applyFill="1" applyBorder="1" applyAlignment="1">
      <alignment horizontal="center" vertical="center" wrapText="1"/>
    </xf>
    <xf numFmtId="0" fontId="95" fillId="3" borderId="4" xfId="0" applyFont="1" applyFill="1" applyBorder="1" applyAlignment="1">
      <alignment horizontal="center" vertical="center" wrapText="1"/>
    </xf>
    <xf numFmtId="0" fontId="105" fillId="2" borderId="0" xfId="0" applyFont="1" applyFill="1" applyAlignment="1">
      <alignment horizontal="center"/>
    </xf>
    <xf numFmtId="49" fontId="8" fillId="3" borderId="2" xfId="0" quotePrefix="1" applyNumberFormat="1" applyFont="1" applyFill="1" applyBorder="1" applyAlignment="1">
      <alignment horizontal="center" vertical="center"/>
    </xf>
    <xf numFmtId="0" fontId="116" fillId="2" borderId="21" xfId="0" applyFont="1" applyFill="1" applyBorder="1" applyAlignment="1">
      <alignment horizontal="left" vertical="top" wrapText="1"/>
    </xf>
    <xf numFmtId="0" fontId="117" fillId="2" borderId="22" xfId="0" applyFont="1" applyFill="1" applyBorder="1" applyAlignment="1">
      <alignment horizontal="left" vertical="top" wrapText="1"/>
    </xf>
    <xf numFmtId="0" fontId="117" fillId="2" borderId="23" xfId="0" applyFont="1" applyFill="1" applyBorder="1" applyAlignment="1">
      <alignment horizontal="left" vertical="top" wrapText="1"/>
    </xf>
    <xf numFmtId="0" fontId="77" fillId="3" borderId="5" xfId="0" applyFont="1" applyFill="1" applyBorder="1" applyAlignment="1">
      <alignment horizontal="center" vertical="center" wrapText="1"/>
    </xf>
    <xf numFmtId="0" fontId="77" fillId="3" borderId="7" xfId="0" applyFont="1" applyFill="1" applyBorder="1" applyAlignment="1">
      <alignment horizontal="center" vertical="center" wrapText="1"/>
    </xf>
    <xf numFmtId="9" fontId="77" fillId="3" borderId="2" xfId="0" applyNumberFormat="1" applyFont="1" applyFill="1" applyBorder="1" applyAlignment="1">
      <alignment horizontal="center" vertical="center"/>
    </xf>
    <xf numFmtId="9" fontId="77" fillId="3" borderId="3" xfId="0" applyNumberFormat="1" applyFont="1" applyFill="1" applyBorder="1" applyAlignment="1">
      <alignment horizontal="center" vertical="center"/>
    </xf>
    <xf numFmtId="9" fontId="77" fillId="3" borderId="4" xfId="0" applyNumberFormat="1" applyFont="1" applyFill="1" applyBorder="1" applyAlignment="1">
      <alignment horizontal="center" vertical="center"/>
    </xf>
    <xf numFmtId="0" fontId="77" fillId="3" borderId="2" xfId="0" applyFont="1" applyFill="1" applyBorder="1" applyAlignment="1">
      <alignment horizontal="center" vertical="center"/>
    </xf>
    <xf numFmtId="0" fontId="77" fillId="3" borderId="3" xfId="0" applyFont="1" applyFill="1" applyBorder="1" applyAlignment="1">
      <alignment horizontal="center" vertical="center"/>
    </xf>
    <xf numFmtId="0" fontId="77" fillId="3" borderId="4" xfId="0" applyFont="1" applyFill="1" applyBorder="1" applyAlignment="1">
      <alignment horizontal="center" vertical="center"/>
    </xf>
    <xf numFmtId="0" fontId="69" fillId="3" borderId="15" xfId="0" applyFont="1" applyFill="1" applyBorder="1" applyAlignment="1">
      <alignment horizontal="center" vertical="center" wrapText="1"/>
    </xf>
    <xf numFmtId="0" fontId="69" fillId="3" borderId="17" xfId="0" applyFont="1" applyFill="1" applyBorder="1" applyAlignment="1">
      <alignment horizontal="center" vertical="center" wrapText="1"/>
    </xf>
    <xf numFmtId="0" fontId="69" fillId="3" borderId="19" xfId="0" applyFont="1" applyFill="1" applyBorder="1" applyAlignment="1">
      <alignment horizontal="center" vertical="center" wrapText="1"/>
    </xf>
    <xf numFmtId="0" fontId="113" fillId="0" borderId="15" xfId="0" applyFont="1" applyBorder="1" applyAlignment="1">
      <alignment horizontal="center" vertical="center" wrapText="1"/>
    </xf>
    <xf numFmtId="0" fontId="113" fillId="0" borderId="17" xfId="0" applyFont="1" applyBorder="1" applyAlignment="1">
      <alignment horizontal="center" vertical="center" wrapText="1"/>
    </xf>
    <xf numFmtId="0" fontId="113" fillId="0" borderId="19" xfId="0" applyFont="1" applyBorder="1" applyAlignment="1">
      <alignment horizontal="center" vertical="center" wrapText="1"/>
    </xf>
    <xf numFmtId="0" fontId="69" fillId="3" borderId="2" xfId="0" applyFont="1" applyFill="1" applyBorder="1" applyAlignment="1">
      <alignment horizontal="center" vertical="center"/>
    </xf>
    <xf numFmtId="0" fontId="69" fillId="3" borderId="3" xfId="0" applyFont="1" applyFill="1" applyBorder="1" applyAlignment="1">
      <alignment horizontal="center" vertical="center"/>
    </xf>
    <xf numFmtId="0" fontId="69" fillId="3" borderId="4" xfId="0" applyFont="1" applyFill="1" applyBorder="1" applyAlignment="1">
      <alignment horizontal="center" vertical="center"/>
    </xf>
    <xf numFmtId="9" fontId="69" fillId="3" borderId="2" xfId="0" applyNumberFormat="1" applyFont="1" applyFill="1" applyBorder="1" applyAlignment="1">
      <alignment horizontal="center" vertical="center"/>
    </xf>
    <xf numFmtId="9" fontId="69" fillId="3" borderId="28" xfId="0" applyNumberFormat="1" applyFont="1" applyFill="1" applyBorder="1" applyAlignment="1">
      <alignment horizontal="center" vertical="center"/>
    </xf>
    <xf numFmtId="9" fontId="69" fillId="3" borderId="3" xfId="0" applyNumberFormat="1" applyFont="1" applyFill="1" applyBorder="1" applyAlignment="1">
      <alignment horizontal="center" vertical="center"/>
    </xf>
    <xf numFmtId="9" fontId="69" fillId="3" borderId="4" xfId="0" applyNumberFormat="1" applyFont="1" applyFill="1" applyBorder="1" applyAlignment="1">
      <alignment horizontal="center" vertical="center"/>
    </xf>
    <xf numFmtId="9" fontId="77" fillId="3" borderId="25" xfId="0" applyNumberFormat="1" applyFont="1" applyFill="1" applyBorder="1" applyAlignment="1">
      <alignment horizontal="center" vertical="center"/>
    </xf>
    <xf numFmtId="0" fontId="77" fillId="3" borderId="3" xfId="0" applyFont="1" applyFill="1" applyBorder="1" applyAlignment="1">
      <alignment horizontal="left" vertical="center" wrapText="1"/>
    </xf>
    <xf numFmtId="0" fontId="77" fillId="3" borderId="3" xfId="0" applyFont="1" applyFill="1" applyBorder="1" applyAlignment="1">
      <alignment horizontal="left" vertical="center"/>
    </xf>
    <xf numFmtId="0" fontId="77" fillId="3" borderId="4" xfId="0" applyFont="1" applyFill="1" applyBorder="1" applyAlignment="1">
      <alignment horizontal="left" vertical="center"/>
    </xf>
    <xf numFmtId="0" fontId="77" fillId="3" borderId="2" xfId="0" applyFont="1" applyFill="1" applyBorder="1" applyAlignment="1">
      <alignment horizontal="left" vertical="center" wrapText="1"/>
    </xf>
    <xf numFmtId="0" fontId="77" fillId="3" borderId="4" xfId="0" applyFont="1" applyFill="1" applyBorder="1" applyAlignment="1">
      <alignment horizontal="left" vertical="center" wrapText="1"/>
    </xf>
    <xf numFmtId="0" fontId="38" fillId="3" borderId="2" xfId="0" applyFont="1" applyFill="1" applyBorder="1" applyAlignment="1">
      <alignment horizontal="center" vertical="center" wrapText="1"/>
    </xf>
    <xf numFmtId="0" fontId="38" fillId="3" borderId="3" xfId="0" applyFont="1" applyFill="1" applyBorder="1" applyAlignment="1">
      <alignment horizontal="center" vertical="center" wrapText="1"/>
    </xf>
    <xf numFmtId="0" fontId="38" fillId="3" borderId="4" xfId="0" applyFont="1" applyFill="1" applyBorder="1" applyAlignment="1">
      <alignment horizontal="center" vertical="center" wrapText="1"/>
    </xf>
    <xf numFmtId="0" fontId="77" fillId="3" borderId="56" xfId="0" applyFont="1" applyFill="1" applyBorder="1" applyAlignment="1">
      <alignment horizontal="left" vertical="center" wrapText="1"/>
    </xf>
    <xf numFmtId="0" fontId="77" fillId="3" borderId="28" xfId="0" applyFont="1" applyFill="1" applyBorder="1" applyAlignment="1">
      <alignment horizontal="left" vertical="center" wrapText="1"/>
    </xf>
    <xf numFmtId="0" fontId="77" fillId="3" borderId="84" xfId="0" applyFont="1" applyFill="1" applyBorder="1" applyAlignment="1">
      <alignment horizontal="left" vertical="center" wrapText="1"/>
    </xf>
    <xf numFmtId="0" fontId="77" fillId="3" borderId="57" xfId="0" applyFont="1" applyFill="1" applyBorder="1" applyAlignment="1">
      <alignment horizontal="left" vertical="center" wrapText="1"/>
    </xf>
    <xf numFmtId="0" fontId="77" fillId="3" borderId="0" xfId="0" applyFont="1" applyFill="1" applyAlignment="1">
      <alignment horizontal="left" vertical="center" wrapText="1"/>
    </xf>
    <xf numFmtId="0" fontId="77" fillId="3" borderId="6" xfId="0" applyFont="1" applyFill="1" applyBorder="1" applyAlignment="1">
      <alignment horizontal="left" vertical="center" wrapText="1"/>
    </xf>
    <xf numFmtId="0" fontId="77" fillId="3" borderId="24" xfId="0" applyFont="1" applyFill="1" applyBorder="1" applyAlignment="1">
      <alignment horizontal="left" vertical="center" wrapText="1"/>
    </xf>
    <xf numFmtId="0" fontId="77" fillId="3" borderId="25" xfId="0" applyFont="1" applyFill="1" applyBorder="1" applyAlignment="1">
      <alignment horizontal="left" vertical="center" wrapText="1"/>
    </xf>
    <xf numFmtId="0" fontId="77" fillId="3" borderId="8" xfId="0" applyFont="1" applyFill="1" applyBorder="1" applyAlignment="1">
      <alignment horizontal="left" vertical="center" wrapText="1"/>
    </xf>
    <xf numFmtId="0" fontId="109" fillId="3" borderId="0" xfId="0" applyFont="1" applyFill="1" applyAlignment="1">
      <alignment horizontal="center"/>
    </xf>
    <xf numFmtId="0" fontId="38" fillId="3" borderId="1" xfId="0" applyFont="1" applyFill="1" applyBorder="1" applyAlignment="1">
      <alignment horizontal="center" vertical="center"/>
    </xf>
    <xf numFmtId="0" fontId="69" fillId="3" borderId="2" xfId="0" applyFont="1" applyFill="1" applyBorder="1" applyAlignment="1">
      <alignment horizontal="center"/>
    </xf>
    <xf numFmtId="0" fontId="69" fillId="3" borderId="3" xfId="0" applyFont="1" applyFill="1" applyBorder="1" applyAlignment="1">
      <alignment horizontal="center"/>
    </xf>
    <xf numFmtId="0" fontId="69" fillId="3" borderId="4" xfId="0" applyFont="1" applyFill="1" applyBorder="1" applyAlignment="1">
      <alignment horizontal="center"/>
    </xf>
    <xf numFmtId="0" fontId="131" fillId="0" borderId="206" xfId="0" applyFont="1" applyBorder="1" applyAlignment="1">
      <alignment horizontal="center" vertical="center" wrapText="1"/>
    </xf>
    <xf numFmtId="0" fontId="131" fillId="0" borderId="207" xfId="0" applyFont="1" applyBorder="1" applyAlignment="1">
      <alignment horizontal="center" vertical="center" wrapText="1"/>
    </xf>
    <xf numFmtId="0" fontId="133" fillId="0" borderId="204" xfId="0" applyFont="1" applyBorder="1" applyAlignment="1">
      <alignment horizontal="center" vertical="center" wrapText="1"/>
    </xf>
    <xf numFmtId="0" fontId="133" fillId="0" borderId="208" xfId="0" applyFont="1" applyBorder="1" applyAlignment="1">
      <alignment horizontal="center" vertical="center" wrapText="1"/>
    </xf>
    <xf numFmtId="0" fontId="133" fillId="0" borderId="205" xfId="0" applyFont="1" applyBorder="1" applyAlignment="1">
      <alignment horizontal="center" vertical="center" wrapText="1"/>
    </xf>
    <xf numFmtId="0" fontId="26" fillId="0" borderId="0" xfId="0" applyFont="1" applyAlignment="1">
      <alignment horizontal="center" vertical="center" wrapText="1"/>
    </xf>
    <xf numFmtId="0" fontId="130" fillId="16" borderId="204" xfId="0" applyFont="1" applyFill="1" applyBorder="1" applyAlignment="1">
      <alignment horizontal="center" vertical="center" wrapText="1"/>
    </xf>
    <xf numFmtId="0" fontId="130" fillId="16" borderId="208" xfId="0" applyFont="1" applyFill="1" applyBorder="1" applyAlignment="1">
      <alignment horizontal="center" vertical="center" wrapText="1"/>
    </xf>
    <xf numFmtId="0" fontId="130" fillId="16" borderId="205" xfId="0" applyFont="1" applyFill="1" applyBorder="1" applyAlignment="1">
      <alignment horizontal="center" vertical="center" wrapText="1"/>
    </xf>
    <xf numFmtId="9" fontId="124" fillId="0" borderId="111" xfId="0" applyNumberFormat="1" applyFont="1" applyBorder="1" applyAlignment="1">
      <alignment horizontal="center" vertical="center" wrapText="1"/>
    </xf>
    <xf numFmtId="9" fontId="124" fillId="0" borderId="112" xfId="0" applyNumberFormat="1" applyFont="1" applyBorder="1" applyAlignment="1">
      <alignment horizontal="center" vertical="center" wrapText="1"/>
    </xf>
    <xf numFmtId="9" fontId="124" fillId="0" borderId="113" xfId="0" applyNumberFormat="1" applyFont="1" applyBorder="1" applyAlignment="1">
      <alignment horizontal="center" vertical="center" wrapText="1"/>
    </xf>
    <xf numFmtId="0" fontId="123" fillId="4" borderId="38" xfId="0" applyFont="1" applyFill="1" applyBorder="1" applyAlignment="1">
      <alignment horizontal="center" vertical="center" wrapText="1"/>
    </xf>
    <xf numFmtId="0" fontId="123" fillId="4" borderId="110" xfId="0" applyFont="1" applyFill="1" applyBorder="1" applyAlignment="1">
      <alignment horizontal="center" vertical="center" wrapText="1"/>
    </xf>
    <xf numFmtId="0" fontId="125" fillId="0" borderId="24" xfId="0" applyFont="1" applyBorder="1" applyAlignment="1">
      <alignment horizontal="center" vertical="center" wrapText="1"/>
    </xf>
    <xf numFmtId="0" fontId="125" fillId="0" borderId="25" xfId="0" applyFont="1" applyBorder="1" applyAlignment="1">
      <alignment horizontal="center" vertical="center" wrapText="1"/>
    </xf>
    <xf numFmtId="0" fontId="125" fillId="0" borderId="8" xfId="0" applyFont="1" applyBorder="1" applyAlignment="1">
      <alignment horizontal="center" vertical="center" wrapText="1"/>
    </xf>
    <xf numFmtId="0" fontId="125" fillId="3" borderId="2" xfId="0" applyFont="1" applyFill="1" applyBorder="1" applyAlignment="1">
      <alignment horizontal="center" vertical="center" wrapText="1"/>
    </xf>
    <xf numFmtId="0" fontId="125" fillId="3" borderId="3" xfId="0" applyFont="1" applyFill="1" applyBorder="1" applyAlignment="1">
      <alignment horizontal="center" vertical="center" wrapText="1"/>
    </xf>
    <xf numFmtId="0" fontId="125" fillId="3" borderId="4" xfId="0" applyFont="1" applyFill="1" applyBorder="1" applyAlignment="1">
      <alignment horizontal="center" vertical="center" wrapText="1"/>
    </xf>
    <xf numFmtId="0" fontId="123" fillId="4" borderId="114" xfId="0" applyFont="1" applyFill="1" applyBorder="1" applyAlignment="1">
      <alignment horizontal="center" vertical="center" wrapText="1"/>
    </xf>
    <xf numFmtId="0" fontId="123" fillId="4" borderId="115" xfId="0" applyFont="1" applyFill="1" applyBorder="1" applyAlignment="1">
      <alignment horizontal="center" vertical="center" wrapText="1"/>
    </xf>
    <xf numFmtId="0" fontId="123" fillId="4" borderId="42" xfId="0" applyFont="1" applyFill="1" applyBorder="1" applyAlignment="1">
      <alignment horizontal="center" vertical="center" wrapText="1"/>
    </xf>
    <xf numFmtId="0" fontId="123" fillId="4" borderId="118" xfId="0" applyFont="1" applyFill="1" applyBorder="1" applyAlignment="1">
      <alignment horizontal="center" vertical="center" wrapText="1"/>
    </xf>
    <xf numFmtId="0" fontId="125" fillId="0" borderId="38" xfId="0" applyFont="1" applyBorder="1" applyAlignment="1">
      <alignment horizontal="center" vertical="center" wrapText="1"/>
    </xf>
    <xf numFmtId="0" fontId="125" fillId="0" borderId="109" xfId="0" applyFont="1" applyBorder="1" applyAlignment="1">
      <alignment horizontal="center" vertical="center" wrapText="1"/>
    </xf>
    <xf numFmtId="0" fontId="125" fillId="0" borderId="110" xfId="0" applyFont="1" applyBorder="1" applyAlignment="1">
      <alignment horizontal="center" vertical="center" wrapText="1"/>
    </xf>
    <xf numFmtId="0" fontId="125" fillId="3" borderId="24" xfId="0" applyFont="1" applyFill="1" applyBorder="1" applyAlignment="1">
      <alignment horizontal="center" vertical="center" wrapText="1"/>
    </xf>
    <xf numFmtId="0" fontId="125" fillId="3" borderId="25" xfId="0" applyFont="1" applyFill="1" applyBorder="1" applyAlignment="1">
      <alignment horizontal="center" vertical="center" wrapText="1"/>
    </xf>
    <xf numFmtId="0" fontId="125" fillId="3" borderId="8" xfId="0" applyFont="1" applyFill="1" applyBorder="1" applyAlignment="1">
      <alignment horizontal="center" vertical="center" wrapText="1"/>
    </xf>
    <xf numFmtId="0" fontId="127" fillId="0" borderId="119" xfId="0" applyFont="1" applyBorder="1" applyAlignment="1">
      <alignment horizontal="center" wrapText="1"/>
    </xf>
    <xf numFmtId="0" fontId="127" fillId="0" borderId="120" xfId="0" applyFont="1" applyBorder="1" applyAlignment="1">
      <alignment horizontal="center" wrapText="1"/>
    </xf>
    <xf numFmtId="0" fontId="127" fillId="0" borderId="121" xfId="0" applyFont="1" applyBorder="1" applyAlignment="1">
      <alignment horizontal="center" wrapText="1"/>
    </xf>
    <xf numFmtId="0" fontId="125" fillId="3" borderId="2" xfId="0" applyFont="1" applyFill="1" applyBorder="1" applyAlignment="1">
      <alignment horizontal="center" vertical="center"/>
    </xf>
    <xf numFmtId="0" fontId="125" fillId="3" borderId="3" xfId="0" applyFont="1" applyFill="1" applyBorder="1" applyAlignment="1">
      <alignment horizontal="center" vertical="center"/>
    </xf>
    <xf numFmtId="0" fontId="125" fillId="3" borderId="4" xfId="0" applyFont="1" applyFill="1" applyBorder="1" applyAlignment="1">
      <alignment horizontal="center" vertical="center"/>
    </xf>
    <xf numFmtId="0" fontId="123" fillId="4" borderId="71" xfId="0" applyFont="1" applyFill="1" applyBorder="1" applyAlignment="1">
      <alignment horizontal="center" vertical="center" wrapText="1"/>
    </xf>
    <xf numFmtId="0" fontId="123" fillId="4" borderId="72" xfId="0" applyFont="1" applyFill="1" applyBorder="1" applyAlignment="1">
      <alignment horizontal="center" vertical="center" wrapText="1"/>
    </xf>
    <xf numFmtId="9" fontId="123" fillId="4" borderId="41" xfId="0" applyNumberFormat="1" applyFont="1" applyFill="1" applyBorder="1" applyAlignment="1">
      <alignment horizontal="center" vertical="center" wrapText="1"/>
    </xf>
    <xf numFmtId="9" fontId="123" fillId="4" borderId="116" xfId="0" applyNumberFormat="1" applyFont="1" applyFill="1" applyBorder="1" applyAlignment="1">
      <alignment horizontal="center" vertical="center" wrapText="1"/>
    </xf>
    <xf numFmtId="0" fontId="127" fillId="0" borderId="38" xfId="0" applyFont="1" applyBorder="1" applyAlignment="1">
      <alignment horizontal="center" vertical="center" wrapText="1"/>
    </xf>
    <xf numFmtId="0" fontId="127" fillId="0" borderId="109" xfId="0" applyFont="1" applyBorder="1" applyAlignment="1">
      <alignment horizontal="center" vertical="center" wrapText="1"/>
    </xf>
    <xf numFmtId="0" fontId="127" fillId="0" borderId="110" xfId="0" applyFont="1" applyBorder="1" applyAlignment="1">
      <alignment horizontal="center" vertical="center" wrapText="1"/>
    </xf>
    <xf numFmtId="0" fontId="123" fillId="4" borderId="41" xfId="0" applyFont="1" applyFill="1" applyBorder="1" applyAlignment="1">
      <alignment horizontal="center" vertical="center" wrapText="1"/>
    </xf>
    <xf numFmtId="0" fontId="123" fillId="4" borderId="116" xfId="0" applyFont="1" applyFill="1" applyBorder="1" applyAlignment="1">
      <alignment horizontal="center" vertical="center" wrapText="1"/>
    </xf>
    <xf numFmtId="0" fontId="24" fillId="3" borderId="38" xfId="0" applyFont="1" applyFill="1" applyBorder="1" applyAlignment="1">
      <alignment horizontal="center" vertical="center" wrapText="1"/>
    </xf>
    <xf numFmtId="0" fontId="24" fillId="3" borderId="109" xfId="0" applyFont="1" applyFill="1" applyBorder="1" applyAlignment="1">
      <alignment horizontal="center" vertical="center" wrapText="1"/>
    </xf>
    <xf numFmtId="0" fontId="24" fillId="3" borderId="110" xfId="0" applyFont="1" applyFill="1" applyBorder="1" applyAlignment="1">
      <alignment horizontal="center" vertical="center" wrapText="1"/>
    </xf>
    <xf numFmtId="9" fontId="124" fillId="0" borderId="95" xfId="0" applyNumberFormat="1" applyFont="1" applyBorder="1" applyAlignment="1">
      <alignment horizontal="center" vertical="center" wrapText="1"/>
    </xf>
    <xf numFmtId="9" fontId="124" fillId="0" borderId="96" xfId="0" applyNumberFormat="1" applyFont="1" applyBorder="1" applyAlignment="1">
      <alignment horizontal="center" vertical="center" wrapText="1"/>
    </xf>
    <xf numFmtId="9" fontId="124" fillId="0" borderId="107" xfId="0" applyNumberFormat="1" applyFont="1" applyBorder="1" applyAlignment="1">
      <alignment horizontal="center" vertical="center" wrapText="1"/>
    </xf>
    <xf numFmtId="0" fontId="127" fillId="0" borderId="38" xfId="0" applyFont="1" applyBorder="1" applyAlignment="1">
      <alignment horizontal="center" wrapText="1"/>
    </xf>
    <xf numFmtId="0" fontId="127" fillId="0" borderId="109" xfId="0" applyFont="1" applyBorder="1" applyAlignment="1">
      <alignment horizontal="center" wrapText="1"/>
    </xf>
    <xf numFmtId="0" fontId="127" fillId="0" borderId="110" xfId="0" applyFont="1" applyBorder="1" applyAlignment="1">
      <alignment horizontal="center" wrapText="1"/>
    </xf>
    <xf numFmtId="0" fontId="22" fillId="4" borderId="102" xfId="0" applyFont="1" applyFill="1" applyBorder="1" applyAlignment="1">
      <alignment horizontal="center" vertical="center" wrapText="1"/>
    </xf>
    <xf numFmtId="0" fontId="22" fillId="4" borderId="103" xfId="0" applyFont="1" applyFill="1" applyBorder="1" applyAlignment="1">
      <alignment horizontal="center" vertical="center" wrapText="1"/>
    </xf>
    <xf numFmtId="0" fontId="22" fillId="4" borderId="104" xfId="0" applyFont="1" applyFill="1" applyBorder="1" applyAlignment="1">
      <alignment horizontal="center" vertical="center" wrapText="1"/>
    </xf>
    <xf numFmtId="9" fontId="124" fillId="0" borderId="99" xfId="0" applyNumberFormat="1" applyFont="1" applyBorder="1" applyAlignment="1">
      <alignment horizontal="center" vertical="center" wrapText="1"/>
    </xf>
    <xf numFmtId="9" fontId="124" fillId="0" borderId="105" xfId="0" applyNumberFormat="1" applyFont="1" applyBorder="1" applyAlignment="1">
      <alignment horizontal="center" vertical="center" wrapText="1"/>
    </xf>
    <xf numFmtId="9" fontId="124" fillId="0" borderId="100" xfId="0" applyNumberFormat="1" applyFont="1" applyBorder="1" applyAlignment="1">
      <alignment horizontal="center" vertical="center" wrapText="1"/>
    </xf>
    <xf numFmtId="9" fontId="123" fillId="4" borderId="99" xfId="0" applyNumberFormat="1" applyFont="1" applyFill="1" applyBorder="1" applyAlignment="1">
      <alignment horizontal="center" vertical="center" wrapText="1"/>
    </xf>
    <xf numFmtId="9" fontId="123" fillId="4" borderId="100" xfId="0" applyNumberFormat="1" applyFont="1" applyFill="1" applyBorder="1" applyAlignment="1">
      <alignment horizontal="center" vertical="center" wrapText="1"/>
    </xf>
    <xf numFmtId="0" fontId="127" fillId="0" borderId="24" xfId="0" applyFont="1" applyBorder="1" applyAlignment="1">
      <alignment horizontal="center" vertical="center" wrapText="1"/>
    </xf>
    <xf numFmtId="0" fontId="127" fillId="0" borderId="25" xfId="0" applyFont="1" applyBorder="1" applyAlignment="1">
      <alignment horizontal="center" vertical="center" wrapText="1"/>
    </xf>
    <xf numFmtId="0" fontId="127" fillId="0" borderId="106" xfId="0" applyFont="1" applyBorder="1" applyAlignment="1">
      <alignment horizontal="center" vertical="center" wrapText="1"/>
    </xf>
    <xf numFmtId="0" fontId="128" fillId="2" borderId="99" xfId="0" applyFont="1" applyFill="1" applyBorder="1" applyAlignment="1">
      <alignment horizontal="center" vertical="center" wrapText="1"/>
    </xf>
    <xf numFmtId="0" fontId="128" fillId="2" borderId="100" xfId="0" applyFont="1" applyFill="1" applyBorder="1" applyAlignment="1">
      <alignment horizontal="center" vertical="center" wrapText="1"/>
    </xf>
    <xf numFmtId="0" fontId="121" fillId="3" borderId="25" xfId="0" applyFont="1" applyFill="1" applyBorder="1" applyAlignment="1">
      <alignment horizontal="center" vertical="center" wrapText="1"/>
    </xf>
    <xf numFmtId="0" fontId="121" fillId="3" borderId="8" xfId="0" applyFont="1" applyFill="1" applyBorder="1" applyAlignment="1">
      <alignment horizontal="center" vertical="center" wrapText="1"/>
    </xf>
    <xf numFmtId="0" fontId="121" fillId="0" borderId="2" xfId="0" applyFont="1" applyBorder="1" applyAlignment="1">
      <alignment horizontal="center" vertical="center" wrapText="1"/>
    </xf>
    <xf numFmtId="0" fontId="121" fillId="0" borderId="3" xfId="0" applyFont="1" applyBorder="1" applyAlignment="1">
      <alignment horizontal="center" vertical="center" wrapText="1"/>
    </xf>
    <xf numFmtId="0" fontId="121" fillId="0" borderId="4" xfId="0" applyFont="1" applyBorder="1" applyAlignment="1">
      <alignment horizontal="center" vertical="center" wrapText="1"/>
    </xf>
    <xf numFmtId="0" fontId="125" fillId="0" borderId="2" xfId="0" applyFont="1" applyBorder="1" applyAlignment="1">
      <alignment horizontal="center" vertical="center" wrapText="1"/>
    </xf>
    <xf numFmtId="0" fontId="125" fillId="0" borderId="3" xfId="0" applyFont="1" applyBorder="1" applyAlignment="1">
      <alignment horizontal="center" vertical="center" wrapText="1"/>
    </xf>
    <xf numFmtId="0" fontId="125" fillId="0" borderId="4" xfId="0" applyFont="1" applyBorder="1" applyAlignment="1">
      <alignment horizontal="center" vertical="center" wrapText="1"/>
    </xf>
    <xf numFmtId="0" fontId="22" fillId="4" borderId="92" xfId="0" applyFont="1" applyFill="1" applyBorder="1" applyAlignment="1">
      <alignment horizontal="center" vertical="center" wrapText="1"/>
    </xf>
    <xf numFmtId="0" fontId="22" fillId="4" borderId="93" xfId="0" applyFont="1" applyFill="1" applyBorder="1" applyAlignment="1">
      <alignment horizontal="center" vertical="center" wrapText="1"/>
    </xf>
    <xf numFmtId="0" fontId="22" fillId="4" borderId="94" xfId="0" applyFont="1" applyFill="1" applyBorder="1" applyAlignment="1">
      <alignment horizontal="center" vertical="center" wrapText="1"/>
    </xf>
    <xf numFmtId="9" fontId="124" fillId="0" borderId="97" xfId="0" applyNumberFormat="1" applyFont="1" applyBorder="1" applyAlignment="1">
      <alignment horizontal="center" vertical="center" wrapText="1"/>
    </xf>
    <xf numFmtId="0" fontId="123" fillId="0" borderId="2" xfId="0" applyFont="1" applyBorder="1" applyAlignment="1">
      <alignment horizontal="center" vertical="center" wrapText="1"/>
    </xf>
    <xf numFmtId="0" fontId="123" fillId="0" borderId="3" xfId="0" applyFont="1" applyBorder="1" applyAlignment="1">
      <alignment horizontal="center" vertical="center" wrapText="1"/>
    </xf>
    <xf numFmtId="0" fontId="123" fillId="0" borderId="4" xfId="0" applyFont="1" applyBorder="1" applyAlignment="1">
      <alignment horizontal="center" vertical="center" wrapText="1"/>
    </xf>
    <xf numFmtId="0" fontId="124" fillId="3" borderId="2" xfId="0" applyFont="1" applyFill="1" applyBorder="1" applyAlignment="1">
      <alignment horizontal="center" vertical="center" wrapText="1"/>
    </xf>
    <xf numFmtId="0" fontId="124" fillId="3" borderId="3" xfId="0" applyFont="1" applyFill="1" applyBorder="1" applyAlignment="1">
      <alignment horizontal="center" vertical="center" wrapText="1"/>
    </xf>
    <xf numFmtId="0" fontId="124" fillId="3" borderId="4" xfId="0" applyFont="1" applyFill="1" applyBorder="1" applyAlignment="1">
      <alignment horizontal="center" vertical="center" wrapText="1"/>
    </xf>
    <xf numFmtId="0" fontId="127" fillId="3" borderId="2" xfId="0" applyFont="1" applyFill="1" applyBorder="1" applyAlignment="1">
      <alignment horizontal="center" vertical="center" wrapText="1"/>
    </xf>
    <xf numFmtId="0" fontId="127" fillId="3" borderId="3" xfId="0" applyFont="1" applyFill="1" applyBorder="1" applyAlignment="1">
      <alignment horizontal="center" vertical="center" wrapText="1"/>
    </xf>
    <xf numFmtId="0" fontId="127" fillId="3" borderId="4" xfId="0" applyFont="1" applyFill="1" applyBorder="1" applyAlignment="1">
      <alignment horizontal="center" vertical="center" wrapText="1"/>
    </xf>
    <xf numFmtId="0" fontId="127" fillId="0" borderId="2" xfId="0" applyFont="1" applyBorder="1" applyAlignment="1">
      <alignment horizontal="center" vertical="center" wrapText="1"/>
    </xf>
    <xf numFmtId="0" fontId="127" fillId="0" borderId="3" xfId="0" applyFont="1" applyBorder="1" applyAlignment="1">
      <alignment horizontal="center" vertical="center" wrapText="1"/>
    </xf>
    <xf numFmtId="0" fontId="127" fillId="0" borderId="4" xfId="0" applyFont="1" applyBorder="1" applyAlignment="1">
      <alignment horizontal="center" vertical="center" wrapText="1"/>
    </xf>
    <xf numFmtId="0" fontId="123" fillId="0" borderId="89" xfId="0" applyFont="1" applyBorder="1" applyAlignment="1">
      <alignment horizontal="center" vertical="center" wrapText="1"/>
    </xf>
    <xf numFmtId="3" fontId="124" fillId="3" borderId="18" xfId="0" applyNumberFormat="1" applyFont="1" applyFill="1" applyBorder="1" applyAlignment="1">
      <alignment horizontal="center" vertical="center" wrapText="1"/>
    </xf>
    <xf numFmtId="0" fontId="125" fillId="0" borderId="90" xfId="0" applyFont="1" applyBorder="1" applyAlignment="1">
      <alignment horizontal="center" vertical="center" wrapText="1"/>
    </xf>
    <xf numFmtId="0" fontId="126" fillId="3" borderId="24" xfId="0" applyFont="1" applyFill="1" applyBorder="1" applyAlignment="1">
      <alignment horizontal="center" vertical="center" wrapText="1"/>
    </xf>
    <xf numFmtId="0" fontId="126" fillId="3" borderId="25" xfId="0" applyFont="1" applyFill="1" applyBorder="1" applyAlignment="1">
      <alignment horizontal="center" vertical="center" wrapText="1"/>
    </xf>
    <xf numFmtId="0" fontId="126" fillId="3" borderId="8" xfId="0" applyFont="1" applyFill="1" applyBorder="1" applyAlignment="1">
      <alignment horizontal="center" vertical="center" wrapText="1"/>
    </xf>
    <xf numFmtId="0" fontId="118" fillId="0" borderId="56" xfId="0" applyFont="1" applyBorder="1" applyAlignment="1">
      <alignment horizontal="center" vertical="center" wrapText="1"/>
    </xf>
    <xf numFmtId="0" fontId="118" fillId="0" borderId="28" xfId="0" applyFont="1" applyBorder="1" applyAlignment="1">
      <alignment horizontal="center" vertical="center" wrapText="1"/>
    </xf>
    <xf numFmtId="0" fontId="118" fillId="0" borderId="84" xfId="0" applyFont="1" applyBorder="1" applyAlignment="1">
      <alignment horizontal="center" vertical="center" wrapText="1"/>
    </xf>
    <xf numFmtId="0" fontId="118" fillId="0" borderId="57" xfId="0" applyFont="1" applyBorder="1" applyAlignment="1">
      <alignment horizontal="center" vertical="center" wrapText="1"/>
    </xf>
    <xf numFmtId="0" fontId="118" fillId="0" borderId="0" xfId="0" applyFont="1" applyAlignment="1">
      <alignment horizontal="center" vertical="center" wrapText="1"/>
    </xf>
    <xf numFmtId="0" fontId="118" fillId="0" borderId="6" xfId="0" applyFont="1" applyBorder="1" applyAlignment="1">
      <alignment horizontal="center" vertical="center" wrapText="1"/>
    </xf>
    <xf numFmtId="0" fontId="118" fillId="0" borderId="24" xfId="0" applyFont="1" applyBorder="1" applyAlignment="1">
      <alignment horizontal="center" vertical="center" wrapText="1"/>
    </xf>
    <xf numFmtId="0" fontId="118" fillId="0" borderId="25" xfId="0" applyFont="1" applyBorder="1" applyAlignment="1">
      <alignment horizontal="center" vertical="center" wrapText="1"/>
    </xf>
    <xf numFmtId="0" fontId="118" fillId="0" borderId="8" xfId="0" applyFont="1" applyBorder="1" applyAlignment="1">
      <alignment horizontal="center" vertical="center" wrapText="1"/>
    </xf>
    <xf numFmtId="0" fontId="118" fillId="4" borderId="2" xfId="0" applyFont="1" applyFill="1" applyBorder="1" applyAlignment="1">
      <alignment horizontal="center" vertical="center" wrapText="1"/>
    </xf>
    <xf numFmtId="0" fontId="118" fillId="4" borderId="3" xfId="0" applyFont="1" applyFill="1" applyBorder="1" applyAlignment="1">
      <alignment horizontal="center" vertical="center" wrapText="1"/>
    </xf>
    <xf numFmtId="0" fontId="118" fillId="4" borderId="4" xfId="0" applyFont="1" applyFill="1" applyBorder="1" applyAlignment="1">
      <alignment horizontal="center" vertical="center" wrapText="1"/>
    </xf>
    <xf numFmtId="0" fontId="22" fillId="4" borderId="24" xfId="0" applyFont="1" applyFill="1" applyBorder="1" applyAlignment="1">
      <alignment horizontal="center" vertical="center" wrapText="1"/>
    </xf>
    <xf numFmtId="0" fontId="22" fillId="4" borderId="25"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0" borderId="0" xfId="0" applyFont="1" applyAlignment="1">
      <alignment horizontal="left"/>
    </xf>
    <xf numFmtId="0" fontId="118" fillId="3" borderId="1" xfId="0" applyFont="1" applyFill="1" applyBorder="1" applyAlignment="1">
      <alignment horizontal="center" vertical="center" wrapText="1"/>
    </xf>
    <xf numFmtId="49" fontId="119" fillId="3" borderId="2" xfId="0" applyNumberFormat="1" applyFont="1" applyFill="1" applyBorder="1" applyAlignment="1">
      <alignment horizontal="center" vertical="center" wrapText="1"/>
    </xf>
    <xf numFmtId="49" fontId="119" fillId="3" borderId="3" xfId="0" applyNumberFormat="1" applyFont="1" applyFill="1" applyBorder="1" applyAlignment="1">
      <alignment horizontal="center" vertical="center" wrapText="1"/>
    </xf>
    <xf numFmtId="49" fontId="119" fillId="3" borderId="4" xfId="0" applyNumberFormat="1" applyFont="1" applyFill="1" applyBorder="1" applyAlignment="1">
      <alignment horizontal="center" vertical="center" wrapText="1"/>
    </xf>
    <xf numFmtId="0" fontId="22" fillId="0" borderId="2" xfId="0" applyFont="1" applyBorder="1" applyAlignment="1">
      <alignment horizontal="center" wrapText="1"/>
    </xf>
    <xf numFmtId="0" fontId="22" fillId="0" borderId="3" xfId="0" applyFont="1" applyBorder="1" applyAlignment="1">
      <alignment horizontal="center" wrapText="1"/>
    </xf>
    <xf numFmtId="0" fontId="22" fillId="0" borderId="4" xfId="0" applyFont="1" applyBorder="1" applyAlignment="1">
      <alignment horizontal="center" wrapText="1"/>
    </xf>
    <xf numFmtId="0" fontId="19" fillId="3" borderId="15" xfId="0" applyFont="1" applyFill="1" applyBorder="1" applyAlignment="1">
      <alignment horizontal="center" vertical="center" wrapText="1"/>
    </xf>
    <xf numFmtId="0" fontId="19" fillId="3" borderId="17" xfId="0" applyFont="1" applyFill="1" applyBorder="1" applyAlignment="1">
      <alignment horizontal="center" vertical="center" wrapText="1"/>
    </xf>
    <xf numFmtId="0" fontId="19" fillId="3" borderId="19" xfId="0" applyFont="1" applyFill="1" applyBorder="1" applyAlignment="1">
      <alignment horizontal="center" vertical="center" wrapText="1"/>
    </xf>
    <xf numFmtId="0" fontId="19" fillId="3" borderId="9" xfId="0" applyFont="1" applyFill="1" applyBorder="1" applyAlignment="1">
      <alignment horizontal="center"/>
    </xf>
    <xf numFmtId="0" fontId="19" fillId="3" borderId="11" xfId="0" applyFont="1" applyFill="1" applyBorder="1" applyAlignment="1">
      <alignment horizontal="center"/>
    </xf>
    <xf numFmtId="0" fontId="19" fillId="3" borderId="13" xfId="0" applyFont="1" applyFill="1" applyBorder="1" applyAlignment="1">
      <alignment horizontal="center"/>
    </xf>
    <xf numFmtId="9" fontId="35" fillId="3" borderId="3" xfId="0" applyNumberFormat="1" applyFont="1" applyFill="1" applyBorder="1" applyAlignment="1">
      <alignment horizontal="center" vertical="center"/>
    </xf>
    <xf numFmtId="9" fontId="35" fillId="3" borderId="4" xfId="0" applyNumberFormat="1" applyFont="1" applyFill="1" applyBorder="1" applyAlignment="1">
      <alignment horizontal="center" vertical="center"/>
    </xf>
    <xf numFmtId="0" fontId="35" fillId="8" borderId="5" xfId="0" applyFont="1" applyFill="1" applyBorder="1" applyAlignment="1">
      <alignment horizontal="center" vertical="center" wrapText="1"/>
    </xf>
    <xf numFmtId="0" fontId="35" fillId="8" borderId="7" xfId="0" applyFont="1" applyFill="1" applyBorder="1" applyAlignment="1">
      <alignment horizontal="center" vertical="center" wrapText="1"/>
    </xf>
    <xf numFmtId="0" fontId="19" fillId="8" borderId="2" xfId="0" applyFont="1" applyFill="1" applyBorder="1" applyAlignment="1">
      <alignment horizontal="center" vertical="center" wrapText="1"/>
    </xf>
    <xf numFmtId="0" fontId="19" fillId="8" borderId="3" xfId="0" applyFont="1" applyFill="1" applyBorder="1" applyAlignment="1">
      <alignment horizontal="center" vertical="center" wrapText="1"/>
    </xf>
    <xf numFmtId="0" fontId="19" fillId="8" borderId="4" xfId="0" applyFont="1" applyFill="1" applyBorder="1" applyAlignment="1">
      <alignment horizontal="center" vertical="center" wrapText="1"/>
    </xf>
    <xf numFmtId="3" fontId="30" fillId="8" borderId="59" xfId="0" applyNumberFormat="1" applyFont="1" applyFill="1" applyBorder="1" applyAlignment="1">
      <alignment horizontal="center" vertical="center"/>
    </xf>
    <xf numFmtId="3" fontId="30" fillId="8" borderId="127" xfId="0" applyNumberFormat="1" applyFont="1" applyFill="1" applyBorder="1" applyAlignment="1">
      <alignment horizontal="center" vertical="center"/>
    </xf>
    <xf numFmtId="3" fontId="30" fillId="8" borderId="142" xfId="0" applyNumberFormat="1" applyFont="1" applyFill="1" applyBorder="1" applyAlignment="1">
      <alignment horizontal="center" vertical="center"/>
    </xf>
    <xf numFmtId="3" fontId="35" fillId="8" borderId="59" xfId="0" applyNumberFormat="1" applyFont="1" applyFill="1" applyBorder="1" applyAlignment="1">
      <alignment horizontal="left" vertical="center" wrapText="1"/>
    </xf>
    <xf numFmtId="3" fontId="35" fillId="8" borderId="127" xfId="0" applyNumberFormat="1" applyFont="1" applyFill="1" applyBorder="1" applyAlignment="1">
      <alignment horizontal="left" vertical="center" wrapText="1"/>
    </xf>
    <xf numFmtId="3" fontId="35" fillId="8" borderId="142" xfId="0" applyNumberFormat="1" applyFont="1" applyFill="1" applyBorder="1" applyAlignment="1">
      <alignment horizontal="left" vertical="center" wrapText="1"/>
    </xf>
    <xf numFmtId="3" fontId="35" fillId="8" borderId="59" xfId="0" applyNumberFormat="1" applyFont="1" applyFill="1" applyBorder="1" applyAlignment="1">
      <alignment horizontal="center" vertical="center"/>
    </xf>
    <xf numFmtId="3" fontId="35" fillId="8" borderId="127" xfId="0" applyNumberFormat="1" applyFont="1" applyFill="1" applyBorder="1" applyAlignment="1">
      <alignment horizontal="center" vertical="center"/>
    </xf>
    <xf numFmtId="3" fontId="35" fillId="8" borderId="142" xfId="0" applyNumberFormat="1" applyFont="1" applyFill="1" applyBorder="1" applyAlignment="1">
      <alignment horizontal="center" vertical="center"/>
    </xf>
    <xf numFmtId="0" fontId="19" fillId="8" borderId="143" xfId="0" applyFont="1" applyFill="1" applyBorder="1" applyAlignment="1">
      <alignment horizontal="center" vertical="center" wrapText="1"/>
    </xf>
    <xf numFmtId="0" fontId="19" fillId="8" borderId="144" xfId="0" applyFont="1" applyFill="1" applyBorder="1" applyAlignment="1">
      <alignment horizontal="center" vertical="center" wrapText="1"/>
    </xf>
    <xf numFmtId="0" fontId="35" fillId="8" borderId="89" xfId="0" applyFont="1" applyFill="1" applyBorder="1" applyAlignment="1">
      <alignment horizontal="center" vertical="center" wrapText="1"/>
    </xf>
    <xf numFmtId="0" fontId="35" fillId="8" borderId="90" xfId="0" applyFont="1" applyFill="1" applyBorder="1" applyAlignment="1">
      <alignment horizontal="center" vertical="center" wrapText="1"/>
    </xf>
    <xf numFmtId="3" fontId="30" fillId="8" borderId="59" xfId="0" applyNumberFormat="1" applyFont="1" applyFill="1" applyBorder="1" applyAlignment="1">
      <alignment horizontal="center" vertical="center" wrapText="1"/>
    </xf>
    <xf numFmtId="3" fontId="30" fillId="8" borderId="127" xfId="0" applyNumberFormat="1" applyFont="1" applyFill="1" applyBorder="1" applyAlignment="1">
      <alignment horizontal="center" vertical="center" wrapText="1"/>
    </xf>
    <xf numFmtId="3" fontId="30" fillId="8" borderId="142" xfId="0" applyNumberFormat="1" applyFont="1" applyFill="1" applyBorder="1" applyAlignment="1">
      <alignment horizontal="center" vertical="center" wrapText="1"/>
    </xf>
    <xf numFmtId="3" fontId="35" fillId="8" borderId="59" xfId="0" applyNumberFormat="1" applyFont="1" applyFill="1" applyBorder="1" applyAlignment="1">
      <alignment horizontal="center" vertical="center" wrapText="1"/>
    </xf>
    <xf numFmtId="3" fontId="35" fillId="8" borderId="127" xfId="0" applyNumberFormat="1" applyFont="1" applyFill="1" applyBorder="1" applyAlignment="1">
      <alignment horizontal="center" vertical="center" wrapText="1"/>
    </xf>
    <xf numFmtId="3" fontId="35" fillId="8" borderId="142" xfId="0" applyNumberFormat="1" applyFont="1" applyFill="1" applyBorder="1" applyAlignment="1">
      <alignment horizontal="center" vertical="center" wrapText="1"/>
    </xf>
    <xf numFmtId="0" fontId="19" fillId="8" borderId="59" xfId="0" applyFont="1" applyFill="1" applyBorder="1" applyAlignment="1">
      <alignment horizontal="center" vertical="center" wrapText="1"/>
    </xf>
    <xf numFmtId="0" fontId="19" fillId="8" borderId="127" xfId="0" applyFont="1" applyFill="1" applyBorder="1" applyAlignment="1">
      <alignment horizontal="center" vertical="center" wrapText="1"/>
    </xf>
    <xf numFmtId="0" fontId="19" fillId="8" borderId="142" xfId="0" applyFont="1" applyFill="1" applyBorder="1" applyAlignment="1">
      <alignment horizontal="center" vertical="center" wrapText="1"/>
    </xf>
    <xf numFmtId="0" fontId="19" fillId="3" borderId="130" xfId="0" applyFont="1" applyFill="1" applyBorder="1" applyAlignment="1">
      <alignment horizontal="center"/>
    </xf>
    <xf numFmtId="0" fontId="19" fillId="3" borderId="129" xfId="0" applyFont="1" applyFill="1" applyBorder="1" applyAlignment="1">
      <alignment horizontal="center"/>
    </xf>
    <xf numFmtId="0" fontId="19" fillId="3" borderId="131" xfId="0" applyFont="1" applyFill="1" applyBorder="1" applyAlignment="1">
      <alignment horizontal="center"/>
    </xf>
    <xf numFmtId="0" fontId="19" fillId="3" borderId="124" xfId="0" applyFont="1" applyFill="1" applyBorder="1" applyAlignment="1">
      <alignment horizontal="center" vertical="center" wrapText="1"/>
    </xf>
    <xf numFmtId="0" fontId="19" fillId="3" borderId="126" xfId="0" applyFont="1" applyFill="1" applyBorder="1" applyAlignment="1">
      <alignment horizontal="center" vertical="center" wrapText="1"/>
    </xf>
    <xf numFmtId="0" fontId="19" fillId="3" borderId="128" xfId="0" applyFont="1" applyFill="1" applyBorder="1" applyAlignment="1">
      <alignment horizontal="center" vertical="center" wrapText="1"/>
    </xf>
    <xf numFmtId="0" fontId="48" fillId="2" borderId="21" xfId="0" applyFont="1" applyFill="1" applyBorder="1" applyAlignment="1">
      <alignment horizontal="left" vertical="top" wrapText="1"/>
    </xf>
    <xf numFmtId="0" fontId="43" fillId="2" borderId="22" xfId="0" applyFont="1" applyFill="1" applyBorder="1" applyAlignment="1">
      <alignment horizontal="left" vertical="top" wrapText="1"/>
    </xf>
    <xf numFmtId="0" fontId="43" fillId="2" borderId="23" xfId="0" applyFont="1" applyFill="1" applyBorder="1" applyAlignment="1">
      <alignment horizontal="left" vertical="top" wrapText="1"/>
    </xf>
    <xf numFmtId="0" fontId="35" fillId="4" borderId="2" xfId="0" applyFont="1" applyFill="1" applyBorder="1" applyAlignment="1">
      <alignment horizontal="center" vertical="center" wrapText="1"/>
    </xf>
    <xf numFmtId="0" fontId="35" fillId="8" borderId="2" xfId="0" applyFont="1" applyFill="1" applyBorder="1" applyAlignment="1">
      <alignment horizontal="center" vertical="center"/>
    </xf>
    <xf numFmtId="0" fontId="35" fillId="8" borderId="3" xfId="0" applyFont="1" applyFill="1" applyBorder="1" applyAlignment="1">
      <alignment horizontal="center" vertical="center"/>
    </xf>
    <xf numFmtId="0" fontId="35" fillId="8" borderId="4" xfId="0" applyFont="1" applyFill="1" applyBorder="1" applyAlignment="1">
      <alignment horizontal="center" vertical="center"/>
    </xf>
    <xf numFmtId="3" fontId="35" fillId="8" borderId="2" xfId="0" applyNumberFormat="1" applyFont="1" applyFill="1" applyBorder="1" applyAlignment="1">
      <alignment horizontal="center" vertical="center"/>
    </xf>
    <xf numFmtId="3" fontId="35" fillId="8" borderId="3" xfId="0" applyNumberFormat="1" applyFont="1" applyFill="1" applyBorder="1" applyAlignment="1">
      <alignment horizontal="center" vertical="center"/>
    </xf>
    <xf numFmtId="3" fontId="35" fillId="8" borderId="4" xfId="0" applyNumberFormat="1" applyFont="1" applyFill="1" applyBorder="1" applyAlignment="1">
      <alignment horizontal="center" vertical="center"/>
    </xf>
    <xf numFmtId="0" fontId="30" fillId="8" borderId="2" xfId="0" applyFont="1" applyFill="1" applyBorder="1" applyAlignment="1">
      <alignment horizontal="center" vertical="center"/>
    </xf>
    <xf numFmtId="0" fontId="30" fillId="8" borderId="3" xfId="0" applyFont="1" applyFill="1" applyBorder="1" applyAlignment="1">
      <alignment horizontal="center" vertical="center"/>
    </xf>
    <xf numFmtId="0" fontId="30" fillId="8" borderId="4" xfId="0" applyFont="1" applyFill="1" applyBorder="1" applyAlignment="1">
      <alignment horizontal="center" vertical="center"/>
    </xf>
    <xf numFmtId="0" fontId="35" fillId="8" borderId="2" xfId="0" applyFont="1" applyFill="1" applyBorder="1" applyAlignment="1">
      <alignment horizontal="center" vertical="center" wrapText="1"/>
    </xf>
    <xf numFmtId="0" fontId="35" fillId="8" borderId="3" xfId="0" applyFont="1" applyFill="1" applyBorder="1" applyAlignment="1">
      <alignment horizontal="center" vertical="center" wrapText="1"/>
    </xf>
    <xf numFmtId="0" fontId="35" fillId="8" borderId="4" xfId="0" applyFont="1" applyFill="1" applyBorder="1" applyAlignment="1">
      <alignment horizontal="center" vertical="center" wrapText="1"/>
    </xf>
    <xf numFmtId="0" fontId="30" fillId="8" borderId="2" xfId="0" applyFont="1" applyFill="1" applyBorder="1" applyAlignment="1">
      <alignment horizontal="center" vertical="center" wrapText="1"/>
    </xf>
    <xf numFmtId="0" fontId="30" fillId="8" borderId="3" xfId="0" applyFont="1" applyFill="1" applyBorder="1" applyAlignment="1">
      <alignment horizontal="center" vertical="center" wrapText="1"/>
    </xf>
    <xf numFmtId="0" fontId="30" fillId="8" borderId="4" xfId="0" applyFont="1" applyFill="1" applyBorder="1" applyAlignment="1">
      <alignment horizontal="center" vertical="center" wrapText="1"/>
    </xf>
    <xf numFmtId="3" fontId="30" fillId="8" borderId="2" xfId="0" applyNumberFormat="1" applyFont="1" applyFill="1" applyBorder="1" applyAlignment="1">
      <alignment horizontal="center" vertical="center"/>
    </xf>
    <xf numFmtId="3" fontId="30" fillId="8" borderId="3" xfId="0" applyNumberFormat="1" applyFont="1" applyFill="1" applyBorder="1" applyAlignment="1">
      <alignment horizontal="center" vertical="center"/>
    </xf>
    <xf numFmtId="3" fontId="30" fillId="8" borderId="4" xfId="0" applyNumberFormat="1" applyFont="1" applyFill="1" applyBorder="1" applyAlignment="1">
      <alignment horizontal="center" vertical="center"/>
    </xf>
    <xf numFmtId="3" fontId="35" fillId="8" borderId="2" xfId="0" applyNumberFormat="1" applyFont="1" applyFill="1" applyBorder="1" applyAlignment="1">
      <alignment horizontal="left" vertical="center" wrapText="1"/>
    </xf>
    <xf numFmtId="3" fontId="35" fillId="8" borderId="3" xfId="0" applyNumberFormat="1" applyFont="1" applyFill="1" applyBorder="1" applyAlignment="1">
      <alignment horizontal="left" vertical="center" wrapText="1"/>
    </xf>
    <xf numFmtId="3" fontId="35" fillId="8" borderId="4" xfId="0" applyNumberFormat="1" applyFont="1" applyFill="1" applyBorder="1" applyAlignment="1">
      <alignment horizontal="left" vertical="center" wrapText="1"/>
    </xf>
    <xf numFmtId="0" fontId="35" fillId="4" borderId="3" xfId="0" applyFont="1" applyFill="1" applyBorder="1" applyAlignment="1">
      <alignment horizontal="center" vertical="center"/>
    </xf>
    <xf numFmtId="0" fontId="35" fillId="4" borderId="4" xfId="0" applyFont="1" applyFill="1" applyBorder="1" applyAlignment="1">
      <alignment horizontal="center" vertical="center"/>
    </xf>
    <xf numFmtId="0" fontId="35" fillId="4" borderId="24" xfId="0" applyFont="1" applyFill="1" applyBorder="1" applyAlignment="1">
      <alignment horizontal="center" vertical="center" wrapText="1"/>
    </xf>
    <xf numFmtId="0" fontId="35" fillId="4" borderId="25" xfId="0" applyFont="1" applyFill="1" applyBorder="1" applyAlignment="1">
      <alignment horizontal="center" vertical="center" wrapText="1"/>
    </xf>
    <xf numFmtId="0" fontId="30" fillId="4" borderId="28" xfId="0" applyFont="1" applyFill="1" applyBorder="1" applyAlignment="1">
      <alignment horizontal="center" vertical="center"/>
    </xf>
    <xf numFmtId="0" fontId="30" fillId="4" borderId="84" xfId="0" applyFont="1" applyFill="1" applyBorder="1" applyAlignment="1">
      <alignment horizontal="center" vertical="center"/>
    </xf>
    <xf numFmtId="0" fontId="30" fillId="0" borderId="24" xfId="0" applyFont="1" applyBorder="1" applyAlignment="1">
      <alignment horizontal="center" vertical="center" wrapText="1"/>
    </xf>
    <xf numFmtId="0" fontId="30" fillId="0" borderId="25" xfId="0" applyFont="1" applyBorder="1" applyAlignment="1">
      <alignment horizontal="center" vertical="center"/>
    </xf>
    <xf numFmtId="0" fontId="30" fillId="0" borderId="8" xfId="0" applyFont="1" applyBorder="1" applyAlignment="1">
      <alignment horizontal="center" vertical="center"/>
    </xf>
    <xf numFmtId="0" fontId="35" fillId="0" borderId="204" xfId="0" applyFont="1" applyBorder="1" applyAlignment="1">
      <alignment horizontal="center"/>
    </xf>
    <xf numFmtId="0" fontId="35" fillId="0" borderId="208" xfId="0" applyFont="1" applyBorder="1" applyAlignment="1">
      <alignment horizontal="center"/>
    </xf>
    <xf numFmtId="0" fontId="35" fillId="0" borderId="205" xfId="0" applyFont="1" applyBorder="1" applyAlignment="1">
      <alignment horizontal="center"/>
    </xf>
    <xf numFmtId="0" fontId="30" fillId="0" borderId="0" xfId="0" applyFont="1" applyAlignment="1">
      <alignment horizontal="left"/>
    </xf>
    <xf numFmtId="0" fontId="41" fillId="2" borderId="0" xfId="0" applyFont="1" applyFill="1" applyAlignment="1">
      <alignment horizontal="center"/>
    </xf>
    <xf numFmtId="0" fontId="35" fillId="3" borderId="1" xfId="0" applyFont="1" applyFill="1" applyBorder="1" applyAlignment="1">
      <alignment horizontal="center" vertical="center"/>
    </xf>
    <xf numFmtId="0" fontId="73" fillId="4" borderId="2" xfId="0" applyFont="1" applyFill="1" applyBorder="1" applyAlignment="1">
      <alignment horizontal="center" vertical="center" wrapText="1"/>
    </xf>
    <xf numFmtId="0" fontId="73" fillId="4" borderId="3" xfId="0" applyFont="1" applyFill="1" applyBorder="1" applyAlignment="1">
      <alignment horizontal="center" vertical="center" wrapText="1"/>
    </xf>
    <xf numFmtId="0" fontId="73" fillId="4" borderId="4" xfId="0" applyFont="1" applyFill="1" applyBorder="1" applyAlignment="1">
      <alignment horizontal="center" vertical="center" wrapText="1"/>
    </xf>
    <xf numFmtId="9" fontId="72" fillId="4" borderId="28" xfId="0" applyNumberFormat="1" applyFont="1" applyFill="1" applyBorder="1" applyAlignment="1">
      <alignment horizontal="center" vertical="center"/>
    </xf>
    <xf numFmtId="9" fontId="70" fillId="3" borderId="3" xfId="0" applyNumberFormat="1" applyFont="1" applyFill="1" applyBorder="1" applyAlignment="1">
      <alignment horizontal="center" vertical="center"/>
    </xf>
    <xf numFmtId="0" fontId="35" fillId="0" borderId="56" xfId="0" applyFont="1" applyBorder="1" applyAlignment="1">
      <alignment horizontal="left" vertical="center" wrapText="1"/>
    </xf>
    <xf numFmtId="0" fontId="35" fillId="0" borderId="28" xfId="0" applyFont="1" applyBorder="1" applyAlignment="1">
      <alignment horizontal="left" vertical="center" wrapText="1"/>
    </xf>
    <xf numFmtId="0" fontId="35" fillId="0" borderId="84" xfId="0" applyFont="1" applyBorder="1" applyAlignment="1">
      <alignment horizontal="left" vertical="center" wrapText="1"/>
    </xf>
    <xf numFmtId="0" fontId="35" fillId="0" borderId="57" xfId="0" applyFont="1" applyBorder="1" applyAlignment="1">
      <alignment horizontal="left" vertical="center" wrapText="1"/>
    </xf>
    <xf numFmtId="0" fontId="35" fillId="0" borderId="0" xfId="0" applyFont="1" applyAlignment="1">
      <alignment horizontal="left" vertical="center" wrapText="1"/>
    </xf>
    <xf numFmtId="0" fontId="35" fillId="0" borderId="6" xfId="0" applyFont="1" applyBorder="1" applyAlignment="1">
      <alignment horizontal="left" vertical="center" wrapText="1"/>
    </xf>
    <xf numFmtId="0" fontId="35" fillId="0" borderId="24" xfId="0" applyFont="1" applyBorder="1" applyAlignment="1">
      <alignment horizontal="left" vertical="center" wrapText="1"/>
    </xf>
    <xf numFmtId="0" fontId="35" fillId="0" borderId="25" xfId="0" applyFont="1" applyBorder="1" applyAlignment="1">
      <alignment horizontal="left" vertical="center" wrapText="1"/>
    </xf>
    <xf numFmtId="0" fontId="35" fillId="0" borderId="8" xfId="0" applyFont="1" applyBorder="1" applyAlignment="1">
      <alignment horizontal="left" vertical="center" wrapText="1"/>
    </xf>
    <xf numFmtId="0" fontId="50" fillId="2" borderId="21" xfId="0" applyFont="1" applyFill="1" applyBorder="1" applyAlignment="1">
      <alignment horizontal="center" vertical="top" wrapText="1"/>
    </xf>
    <xf numFmtId="0" fontId="50" fillId="2" borderId="22" xfId="0" applyFont="1" applyFill="1" applyBorder="1" applyAlignment="1">
      <alignment horizontal="center" vertical="top" wrapText="1"/>
    </xf>
    <xf numFmtId="0" fontId="50" fillId="2" borderId="23" xfId="0" applyFont="1" applyFill="1" applyBorder="1" applyAlignment="1">
      <alignment horizontal="center" vertical="top" wrapText="1"/>
    </xf>
    <xf numFmtId="0" fontId="79" fillId="3" borderId="0" xfId="0" applyFont="1" applyFill="1" applyAlignment="1">
      <alignment horizontal="left" vertical="top"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149" xfId="0" applyFont="1" applyFill="1" applyBorder="1" applyAlignment="1">
      <alignment horizontal="center" vertical="center" wrapText="1"/>
    </xf>
    <xf numFmtId="0" fontId="8" fillId="4" borderId="149" xfId="0" applyFont="1" applyFill="1" applyBorder="1" applyAlignment="1">
      <alignment horizontal="center" vertical="center" wrapText="1"/>
    </xf>
    <xf numFmtId="0" fontId="8" fillId="3" borderId="150" xfId="0" applyFont="1" applyFill="1" applyBorder="1" applyAlignment="1">
      <alignment horizontal="center" vertical="center" wrapText="1"/>
    </xf>
    <xf numFmtId="0" fontId="8" fillId="3" borderId="149" xfId="0" applyFont="1" applyFill="1" applyBorder="1" applyAlignment="1">
      <alignment horizontal="center" vertical="center" wrapText="1"/>
    </xf>
    <xf numFmtId="0" fontId="249" fillId="4" borderId="2" xfId="0" applyFont="1" applyFill="1" applyBorder="1" applyAlignment="1">
      <alignment horizontal="center" vertical="center" wrapText="1"/>
    </xf>
    <xf numFmtId="0" fontId="249" fillId="4" borderId="3" xfId="0" applyFont="1" applyFill="1" applyBorder="1" applyAlignment="1">
      <alignment horizontal="center" vertical="center" wrapText="1"/>
    </xf>
    <xf numFmtId="0" fontId="249" fillId="4" borderId="4" xfId="0" applyFont="1" applyFill="1" applyBorder="1" applyAlignment="1">
      <alignment horizontal="center" vertical="center" wrapText="1"/>
    </xf>
    <xf numFmtId="0" fontId="95" fillId="3" borderId="149" xfId="0" applyFont="1" applyFill="1" applyBorder="1" applyAlignment="1">
      <alignment horizontal="center" vertical="center" wrapText="1"/>
    </xf>
    <xf numFmtId="0" fontId="7" fillId="4" borderId="150" xfId="0" applyFont="1" applyFill="1" applyBorder="1" applyAlignment="1">
      <alignment horizontal="center" vertical="center" wrapText="1"/>
    </xf>
    <xf numFmtId="0" fontId="7" fillId="4" borderId="149" xfId="0" applyFont="1" applyFill="1" applyBorder="1" applyAlignment="1">
      <alignment horizontal="center" vertical="center" wrapText="1"/>
    </xf>
    <xf numFmtId="0" fontId="8" fillId="3" borderId="149" xfId="0" applyFont="1" applyFill="1" applyBorder="1" applyAlignment="1">
      <alignment horizontal="center" vertical="center"/>
    </xf>
    <xf numFmtId="0" fontId="7" fillId="4" borderId="150" xfId="0" applyFont="1" applyFill="1" applyBorder="1" applyAlignment="1">
      <alignment horizontal="center" vertical="center"/>
    </xf>
    <xf numFmtId="0" fontId="7" fillId="4" borderId="149" xfId="0" applyFont="1" applyFill="1" applyBorder="1" applyAlignment="1">
      <alignment horizontal="center" vertical="center"/>
    </xf>
    <xf numFmtId="0" fontId="8" fillId="3" borderId="2" xfId="6" applyFont="1" applyFill="1" applyBorder="1" applyAlignment="1">
      <alignment horizontal="center" vertical="center" wrapText="1"/>
    </xf>
    <xf numFmtId="0" fontId="8" fillId="3" borderId="3" xfId="6" applyFont="1" applyFill="1" applyBorder="1" applyAlignment="1">
      <alignment horizontal="center" vertical="center" wrapText="1"/>
    </xf>
    <xf numFmtId="0" fontId="8" fillId="3" borderId="149" xfId="6" applyFont="1" applyFill="1" applyBorder="1" applyAlignment="1">
      <alignment horizontal="center" vertical="center" wrapText="1"/>
    </xf>
    <xf numFmtId="0" fontId="8" fillId="3" borderId="2" xfId="6" applyFont="1" applyFill="1" applyBorder="1" applyAlignment="1">
      <alignment horizontal="center" vertical="center"/>
    </xf>
    <xf numFmtId="0" fontId="8" fillId="3" borderId="3" xfId="6" applyFont="1" applyFill="1" applyBorder="1" applyAlignment="1">
      <alignment horizontal="center" vertical="center"/>
    </xf>
    <xf numFmtId="0" fontId="8" fillId="3" borderId="149" xfId="6" applyFont="1" applyFill="1" applyBorder="1" applyAlignment="1">
      <alignment horizontal="center" vertical="center"/>
    </xf>
    <xf numFmtId="0" fontId="9" fillId="4" borderId="149"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8" fillId="3" borderId="153" xfId="0" applyFont="1" applyFill="1" applyBorder="1" applyAlignment="1">
      <alignment horizontal="center" vertical="center" wrapText="1"/>
    </xf>
    <xf numFmtId="0" fontId="105" fillId="2" borderId="54" xfId="0" applyFont="1" applyFill="1" applyBorder="1" applyAlignment="1">
      <alignment horizontal="center"/>
    </xf>
    <xf numFmtId="49" fontId="10" fillId="3" borderId="2" xfId="0" applyNumberFormat="1" applyFont="1" applyFill="1" applyBorder="1" applyAlignment="1">
      <alignment horizontal="center" vertical="center"/>
    </xf>
    <xf numFmtId="49" fontId="10" fillId="3" borderId="3" xfId="0" applyNumberFormat="1" applyFont="1" applyFill="1" applyBorder="1" applyAlignment="1">
      <alignment horizontal="center" vertical="center"/>
    </xf>
    <xf numFmtId="49" fontId="10" fillId="3" borderId="149" xfId="0" applyNumberFormat="1" applyFont="1" applyFill="1" applyBorder="1" applyAlignment="1">
      <alignment horizontal="center" vertical="center"/>
    </xf>
    <xf numFmtId="0" fontId="142" fillId="0" borderId="0" xfId="0" applyFont="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132" fillId="0" borderId="3" xfId="0" applyFont="1" applyBorder="1" applyAlignment="1">
      <alignment horizontal="center" vertical="center"/>
    </xf>
    <xf numFmtId="0" fontId="132" fillId="0" borderId="4" xfId="0" applyFont="1" applyBorder="1" applyAlignment="1">
      <alignment horizontal="center" vertical="center"/>
    </xf>
    <xf numFmtId="0" fontId="132" fillId="0" borderId="2" xfId="0" applyFont="1" applyBorder="1" applyAlignment="1">
      <alignment horizontal="left" vertical="center" wrapText="1"/>
    </xf>
    <xf numFmtId="0" fontId="132" fillId="0" borderId="3" xfId="0" applyFont="1" applyBorder="1" applyAlignment="1">
      <alignment horizontal="left" vertical="center" wrapText="1"/>
    </xf>
    <xf numFmtId="0" fontId="132" fillId="0" borderId="4" xfId="0" applyFont="1" applyBorder="1" applyAlignment="1">
      <alignment horizontal="left" vertical="center" wrapText="1"/>
    </xf>
    <xf numFmtId="0" fontId="132" fillId="0" borderId="2" xfId="0" applyFont="1" applyBorder="1" applyAlignment="1">
      <alignment horizontal="center" vertical="center" wrapText="1"/>
    </xf>
    <xf numFmtId="0" fontId="132" fillId="0" borderId="3" xfId="0" applyFont="1" applyBorder="1" applyAlignment="1">
      <alignment horizontal="center" vertical="center" wrapText="1"/>
    </xf>
    <xf numFmtId="0" fontId="132" fillId="0" borderId="4" xfId="0" applyFont="1" applyBorder="1" applyAlignment="1">
      <alignment horizontal="center" vertical="center" wrapText="1"/>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0" fontId="25" fillId="0" borderId="4" xfId="0" applyFont="1" applyBorder="1" applyAlignment="1">
      <alignment horizontal="left" vertical="center" wrapText="1"/>
    </xf>
    <xf numFmtId="0" fontId="25" fillId="0" borderId="2"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4" xfId="0" applyFont="1" applyBorder="1" applyAlignment="1">
      <alignment horizontal="center" vertical="center" wrapText="1"/>
    </xf>
    <xf numFmtId="0" fontId="132" fillId="0" borderId="2" xfId="0" applyFont="1" applyBorder="1" applyAlignment="1">
      <alignment horizontal="center" vertical="center"/>
    </xf>
    <xf numFmtId="0" fontId="24" fillId="3" borderId="5" xfId="0" applyFont="1" applyFill="1" applyBorder="1" applyAlignment="1">
      <alignment horizontal="left" vertical="center" wrapText="1"/>
    </xf>
    <xf numFmtId="0" fontId="24" fillId="3" borderId="7" xfId="0" applyFont="1" applyFill="1" applyBorder="1" applyAlignment="1">
      <alignment horizontal="left" vertical="center" wrapText="1"/>
    </xf>
    <xf numFmtId="0" fontId="132" fillId="0" borderId="24" xfId="0" applyFont="1" applyBorder="1" applyAlignment="1">
      <alignment horizontal="center" vertical="center" wrapText="1"/>
    </xf>
    <xf numFmtId="0" fontId="132" fillId="0" borderId="25" xfId="0" applyFont="1" applyBorder="1" applyAlignment="1">
      <alignment horizontal="center" vertical="center" wrapText="1"/>
    </xf>
    <xf numFmtId="0" fontId="132" fillId="0" borderId="8" xfId="0" applyFont="1" applyBorder="1" applyAlignment="1">
      <alignment horizontal="center" vertical="center" wrapText="1"/>
    </xf>
    <xf numFmtId="0" fontId="132" fillId="16" borderId="2" xfId="0" applyFont="1" applyFill="1" applyBorder="1" applyAlignment="1">
      <alignment horizontal="center" vertical="center" wrapText="1" indent="2"/>
    </xf>
    <xf numFmtId="0" fontId="132" fillId="16" borderId="3" xfId="0" applyFont="1" applyFill="1" applyBorder="1" applyAlignment="1">
      <alignment horizontal="center" vertical="center" wrapText="1" indent="2"/>
    </xf>
    <xf numFmtId="0" fontId="132" fillId="16" borderId="4" xfId="0" applyFont="1" applyFill="1" applyBorder="1" applyAlignment="1">
      <alignment horizontal="center" vertical="center" wrapText="1" indent="2"/>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22" fillId="0" borderId="0" xfId="0" applyFont="1" applyAlignment="1">
      <alignment horizontal="center" vertical="center"/>
    </xf>
    <xf numFmtId="0" fontId="143" fillId="12" borderId="30" xfId="0" applyFont="1" applyFill="1" applyBorder="1" applyAlignment="1">
      <alignment horizontal="center" vertical="center" wrapText="1"/>
    </xf>
    <xf numFmtId="0" fontId="143" fillId="12" borderId="30" xfId="0" applyFont="1" applyFill="1" applyBorder="1" applyAlignment="1" applyProtection="1">
      <alignment horizontal="center" vertical="center" wrapText="1"/>
      <protection locked="0"/>
    </xf>
    <xf numFmtId="0" fontId="143" fillId="12" borderId="145" xfId="0" applyFont="1" applyFill="1" applyBorder="1" applyAlignment="1">
      <alignment horizontal="center" vertical="center" wrapText="1"/>
    </xf>
    <xf numFmtId="0" fontId="143" fillId="12" borderId="146" xfId="0" applyFont="1" applyFill="1" applyBorder="1" applyAlignment="1">
      <alignment horizontal="center" vertical="center" wrapText="1"/>
    </xf>
    <xf numFmtId="0" fontId="143" fillId="12" borderId="147" xfId="0" applyFont="1" applyFill="1" applyBorder="1" applyAlignment="1">
      <alignment horizontal="center" vertical="center" wrapText="1"/>
    </xf>
    <xf numFmtId="0" fontId="140" fillId="12" borderId="145" xfId="0" applyFont="1" applyFill="1" applyBorder="1" applyAlignment="1" applyProtection="1">
      <alignment horizontal="center" vertical="center" wrapText="1"/>
      <protection locked="0"/>
    </xf>
    <xf numFmtId="0" fontId="140" fillId="12" borderId="146" xfId="0" applyFont="1" applyFill="1" applyBorder="1" applyAlignment="1" applyProtection="1">
      <alignment horizontal="center" vertical="center" wrapText="1"/>
      <protection locked="0"/>
    </xf>
    <xf numFmtId="0" fontId="140" fillId="12" borderId="147" xfId="0" applyFont="1" applyFill="1" applyBorder="1" applyAlignment="1" applyProtection="1">
      <alignment horizontal="center" vertical="center" wrapText="1"/>
      <protection locked="0"/>
    </xf>
    <xf numFmtId="0" fontId="143" fillId="12" borderId="145" xfId="0" applyFont="1" applyFill="1" applyBorder="1" applyAlignment="1" applyProtection="1">
      <alignment horizontal="center" vertical="center" wrapText="1"/>
      <protection locked="0"/>
    </xf>
    <xf numFmtId="0" fontId="143" fillId="12" borderId="147" xfId="0" applyFont="1" applyFill="1" applyBorder="1" applyAlignment="1" applyProtection="1">
      <alignment horizontal="center" vertical="center" wrapText="1"/>
      <protection locked="0"/>
    </xf>
    <xf numFmtId="0" fontId="140" fillId="0" borderId="30" xfId="0" applyFont="1" applyBorder="1" applyAlignment="1">
      <alignment horizontal="center" vertical="center" wrapText="1"/>
    </xf>
    <xf numFmtId="0" fontId="140" fillId="0" borderId="30" xfId="0" applyFont="1" applyBorder="1" applyAlignment="1" applyProtection="1">
      <alignment horizontal="center" vertical="center" wrapText="1"/>
      <protection locked="0"/>
    </xf>
    <xf numFmtId="0" fontId="140" fillId="0" borderId="30" xfId="0" applyFont="1" applyBorder="1" applyAlignment="1">
      <alignment horizontal="left" vertical="center" wrapText="1"/>
    </xf>
    <xf numFmtId="0" fontId="140" fillId="0" borderId="30" xfId="0" applyFont="1" applyBorder="1" applyAlignment="1" applyProtection="1">
      <alignment horizontal="left" vertical="center" wrapText="1"/>
      <protection locked="0"/>
    </xf>
    <xf numFmtId="0" fontId="145" fillId="10" borderId="30" xfId="0" applyFont="1" applyFill="1" applyBorder="1" applyAlignment="1">
      <alignment horizontal="center" vertical="center" wrapText="1"/>
    </xf>
    <xf numFmtId="0" fontId="145" fillId="10" borderId="30" xfId="0" applyFont="1" applyFill="1" applyBorder="1" applyAlignment="1" applyProtection="1">
      <alignment horizontal="center" vertical="center" wrapText="1"/>
      <protection locked="0"/>
    </xf>
    <xf numFmtId="0" fontId="140" fillId="12" borderId="30" xfId="0" applyFont="1" applyFill="1" applyBorder="1" applyAlignment="1">
      <alignment horizontal="left" vertical="center" wrapText="1"/>
    </xf>
    <xf numFmtId="0" fontId="140" fillId="12" borderId="30" xfId="0" applyFont="1" applyFill="1" applyBorder="1" applyAlignment="1" applyProtection="1">
      <alignment horizontal="left" vertical="center" wrapText="1"/>
      <protection locked="0"/>
    </xf>
    <xf numFmtId="0" fontId="143" fillId="10" borderId="0" xfId="0" applyFont="1" applyFill="1" applyAlignment="1">
      <alignment horizontal="center" vertical="center" wrapText="1"/>
    </xf>
    <xf numFmtId="0" fontId="143" fillId="10" borderId="0" xfId="0" applyFont="1" applyFill="1" applyAlignment="1" applyProtection="1">
      <alignment horizontal="center" vertical="center" wrapText="1"/>
      <protection locked="0"/>
    </xf>
    <xf numFmtId="0" fontId="144" fillId="11" borderId="0" xfId="0" applyFont="1" applyFill="1" applyAlignment="1">
      <alignment horizontal="center" vertical="center" wrapText="1"/>
    </xf>
    <xf numFmtId="0" fontId="144" fillId="11" borderId="0" xfId="0" applyFont="1" applyFill="1" applyAlignment="1" applyProtection="1">
      <alignment horizontal="center" vertical="center" wrapText="1"/>
      <protection locked="0"/>
    </xf>
    <xf numFmtId="49" fontId="140" fillId="0" borderId="30" xfId="0" applyNumberFormat="1" applyFont="1" applyBorder="1" applyAlignment="1">
      <alignment horizontal="center" vertical="center" wrapText="1"/>
    </xf>
    <xf numFmtId="0" fontId="140" fillId="0" borderId="30" xfId="0" quotePrefix="1" applyFont="1" applyBorder="1" applyAlignment="1">
      <alignment horizontal="center" vertical="center" wrapText="1"/>
    </xf>
    <xf numFmtId="0" fontId="140" fillId="10" borderId="30" xfId="0" applyFont="1" applyFill="1" applyBorder="1" applyAlignment="1">
      <alignment horizontal="center" vertical="center" wrapText="1"/>
    </xf>
    <xf numFmtId="0" fontId="140" fillId="10" borderId="30" xfId="0" applyFont="1" applyFill="1" applyBorder="1" applyAlignment="1" applyProtection="1">
      <alignment horizontal="center" vertical="center" wrapText="1"/>
      <protection locked="0"/>
    </xf>
    <xf numFmtId="0" fontId="143" fillId="10" borderId="30" xfId="0" applyFont="1" applyFill="1" applyBorder="1" applyAlignment="1">
      <alignment horizontal="center" vertical="center" wrapText="1"/>
    </xf>
    <xf numFmtId="0" fontId="143" fillId="10" borderId="30" xfId="0" applyFont="1" applyFill="1" applyBorder="1" applyAlignment="1" applyProtection="1">
      <alignment horizontal="center" vertical="center" wrapText="1"/>
      <protection locked="0"/>
    </xf>
    <xf numFmtId="0" fontId="140" fillId="10" borderId="31" xfId="0" applyFont="1" applyFill="1" applyBorder="1" applyAlignment="1">
      <alignment horizontal="center" vertical="center" wrapText="1"/>
    </xf>
    <xf numFmtId="0" fontId="140" fillId="10" borderId="32" xfId="0" applyFont="1" applyFill="1" applyBorder="1" applyAlignment="1">
      <alignment horizontal="center" vertical="center" wrapText="1"/>
    </xf>
    <xf numFmtId="0" fontId="145" fillId="10" borderId="145" xfId="0" applyFont="1" applyFill="1" applyBorder="1" applyAlignment="1">
      <alignment horizontal="center" vertical="center" wrapText="1"/>
    </xf>
    <xf numFmtId="0" fontId="145" fillId="10" borderId="146" xfId="0" applyFont="1" applyFill="1" applyBorder="1" applyAlignment="1">
      <alignment horizontal="center" vertical="center" wrapText="1"/>
    </xf>
    <xf numFmtId="0" fontId="145" fillId="10" borderId="147" xfId="0" applyFont="1" applyFill="1" applyBorder="1" applyAlignment="1">
      <alignment horizontal="center" vertical="center" wrapText="1"/>
    </xf>
    <xf numFmtId="0" fontId="71" fillId="3" borderId="5" xfId="0" applyFont="1" applyFill="1" applyBorder="1" applyAlignment="1">
      <alignment horizontal="center" vertical="center" wrapText="1"/>
    </xf>
    <xf numFmtId="0" fontId="71" fillId="3" borderId="7" xfId="0" applyFont="1" applyFill="1" applyBorder="1" applyAlignment="1">
      <alignment horizontal="center" vertical="center" wrapText="1"/>
    </xf>
    <xf numFmtId="0" fontId="154" fillId="2" borderId="21" xfId="0" applyFont="1" applyFill="1" applyBorder="1" applyAlignment="1">
      <alignment horizontal="left" vertical="top" wrapText="1"/>
    </xf>
    <xf numFmtId="0" fontId="155" fillId="2" borderId="22" xfId="0" applyFont="1" applyFill="1" applyBorder="1" applyAlignment="1">
      <alignment horizontal="left" vertical="top" wrapText="1"/>
    </xf>
    <xf numFmtId="0" fontId="155" fillId="2" borderId="23" xfId="0" applyFont="1" applyFill="1" applyBorder="1" applyAlignment="1">
      <alignment horizontal="left" vertical="top" wrapText="1"/>
    </xf>
    <xf numFmtId="0" fontId="74" fillId="4" borderId="2" xfId="0" applyFont="1" applyFill="1" applyBorder="1" applyAlignment="1">
      <alignment horizontal="center" vertical="center" wrapText="1"/>
    </xf>
    <xf numFmtId="0" fontId="74" fillId="4" borderId="3" xfId="0" applyFont="1" applyFill="1" applyBorder="1" applyAlignment="1">
      <alignment horizontal="center" vertical="center" wrapText="1"/>
    </xf>
    <xf numFmtId="0" fontId="74" fillId="4" borderId="4" xfId="0"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3" xfId="0" applyFont="1" applyFill="1" applyBorder="1" applyAlignment="1">
      <alignment horizontal="center" vertical="center" wrapText="1"/>
    </xf>
    <xf numFmtId="0" fontId="74" fillId="5" borderId="4" xfId="0" applyFont="1" applyFill="1" applyBorder="1" applyAlignment="1">
      <alignment horizontal="center" vertical="center" wrapText="1"/>
    </xf>
    <xf numFmtId="0" fontId="71" fillId="3" borderId="2" xfId="0" applyFont="1" applyFill="1" applyBorder="1" applyAlignment="1">
      <alignment horizontal="center" vertical="center"/>
    </xf>
    <xf numFmtId="0" fontId="113" fillId="0" borderId="2" xfId="0" applyFont="1" applyBorder="1" applyAlignment="1">
      <alignment horizontal="center" vertical="center"/>
    </xf>
    <xf numFmtId="0" fontId="113" fillId="0" borderId="3" xfId="0" applyFont="1" applyBorder="1" applyAlignment="1">
      <alignment horizontal="center" vertical="center"/>
    </xf>
    <xf numFmtId="0" fontId="113" fillId="0" borderId="4" xfId="0" applyFont="1" applyBorder="1" applyAlignment="1">
      <alignment horizontal="center" vertical="center"/>
    </xf>
    <xf numFmtId="9" fontId="71" fillId="0" borderId="2" xfId="0" applyNumberFormat="1" applyFont="1" applyBorder="1" applyAlignment="1">
      <alignment horizontal="center" vertical="center"/>
    </xf>
    <xf numFmtId="9" fontId="71" fillId="0" borderId="28" xfId="0" applyNumberFormat="1" applyFont="1" applyBorder="1" applyAlignment="1">
      <alignment horizontal="center" vertical="center"/>
    </xf>
    <xf numFmtId="9" fontId="71" fillId="0" borderId="3" xfId="0" applyNumberFormat="1" applyFont="1" applyBorder="1" applyAlignment="1">
      <alignment horizontal="center" vertical="center"/>
    </xf>
    <xf numFmtId="9" fontId="71" fillId="0" borderId="4" xfId="0" applyNumberFormat="1" applyFont="1" applyBorder="1" applyAlignment="1">
      <alignment horizontal="center" vertical="center"/>
    </xf>
    <xf numFmtId="9" fontId="71" fillId="0" borderId="25" xfId="0" applyNumberFormat="1" applyFont="1" applyBorder="1" applyAlignment="1">
      <alignment horizontal="center" vertical="center"/>
    </xf>
    <xf numFmtId="0" fontId="71" fillId="0" borderId="2" xfId="0" applyFont="1" applyBorder="1" applyAlignment="1">
      <alignment horizontal="center" vertical="center"/>
    </xf>
    <xf numFmtId="0" fontId="71" fillId="0" borderId="3" xfId="0" applyFont="1" applyBorder="1" applyAlignment="1">
      <alignment horizontal="center" vertical="center"/>
    </xf>
    <xf numFmtId="0" fontId="71" fillId="0" borderId="4" xfId="0" applyFont="1" applyBorder="1" applyAlignment="1">
      <alignment horizontal="center" vertical="center"/>
    </xf>
    <xf numFmtId="0" fontId="71" fillId="0" borderId="5" xfId="0" applyFont="1" applyBorder="1" applyAlignment="1">
      <alignment horizontal="center" vertical="center" wrapText="1"/>
    </xf>
    <xf numFmtId="0" fontId="71" fillId="0" borderId="7" xfId="0" applyFont="1" applyBorder="1" applyAlignment="1">
      <alignment horizontal="center" vertical="center" wrapText="1"/>
    </xf>
    <xf numFmtId="9" fontId="74" fillId="4" borderId="56" xfId="0" applyNumberFormat="1" applyFont="1" applyFill="1" applyBorder="1" applyAlignment="1">
      <alignment horizontal="center" vertical="center"/>
    </xf>
    <xf numFmtId="9" fontId="74" fillId="4" borderId="28" xfId="0" applyNumberFormat="1" applyFont="1" applyFill="1" applyBorder="1" applyAlignment="1">
      <alignment horizontal="center" vertical="center"/>
    </xf>
    <xf numFmtId="9" fontId="74" fillId="4" borderId="84" xfId="0" applyNumberFormat="1" applyFont="1" applyFill="1" applyBorder="1" applyAlignment="1">
      <alignment horizontal="center" vertical="center"/>
    </xf>
    <xf numFmtId="0" fontId="71" fillId="4" borderId="135" xfId="0" applyFont="1" applyFill="1" applyBorder="1" applyAlignment="1">
      <alignment horizontal="center" vertical="center" wrapText="1"/>
    </xf>
    <xf numFmtId="0" fontId="71" fillId="4" borderId="136" xfId="0" applyFont="1" applyFill="1" applyBorder="1" applyAlignment="1">
      <alignment horizontal="center" vertical="center" wrapText="1"/>
    </xf>
    <xf numFmtId="0" fontId="71" fillId="4" borderId="137" xfId="0" applyFont="1" applyFill="1" applyBorder="1" applyAlignment="1">
      <alignment horizontal="center" vertical="center" wrapText="1"/>
    </xf>
    <xf numFmtId="0" fontId="71" fillId="0" borderId="2" xfId="0" applyFont="1" applyBorder="1" applyAlignment="1">
      <alignment horizontal="center" vertical="center" wrapText="1"/>
    </xf>
    <xf numFmtId="0" fontId="71" fillId="0" borderId="3" xfId="0" applyFont="1" applyBorder="1" applyAlignment="1">
      <alignment horizontal="center" vertical="center" wrapText="1"/>
    </xf>
    <xf numFmtId="0" fontId="71" fillId="0" borderId="4" xfId="0" applyFont="1" applyBorder="1" applyAlignment="1">
      <alignment horizontal="center" vertical="center" wrapText="1"/>
    </xf>
    <xf numFmtId="0" fontId="71" fillId="4" borderId="2" xfId="0" applyFont="1" applyFill="1" applyBorder="1" applyAlignment="1">
      <alignment horizontal="center" vertical="center" wrapText="1"/>
    </xf>
    <xf numFmtId="0" fontId="71" fillId="4" borderId="3" xfId="0" applyFont="1" applyFill="1" applyBorder="1" applyAlignment="1">
      <alignment horizontal="center" vertical="center"/>
    </xf>
    <xf numFmtId="0" fontId="71" fillId="4" borderId="4" xfId="0" applyFont="1" applyFill="1" applyBorder="1" applyAlignment="1">
      <alignment horizontal="center" vertical="center"/>
    </xf>
    <xf numFmtId="0" fontId="71" fillId="4" borderId="3" xfId="0" applyFont="1" applyFill="1" applyBorder="1" applyAlignment="1">
      <alignment horizontal="center" vertical="center" wrapText="1"/>
    </xf>
    <xf numFmtId="0" fontId="71" fillId="4" borderId="4" xfId="0" applyFont="1" applyFill="1" applyBorder="1" applyAlignment="1">
      <alignment horizontal="center" vertical="center" wrapText="1"/>
    </xf>
    <xf numFmtId="0" fontId="71" fillId="4" borderId="2" xfId="0" applyFont="1" applyFill="1" applyBorder="1" applyAlignment="1">
      <alignment horizontal="center" vertical="center"/>
    </xf>
    <xf numFmtId="0" fontId="149" fillId="0" borderId="21" xfId="0" applyFont="1" applyBorder="1" applyAlignment="1">
      <alignment horizontal="center"/>
    </xf>
    <xf numFmtId="0" fontId="149" fillId="0" borderId="22" xfId="0" applyFont="1" applyBorder="1" applyAlignment="1">
      <alignment horizontal="center"/>
    </xf>
    <xf numFmtId="0" fontId="149" fillId="0" borderId="23" xfId="0" applyFont="1" applyBorder="1" applyAlignment="1">
      <alignment horizontal="center"/>
    </xf>
    <xf numFmtId="0" fontId="113" fillId="0" borderId="2" xfId="0" applyFont="1" applyBorder="1" applyAlignment="1">
      <alignment horizontal="center"/>
    </xf>
    <xf numFmtId="0" fontId="113" fillId="0" borderId="3" xfId="0" applyFont="1" applyBorder="1" applyAlignment="1">
      <alignment horizontal="center"/>
    </xf>
    <xf numFmtId="0" fontId="113" fillId="0" borderId="4" xfId="0" applyFont="1" applyBorder="1" applyAlignment="1">
      <alignment horizontal="center"/>
    </xf>
    <xf numFmtId="0" fontId="34" fillId="0" borderId="2" xfId="0" applyFont="1" applyBorder="1" applyAlignment="1">
      <alignment horizontal="left" vertical="center" wrapText="1"/>
    </xf>
    <xf numFmtId="0" fontId="34" fillId="0" borderId="3" xfId="0" applyFont="1" applyBorder="1" applyAlignment="1">
      <alignment horizontal="left" vertical="center" wrapText="1"/>
    </xf>
    <xf numFmtId="0" fontId="34" fillId="0" borderId="4" xfId="0" applyFont="1" applyBorder="1" applyAlignment="1">
      <alignment horizontal="left" vertical="center" wrapText="1"/>
    </xf>
    <xf numFmtId="0" fontId="38" fillId="3" borderId="2" xfId="0" applyFont="1" applyFill="1" applyBorder="1" applyAlignment="1">
      <alignment horizontal="center" wrapText="1"/>
    </xf>
    <xf numFmtId="0" fontId="38" fillId="3" borderId="3" xfId="0" applyFont="1" applyFill="1" applyBorder="1" applyAlignment="1">
      <alignment horizontal="center" wrapText="1"/>
    </xf>
    <xf numFmtId="0" fontId="38" fillId="3" borderId="4" xfId="0" applyFont="1" applyFill="1" applyBorder="1" applyAlignment="1">
      <alignment horizontal="center" wrapText="1"/>
    </xf>
    <xf numFmtId="0" fontId="34" fillId="4" borderId="2" xfId="0" applyFont="1" applyFill="1" applyBorder="1" applyAlignment="1">
      <alignment horizontal="left" vertical="center" wrapText="1"/>
    </xf>
    <xf numFmtId="0" fontId="34" fillId="4" borderId="3" xfId="0" applyFont="1" applyFill="1" applyBorder="1" applyAlignment="1">
      <alignment horizontal="left" vertical="center" wrapText="1"/>
    </xf>
    <xf numFmtId="0" fontId="34" fillId="4" borderId="4" xfId="0" applyFont="1" applyFill="1" applyBorder="1" applyAlignment="1">
      <alignment horizontal="left" vertical="center" wrapText="1"/>
    </xf>
    <xf numFmtId="0" fontId="74" fillId="4" borderId="2" xfId="0" applyFont="1" applyFill="1" applyBorder="1" applyAlignment="1">
      <alignment horizontal="center" vertical="center"/>
    </xf>
    <xf numFmtId="0" fontId="74" fillId="4" borderId="3" xfId="0" applyFont="1" applyFill="1" applyBorder="1" applyAlignment="1">
      <alignment horizontal="center" vertical="center"/>
    </xf>
    <xf numFmtId="0" fontId="74" fillId="4" borderId="4" xfId="0" applyFont="1" applyFill="1" applyBorder="1" applyAlignment="1">
      <alignment horizontal="center" vertical="center"/>
    </xf>
    <xf numFmtId="0" fontId="113" fillId="3" borderId="2" xfId="0" applyFont="1" applyFill="1" applyBorder="1" applyAlignment="1">
      <alignment horizontal="center" vertical="center"/>
    </xf>
    <xf numFmtId="0" fontId="113" fillId="3" borderId="3" xfId="0" applyFont="1" applyFill="1" applyBorder="1" applyAlignment="1">
      <alignment horizontal="center" vertical="center"/>
    </xf>
    <xf numFmtId="0" fontId="113" fillId="3" borderId="4" xfId="0" applyFont="1" applyFill="1" applyBorder="1" applyAlignment="1">
      <alignment horizontal="center" vertical="center"/>
    </xf>
    <xf numFmtId="0" fontId="101" fillId="2" borderId="50" xfId="0" applyFont="1" applyFill="1" applyBorder="1" applyAlignment="1">
      <alignment horizontal="center"/>
    </xf>
    <xf numFmtId="0" fontId="101" fillId="2" borderId="54" xfId="0" applyFont="1" applyFill="1" applyBorder="1" applyAlignment="1">
      <alignment horizontal="center"/>
    </xf>
    <xf numFmtId="0" fontId="101" fillId="2" borderId="55" xfId="0" applyFont="1" applyFill="1" applyBorder="1" applyAlignment="1">
      <alignment horizontal="center"/>
    </xf>
    <xf numFmtId="0" fontId="150" fillId="0" borderId="0" xfId="0" applyFont="1" applyAlignment="1">
      <alignment horizontal="center"/>
    </xf>
    <xf numFmtId="49" fontId="38" fillId="3" borderId="2" xfId="0" applyNumberFormat="1" applyFont="1" applyFill="1" applyBorder="1" applyAlignment="1">
      <alignment horizontal="center" vertical="center"/>
    </xf>
    <xf numFmtId="49" fontId="38" fillId="3" borderId="3" xfId="0" applyNumberFormat="1" applyFont="1" applyFill="1" applyBorder="1" applyAlignment="1">
      <alignment horizontal="center" vertical="center"/>
    </xf>
    <xf numFmtId="49" fontId="38" fillId="3" borderId="4" xfId="0" applyNumberFormat="1" applyFont="1" applyFill="1" applyBorder="1" applyAlignment="1">
      <alignment horizontal="center" vertical="center"/>
    </xf>
    <xf numFmtId="0" fontId="24" fillId="4" borderId="2" xfId="0" applyFont="1" applyFill="1" applyBorder="1" applyAlignment="1">
      <alignment horizontal="center" vertical="center"/>
    </xf>
    <xf numFmtId="0" fontId="23" fillId="4" borderId="2" xfId="0" applyFont="1" applyFill="1" applyBorder="1" applyAlignment="1">
      <alignment horizontal="center" vertical="center" wrapText="1"/>
    </xf>
    <xf numFmtId="0" fontId="23" fillId="4" borderId="4" xfId="0" applyFont="1" applyFill="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2" fillId="3" borderId="2" xfId="0" applyFont="1" applyFill="1" applyBorder="1" applyAlignment="1">
      <alignment horizontal="center" vertical="center"/>
    </xf>
    <xf numFmtId="9" fontId="22" fillId="4" borderId="3" xfId="0" applyNumberFormat="1" applyFont="1" applyFill="1" applyBorder="1" applyAlignment="1">
      <alignment horizontal="center" vertical="center"/>
    </xf>
    <xf numFmtId="9" fontId="22" fillId="4" borderId="4" xfId="0" applyNumberFormat="1" applyFont="1" applyFill="1" applyBorder="1" applyAlignment="1">
      <alignment horizontal="center" vertical="center"/>
    </xf>
    <xf numFmtId="0" fontId="77" fillId="4" borderId="3" xfId="0" applyFont="1" applyFill="1" applyBorder="1" applyAlignment="1">
      <alignment horizontal="center" vertical="center" wrapText="1"/>
    </xf>
    <xf numFmtId="0" fontId="77" fillId="4" borderId="3" xfId="0" applyFont="1" applyFill="1" applyBorder="1" applyAlignment="1">
      <alignment horizontal="center" vertical="center"/>
    </xf>
    <xf numFmtId="0" fontId="77" fillId="4" borderId="4" xfId="0" applyFont="1" applyFill="1" applyBorder="1" applyAlignment="1">
      <alignment horizontal="center" vertical="center"/>
    </xf>
    <xf numFmtId="0" fontId="74" fillId="0" borderId="2" xfId="0" applyFont="1" applyBorder="1" applyAlignment="1">
      <alignment horizontal="center" vertical="center" wrapText="1"/>
    </xf>
    <xf numFmtId="0" fontId="101" fillId="0" borderId="3" xfId="0" applyFont="1" applyBorder="1" applyAlignment="1">
      <alignment horizontal="center" vertical="center" wrapText="1"/>
    </xf>
    <xf numFmtId="0" fontId="101" fillId="0" borderId="4" xfId="0" applyFont="1" applyBorder="1" applyAlignment="1">
      <alignment horizontal="center" vertical="center" wrapText="1"/>
    </xf>
    <xf numFmtId="0" fontId="74" fillId="0" borderId="3" xfId="0" applyFont="1" applyBorder="1" applyAlignment="1">
      <alignment horizontal="center" vertical="center" wrapText="1"/>
    </xf>
    <xf numFmtId="0" fontId="74" fillId="0" borderId="4" xfId="0" applyFont="1" applyBorder="1" applyAlignment="1">
      <alignment horizontal="center" vertical="center" wrapText="1"/>
    </xf>
    <xf numFmtId="0" fontId="74" fillId="0" borderId="2" xfId="0" applyFont="1" applyBorder="1" applyAlignment="1">
      <alignment horizontal="center" vertical="center"/>
    </xf>
    <xf numFmtId="0" fontId="74" fillId="0" borderId="3" xfId="0" applyFont="1" applyBorder="1" applyAlignment="1">
      <alignment horizontal="center" vertical="center"/>
    </xf>
    <xf numFmtId="0" fontId="74" fillId="0" borderId="4" xfId="0" applyFont="1" applyBorder="1" applyAlignment="1">
      <alignment horizontal="center" vertical="center"/>
    </xf>
    <xf numFmtId="0" fontId="70" fillId="0" borderId="2" xfId="0" applyFont="1" applyBorder="1" applyAlignment="1">
      <alignment horizontal="center" vertical="center"/>
    </xf>
    <xf numFmtId="0" fontId="70" fillId="0" borderId="3" xfId="0" applyFont="1" applyBorder="1" applyAlignment="1">
      <alignment horizontal="center" vertical="center"/>
    </xf>
    <xf numFmtId="0" fontId="70" fillId="0" borderId="4" xfId="0" applyFont="1" applyBorder="1" applyAlignment="1">
      <alignment horizontal="center" vertical="center"/>
    </xf>
    <xf numFmtId="0" fontId="69" fillId="0" borderId="2" xfId="0" applyFont="1" applyBorder="1" applyAlignment="1">
      <alignment horizontal="center" vertical="center"/>
    </xf>
    <xf numFmtId="0" fontId="69" fillId="0" borderId="3" xfId="0" applyFont="1" applyBorder="1" applyAlignment="1">
      <alignment horizontal="center" vertical="center"/>
    </xf>
    <xf numFmtId="0" fontId="69" fillId="0" borderId="4" xfId="0" applyFont="1" applyBorder="1" applyAlignment="1">
      <alignment horizontal="center" vertical="center"/>
    </xf>
    <xf numFmtId="0" fontId="70" fillId="0" borderId="2" xfId="0" applyFont="1" applyBorder="1" applyAlignment="1">
      <alignment horizontal="center" vertical="center" wrapText="1"/>
    </xf>
    <xf numFmtId="0" fontId="70" fillId="0" borderId="3" xfId="0" applyFont="1" applyBorder="1" applyAlignment="1">
      <alignment horizontal="center" vertical="center" wrapText="1"/>
    </xf>
    <xf numFmtId="0" fontId="70" fillId="0" borderId="4" xfId="0" applyFont="1" applyBorder="1" applyAlignment="1">
      <alignment horizontal="center" vertical="center" wrapText="1"/>
    </xf>
    <xf numFmtId="0" fontId="74" fillId="0" borderId="15" xfId="0" applyFont="1" applyBorder="1" applyAlignment="1">
      <alignment horizontal="center" vertical="center" wrapText="1"/>
    </xf>
    <xf numFmtId="0" fontId="74" fillId="0" borderId="17" xfId="0" applyFont="1" applyBorder="1" applyAlignment="1">
      <alignment horizontal="center" vertical="center" wrapText="1"/>
    </xf>
    <xf numFmtId="0" fontId="74" fillId="0" borderId="19" xfId="0" applyFont="1" applyBorder="1" applyAlignment="1">
      <alignment horizontal="center" vertical="center" wrapText="1"/>
    </xf>
    <xf numFmtId="9" fontId="70" fillId="4" borderId="28" xfId="0" applyNumberFormat="1" applyFont="1" applyFill="1" applyBorder="1" applyAlignment="1">
      <alignment horizontal="center" vertical="center"/>
    </xf>
    <xf numFmtId="0" fontId="50" fillId="2" borderId="21" xfId="4" applyFont="1" applyFill="1" applyBorder="1" applyAlignment="1">
      <alignment horizontal="left" vertical="top" wrapText="1"/>
    </xf>
    <xf numFmtId="0" fontId="29" fillId="2" borderId="22" xfId="4" applyFont="1" applyFill="1" applyBorder="1" applyAlignment="1">
      <alignment horizontal="left" vertical="top" wrapText="1"/>
    </xf>
    <xf numFmtId="0" fontId="29" fillId="2" borderId="23" xfId="4" applyFont="1" applyFill="1" applyBorder="1" applyAlignment="1">
      <alignment horizontal="left" vertical="top" wrapText="1"/>
    </xf>
    <xf numFmtId="0" fontId="169" fillId="4" borderId="2" xfId="4" applyFont="1" applyFill="1" applyBorder="1" applyAlignment="1">
      <alignment horizontal="center" vertical="center" wrapText="1"/>
    </xf>
    <xf numFmtId="0" fontId="169" fillId="4" borderId="3" xfId="4" applyFont="1" applyFill="1" applyBorder="1" applyAlignment="1">
      <alignment horizontal="center" vertical="center" wrapText="1"/>
    </xf>
    <xf numFmtId="0" fontId="169" fillId="4" borderId="4" xfId="4" applyFont="1" applyFill="1" applyBorder="1" applyAlignment="1">
      <alignment horizontal="center" vertical="center" wrapText="1"/>
    </xf>
    <xf numFmtId="9" fontId="169" fillId="4" borderId="3" xfId="4" applyNumberFormat="1" applyFont="1" applyFill="1" applyBorder="1" applyAlignment="1">
      <alignment horizontal="center" vertical="center"/>
    </xf>
    <xf numFmtId="9" fontId="169" fillId="4" borderId="4" xfId="4" applyNumberFormat="1" applyFont="1" applyFill="1" applyBorder="1" applyAlignment="1">
      <alignment horizontal="center" vertical="center"/>
    </xf>
    <xf numFmtId="9" fontId="70" fillId="4" borderId="2" xfId="4" applyNumberFormat="1" applyFont="1" applyFill="1" applyBorder="1" applyAlignment="1">
      <alignment horizontal="center" vertical="center"/>
    </xf>
    <xf numFmtId="9" fontId="70" fillId="4" borderId="25" xfId="4" applyNumberFormat="1" applyFont="1" applyFill="1" applyBorder="1" applyAlignment="1">
      <alignment horizontal="center" vertical="center"/>
    </xf>
    <xf numFmtId="9" fontId="70" fillId="4" borderId="3" xfId="4" applyNumberFormat="1" applyFont="1" applyFill="1" applyBorder="1" applyAlignment="1">
      <alignment horizontal="center" vertical="center"/>
    </xf>
    <xf numFmtId="9" fontId="70" fillId="4" borderId="4" xfId="4" applyNumberFormat="1" applyFont="1" applyFill="1" applyBorder="1" applyAlignment="1">
      <alignment horizontal="center" vertical="center"/>
    </xf>
    <xf numFmtId="0" fontId="72" fillId="3" borderId="2" xfId="4" applyFont="1" applyFill="1" applyBorder="1" applyAlignment="1">
      <alignment horizontal="center" vertical="center" wrapText="1"/>
    </xf>
    <xf numFmtId="0" fontId="72" fillId="3" borderId="3" xfId="4" applyFont="1" applyFill="1" applyBorder="1" applyAlignment="1">
      <alignment horizontal="center" vertical="center" wrapText="1"/>
    </xf>
    <xf numFmtId="0" fontId="72" fillId="3" borderId="4" xfId="4" applyFont="1" applyFill="1" applyBorder="1" applyAlignment="1">
      <alignment horizontal="center" vertical="center" wrapText="1"/>
    </xf>
    <xf numFmtId="0" fontId="72" fillId="3" borderId="2" xfId="4" applyFont="1" applyFill="1" applyBorder="1" applyAlignment="1">
      <alignment horizontal="center" vertical="center"/>
    </xf>
    <xf numFmtId="0" fontId="72" fillId="3" borderId="3" xfId="4" applyFont="1" applyFill="1" applyBorder="1" applyAlignment="1">
      <alignment horizontal="center" vertical="center"/>
    </xf>
    <xf numFmtId="0" fontId="72" fillId="3" borderId="4" xfId="4" applyFont="1" applyFill="1" applyBorder="1" applyAlignment="1">
      <alignment horizontal="center" vertical="center"/>
    </xf>
    <xf numFmtId="0" fontId="70" fillId="3" borderId="5" xfId="4" applyFont="1" applyFill="1" applyBorder="1" applyAlignment="1">
      <alignment horizontal="center" vertical="center" wrapText="1"/>
    </xf>
    <xf numFmtId="0" fontId="70" fillId="3" borderId="7" xfId="4" applyFont="1" applyFill="1" applyBorder="1" applyAlignment="1">
      <alignment horizontal="center" vertical="center" wrapText="1"/>
    </xf>
    <xf numFmtId="0" fontId="19" fillId="0" borderId="15" xfId="4" applyFont="1" applyBorder="1" applyAlignment="1">
      <alignment horizontal="center" vertical="center" wrapText="1"/>
    </xf>
    <xf numFmtId="0" fontId="19" fillId="0" borderId="17" xfId="4" applyFont="1" applyBorder="1" applyAlignment="1">
      <alignment horizontal="center" vertical="center" wrapText="1"/>
    </xf>
    <xf numFmtId="0" fontId="19" fillId="0" borderId="19" xfId="4" applyFont="1" applyBorder="1" applyAlignment="1">
      <alignment horizontal="center" vertical="center" wrapText="1"/>
    </xf>
    <xf numFmtId="0" fontId="69" fillId="4" borderId="2" xfId="4" applyFont="1" applyFill="1" applyBorder="1" applyAlignment="1">
      <alignment horizontal="center" vertical="center"/>
    </xf>
    <xf numFmtId="0" fontId="69" fillId="4" borderId="3" xfId="4" applyFont="1" applyFill="1" applyBorder="1" applyAlignment="1">
      <alignment horizontal="center" vertical="center"/>
    </xf>
    <xf numFmtId="0" fontId="69" fillId="4" borderId="4" xfId="4" applyFont="1" applyFill="1" applyBorder="1" applyAlignment="1">
      <alignment horizontal="center" vertical="center"/>
    </xf>
    <xf numFmtId="0" fontId="70" fillId="4" borderId="2" xfId="4" applyFont="1" applyFill="1" applyBorder="1" applyAlignment="1">
      <alignment horizontal="center" vertical="center" wrapText="1"/>
    </xf>
    <xf numFmtId="0" fontId="70" fillId="4" borderId="3" xfId="4" applyFont="1" applyFill="1" applyBorder="1" applyAlignment="1">
      <alignment horizontal="center" vertical="center"/>
    </xf>
    <xf numFmtId="0" fontId="70" fillId="4" borderId="4" xfId="4" applyFont="1" applyFill="1" applyBorder="1" applyAlignment="1">
      <alignment horizontal="center" vertical="center"/>
    </xf>
    <xf numFmtId="0" fontId="71" fillId="3" borderId="2" xfId="4" applyFont="1" applyFill="1" applyBorder="1" applyAlignment="1">
      <alignment horizontal="center" vertical="center" wrapText="1"/>
    </xf>
    <xf numFmtId="0" fontId="71" fillId="3" borderId="3" xfId="4" applyFont="1" applyFill="1" applyBorder="1" applyAlignment="1">
      <alignment horizontal="center" vertical="center" wrapText="1"/>
    </xf>
    <xf numFmtId="0" fontId="71" fillId="3" borderId="4" xfId="4" applyFont="1" applyFill="1" applyBorder="1" applyAlignment="1">
      <alignment horizontal="center" vertical="center" wrapText="1"/>
    </xf>
    <xf numFmtId="0" fontId="70" fillId="3" borderId="2" xfId="4" applyFont="1" applyFill="1" applyBorder="1" applyAlignment="1">
      <alignment horizontal="center" vertical="center"/>
    </xf>
    <xf numFmtId="0" fontId="70" fillId="3" borderId="3" xfId="4" applyFont="1" applyFill="1" applyBorder="1" applyAlignment="1">
      <alignment horizontal="center" vertical="center"/>
    </xf>
    <xf numFmtId="0" fontId="70" fillId="3" borderId="4" xfId="4" applyFont="1" applyFill="1" applyBorder="1" applyAlignment="1">
      <alignment horizontal="center" vertical="center"/>
    </xf>
    <xf numFmtId="0" fontId="72" fillId="4" borderId="2" xfId="4" applyFont="1" applyFill="1" applyBorder="1" applyAlignment="1">
      <alignment horizontal="center" vertical="center" wrapText="1"/>
    </xf>
    <xf numFmtId="0" fontId="72" fillId="4" borderId="3" xfId="4" applyFont="1" applyFill="1" applyBorder="1" applyAlignment="1">
      <alignment horizontal="center" vertical="center" wrapText="1"/>
    </xf>
    <xf numFmtId="0" fontId="72" fillId="4" borderId="4" xfId="4" applyFont="1" applyFill="1" applyBorder="1" applyAlignment="1">
      <alignment horizontal="center" vertical="center" wrapText="1"/>
    </xf>
    <xf numFmtId="0" fontId="35" fillId="0" borderId="2" xfId="4" applyFont="1" applyBorder="1" applyAlignment="1">
      <alignment horizontal="center" vertical="center" wrapText="1"/>
    </xf>
    <xf numFmtId="0" fontId="35" fillId="0" borderId="3" xfId="4" applyFont="1" applyBorder="1" applyAlignment="1">
      <alignment horizontal="center" vertical="center" wrapText="1"/>
    </xf>
    <xf numFmtId="0" fontId="35" fillId="0" borderId="4" xfId="4" applyFont="1" applyBorder="1" applyAlignment="1">
      <alignment horizontal="center" vertical="center" wrapText="1"/>
    </xf>
    <xf numFmtId="0" fontId="77" fillId="4" borderId="3" xfId="4" applyFont="1" applyFill="1" applyBorder="1" applyAlignment="1">
      <alignment horizontal="center" vertical="center" wrapText="1"/>
    </xf>
    <xf numFmtId="0" fontId="77" fillId="4" borderId="3" xfId="4" applyFont="1" applyFill="1" applyBorder="1" applyAlignment="1">
      <alignment horizontal="center" vertical="center"/>
    </xf>
    <xf numFmtId="0" fontId="77" fillId="4" borderId="4" xfId="4" applyFont="1" applyFill="1" applyBorder="1" applyAlignment="1">
      <alignment horizontal="center" vertical="center"/>
    </xf>
    <xf numFmtId="0" fontId="35" fillId="4" borderId="2" xfId="4" applyFont="1" applyFill="1" applyBorder="1" applyAlignment="1">
      <alignment horizontal="center" vertical="center" wrapText="1"/>
    </xf>
    <xf numFmtId="0" fontId="35" fillId="4" borderId="3" xfId="4" applyFont="1" applyFill="1" applyBorder="1" applyAlignment="1">
      <alignment horizontal="center" vertical="center" wrapText="1"/>
    </xf>
    <xf numFmtId="0" fontId="35" fillId="4" borderId="4" xfId="4" applyFont="1" applyFill="1" applyBorder="1" applyAlignment="1">
      <alignment horizontal="center" vertical="center" wrapText="1"/>
    </xf>
    <xf numFmtId="0" fontId="70" fillId="3" borderId="2" xfId="4" applyFont="1" applyFill="1" applyBorder="1" applyAlignment="1">
      <alignment horizontal="center" vertical="center" wrapText="1"/>
    </xf>
    <xf numFmtId="0" fontId="70" fillId="3" borderId="3" xfId="4" applyFont="1" applyFill="1" applyBorder="1" applyAlignment="1">
      <alignment horizontal="center" vertical="center" wrapText="1"/>
    </xf>
    <xf numFmtId="0" fontId="70" fillId="3" borderId="4" xfId="4" applyFont="1" applyFill="1" applyBorder="1" applyAlignment="1">
      <alignment horizontal="center" vertical="center" wrapText="1"/>
    </xf>
    <xf numFmtId="0" fontId="72" fillId="4" borderId="2" xfId="4" applyFont="1" applyFill="1" applyBorder="1" applyAlignment="1">
      <alignment horizontal="center" vertical="center"/>
    </xf>
    <xf numFmtId="0" fontId="72" fillId="4" borderId="3" xfId="4" applyFont="1" applyFill="1" applyBorder="1" applyAlignment="1">
      <alignment horizontal="center" vertical="center"/>
    </xf>
    <xf numFmtId="0" fontId="72" fillId="4" borderId="4" xfId="4" applyFont="1" applyFill="1" applyBorder="1" applyAlignment="1">
      <alignment horizontal="center" vertical="center"/>
    </xf>
    <xf numFmtId="0" fontId="69" fillId="0" borderId="2" xfId="4" applyFont="1" applyBorder="1" applyAlignment="1">
      <alignment horizontal="center"/>
    </xf>
    <xf numFmtId="0" fontId="69" fillId="0" borderId="3" xfId="4" applyFont="1" applyBorder="1" applyAlignment="1">
      <alignment horizontal="center"/>
    </xf>
    <xf numFmtId="0" fontId="69" fillId="0" borderId="4" xfId="4" applyFont="1" applyBorder="1" applyAlignment="1">
      <alignment horizontal="center"/>
    </xf>
    <xf numFmtId="0" fontId="2" fillId="0" borderId="0" xfId="4" applyFont="1" applyAlignment="1">
      <alignment horizontal="center"/>
    </xf>
    <xf numFmtId="0" fontId="77" fillId="3" borderId="1" xfId="4" applyFont="1" applyFill="1" applyBorder="1" applyAlignment="1">
      <alignment horizontal="center" vertical="center"/>
    </xf>
    <xf numFmtId="49" fontId="77" fillId="3" borderId="2" xfId="4" applyNumberFormat="1" applyFont="1" applyFill="1" applyBorder="1" applyAlignment="1">
      <alignment horizontal="center" vertical="center"/>
    </xf>
    <xf numFmtId="49" fontId="77" fillId="3" borderId="3" xfId="4" applyNumberFormat="1" applyFont="1" applyFill="1" applyBorder="1" applyAlignment="1">
      <alignment horizontal="center" vertical="center"/>
    </xf>
    <xf numFmtId="49" fontId="77" fillId="3" borderId="4" xfId="4" applyNumberFormat="1" applyFont="1" applyFill="1" applyBorder="1" applyAlignment="1">
      <alignment horizontal="center" vertical="center"/>
    </xf>
    <xf numFmtId="0" fontId="77" fillId="3" borderId="2" xfId="4" applyFont="1" applyFill="1" applyBorder="1" applyAlignment="1">
      <alignment horizontal="center" vertical="center" wrapText="1"/>
    </xf>
    <xf numFmtId="0" fontId="77" fillId="3" borderId="3" xfId="4" applyFont="1" applyFill="1" applyBorder="1" applyAlignment="1">
      <alignment horizontal="center" vertical="center" wrapText="1"/>
    </xf>
    <xf numFmtId="0" fontId="77" fillId="3" borderId="4" xfId="4" applyFont="1" applyFill="1" applyBorder="1" applyAlignment="1">
      <alignment horizontal="center" vertical="center" wrapText="1"/>
    </xf>
    <xf numFmtId="0" fontId="56" fillId="86" borderId="0" xfId="0" applyFont="1" applyFill="1" applyAlignment="1">
      <alignment horizontal="center" vertical="center" wrapText="1"/>
    </xf>
    <xf numFmtId="0" fontId="56" fillId="86" borderId="0" xfId="0" applyFont="1" applyFill="1" applyAlignment="1" applyProtection="1">
      <alignment horizontal="center" vertical="center" wrapText="1"/>
      <protection locked="0"/>
    </xf>
  </cellXfs>
  <cellStyles count="383">
    <cellStyle name="_ALB content sheet" xfId="9" xr:uid="{6FD7A356-F58C-4707-B32A-0052BD2AE7C2}"/>
    <cellStyle name="_ALB content sheet_Projekt_Buxhet_2012" xfId="10" xr:uid="{525DA9B7-2936-4E3A-8471-8FD5F9610FE3}"/>
    <cellStyle name="_ALB_StructPC tables" xfId="11" xr:uid="{CA649A46-5741-48C5-BADE-9EC3A344D106}"/>
    <cellStyle name="_Output to team May 12 2008 10pm" xfId="12" xr:uid="{050483B9-79E2-496E-A91D-A1D311823858}"/>
    <cellStyle name="_PC Table Summary fror Gramoz May 13 2008" xfId="13" xr:uid="{BBC85635-9652-48F2-808C-CE831E9E77E6}"/>
    <cellStyle name="1 indent" xfId="14" xr:uid="{6A33AD2B-A237-464C-AEDD-8D6355663251}"/>
    <cellStyle name="2 indents" xfId="15" xr:uid="{A921BC30-2E7C-4505-854C-7E51EC3C1FC1}"/>
    <cellStyle name="20% - Accent1 2" xfId="168" xr:uid="{C8DC965E-3F86-48E8-9009-06281A34967B}"/>
    <cellStyle name="20% - Accent1 3" xfId="167" xr:uid="{601594FC-376D-4BCD-8993-BB39D63042E4}"/>
    <cellStyle name="20% - Accent1 3 2" xfId="363" xr:uid="{C5450BD7-FE46-4282-810C-15775585E287}"/>
    <cellStyle name="20% - Accent1 4" xfId="16" xr:uid="{F5B5A809-77E7-4EE0-9AC4-F17A55037E33}"/>
    <cellStyle name="20% - Accent2 2" xfId="170" xr:uid="{A4E8BD27-FA44-4002-9B24-B57F73EBC78D}"/>
    <cellStyle name="20% - Accent2 3" xfId="169" xr:uid="{65AB21CE-5951-4F61-9DC6-5C080D94550C}"/>
    <cellStyle name="20% - Accent2 3 2" xfId="364" xr:uid="{FBD1CD44-DB4A-48EE-AF60-4EC82A1C4D3F}"/>
    <cellStyle name="20% - Accent2 4" xfId="17" xr:uid="{CE71ABB0-F1C9-449F-ABEB-1423709CC2E6}"/>
    <cellStyle name="20% - Accent3 2" xfId="172" xr:uid="{64A2652B-E6D2-445B-A455-604619F90D1A}"/>
    <cellStyle name="20% - Accent3 3" xfId="171" xr:uid="{4937E4B4-5AFF-4CC3-BC28-5FD031EFF898}"/>
    <cellStyle name="20% - Accent3 3 2" xfId="365" xr:uid="{71697F58-BB54-4ABB-B203-DEE7AC599F7E}"/>
    <cellStyle name="20% - Accent3 4" xfId="18" xr:uid="{BB70FDB9-885B-4701-B831-792361B55F6D}"/>
    <cellStyle name="20% - Accent4 2" xfId="174" xr:uid="{CFBF1852-7729-4AD6-8083-C5CAF93BB76A}"/>
    <cellStyle name="20% - Accent4 3" xfId="173" xr:uid="{893A961D-BC53-4886-A9A5-BA9F52CCA612}"/>
    <cellStyle name="20% - Accent4 3 2" xfId="366" xr:uid="{4129FE47-1C3D-4F85-A4CC-B7B0ACEB9D3F}"/>
    <cellStyle name="20% - Accent4 4" xfId="19" xr:uid="{193F4AE3-C69D-4B22-8111-C576861E07F9}"/>
    <cellStyle name="20% - Accent5 2" xfId="176" xr:uid="{19678403-8ACC-4D5E-ABC8-B1552F8CAF2A}"/>
    <cellStyle name="20% - Accent5 3" xfId="175" xr:uid="{9B26F556-B22C-43B6-AC37-F66A2A51193F}"/>
    <cellStyle name="20% - Accent5 3 2" xfId="367" xr:uid="{FD7FD572-D879-4DE9-87B9-1BCA2417E968}"/>
    <cellStyle name="20% - Accent5 4" xfId="20" xr:uid="{0EBC3EE6-2A3B-42FF-9921-1DF76E5073E8}"/>
    <cellStyle name="20% - Accent6 2" xfId="178" xr:uid="{BEC6AC23-3178-429F-900E-EE257722BBF1}"/>
    <cellStyle name="20% - Accent6 3" xfId="177" xr:uid="{76303632-B649-466A-A027-65D2C85F048C}"/>
    <cellStyle name="20% - Accent6 3 2" xfId="368" xr:uid="{349C1F21-B197-4F91-B7A3-36FD146632B1}"/>
    <cellStyle name="20% - Accent6 4" xfId="21" xr:uid="{8AA1AAA0-9B79-4CA2-9DB4-4A6AA143FD43}"/>
    <cellStyle name="3 indents" xfId="22" xr:uid="{A76AAC7E-9245-408B-B855-99206AF43BF7}"/>
    <cellStyle name="4 indents" xfId="23" xr:uid="{440FA38C-EE3F-4C52-86DD-921CC40398B4}"/>
    <cellStyle name="40% - Accent1 2" xfId="180" xr:uid="{5F54D7BA-7D88-48F7-B5A5-005D703FE5E0}"/>
    <cellStyle name="40% - Accent1 3" xfId="179" xr:uid="{6897C5B6-513B-4FC8-9367-DC8516629F56}"/>
    <cellStyle name="40% - Accent1 3 2" xfId="369" xr:uid="{9F8017B4-6E2C-452D-A470-12C6F3898540}"/>
    <cellStyle name="40% - Accent1 4" xfId="24" xr:uid="{8BC38FE2-9884-4D55-8D82-5DA1CE0EBE7C}"/>
    <cellStyle name="40% - Accent2 2" xfId="182" xr:uid="{90B5400D-1550-4F7A-8F64-3B3E9BC39ED0}"/>
    <cellStyle name="40% - Accent2 3" xfId="181" xr:uid="{00F784BF-ACBF-44C1-98AE-F36E76FE7A9C}"/>
    <cellStyle name="40% - Accent2 3 2" xfId="370" xr:uid="{CE63C326-D6A3-4E21-9262-C4F7D5BA1AF7}"/>
    <cellStyle name="40% - Accent2 4" xfId="25" xr:uid="{212D9D01-41BB-448D-9FE3-7EF00FA5BA56}"/>
    <cellStyle name="40% - Accent3 2" xfId="184" xr:uid="{AAF38863-12CA-43A6-B4BB-663A6AC5234A}"/>
    <cellStyle name="40% - Accent3 3" xfId="183" xr:uid="{134C4EC8-D5B3-45A3-B5E8-FFDB0682DF74}"/>
    <cellStyle name="40% - Accent3 3 2" xfId="371" xr:uid="{4AE6A9DB-D565-4A86-A1F7-7479EB6E2BDD}"/>
    <cellStyle name="40% - Accent3 4" xfId="26" xr:uid="{C2C7A409-22EB-453D-8DF1-DAC50DB98260}"/>
    <cellStyle name="40% - Accent4 2" xfId="186" xr:uid="{47D1E3EB-0D9E-4772-9270-E72F4DF429C4}"/>
    <cellStyle name="40% - Accent4 3" xfId="185" xr:uid="{03D0D803-BC20-4615-BE99-51D2C434F645}"/>
    <cellStyle name="40% - Accent4 3 2" xfId="372" xr:uid="{37EE3A1D-62EE-47B2-864E-BC9F6A8F0CB8}"/>
    <cellStyle name="40% - Accent4 4" xfId="27" xr:uid="{0B513778-E8C8-4C9B-8D13-CEAD83F5FA46}"/>
    <cellStyle name="40% - Accent5 2" xfId="188" xr:uid="{EF8DEC57-1125-4579-8426-3BA4DB530065}"/>
    <cellStyle name="40% - Accent5 3" xfId="187" xr:uid="{71D27CDC-2EBE-490C-A848-68A29D171AA0}"/>
    <cellStyle name="40% - Accent5 3 2" xfId="373" xr:uid="{8400418D-BB4D-46FD-898D-27615DF53B30}"/>
    <cellStyle name="40% - Accent5 4" xfId="28" xr:uid="{4ED1E305-E743-41A0-A3B8-C343E52CF65F}"/>
    <cellStyle name="40% - Accent6 2" xfId="190" xr:uid="{A6744DB1-9E34-4773-812C-0592488D782F}"/>
    <cellStyle name="40% - Accent6 3" xfId="189" xr:uid="{F0392410-DE61-4C95-BC78-E60085EDC844}"/>
    <cellStyle name="40% - Accent6 3 2" xfId="374" xr:uid="{CE1CD8C9-D434-4B43-90BC-6E36FA443C4E}"/>
    <cellStyle name="40% - Accent6 4" xfId="29" xr:uid="{3D08ADEC-1026-4712-BB8C-E30B2D5B0096}"/>
    <cellStyle name="5 indents" xfId="30" xr:uid="{2BF0A944-F049-45CA-9EC8-6876E7DAFF8B}"/>
    <cellStyle name="60% - Accent1 2" xfId="192" xr:uid="{2F1BEF74-1B15-4156-8B44-021F60B053E3}"/>
    <cellStyle name="60% - Accent1 3" xfId="191" xr:uid="{71950D59-6F17-40D4-B978-B67E0F3EB39D}"/>
    <cellStyle name="60% - Accent1 4" xfId="31" xr:uid="{BDEAFFA5-A8FF-4D05-B189-43AE73756E6C}"/>
    <cellStyle name="60% - Accent2 2" xfId="194" xr:uid="{4EF1D7F5-CCE9-4FA7-B98C-304A35F15108}"/>
    <cellStyle name="60% - Accent2 3" xfId="193" xr:uid="{0A49F905-59A3-4B0D-83F9-12AC8DD349A4}"/>
    <cellStyle name="60% - Accent2 4" xfId="32" xr:uid="{A991FA4E-B201-4C54-BAB5-0C8DA2014CD6}"/>
    <cellStyle name="60% - Accent3 2" xfId="196" xr:uid="{DD06439F-378B-45E2-8BB5-171BB7A9A797}"/>
    <cellStyle name="60% - Accent3 3" xfId="195" xr:uid="{26A997A0-6D07-4246-B267-C5E619CEC93B}"/>
    <cellStyle name="60% - Accent3 4" xfId="33" xr:uid="{2FB20BEE-F0E3-4E46-9852-EDD079709B8C}"/>
    <cellStyle name="60% - Accent4 2" xfId="198" xr:uid="{5086FB62-B818-4C04-8DC4-1EB33C260B4B}"/>
    <cellStyle name="60% - Accent4 3" xfId="197" xr:uid="{2E822F07-A196-4D30-B3C0-40F591E00D2F}"/>
    <cellStyle name="60% - Accent4 4" xfId="34" xr:uid="{DBE54B52-F101-46BB-A36F-B42F35F23463}"/>
    <cellStyle name="60% - Accent5 2" xfId="200" xr:uid="{F157B35E-1229-4585-B345-CA868F809FDA}"/>
    <cellStyle name="60% - Accent5 3" xfId="199" xr:uid="{E1DACA10-CF30-41E9-AD48-6F4197E8A720}"/>
    <cellStyle name="60% - Accent5 4" xfId="35" xr:uid="{2CF6F306-9061-43F3-8305-792575359E1E}"/>
    <cellStyle name="60% - Accent6 2" xfId="202" xr:uid="{8B58B784-FA42-4424-B7A6-A711A9AA75BB}"/>
    <cellStyle name="60% - Accent6 3" xfId="201" xr:uid="{2B5F28C9-18A2-472A-B875-419B48A9AE65}"/>
    <cellStyle name="60% - Accent6 4" xfId="36" xr:uid="{E7F49B83-2378-4A79-96F6-49C62CBB4519}"/>
    <cellStyle name="Accent1 2" xfId="204" xr:uid="{D818EDF2-18FA-48B8-9A3F-D8D15ABF7A6C}"/>
    <cellStyle name="Accent1 3" xfId="203" xr:uid="{D5B19A70-B1F5-47AB-93EC-611460474CC4}"/>
    <cellStyle name="Accent1 4" xfId="37" xr:uid="{5D166E14-BC65-41F3-A9E2-BC9561037D50}"/>
    <cellStyle name="Accent2 2" xfId="206" xr:uid="{BC2EB5FB-178A-4C05-86F9-2CE0D3CE337A}"/>
    <cellStyle name="Accent2 3" xfId="205" xr:uid="{F340861C-791C-473E-AFD1-F8A9A5529C25}"/>
    <cellStyle name="Accent2 4" xfId="38" xr:uid="{9D96E869-B401-49DF-9E2C-6B039E5921B0}"/>
    <cellStyle name="Accent3 2" xfId="208" xr:uid="{4C2518B2-E3A0-49DC-ABA1-7A5D015175FE}"/>
    <cellStyle name="Accent3 3" xfId="207" xr:uid="{81DBC7DB-4177-4632-8143-BA815AFDF835}"/>
    <cellStyle name="Accent3 4" xfId="39" xr:uid="{2831A56E-4AA3-429B-8B0A-667C69C7363E}"/>
    <cellStyle name="Accent4 2" xfId="210" xr:uid="{A273762A-60E0-4393-8882-37968B997FEF}"/>
    <cellStyle name="Accent4 3" xfId="209" xr:uid="{9F338292-FF0A-4E06-A77C-4EDC359BD7B5}"/>
    <cellStyle name="Accent4 4" xfId="40" xr:uid="{B4486246-4EE9-4EB6-897C-3157442F0CB5}"/>
    <cellStyle name="Accent5 2" xfId="212" xr:uid="{D8D64B5A-01A2-4950-BBBD-2DC84CC0FCF2}"/>
    <cellStyle name="Accent5 3" xfId="211" xr:uid="{1BE0446F-5E41-4B69-BF3C-4D681AF46FEF}"/>
    <cellStyle name="Accent5 4" xfId="41" xr:uid="{4349E824-3CC9-4013-B765-D289A99DC18A}"/>
    <cellStyle name="Accent6 2" xfId="214" xr:uid="{95D5570B-77DA-4665-B6C5-3857C543A1B8}"/>
    <cellStyle name="Accent6 3" xfId="213" xr:uid="{2981AB15-09DD-494F-8700-B9EA8E588D6D}"/>
    <cellStyle name="Accent6 4" xfId="42" xr:uid="{64148A08-9E72-4E67-9936-3FCE7AAA9B01}"/>
    <cellStyle name="Bad" xfId="3" builtinId="27"/>
    <cellStyle name="Bad 2" xfId="216" xr:uid="{53407AC6-F1D7-4361-9054-8AAE4F75063A}"/>
    <cellStyle name="Bad 3" xfId="215" xr:uid="{9E686973-06B8-48EA-B9F4-F26405D5D4E4}"/>
    <cellStyle name="Bad 4" xfId="43" xr:uid="{C7528BBF-AD63-4269-8ED4-FEBF9C42A4B5}"/>
    <cellStyle name="BoA" xfId="44" xr:uid="{31BFB4F0-6C49-4A27-8410-B4309B9C31B3}"/>
    <cellStyle name="BoA 2" xfId="218" xr:uid="{6D30A2B4-25BC-4B94-A235-79981F05737C}"/>
    <cellStyle name="BoA 2 2" xfId="219" xr:uid="{A1ADCAA4-26AF-4168-8372-17A79CAFBB6A}"/>
    <cellStyle name="BoA 3" xfId="220" xr:uid="{697F63ED-5C8B-4F5E-8F55-BC327F99BD0C}"/>
    <cellStyle name="BoA 4" xfId="217" xr:uid="{02D8B573-857D-44BA-939A-7B2D4C7462D1}"/>
    <cellStyle name="Calculation 2" xfId="222" xr:uid="{12BC5516-1EE7-4211-930A-622C6F2A1BFC}"/>
    <cellStyle name="Calculation 3" xfId="221" xr:uid="{384FE579-F494-4FF4-B03B-BBD6CE2D3592}"/>
    <cellStyle name="Calculation 4" xfId="45" xr:uid="{DCDC9058-51C9-4401-B181-83CCAE4CF918}"/>
    <cellStyle name="Celkem" xfId="46" xr:uid="{61AC464B-4481-4261-AA5E-6093DD254F6C}"/>
    <cellStyle name="Check Cell 2" xfId="224" xr:uid="{940CC8E0-00E6-4CE6-B2CC-DBE61327B7E9}"/>
    <cellStyle name="Check Cell 3" xfId="223" xr:uid="{E87C1AE3-6C62-42E7-8199-5174A57B6639}"/>
    <cellStyle name="Check Cell 4" xfId="47" xr:uid="{E76A2BA1-2126-4846-9FFD-03179233249D}"/>
    <cellStyle name="Comma" xfId="1" builtinId="3"/>
    <cellStyle name="Comma  - Style1" xfId="48" xr:uid="{D47C210A-0C90-4651-A392-2F251D72C4CF}"/>
    <cellStyle name="Comma  - Style1 2" xfId="226" xr:uid="{795E2068-10BF-48E1-8490-5D24708FE66E}"/>
    <cellStyle name="Comma [0] 2" xfId="380" xr:uid="{1E2F5B69-067C-4D41-983F-1BB37E3A5012}"/>
    <cellStyle name="Comma 10" xfId="227" xr:uid="{85EDE1CB-ADF7-4369-B8FF-1CDFFED7BB95}"/>
    <cellStyle name="Comma 11" xfId="228" xr:uid="{DF17B22C-1A8D-44FA-B40E-E68F4EADA41C}"/>
    <cellStyle name="Comma 12" xfId="229" xr:uid="{C977BEE1-CB32-4136-843C-B87707B0F80F}"/>
    <cellStyle name="Comma 13" xfId="230" xr:uid="{3431F08C-DC11-4133-A9F6-3D7B2123FE7A}"/>
    <cellStyle name="Comma 14" xfId="225" xr:uid="{83DE92CE-24A2-4F6E-8F7F-3E1BE4D56BD2}"/>
    <cellStyle name="Comma 14 2" xfId="375" xr:uid="{92AD364B-4CDD-489D-9D8C-12672B334FA6}"/>
    <cellStyle name="Comma 15" xfId="360" xr:uid="{CD2AC62D-58E9-4C90-8BF4-50A80EB1C1E6}"/>
    <cellStyle name="Comma 15 2" xfId="378" xr:uid="{0C40778E-F9C5-4120-8108-B90BA31190CE}"/>
    <cellStyle name="Comma 16" xfId="165" xr:uid="{89FA47A7-79DD-43A7-AE13-56EAF312BF6A}"/>
    <cellStyle name="Comma 2" xfId="7" xr:uid="{7ACD9A71-196C-4B92-A5E5-F9872FAA4057}"/>
    <cellStyle name="Comma 2 2" xfId="231" xr:uid="{A08E836B-7E51-4E5E-AD33-B5869406973E}"/>
    <cellStyle name="Comma 2 2 2" xfId="232" xr:uid="{079E3393-7953-480F-BC6F-70B776C636D7}"/>
    <cellStyle name="Comma 2 3" xfId="50" xr:uid="{6CF359BA-E58F-4AB6-8307-AFBBB2C1ED11}"/>
    <cellStyle name="Comma 2 3 2" xfId="233" xr:uid="{863A553C-D606-471C-A362-E4C490E8E949}"/>
    <cellStyle name="Comma 2 3 3" xfId="234" xr:uid="{34DB9E5E-1DBF-4887-B3A2-1E3B57731C70}"/>
    <cellStyle name="Comma 2 4" xfId="235" xr:uid="{D5EA5A69-8AEF-4C6D-9985-7C43CFCEE764}"/>
    <cellStyle name="Comma 2 5" xfId="49" xr:uid="{60E0E0F3-5E2B-485D-B262-8DB3E466652E}"/>
    <cellStyle name="Comma 3" xfId="51" xr:uid="{55122056-190B-4630-B5FC-51FDB26CB897}"/>
    <cellStyle name="Comma 3 2" xfId="237" xr:uid="{47DACCB6-01E9-4240-B83E-FC29AB329307}"/>
    <cellStyle name="Comma 3 3" xfId="236" xr:uid="{89E8DD55-6F7A-40B7-A56E-F9B0A8A2F9B7}"/>
    <cellStyle name="Comma 4" xfId="52" xr:uid="{0D59BE32-825D-4463-B6B9-E1D3ECFFE8A8}"/>
    <cellStyle name="Comma 4 2" xfId="239" xr:uid="{64A92097-903C-46B9-AFB6-543DAC90CE54}"/>
    <cellStyle name="Comma 4 3" xfId="240" xr:uid="{9EF36443-BC21-4215-BDDF-79A77A5BC999}"/>
    <cellStyle name="Comma 4 4" xfId="241" xr:uid="{5EEB776F-1423-40A9-B0AA-F97D8974F6F6}"/>
    <cellStyle name="Comma 4 5" xfId="238" xr:uid="{C0EAC36C-78D9-4F6A-B861-D92F35CB765C}"/>
    <cellStyle name="Comma 5" xfId="53" xr:uid="{39C24D7B-C036-40D9-93FB-C6FE29ED5FCC}"/>
    <cellStyle name="Comma 5 2" xfId="243" xr:uid="{D02CBC3D-0669-4E60-AEDE-5293609DC2D7}"/>
    <cellStyle name="Comma 5 3" xfId="242" xr:uid="{2ED01CD7-E24B-42EC-B88D-0465F77903B9}"/>
    <cellStyle name="Comma 6" xfId="54" xr:uid="{EF5A4AEB-769F-4959-AB75-4C1EB283D2D9}"/>
    <cellStyle name="Comma 6 2" xfId="245" xr:uid="{9A21D0B2-CEAA-4E87-8A88-39BC0B1562C1}"/>
    <cellStyle name="Comma 6 3" xfId="244" xr:uid="{8A001F7A-0790-4613-95D2-8BA31A87AC29}"/>
    <cellStyle name="Comma 7" xfId="246" xr:uid="{F5E51E96-7672-4E2E-830B-2D246FE77DCC}"/>
    <cellStyle name="Comma 8" xfId="247" xr:uid="{8F4D175D-61C6-4113-8ED5-9EA0993BF23D}"/>
    <cellStyle name="Comma 9" xfId="248" xr:uid="{890D245D-AD81-4519-A71D-E7211B3426A9}"/>
    <cellStyle name="Comma(3)" xfId="55" xr:uid="{6BCF2B61-AE4C-4615-9C6B-A5DDF9D750EC}"/>
    <cellStyle name="Comma(3) 2" xfId="249" xr:uid="{F84C0B63-655C-4DAA-97EB-175126C563AD}"/>
    <cellStyle name="Comma0" xfId="56" xr:uid="{11065CED-31B6-491D-A871-D554A9CA2DDA}"/>
    <cellStyle name="Curren - Style3" xfId="57" xr:uid="{86DB6453-9972-48F1-9B55-DAD1EEE3CF40}"/>
    <cellStyle name="Curren - Style3 2" xfId="250" xr:uid="{F2904FD8-B3A8-4883-9281-4905DA84685A}"/>
    <cellStyle name="Curren - Style4" xfId="58" xr:uid="{9E4E4785-AF54-4838-9C0C-EA3628ABB5E5}"/>
    <cellStyle name="Curren - Style4 2" xfId="251" xr:uid="{D0D84CCF-5D5A-4876-8A36-F23B142894EA}"/>
    <cellStyle name="Currency0" xfId="59" xr:uid="{9BF4D982-45B5-44D1-AE7B-CE40558400CC}"/>
    <cellStyle name="Date" xfId="60" xr:uid="{6F2408D8-BC91-4997-9C2F-F13FCF9BB217}"/>
    <cellStyle name="Datum" xfId="61" xr:uid="{CE674E25-3DFC-482C-9FF1-B280C881F40A}"/>
    <cellStyle name="Defl/Infl" xfId="62" xr:uid="{70BEA814-8AF4-4477-834A-EEB0C92A4042}"/>
    <cellStyle name="Defl/Infl 2" xfId="253" xr:uid="{03B3E19B-2935-4FC4-A33D-D5A0B0310D61}"/>
    <cellStyle name="Defl/Infl 2 2" xfId="254" xr:uid="{DF463FC5-181A-4A30-B9AC-82949F65AE7D}"/>
    <cellStyle name="Defl/Infl 3" xfId="255" xr:uid="{517720AA-4B6B-42FD-BE98-98D7C6DE7C48}"/>
    <cellStyle name="Defl/Infl 4" xfId="252" xr:uid="{BAC3D33E-AFFC-456D-8A03-B64083767F7A}"/>
    <cellStyle name="Euro" xfId="63" xr:uid="{2955F157-7748-4B1B-87B2-BC29C7C1AE89}"/>
    <cellStyle name="Euro 2" xfId="257" xr:uid="{1C992508-7114-4640-881E-3D22B0D01723}"/>
    <cellStyle name="Euro 2 2" xfId="258" xr:uid="{2E28D2D6-F7A3-46D0-A175-919C8C63CA77}"/>
    <cellStyle name="Euro 3" xfId="259" xr:uid="{174BAF50-979E-4EED-B0C2-AB98DCB01EC8}"/>
    <cellStyle name="Euro 4" xfId="256" xr:uid="{592D000D-F93C-4372-8CA8-A24538208FFE}"/>
    <cellStyle name="Exogenous" xfId="64" xr:uid="{7055EE0F-FCD3-41B2-BCDB-F6AB615EFCB1}"/>
    <cellStyle name="Explanatory Text 2" xfId="261" xr:uid="{3E3E99D0-2D32-47C2-A5FE-D134E93E9DCD}"/>
    <cellStyle name="Explanatory Text 3" xfId="260" xr:uid="{2FD677E2-C3B8-4B9E-8A36-B31D731BD647}"/>
    <cellStyle name="Explanatory Text 4" xfId="65" xr:uid="{6A66271F-CBB4-4E89-9AA3-D16BC7C89CCF}"/>
    <cellStyle name="Finanční0" xfId="66" xr:uid="{DADAA6F1-873A-41BF-BE16-9E42E7492020}"/>
    <cellStyle name="Finanèní0" xfId="67" xr:uid="{0121B3E5-EAA2-4698-9068-B4208BA1DDA3}"/>
    <cellStyle name="Fixed" xfId="68" xr:uid="{36386196-779F-4965-A90D-EF32096F5DBD}"/>
    <cellStyle name="Good 2" xfId="263" xr:uid="{F491B7A2-E975-4776-A06F-1AB1B59E28FE}"/>
    <cellStyle name="Good 3" xfId="262" xr:uid="{9DD97D78-2C01-49C2-9A0B-88D7505DD21F}"/>
    <cellStyle name="Good 4" xfId="69" xr:uid="{9FED74A7-D8EC-4B08-84B4-B14E939594C0}"/>
    <cellStyle name="Grey" xfId="70" xr:uid="{7EE554B1-E75C-403F-B25E-54C629FB3093}"/>
    <cellStyle name="Heading 1 2" xfId="265" xr:uid="{88DC59E5-E0F6-4569-AB5D-A1C9E45803C6}"/>
    <cellStyle name="Heading 1 3" xfId="266" xr:uid="{C5A83B5A-2FEE-401E-A6BE-F08FADCE36C8}"/>
    <cellStyle name="Heading 1 4" xfId="264" xr:uid="{80201CF6-B70E-4530-8FF2-0C26202E0F1F}"/>
    <cellStyle name="Heading 1 5" xfId="71" xr:uid="{D93B6037-0013-460A-B4F7-89EF4AD6934B}"/>
    <cellStyle name="Heading 2 2" xfId="268" xr:uid="{3DE930CF-2A4D-4F4D-8D0D-C820BDD1B8BF}"/>
    <cellStyle name="Heading 2 3" xfId="269" xr:uid="{E07C15F0-DAC9-4C56-815A-F2DDDD704556}"/>
    <cellStyle name="Heading 2 4" xfId="267" xr:uid="{4F829BAE-8FD5-4757-8BED-60FF387CF1E3}"/>
    <cellStyle name="Heading 2 5" xfId="72" xr:uid="{8D100830-B307-440E-AD86-1C89E884A150}"/>
    <cellStyle name="Heading 3 2" xfId="271" xr:uid="{44642E8E-7945-456E-97F3-EDE17DA21E6C}"/>
    <cellStyle name="Heading 3 3" xfId="270" xr:uid="{AE40007C-798C-481D-88E4-559AA6AF7BEB}"/>
    <cellStyle name="Heading 3 4" xfId="73" xr:uid="{A3125D14-C964-4B3F-AAE6-A9A5AAFACB23}"/>
    <cellStyle name="Heading 4 2" xfId="273" xr:uid="{4D432C78-15F4-4FEC-AE3A-CF5988D22EAE}"/>
    <cellStyle name="Heading 4 3" xfId="272" xr:uid="{37D6FCDA-AB56-45A5-8AF4-7D7B79D3C912}"/>
    <cellStyle name="Heading 4 4" xfId="74" xr:uid="{422E1069-17DC-4E53-9672-CE493D416EC4}"/>
    <cellStyle name="Hipervínculo_IIF" xfId="75" xr:uid="{65DCE4ED-6F94-40DB-932A-A80B3951B838}"/>
    <cellStyle name="IMF" xfId="76" xr:uid="{69FF48BF-9D8A-43C0-A158-AB4BA9775EE6}"/>
    <cellStyle name="IMF 2" xfId="275" xr:uid="{B8BAA148-D8A4-4B13-BAA3-E7B722EED69D}"/>
    <cellStyle name="IMF 2 2" xfId="276" xr:uid="{6CD48941-A5BC-449E-9C6D-9E4D3DE837E2}"/>
    <cellStyle name="IMF 3" xfId="277" xr:uid="{47FA053A-7EE4-4AAA-8E9A-D5664B551518}"/>
    <cellStyle name="IMF 4" xfId="274" xr:uid="{0F5367DD-3422-4DCE-B279-1E2A651E3F13}"/>
    <cellStyle name="imf-one decimal" xfId="77" xr:uid="{1DB6AA6D-6B4A-4018-8CB6-13610F2D2104}"/>
    <cellStyle name="imf-zero decimal" xfId="78" xr:uid="{35CA9A14-D0AD-4F5F-85FC-F51350D595BF}"/>
    <cellStyle name="Input [yellow]" xfId="80" xr:uid="{E8A1B95D-8528-4FDC-9AC1-43DA825B479F}"/>
    <cellStyle name="Input 2" xfId="279" xr:uid="{CF8F75E8-0B8F-4C0A-8BDA-F79632D729BB}"/>
    <cellStyle name="Input 3" xfId="278" xr:uid="{86963B7F-B630-4328-BAEF-110B2759A3D9}"/>
    <cellStyle name="Input 4" xfId="359" xr:uid="{C5B3925A-3347-45F0-8C9A-7E0CF5578CFB}"/>
    <cellStyle name="Input 5" xfId="79" xr:uid="{EBDE5B6A-AF45-4577-BEDA-39F799DC7DC9}"/>
    <cellStyle name="INSTAT" xfId="81" xr:uid="{95680109-5DB9-4390-B20A-CCF9C9ED281C}"/>
    <cellStyle name="INSTAT 2" xfId="281" xr:uid="{1FA17A8B-819E-42A3-97F6-C181A9C174D6}"/>
    <cellStyle name="INSTAT 2 2" xfId="282" xr:uid="{70C216EC-DD85-4633-B19A-7921DA2A4059}"/>
    <cellStyle name="INSTAT 3" xfId="283" xr:uid="{34006527-4542-4E5C-B2AF-A18A7D5D1CB5}"/>
    <cellStyle name="INSTAT 4" xfId="280" xr:uid="{7B97877C-DDAC-48C1-958B-A3FA244496C4}"/>
    <cellStyle name="Label" xfId="82" xr:uid="{3D1E531E-00FF-496F-878E-91E949FFBB15}"/>
    <cellStyle name="Linked Cell 2" xfId="285" xr:uid="{F2B09F4F-8954-4111-A111-147BEBED006E}"/>
    <cellStyle name="Linked Cell 3" xfId="284" xr:uid="{0910F8B0-C788-487A-9C28-BBB38E4232D7}"/>
    <cellStyle name="Linked Cell 4" xfId="83" xr:uid="{A20D5A91-4997-4E6E-A690-2FD0CC3C3295}"/>
    <cellStyle name="Měna0" xfId="84" xr:uid="{25B2F928-F337-46F1-8254-7CF8BEA391D0}"/>
    <cellStyle name="Millares [0]_BALPROGRAMA2001R" xfId="85" xr:uid="{392AAAC2-EFC3-4712-837D-C26205D2D593}"/>
    <cellStyle name="Millares_BALPROGRAMA2001R" xfId="86" xr:uid="{ACB8BFE2-29A6-4464-BD03-0854B9EB9DFC}"/>
    <cellStyle name="Milliers [0]_Encours - Apr rééch" xfId="87" xr:uid="{DD8D6D46-AB91-4ADE-ACC5-7D063C3190D0}"/>
    <cellStyle name="Milliers_Encours - Apr rééch" xfId="88" xr:uid="{62F02E5E-3CFB-4530-BBFC-E5F179802601}"/>
    <cellStyle name="Mìna0" xfId="89" xr:uid="{4D3E0C55-1B8A-4E57-9F3E-8268E63E8D56}"/>
    <cellStyle name="Model" xfId="90" xr:uid="{BAD22919-866A-4C4F-9855-658007D39D0A}"/>
    <cellStyle name="Model 2" xfId="287" xr:uid="{AEE28B8A-56B8-4AF8-BA85-26734969E6F5}"/>
    <cellStyle name="Model 2 2" xfId="288" xr:uid="{E087326B-0BF3-4F6E-B620-2BF0DE0B6F38}"/>
    <cellStyle name="Model 3" xfId="289" xr:uid="{AFEF7484-0C2A-4914-98CD-B47490889DED}"/>
    <cellStyle name="Model 4" xfId="286" xr:uid="{0EB607DC-EB92-4330-81D6-85F0B4165C15}"/>
    <cellStyle name="MoF" xfId="91" xr:uid="{B96A9C5F-3153-48D5-99E7-16F1EBB664E1}"/>
    <cellStyle name="MoF 2" xfId="291" xr:uid="{16803DD1-BC17-4EF1-8C1D-811CD5BE898F}"/>
    <cellStyle name="MoF 2 2" xfId="292" xr:uid="{E804B9A0-8BBD-4125-BD68-1CC3FAEB80DF}"/>
    <cellStyle name="MoF 3" xfId="293" xr:uid="{F1B6F784-499C-4D29-BF85-953DEBCC9277}"/>
    <cellStyle name="MoF 4" xfId="290" xr:uid="{862E68C5-E897-44AD-B218-072F5E8670C6}"/>
    <cellStyle name="Moneda [0]_BALPROGRAMA2001R" xfId="92" xr:uid="{56094F0B-A930-40D9-B4F6-E8808E78FB76}"/>
    <cellStyle name="Moneda_BALPROGRAMA2001R" xfId="93" xr:uid="{5FB747D9-80AC-44E0-A571-71FC4FBAE041}"/>
    <cellStyle name="Monétaire [0]_Encours - Apr rééch" xfId="94" xr:uid="{9D9A87C6-216B-429D-88DE-483E3F60B134}"/>
    <cellStyle name="Monétaire_Encours - Apr rééch" xfId="95" xr:uid="{441CBFF4-A704-43D8-9E4B-BF7C444E209E}"/>
    <cellStyle name="Neutral 2" xfId="295" xr:uid="{A90E0E35-1B20-4FC3-AC01-C3DCF2E34337}"/>
    <cellStyle name="Neutral 3" xfId="294" xr:uid="{B34BD902-0C71-493F-BD7F-A7695EFE3079}"/>
    <cellStyle name="Neutral 4" xfId="96" xr:uid="{7A4F461F-6CA2-4537-BFE0-80A69F35EC66}"/>
    <cellStyle name="Normal" xfId="0" builtinId="0"/>
    <cellStyle name="Normal - Style1" xfId="97" xr:uid="{F26738D1-3B10-409F-9572-1A6908B658AC}"/>
    <cellStyle name="Normal - Style2" xfId="98" xr:uid="{6967B480-682C-4CE5-BE0B-0382753B725A}"/>
    <cellStyle name="Normal - Style5" xfId="99" xr:uid="{1389DC9A-AC84-4E1B-832B-A70E6BBE92BE}"/>
    <cellStyle name="Normal - Style5 2" xfId="296" xr:uid="{82E53442-6F72-4119-9220-98FA17AC187E}"/>
    <cellStyle name="Normal - Style6" xfId="100" xr:uid="{39B97507-25E3-49D1-8D4F-7AD51A5D1869}"/>
    <cellStyle name="Normal - Style6 2" xfId="297" xr:uid="{69B61607-2A8E-4D32-8460-6EE7658A371F}"/>
    <cellStyle name="Normal - Style7" xfId="101" xr:uid="{907299A5-F93B-4776-A3E1-830AA3CFAEB8}"/>
    <cellStyle name="Normal - Style7 2" xfId="298" xr:uid="{0BCDB322-102A-4D38-AB54-6756C7A1D5AD}"/>
    <cellStyle name="Normal - Style8" xfId="102" xr:uid="{498A4039-FE8B-464A-9B91-BA2461C153CF}"/>
    <cellStyle name="Normal - Style8 2" xfId="299" xr:uid="{4F79C2D9-7466-47E0-ABEC-3802D7F71BD1}"/>
    <cellStyle name="Normal 10" xfId="103" xr:uid="{83C5162F-97E2-4705-8F3F-245AF5F5A4EA}"/>
    <cellStyle name="Normal 10 2" xfId="6" xr:uid="{A6CB5F88-EFC1-4262-A238-758E56AFCFDA}"/>
    <cellStyle name="Normal 10 2 2" xfId="300" xr:uid="{ADEA3C5B-6107-4E88-81E7-0B45820E422E}"/>
    <cellStyle name="Normal 11" xfId="104" xr:uid="{88D93FD0-3723-4996-8D96-F988BCC3CD10}"/>
    <cellStyle name="Normal 12" xfId="301" xr:uid="{BCD345F1-4948-4549-9C0C-1FA9564AB954}"/>
    <cellStyle name="Normal 13" xfId="302" xr:uid="{B10176D7-6A2B-4135-8277-C6A5B179753A}"/>
    <cellStyle name="Normal 14" xfId="303" xr:uid="{A8D71991-4102-4581-B181-745B378DBCC8}"/>
    <cellStyle name="Normal 15" xfId="304" xr:uid="{1DA17DC6-0790-4AA4-AE77-AB6B7B1F44A6}"/>
    <cellStyle name="Normal 16" xfId="305" xr:uid="{C2DA2E33-3DE5-435F-ABC6-9EA49F2E2254}"/>
    <cellStyle name="Normal 17" xfId="306" xr:uid="{C5FE49EB-546D-4C45-B136-2963A1CD0E74}"/>
    <cellStyle name="Normal 18" xfId="307" xr:uid="{3F460B98-D715-4A39-B492-988536702EA0}"/>
    <cellStyle name="Normal 19" xfId="308" xr:uid="{0DF73787-B7E4-4465-B5E9-E175ACE3F076}"/>
    <cellStyle name="Normal 2" xfId="4" xr:uid="{902795A2-F8A7-4371-8562-1A6C3C9FA166}"/>
    <cellStyle name="Normal 2 2" xfId="310" xr:uid="{6355A2A6-15CB-4591-BBA3-A198729909A3}"/>
    <cellStyle name="Normal 2 2 2" xfId="311" xr:uid="{EC86FBEB-D3AF-4D78-B887-6225BEA50153}"/>
    <cellStyle name="normal 2 3" xfId="312" xr:uid="{B39FA724-5611-4BD4-90A5-19655115AD63}"/>
    <cellStyle name="Normal 2 4" xfId="106" xr:uid="{BBE0CE23-6A1C-4F8C-8264-30B4DDC70F4B}"/>
    <cellStyle name="Normal 2 5" xfId="309" xr:uid="{B0D01B7D-A326-40CD-9656-68B34138779F}"/>
    <cellStyle name="normal 2 6" xfId="105" xr:uid="{9B226417-DB8B-46A2-BBDF-D9E15C03CD4B}"/>
    <cellStyle name="Normal 20" xfId="313" xr:uid="{F6A19D0D-1F93-45EC-878E-669493E334A0}"/>
    <cellStyle name="Normal 21" xfId="314" xr:uid="{C04E7142-FC08-4CD3-B8F0-537F9D89EFAF}"/>
    <cellStyle name="Normal 22" xfId="315" xr:uid="{BE58C2C7-0861-4013-92A0-95C6460DCC6C}"/>
    <cellStyle name="Normal 23" xfId="316" xr:uid="{48D1CD02-1362-47C2-AE2F-AA27D414F973}"/>
    <cellStyle name="Normal 24" xfId="317" xr:uid="{48D1242A-D245-452A-8441-DF75CEC4CAB4}"/>
    <cellStyle name="Normal 25" xfId="318" xr:uid="{2C54C152-F8F4-4DE2-9A8E-069AC56E9B55}"/>
    <cellStyle name="Normal 26" xfId="166" xr:uid="{83338D36-7F0C-4950-87B8-0A2A8BCCA834}"/>
    <cellStyle name="Normal 26 2" xfId="362" xr:uid="{2E46B015-FBFB-421A-8C58-6D1659C204A5}"/>
    <cellStyle name="Normal 27" xfId="361" xr:uid="{374F98BA-26E9-453C-BF21-262DE9E90C3F}"/>
    <cellStyle name="Normal 27 2" xfId="379" xr:uid="{CADB51F3-54EA-4305-BE4B-FBCDFCCAC974}"/>
    <cellStyle name="Normal 28" xfId="8" xr:uid="{33647A66-0090-4295-95BF-D85F71AF4B97}"/>
    <cellStyle name="Normal 3" xfId="107" xr:uid="{A6771AD6-0787-4B96-882D-19F8A3961AEB}"/>
    <cellStyle name="Normal 3 2" xfId="108" xr:uid="{0EA22A88-7990-4FAF-9916-3833BB53BD73}"/>
    <cellStyle name="Normal 3 2 2" xfId="320" xr:uid="{D0347174-D9E2-4975-B439-BBBC43115B44}"/>
    <cellStyle name="Normal 3 2 3" xfId="319" xr:uid="{4CAC8C5D-B7D6-4CCB-97FB-CEA6949A9446}"/>
    <cellStyle name="Normal 3 3" xfId="321" xr:uid="{833648C0-8C49-4FC4-98A1-D54C1FD14D71}"/>
    <cellStyle name="Normal 3 4" xfId="382" xr:uid="{49E9A22A-EEBB-46D1-9DAE-E3F79CE8777A}"/>
    <cellStyle name="Normal 4" xfId="109" xr:uid="{85650DCE-FEE9-448F-93FC-8AB3AA0A982C}"/>
    <cellStyle name="Normal 5" xfId="110" xr:uid="{F2D851FF-B7A3-4BB5-807E-A60F30144DB8}"/>
    <cellStyle name="Normal 5 2" xfId="323" xr:uid="{3C283AB5-218D-4232-812B-79D2F1C37E67}"/>
    <cellStyle name="Normal 5 3" xfId="111" xr:uid="{A37431A7-0EA1-4425-841B-01017140D088}"/>
    <cellStyle name="Normal 5 4" xfId="324" xr:uid="{61A7B3DB-4642-4E88-9B23-845F8D4E9CC1}"/>
    <cellStyle name="Normal 5 5" xfId="322" xr:uid="{977FECA2-F82E-4C8B-B314-A92191FAFDE1}"/>
    <cellStyle name="Normal 5 5 2" xfId="376" xr:uid="{CC321FAD-A47E-4816-A2BB-5892626B5F5D}"/>
    <cellStyle name="Normal 6" xfId="112" xr:uid="{927BBD28-72AA-41A8-B4F4-7F91CF504621}"/>
    <cellStyle name="Normal 7" xfId="325" xr:uid="{9F0D5DAC-F499-4366-97F1-17D502C7340F}"/>
    <cellStyle name="Normal 7 2" xfId="326" xr:uid="{5871E902-28C1-4CCC-B7C0-03A668F969B1}"/>
    <cellStyle name="Normal 8" xfId="113" xr:uid="{5633E8C7-5F97-4E14-BC77-CD511BFD059A}"/>
    <cellStyle name="Normal 8 2" xfId="328" xr:uid="{60848D83-5363-41B0-A488-F510C6513612}"/>
    <cellStyle name="Normal 8 3" xfId="327" xr:uid="{28DF3320-DBA1-4940-8409-9C06300F2EBB}"/>
    <cellStyle name="Normal 9" xfId="329" xr:uid="{6FCC4914-5C94-4B90-9796-E9AFC5EEB4B1}"/>
    <cellStyle name="Normal 9 2" xfId="330" xr:uid="{667B481C-62BC-49F8-9666-1C56013B3ED5}"/>
    <cellStyle name="Normal Table" xfId="114" xr:uid="{9A2069C1-76BB-4B9A-8E78-92A823A5606C}"/>
    <cellStyle name="Normal_Formati_permbledhese_Investimet 2007" xfId="381" xr:uid="{E1BE3CCE-600B-4F31-A19B-FCCEF87CC253}"/>
    <cellStyle name="normálne__1_NDARJA  BUXHETIT Universiteteve _2007-2008 sipas Formulës.xls_Flori_PM" xfId="115" xr:uid="{740F7B6F-9DBE-4B15-A9C7-29E4A3B9AABF}"/>
    <cellStyle name="Note 2" xfId="332" xr:uid="{F4315069-735C-43CD-83D1-DF0847161F19}"/>
    <cellStyle name="Note 3" xfId="333" xr:uid="{E8D7A2A4-DFBD-4A31-82BB-6D2AAACCC9CC}"/>
    <cellStyle name="Note 4" xfId="331" xr:uid="{6EC5E281-B582-4F00-88CF-30A29C9D38D4}"/>
    <cellStyle name="Note 4 2" xfId="377" xr:uid="{A26E64FE-692C-4362-8B51-39A95A1B0EFF}"/>
    <cellStyle name="Note 5" xfId="116" xr:uid="{B93F838E-4A29-4BB5-9A56-42382FF09CF7}"/>
    <cellStyle name="Output 2" xfId="335" xr:uid="{6C72DF2A-13D9-4113-AD6B-51E367230AEB}"/>
    <cellStyle name="Output 3" xfId="334" xr:uid="{E252D02E-3617-40D6-9AAC-53A89E09275F}"/>
    <cellStyle name="Output 4" xfId="117" xr:uid="{BFD6817B-FFC9-45B8-967B-C2453CC45250}"/>
    <cellStyle name="Output Amounts" xfId="118" xr:uid="{99A3FEB4-2412-4B97-B56D-FCCC33069CFC}"/>
    <cellStyle name="Percent" xfId="2" builtinId="5"/>
    <cellStyle name="Percent [2]" xfId="119" xr:uid="{A5D4BA52-2AFB-425A-89A4-4417E75B3DEB}"/>
    <cellStyle name="Percent [2] 2" xfId="337" xr:uid="{DCDB6BB2-4CE3-4A38-AEE5-FAD984F320E3}"/>
    <cellStyle name="Percent [2] 2 2" xfId="338" xr:uid="{5E02151D-311A-4012-A607-8CAACF9ECAA2}"/>
    <cellStyle name="Percent [2] 3" xfId="339" xr:uid="{C48DE9FC-1CF2-46F6-996D-5ACB26BA69A8}"/>
    <cellStyle name="Percent [2] 4" xfId="336" xr:uid="{60339BD4-D2E6-4FEC-8CFA-2ED085281E75}"/>
    <cellStyle name="Percent 2" xfId="5" xr:uid="{61D5CB2B-3146-4AE8-AB43-755973686438}"/>
    <cellStyle name="Percent 2 2" xfId="120" xr:uid="{D5214200-554D-4FE8-9EF4-3BD063AEE3AA}"/>
    <cellStyle name="Percent 3" xfId="340" xr:uid="{1E035C97-602C-4D94-8CA2-991281ADF094}"/>
    <cellStyle name="Percent 4" xfId="341" xr:uid="{0D97FBA4-EFC9-43B6-868E-0C535EF26768}"/>
    <cellStyle name="Percent 5" xfId="342" xr:uid="{FAC6CD9C-D726-4521-A427-1E8D2E355B4F}"/>
    <cellStyle name="Percent 6" xfId="343" xr:uid="{8403943B-BE9B-4F03-836A-AEB29F98CF31}"/>
    <cellStyle name="percentage difference" xfId="121" xr:uid="{F1D660A8-629D-4D81-8AB4-18280D84AEF1}"/>
    <cellStyle name="percentage difference one decimal" xfId="122" xr:uid="{DC1A334D-FE54-4DFD-8EB1-6085EF5D93AB}"/>
    <cellStyle name="percentage difference zero decimal" xfId="123" xr:uid="{FA0C03C9-D58E-42DC-BD98-42B819D0CE8A}"/>
    <cellStyle name="Pevný" xfId="124" xr:uid="{A540ADA8-C3B3-4F77-855F-695052B8D91F}"/>
    <cellStyle name="Presentation" xfId="125" xr:uid="{605361BA-DCC9-446A-A0CC-A56D370F8838}"/>
    <cellStyle name="Proj" xfId="126" xr:uid="{F1122767-A8D7-4757-A748-035101996C16}"/>
    <cellStyle name="Proj 2" xfId="345" xr:uid="{AEA5A3E5-055E-403B-8A14-F09F3F9A3424}"/>
    <cellStyle name="Proj 2 2" xfId="346" xr:uid="{DF705541-19A7-4437-BB55-BD6878CAC0AB}"/>
    <cellStyle name="Proj 3" xfId="347" xr:uid="{D253B252-FD05-4267-B004-A26ABBFF2855}"/>
    <cellStyle name="Proj 4" xfId="344" xr:uid="{34597D2B-ADC2-495E-AE2E-069475FCA006}"/>
    <cellStyle name="Publication" xfId="127" xr:uid="{0950EC85-47E7-4754-B338-C21748280B96}"/>
    <cellStyle name="STYL1 - Style1" xfId="128" xr:uid="{E7873E0F-E616-423D-A47D-D1463367DDF9}"/>
    <cellStyle name="Style 1" xfId="129" xr:uid="{EFFFB9EF-D6D3-4FAC-B2CB-F2454FB1B02E}"/>
    <cellStyle name="Text" xfId="130" xr:uid="{4E69D9D7-AE25-474F-95B6-6E2EA1F780FE}"/>
    <cellStyle name="Text 2" xfId="349" xr:uid="{090035C0-580C-4BEB-B942-BFE3AE51EC95}"/>
    <cellStyle name="Text 2 2" xfId="350" xr:uid="{68BBCA3B-A4B2-4965-9409-36839AD207A3}"/>
    <cellStyle name="Text 3" xfId="351" xr:uid="{6409E09F-C73D-43B1-88FD-776B9CA66E1D}"/>
    <cellStyle name="Text 4" xfId="348" xr:uid="{0B13CA8B-1E36-418F-BE05-EC5F5C79629D}"/>
    <cellStyle name="Title 2" xfId="352" xr:uid="{D2D74F40-0861-49A8-B088-AE1213AD9132}"/>
    <cellStyle name="Title 3" xfId="353" xr:uid="{16AB8B5D-8669-4826-81AB-52EFA3C341AE}"/>
    <cellStyle name="Title 4" xfId="131" xr:uid="{A7A1467B-9EEF-4ABD-A615-3691D5E596CD}"/>
    <cellStyle name="Total 2" xfId="355" xr:uid="{797DCA5E-AD3A-4AFF-AB3C-05F14104283B}"/>
    <cellStyle name="Total 3" xfId="356" xr:uid="{0B4B60B4-3EBF-4272-9B4A-E1CCB3A73B79}"/>
    <cellStyle name="Total 4" xfId="354" xr:uid="{C5FC4E49-19D9-422D-8B15-05FEB3EF1E86}"/>
    <cellStyle name="Total 5" xfId="132" xr:uid="{5735F861-AD80-4F35-A43B-4B40DC55D385}"/>
    <cellStyle name="Warning Text 2" xfId="358" xr:uid="{BD6A400E-6B6A-4F5C-B982-1F4F65837C10}"/>
    <cellStyle name="Warning Text 3" xfId="357" xr:uid="{A4A949F2-F333-4779-B560-DDDC0D521F21}"/>
    <cellStyle name="Warning Text 4" xfId="133" xr:uid="{7C7F5DBF-07D5-45B7-B99B-7685184377CD}"/>
    <cellStyle name="WebAnchor1" xfId="134" xr:uid="{7F99DB9A-B8AF-4979-9212-2A217E309502}"/>
    <cellStyle name="WebAnchor2" xfId="135" xr:uid="{2EC3AED3-5220-43F6-9118-CCD028ABA765}"/>
    <cellStyle name="WebAnchor3" xfId="136" xr:uid="{67907483-DAAB-4937-926B-0C7541492EC0}"/>
    <cellStyle name="WebAnchor4" xfId="137" xr:uid="{0A323841-D629-425B-A2B8-57DFF9A6A235}"/>
    <cellStyle name="WebAnchor5" xfId="138" xr:uid="{7E62A60B-4238-4A76-B894-EB232D15D28C}"/>
    <cellStyle name="WebAnchor6" xfId="139" xr:uid="{8EB2BFF6-704D-4A26-A020-893CF2323167}"/>
    <cellStyle name="WebAnchor7" xfId="140" xr:uid="{10AD7039-C383-4327-A98C-951CBA1A53B4}"/>
    <cellStyle name="Webexclude" xfId="141" xr:uid="{21A9A4B3-FF79-4556-9EAD-82CE8DE7BDE0}"/>
    <cellStyle name="WebFN" xfId="142" xr:uid="{6D871FD5-90D6-4897-A909-35D16755558A}"/>
    <cellStyle name="WebFN1" xfId="143" xr:uid="{C3B206F0-F569-495D-B53A-E0E9B7DA6757}"/>
    <cellStyle name="WebFN2" xfId="144" xr:uid="{E54E1E01-6154-4B89-AB22-DB4CD2A97246}"/>
    <cellStyle name="WebFN3" xfId="145" xr:uid="{5B2D09E8-0E20-435B-BD85-FF901D45F404}"/>
    <cellStyle name="WebFN4" xfId="146" xr:uid="{2513B7C5-CCFB-46A7-83AD-71FB20753F89}"/>
    <cellStyle name="WebHR" xfId="147" xr:uid="{46AE9315-454B-4FC9-9588-BC11B0C06108}"/>
    <cellStyle name="WebIndent1" xfId="148" xr:uid="{DC50DBCE-DA64-44F8-96BC-EDC0C6864CAF}"/>
    <cellStyle name="WebIndent1wFN3" xfId="149" xr:uid="{27455B7B-22F8-489E-854C-C1AA3D721579}"/>
    <cellStyle name="WebIndent2" xfId="150" xr:uid="{8FF4D3BA-E15A-435F-9206-7CC35ED22A6E}"/>
    <cellStyle name="WebNoBR" xfId="151" xr:uid="{D313B041-564A-4C5C-B0AF-71FC5C616B04}"/>
    <cellStyle name="Záhlaví 1" xfId="152" xr:uid="{EB6C58EA-3A31-44B6-8F73-DD8BBE36565B}"/>
    <cellStyle name="Záhlaví 2" xfId="153" xr:uid="{6BE4E44C-58CB-405A-8949-9830A7EA004D}"/>
    <cellStyle name="zero" xfId="154" xr:uid="{DE7EC002-71E4-4819-8446-FF0FAF31BF10}"/>
    <cellStyle name="ДАТА" xfId="155" xr:uid="{3B2F7895-E7D0-4593-9809-987820350E6F}"/>
    <cellStyle name="ДЕНЕЖНЫЙ_BOPENGC" xfId="156" xr:uid="{16928293-A7CB-4718-8AAE-671329A82ACA}"/>
    <cellStyle name="ЗАГОЛОВОК1" xfId="157" xr:uid="{C0E1312D-F215-4B91-AEC0-2569774305E5}"/>
    <cellStyle name="ЗАГОЛОВОК2" xfId="158" xr:uid="{56D0200E-FC9D-41A3-99D6-1BCF7CA1207A}"/>
    <cellStyle name="ИТОГОВЫЙ" xfId="159" xr:uid="{47C9BA75-3315-487A-8181-379C618E67C9}"/>
    <cellStyle name="Обычный_BOPENGC" xfId="160" xr:uid="{2F7F11D9-CA55-412C-9377-7B3F73401B4E}"/>
    <cellStyle name="ПРОЦЕНТНЫЙ_BOPENGC" xfId="161" xr:uid="{5341EBE5-E8F5-4BBB-8700-77B6EDF56F0C}"/>
    <cellStyle name="ТЕКСТ" xfId="162" xr:uid="{F6FF9B55-44EF-413A-AF1A-08B9AFBD6AF2}"/>
    <cellStyle name="ФИКСИРОВАННЫЙ" xfId="163" xr:uid="{560772B3-5865-4AAE-83F0-8EEE5DCBDB03}"/>
    <cellStyle name="ФИНАНСОВЫЙ_BOPENGC" xfId="164" xr:uid="{31FC6885-842B-40B4-B715-F9956017255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33</xdr:row>
      <xdr:rowOff>0</xdr:rowOff>
    </xdr:from>
    <xdr:to>
      <xdr:col>9</xdr:col>
      <xdr:colOff>304800</xdr:colOff>
      <xdr:row>34</xdr:row>
      <xdr:rowOff>114300</xdr:rowOff>
    </xdr:to>
    <xdr:sp macro="" textlink="">
      <xdr:nvSpPr>
        <xdr:cNvPr id="2" name="AutoShape 4" descr="https://owa.e-albania.al/owa/service.svc/s/GetFileAttachment?id=AAMkAGRiNjg1N2RkLTY3ZmYtNGE2MS1iMTYyLTdjZjU1Zjc4MWY2MwBGAAAAAADKtIfaa98QRa9dDoBLIZ7xBwDRdYk1wa4tSYVVuFYtOLTiAAAAq75xAAAYt%2F9b8ck1QLJEFzZk4jLxAASCVkNyAAABEgAQADAFduq7mlBLi%2FKzb0%2FbD3w%3D&amp;X-OWA-CANARY=yeI4PPnzQUacrObr2N_ZtkO-CtphkNgIBFY-XpZFaWR3bLDKy6QgfxlYbGnwzF0PARSD1GFKRxA.">
          <a:extLst>
            <a:ext uri="{FF2B5EF4-FFF2-40B4-BE49-F238E27FC236}">
              <a16:creationId xmlns:a16="http://schemas.microsoft.com/office/drawing/2014/main" id="{46C3C33F-8CA4-48E1-AB68-FE6BAE5EE574}"/>
            </a:ext>
          </a:extLst>
        </xdr:cNvPr>
        <xdr:cNvSpPr>
          <a:spLocks noChangeAspect="1" noChangeArrowheads="1"/>
        </xdr:cNvSpPr>
      </xdr:nvSpPr>
      <xdr:spPr bwMode="auto">
        <a:xfrm>
          <a:off x="8963025" y="970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3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73314-419F-4A6D-BE33-2719E5137635}">
  <dimension ref="A1:K470"/>
  <sheetViews>
    <sheetView workbookViewId="0"/>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221"/>
      <c r="B1" s="221"/>
      <c r="C1" s="1623" t="s">
        <v>841</v>
      </c>
      <c r="D1" s="1624"/>
      <c r="E1" s="1624"/>
      <c r="F1" s="1624"/>
      <c r="G1" s="1624"/>
      <c r="H1" s="221"/>
      <c r="I1" s="221"/>
      <c r="J1" s="221"/>
      <c r="K1" s="221"/>
    </row>
    <row r="2" spans="1:11" ht="24.95" customHeight="1">
      <c r="A2" s="221"/>
      <c r="B2" s="221"/>
      <c r="C2" s="1625" t="s">
        <v>193</v>
      </c>
      <c r="D2" s="1626"/>
      <c r="E2" s="1626"/>
      <c r="F2" s="1626"/>
      <c r="G2" s="1626"/>
      <c r="H2" s="221"/>
      <c r="I2" s="221"/>
      <c r="J2" s="221"/>
      <c r="K2" s="221"/>
    </row>
    <row r="3" spans="1:11" ht="14.1" customHeight="1">
      <c r="A3" s="221"/>
      <c r="B3" s="221"/>
      <c r="C3" s="222" t="s">
        <v>194</v>
      </c>
      <c r="D3" s="1621" t="s">
        <v>2259</v>
      </c>
      <c r="E3" s="1622"/>
      <c r="F3" s="1622"/>
      <c r="G3" s="1622"/>
      <c r="H3" s="221"/>
      <c r="I3" s="221"/>
      <c r="J3" s="221"/>
      <c r="K3" s="221"/>
    </row>
    <row r="4" spans="1:11" ht="14.1" customHeight="1">
      <c r="A4" s="221"/>
      <c r="B4" s="221"/>
      <c r="C4" s="222" t="s">
        <v>196</v>
      </c>
      <c r="D4" s="1621" t="s">
        <v>2260</v>
      </c>
      <c r="E4" s="1622"/>
      <c r="F4" s="1622"/>
      <c r="G4" s="1622"/>
      <c r="H4" s="221"/>
      <c r="I4" s="221"/>
      <c r="J4" s="221"/>
      <c r="K4" s="221"/>
    </row>
    <row r="5" spans="1:11" ht="14.1" customHeight="1">
      <c r="A5" s="221"/>
      <c r="B5" s="221"/>
      <c r="C5" s="222" t="s">
        <v>2</v>
      </c>
      <c r="D5" s="1621" t="s">
        <v>2261</v>
      </c>
      <c r="E5" s="1622"/>
      <c r="F5" s="1622"/>
      <c r="G5" s="1622"/>
      <c r="H5" s="221"/>
      <c r="I5" s="221"/>
      <c r="J5" s="221"/>
      <c r="K5" s="221"/>
    </row>
    <row r="6" spans="1:11" ht="14.1" customHeight="1">
      <c r="A6" s="221"/>
      <c r="B6" s="221"/>
      <c r="C6" s="222" t="s">
        <v>4</v>
      </c>
      <c r="D6" s="1621" t="s">
        <v>2262</v>
      </c>
      <c r="E6" s="1622"/>
      <c r="F6" s="1622"/>
      <c r="G6" s="1622"/>
      <c r="H6" s="221"/>
      <c r="I6" s="221"/>
      <c r="J6" s="221"/>
      <c r="K6" s="221"/>
    </row>
    <row r="7" spans="1:11" ht="14.1" customHeight="1">
      <c r="A7" s="221"/>
      <c r="B7" s="221"/>
      <c r="C7" s="222" t="s">
        <v>6</v>
      </c>
      <c r="D7" s="1629" t="s">
        <v>199</v>
      </c>
      <c r="E7" s="1630"/>
      <c r="F7" s="1630"/>
      <c r="G7" s="1630"/>
      <c r="H7" s="221"/>
      <c r="I7" s="221"/>
      <c r="J7" s="221"/>
      <c r="K7" s="221"/>
    </row>
    <row r="8" spans="1:11" ht="14.1" customHeight="1">
      <c r="A8" s="221"/>
      <c r="B8" s="221"/>
      <c r="C8" s="1631" t="s">
        <v>8</v>
      </c>
      <c r="D8" s="1632"/>
      <c r="E8" s="1632"/>
      <c r="F8" s="1632"/>
      <c r="G8" s="1632"/>
      <c r="H8" s="221"/>
      <c r="I8" s="221"/>
      <c r="J8" s="221"/>
      <c r="K8" s="221"/>
    </row>
    <row r="9" spans="1:11" ht="51.75" customHeight="1">
      <c r="A9" s="221"/>
      <c r="B9" s="221"/>
      <c r="C9" s="1633" t="s">
        <v>2263</v>
      </c>
      <c r="D9" s="1634"/>
      <c r="E9" s="1634"/>
      <c r="F9" s="1634"/>
      <c r="G9" s="1634"/>
      <c r="H9" s="221"/>
      <c r="I9" s="221"/>
      <c r="J9" s="221"/>
      <c r="K9" s="221"/>
    </row>
    <row r="10" spans="1:11" ht="36.950000000000003" customHeight="1">
      <c r="A10" s="221"/>
      <c r="B10" s="221"/>
      <c r="C10" s="224" t="s">
        <v>10</v>
      </c>
      <c r="D10" s="1635" t="s">
        <v>2264</v>
      </c>
      <c r="E10" s="1636"/>
      <c r="F10" s="1636"/>
      <c r="G10" s="1636"/>
      <c r="H10" s="221"/>
      <c r="I10" s="221"/>
      <c r="J10" s="221"/>
      <c r="K10" s="221"/>
    </row>
    <row r="11" spans="1:11" ht="22.5">
      <c r="A11" s="221"/>
      <c r="B11" s="221"/>
      <c r="C11" s="225" t="s">
        <v>12</v>
      </c>
      <c r="D11" s="226">
        <v>2025</v>
      </c>
      <c r="E11" s="226">
        <v>2026</v>
      </c>
      <c r="F11" s="226">
        <v>2027</v>
      </c>
      <c r="G11" s="226">
        <v>2028</v>
      </c>
      <c r="H11" s="221"/>
      <c r="I11" s="221"/>
      <c r="J11" s="221"/>
      <c r="K11" s="221"/>
    </row>
    <row r="12" spans="1:11" ht="14.1" customHeight="1">
      <c r="A12" s="221"/>
      <c r="B12" s="221"/>
      <c r="C12" s="227"/>
      <c r="D12" s="228" t="s">
        <v>13</v>
      </c>
      <c r="E12" s="228" t="s">
        <v>14</v>
      </c>
      <c r="F12" s="228" t="s">
        <v>14</v>
      </c>
      <c r="G12" s="228" t="s">
        <v>14</v>
      </c>
      <c r="H12" s="221"/>
      <c r="I12" s="221"/>
      <c r="J12" s="221"/>
      <c r="K12" s="221"/>
    </row>
    <row r="13" spans="1:11" ht="20.100000000000001" customHeight="1">
      <c r="A13" s="221"/>
      <c r="B13" s="221"/>
      <c r="C13" s="225" t="s">
        <v>2265</v>
      </c>
      <c r="D13" s="253" t="s">
        <v>1723</v>
      </c>
      <c r="E13" s="253" t="s">
        <v>2266</v>
      </c>
      <c r="F13" s="253" t="s">
        <v>1241</v>
      </c>
      <c r="G13" s="253" t="s">
        <v>2267</v>
      </c>
      <c r="H13" s="221"/>
      <c r="I13" s="221"/>
      <c r="J13" s="221"/>
      <c r="K13" s="221"/>
    </row>
    <row r="14" spans="1:11" ht="26.25" customHeight="1">
      <c r="A14" s="221"/>
      <c r="B14" s="221"/>
      <c r="C14" s="224" t="s">
        <v>203</v>
      </c>
      <c r="D14" s="1635" t="s">
        <v>2268</v>
      </c>
      <c r="E14" s="1636"/>
      <c r="F14" s="1636"/>
      <c r="G14" s="1636"/>
      <c r="H14" s="221"/>
      <c r="I14" s="221"/>
      <c r="J14" s="221"/>
      <c r="K14" s="221"/>
    </row>
    <row r="15" spans="1:11">
      <c r="A15" s="221"/>
      <c r="B15" s="221"/>
      <c r="C15" s="225" t="s">
        <v>205</v>
      </c>
      <c r="D15" s="226">
        <v>2025</v>
      </c>
      <c r="E15" s="226">
        <v>2026</v>
      </c>
      <c r="F15" s="226">
        <v>2027</v>
      </c>
      <c r="G15" s="226">
        <v>2028</v>
      </c>
      <c r="H15" s="221"/>
      <c r="I15" s="221"/>
      <c r="J15" s="221"/>
      <c r="K15" s="221"/>
    </row>
    <row r="16" spans="1:11" ht="14.1" customHeight="1">
      <c r="A16" s="221"/>
      <c r="B16" s="221"/>
      <c r="C16" s="227"/>
      <c r="D16" s="228" t="s">
        <v>13</v>
      </c>
      <c r="E16" s="228" t="s">
        <v>14</v>
      </c>
      <c r="F16" s="228" t="s">
        <v>14</v>
      </c>
      <c r="G16" s="228" t="s">
        <v>14</v>
      </c>
      <c r="H16" s="221"/>
      <c r="I16" s="221"/>
      <c r="J16" s="221"/>
      <c r="K16" s="221"/>
    </row>
    <row r="17" spans="1:11" ht="20.100000000000001" customHeight="1">
      <c r="A17" s="221"/>
      <c r="B17" s="221"/>
      <c r="C17" s="225" t="s">
        <v>2269</v>
      </c>
      <c r="D17" s="253" t="s">
        <v>1680</v>
      </c>
      <c r="E17" s="253" t="s">
        <v>2270</v>
      </c>
      <c r="F17" s="253" t="s">
        <v>1614</v>
      </c>
      <c r="G17" s="253" t="s">
        <v>1614</v>
      </c>
      <c r="H17" s="221"/>
      <c r="I17" s="221"/>
      <c r="J17" s="221"/>
      <c r="K17" s="221"/>
    </row>
    <row r="18" spans="1:11" ht="20.100000000000001" customHeight="1">
      <c r="A18" s="221"/>
      <c r="B18" s="221"/>
      <c r="C18" s="225" t="s">
        <v>2271</v>
      </c>
      <c r="D18" s="253" t="s">
        <v>1677</v>
      </c>
      <c r="E18" s="253" t="s">
        <v>1129</v>
      </c>
      <c r="F18" s="253" t="s">
        <v>1165</v>
      </c>
      <c r="G18" s="253" t="s">
        <v>1165</v>
      </c>
      <c r="H18" s="221"/>
      <c r="I18" s="221"/>
      <c r="J18" s="221"/>
      <c r="K18" s="221"/>
    </row>
    <row r="19" spans="1:11" ht="30.95" customHeight="1">
      <c r="A19" s="221"/>
      <c r="B19" s="221"/>
      <c r="C19" s="225" t="s">
        <v>629</v>
      </c>
      <c r="D19" s="253" t="s">
        <v>2272</v>
      </c>
      <c r="E19" s="253" t="s">
        <v>2273</v>
      </c>
      <c r="F19" s="253" t="s">
        <v>2273</v>
      </c>
      <c r="G19" s="253" t="s">
        <v>2273</v>
      </c>
      <c r="H19" s="221"/>
      <c r="I19" s="221"/>
      <c r="J19" s="221"/>
      <c r="K19" s="221"/>
    </row>
    <row r="20" spans="1:11" ht="14.1" customHeight="1">
      <c r="A20" s="221"/>
      <c r="B20" s="221"/>
      <c r="C20" s="1627" t="s">
        <v>208</v>
      </c>
      <c r="D20" s="1628"/>
      <c r="E20" s="1628"/>
      <c r="F20" s="1628"/>
      <c r="G20" s="1628"/>
      <c r="H20" s="221"/>
      <c r="I20" s="221"/>
      <c r="J20" s="221"/>
      <c r="K20" s="221"/>
    </row>
    <row r="21" spans="1:11" ht="14.1" customHeight="1">
      <c r="A21" s="221"/>
      <c r="B21" s="221"/>
      <c r="C21" s="242" t="s">
        <v>2274</v>
      </c>
      <c r="D21" s="1627" t="s">
        <v>2275</v>
      </c>
      <c r="E21" s="1628"/>
      <c r="F21" s="1628"/>
      <c r="G21" s="1628"/>
      <c r="H21" s="221"/>
      <c r="I21" s="221"/>
      <c r="J21" s="221"/>
      <c r="K21" s="221"/>
    </row>
    <row r="22" spans="1:11">
      <c r="A22" s="221"/>
      <c r="B22" s="221"/>
      <c r="C22" s="243" t="s">
        <v>209</v>
      </c>
      <c r="D22" s="1637" t="s">
        <v>2276</v>
      </c>
      <c r="E22" s="1638"/>
      <c r="F22" s="1638"/>
      <c r="G22" s="1638"/>
      <c r="H22" s="221"/>
      <c r="I22" s="221"/>
      <c r="J22" s="221"/>
      <c r="K22" s="221"/>
    </row>
    <row r="23" spans="1:11" ht="18" customHeight="1">
      <c r="A23" s="221"/>
      <c r="B23" s="221"/>
      <c r="C23" s="244" t="s">
        <v>211</v>
      </c>
      <c r="D23" s="1639" t="s">
        <v>2277</v>
      </c>
      <c r="E23" s="1640"/>
      <c r="F23" s="1640"/>
      <c r="G23" s="1640"/>
      <c r="H23" s="221"/>
      <c r="I23" s="221"/>
      <c r="J23" s="221"/>
      <c r="K23" s="221"/>
    </row>
    <row r="24" spans="1:11">
      <c r="A24" s="221"/>
      <c r="B24" s="221"/>
      <c r="C24" s="244" t="s">
        <v>31</v>
      </c>
      <c r="D24" s="1639" t="s">
        <v>2278</v>
      </c>
      <c r="E24" s="1640"/>
      <c r="F24" s="1640"/>
      <c r="G24" s="1640"/>
      <c r="H24" s="221"/>
      <c r="I24" s="221"/>
      <c r="J24" s="221"/>
      <c r="K24" s="221"/>
    </row>
    <row r="25" spans="1:11" ht="15" customHeight="1">
      <c r="A25" s="221"/>
      <c r="B25" s="221"/>
      <c r="C25" s="245"/>
      <c r="D25" s="246">
        <v>2025</v>
      </c>
      <c r="E25" s="246">
        <v>2026</v>
      </c>
      <c r="F25" s="246">
        <v>2027</v>
      </c>
      <c r="G25" s="246">
        <v>2028</v>
      </c>
      <c r="H25" s="221"/>
      <c r="I25" s="221"/>
      <c r="J25" s="221"/>
      <c r="K25" s="221"/>
    </row>
    <row r="26" spans="1:11" ht="15" customHeight="1">
      <c r="A26" s="221"/>
      <c r="B26" s="221"/>
      <c r="C26" s="247"/>
      <c r="D26" s="248" t="s">
        <v>13</v>
      </c>
      <c r="E26" s="248" t="s">
        <v>14</v>
      </c>
      <c r="F26" s="248" t="s">
        <v>14</v>
      </c>
      <c r="G26" s="248" t="s">
        <v>14</v>
      </c>
      <c r="H26" s="221"/>
      <c r="I26" s="221"/>
      <c r="J26" s="221"/>
      <c r="K26" s="221"/>
    </row>
    <row r="27" spans="1:11" ht="14.1" customHeight="1">
      <c r="A27" s="221"/>
      <c r="B27" s="221"/>
      <c r="C27" s="225" t="s">
        <v>33</v>
      </c>
      <c r="D27" s="253" t="s">
        <v>200</v>
      </c>
      <c r="E27" s="253" t="s">
        <v>2144</v>
      </c>
      <c r="F27" s="253" t="s">
        <v>2279</v>
      </c>
      <c r="G27" s="253" t="s">
        <v>2280</v>
      </c>
      <c r="H27" s="221"/>
      <c r="I27" s="221"/>
      <c r="J27" s="221"/>
      <c r="K27" s="221"/>
    </row>
    <row r="28" spans="1:11" ht="14.1" customHeight="1">
      <c r="A28" s="221"/>
      <c r="B28" s="221"/>
      <c r="C28" s="225" t="s">
        <v>214</v>
      </c>
      <c r="D28" s="253" t="s">
        <v>2281</v>
      </c>
      <c r="E28" s="253" t="s">
        <v>2282</v>
      </c>
      <c r="F28" s="253" t="s">
        <v>2283</v>
      </c>
      <c r="G28" s="253" t="s">
        <v>2283</v>
      </c>
      <c r="H28" s="221"/>
      <c r="I28" s="221"/>
      <c r="J28" s="221"/>
      <c r="K28" s="221"/>
    </row>
    <row r="29" spans="1:11" ht="14.1" customHeight="1">
      <c r="A29" s="221"/>
      <c r="B29" s="221"/>
      <c r="C29" s="225" t="s">
        <v>215</v>
      </c>
      <c r="D29" s="253" t="s">
        <v>164</v>
      </c>
      <c r="E29" s="253" t="s">
        <v>2284</v>
      </c>
      <c r="F29" s="253" t="s">
        <v>2285</v>
      </c>
      <c r="G29" s="253" t="s">
        <v>2286</v>
      </c>
      <c r="H29" s="221"/>
      <c r="I29" s="221"/>
      <c r="J29" s="221"/>
      <c r="K29" s="221"/>
    </row>
    <row r="30" spans="1:11" ht="14.1" customHeight="1">
      <c r="A30" s="221"/>
      <c r="B30" s="221"/>
      <c r="C30" s="225" t="s">
        <v>216</v>
      </c>
      <c r="D30" s="253" t="s">
        <v>200</v>
      </c>
      <c r="E30" s="253" t="s">
        <v>200</v>
      </c>
      <c r="F30" s="253" t="s">
        <v>2287</v>
      </c>
      <c r="G30" s="253" t="s">
        <v>2288</v>
      </c>
      <c r="H30" s="221"/>
      <c r="I30" s="221"/>
      <c r="J30" s="221"/>
      <c r="K30" s="221"/>
    </row>
    <row r="31" spans="1:11" ht="14.1" customHeight="1">
      <c r="A31" s="221"/>
      <c r="B31" s="221"/>
      <c r="C31" s="225" t="s">
        <v>217</v>
      </c>
      <c r="D31" s="253" t="s">
        <v>200</v>
      </c>
      <c r="E31" s="253" t="s">
        <v>2289</v>
      </c>
      <c r="F31" s="253" t="s">
        <v>1893</v>
      </c>
      <c r="G31" s="253" t="s">
        <v>164</v>
      </c>
      <c r="H31" s="221"/>
      <c r="I31" s="221"/>
      <c r="J31" s="221"/>
      <c r="K31" s="221"/>
    </row>
    <row r="32" spans="1:11" ht="14.1" customHeight="1">
      <c r="A32" s="221"/>
      <c r="B32" s="221"/>
      <c r="C32" s="225" t="s">
        <v>39</v>
      </c>
      <c r="D32" s="253" t="s">
        <v>200</v>
      </c>
      <c r="E32" s="253" t="s">
        <v>200</v>
      </c>
      <c r="F32" s="253" t="s">
        <v>2290</v>
      </c>
      <c r="G32" s="253" t="s">
        <v>2291</v>
      </c>
      <c r="H32" s="221"/>
      <c r="I32" s="221"/>
      <c r="J32" s="221"/>
      <c r="K32" s="221"/>
    </row>
    <row r="33" spans="1:11" ht="14.1" customHeight="1">
      <c r="A33" s="221"/>
      <c r="B33" s="221"/>
      <c r="C33" s="1641" t="s">
        <v>218</v>
      </c>
      <c r="D33" s="1642"/>
      <c r="E33" s="1642"/>
      <c r="F33" s="1642"/>
      <c r="G33" s="1642"/>
      <c r="H33" s="221"/>
      <c r="I33" s="221"/>
      <c r="J33" s="221"/>
      <c r="K33" s="221"/>
    </row>
    <row r="34" spans="1:11" ht="14.1" customHeight="1">
      <c r="A34" s="221"/>
      <c r="B34" s="221"/>
      <c r="C34" s="245"/>
      <c r="D34" s="246">
        <v>2025</v>
      </c>
      <c r="E34" s="246">
        <v>2026</v>
      </c>
      <c r="F34" s="246">
        <v>2027</v>
      </c>
      <c r="G34" s="246">
        <v>2028</v>
      </c>
      <c r="H34" s="221"/>
      <c r="I34" s="221"/>
      <c r="J34" s="221"/>
      <c r="K34" s="221"/>
    </row>
    <row r="35" spans="1:11" ht="14.1" customHeight="1">
      <c r="A35" s="221"/>
      <c r="B35" s="221"/>
      <c r="C35" s="247"/>
      <c r="D35" s="248" t="s">
        <v>13</v>
      </c>
      <c r="E35" s="248" t="s">
        <v>14</v>
      </c>
      <c r="F35" s="248" t="s">
        <v>14</v>
      </c>
      <c r="G35" s="248" t="s">
        <v>14</v>
      </c>
      <c r="H35" s="221"/>
      <c r="I35" s="221"/>
      <c r="J35" s="221"/>
      <c r="K35" s="221"/>
    </row>
    <row r="36" spans="1:11" ht="14.1" customHeight="1">
      <c r="A36" s="221"/>
      <c r="B36" s="221"/>
      <c r="C36" s="250" t="s">
        <v>219</v>
      </c>
      <c r="D36" s="251">
        <v>0</v>
      </c>
      <c r="E36" s="251">
        <v>183880000</v>
      </c>
      <c r="F36" s="251">
        <v>184274000</v>
      </c>
      <c r="G36" s="251">
        <v>185180000</v>
      </c>
      <c r="H36" s="221"/>
      <c r="I36" s="221"/>
      <c r="J36" s="221"/>
      <c r="K36" s="221"/>
    </row>
    <row r="37" spans="1:11" ht="14.1" customHeight="1">
      <c r="A37" s="221"/>
      <c r="B37" s="221"/>
      <c r="C37" s="250" t="s">
        <v>220</v>
      </c>
      <c r="D37" s="251">
        <v>0</v>
      </c>
      <c r="E37" s="251">
        <v>183880000</v>
      </c>
      <c r="F37" s="251">
        <v>184274000</v>
      </c>
      <c r="G37" s="251">
        <v>185180000</v>
      </c>
      <c r="H37" s="221"/>
      <c r="I37" s="221"/>
      <c r="J37" s="221"/>
      <c r="K37" s="221"/>
    </row>
    <row r="38" spans="1:11" ht="14.1" customHeight="1">
      <c r="A38" s="221"/>
      <c r="B38" s="221"/>
      <c r="C38" s="250" t="s">
        <v>221</v>
      </c>
      <c r="D38" s="251">
        <v>0</v>
      </c>
      <c r="E38" s="251">
        <v>0</v>
      </c>
      <c r="F38" s="251">
        <v>0</v>
      </c>
      <c r="G38" s="251">
        <v>0</v>
      </c>
      <c r="H38" s="221"/>
      <c r="I38" s="221"/>
      <c r="J38" s="221"/>
      <c r="K38" s="221"/>
    </row>
    <row r="39" spans="1:11" ht="14.1" customHeight="1">
      <c r="A39" s="221"/>
      <c r="B39" s="221"/>
      <c r="C39" s="250" t="s">
        <v>222</v>
      </c>
      <c r="D39" s="251">
        <v>0</v>
      </c>
      <c r="E39" s="251">
        <v>26100000</v>
      </c>
      <c r="F39" s="251">
        <v>26200000</v>
      </c>
      <c r="G39" s="251">
        <v>26440000</v>
      </c>
      <c r="H39" s="221"/>
      <c r="I39" s="221"/>
      <c r="J39" s="221"/>
      <c r="K39" s="221"/>
    </row>
    <row r="40" spans="1:11" ht="14.1" customHeight="1">
      <c r="A40" s="221"/>
      <c r="B40" s="221"/>
      <c r="C40" s="250" t="s">
        <v>220</v>
      </c>
      <c r="D40" s="251">
        <v>0</v>
      </c>
      <c r="E40" s="251">
        <v>26100000</v>
      </c>
      <c r="F40" s="251">
        <v>26200000</v>
      </c>
      <c r="G40" s="251">
        <v>26440000</v>
      </c>
      <c r="H40" s="221"/>
      <c r="I40" s="221"/>
      <c r="J40" s="221"/>
      <c r="K40" s="221"/>
    </row>
    <row r="41" spans="1:11" ht="14.1" customHeight="1">
      <c r="A41" s="221"/>
      <c r="B41" s="221"/>
      <c r="C41" s="250" t="s">
        <v>221</v>
      </c>
      <c r="D41" s="251">
        <v>0</v>
      </c>
      <c r="E41" s="251">
        <v>0</v>
      </c>
      <c r="F41" s="251">
        <v>0</v>
      </c>
      <c r="G41" s="251">
        <v>0</v>
      </c>
      <c r="H41" s="221"/>
      <c r="I41" s="221"/>
      <c r="J41" s="221"/>
      <c r="K41" s="221"/>
    </row>
    <row r="42" spans="1:11" ht="14.1" customHeight="1">
      <c r="A42" s="221"/>
      <c r="B42" s="221"/>
      <c r="C42" s="250" t="s">
        <v>223</v>
      </c>
      <c r="D42" s="251">
        <v>0</v>
      </c>
      <c r="E42" s="251">
        <v>46930000</v>
      </c>
      <c r="F42" s="251">
        <v>47506000</v>
      </c>
      <c r="G42" s="251">
        <v>46360000</v>
      </c>
      <c r="H42" s="221"/>
      <c r="I42" s="221"/>
      <c r="J42" s="221"/>
      <c r="K42" s="221"/>
    </row>
    <row r="43" spans="1:11" ht="14.1" customHeight="1">
      <c r="A43" s="221"/>
      <c r="B43" s="221"/>
      <c r="C43" s="250" t="s">
        <v>220</v>
      </c>
      <c r="D43" s="251">
        <v>0</v>
      </c>
      <c r="E43" s="251">
        <v>46930000</v>
      </c>
      <c r="F43" s="251">
        <v>47506000</v>
      </c>
      <c r="G43" s="251">
        <v>46360000</v>
      </c>
      <c r="H43" s="221"/>
      <c r="I43" s="221"/>
      <c r="J43" s="221"/>
      <c r="K43" s="221"/>
    </row>
    <row r="44" spans="1:11" ht="14.1" customHeight="1">
      <c r="A44" s="221"/>
      <c r="B44" s="221"/>
      <c r="C44" s="250" t="s">
        <v>221</v>
      </c>
      <c r="D44" s="251">
        <v>0</v>
      </c>
      <c r="E44" s="251">
        <v>0</v>
      </c>
      <c r="F44" s="251">
        <v>0</v>
      </c>
      <c r="G44" s="251">
        <v>0</v>
      </c>
      <c r="H44" s="221"/>
      <c r="I44" s="221"/>
      <c r="J44" s="221"/>
      <c r="K44" s="221"/>
    </row>
    <row r="45" spans="1:11" ht="14.1" customHeight="1">
      <c r="A45" s="221"/>
      <c r="B45" s="221"/>
      <c r="C45" s="250" t="s">
        <v>224</v>
      </c>
      <c r="D45" s="251">
        <v>0</v>
      </c>
      <c r="E45" s="251">
        <v>0</v>
      </c>
      <c r="F45" s="251">
        <v>0</v>
      </c>
      <c r="G45" s="251">
        <v>0</v>
      </c>
      <c r="H45" s="221"/>
      <c r="I45" s="221"/>
      <c r="J45" s="221"/>
      <c r="K45" s="221"/>
    </row>
    <row r="46" spans="1:11" ht="14.1" customHeight="1">
      <c r="A46" s="221"/>
      <c r="B46" s="221"/>
      <c r="C46" s="250" t="s">
        <v>220</v>
      </c>
      <c r="D46" s="251">
        <v>0</v>
      </c>
      <c r="E46" s="251">
        <v>0</v>
      </c>
      <c r="F46" s="251">
        <v>0</v>
      </c>
      <c r="G46" s="251">
        <v>0</v>
      </c>
      <c r="H46" s="221"/>
      <c r="I46" s="221"/>
      <c r="J46" s="221"/>
      <c r="K46" s="221"/>
    </row>
    <row r="47" spans="1:11" ht="14.1" customHeight="1">
      <c r="A47" s="221"/>
      <c r="B47" s="221"/>
      <c r="C47" s="250" t="s">
        <v>221</v>
      </c>
      <c r="D47" s="251">
        <v>0</v>
      </c>
      <c r="E47" s="251">
        <v>0</v>
      </c>
      <c r="F47" s="251">
        <v>0</v>
      </c>
      <c r="G47" s="251">
        <v>0</v>
      </c>
      <c r="H47" s="221"/>
      <c r="I47" s="221"/>
      <c r="J47" s="221"/>
      <c r="K47" s="221"/>
    </row>
    <row r="48" spans="1:11" ht="14.1" customHeight="1">
      <c r="A48" s="221"/>
      <c r="B48" s="221"/>
      <c r="C48" s="250" t="s">
        <v>225</v>
      </c>
      <c r="D48" s="251">
        <v>0</v>
      </c>
      <c r="E48" s="251">
        <v>0</v>
      </c>
      <c r="F48" s="251">
        <v>0</v>
      </c>
      <c r="G48" s="251">
        <v>0</v>
      </c>
      <c r="H48" s="221"/>
      <c r="I48" s="221"/>
      <c r="J48" s="221"/>
      <c r="K48" s="221"/>
    </row>
    <row r="49" spans="1:11" ht="14.1" customHeight="1">
      <c r="A49" s="221"/>
      <c r="B49" s="221"/>
      <c r="C49" s="250" t="s">
        <v>220</v>
      </c>
      <c r="D49" s="251">
        <v>0</v>
      </c>
      <c r="E49" s="251">
        <v>0</v>
      </c>
      <c r="F49" s="251">
        <v>0</v>
      </c>
      <c r="G49" s="251">
        <v>0</v>
      </c>
      <c r="H49" s="221"/>
      <c r="I49" s="221"/>
      <c r="J49" s="221"/>
      <c r="K49" s="221"/>
    </row>
    <row r="50" spans="1:11" ht="14.1" customHeight="1">
      <c r="A50" s="221"/>
      <c r="B50" s="221"/>
      <c r="C50" s="250" t="s">
        <v>221</v>
      </c>
      <c r="D50" s="251">
        <v>0</v>
      </c>
      <c r="E50" s="251">
        <v>0</v>
      </c>
      <c r="F50" s="251">
        <v>0</v>
      </c>
      <c r="G50" s="251">
        <v>0</v>
      </c>
      <c r="H50" s="221"/>
      <c r="I50" s="221"/>
      <c r="J50" s="221"/>
      <c r="K50" s="221"/>
    </row>
    <row r="51" spans="1:11" ht="14.1" customHeight="1">
      <c r="A51" s="221"/>
      <c r="B51" s="221"/>
      <c r="C51" s="250" t="s">
        <v>226</v>
      </c>
      <c r="D51" s="251">
        <v>0</v>
      </c>
      <c r="E51" s="251">
        <v>0</v>
      </c>
      <c r="F51" s="251">
        <v>0</v>
      </c>
      <c r="G51" s="251">
        <v>0</v>
      </c>
      <c r="H51" s="221"/>
      <c r="I51" s="221"/>
      <c r="J51" s="221"/>
      <c r="K51" s="221"/>
    </row>
    <row r="52" spans="1:11" ht="14.1" customHeight="1">
      <c r="A52" s="221"/>
      <c r="B52" s="221"/>
      <c r="C52" s="250" t="s">
        <v>220</v>
      </c>
      <c r="D52" s="251">
        <v>0</v>
      </c>
      <c r="E52" s="251">
        <v>0</v>
      </c>
      <c r="F52" s="251">
        <v>0</v>
      </c>
      <c r="G52" s="251">
        <v>0</v>
      </c>
      <c r="H52" s="221"/>
      <c r="I52" s="221"/>
      <c r="J52" s="221"/>
      <c r="K52" s="221"/>
    </row>
    <row r="53" spans="1:11" ht="14.1" customHeight="1">
      <c r="A53" s="221"/>
      <c r="B53" s="221"/>
      <c r="C53" s="250" t="s">
        <v>221</v>
      </c>
      <c r="D53" s="251">
        <v>0</v>
      </c>
      <c r="E53" s="251">
        <v>0</v>
      </c>
      <c r="F53" s="251">
        <v>0</v>
      </c>
      <c r="G53" s="251">
        <v>0</v>
      </c>
      <c r="H53" s="221"/>
      <c r="I53" s="221"/>
      <c r="J53" s="221"/>
      <c r="K53" s="221"/>
    </row>
    <row r="54" spans="1:11" ht="14.1" customHeight="1">
      <c r="A54" s="221"/>
      <c r="B54" s="221"/>
      <c r="C54" s="250" t="s">
        <v>227</v>
      </c>
      <c r="D54" s="251">
        <v>0</v>
      </c>
      <c r="E54" s="251">
        <v>0</v>
      </c>
      <c r="F54" s="251">
        <v>0</v>
      </c>
      <c r="G54" s="251">
        <v>0</v>
      </c>
      <c r="H54" s="221"/>
      <c r="I54" s="221"/>
      <c r="J54" s="221"/>
      <c r="K54" s="221"/>
    </row>
    <row r="55" spans="1:11" ht="14.1" customHeight="1">
      <c r="A55" s="221"/>
      <c r="B55" s="221"/>
      <c r="C55" s="250" t="s">
        <v>220</v>
      </c>
      <c r="D55" s="251">
        <v>0</v>
      </c>
      <c r="E55" s="251">
        <v>0</v>
      </c>
      <c r="F55" s="251">
        <v>0</v>
      </c>
      <c r="G55" s="251">
        <v>0</v>
      </c>
      <c r="H55" s="221"/>
      <c r="I55" s="221"/>
      <c r="J55" s="221"/>
      <c r="K55" s="221"/>
    </row>
    <row r="56" spans="1:11" ht="14.1" customHeight="1">
      <c r="A56" s="221"/>
      <c r="B56" s="221"/>
      <c r="C56" s="250" t="s">
        <v>221</v>
      </c>
      <c r="D56" s="251">
        <v>0</v>
      </c>
      <c r="E56" s="251">
        <v>0</v>
      </c>
      <c r="F56" s="251">
        <v>0</v>
      </c>
      <c r="G56" s="251">
        <v>0</v>
      </c>
      <c r="H56" s="221"/>
      <c r="I56" s="221"/>
      <c r="J56" s="221"/>
      <c r="K56" s="221"/>
    </row>
    <row r="57" spans="1:11" ht="14.1" customHeight="1">
      <c r="A57" s="221"/>
      <c r="B57" s="221"/>
      <c r="C57" s="250" t="s">
        <v>228</v>
      </c>
      <c r="D57" s="251">
        <v>0</v>
      </c>
      <c r="E57" s="251">
        <v>0</v>
      </c>
      <c r="F57" s="251">
        <v>0</v>
      </c>
      <c r="G57" s="251">
        <v>0</v>
      </c>
      <c r="H57" s="221"/>
      <c r="I57" s="221"/>
      <c r="J57" s="221"/>
      <c r="K57" s="221"/>
    </row>
    <row r="58" spans="1:11" ht="14.1" customHeight="1">
      <c r="A58" s="221"/>
      <c r="B58" s="221"/>
      <c r="C58" s="250" t="s">
        <v>220</v>
      </c>
      <c r="D58" s="251">
        <v>0</v>
      </c>
      <c r="E58" s="251">
        <v>0</v>
      </c>
      <c r="F58" s="251">
        <v>0</v>
      </c>
      <c r="G58" s="251">
        <v>0</v>
      </c>
      <c r="H58" s="221"/>
      <c r="I58" s="221"/>
      <c r="J58" s="221"/>
      <c r="K58" s="221"/>
    </row>
    <row r="59" spans="1:11" ht="14.1" customHeight="1">
      <c r="A59" s="221"/>
      <c r="B59" s="221"/>
      <c r="C59" s="250" t="s">
        <v>229</v>
      </c>
      <c r="D59" s="251">
        <v>0</v>
      </c>
      <c r="E59" s="251">
        <v>0</v>
      </c>
      <c r="F59" s="251">
        <v>0</v>
      </c>
      <c r="G59" s="251">
        <v>0</v>
      </c>
      <c r="H59" s="221"/>
      <c r="I59" s="221"/>
      <c r="J59" s="221"/>
      <c r="K59" s="221"/>
    </row>
    <row r="60" spans="1:11" ht="14.1" customHeight="1">
      <c r="A60" s="221"/>
      <c r="B60" s="221"/>
      <c r="C60" s="250" t="s">
        <v>230</v>
      </c>
      <c r="D60" s="251">
        <v>0</v>
      </c>
      <c r="E60" s="251">
        <v>0</v>
      </c>
      <c r="F60" s="251">
        <v>0</v>
      </c>
      <c r="G60" s="251">
        <v>0</v>
      </c>
      <c r="H60" s="221"/>
      <c r="I60" s="221"/>
      <c r="J60" s="221"/>
      <c r="K60" s="221"/>
    </row>
    <row r="61" spans="1:11" ht="14.1" customHeight="1">
      <c r="A61" s="221"/>
      <c r="B61" s="221"/>
      <c r="C61" s="250" t="s">
        <v>231</v>
      </c>
      <c r="D61" s="251">
        <v>0</v>
      </c>
      <c r="E61" s="251">
        <v>0</v>
      </c>
      <c r="F61" s="251">
        <v>0</v>
      </c>
      <c r="G61" s="251">
        <v>0</v>
      </c>
      <c r="H61" s="221"/>
      <c r="I61" s="221"/>
      <c r="J61" s="221"/>
      <c r="K61" s="221"/>
    </row>
    <row r="62" spans="1:11" ht="14.1" customHeight="1">
      <c r="A62" s="221"/>
      <c r="B62" s="221"/>
      <c r="C62" s="250" t="s">
        <v>232</v>
      </c>
      <c r="D62" s="251">
        <v>0</v>
      </c>
      <c r="E62" s="251">
        <v>0</v>
      </c>
      <c r="F62" s="251">
        <v>0</v>
      </c>
      <c r="G62" s="251">
        <v>0</v>
      </c>
      <c r="H62" s="221"/>
      <c r="I62" s="221"/>
      <c r="J62" s="221"/>
      <c r="K62" s="221"/>
    </row>
    <row r="63" spans="1:11" ht="14.1" customHeight="1">
      <c r="A63" s="221"/>
      <c r="B63" s="221"/>
      <c r="C63" s="250" t="s">
        <v>233</v>
      </c>
      <c r="D63" s="251">
        <v>0</v>
      </c>
      <c r="E63" s="251">
        <v>0</v>
      </c>
      <c r="F63" s="251">
        <v>0</v>
      </c>
      <c r="G63" s="251">
        <v>0</v>
      </c>
      <c r="H63" s="221"/>
      <c r="I63" s="221"/>
      <c r="J63" s="221"/>
      <c r="K63" s="221"/>
    </row>
    <row r="64" spans="1:11" ht="14.1" customHeight="1">
      <c r="A64" s="221"/>
      <c r="B64" s="221"/>
      <c r="C64" s="250" t="s">
        <v>220</v>
      </c>
      <c r="D64" s="251">
        <v>0</v>
      </c>
      <c r="E64" s="251">
        <v>0</v>
      </c>
      <c r="F64" s="251">
        <v>0</v>
      </c>
      <c r="G64" s="251">
        <v>0</v>
      </c>
      <c r="H64" s="221"/>
      <c r="I64" s="221"/>
      <c r="J64" s="221"/>
      <c r="K64" s="221"/>
    </row>
    <row r="65" spans="1:11" ht="14.1" customHeight="1">
      <c r="A65" s="221"/>
      <c r="B65" s="221"/>
      <c r="C65" s="250" t="s">
        <v>229</v>
      </c>
      <c r="D65" s="251">
        <v>0</v>
      </c>
      <c r="E65" s="251">
        <v>0</v>
      </c>
      <c r="F65" s="251">
        <v>0</v>
      </c>
      <c r="G65" s="251">
        <v>0</v>
      </c>
      <c r="H65" s="221"/>
      <c r="I65" s="221"/>
      <c r="J65" s="221"/>
      <c r="K65" s="221"/>
    </row>
    <row r="66" spans="1:11" ht="14.1" customHeight="1">
      <c r="A66" s="221"/>
      <c r="B66" s="221"/>
      <c r="C66" s="250" t="s">
        <v>230</v>
      </c>
      <c r="D66" s="251">
        <v>0</v>
      </c>
      <c r="E66" s="251">
        <v>0</v>
      </c>
      <c r="F66" s="251">
        <v>0</v>
      </c>
      <c r="G66" s="251">
        <v>0</v>
      </c>
      <c r="H66" s="221"/>
      <c r="I66" s="221"/>
      <c r="J66" s="221"/>
      <c r="K66" s="221"/>
    </row>
    <row r="67" spans="1:11" ht="14.1" customHeight="1">
      <c r="A67" s="221"/>
      <c r="B67" s="221"/>
      <c r="C67" s="250" t="s">
        <v>231</v>
      </c>
      <c r="D67" s="251">
        <v>0</v>
      </c>
      <c r="E67" s="251">
        <v>0</v>
      </c>
      <c r="F67" s="251">
        <v>0</v>
      </c>
      <c r="G67" s="251">
        <v>0</v>
      </c>
      <c r="H67" s="221"/>
      <c r="I67" s="221"/>
      <c r="J67" s="221"/>
      <c r="K67" s="221"/>
    </row>
    <row r="68" spans="1:11" ht="14.1" customHeight="1">
      <c r="A68" s="221"/>
      <c r="B68" s="221"/>
      <c r="C68" s="250" t="s">
        <v>232</v>
      </c>
      <c r="D68" s="251">
        <v>0</v>
      </c>
      <c r="E68" s="251">
        <v>0</v>
      </c>
      <c r="F68" s="251">
        <v>0</v>
      </c>
      <c r="G68" s="251">
        <v>0</v>
      </c>
      <c r="H68" s="221"/>
      <c r="I68" s="221"/>
      <c r="J68" s="221"/>
      <c r="K68" s="221"/>
    </row>
    <row r="69" spans="1:11" ht="14.1" customHeight="1">
      <c r="A69" s="221"/>
      <c r="B69" s="221"/>
      <c r="C69" s="250" t="s">
        <v>234</v>
      </c>
      <c r="D69" s="251">
        <v>0</v>
      </c>
      <c r="E69" s="251">
        <v>0</v>
      </c>
      <c r="F69" s="251">
        <v>0</v>
      </c>
      <c r="G69" s="251">
        <v>0</v>
      </c>
      <c r="H69" s="221"/>
      <c r="I69" s="221"/>
      <c r="J69" s="221"/>
      <c r="K69" s="221"/>
    </row>
    <row r="70" spans="1:11" ht="14.1" customHeight="1">
      <c r="A70" s="221"/>
      <c r="B70" s="221"/>
      <c r="C70" s="250" t="s">
        <v>220</v>
      </c>
      <c r="D70" s="251">
        <v>0</v>
      </c>
      <c r="E70" s="251">
        <v>0</v>
      </c>
      <c r="F70" s="251">
        <v>0</v>
      </c>
      <c r="G70" s="251">
        <v>0</v>
      </c>
      <c r="H70" s="221"/>
      <c r="I70" s="221"/>
      <c r="J70" s="221"/>
      <c r="K70" s="221"/>
    </row>
    <row r="71" spans="1:11" ht="14.1" customHeight="1">
      <c r="A71" s="221"/>
      <c r="B71" s="221"/>
      <c r="C71" s="250" t="s">
        <v>229</v>
      </c>
      <c r="D71" s="251">
        <v>0</v>
      </c>
      <c r="E71" s="251">
        <v>0</v>
      </c>
      <c r="F71" s="251">
        <v>0</v>
      </c>
      <c r="G71" s="251">
        <v>0</v>
      </c>
      <c r="H71" s="221"/>
      <c r="I71" s="221"/>
      <c r="J71" s="221"/>
      <c r="K71" s="221"/>
    </row>
    <row r="72" spans="1:11" ht="14.1" customHeight="1">
      <c r="A72" s="221"/>
      <c r="B72" s="221"/>
      <c r="C72" s="250" t="s">
        <v>230</v>
      </c>
      <c r="D72" s="251">
        <v>0</v>
      </c>
      <c r="E72" s="251">
        <v>0</v>
      </c>
      <c r="F72" s="251">
        <v>0</v>
      </c>
      <c r="G72" s="251">
        <v>0</v>
      </c>
      <c r="H72" s="221"/>
      <c r="I72" s="221"/>
      <c r="J72" s="221"/>
      <c r="K72" s="221"/>
    </row>
    <row r="73" spans="1:11" ht="14.1" customHeight="1">
      <c r="A73" s="221"/>
      <c r="B73" s="221"/>
      <c r="C73" s="250" t="s">
        <v>231</v>
      </c>
      <c r="D73" s="251">
        <v>0</v>
      </c>
      <c r="E73" s="251">
        <v>0</v>
      </c>
      <c r="F73" s="251">
        <v>0</v>
      </c>
      <c r="G73" s="251">
        <v>0</v>
      </c>
      <c r="H73" s="221"/>
      <c r="I73" s="221"/>
      <c r="J73" s="221"/>
      <c r="K73" s="221"/>
    </row>
    <row r="74" spans="1:11" ht="14.1" customHeight="1">
      <c r="A74" s="221"/>
      <c r="B74" s="221"/>
      <c r="C74" s="250" t="s">
        <v>232</v>
      </c>
      <c r="D74" s="251">
        <v>0</v>
      </c>
      <c r="E74" s="251">
        <v>0</v>
      </c>
      <c r="F74" s="251">
        <v>0</v>
      </c>
      <c r="G74" s="251">
        <v>0</v>
      </c>
      <c r="H74" s="221"/>
      <c r="I74" s="221"/>
      <c r="J74" s="221"/>
      <c r="K74" s="221"/>
    </row>
    <row r="75" spans="1:11" ht="14.1" customHeight="1">
      <c r="A75" s="221"/>
      <c r="B75" s="221"/>
      <c r="C75" s="250" t="s">
        <v>235</v>
      </c>
      <c r="D75" s="251">
        <v>0</v>
      </c>
      <c r="E75" s="251">
        <v>0</v>
      </c>
      <c r="F75" s="251">
        <v>0</v>
      </c>
      <c r="G75" s="251">
        <v>0</v>
      </c>
      <c r="H75" s="221"/>
      <c r="I75" s="221"/>
      <c r="J75" s="221"/>
      <c r="K75" s="221"/>
    </row>
    <row r="76" spans="1:11" ht="14.1" customHeight="1">
      <c r="A76" s="221"/>
      <c r="B76" s="221"/>
      <c r="C76" s="250" t="s">
        <v>236</v>
      </c>
      <c r="D76" s="251">
        <v>0</v>
      </c>
      <c r="E76" s="251">
        <v>0</v>
      </c>
      <c r="F76" s="251">
        <v>0</v>
      </c>
      <c r="G76" s="251">
        <v>0</v>
      </c>
      <c r="H76" s="221"/>
      <c r="I76" s="221"/>
      <c r="J76" s="221"/>
      <c r="K76" s="221"/>
    </row>
    <row r="77" spans="1:11" ht="14.1" customHeight="1">
      <c r="A77" s="221"/>
      <c r="B77" s="221"/>
      <c r="C77" s="252" t="s">
        <v>237</v>
      </c>
      <c r="D77" s="251">
        <v>0</v>
      </c>
      <c r="E77" s="251">
        <v>256910000</v>
      </c>
      <c r="F77" s="251">
        <v>257980000</v>
      </c>
      <c r="G77" s="251">
        <v>257980000</v>
      </c>
      <c r="H77" s="221"/>
      <c r="I77" s="221"/>
      <c r="J77" s="221"/>
      <c r="K77" s="221"/>
    </row>
    <row r="78" spans="1:11" ht="14.1" customHeight="1">
      <c r="A78" s="221"/>
      <c r="B78" s="221"/>
      <c r="C78" s="1627" t="s">
        <v>51</v>
      </c>
      <c r="D78" s="1628"/>
      <c r="E78" s="1628"/>
      <c r="F78" s="1628"/>
      <c r="G78" s="1628"/>
      <c r="H78" s="221"/>
      <c r="I78" s="221"/>
      <c r="J78" s="221"/>
      <c r="K78" s="221"/>
    </row>
    <row r="79" spans="1:11" ht="14.1" customHeight="1">
      <c r="A79" s="221"/>
      <c r="B79" s="221"/>
      <c r="C79" s="242" t="s">
        <v>2292</v>
      </c>
      <c r="D79" s="1627" t="s">
        <v>2293</v>
      </c>
      <c r="E79" s="1628"/>
      <c r="F79" s="1628"/>
      <c r="G79" s="1628"/>
      <c r="H79" s="221"/>
      <c r="I79" s="221"/>
      <c r="J79" s="221"/>
      <c r="K79" s="221"/>
    </row>
    <row r="80" spans="1:11" ht="14.1" customHeight="1">
      <c r="A80" s="221"/>
      <c r="B80" s="221"/>
      <c r="C80" s="243" t="s">
        <v>209</v>
      </c>
      <c r="D80" s="1637" t="s">
        <v>2294</v>
      </c>
      <c r="E80" s="1638"/>
      <c r="F80" s="1638"/>
      <c r="G80" s="1638"/>
      <c r="H80" s="221"/>
      <c r="I80" s="221"/>
      <c r="J80" s="221"/>
      <c r="K80" s="221"/>
    </row>
    <row r="81" spans="1:11" ht="14.1" customHeight="1">
      <c r="A81" s="221"/>
      <c r="B81" s="221"/>
      <c r="C81" s="244" t="s">
        <v>211</v>
      </c>
      <c r="D81" s="1639" t="s">
        <v>2295</v>
      </c>
      <c r="E81" s="1640"/>
      <c r="F81" s="1640"/>
      <c r="G81" s="1640"/>
      <c r="H81" s="221"/>
      <c r="I81" s="221"/>
      <c r="J81" s="221"/>
      <c r="K81" s="221"/>
    </row>
    <row r="82" spans="1:11" ht="14.1" customHeight="1">
      <c r="A82" s="221"/>
      <c r="B82" s="221"/>
      <c r="C82" s="244" t="s">
        <v>31</v>
      </c>
      <c r="D82" s="1639" t="s">
        <v>1648</v>
      </c>
      <c r="E82" s="1640"/>
      <c r="F82" s="1640"/>
      <c r="G82" s="1640"/>
      <c r="H82" s="221"/>
      <c r="I82" s="221"/>
      <c r="J82" s="221"/>
      <c r="K82" s="221"/>
    </row>
    <row r="83" spans="1:11" ht="15" customHeight="1">
      <c r="A83" s="221"/>
      <c r="B83" s="221"/>
      <c r="C83" s="245"/>
      <c r="D83" s="246">
        <v>2025</v>
      </c>
      <c r="E83" s="246">
        <v>2026</v>
      </c>
      <c r="F83" s="246">
        <v>2027</v>
      </c>
      <c r="G83" s="246">
        <v>2028</v>
      </c>
      <c r="H83" s="221"/>
      <c r="I83" s="221"/>
      <c r="J83" s="221"/>
      <c r="K83" s="221"/>
    </row>
    <row r="84" spans="1:11" ht="15" customHeight="1">
      <c r="A84" s="221"/>
      <c r="B84" s="221"/>
      <c r="C84" s="247"/>
      <c r="D84" s="248" t="s">
        <v>13</v>
      </c>
      <c r="E84" s="248" t="s">
        <v>14</v>
      </c>
      <c r="F84" s="248" t="s">
        <v>14</v>
      </c>
      <c r="G84" s="248" t="s">
        <v>14</v>
      </c>
      <c r="H84" s="221"/>
      <c r="I84" s="221"/>
      <c r="J84" s="221"/>
      <c r="K84" s="221"/>
    </row>
    <row r="85" spans="1:11" ht="14.1" customHeight="1">
      <c r="A85" s="221"/>
      <c r="B85" s="221"/>
      <c r="C85" s="225" t="s">
        <v>33</v>
      </c>
      <c r="D85" s="253" t="s">
        <v>200</v>
      </c>
      <c r="E85" s="253" t="s">
        <v>1088</v>
      </c>
      <c r="F85" s="253" t="s">
        <v>1299</v>
      </c>
      <c r="G85" s="253" t="s">
        <v>1228</v>
      </c>
      <c r="H85" s="221"/>
      <c r="I85" s="221"/>
      <c r="J85" s="221"/>
      <c r="K85" s="221"/>
    </row>
    <row r="86" spans="1:11" ht="14.1" customHeight="1">
      <c r="A86" s="221"/>
      <c r="B86" s="221"/>
      <c r="C86" s="225" t="s">
        <v>214</v>
      </c>
      <c r="D86" s="253" t="s">
        <v>1039</v>
      </c>
      <c r="E86" s="253" t="s">
        <v>1039</v>
      </c>
      <c r="F86" s="253" t="s">
        <v>2296</v>
      </c>
      <c r="G86" s="253" t="s">
        <v>2297</v>
      </c>
      <c r="H86" s="221"/>
      <c r="I86" s="221"/>
      <c r="J86" s="221"/>
      <c r="K86" s="221"/>
    </row>
    <row r="87" spans="1:11" ht="14.1" customHeight="1">
      <c r="A87" s="221"/>
      <c r="B87" s="221"/>
      <c r="C87" s="225" t="s">
        <v>215</v>
      </c>
      <c r="D87" s="253" t="s">
        <v>164</v>
      </c>
      <c r="E87" s="253" t="s">
        <v>2298</v>
      </c>
      <c r="F87" s="253" t="s">
        <v>2299</v>
      </c>
      <c r="G87" s="253" t="s">
        <v>2300</v>
      </c>
      <c r="H87" s="221"/>
      <c r="I87" s="221"/>
      <c r="J87" s="221"/>
      <c r="K87" s="221"/>
    </row>
    <row r="88" spans="1:11" ht="14.1" customHeight="1">
      <c r="A88" s="221"/>
      <c r="B88" s="221"/>
      <c r="C88" s="225" t="s">
        <v>216</v>
      </c>
      <c r="D88" s="253" t="s">
        <v>200</v>
      </c>
      <c r="E88" s="253" t="s">
        <v>200</v>
      </c>
      <c r="F88" s="253" t="s">
        <v>2301</v>
      </c>
      <c r="G88" s="253" t="s">
        <v>1643</v>
      </c>
      <c r="H88" s="221"/>
      <c r="I88" s="221"/>
      <c r="J88" s="221"/>
      <c r="K88" s="221"/>
    </row>
    <row r="89" spans="1:11" ht="14.1" customHeight="1">
      <c r="A89" s="221"/>
      <c r="B89" s="221"/>
      <c r="C89" s="225" t="s">
        <v>217</v>
      </c>
      <c r="D89" s="253" t="s">
        <v>200</v>
      </c>
      <c r="E89" s="253" t="s">
        <v>164</v>
      </c>
      <c r="F89" s="253" t="s">
        <v>2302</v>
      </c>
      <c r="G89" s="253" t="s">
        <v>2303</v>
      </c>
      <c r="H89" s="221"/>
      <c r="I89" s="221"/>
      <c r="J89" s="221"/>
      <c r="K89" s="221"/>
    </row>
    <row r="90" spans="1:11" ht="14.1" customHeight="1">
      <c r="A90" s="221"/>
      <c r="B90" s="221"/>
      <c r="C90" s="225" t="s">
        <v>39</v>
      </c>
      <c r="D90" s="253" t="s">
        <v>200</v>
      </c>
      <c r="E90" s="253" t="s">
        <v>200</v>
      </c>
      <c r="F90" s="253" t="s">
        <v>2304</v>
      </c>
      <c r="G90" s="253" t="s">
        <v>2305</v>
      </c>
      <c r="H90" s="221"/>
      <c r="I90" s="221"/>
      <c r="J90" s="221"/>
      <c r="K90" s="221"/>
    </row>
    <row r="91" spans="1:11" ht="14.1" customHeight="1">
      <c r="A91" s="221"/>
      <c r="B91" s="221"/>
      <c r="C91" s="1641" t="s">
        <v>218</v>
      </c>
      <c r="D91" s="1642"/>
      <c r="E91" s="1642"/>
      <c r="F91" s="1642"/>
      <c r="G91" s="1642"/>
      <c r="H91" s="221"/>
      <c r="I91" s="221"/>
      <c r="J91" s="221"/>
      <c r="K91" s="221"/>
    </row>
    <row r="92" spans="1:11" ht="14.1" customHeight="1">
      <c r="A92" s="221"/>
      <c r="B92" s="221"/>
      <c r="C92" s="245"/>
      <c r="D92" s="246">
        <v>2025</v>
      </c>
      <c r="E92" s="246">
        <v>2026</v>
      </c>
      <c r="F92" s="246">
        <v>2027</v>
      </c>
      <c r="G92" s="246">
        <v>2028</v>
      </c>
      <c r="H92" s="221"/>
      <c r="I92" s="221"/>
      <c r="J92" s="221"/>
      <c r="K92" s="221"/>
    </row>
    <row r="93" spans="1:11" ht="14.1" customHeight="1">
      <c r="A93" s="221"/>
      <c r="B93" s="221"/>
      <c r="C93" s="247"/>
      <c r="D93" s="248" t="s">
        <v>13</v>
      </c>
      <c r="E93" s="248" t="s">
        <v>14</v>
      </c>
      <c r="F93" s="248" t="s">
        <v>14</v>
      </c>
      <c r="G93" s="248" t="s">
        <v>14</v>
      </c>
      <c r="H93" s="221"/>
      <c r="I93" s="221"/>
      <c r="J93" s="221"/>
      <c r="K93" s="221"/>
    </row>
    <row r="94" spans="1:11" ht="14.1" customHeight="1">
      <c r="A94" s="221"/>
      <c r="B94" s="221"/>
      <c r="C94" s="250" t="s">
        <v>219</v>
      </c>
      <c r="D94" s="251">
        <v>0</v>
      </c>
      <c r="E94" s="251">
        <v>0</v>
      </c>
      <c r="F94" s="251">
        <v>0</v>
      </c>
      <c r="G94" s="251">
        <v>0</v>
      </c>
      <c r="H94" s="221"/>
      <c r="I94" s="221"/>
      <c r="J94" s="221"/>
      <c r="K94" s="221"/>
    </row>
    <row r="95" spans="1:11" ht="14.1" customHeight="1">
      <c r="A95" s="221"/>
      <c r="B95" s="221"/>
      <c r="C95" s="250" t="s">
        <v>220</v>
      </c>
      <c r="D95" s="251">
        <v>0</v>
      </c>
      <c r="E95" s="251">
        <v>0</v>
      </c>
      <c r="F95" s="251">
        <v>0</v>
      </c>
      <c r="G95" s="251">
        <v>0</v>
      </c>
      <c r="H95" s="221"/>
      <c r="I95" s="221"/>
      <c r="J95" s="221"/>
      <c r="K95" s="221"/>
    </row>
    <row r="96" spans="1:11" ht="14.1" customHeight="1">
      <c r="A96" s="221"/>
      <c r="B96" s="221"/>
      <c r="C96" s="250" t="s">
        <v>221</v>
      </c>
      <c r="D96" s="251">
        <v>0</v>
      </c>
      <c r="E96" s="251">
        <v>0</v>
      </c>
      <c r="F96" s="251">
        <v>0</v>
      </c>
      <c r="G96" s="251">
        <v>0</v>
      </c>
      <c r="H96" s="221"/>
      <c r="I96" s="221"/>
      <c r="J96" s="221"/>
      <c r="K96" s="221"/>
    </row>
    <row r="97" spans="1:11" ht="14.1" customHeight="1">
      <c r="A97" s="221"/>
      <c r="B97" s="221"/>
      <c r="C97" s="250" t="s">
        <v>222</v>
      </c>
      <c r="D97" s="251">
        <v>0</v>
      </c>
      <c r="E97" s="251">
        <v>0</v>
      </c>
      <c r="F97" s="251">
        <v>0</v>
      </c>
      <c r="G97" s="251">
        <v>0</v>
      </c>
      <c r="H97" s="221"/>
      <c r="I97" s="221"/>
      <c r="J97" s="221"/>
      <c r="K97" s="221"/>
    </row>
    <row r="98" spans="1:11" ht="14.1" customHeight="1">
      <c r="A98" s="221"/>
      <c r="B98" s="221"/>
      <c r="C98" s="250" t="s">
        <v>220</v>
      </c>
      <c r="D98" s="251">
        <v>0</v>
      </c>
      <c r="E98" s="251">
        <v>0</v>
      </c>
      <c r="F98" s="251">
        <v>0</v>
      </c>
      <c r="G98" s="251">
        <v>0</v>
      </c>
      <c r="H98" s="221"/>
      <c r="I98" s="221"/>
      <c r="J98" s="221"/>
      <c r="K98" s="221"/>
    </row>
    <row r="99" spans="1:11" ht="14.1" customHeight="1">
      <c r="A99" s="221"/>
      <c r="B99" s="221"/>
      <c r="C99" s="250" t="s">
        <v>221</v>
      </c>
      <c r="D99" s="251">
        <v>0</v>
      </c>
      <c r="E99" s="251">
        <v>0</v>
      </c>
      <c r="F99" s="251">
        <v>0</v>
      </c>
      <c r="G99" s="251">
        <v>0</v>
      </c>
      <c r="H99" s="221"/>
      <c r="I99" s="221"/>
      <c r="J99" s="221"/>
      <c r="K99" s="221"/>
    </row>
    <row r="100" spans="1:11" ht="14.1" customHeight="1">
      <c r="A100" s="221"/>
      <c r="B100" s="221"/>
      <c r="C100" s="250" t="s">
        <v>223</v>
      </c>
      <c r="D100" s="251">
        <v>0</v>
      </c>
      <c r="E100" s="251">
        <v>0</v>
      </c>
      <c r="F100" s="251">
        <v>0</v>
      </c>
      <c r="G100" s="251">
        <v>0</v>
      </c>
      <c r="H100" s="221"/>
      <c r="I100" s="221"/>
      <c r="J100" s="221"/>
      <c r="K100" s="221"/>
    </row>
    <row r="101" spans="1:11" ht="14.1" customHeight="1">
      <c r="A101" s="221"/>
      <c r="B101" s="221"/>
      <c r="C101" s="250" t="s">
        <v>220</v>
      </c>
      <c r="D101" s="251">
        <v>0</v>
      </c>
      <c r="E101" s="251">
        <v>0</v>
      </c>
      <c r="F101" s="251">
        <v>0</v>
      </c>
      <c r="G101" s="251">
        <v>0</v>
      </c>
      <c r="H101" s="221"/>
      <c r="I101" s="221"/>
      <c r="J101" s="221"/>
      <c r="K101" s="221"/>
    </row>
    <row r="102" spans="1:11" ht="14.1" customHeight="1">
      <c r="A102" s="221"/>
      <c r="B102" s="221"/>
      <c r="C102" s="250" t="s">
        <v>221</v>
      </c>
      <c r="D102" s="251">
        <v>0</v>
      </c>
      <c r="E102" s="251">
        <v>0</v>
      </c>
      <c r="F102" s="251">
        <v>0</v>
      </c>
      <c r="G102" s="251">
        <v>0</v>
      </c>
      <c r="H102" s="221"/>
      <c r="I102" s="221"/>
      <c r="J102" s="221"/>
      <c r="K102" s="221"/>
    </row>
    <row r="103" spans="1:11" ht="14.1" customHeight="1">
      <c r="A103" s="221"/>
      <c r="B103" s="221"/>
      <c r="C103" s="250" t="s">
        <v>224</v>
      </c>
      <c r="D103" s="251">
        <v>0</v>
      </c>
      <c r="E103" s="251">
        <v>0</v>
      </c>
      <c r="F103" s="251">
        <v>0</v>
      </c>
      <c r="G103" s="251">
        <v>0</v>
      </c>
      <c r="H103" s="221"/>
      <c r="I103" s="221"/>
      <c r="J103" s="221"/>
      <c r="K103" s="221"/>
    </row>
    <row r="104" spans="1:11" ht="14.1" customHeight="1">
      <c r="A104" s="221"/>
      <c r="B104" s="221"/>
      <c r="C104" s="250" t="s">
        <v>220</v>
      </c>
      <c r="D104" s="251">
        <v>0</v>
      </c>
      <c r="E104" s="251">
        <v>0</v>
      </c>
      <c r="F104" s="251">
        <v>0</v>
      </c>
      <c r="G104" s="251">
        <v>0</v>
      </c>
      <c r="H104" s="221"/>
      <c r="I104" s="221"/>
      <c r="J104" s="221"/>
      <c r="K104" s="221"/>
    </row>
    <row r="105" spans="1:11" ht="14.1" customHeight="1">
      <c r="A105" s="221"/>
      <c r="B105" s="221"/>
      <c r="C105" s="250" t="s">
        <v>221</v>
      </c>
      <c r="D105" s="251">
        <v>0</v>
      </c>
      <c r="E105" s="251">
        <v>0</v>
      </c>
      <c r="F105" s="251">
        <v>0</v>
      </c>
      <c r="G105" s="251">
        <v>0</v>
      </c>
      <c r="H105" s="221"/>
      <c r="I105" s="221"/>
      <c r="J105" s="221"/>
      <c r="K105" s="221"/>
    </row>
    <row r="106" spans="1:11" ht="14.1" customHeight="1">
      <c r="A106" s="221"/>
      <c r="B106" s="221"/>
      <c r="C106" s="250" t="s">
        <v>225</v>
      </c>
      <c r="D106" s="251">
        <v>0</v>
      </c>
      <c r="E106" s="251">
        <v>0</v>
      </c>
      <c r="F106" s="251">
        <v>0</v>
      </c>
      <c r="G106" s="251">
        <v>0</v>
      </c>
      <c r="H106" s="221"/>
      <c r="I106" s="221"/>
      <c r="J106" s="221"/>
      <c r="K106" s="221"/>
    </row>
    <row r="107" spans="1:11" ht="14.1" customHeight="1">
      <c r="A107" s="221"/>
      <c r="B107" s="221"/>
      <c r="C107" s="250" t="s">
        <v>220</v>
      </c>
      <c r="D107" s="251">
        <v>0</v>
      </c>
      <c r="E107" s="251">
        <v>0</v>
      </c>
      <c r="F107" s="251">
        <v>0</v>
      </c>
      <c r="G107" s="251">
        <v>0</v>
      </c>
      <c r="H107" s="221"/>
      <c r="I107" s="221"/>
      <c r="J107" s="221"/>
      <c r="K107" s="221"/>
    </row>
    <row r="108" spans="1:11" ht="14.1" customHeight="1">
      <c r="A108" s="221"/>
      <c r="B108" s="221"/>
      <c r="C108" s="250" t="s">
        <v>221</v>
      </c>
      <c r="D108" s="251">
        <v>0</v>
      </c>
      <c r="E108" s="251">
        <v>0</v>
      </c>
      <c r="F108" s="251">
        <v>0</v>
      </c>
      <c r="G108" s="251">
        <v>0</v>
      </c>
      <c r="H108" s="221"/>
      <c r="I108" s="221"/>
      <c r="J108" s="221"/>
      <c r="K108" s="221"/>
    </row>
    <row r="109" spans="1:11" ht="14.1" customHeight="1">
      <c r="A109" s="221"/>
      <c r="B109" s="221"/>
      <c r="C109" s="250" t="s">
        <v>226</v>
      </c>
      <c r="D109" s="251">
        <v>0</v>
      </c>
      <c r="E109" s="251">
        <v>0</v>
      </c>
      <c r="F109" s="251">
        <v>0</v>
      </c>
      <c r="G109" s="251">
        <v>0</v>
      </c>
      <c r="H109" s="221"/>
      <c r="I109" s="221"/>
      <c r="J109" s="221"/>
      <c r="K109" s="221"/>
    </row>
    <row r="110" spans="1:11" ht="14.1" customHeight="1">
      <c r="A110" s="221"/>
      <c r="B110" s="221"/>
      <c r="C110" s="250" t="s">
        <v>220</v>
      </c>
      <c r="D110" s="251">
        <v>0</v>
      </c>
      <c r="E110" s="251">
        <v>0</v>
      </c>
      <c r="F110" s="251">
        <v>0</v>
      </c>
      <c r="G110" s="251">
        <v>0</v>
      </c>
      <c r="H110" s="221"/>
      <c r="I110" s="221"/>
      <c r="J110" s="221"/>
      <c r="K110" s="221"/>
    </row>
    <row r="111" spans="1:11" ht="14.1" customHeight="1">
      <c r="A111" s="221"/>
      <c r="B111" s="221"/>
      <c r="C111" s="250" t="s">
        <v>221</v>
      </c>
      <c r="D111" s="251">
        <v>0</v>
      </c>
      <c r="E111" s="251">
        <v>0</v>
      </c>
      <c r="F111" s="251">
        <v>0</v>
      </c>
      <c r="G111" s="251">
        <v>0</v>
      </c>
      <c r="H111" s="221"/>
      <c r="I111" s="221"/>
      <c r="J111" s="221"/>
      <c r="K111" s="221"/>
    </row>
    <row r="112" spans="1:11" ht="14.1" customHeight="1">
      <c r="A112" s="221"/>
      <c r="B112" s="221"/>
      <c r="C112" s="250" t="s">
        <v>227</v>
      </c>
      <c r="D112" s="251">
        <v>0</v>
      </c>
      <c r="E112" s="251">
        <v>0</v>
      </c>
      <c r="F112" s="251">
        <v>0</v>
      </c>
      <c r="G112" s="251">
        <v>0</v>
      </c>
      <c r="H112" s="221"/>
      <c r="I112" s="221"/>
      <c r="J112" s="221"/>
      <c r="K112" s="221"/>
    </row>
    <row r="113" spans="1:11" ht="14.1" customHeight="1">
      <c r="A113" s="221"/>
      <c r="B113" s="221"/>
      <c r="C113" s="250" t="s">
        <v>220</v>
      </c>
      <c r="D113" s="251">
        <v>0</v>
      </c>
      <c r="E113" s="251">
        <v>0</v>
      </c>
      <c r="F113" s="251">
        <v>0</v>
      </c>
      <c r="G113" s="251">
        <v>0</v>
      </c>
      <c r="H113" s="221"/>
      <c r="I113" s="221"/>
      <c r="J113" s="221"/>
      <c r="K113" s="221"/>
    </row>
    <row r="114" spans="1:11" ht="14.1" customHeight="1">
      <c r="A114" s="221"/>
      <c r="B114" s="221"/>
      <c r="C114" s="250" t="s">
        <v>221</v>
      </c>
      <c r="D114" s="251">
        <v>0</v>
      </c>
      <c r="E114" s="251">
        <v>0</v>
      </c>
      <c r="F114" s="251">
        <v>0</v>
      </c>
      <c r="G114" s="251">
        <v>0</v>
      </c>
      <c r="H114" s="221"/>
      <c r="I114" s="221"/>
      <c r="J114" s="221"/>
      <c r="K114" s="221"/>
    </row>
    <row r="115" spans="1:11" ht="14.1" customHeight="1">
      <c r="A115" s="221"/>
      <c r="B115" s="221"/>
      <c r="C115" s="250" t="s">
        <v>228</v>
      </c>
      <c r="D115" s="251">
        <v>0</v>
      </c>
      <c r="E115" s="251">
        <v>0</v>
      </c>
      <c r="F115" s="251">
        <v>0</v>
      </c>
      <c r="G115" s="251">
        <v>0</v>
      </c>
      <c r="H115" s="221"/>
      <c r="I115" s="221"/>
      <c r="J115" s="221"/>
      <c r="K115" s="221"/>
    </row>
    <row r="116" spans="1:11" ht="14.1" customHeight="1">
      <c r="A116" s="221"/>
      <c r="B116" s="221"/>
      <c r="C116" s="250" t="s">
        <v>220</v>
      </c>
      <c r="D116" s="251">
        <v>0</v>
      </c>
      <c r="E116" s="251">
        <v>0</v>
      </c>
      <c r="F116" s="251">
        <v>0</v>
      </c>
      <c r="G116" s="251">
        <v>0</v>
      </c>
      <c r="H116" s="221"/>
      <c r="I116" s="221"/>
      <c r="J116" s="221"/>
      <c r="K116" s="221"/>
    </row>
    <row r="117" spans="1:11" ht="14.1" customHeight="1">
      <c r="A117" s="221"/>
      <c r="B117" s="221"/>
      <c r="C117" s="250" t="s">
        <v>229</v>
      </c>
      <c r="D117" s="251">
        <v>0</v>
      </c>
      <c r="E117" s="251">
        <v>0</v>
      </c>
      <c r="F117" s="251">
        <v>0</v>
      </c>
      <c r="G117" s="251">
        <v>0</v>
      </c>
      <c r="H117" s="221"/>
      <c r="I117" s="221"/>
      <c r="J117" s="221"/>
      <c r="K117" s="221"/>
    </row>
    <row r="118" spans="1:11" ht="14.1" customHeight="1">
      <c r="A118" s="221"/>
      <c r="B118" s="221"/>
      <c r="C118" s="250" t="s">
        <v>230</v>
      </c>
      <c r="D118" s="251">
        <v>0</v>
      </c>
      <c r="E118" s="251">
        <v>0</v>
      </c>
      <c r="F118" s="251">
        <v>0</v>
      </c>
      <c r="G118" s="251">
        <v>0</v>
      </c>
      <c r="H118" s="221"/>
      <c r="I118" s="221"/>
      <c r="J118" s="221"/>
      <c r="K118" s="221"/>
    </row>
    <row r="119" spans="1:11" ht="14.1" customHeight="1">
      <c r="A119" s="221"/>
      <c r="B119" s="221"/>
      <c r="C119" s="250" t="s">
        <v>231</v>
      </c>
      <c r="D119" s="251">
        <v>0</v>
      </c>
      <c r="E119" s="251">
        <v>0</v>
      </c>
      <c r="F119" s="251">
        <v>0</v>
      </c>
      <c r="G119" s="251">
        <v>0</v>
      </c>
      <c r="H119" s="221"/>
      <c r="I119" s="221"/>
      <c r="J119" s="221"/>
      <c r="K119" s="221"/>
    </row>
    <row r="120" spans="1:11" ht="14.1" customHeight="1">
      <c r="A120" s="221"/>
      <c r="B120" s="221"/>
      <c r="C120" s="250" t="s">
        <v>232</v>
      </c>
      <c r="D120" s="251">
        <v>0</v>
      </c>
      <c r="E120" s="251">
        <v>0</v>
      </c>
      <c r="F120" s="251">
        <v>0</v>
      </c>
      <c r="G120" s="251">
        <v>0</v>
      </c>
      <c r="H120" s="221"/>
      <c r="I120" s="221"/>
      <c r="J120" s="221"/>
      <c r="K120" s="221"/>
    </row>
    <row r="121" spans="1:11" ht="14.1" customHeight="1">
      <c r="A121" s="221"/>
      <c r="B121" s="221"/>
      <c r="C121" s="250" t="s">
        <v>233</v>
      </c>
      <c r="D121" s="251">
        <v>0</v>
      </c>
      <c r="E121" s="251">
        <v>3000000</v>
      </c>
      <c r="F121" s="251">
        <v>103000000</v>
      </c>
      <c r="G121" s="251">
        <v>33157000</v>
      </c>
      <c r="H121" s="221"/>
      <c r="I121" s="221"/>
      <c r="J121" s="221"/>
      <c r="K121" s="221"/>
    </row>
    <row r="122" spans="1:11" ht="14.1" customHeight="1">
      <c r="A122" s="221"/>
      <c r="B122" s="221"/>
      <c r="C122" s="250" t="s">
        <v>220</v>
      </c>
      <c r="D122" s="251">
        <v>0</v>
      </c>
      <c r="E122" s="251">
        <v>3000000</v>
      </c>
      <c r="F122" s="251">
        <v>103000000</v>
      </c>
      <c r="G122" s="251">
        <v>33157000</v>
      </c>
      <c r="H122" s="221"/>
      <c r="I122" s="221"/>
      <c r="J122" s="221"/>
      <c r="K122" s="221"/>
    </row>
    <row r="123" spans="1:11" ht="14.1" customHeight="1">
      <c r="A123" s="221"/>
      <c r="B123" s="221"/>
      <c r="C123" s="250" t="s">
        <v>229</v>
      </c>
      <c r="D123" s="251">
        <v>0</v>
      </c>
      <c r="E123" s="251">
        <v>0</v>
      </c>
      <c r="F123" s="251">
        <v>0</v>
      </c>
      <c r="G123" s="251">
        <v>0</v>
      </c>
      <c r="H123" s="221"/>
      <c r="I123" s="221"/>
      <c r="J123" s="221"/>
      <c r="K123" s="221"/>
    </row>
    <row r="124" spans="1:11" ht="14.1" customHeight="1">
      <c r="A124" s="221"/>
      <c r="B124" s="221"/>
      <c r="C124" s="250" t="s">
        <v>230</v>
      </c>
      <c r="D124" s="251">
        <v>0</v>
      </c>
      <c r="E124" s="251">
        <v>0</v>
      </c>
      <c r="F124" s="251">
        <v>0</v>
      </c>
      <c r="G124" s="251">
        <v>0</v>
      </c>
      <c r="H124" s="221"/>
      <c r="I124" s="221"/>
      <c r="J124" s="221"/>
      <c r="K124" s="221"/>
    </row>
    <row r="125" spans="1:11" ht="14.1" customHeight="1">
      <c r="A125" s="221"/>
      <c r="B125" s="221"/>
      <c r="C125" s="250" t="s">
        <v>231</v>
      </c>
      <c r="D125" s="251">
        <v>0</v>
      </c>
      <c r="E125" s="251">
        <v>0</v>
      </c>
      <c r="F125" s="251">
        <v>0</v>
      </c>
      <c r="G125" s="251">
        <v>0</v>
      </c>
      <c r="H125" s="221"/>
      <c r="I125" s="221"/>
      <c r="J125" s="221"/>
      <c r="K125" s="221"/>
    </row>
    <row r="126" spans="1:11" ht="14.1" customHeight="1">
      <c r="A126" s="221"/>
      <c r="B126" s="221"/>
      <c r="C126" s="250" t="s">
        <v>232</v>
      </c>
      <c r="D126" s="251">
        <v>0</v>
      </c>
      <c r="E126" s="251">
        <v>0</v>
      </c>
      <c r="F126" s="251">
        <v>0</v>
      </c>
      <c r="G126" s="251">
        <v>0</v>
      </c>
      <c r="H126" s="221"/>
      <c r="I126" s="221"/>
      <c r="J126" s="221"/>
      <c r="K126" s="221"/>
    </row>
    <row r="127" spans="1:11" ht="14.1" customHeight="1">
      <c r="A127" s="221"/>
      <c r="B127" s="221"/>
      <c r="C127" s="250" t="s">
        <v>234</v>
      </c>
      <c r="D127" s="251">
        <v>0</v>
      </c>
      <c r="E127" s="251">
        <v>0</v>
      </c>
      <c r="F127" s="251">
        <v>0</v>
      </c>
      <c r="G127" s="251">
        <v>0</v>
      </c>
      <c r="H127" s="221"/>
      <c r="I127" s="221"/>
      <c r="J127" s="221"/>
      <c r="K127" s="221"/>
    </row>
    <row r="128" spans="1:11" ht="14.1" customHeight="1">
      <c r="A128" s="221"/>
      <c r="B128" s="221"/>
      <c r="C128" s="250" t="s">
        <v>220</v>
      </c>
      <c r="D128" s="251">
        <v>0</v>
      </c>
      <c r="E128" s="251">
        <v>0</v>
      </c>
      <c r="F128" s="251">
        <v>0</v>
      </c>
      <c r="G128" s="251">
        <v>0</v>
      </c>
      <c r="H128" s="221"/>
      <c r="I128" s="221"/>
      <c r="J128" s="221"/>
      <c r="K128" s="221"/>
    </row>
    <row r="129" spans="1:11" ht="14.1" customHeight="1">
      <c r="A129" s="221"/>
      <c r="B129" s="221"/>
      <c r="C129" s="250" t="s">
        <v>229</v>
      </c>
      <c r="D129" s="251">
        <v>0</v>
      </c>
      <c r="E129" s="251">
        <v>0</v>
      </c>
      <c r="F129" s="251">
        <v>0</v>
      </c>
      <c r="G129" s="251">
        <v>0</v>
      </c>
      <c r="H129" s="221"/>
      <c r="I129" s="221"/>
      <c r="J129" s="221"/>
      <c r="K129" s="221"/>
    </row>
    <row r="130" spans="1:11" ht="14.1" customHeight="1">
      <c r="A130" s="221"/>
      <c r="B130" s="221"/>
      <c r="C130" s="250" t="s">
        <v>230</v>
      </c>
      <c r="D130" s="251">
        <v>0</v>
      </c>
      <c r="E130" s="251">
        <v>0</v>
      </c>
      <c r="F130" s="251">
        <v>0</v>
      </c>
      <c r="G130" s="251">
        <v>0</v>
      </c>
      <c r="H130" s="221"/>
      <c r="I130" s="221"/>
      <c r="J130" s="221"/>
      <c r="K130" s="221"/>
    </row>
    <row r="131" spans="1:11" ht="14.1" customHeight="1">
      <c r="A131" s="221"/>
      <c r="B131" s="221"/>
      <c r="C131" s="250" t="s">
        <v>231</v>
      </c>
      <c r="D131" s="251">
        <v>0</v>
      </c>
      <c r="E131" s="251">
        <v>0</v>
      </c>
      <c r="F131" s="251">
        <v>0</v>
      </c>
      <c r="G131" s="251">
        <v>0</v>
      </c>
      <c r="H131" s="221"/>
      <c r="I131" s="221"/>
      <c r="J131" s="221"/>
      <c r="K131" s="221"/>
    </row>
    <row r="132" spans="1:11" ht="14.1" customHeight="1">
      <c r="A132" s="221"/>
      <c r="B132" s="221"/>
      <c r="C132" s="250" t="s">
        <v>232</v>
      </c>
      <c r="D132" s="251">
        <v>0</v>
      </c>
      <c r="E132" s="251">
        <v>0</v>
      </c>
      <c r="F132" s="251">
        <v>0</v>
      </c>
      <c r="G132" s="251">
        <v>0</v>
      </c>
      <c r="H132" s="221"/>
      <c r="I132" s="221"/>
      <c r="J132" s="221"/>
      <c r="K132" s="221"/>
    </row>
    <row r="133" spans="1:11" ht="14.1" customHeight="1">
      <c r="A133" s="221"/>
      <c r="B133" s="221"/>
      <c r="C133" s="250" t="s">
        <v>235</v>
      </c>
      <c r="D133" s="251">
        <v>0</v>
      </c>
      <c r="E133" s="251">
        <v>0</v>
      </c>
      <c r="F133" s="251">
        <v>0</v>
      </c>
      <c r="G133" s="251">
        <v>0</v>
      </c>
      <c r="H133" s="221"/>
      <c r="I133" s="221"/>
      <c r="J133" s="221"/>
      <c r="K133" s="221"/>
    </row>
    <row r="134" spans="1:11" ht="14.1" customHeight="1">
      <c r="A134" s="221"/>
      <c r="B134" s="221"/>
      <c r="C134" s="250" t="s">
        <v>236</v>
      </c>
      <c r="D134" s="251">
        <v>0</v>
      </c>
      <c r="E134" s="251">
        <v>0</v>
      </c>
      <c r="F134" s="251">
        <v>0</v>
      </c>
      <c r="G134" s="251">
        <v>0</v>
      </c>
      <c r="H134" s="221"/>
      <c r="I134" s="221"/>
      <c r="J134" s="221"/>
      <c r="K134" s="221"/>
    </row>
    <row r="135" spans="1:11" ht="14.1" customHeight="1">
      <c r="A135" s="221"/>
      <c r="B135" s="221"/>
      <c r="C135" s="252" t="s">
        <v>237</v>
      </c>
      <c r="D135" s="251">
        <v>0</v>
      </c>
      <c r="E135" s="251">
        <v>3000000</v>
      </c>
      <c r="F135" s="251">
        <v>103000000</v>
      </c>
      <c r="G135" s="251">
        <v>33157000</v>
      </c>
      <c r="H135" s="221"/>
      <c r="I135" s="221"/>
      <c r="J135" s="221"/>
      <c r="K135" s="221"/>
    </row>
    <row r="136" spans="1:11" ht="14.1" customHeight="1">
      <c r="A136" s="221"/>
      <c r="B136" s="221"/>
      <c r="C136" s="243" t="s">
        <v>209</v>
      </c>
      <c r="D136" s="1637" t="s">
        <v>2306</v>
      </c>
      <c r="E136" s="1638"/>
      <c r="F136" s="1638"/>
      <c r="G136" s="1638"/>
      <c r="H136" s="221"/>
      <c r="I136" s="221"/>
      <c r="J136" s="221"/>
      <c r="K136" s="221"/>
    </row>
    <row r="137" spans="1:11" ht="14.1" customHeight="1">
      <c r="A137" s="221"/>
      <c r="B137" s="221"/>
      <c r="C137" s="244" t="s">
        <v>211</v>
      </c>
      <c r="D137" s="1639" t="s">
        <v>2307</v>
      </c>
      <c r="E137" s="1640"/>
      <c r="F137" s="1640"/>
      <c r="G137" s="1640"/>
      <c r="H137" s="221"/>
      <c r="I137" s="221"/>
      <c r="J137" s="221"/>
      <c r="K137" s="221"/>
    </row>
    <row r="138" spans="1:11" ht="14.1" customHeight="1">
      <c r="A138" s="221"/>
      <c r="B138" s="221"/>
      <c r="C138" s="244" t="s">
        <v>31</v>
      </c>
      <c r="D138" s="1639" t="s">
        <v>1648</v>
      </c>
      <c r="E138" s="1640"/>
      <c r="F138" s="1640"/>
      <c r="G138" s="1640"/>
      <c r="H138" s="221"/>
      <c r="I138" s="221"/>
      <c r="J138" s="221"/>
      <c r="K138" s="221"/>
    </row>
    <row r="139" spans="1:11" ht="15" customHeight="1">
      <c r="A139" s="221"/>
      <c r="B139" s="221"/>
      <c r="C139" s="245"/>
      <c r="D139" s="246">
        <v>2025</v>
      </c>
      <c r="E139" s="246">
        <v>2026</v>
      </c>
      <c r="F139" s="246">
        <v>2027</v>
      </c>
      <c r="G139" s="246">
        <v>2028</v>
      </c>
      <c r="H139" s="221"/>
      <c r="I139" s="221"/>
      <c r="J139" s="221"/>
      <c r="K139" s="221"/>
    </row>
    <row r="140" spans="1:11" ht="15" customHeight="1">
      <c r="A140" s="221"/>
      <c r="B140" s="221"/>
      <c r="C140" s="247"/>
      <c r="D140" s="248" t="s">
        <v>13</v>
      </c>
      <c r="E140" s="248" t="s">
        <v>14</v>
      </c>
      <c r="F140" s="248" t="s">
        <v>14</v>
      </c>
      <c r="G140" s="248" t="s">
        <v>14</v>
      </c>
      <c r="H140" s="221"/>
      <c r="I140" s="221"/>
      <c r="J140" s="221"/>
      <c r="K140" s="221"/>
    </row>
    <row r="141" spans="1:11" ht="14.1" customHeight="1">
      <c r="A141" s="221"/>
      <c r="B141" s="221"/>
      <c r="C141" s="225" t="s">
        <v>33</v>
      </c>
      <c r="D141" s="253" t="s">
        <v>200</v>
      </c>
      <c r="E141" s="253" t="s">
        <v>1691</v>
      </c>
      <c r="F141" s="253" t="s">
        <v>1691</v>
      </c>
      <c r="G141" s="253" t="s">
        <v>164</v>
      </c>
      <c r="H141" s="221"/>
      <c r="I141" s="221"/>
      <c r="J141" s="221"/>
      <c r="K141" s="221"/>
    </row>
    <row r="142" spans="1:11" ht="14.1" customHeight="1">
      <c r="A142" s="221"/>
      <c r="B142" s="221"/>
      <c r="C142" s="225" t="s">
        <v>214</v>
      </c>
      <c r="D142" s="253" t="s">
        <v>1039</v>
      </c>
      <c r="E142" s="253" t="s">
        <v>1039</v>
      </c>
      <c r="F142" s="253" t="s">
        <v>1039</v>
      </c>
      <c r="G142" s="253" t="s">
        <v>164</v>
      </c>
      <c r="H142" s="221"/>
      <c r="I142" s="221"/>
      <c r="J142" s="221"/>
      <c r="K142" s="221"/>
    </row>
    <row r="143" spans="1:11" ht="14.1" customHeight="1">
      <c r="A143" s="221"/>
      <c r="B143" s="221"/>
      <c r="C143" s="225" t="s">
        <v>215</v>
      </c>
      <c r="D143" s="253" t="s">
        <v>164</v>
      </c>
      <c r="E143" s="253" t="s">
        <v>1767</v>
      </c>
      <c r="F143" s="253" t="s">
        <v>1767</v>
      </c>
      <c r="G143" s="253" t="s">
        <v>164</v>
      </c>
      <c r="H143" s="221"/>
      <c r="I143" s="221"/>
      <c r="J143" s="221"/>
      <c r="K143" s="221"/>
    </row>
    <row r="144" spans="1:11" ht="14.1" customHeight="1">
      <c r="A144" s="221"/>
      <c r="B144" s="221"/>
      <c r="C144" s="225" t="s">
        <v>216</v>
      </c>
      <c r="D144" s="253" t="s">
        <v>200</v>
      </c>
      <c r="E144" s="253" t="s">
        <v>200</v>
      </c>
      <c r="F144" s="253" t="s">
        <v>164</v>
      </c>
      <c r="G144" s="253" t="s">
        <v>936</v>
      </c>
      <c r="H144" s="221"/>
      <c r="I144" s="221"/>
      <c r="J144" s="221"/>
      <c r="K144" s="221"/>
    </row>
    <row r="145" spans="1:11" ht="14.1" customHeight="1">
      <c r="A145" s="221"/>
      <c r="B145" s="221"/>
      <c r="C145" s="225" t="s">
        <v>217</v>
      </c>
      <c r="D145" s="253" t="s">
        <v>200</v>
      </c>
      <c r="E145" s="253" t="s">
        <v>164</v>
      </c>
      <c r="F145" s="253" t="s">
        <v>164</v>
      </c>
      <c r="G145" s="253" t="s">
        <v>936</v>
      </c>
      <c r="H145" s="221"/>
      <c r="I145" s="221"/>
      <c r="J145" s="221"/>
      <c r="K145" s="221"/>
    </row>
    <row r="146" spans="1:11" ht="14.1" customHeight="1">
      <c r="A146" s="221"/>
      <c r="B146" s="221"/>
      <c r="C146" s="225" t="s">
        <v>39</v>
      </c>
      <c r="D146" s="253" t="s">
        <v>200</v>
      </c>
      <c r="E146" s="253" t="s">
        <v>200</v>
      </c>
      <c r="F146" s="253" t="s">
        <v>164</v>
      </c>
      <c r="G146" s="253" t="s">
        <v>936</v>
      </c>
      <c r="H146" s="221"/>
      <c r="I146" s="221"/>
      <c r="J146" s="221"/>
      <c r="K146" s="221"/>
    </row>
    <row r="147" spans="1:11" ht="14.1" customHeight="1">
      <c r="A147" s="221"/>
      <c r="B147" s="221"/>
      <c r="C147" s="1641" t="s">
        <v>218</v>
      </c>
      <c r="D147" s="1642"/>
      <c r="E147" s="1642"/>
      <c r="F147" s="1642"/>
      <c r="G147" s="1642"/>
      <c r="H147" s="221"/>
      <c r="I147" s="221"/>
      <c r="J147" s="221"/>
      <c r="K147" s="221"/>
    </row>
    <row r="148" spans="1:11" ht="14.1" customHeight="1">
      <c r="A148" s="221"/>
      <c r="B148" s="221"/>
      <c r="C148" s="245"/>
      <c r="D148" s="246">
        <v>2025</v>
      </c>
      <c r="E148" s="246">
        <v>2026</v>
      </c>
      <c r="F148" s="246">
        <v>2027</v>
      </c>
      <c r="G148" s="246">
        <v>2028</v>
      </c>
      <c r="H148" s="221"/>
      <c r="I148" s="221"/>
      <c r="J148" s="221"/>
      <c r="K148" s="221"/>
    </row>
    <row r="149" spans="1:11" ht="14.1" customHeight="1">
      <c r="A149" s="221"/>
      <c r="B149" s="221"/>
      <c r="C149" s="247"/>
      <c r="D149" s="248" t="s">
        <v>13</v>
      </c>
      <c r="E149" s="248" t="s">
        <v>14</v>
      </c>
      <c r="F149" s="248" t="s">
        <v>14</v>
      </c>
      <c r="G149" s="248" t="s">
        <v>14</v>
      </c>
      <c r="H149" s="221"/>
      <c r="I149" s="221"/>
      <c r="J149" s="221"/>
      <c r="K149" s="221"/>
    </row>
    <row r="150" spans="1:11" ht="14.1" customHeight="1">
      <c r="A150" s="221"/>
      <c r="B150" s="221"/>
      <c r="C150" s="250" t="s">
        <v>219</v>
      </c>
      <c r="D150" s="251">
        <v>0</v>
      </c>
      <c r="E150" s="251">
        <v>0</v>
      </c>
      <c r="F150" s="251">
        <v>0</v>
      </c>
      <c r="G150" s="251">
        <v>0</v>
      </c>
      <c r="H150" s="221"/>
      <c r="I150" s="221"/>
      <c r="J150" s="221"/>
      <c r="K150" s="221"/>
    </row>
    <row r="151" spans="1:11" ht="14.1" customHeight="1">
      <c r="A151" s="221"/>
      <c r="B151" s="221"/>
      <c r="C151" s="250" t="s">
        <v>220</v>
      </c>
      <c r="D151" s="251">
        <v>0</v>
      </c>
      <c r="E151" s="251">
        <v>0</v>
      </c>
      <c r="F151" s="251">
        <v>0</v>
      </c>
      <c r="G151" s="251">
        <v>0</v>
      </c>
      <c r="H151" s="221"/>
      <c r="I151" s="221"/>
      <c r="J151" s="221"/>
      <c r="K151" s="221"/>
    </row>
    <row r="152" spans="1:11" ht="14.1" customHeight="1">
      <c r="A152" s="221"/>
      <c r="B152" s="221"/>
      <c r="C152" s="250" t="s">
        <v>221</v>
      </c>
      <c r="D152" s="251">
        <v>0</v>
      </c>
      <c r="E152" s="251">
        <v>0</v>
      </c>
      <c r="F152" s="251">
        <v>0</v>
      </c>
      <c r="G152" s="251">
        <v>0</v>
      </c>
      <c r="H152" s="221"/>
      <c r="I152" s="221"/>
      <c r="J152" s="221"/>
      <c r="K152" s="221"/>
    </row>
    <row r="153" spans="1:11" ht="14.1" customHeight="1">
      <c r="A153" s="221"/>
      <c r="B153" s="221"/>
      <c r="C153" s="250" t="s">
        <v>222</v>
      </c>
      <c r="D153" s="251">
        <v>0</v>
      </c>
      <c r="E153" s="251">
        <v>0</v>
      </c>
      <c r="F153" s="251">
        <v>0</v>
      </c>
      <c r="G153" s="251">
        <v>0</v>
      </c>
      <c r="H153" s="221"/>
      <c r="I153" s="221"/>
      <c r="J153" s="221"/>
      <c r="K153" s="221"/>
    </row>
    <row r="154" spans="1:11" ht="14.1" customHeight="1">
      <c r="A154" s="221"/>
      <c r="B154" s="221"/>
      <c r="C154" s="250" t="s">
        <v>220</v>
      </c>
      <c r="D154" s="251">
        <v>0</v>
      </c>
      <c r="E154" s="251">
        <v>0</v>
      </c>
      <c r="F154" s="251">
        <v>0</v>
      </c>
      <c r="G154" s="251">
        <v>0</v>
      </c>
      <c r="H154" s="221"/>
      <c r="I154" s="221"/>
      <c r="J154" s="221"/>
      <c r="K154" s="221"/>
    </row>
    <row r="155" spans="1:11" ht="14.1" customHeight="1">
      <c r="A155" s="221"/>
      <c r="B155" s="221"/>
      <c r="C155" s="250" t="s">
        <v>221</v>
      </c>
      <c r="D155" s="251">
        <v>0</v>
      </c>
      <c r="E155" s="251">
        <v>0</v>
      </c>
      <c r="F155" s="251">
        <v>0</v>
      </c>
      <c r="G155" s="251">
        <v>0</v>
      </c>
      <c r="H155" s="221"/>
      <c r="I155" s="221"/>
      <c r="J155" s="221"/>
      <c r="K155" s="221"/>
    </row>
    <row r="156" spans="1:11" ht="14.1" customHeight="1">
      <c r="A156" s="221"/>
      <c r="B156" s="221"/>
      <c r="C156" s="250" t="s">
        <v>223</v>
      </c>
      <c r="D156" s="251">
        <v>0</v>
      </c>
      <c r="E156" s="251">
        <v>0</v>
      </c>
      <c r="F156" s="251">
        <v>0</v>
      </c>
      <c r="G156" s="251">
        <v>0</v>
      </c>
      <c r="H156" s="221"/>
      <c r="I156" s="221"/>
      <c r="J156" s="221"/>
      <c r="K156" s="221"/>
    </row>
    <row r="157" spans="1:11" ht="14.1" customHeight="1">
      <c r="A157" s="221"/>
      <c r="B157" s="221"/>
      <c r="C157" s="250" t="s">
        <v>220</v>
      </c>
      <c r="D157" s="251">
        <v>0</v>
      </c>
      <c r="E157" s="251">
        <v>0</v>
      </c>
      <c r="F157" s="251">
        <v>0</v>
      </c>
      <c r="G157" s="251">
        <v>0</v>
      </c>
      <c r="H157" s="221"/>
      <c r="I157" s="221"/>
      <c r="J157" s="221"/>
      <c r="K157" s="221"/>
    </row>
    <row r="158" spans="1:11" ht="14.1" customHeight="1">
      <c r="A158" s="221"/>
      <c r="B158" s="221"/>
      <c r="C158" s="250" t="s">
        <v>221</v>
      </c>
      <c r="D158" s="251">
        <v>0</v>
      </c>
      <c r="E158" s="251">
        <v>0</v>
      </c>
      <c r="F158" s="251">
        <v>0</v>
      </c>
      <c r="G158" s="251">
        <v>0</v>
      </c>
      <c r="H158" s="221"/>
      <c r="I158" s="221"/>
      <c r="J158" s="221"/>
      <c r="K158" s="221"/>
    </row>
    <row r="159" spans="1:11" ht="14.1" customHeight="1">
      <c r="A159" s="221"/>
      <c r="B159" s="221"/>
      <c r="C159" s="250" t="s">
        <v>224</v>
      </c>
      <c r="D159" s="251">
        <v>0</v>
      </c>
      <c r="E159" s="251">
        <v>0</v>
      </c>
      <c r="F159" s="251">
        <v>0</v>
      </c>
      <c r="G159" s="251">
        <v>0</v>
      </c>
      <c r="H159" s="221"/>
      <c r="I159" s="221"/>
      <c r="J159" s="221"/>
      <c r="K159" s="221"/>
    </row>
    <row r="160" spans="1:11" ht="14.1" customHeight="1">
      <c r="A160" s="221"/>
      <c r="B160" s="221"/>
      <c r="C160" s="250" t="s">
        <v>220</v>
      </c>
      <c r="D160" s="251">
        <v>0</v>
      </c>
      <c r="E160" s="251">
        <v>0</v>
      </c>
      <c r="F160" s="251">
        <v>0</v>
      </c>
      <c r="G160" s="251">
        <v>0</v>
      </c>
      <c r="H160" s="221"/>
      <c r="I160" s="221"/>
      <c r="J160" s="221"/>
      <c r="K160" s="221"/>
    </row>
    <row r="161" spans="1:11" ht="14.1" customHeight="1">
      <c r="A161" s="221"/>
      <c r="B161" s="221"/>
      <c r="C161" s="250" t="s">
        <v>221</v>
      </c>
      <c r="D161" s="251">
        <v>0</v>
      </c>
      <c r="E161" s="251">
        <v>0</v>
      </c>
      <c r="F161" s="251">
        <v>0</v>
      </c>
      <c r="G161" s="251">
        <v>0</v>
      </c>
      <c r="H161" s="221"/>
      <c r="I161" s="221"/>
      <c r="J161" s="221"/>
      <c r="K161" s="221"/>
    </row>
    <row r="162" spans="1:11" ht="14.1" customHeight="1">
      <c r="A162" s="221"/>
      <c r="B162" s="221"/>
      <c r="C162" s="250" t="s">
        <v>225</v>
      </c>
      <c r="D162" s="251">
        <v>0</v>
      </c>
      <c r="E162" s="251">
        <v>0</v>
      </c>
      <c r="F162" s="251">
        <v>0</v>
      </c>
      <c r="G162" s="251">
        <v>0</v>
      </c>
      <c r="H162" s="221"/>
      <c r="I162" s="221"/>
      <c r="J162" s="221"/>
      <c r="K162" s="221"/>
    </row>
    <row r="163" spans="1:11" ht="14.1" customHeight="1">
      <c r="A163" s="221"/>
      <c r="B163" s="221"/>
      <c r="C163" s="250" t="s">
        <v>220</v>
      </c>
      <c r="D163" s="251">
        <v>0</v>
      </c>
      <c r="E163" s="251">
        <v>0</v>
      </c>
      <c r="F163" s="251">
        <v>0</v>
      </c>
      <c r="G163" s="251">
        <v>0</v>
      </c>
      <c r="H163" s="221"/>
      <c r="I163" s="221"/>
      <c r="J163" s="221"/>
      <c r="K163" s="221"/>
    </row>
    <row r="164" spans="1:11" ht="14.1" customHeight="1">
      <c r="A164" s="221"/>
      <c r="B164" s="221"/>
      <c r="C164" s="250" t="s">
        <v>221</v>
      </c>
      <c r="D164" s="251">
        <v>0</v>
      </c>
      <c r="E164" s="251">
        <v>0</v>
      </c>
      <c r="F164" s="251">
        <v>0</v>
      </c>
      <c r="G164" s="251">
        <v>0</v>
      </c>
      <c r="H164" s="221"/>
      <c r="I164" s="221"/>
      <c r="J164" s="221"/>
      <c r="K164" s="221"/>
    </row>
    <row r="165" spans="1:11" ht="14.1" customHeight="1">
      <c r="A165" s="221"/>
      <c r="B165" s="221"/>
      <c r="C165" s="250" t="s">
        <v>226</v>
      </c>
      <c r="D165" s="251">
        <v>0</v>
      </c>
      <c r="E165" s="251">
        <v>0</v>
      </c>
      <c r="F165" s="251">
        <v>0</v>
      </c>
      <c r="G165" s="251">
        <v>0</v>
      </c>
      <c r="H165" s="221"/>
      <c r="I165" s="221"/>
      <c r="J165" s="221"/>
      <c r="K165" s="221"/>
    </row>
    <row r="166" spans="1:11" ht="14.1" customHeight="1">
      <c r="A166" s="221"/>
      <c r="B166" s="221"/>
      <c r="C166" s="250" t="s">
        <v>220</v>
      </c>
      <c r="D166" s="251">
        <v>0</v>
      </c>
      <c r="E166" s="251">
        <v>0</v>
      </c>
      <c r="F166" s="251">
        <v>0</v>
      </c>
      <c r="G166" s="251">
        <v>0</v>
      </c>
      <c r="H166" s="221"/>
      <c r="I166" s="221"/>
      <c r="J166" s="221"/>
      <c r="K166" s="221"/>
    </row>
    <row r="167" spans="1:11" ht="14.1" customHeight="1">
      <c r="A167" s="221"/>
      <c r="B167" s="221"/>
      <c r="C167" s="250" t="s">
        <v>221</v>
      </c>
      <c r="D167" s="251">
        <v>0</v>
      </c>
      <c r="E167" s="251">
        <v>0</v>
      </c>
      <c r="F167" s="251">
        <v>0</v>
      </c>
      <c r="G167" s="251">
        <v>0</v>
      </c>
      <c r="H167" s="221"/>
      <c r="I167" s="221"/>
      <c r="J167" s="221"/>
      <c r="K167" s="221"/>
    </row>
    <row r="168" spans="1:11" ht="14.1" customHeight="1">
      <c r="A168" s="221"/>
      <c r="B168" s="221"/>
      <c r="C168" s="250" t="s">
        <v>227</v>
      </c>
      <c r="D168" s="251">
        <v>0</v>
      </c>
      <c r="E168" s="251">
        <v>0</v>
      </c>
      <c r="F168" s="251">
        <v>0</v>
      </c>
      <c r="G168" s="251">
        <v>0</v>
      </c>
      <c r="H168" s="221"/>
      <c r="I168" s="221"/>
      <c r="J168" s="221"/>
      <c r="K168" s="221"/>
    </row>
    <row r="169" spans="1:11" ht="14.1" customHeight="1">
      <c r="A169" s="221"/>
      <c r="B169" s="221"/>
      <c r="C169" s="250" t="s">
        <v>220</v>
      </c>
      <c r="D169" s="251">
        <v>0</v>
      </c>
      <c r="E169" s="251">
        <v>0</v>
      </c>
      <c r="F169" s="251">
        <v>0</v>
      </c>
      <c r="G169" s="251">
        <v>0</v>
      </c>
      <c r="H169" s="221"/>
      <c r="I169" s="221"/>
      <c r="J169" s="221"/>
      <c r="K169" s="221"/>
    </row>
    <row r="170" spans="1:11" ht="14.1" customHeight="1">
      <c r="A170" s="221"/>
      <c r="B170" s="221"/>
      <c r="C170" s="250" t="s">
        <v>221</v>
      </c>
      <c r="D170" s="251">
        <v>0</v>
      </c>
      <c r="E170" s="251">
        <v>0</v>
      </c>
      <c r="F170" s="251">
        <v>0</v>
      </c>
      <c r="G170" s="251">
        <v>0</v>
      </c>
      <c r="H170" s="221"/>
      <c r="I170" s="221"/>
      <c r="J170" s="221"/>
      <c r="K170" s="221"/>
    </row>
    <row r="171" spans="1:11" ht="14.1" customHeight="1">
      <c r="A171" s="221"/>
      <c r="B171" s="221"/>
      <c r="C171" s="250" t="s">
        <v>228</v>
      </c>
      <c r="D171" s="251">
        <v>0</v>
      </c>
      <c r="E171" s="251">
        <v>0</v>
      </c>
      <c r="F171" s="251">
        <v>0</v>
      </c>
      <c r="G171" s="251">
        <v>0</v>
      </c>
      <c r="H171" s="221"/>
      <c r="I171" s="221"/>
      <c r="J171" s="221"/>
      <c r="K171" s="221"/>
    </row>
    <row r="172" spans="1:11" ht="14.1" customHeight="1">
      <c r="A172" s="221"/>
      <c r="B172" s="221"/>
      <c r="C172" s="250" t="s">
        <v>220</v>
      </c>
      <c r="D172" s="251">
        <v>0</v>
      </c>
      <c r="E172" s="251">
        <v>0</v>
      </c>
      <c r="F172" s="251">
        <v>0</v>
      </c>
      <c r="G172" s="251">
        <v>0</v>
      </c>
      <c r="H172" s="221"/>
      <c r="I172" s="221"/>
      <c r="J172" s="221"/>
      <c r="K172" s="221"/>
    </row>
    <row r="173" spans="1:11" ht="14.1" customHeight="1">
      <c r="A173" s="221"/>
      <c r="B173" s="221"/>
      <c r="C173" s="250" t="s">
        <v>229</v>
      </c>
      <c r="D173" s="251">
        <v>0</v>
      </c>
      <c r="E173" s="251">
        <v>0</v>
      </c>
      <c r="F173" s="251">
        <v>0</v>
      </c>
      <c r="G173" s="251">
        <v>0</v>
      </c>
      <c r="H173" s="221"/>
      <c r="I173" s="221"/>
      <c r="J173" s="221"/>
      <c r="K173" s="221"/>
    </row>
    <row r="174" spans="1:11" ht="14.1" customHeight="1">
      <c r="A174" s="221"/>
      <c r="B174" s="221"/>
      <c r="C174" s="250" t="s">
        <v>230</v>
      </c>
      <c r="D174" s="251">
        <v>0</v>
      </c>
      <c r="E174" s="251">
        <v>0</v>
      </c>
      <c r="F174" s="251">
        <v>0</v>
      </c>
      <c r="G174" s="251">
        <v>0</v>
      </c>
      <c r="H174" s="221"/>
      <c r="I174" s="221"/>
      <c r="J174" s="221"/>
      <c r="K174" s="221"/>
    </row>
    <row r="175" spans="1:11" ht="14.1" customHeight="1">
      <c r="A175" s="221"/>
      <c r="B175" s="221"/>
      <c r="C175" s="250" t="s">
        <v>231</v>
      </c>
      <c r="D175" s="251">
        <v>0</v>
      </c>
      <c r="E175" s="251">
        <v>0</v>
      </c>
      <c r="F175" s="251">
        <v>0</v>
      </c>
      <c r="G175" s="251">
        <v>0</v>
      </c>
      <c r="H175" s="221"/>
      <c r="I175" s="221"/>
      <c r="J175" s="221"/>
      <c r="K175" s="221"/>
    </row>
    <row r="176" spans="1:11" ht="14.1" customHeight="1">
      <c r="A176" s="221"/>
      <c r="B176" s="221"/>
      <c r="C176" s="250" t="s">
        <v>232</v>
      </c>
      <c r="D176" s="251">
        <v>0</v>
      </c>
      <c r="E176" s="251">
        <v>0</v>
      </c>
      <c r="F176" s="251">
        <v>0</v>
      </c>
      <c r="G176" s="251">
        <v>0</v>
      </c>
      <c r="H176" s="221"/>
      <c r="I176" s="221"/>
      <c r="J176" s="221"/>
      <c r="K176" s="221"/>
    </row>
    <row r="177" spans="1:11" ht="14.1" customHeight="1">
      <c r="A177" s="221"/>
      <c r="B177" s="221"/>
      <c r="C177" s="250" t="s">
        <v>233</v>
      </c>
      <c r="D177" s="251">
        <v>0</v>
      </c>
      <c r="E177" s="251">
        <v>3000000</v>
      </c>
      <c r="F177" s="251">
        <v>3000000</v>
      </c>
      <c r="G177" s="251">
        <v>0</v>
      </c>
      <c r="H177" s="221"/>
      <c r="I177" s="221"/>
      <c r="J177" s="221"/>
      <c r="K177" s="221"/>
    </row>
    <row r="178" spans="1:11" ht="14.1" customHeight="1">
      <c r="A178" s="221"/>
      <c r="B178" s="221"/>
      <c r="C178" s="250" t="s">
        <v>220</v>
      </c>
      <c r="D178" s="251">
        <v>0</v>
      </c>
      <c r="E178" s="251">
        <v>3000000</v>
      </c>
      <c r="F178" s="251">
        <v>3000000</v>
      </c>
      <c r="G178" s="251">
        <v>0</v>
      </c>
      <c r="H178" s="221"/>
      <c r="I178" s="221"/>
      <c r="J178" s="221"/>
      <c r="K178" s="221"/>
    </row>
    <row r="179" spans="1:11" ht="14.1" customHeight="1">
      <c r="A179" s="221"/>
      <c r="B179" s="221"/>
      <c r="C179" s="250" t="s">
        <v>229</v>
      </c>
      <c r="D179" s="251">
        <v>0</v>
      </c>
      <c r="E179" s="251">
        <v>0</v>
      </c>
      <c r="F179" s="251">
        <v>0</v>
      </c>
      <c r="G179" s="251">
        <v>0</v>
      </c>
      <c r="H179" s="221"/>
      <c r="I179" s="221"/>
      <c r="J179" s="221"/>
      <c r="K179" s="221"/>
    </row>
    <row r="180" spans="1:11" ht="14.1" customHeight="1">
      <c r="A180" s="221"/>
      <c r="B180" s="221"/>
      <c r="C180" s="250" t="s">
        <v>230</v>
      </c>
      <c r="D180" s="251">
        <v>0</v>
      </c>
      <c r="E180" s="251">
        <v>0</v>
      </c>
      <c r="F180" s="251">
        <v>0</v>
      </c>
      <c r="G180" s="251">
        <v>0</v>
      </c>
      <c r="H180" s="221"/>
      <c r="I180" s="221"/>
      <c r="J180" s="221"/>
      <c r="K180" s="221"/>
    </row>
    <row r="181" spans="1:11" ht="14.1" customHeight="1">
      <c r="A181" s="221"/>
      <c r="B181" s="221"/>
      <c r="C181" s="250" t="s">
        <v>231</v>
      </c>
      <c r="D181" s="251">
        <v>0</v>
      </c>
      <c r="E181" s="251">
        <v>0</v>
      </c>
      <c r="F181" s="251">
        <v>0</v>
      </c>
      <c r="G181" s="251">
        <v>0</v>
      </c>
      <c r="H181" s="221"/>
      <c r="I181" s="221"/>
      <c r="J181" s="221"/>
      <c r="K181" s="221"/>
    </row>
    <row r="182" spans="1:11" ht="14.1" customHeight="1">
      <c r="A182" s="221"/>
      <c r="B182" s="221"/>
      <c r="C182" s="250" t="s">
        <v>232</v>
      </c>
      <c r="D182" s="251">
        <v>0</v>
      </c>
      <c r="E182" s="251">
        <v>0</v>
      </c>
      <c r="F182" s="251">
        <v>0</v>
      </c>
      <c r="G182" s="251">
        <v>0</v>
      </c>
      <c r="H182" s="221"/>
      <c r="I182" s="221"/>
      <c r="J182" s="221"/>
      <c r="K182" s="221"/>
    </row>
    <row r="183" spans="1:11" ht="14.1" customHeight="1">
      <c r="A183" s="221"/>
      <c r="B183" s="221"/>
      <c r="C183" s="250" t="s">
        <v>234</v>
      </c>
      <c r="D183" s="251">
        <v>0</v>
      </c>
      <c r="E183" s="251">
        <v>0</v>
      </c>
      <c r="F183" s="251">
        <v>0</v>
      </c>
      <c r="G183" s="251">
        <v>0</v>
      </c>
      <c r="H183" s="221"/>
      <c r="I183" s="221"/>
      <c r="J183" s="221"/>
      <c r="K183" s="221"/>
    </row>
    <row r="184" spans="1:11" ht="14.1" customHeight="1">
      <c r="A184" s="221"/>
      <c r="B184" s="221"/>
      <c r="C184" s="250" t="s">
        <v>220</v>
      </c>
      <c r="D184" s="251">
        <v>0</v>
      </c>
      <c r="E184" s="251">
        <v>0</v>
      </c>
      <c r="F184" s="251">
        <v>0</v>
      </c>
      <c r="G184" s="251">
        <v>0</v>
      </c>
      <c r="H184" s="221"/>
      <c r="I184" s="221"/>
      <c r="J184" s="221"/>
      <c r="K184" s="221"/>
    </row>
    <row r="185" spans="1:11" ht="14.1" customHeight="1">
      <c r="A185" s="221"/>
      <c r="B185" s="221"/>
      <c r="C185" s="250" t="s">
        <v>229</v>
      </c>
      <c r="D185" s="251">
        <v>0</v>
      </c>
      <c r="E185" s="251">
        <v>0</v>
      </c>
      <c r="F185" s="251">
        <v>0</v>
      </c>
      <c r="G185" s="251">
        <v>0</v>
      </c>
      <c r="H185" s="221"/>
      <c r="I185" s="221"/>
      <c r="J185" s="221"/>
      <c r="K185" s="221"/>
    </row>
    <row r="186" spans="1:11" ht="14.1" customHeight="1">
      <c r="A186" s="221"/>
      <c r="B186" s="221"/>
      <c r="C186" s="250" t="s">
        <v>230</v>
      </c>
      <c r="D186" s="251">
        <v>0</v>
      </c>
      <c r="E186" s="251">
        <v>0</v>
      </c>
      <c r="F186" s="251">
        <v>0</v>
      </c>
      <c r="G186" s="251">
        <v>0</v>
      </c>
      <c r="H186" s="221"/>
      <c r="I186" s="221"/>
      <c r="J186" s="221"/>
      <c r="K186" s="221"/>
    </row>
    <row r="187" spans="1:11" ht="14.1" customHeight="1">
      <c r="A187" s="221"/>
      <c r="B187" s="221"/>
      <c r="C187" s="250" t="s">
        <v>231</v>
      </c>
      <c r="D187" s="251">
        <v>0</v>
      </c>
      <c r="E187" s="251">
        <v>0</v>
      </c>
      <c r="F187" s="251">
        <v>0</v>
      </c>
      <c r="G187" s="251">
        <v>0</v>
      </c>
      <c r="H187" s="221"/>
      <c r="I187" s="221"/>
      <c r="J187" s="221"/>
      <c r="K187" s="221"/>
    </row>
    <row r="188" spans="1:11" ht="14.1" customHeight="1">
      <c r="A188" s="221"/>
      <c r="B188" s="221"/>
      <c r="C188" s="250" t="s">
        <v>232</v>
      </c>
      <c r="D188" s="251">
        <v>0</v>
      </c>
      <c r="E188" s="251">
        <v>0</v>
      </c>
      <c r="F188" s="251">
        <v>0</v>
      </c>
      <c r="G188" s="251">
        <v>0</v>
      </c>
      <c r="H188" s="221"/>
      <c r="I188" s="221"/>
      <c r="J188" s="221"/>
      <c r="K188" s="221"/>
    </row>
    <row r="189" spans="1:11" ht="14.1" customHeight="1">
      <c r="A189" s="221"/>
      <c r="B189" s="221"/>
      <c r="C189" s="250" t="s">
        <v>235</v>
      </c>
      <c r="D189" s="251">
        <v>0</v>
      </c>
      <c r="E189" s="251">
        <v>0</v>
      </c>
      <c r="F189" s="251">
        <v>0</v>
      </c>
      <c r="G189" s="251">
        <v>0</v>
      </c>
      <c r="H189" s="221"/>
      <c r="I189" s="221"/>
      <c r="J189" s="221"/>
      <c r="K189" s="221"/>
    </row>
    <row r="190" spans="1:11" ht="14.1" customHeight="1">
      <c r="A190" s="221"/>
      <c r="B190" s="221"/>
      <c r="C190" s="250" t="s">
        <v>236</v>
      </c>
      <c r="D190" s="251">
        <v>0</v>
      </c>
      <c r="E190" s="251">
        <v>0</v>
      </c>
      <c r="F190" s="251">
        <v>0</v>
      </c>
      <c r="G190" s="251">
        <v>0</v>
      </c>
      <c r="H190" s="221"/>
      <c r="I190" s="221"/>
      <c r="J190" s="221"/>
      <c r="K190" s="221"/>
    </row>
    <row r="191" spans="1:11" ht="14.1" customHeight="1">
      <c r="A191" s="221"/>
      <c r="B191" s="221"/>
      <c r="C191" s="252" t="s">
        <v>237</v>
      </c>
      <c r="D191" s="251">
        <v>0</v>
      </c>
      <c r="E191" s="251">
        <v>3000000</v>
      </c>
      <c r="F191" s="251">
        <v>3000000</v>
      </c>
      <c r="G191" s="251">
        <v>0</v>
      </c>
      <c r="H191" s="221"/>
      <c r="I191" s="221"/>
      <c r="J191" s="221"/>
      <c r="K191" s="221"/>
    </row>
    <row r="192" spans="1:11" ht="14.1" customHeight="1">
      <c r="A192" s="221"/>
      <c r="B192" s="221"/>
      <c r="C192" s="243" t="s">
        <v>209</v>
      </c>
      <c r="D192" s="1637" t="s">
        <v>2308</v>
      </c>
      <c r="E192" s="1638"/>
      <c r="F192" s="1638"/>
      <c r="G192" s="1638"/>
      <c r="H192" s="221"/>
      <c r="I192" s="221"/>
      <c r="J192" s="221"/>
      <c r="K192" s="221"/>
    </row>
    <row r="193" spans="1:11" ht="14.1" customHeight="1">
      <c r="A193" s="221"/>
      <c r="B193" s="221"/>
      <c r="C193" s="244" t="s">
        <v>211</v>
      </c>
      <c r="D193" s="1639" t="s">
        <v>2309</v>
      </c>
      <c r="E193" s="1640"/>
      <c r="F193" s="1640"/>
      <c r="G193" s="1640"/>
      <c r="H193" s="221"/>
      <c r="I193" s="221"/>
      <c r="J193" s="221"/>
      <c r="K193" s="221"/>
    </row>
    <row r="194" spans="1:11" ht="14.1" customHeight="1">
      <c r="A194" s="221"/>
      <c r="B194" s="221"/>
      <c r="C194" s="244" t="s">
        <v>31</v>
      </c>
      <c r="D194" s="1639" t="s">
        <v>247</v>
      </c>
      <c r="E194" s="1640"/>
      <c r="F194" s="1640"/>
      <c r="G194" s="1640"/>
      <c r="H194" s="221"/>
      <c r="I194" s="221"/>
      <c r="J194" s="221"/>
      <c r="K194" s="221"/>
    </row>
    <row r="195" spans="1:11" ht="15" customHeight="1">
      <c r="A195" s="221"/>
      <c r="B195" s="221"/>
      <c r="C195" s="245"/>
      <c r="D195" s="246">
        <v>2025</v>
      </c>
      <c r="E195" s="246">
        <v>2026</v>
      </c>
      <c r="F195" s="246">
        <v>2027</v>
      </c>
      <c r="G195" s="246">
        <v>2028</v>
      </c>
      <c r="H195" s="221"/>
      <c r="I195" s="221"/>
      <c r="J195" s="221"/>
      <c r="K195" s="221"/>
    </row>
    <row r="196" spans="1:11" ht="15" customHeight="1">
      <c r="A196" s="221"/>
      <c r="B196" s="221"/>
      <c r="C196" s="247"/>
      <c r="D196" s="248" t="s">
        <v>13</v>
      </c>
      <c r="E196" s="248" t="s">
        <v>14</v>
      </c>
      <c r="F196" s="248" t="s">
        <v>14</v>
      </c>
      <c r="G196" s="248" t="s">
        <v>14</v>
      </c>
      <c r="H196" s="221"/>
      <c r="I196" s="221"/>
      <c r="J196" s="221"/>
      <c r="K196" s="221"/>
    </row>
    <row r="197" spans="1:11" ht="14.1" customHeight="1">
      <c r="A197" s="221"/>
      <c r="B197" s="221"/>
      <c r="C197" s="225" t="s">
        <v>33</v>
      </c>
      <c r="D197" s="253" t="s">
        <v>200</v>
      </c>
      <c r="E197" s="253" t="s">
        <v>963</v>
      </c>
      <c r="F197" s="253" t="s">
        <v>164</v>
      </c>
      <c r="G197" s="253" t="s">
        <v>164</v>
      </c>
      <c r="H197" s="221"/>
      <c r="I197" s="221"/>
      <c r="J197" s="221"/>
      <c r="K197" s="221"/>
    </row>
    <row r="198" spans="1:11" ht="14.1" customHeight="1">
      <c r="A198" s="221"/>
      <c r="B198" s="221"/>
      <c r="C198" s="225" t="s">
        <v>214</v>
      </c>
      <c r="D198" s="253" t="s">
        <v>164</v>
      </c>
      <c r="E198" s="253" t="s">
        <v>1148</v>
      </c>
      <c r="F198" s="253" t="s">
        <v>164</v>
      </c>
      <c r="G198" s="253" t="s">
        <v>164</v>
      </c>
      <c r="H198" s="221"/>
      <c r="I198" s="221"/>
      <c r="J198" s="221"/>
      <c r="K198" s="221"/>
    </row>
    <row r="199" spans="1:11" ht="14.1" customHeight="1">
      <c r="A199" s="221"/>
      <c r="B199" s="221"/>
      <c r="C199" s="225" t="s">
        <v>215</v>
      </c>
      <c r="D199" s="253" t="s">
        <v>164</v>
      </c>
      <c r="E199" s="253" t="s">
        <v>943</v>
      </c>
      <c r="F199" s="253" t="s">
        <v>164</v>
      </c>
      <c r="G199" s="253" t="s">
        <v>164</v>
      </c>
      <c r="H199" s="221"/>
      <c r="I199" s="221"/>
      <c r="J199" s="221"/>
      <c r="K199" s="221"/>
    </row>
    <row r="200" spans="1:11" ht="14.1" customHeight="1">
      <c r="A200" s="221"/>
      <c r="B200" s="221"/>
      <c r="C200" s="225" t="s">
        <v>216</v>
      </c>
      <c r="D200" s="253" t="s">
        <v>200</v>
      </c>
      <c r="E200" s="253" t="s">
        <v>200</v>
      </c>
      <c r="F200" s="253" t="s">
        <v>936</v>
      </c>
      <c r="G200" s="253" t="s">
        <v>200</v>
      </c>
      <c r="H200" s="221"/>
      <c r="I200" s="221"/>
      <c r="J200" s="221"/>
      <c r="K200" s="221"/>
    </row>
    <row r="201" spans="1:11" ht="14.1" customHeight="1">
      <c r="A201" s="221"/>
      <c r="B201" s="221"/>
      <c r="C201" s="225" t="s">
        <v>217</v>
      </c>
      <c r="D201" s="253" t="s">
        <v>200</v>
      </c>
      <c r="E201" s="253" t="s">
        <v>200</v>
      </c>
      <c r="F201" s="253" t="s">
        <v>936</v>
      </c>
      <c r="G201" s="253" t="s">
        <v>200</v>
      </c>
      <c r="H201" s="221"/>
      <c r="I201" s="221"/>
      <c r="J201" s="221"/>
      <c r="K201" s="221"/>
    </row>
    <row r="202" spans="1:11" ht="14.1" customHeight="1">
      <c r="A202" s="221"/>
      <c r="B202" s="221"/>
      <c r="C202" s="225" t="s">
        <v>39</v>
      </c>
      <c r="D202" s="253" t="s">
        <v>200</v>
      </c>
      <c r="E202" s="253" t="s">
        <v>200</v>
      </c>
      <c r="F202" s="253" t="s">
        <v>936</v>
      </c>
      <c r="G202" s="253" t="s">
        <v>200</v>
      </c>
      <c r="H202" s="221"/>
      <c r="I202" s="221"/>
      <c r="J202" s="221"/>
      <c r="K202" s="221"/>
    </row>
    <row r="203" spans="1:11" ht="14.1" customHeight="1">
      <c r="A203" s="221"/>
      <c r="B203" s="221"/>
      <c r="C203" s="1641" t="s">
        <v>218</v>
      </c>
      <c r="D203" s="1642"/>
      <c r="E203" s="1642"/>
      <c r="F203" s="1642"/>
      <c r="G203" s="1642"/>
      <c r="H203" s="221"/>
      <c r="I203" s="221"/>
      <c r="J203" s="221"/>
      <c r="K203" s="221"/>
    </row>
    <row r="204" spans="1:11" ht="14.1" customHeight="1">
      <c r="A204" s="221"/>
      <c r="B204" s="221"/>
      <c r="C204" s="245"/>
      <c r="D204" s="246">
        <v>2025</v>
      </c>
      <c r="E204" s="246">
        <v>2026</v>
      </c>
      <c r="F204" s="246">
        <v>2027</v>
      </c>
      <c r="G204" s="246">
        <v>2028</v>
      </c>
      <c r="H204" s="221"/>
      <c r="I204" s="221"/>
      <c r="J204" s="221"/>
      <c r="K204" s="221"/>
    </row>
    <row r="205" spans="1:11" ht="14.1" customHeight="1">
      <c r="A205" s="221"/>
      <c r="B205" s="221"/>
      <c r="C205" s="247"/>
      <c r="D205" s="248" t="s">
        <v>13</v>
      </c>
      <c r="E205" s="248" t="s">
        <v>14</v>
      </c>
      <c r="F205" s="248" t="s">
        <v>14</v>
      </c>
      <c r="G205" s="248" t="s">
        <v>14</v>
      </c>
      <c r="H205" s="221"/>
      <c r="I205" s="221"/>
      <c r="J205" s="221"/>
      <c r="K205" s="221"/>
    </row>
    <row r="206" spans="1:11" ht="14.1" customHeight="1">
      <c r="A206" s="221"/>
      <c r="B206" s="221"/>
      <c r="C206" s="250" t="s">
        <v>219</v>
      </c>
      <c r="D206" s="251">
        <v>0</v>
      </c>
      <c r="E206" s="251">
        <v>0</v>
      </c>
      <c r="F206" s="251">
        <v>0</v>
      </c>
      <c r="G206" s="251">
        <v>0</v>
      </c>
      <c r="H206" s="221"/>
      <c r="I206" s="221"/>
      <c r="J206" s="221"/>
      <c r="K206" s="221"/>
    </row>
    <row r="207" spans="1:11" ht="14.1" customHeight="1">
      <c r="A207" s="221"/>
      <c r="B207" s="221"/>
      <c r="C207" s="250" t="s">
        <v>220</v>
      </c>
      <c r="D207" s="251">
        <v>0</v>
      </c>
      <c r="E207" s="251">
        <v>0</v>
      </c>
      <c r="F207" s="251">
        <v>0</v>
      </c>
      <c r="G207" s="251">
        <v>0</v>
      </c>
      <c r="H207" s="221"/>
      <c r="I207" s="221"/>
      <c r="J207" s="221"/>
      <c r="K207" s="221"/>
    </row>
    <row r="208" spans="1:11" ht="14.1" customHeight="1">
      <c r="A208" s="221"/>
      <c r="B208" s="221"/>
      <c r="C208" s="250" t="s">
        <v>221</v>
      </c>
      <c r="D208" s="251">
        <v>0</v>
      </c>
      <c r="E208" s="251">
        <v>0</v>
      </c>
      <c r="F208" s="251">
        <v>0</v>
      </c>
      <c r="G208" s="251">
        <v>0</v>
      </c>
      <c r="H208" s="221"/>
      <c r="I208" s="221"/>
      <c r="J208" s="221"/>
      <c r="K208" s="221"/>
    </row>
    <row r="209" spans="1:11" ht="14.1" customHeight="1">
      <c r="A209" s="221"/>
      <c r="B209" s="221"/>
      <c r="C209" s="250" t="s">
        <v>222</v>
      </c>
      <c r="D209" s="251">
        <v>0</v>
      </c>
      <c r="E209" s="251">
        <v>0</v>
      </c>
      <c r="F209" s="251">
        <v>0</v>
      </c>
      <c r="G209" s="251">
        <v>0</v>
      </c>
      <c r="H209" s="221"/>
      <c r="I209" s="221"/>
      <c r="J209" s="221"/>
      <c r="K209" s="221"/>
    </row>
    <row r="210" spans="1:11" ht="14.1" customHeight="1">
      <c r="A210" s="221"/>
      <c r="B210" s="221"/>
      <c r="C210" s="250" t="s">
        <v>220</v>
      </c>
      <c r="D210" s="251">
        <v>0</v>
      </c>
      <c r="E210" s="251">
        <v>0</v>
      </c>
      <c r="F210" s="251">
        <v>0</v>
      </c>
      <c r="G210" s="251">
        <v>0</v>
      </c>
      <c r="H210" s="221"/>
      <c r="I210" s="221"/>
      <c r="J210" s="221"/>
      <c r="K210" s="221"/>
    </row>
    <row r="211" spans="1:11" ht="14.1" customHeight="1">
      <c r="A211" s="221"/>
      <c r="B211" s="221"/>
      <c r="C211" s="250" t="s">
        <v>221</v>
      </c>
      <c r="D211" s="251">
        <v>0</v>
      </c>
      <c r="E211" s="251">
        <v>0</v>
      </c>
      <c r="F211" s="251">
        <v>0</v>
      </c>
      <c r="G211" s="251">
        <v>0</v>
      </c>
      <c r="H211" s="221"/>
      <c r="I211" s="221"/>
      <c r="J211" s="221"/>
      <c r="K211" s="221"/>
    </row>
    <row r="212" spans="1:11" ht="14.1" customHeight="1">
      <c r="A212" s="221"/>
      <c r="B212" s="221"/>
      <c r="C212" s="250" t="s">
        <v>223</v>
      </c>
      <c r="D212" s="251">
        <v>0</v>
      </c>
      <c r="E212" s="251">
        <v>0</v>
      </c>
      <c r="F212" s="251">
        <v>0</v>
      </c>
      <c r="G212" s="251">
        <v>0</v>
      </c>
      <c r="H212" s="221"/>
      <c r="I212" s="221"/>
      <c r="J212" s="221"/>
      <c r="K212" s="221"/>
    </row>
    <row r="213" spans="1:11" ht="14.1" customHeight="1">
      <c r="A213" s="221"/>
      <c r="B213" s="221"/>
      <c r="C213" s="250" t="s">
        <v>220</v>
      </c>
      <c r="D213" s="251">
        <v>0</v>
      </c>
      <c r="E213" s="251">
        <v>0</v>
      </c>
      <c r="F213" s="251">
        <v>0</v>
      </c>
      <c r="G213" s="251">
        <v>0</v>
      </c>
      <c r="H213" s="221"/>
      <c r="I213" s="221"/>
      <c r="J213" s="221"/>
      <c r="K213" s="221"/>
    </row>
    <row r="214" spans="1:11" ht="14.1" customHeight="1">
      <c r="A214" s="221"/>
      <c r="B214" s="221"/>
      <c r="C214" s="250" t="s">
        <v>221</v>
      </c>
      <c r="D214" s="251">
        <v>0</v>
      </c>
      <c r="E214" s="251">
        <v>0</v>
      </c>
      <c r="F214" s="251">
        <v>0</v>
      </c>
      <c r="G214" s="251">
        <v>0</v>
      </c>
      <c r="H214" s="221"/>
      <c r="I214" s="221"/>
      <c r="J214" s="221"/>
      <c r="K214" s="221"/>
    </row>
    <row r="215" spans="1:11" ht="14.1" customHeight="1">
      <c r="A215" s="221"/>
      <c r="B215" s="221"/>
      <c r="C215" s="250" t="s">
        <v>224</v>
      </c>
      <c r="D215" s="251">
        <v>0</v>
      </c>
      <c r="E215" s="251">
        <v>0</v>
      </c>
      <c r="F215" s="251">
        <v>0</v>
      </c>
      <c r="G215" s="251">
        <v>0</v>
      </c>
      <c r="H215" s="221"/>
      <c r="I215" s="221"/>
      <c r="J215" s="221"/>
      <c r="K215" s="221"/>
    </row>
    <row r="216" spans="1:11" ht="14.1" customHeight="1">
      <c r="A216" s="221"/>
      <c r="B216" s="221"/>
      <c r="C216" s="250" t="s">
        <v>220</v>
      </c>
      <c r="D216" s="251">
        <v>0</v>
      </c>
      <c r="E216" s="251">
        <v>0</v>
      </c>
      <c r="F216" s="251">
        <v>0</v>
      </c>
      <c r="G216" s="251">
        <v>0</v>
      </c>
      <c r="H216" s="221"/>
      <c r="I216" s="221"/>
      <c r="J216" s="221"/>
      <c r="K216" s="221"/>
    </row>
    <row r="217" spans="1:11" ht="14.1" customHeight="1">
      <c r="A217" s="221"/>
      <c r="B217" s="221"/>
      <c r="C217" s="250" t="s">
        <v>221</v>
      </c>
      <c r="D217" s="251">
        <v>0</v>
      </c>
      <c r="E217" s="251">
        <v>0</v>
      </c>
      <c r="F217" s="251">
        <v>0</v>
      </c>
      <c r="G217" s="251">
        <v>0</v>
      </c>
      <c r="H217" s="221"/>
      <c r="I217" s="221"/>
      <c r="J217" s="221"/>
      <c r="K217" s="221"/>
    </row>
    <row r="218" spans="1:11" ht="14.1" customHeight="1">
      <c r="A218" s="221"/>
      <c r="B218" s="221"/>
      <c r="C218" s="250" t="s">
        <v>225</v>
      </c>
      <c r="D218" s="251">
        <v>0</v>
      </c>
      <c r="E218" s="251">
        <v>0</v>
      </c>
      <c r="F218" s="251">
        <v>0</v>
      </c>
      <c r="G218" s="251">
        <v>0</v>
      </c>
      <c r="H218" s="221"/>
      <c r="I218" s="221"/>
      <c r="J218" s="221"/>
      <c r="K218" s="221"/>
    </row>
    <row r="219" spans="1:11" ht="14.1" customHeight="1">
      <c r="A219" s="221"/>
      <c r="B219" s="221"/>
      <c r="C219" s="250" t="s">
        <v>220</v>
      </c>
      <c r="D219" s="251">
        <v>0</v>
      </c>
      <c r="E219" s="251">
        <v>0</v>
      </c>
      <c r="F219" s="251">
        <v>0</v>
      </c>
      <c r="G219" s="251">
        <v>0</v>
      </c>
      <c r="H219" s="221"/>
      <c r="I219" s="221"/>
      <c r="J219" s="221"/>
      <c r="K219" s="221"/>
    </row>
    <row r="220" spans="1:11" ht="14.1" customHeight="1">
      <c r="A220" s="221"/>
      <c r="B220" s="221"/>
      <c r="C220" s="250" t="s">
        <v>221</v>
      </c>
      <c r="D220" s="251">
        <v>0</v>
      </c>
      <c r="E220" s="251">
        <v>0</v>
      </c>
      <c r="F220" s="251">
        <v>0</v>
      </c>
      <c r="G220" s="251">
        <v>0</v>
      </c>
      <c r="H220" s="221"/>
      <c r="I220" s="221"/>
      <c r="J220" s="221"/>
      <c r="K220" s="221"/>
    </row>
    <row r="221" spans="1:11" ht="14.1" customHeight="1">
      <c r="A221" s="221"/>
      <c r="B221" s="221"/>
      <c r="C221" s="250" t="s">
        <v>226</v>
      </c>
      <c r="D221" s="251">
        <v>0</v>
      </c>
      <c r="E221" s="251">
        <v>0</v>
      </c>
      <c r="F221" s="251">
        <v>0</v>
      </c>
      <c r="G221" s="251">
        <v>0</v>
      </c>
      <c r="H221" s="221"/>
      <c r="I221" s="221"/>
      <c r="J221" s="221"/>
      <c r="K221" s="221"/>
    </row>
    <row r="222" spans="1:11" ht="14.1" customHeight="1">
      <c r="A222" s="221"/>
      <c r="B222" s="221"/>
      <c r="C222" s="250" t="s">
        <v>220</v>
      </c>
      <c r="D222" s="251">
        <v>0</v>
      </c>
      <c r="E222" s="251">
        <v>0</v>
      </c>
      <c r="F222" s="251">
        <v>0</v>
      </c>
      <c r="G222" s="251">
        <v>0</v>
      </c>
      <c r="H222" s="221"/>
      <c r="I222" s="221"/>
      <c r="J222" s="221"/>
      <c r="K222" s="221"/>
    </row>
    <row r="223" spans="1:11" ht="14.1" customHeight="1">
      <c r="A223" s="221"/>
      <c r="B223" s="221"/>
      <c r="C223" s="250" t="s">
        <v>221</v>
      </c>
      <c r="D223" s="251">
        <v>0</v>
      </c>
      <c r="E223" s="251">
        <v>0</v>
      </c>
      <c r="F223" s="251">
        <v>0</v>
      </c>
      <c r="G223" s="251">
        <v>0</v>
      </c>
      <c r="H223" s="221"/>
      <c r="I223" s="221"/>
      <c r="J223" s="221"/>
      <c r="K223" s="221"/>
    </row>
    <row r="224" spans="1:11" ht="14.1" customHeight="1">
      <c r="A224" s="221"/>
      <c r="B224" s="221"/>
      <c r="C224" s="250" t="s">
        <v>227</v>
      </c>
      <c r="D224" s="251">
        <v>0</v>
      </c>
      <c r="E224" s="251">
        <v>0</v>
      </c>
      <c r="F224" s="251">
        <v>0</v>
      </c>
      <c r="G224" s="251">
        <v>0</v>
      </c>
      <c r="H224" s="221"/>
      <c r="I224" s="221"/>
      <c r="J224" s="221"/>
      <c r="K224" s="221"/>
    </row>
    <row r="225" spans="1:11" ht="14.1" customHeight="1">
      <c r="A225" s="221"/>
      <c r="B225" s="221"/>
      <c r="C225" s="250" t="s">
        <v>220</v>
      </c>
      <c r="D225" s="251">
        <v>0</v>
      </c>
      <c r="E225" s="251">
        <v>0</v>
      </c>
      <c r="F225" s="251">
        <v>0</v>
      </c>
      <c r="G225" s="251">
        <v>0</v>
      </c>
      <c r="H225" s="221"/>
      <c r="I225" s="221"/>
      <c r="J225" s="221"/>
      <c r="K225" s="221"/>
    </row>
    <row r="226" spans="1:11" ht="14.1" customHeight="1">
      <c r="A226" s="221"/>
      <c r="B226" s="221"/>
      <c r="C226" s="250" t="s">
        <v>221</v>
      </c>
      <c r="D226" s="251">
        <v>0</v>
      </c>
      <c r="E226" s="251">
        <v>0</v>
      </c>
      <c r="F226" s="251">
        <v>0</v>
      </c>
      <c r="G226" s="251">
        <v>0</v>
      </c>
      <c r="H226" s="221"/>
      <c r="I226" s="221"/>
      <c r="J226" s="221"/>
      <c r="K226" s="221"/>
    </row>
    <row r="227" spans="1:11" ht="14.1" customHeight="1">
      <c r="A227" s="221"/>
      <c r="B227" s="221"/>
      <c r="C227" s="250" t="s">
        <v>228</v>
      </c>
      <c r="D227" s="251">
        <v>0</v>
      </c>
      <c r="E227" s="251">
        <v>0</v>
      </c>
      <c r="F227" s="251">
        <v>0</v>
      </c>
      <c r="G227" s="251">
        <v>0</v>
      </c>
      <c r="H227" s="221"/>
      <c r="I227" s="221"/>
      <c r="J227" s="221"/>
      <c r="K227" s="221"/>
    </row>
    <row r="228" spans="1:11" ht="14.1" customHeight="1">
      <c r="A228" s="221"/>
      <c r="B228" s="221"/>
      <c r="C228" s="250" t="s">
        <v>220</v>
      </c>
      <c r="D228" s="251">
        <v>0</v>
      </c>
      <c r="E228" s="251">
        <v>0</v>
      </c>
      <c r="F228" s="251">
        <v>0</v>
      </c>
      <c r="G228" s="251">
        <v>0</v>
      </c>
      <c r="H228" s="221"/>
      <c r="I228" s="221"/>
      <c r="J228" s="221"/>
      <c r="K228" s="221"/>
    </row>
    <row r="229" spans="1:11" ht="14.1" customHeight="1">
      <c r="A229" s="221"/>
      <c r="B229" s="221"/>
      <c r="C229" s="250" t="s">
        <v>229</v>
      </c>
      <c r="D229" s="251">
        <v>0</v>
      </c>
      <c r="E229" s="251">
        <v>0</v>
      </c>
      <c r="F229" s="251">
        <v>0</v>
      </c>
      <c r="G229" s="251">
        <v>0</v>
      </c>
      <c r="H229" s="221"/>
      <c r="I229" s="221"/>
      <c r="J229" s="221"/>
      <c r="K229" s="221"/>
    </row>
    <row r="230" spans="1:11" ht="14.1" customHeight="1">
      <c r="A230" s="221"/>
      <c r="B230" s="221"/>
      <c r="C230" s="250" t="s">
        <v>230</v>
      </c>
      <c r="D230" s="251">
        <v>0</v>
      </c>
      <c r="E230" s="251">
        <v>0</v>
      </c>
      <c r="F230" s="251">
        <v>0</v>
      </c>
      <c r="G230" s="251">
        <v>0</v>
      </c>
      <c r="H230" s="221"/>
      <c r="I230" s="221"/>
      <c r="J230" s="221"/>
      <c r="K230" s="221"/>
    </row>
    <row r="231" spans="1:11" ht="14.1" customHeight="1">
      <c r="A231" s="221"/>
      <c r="B231" s="221"/>
      <c r="C231" s="250" t="s">
        <v>231</v>
      </c>
      <c r="D231" s="251">
        <v>0</v>
      </c>
      <c r="E231" s="251">
        <v>0</v>
      </c>
      <c r="F231" s="251">
        <v>0</v>
      </c>
      <c r="G231" s="251">
        <v>0</v>
      </c>
      <c r="H231" s="221"/>
      <c r="I231" s="221"/>
      <c r="J231" s="221"/>
      <c r="K231" s="221"/>
    </row>
    <row r="232" spans="1:11" ht="14.1" customHeight="1">
      <c r="A232" s="221"/>
      <c r="B232" s="221"/>
      <c r="C232" s="250" t="s">
        <v>232</v>
      </c>
      <c r="D232" s="251">
        <v>0</v>
      </c>
      <c r="E232" s="251">
        <v>0</v>
      </c>
      <c r="F232" s="251">
        <v>0</v>
      </c>
      <c r="G232" s="251">
        <v>0</v>
      </c>
      <c r="H232" s="221"/>
      <c r="I232" s="221"/>
      <c r="J232" s="221"/>
      <c r="K232" s="221"/>
    </row>
    <row r="233" spans="1:11" ht="14.1" customHeight="1">
      <c r="A233" s="221"/>
      <c r="B233" s="221"/>
      <c r="C233" s="250" t="s">
        <v>233</v>
      </c>
      <c r="D233" s="251">
        <v>0</v>
      </c>
      <c r="E233" s="251">
        <v>30000000</v>
      </c>
      <c r="F233" s="251">
        <v>0</v>
      </c>
      <c r="G233" s="251">
        <v>0</v>
      </c>
      <c r="H233" s="221"/>
      <c r="I233" s="221"/>
      <c r="J233" s="221"/>
      <c r="K233" s="221"/>
    </row>
    <row r="234" spans="1:11" ht="14.1" customHeight="1">
      <c r="A234" s="221"/>
      <c r="B234" s="221"/>
      <c r="C234" s="250" t="s">
        <v>220</v>
      </c>
      <c r="D234" s="251">
        <v>0</v>
      </c>
      <c r="E234" s="251">
        <v>30000000</v>
      </c>
      <c r="F234" s="251">
        <v>0</v>
      </c>
      <c r="G234" s="251">
        <v>0</v>
      </c>
      <c r="H234" s="221"/>
      <c r="I234" s="221"/>
      <c r="J234" s="221"/>
      <c r="K234" s="221"/>
    </row>
    <row r="235" spans="1:11" ht="14.1" customHeight="1">
      <c r="A235" s="221"/>
      <c r="B235" s="221"/>
      <c r="C235" s="250" t="s">
        <v>229</v>
      </c>
      <c r="D235" s="251">
        <v>0</v>
      </c>
      <c r="E235" s="251">
        <v>0</v>
      </c>
      <c r="F235" s="251">
        <v>0</v>
      </c>
      <c r="G235" s="251">
        <v>0</v>
      </c>
      <c r="H235" s="221"/>
      <c r="I235" s="221"/>
      <c r="J235" s="221"/>
      <c r="K235" s="221"/>
    </row>
    <row r="236" spans="1:11" ht="14.1" customHeight="1">
      <c r="A236" s="221"/>
      <c r="B236" s="221"/>
      <c r="C236" s="250" t="s">
        <v>230</v>
      </c>
      <c r="D236" s="251">
        <v>0</v>
      </c>
      <c r="E236" s="251">
        <v>0</v>
      </c>
      <c r="F236" s="251">
        <v>0</v>
      </c>
      <c r="G236" s="251">
        <v>0</v>
      </c>
      <c r="H236" s="221"/>
      <c r="I236" s="221"/>
      <c r="J236" s="221"/>
      <c r="K236" s="221"/>
    </row>
    <row r="237" spans="1:11" ht="14.1" customHeight="1">
      <c r="A237" s="221"/>
      <c r="B237" s="221"/>
      <c r="C237" s="250" t="s">
        <v>231</v>
      </c>
      <c r="D237" s="251">
        <v>0</v>
      </c>
      <c r="E237" s="251">
        <v>0</v>
      </c>
      <c r="F237" s="251">
        <v>0</v>
      </c>
      <c r="G237" s="251">
        <v>0</v>
      </c>
      <c r="H237" s="221"/>
      <c r="I237" s="221"/>
      <c r="J237" s="221"/>
      <c r="K237" s="221"/>
    </row>
    <row r="238" spans="1:11" ht="14.1" customHeight="1">
      <c r="A238" s="221"/>
      <c r="B238" s="221"/>
      <c r="C238" s="250" t="s">
        <v>232</v>
      </c>
      <c r="D238" s="251">
        <v>0</v>
      </c>
      <c r="E238" s="251">
        <v>0</v>
      </c>
      <c r="F238" s="251">
        <v>0</v>
      </c>
      <c r="G238" s="251">
        <v>0</v>
      </c>
      <c r="H238" s="221"/>
      <c r="I238" s="221"/>
      <c r="J238" s="221"/>
      <c r="K238" s="221"/>
    </row>
    <row r="239" spans="1:11" ht="14.1" customHeight="1">
      <c r="A239" s="221"/>
      <c r="B239" s="221"/>
      <c r="C239" s="250" t="s">
        <v>234</v>
      </c>
      <c r="D239" s="251">
        <v>0</v>
      </c>
      <c r="E239" s="251">
        <v>0</v>
      </c>
      <c r="F239" s="251">
        <v>0</v>
      </c>
      <c r="G239" s="251">
        <v>0</v>
      </c>
      <c r="H239" s="221"/>
      <c r="I239" s="221"/>
      <c r="J239" s="221"/>
      <c r="K239" s="221"/>
    </row>
    <row r="240" spans="1:11" ht="14.1" customHeight="1">
      <c r="A240" s="221"/>
      <c r="B240" s="221"/>
      <c r="C240" s="250" t="s">
        <v>220</v>
      </c>
      <c r="D240" s="251">
        <v>0</v>
      </c>
      <c r="E240" s="251">
        <v>0</v>
      </c>
      <c r="F240" s="251">
        <v>0</v>
      </c>
      <c r="G240" s="251">
        <v>0</v>
      </c>
      <c r="H240" s="221"/>
      <c r="I240" s="221"/>
      <c r="J240" s="221"/>
      <c r="K240" s="221"/>
    </row>
    <row r="241" spans="1:11" ht="14.1" customHeight="1">
      <c r="A241" s="221"/>
      <c r="B241" s="221"/>
      <c r="C241" s="250" t="s">
        <v>229</v>
      </c>
      <c r="D241" s="251">
        <v>0</v>
      </c>
      <c r="E241" s="251">
        <v>0</v>
      </c>
      <c r="F241" s="251">
        <v>0</v>
      </c>
      <c r="G241" s="251">
        <v>0</v>
      </c>
      <c r="H241" s="221"/>
      <c r="I241" s="221"/>
      <c r="J241" s="221"/>
      <c r="K241" s="221"/>
    </row>
    <row r="242" spans="1:11" ht="14.1" customHeight="1">
      <c r="A242" s="221"/>
      <c r="B242" s="221"/>
      <c r="C242" s="250" t="s">
        <v>230</v>
      </c>
      <c r="D242" s="251">
        <v>0</v>
      </c>
      <c r="E242" s="251">
        <v>0</v>
      </c>
      <c r="F242" s="251">
        <v>0</v>
      </c>
      <c r="G242" s="251">
        <v>0</v>
      </c>
      <c r="H242" s="221"/>
      <c r="I242" s="221"/>
      <c r="J242" s="221"/>
      <c r="K242" s="221"/>
    </row>
    <row r="243" spans="1:11" ht="14.1" customHeight="1">
      <c r="A243" s="221"/>
      <c r="B243" s="221"/>
      <c r="C243" s="250" t="s">
        <v>231</v>
      </c>
      <c r="D243" s="251">
        <v>0</v>
      </c>
      <c r="E243" s="251">
        <v>0</v>
      </c>
      <c r="F243" s="251">
        <v>0</v>
      </c>
      <c r="G243" s="251">
        <v>0</v>
      </c>
      <c r="H243" s="221"/>
      <c r="I243" s="221"/>
      <c r="J243" s="221"/>
      <c r="K243" s="221"/>
    </row>
    <row r="244" spans="1:11" ht="14.1" customHeight="1">
      <c r="A244" s="221"/>
      <c r="B244" s="221"/>
      <c r="C244" s="250" t="s">
        <v>232</v>
      </c>
      <c r="D244" s="251">
        <v>0</v>
      </c>
      <c r="E244" s="251">
        <v>0</v>
      </c>
      <c r="F244" s="251">
        <v>0</v>
      </c>
      <c r="G244" s="251">
        <v>0</v>
      </c>
      <c r="H244" s="221"/>
      <c r="I244" s="221"/>
      <c r="J244" s="221"/>
      <c r="K244" s="221"/>
    </row>
    <row r="245" spans="1:11" ht="14.1" customHeight="1">
      <c r="A245" s="221"/>
      <c r="B245" s="221"/>
      <c r="C245" s="250" t="s">
        <v>235</v>
      </c>
      <c r="D245" s="251">
        <v>0</v>
      </c>
      <c r="E245" s="251">
        <v>0</v>
      </c>
      <c r="F245" s="251">
        <v>0</v>
      </c>
      <c r="G245" s="251">
        <v>0</v>
      </c>
      <c r="H245" s="221"/>
      <c r="I245" s="221"/>
      <c r="J245" s="221"/>
      <c r="K245" s="221"/>
    </row>
    <row r="246" spans="1:11" ht="14.1" customHeight="1">
      <c r="A246" s="221"/>
      <c r="B246" s="221"/>
      <c r="C246" s="250" t="s">
        <v>236</v>
      </c>
      <c r="D246" s="251">
        <v>0</v>
      </c>
      <c r="E246" s="251">
        <v>0</v>
      </c>
      <c r="F246" s="251">
        <v>0</v>
      </c>
      <c r="G246" s="251">
        <v>0</v>
      </c>
      <c r="H246" s="221"/>
      <c r="I246" s="221"/>
      <c r="J246" s="221"/>
      <c r="K246" s="221"/>
    </row>
    <row r="247" spans="1:11" ht="14.1" customHeight="1">
      <c r="A247" s="221"/>
      <c r="B247" s="221"/>
      <c r="C247" s="252" t="s">
        <v>237</v>
      </c>
      <c r="D247" s="251">
        <v>0</v>
      </c>
      <c r="E247" s="251">
        <v>30000000</v>
      </c>
      <c r="F247" s="251">
        <v>0</v>
      </c>
      <c r="G247" s="251">
        <v>0</v>
      </c>
      <c r="H247" s="221"/>
      <c r="I247" s="221"/>
      <c r="J247" s="221"/>
      <c r="K247" s="221"/>
    </row>
    <row r="248" spans="1:11">
      <c r="A248" s="221"/>
      <c r="B248" s="221"/>
      <c r="C248" s="242" t="s">
        <v>2310</v>
      </c>
      <c r="D248" s="1627" t="s">
        <v>2311</v>
      </c>
      <c r="E248" s="1628"/>
      <c r="F248" s="1628"/>
      <c r="G248" s="1628"/>
      <c r="H248" s="221"/>
      <c r="I248" s="221"/>
      <c r="J248" s="221"/>
      <c r="K248" s="221"/>
    </row>
    <row r="249" spans="1:11">
      <c r="A249" s="221"/>
      <c r="B249" s="221"/>
      <c r="C249" s="243" t="s">
        <v>209</v>
      </c>
      <c r="D249" s="1637" t="s">
        <v>2312</v>
      </c>
      <c r="E249" s="1638"/>
      <c r="F249" s="1638"/>
      <c r="G249" s="1638"/>
      <c r="H249" s="221"/>
      <c r="I249" s="221"/>
      <c r="J249" s="221"/>
      <c r="K249" s="221"/>
    </row>
    <row r="250" spans="1:11" ht="18" customHeight="1">
      <c r="A250" s="221"/>
      <c r="B250" s="221"/>
      <c r="C250" s="244" t="s">
        <v>211</v>
      </c>
      <c r="D250" s="1639" t="s">
        <v>200</v>
      </c>
      <c r="E250" s="1640"/>
      <c r="F250" s="1640"/>
      <c r="G250" s="1640"/>
      <c r="H250" s="221"/>
      <c r="I250" s="221"/>
      <c r="J250" s="221"/>
      <c r="K250" s="221"/>
    </row>
    <row r="251" spans="1:11" ht="18" customHeight="1">
      <c r="A251" s="221"/>
      <c r="B251" s="221"/>
      <c r="C251" s="244" t="s">
        <v>31</v>
      </c>
      <c r="D251" s="1639" t="s">
        <v>247</v>
      </c>
      <c r="E251" s="1640"/>
      <c r="F251" s="1640"/>
      <c r="G251" s="1640"/>
      <c r="H251" s="221"/>
      <c r="I251" s="221"/>
      <c r="J251" s="221"/>
      <c r="K251" s="221"/>
    </row>
    <row r="252" spans="1:11" ht="15" customHeight="1">
      <c r="A252" s="221"/>
      <c r="B252" s="221"/>
      <c r="C252" s="245"/>
      <c r="D252" s="246">
        <v>2025</v>
      </c>
      <c r="E252" s="246">
        <v>2026</v>
      </c>
      <c r="F252" s="246">
        <v>2027</v>
      </c>
      <c r="G252" s="246">
        <v>2028</v>
      </c>
      <c r="H252" s="221"/>
      <c r="I252" s="221"/>
      <c r="J252" s="221"/>
      <c r="K252" s="221"/>
    </row>
    <row r="253" spans="1:11" ht="15" customHeight="1">
      <c r="A253" s="221"/>
      <c r="B253" s="221"/>
      <c r="C253" s="247"/>
      <c r="D253" s="248" t="s">
        <v>13</v>
      </c>
      <c r="E253" s="248" t="s">
        <v>14</v>
      </c>
      <c r="F253" s="248" t="s">
        <v>14</v>
      </c>
      <c r="G253" s="248" t="s">
        <v>14</v>
      </c>
      <c r="H253" s="221"/>
      <c r="I253" s="221"/>
      <c r="J253" s="221"/>
      <c r="K253" s="221"/>
    </row>
    <row r="254" spans="1:11" ht="14.1" customHeight="1">
      <c r="A254" s="221"/>
      <c r="B254" s="221"/>
      <c r="C254" s="225" t="s">
        <v>33</v>
      </c>
      <c r="D254" s="253" t="s">
        <v>200</v>
      </c>
      <c r="E254" s="253" t="s">
        <v>248</v>
      </c>
      <c r="F254" s="253" t="s">
        <v>164</v>
      </c>
      <c r="G254" s="253" t="s">
        <v>248</v>
      </c>
      <c r="H254" s="221"/>
      <c r="I254" s="221"/>
      <c r="J254" s="221"/>
      <c r="K254" s="221"/>
    </row>
    <row r="255" spans="1:11" ht="14.1" customHeight="1">
      <c r="A255" s="221"/>
      <c r="B255" s="221"/>
      <c r="C255" s="225" t="s">
        <v>214</v>
      </c>
      <c r="D255" s="253" t="s">
        <v>2313</v>
      </c>
      <c r="E255" s="253" t="s">
        <v>2314</v>
      </c>
      <c r="F255" s="253" t="s">
        <v>164</v>
      </c>
      <c r="G255" s="253" t="s">
        <v>2315</v>
      </c>
      <c r="H255" s="221"/>
      <c r="I255" s="221"/>
      <c r="J255" s="221"/>
      <c r="K255" s="221"/>
    </row>
    <row r="256" spans="1:11" ht="14.1" customHeight="1">
      <c r="A256" s="221"/>
      <c r="B256" s="221"/>
      <c r="C256" s="225" t="s">
        <v>215</v>
      </c>
      <c r="D256" s="253" t="s">
        <v>164</v>
      </c>
      <c r="E256" s="253" t="s">
        <v>2314</v>
      </c>
      <c r="F256" s="253" t="s">
        <v>164</v>
      </c>
      <c r="G256" s="253" t="s">
        <v>2315</v>
      </c>
      <c r="H256" s="221"/>
      <c r="I256" s="221"/>
      <c r="J256" s="221"/>
      <c r="K256" s="221"/>
    </row>
    <row r="257" spans="1:11" ht="14.1" customHeight="1">
      <c r="A257" s="221"/>
      <c r="B257" s="221"/>
      <c r="C257" s="225" t="s">
        <v>216</v>
      </c>
      <c r="D257" s="253" t="s">
        <v>200</v>
      </c>
      <c r="E257" s="253" t="s">
        <v>200</v>
      </c>
      <c r="F257" s="253" t="s">
        <v>936</v>
      </c>
      <c r="G257" s="253" t="s">
        <v>200</v>
      </c>
      <c r="H257" s="221"/>
      <c r="I257" s="221"/>
      <c r="J257" s="221"/>
      <c r="K257" s="221"/>
    </row>
    <row r="258" spans="1:11" ht="14.1" customHeight="1">
      <c r="A258" s="221"/>
      <c r="B258" s="221"/>
      <c r="C258" s="225" t="s">
        <v>217</v>
      </c>
      <c r="D258" s="253" t="s">
        <v>200</v>
      </c>
      <c r="E258" s="253" t="s">
        <v>2316</v>
      </c>
      <c r="F258" s="253" t="s">
        <v>936</v>
      </c>
      <c r="G258" s="253" t="s">
        <v>200</v>
      </c>
      <c r="H258" s="221"/>
      <c r="I258" s="221"/>
      <c r="J258" s="221"/>
      <c r="K258" s="221"/>
    </row>
    <row r="259" spans="1:11" ht="14.1" customHeight="1">
      <c r="A259" s="221"/>
      <c r="B259" s="221"/>
      <c r="C259" s="225" t="s">
        <v>39</v>
      </c>
      <c r="D259" s="253" t="s">
        <v>200</v>
      </c>
      <c r="E259" s="253" t="s">
        <v>200</v>
      </c>
      <c r="F259" s="253" t="s">
        <v>936</v>
      </c>
      <c r="G259" s="253" t="s">
        <v>200</v>
      </c>
      <c r="H259" s="221"/>
      <c r="I259" s="221"/>
      <c r="J259" s="221"/>
      <c r="K259" s="221"/>
    </row>
    <row r="260" spans="1:11" ht="14.1" customHeight="1">
      <c r="A260" s="221"/>
      <c r="B260" s="221"/>
      <c r="C260" s="1641" t="s">
        <v>218</v>
      </c>
      <c r="D260" s="1642"/>
      <c r="E260" s="1642"/>
      <c r="F260" s="1642"/>
      <c r="G260" s="1642"/>
      <c r="H260" s="221"/>
      <c r="I260" s="221"/>
      <c r="J260" s="221"/>
      <c r="K260" s="221"/>
    </row>
    <row r="261" spans="1:11" ht="14.1" customHeight="1">
      <c r="A261" s="221"/>
      <c r="B261" s="221"/>
      <c r="C261" s="245"/>
      <c r="D261" s="246">
        <v>2025</v>
      </c>
      <c r="E261" s="246">
        <v>2026</v>
      </c>
      <c r="F261" s="246">
        <v>2027</v>
      </c>
      <c r="G261" s="246">
        <v>2028</v>
      </c>
      <c r="H261" s="221"/>
      <c r="I261" s="221"/>
      <c r="J261" s="221"/>
      <c r="K261" s="221"/>
    </row>
    <row r="262" spans="1:11" ht="14.1" customHeight="1">
      <c r="A262" s="221"/>
      <c r="B262" s="221"/>
      <c r="C262" s="247"/>
      <c r="D262" s="248" t="s">
        <v>13</v>
      </c>
      <c r="E262" s="248" t="s">
        <v>14</v>
      </c>
      <c r="F262" s="248" t="s">
        <v>14</v>
      </c>
      <c r="G262" s="248" t="s">
        <v>14</v>
      </c>
      <c r="H262" s="221"/>
      <c r="I262" s="221"/>
      <c r="J262" s="221"/>
      <c r="K262" s="221"/>
    </row>
    <row r="263" spans="1:11" ht="14.1" customHeight="1">
      <c r="A263" s="221"/>
      <c r="B263" s="221"/>
      <c r="C263" s="250" t="s">
        <v>219</v>
      </c>
      <c r="D263" s="251">
        <v>0</v>
      </c>
      <c r="E263" s="251">
        <v>0</v>
      </c>
      <c r="F263" s="251">
        <v>0</v>
      </c>
      <c r="G263" s="251">
        <v>0</v>
      </c>
      <c r="H263" s="221"/>
      <c r="I263" s="221"/>
      <c r="J263" s="221"/>
      <c r="K263" s="221"/>
    </row>
    <row r="264" spans="1:11" ht="14.1" customHeight="1">
      <c r="A264" s="221"/>
      <c r="B264" s="221"/>
      <c r="C264" s="250" t="s">
        <v>220</v>
      </c>
      <c r="D264" s="251">
        <v>0</v>
      </c>
      <c r="E264" s="251">
        <v>0</v>
      </c>
      <c r="F264" s="251">
        <v>0</v>
      </c>
      <c r="G264" s="251">
        <v>0</v>
      </c>
      <c r="H264" s="221"/>
      <c r="I264" s="221"/>
      <c r="J264" s="221"/>
      <c r="K264" s="221"/>
    </row>
    <row r="265" spans="1:11" ht="14.1" customHeight="1">
      <c r="A265" s="221"/>
      <c r="B265" s="221"/>
      <c r="C265" s="250" t="s">
        <v>221</v>
      </c>
      <c r="D265" s="251">
        <v>0</v>
      </c>
      <c r="E265" s="251">
        <v>0</v>
      </c>
      <c r="F265" s="251">
        <v>0</v>
      </c>
      <c r="G265" s="251">
        <v>0</v>
      </c>
      <c r="H265" s="221"/>
      <c r="I265" s="221"/>
      <c r="J265" s="221"/>
      <c r="K265" s="221"/>
    </row>
    <row r="266" spans="1:11" ht="14.1" customHeight="1">
      <c r="A266" s="221"/>
      <c r="B266" s="221"/>
      <c r="C266" s="250" t="s">
        <v>222</v>
      </c>
      <c r="D266" s="251">
        <v>0</v>
      </c>
      <c r="E266" s="251">
        <v>0</v>
      </c>
      <c r="F266" s="251">
        <v>0</v>
      </c>
      <c r="G266" s="251">
        <v>0</v>
      </c>
      <c r="H266" s="221"/>
      <c r="I266" s="221"/>
      <c r="J266" s="221"/>
      <c r="K266" s="221"/>
    </row>
    <row r="267" spans="1:11" ht="14.1" customHeight="1">
      <c r="A267" s="221"/>
      <c r="B267" s="221"/>
      <c r="C267" s="250" t="s">
        <v>220</v>
      </c>
      <c r="D267" s="251">
        <v>0</v>
      </c>
      <c r="E267" s="251">
        <v>0</v>
      </c>
      <c r="F267" s="251">
        <v>0</v>
      </c>
      <c r="G267" s="251">
        <v>0</v>
      </c>
      <c r="H267" s="221"/>
      <c r="I267" s="221"/>
      <c r="J267" s="221"/>
      <c r="K267" s="221"/>
    </row>
    <row r="268" spans="1:11" ht="14.1" customHeight="1">
      <c r="A268" s="221"/>
      <c r="B268" s="221"/>
      <c r="C268" s="250" t="s">
        <v>221</v>
      </c>
      <c r="D268" s="251">
        <v>0</v>
      </c>
      <c r="E268" s="251">
        <v>0</v>
      </c>
      <c r="F268" s="251">
        <v>0</v>
      </c>
      <c r="G268" s="251">
        <v>0</v>
      </c>
      <c r="H268" s="221"/>
      <c r="I268" s="221"/>
      <c r="J268" s="221"/>
      <c r="K268" s="221"/>
    </row>
    <row r="269" spans="1:11" ht="14.1" customHeight="1">
      <c r="A269" s="221"/>
      <c r="B269" s="221"/>
      <c r="C269" s="250" t="s">
        <v>223</v>
      </c>
      <c r="D269" s="251">
        <v>0</v>
      </c>
      <c r="E269" s="251">
        <v>0</v>
      </c>
      <c r="F269" s="251">
        <v>0</v>
      </c>
      <c r="G269" s="251">
        <v>0</v>
      </c>
      <c r="H269" s="221"/>
      <c r="I269" s="221"/>
      <c r="J269" s="221"/>
      <c r="K269" s="221"/>
    </row>
    <row r="270" spans="1:11" ht="14.1" customHeight="1">
      <c r="A270" s="221"/>
      <c r="B270" s="221"/>
      <c r="C270" s="250" t="s">
        <v>220</v>
      </c>
      <c r="D270" s="251">
        <v>0</v>
      </c>
      <c r="E270" s="251">
        <v>0</v>
      </c>
      <c r="F270" s="251">
        <v>0</v>
      </c>
      <c r="G270" s="251">
        <v>0</v>
      </c>
      <c r="H270" s="221"/>
      <c r="I270" s="221"/>
      <c r="J270" s="221"/>
      <c r="K270" s="221"/>
    </row>
    <row r="271" spans="1:11" ht="14.1" customHeight="1">
      <c r="A271" s="221"/>
      <c r="B271" s="221"/>
      <c r="C271" s="250" t="s">
        <v>221</v>
      </c>
      <c r="D271" s="251">
        <v>0</v>
      </c>
      <c r="E271" s="251">
        <v>0</v>
      </c>
      <c r="F271" s="251">
        <v>0</v>
      </c>
      <c r="G271" s="251">
        <v>0</v>
      </c>
      <c r="H271" s="221"/>
      <c r="I271" s="221"/>
      <c r="J271" s="221"/>
      <c r="K271" s="221"/>
    </row>
    <row r="272" spans="1:11" ht="14.1" customHeight="1">
      <c r="A272" s="221"/>
      <c r="B272" s="221"/>
      <c r="C272" s="250" t="s">
        <v>224</v>
      </c>
      <c r="D272" s="251">
        <v>0</v>
      </c>
      <c r="E272" s="251">
        <v>0</v>
      </c>
      <c r="F272" s="251">
        <v>0</v>
      </c>
      <c r="G272" s="251">
        <v>0</v>
      </c>
      <c r="H272" s="221"/>
      <c r="I272" s="221"/>
      <c r="J272" s="221"/>
      <c r="K272" s="221"/>
    </row>
    <row r="273" spans="1:11" ht="14.1" customHeight="1">
      <c r="A273" s="221"/>
      <c r="B273" s="221"/>
      <c r="C273" s="250" t="s">
        <v>220</v>
      </c>
      <c r="D273" s="251">
        <v>0</v>
      </c>
      <c r="E273" s="251">
        <v>0</v>
      </c>
      <c r="F273" s="251">
        <v>0</v>
      </c>
      <c r="G273" s="251">
        <v>0</v>
      </c>
      <c r="H273" s="221"/>
      <c r="I273" s="221"/>
      <c r="J273" s="221"/>
      <c r="K273" s="221"/>
    </row>
    <row r="274" spans="1:11" ht="14.1" customHeight="1">
      <c r="A274" s="221"/>
      <c r="B274" s="221"/>
      <c r="C274" s="250" t="s">
        <v>221</v>
      </c>
      <c r="D274" s="251">
        <v>0</v>
      </c>
      <c r="E274" s="251">
        <v>0</v>
      </c>
      <c r="F274" s="251">
        <v>0</v>
      </c>
      <c r="G274" s="251">
        <v>0</v>
      </c>
      <c r="H274" s="221"/>
      <c r="I274" s="221"/>
      <c r="J274" s="221"/>
      <c r="K274" s="221"/>
    </row>
    <row r="275" spans="1:11" ht="14.1" customHeight="1">
      <c r="A275" s="221"/>
      <c r="B275" s="221"/>
      <c r="C275" s="250" t="s">
        <v>225</v>
      </c>
      <c r="D275" s="251">
        <v>0</v>
      </c>
      <c r="E275" s="251">
        <v>0</v>
      </c>
      <c r="F275" s="251">
        <v>0</v>
      </c>
      <c r="G275" s="251">
        <v>0</v>
      </c>
      <c r="H275" s="221"/>
      <c r="I275" s="221"/>
      <c r="J275" s="221"/>
      <c r="K275" s="221"/>
    </row>
    <row r="276" spans="1:11" ht="14.1" customHeight="1">
      <c r="A276" s="221"/>
      <c r="B276" s="221"/>
      <c r="C276" s="250" t="s">
        <v>220</v>
      </c>
      <c r="D276" s="251">
        <v>0</v>
      </c>
      <c r="E276" s="251">
        <v>0</v>
      </c>
      <c r="F276" s="251">
        <v>0</v>
      </c>
      <c r="G276" s="251">
        <v>0</v>
      </c>
      <c r="H276" s="221"/>
      <c r="I276" s="221"/>
      <c r="J276" s="221"/>
      <c r="K276" s="221"/>
    </row>
    <row r="277" spans="1:11" ht="14.1" customHeight="1">
      <c r="A277" s="221"/>
      <c r="B277" s="221"/>
      <c r="C277" s="250" t="s">
        <v>221</v>
      </c>
      <c r="D277" s="251">
        <v>0</v>
      </c>
      <c r="E277" s="251">
        <v>0</v>
      </c>
      <c r="F277" s="251">
        <v>0</v>
      </c>
      <c r="G277" s="251">
        <v>0</v>
      </c>
      <c r="H277" s="221"/>
      <c r="I277" s="221"/>
      <c r="J277" s="221"/>
      <c r="K277" s="221"/>
    </row>
    <row r="278" spans="1:11" ht="14.1" customHeight="1">
      <c r="A278" s="221"/>
      <c r="B278" s="221"/>
      <c r="C278" s="250" t="s">
        <v>226</v>
      </c>
      <c r="D278" s="251">
        <v>0</v>
      </c>
      <c r="E278" s="251">
        <v>0</v>
      </c>
      <c r="F278" s="251">
        <v>0</v>
      </c>
      <c r="G278" s="251">
        <v>0</v>
      </c>
      <c r="H278" s="221"/>
      <c r="I278" s="221"/>
      <c r="J278" s="221"/>
      <c r="K278" s="221"/>
    </row>
    <row r="279" spans="1:11" ht="14.1" customHeight="1">
      <c r="A279" s="221"/>
      <c r="B279" s="221"/>
      <c r="C279" s="250" t="s">
        <v>220</v>
      </c>
      <c r="D279" s="251">
        <v>0</v>
      </c>
      <c r="E279" s="251">
        <v>0</v>
      </c>
      <c r="F279" s="251">
        <v>0</v>
      </c>
      <c r="G279" s="251">
        <v>0</v>
      </c>
      <c r="H279" s="221"/>
      <c r="I279" s="221"/>
      <c r="J279" s="221"/>
      <c r="K279" s="221"/>
    </row>
    <row r="280" spans="1:11" ht="14.1" customHeight="1">
      <c r="A280" s="221"/>
      <c r="B280" s="221"/>
      <c r="C280" s="250" t="s">
        <v>221</v>
      </c>
      <c r="D280" s="251">
        <v>0</v>
      </c>
      <c r="E280" s="251">
        <v>0</v>
      </c>
      <c r="F280" s="251">
        <v>0</v>
      </c>
      <c r="G280" s="251">
        <v>0</v>
      </c>
      <c r="H280" s="221"/>
      <c r="I280" s="221"/>
      <c r="J280" s="221"/>
      <c r="K280" s="221"/>
    </row>
    <row r="281" spans="1:11" ht="14.1" customHeight="1">
      <c r="A281" s="221"/>
      <c r="B281" s="221"/>
      <c r="C281" s="250" t="s">
        <v>227</v>
      </c>
      <c r="D281" s="251">
        <v>0</v>
      </c>
      <c r="E281" s="251">
        <v>0</v>
      </c>
      <c r="F281" s="251">
        <v>0</v>
      </c>
      <c r="G281" s="251">
        <v>0</v>
      </c>
      <c r="H281" s="221"/>
      <c r="I281" s="221"/>
      <c r="J281" s="221"/>
      <c r="K281" s="221"/>
    </row>
    <row r="282" spans="1:11" ht="14.1" customHeight="1">
      <c r="A282" s="221"/>
      <c r="B282" s="221"/>
      <c r="C282" s="250" t="s">
        <v>220</v>
      </c>
      <c r="D282" s="251">
        <v>0</v>
      </c>
      <c r="E282" s="251">
        <v>0</v>
      </c>
      <c r="F282" s="251">
        <v>0</v>
      </c>
      <c r="G282" s="251">
        <v>0</v>
      </c>
      <c r="H282" s="221"/>
      <c r="I282" s="221"/>
      <c r="J282" s="221"/>
      <c r="K282" s="221"/>
    </row>
    <row r="283" spans="1:11" ht="14.1" customHeight="1">
      <c r="A283" s="221"/>
      <c r="B283" s="221"/>
      <c r="C283" s="250" t="s">
        <v>221</v>
      </c>
      <c r="D283" s="251">
        <v>0</v>
      </c>
      <c r="E283" s="251">
        <v>0</v>
      </c>
      <c r="F283" s="251">
        <v>0</v>
      </c>
      <c r="G283" s="251">
        <v>0</v>
      </c>
      <c r="H283" s="221"/>
      <c r="I283" s="221"/>
      <c r="J283" s="221"/>
      <c r="K283" s="221"/>
    </row>
    <row r="284" spans="1:11" ht="14.1" customHeight="1">
      <c r="A284" s="221"/>
      <c r="B284" s="221"/>
      <c r="C284" s="250" t="s">
        <v>228</v>
      </c>
      <c r="D284" s="251">
        <v>0</v>
      </c>
      <c r="E284" s="251">
        <v>0</v>
      </c>
      <c r="F284" s="251">
        <v>0</v>
      </c>
      <c r="G284" s="251">
        <v>0</v>
      </c>
      <c r="H284" s="221"/>
      <c r="I284" s="221"/>
      <c r="J284" s="221"/>
      <c r="K284" s="221"/>
    </row>
    <row r="285" spans="1:11" ht="14.1" customHeight="1">
      <c r="A285" s="221"/>
      <c r="B285" s="221"/>
      <c r="C285" s="250" t="s">
        <v>220</v>
      </c>
      <c r="D285" s="251">
        <v>0</v>
      </c>
      <c r="E285" s="251">
        <v>0</v>
      </c>
      <c r="F285" s="251">
        <v>0</v>
      </c>
      <c r="G285" s="251">
        <v>0</v>
      </c>
      <c r="H285" s="221"/>
      <c r="I285" s="221"/>
      <c r="J285" s="221"/>
      <c r="K285" s="221"/>
    </row>
    <row r="286" spans="1:11" ht="14.1" customHeight="1">
      <c r="A286" s="221"/>
      <c r="B286" s="221"/>
      <c r="C286" s="250" t="s">
        <v>229</v>
      </c>
      <c r="D286" s="251">
        <v>0</v>
      </c>
      <c r="E286" s="251">
        <v>0</v>
      </c>
      <c r="F286" s="251">
        <v>0</v>
      </c>
      <c r="G286" s="251">
        <v>0</v>
      </c>
      <c r="H286" s="221"/>
      <c r="I286" s="221"/>
      <c r="J286" s="221"/>
      <c r="K286" s="221"/>
    </row>
    <row r="287" spans="1:11" ht="14.1" customHeight="1">
      <c r="A287" s="221"/>
      <c r="B287" s="221"/>
      <c r="C287" s="250" t="s">
        <v>230</v>
      </c>
      <c r="D287" s="251">
        <v>0</v>
      </c>
      <c r="E287" s="251">
        <v>0</v>
      </c>
      <c r="F287" s="251">
        <v>0</v>
      </c>
      <c r="G287" s="251">
        <v>0</v>
      </c>
      <c r="H287" s="221"/>
      <c r="I287" s="221"/>
      <c r="J287" s="221"/>
      <c r="K287" s="221"/>
    </row>
    <row r="288" spans="1:11" ht="14.1" customHeight="1">
      <c r="A288" s="221"/>
      <c r="B288" s="221"/>
      <c r="C288" s="250" t="s">
        <v>231</v>
      </c>
      <c r="D288" s="251">
        <v>0</v>
      </c>
      <c r="E288" s="251">
        <v>0</v>
      </c>
      <c r="F288" s="251">
        <v>0</v>
      </c>
      <c r="G288" s="251">
        <v>0</v>
      </c>
      <c r="H288" s="221"/>
      <c r="I288" s="221"/>
      <c r="J288" s="221"/>
      <c r="K288" s="221"/>
    </row>
    <row r="289" spans="1:11" ht="14.1" customHeight="1">
      <c r="A289" s="221"/>
      <c r="B289" s="221"/>
      <c r="C289" s="250" t="s">
        <v>232</v>
      </c>
      <c r="D289" s="251">
        <v>0</v>
      </c>
      <c r="E289" s="251">
        <v>0</v>
      </c>
      <c r="F289" s="251">
        <v>0</v>
      </c>
      <c r="G289" s="251">
        <v>0</v>
      </c>
      <c r="H289" s="221"/>
      <c r="I289" s="221"/>
      <c r="J289" s="221"/>
      <c r="K289" s="221"/>
    </row>
    <row r="290" spans="1:11" ht="14.1" customHeight="1">
      <c r="A290" s="221"/>
      <c r="B290" s="221"/>
      <c r="C290" s="250" t="s">
        <v>233</v>
      </c>
      <c r="D290" s="251">
        <v>0</v>
      </c>
      <c r="E290" s="251">
        <v>213000000</v>
      </c>
      <c r="F290" s="251">
        <v>0</v>
      </c>
      <c r="G290" s="251">
        <v>136843000</v>
      </c>
      <c r="H290" s="221"/>
      <c r="I290" s="221"/>
      <c r="J290" s="221"/>
      <c r="K290" s="221"/>
    </row>
    <row r="291" spans="1:11" ht="14.1" customHeight="1">
      <c r="A291" s="221"/>
      <c r="B291" s="221"/>
      <c r="C291" s="250" t="s">
        <v>220</v>
      </c>
      <c r="D291" s="251">
        <v>0</v>
      </c>
      <c r="E291" s="251">
        <v>213000000</v>
      </c>
      <c r="F291" s="251">
        <v>0</v>
      </c>
      <c r="G291" s="251">
        <v>136843000</v>
      </c>
      <c r="H291" s="221"/>
      <c r="I291" s="221"/>
      <c r="J291" s="221"/>
      <c r="K291" s="221"/>
    </row>
    <row r="292" spans="1:11" ht="14.1" customHeight="1">
      <c r="A292" s="221"/>
      <c r="B292" s="221"/>
      <c r="C292" s="250" t="s">
        <v>229</v>
      </c>
      <c r="D292" s="251">
        <v>0</v>
      </c>
      <c r="E292" s="251">
        <v>0</v>
      </c>
      <c r="F292" s="251">
        <v>0</v>
      </c>
      <c r="G292" s="251">
        <v>0</v>
      </c>
      <c r="H292" s="221"/>
      <c r="I292" s="221"/>
      <c r="J292" s="221"/>
      <c r="K292" s="221"/>
    </row>
    <row r="293" spans="1:11" ht="14.1" customHeight="1">
      <c r="A293" s="221"/>
      <c r="B293" s="221"/>
      <c r="C293" s="250" t="s">
        <v>230</v>
      </c>
      <c r="D293" s="251">
        <v>0</v>
      </c>
      <c r="E293" s="251">
        <v>0</v>
      </c>
      <c r="F293" s="251">
        <v>0</v>
      </c>
      <c r="G293" s="251">
        <v>0</v>
      </c>
      <c r="H293" s="221"/>
      <c r="I293" s="221"/>
      <c r="J293" s="221"/>
      <c r="K293" s="221"/>
    </row>
    <row r="294" spans="1:11" ht="14.1" customHeight="1">
      <c r="A294" s="221"/>
      <c r="B294" s="221"/>
      <c r="C294" s="250" t="s">
        <v>231</v>
      </c>
      <c r="D294" s="251">
        <v>0</v>
      </c>
      <c r="E294" s="251">
        <v>0</v>
      </c>
      <c r="F294" s="251">
        <v>0</v>
      </c>
      <c r="G294" s="251">
        <v>0</v>
      </c>
      <c r="H294" s="221"/>
      <c r="I294" s="221"/>
      <c r="J294" s="221"/>
      <c r="K294" s="221"/>
    </row>
    <row r="295" spans="1:11" ht="14.1" customHeight="1">
      <c r="A295" s="221"/>
      <c r="B295" s="221"/>
      <c r="C295" s="250" t="s">
        <v>232</v>
      </c>
      <c r="D295" s="251">
        <v>0</v>
      </c>
      <c r="E295" s="251">
        <v>0</v>
      </c>
      <c r="F295" s="251">
        <v>0</v>
      </c>
      <c r="G295" s="251">
        <v>0</v>
      </c>
      <c r="H295" s="221"/>
      <c r="I295" s="221"/>
      <c r="J295" s="221"/>
      <c r="K295" s="221"/>
    </row>
    <row r="296" spans="1:11" ht="14.1" customHeight="1">
      <c r="A296" s="221"/>
      <c r="B296" s="221"/>
      <c r="C296" s="250" t="s">
        <v>234</v>
      </c>
      <c r="D296" s="251">
        <v>0</v>
      </c>
      <c r="E296" s="251">
        <v>0</v>
      </c>
      <c r="F296" s="251">
        <v>0</v>
      </c>
      <c r="G296" s="251">
        <v>0</v>
      </c>
      <c r="H296" s="221"/>
      <c r="I296" s="221"/>
      <c r="J296" s="221"/>
      <c r="K296" s="221"/>
    </row>
    <row r="297" spans="1:11" ht="14.1" customHeight="1">
      <c r="A297" s="221"/>
      <c r="B297" s="221"/>
      <c r="C297" s="250" t="s">
        <v>220</v>
      </c>
      <c r="D297" s="251">
        <v>0</v>
      </c>
      <c r="E297" s="251">
        <v>0</v>
      </c>
      <c r="F297" s="251">
        <v>0</v>
      </c>
      <c r="G297" s="251">
        <v>0</v>
      </c>
      <c r="H297" s="221"/>
      <c r="I297" s="221"/>
      <c r="J297" s="221"/>
      <c r="K297" s="221"/>
    </row>
    <row r="298" spans="1:11" ht="14.1" customHeight="1">
      <c r="A298" s="221"/>
      <c r="B298" s="221"/>
      <c r="C298" s="250" t="s">
        <v>229</v>
      </c>
      <c r="D298" s="251">
        <v>0</v>
      </c>
      <c r="E298" s="251">
        <v>0</v>
      </c>
      <c r="F298" s="251">
        <v>0</v>
      </c>
      <c r="G298" s="251">
        <v>0</v>
      </c>
      <c r="H298" s="221"/>
      <c r="I298" s="221"/>
      <c r="J298" s="221"/>
      <c r="K298" s="221"/>
    </row>
    <row r="299" spans="1:11" ht="14.1" customHeight="1">
      <c r="A299" s="221"/>
      <c r="B299" s="221"/>
      <c r="C299" s="250" t="s">
        <v>230</v>
      </c>
      <c r="D299" s="251">
        <v>0</v>
      </c>
      <c r="E299" s="251">
        <v>0</v>
      </c>
      <c r="F299" s="251">
        <v>0</v>
      </c>
      <c r="G299" s="251">
        <v>0</v>
      </c>
      <c r="H299" s="221"/>
      <c r="I299" s="221"/>
      <c r="J299" s="221"/>
      <c r="K299" s="221"/>
    </row>
    <row r="300" spans="1:11" ht="14.1" customHeight="1">
      <c r="A300" s="221"/>
      <c r="B300" s="221"/>
      <c r="C300" s="250" t="s">
        <v>231</v>
      </c>
      <c r="D300" s="251">
        <v>0</v>
      </c>
      <c r="E300" s="251">
        <v>0</v>
      </c>
      <c r="F300" s="251">
        <v>0</v>
      </c>
      <c r="G300" s="251">
        <v>0</v>
      </c>
      <c r="H300" s="221"/>
      <c r="I300" s="221"/>
      <c r="J300" s="221"/>
      <c r="K300" s="221"/>
    </row>
    <row r="301" spans="1:11" ht="14.1" customHeight="1">
      <c r="A301" s="221"/>
      <c r="B301" s="221"/>
      <c r="C301" s="250" t="s">
        <v>232</v>
      </c>
      <c r="D301" s="251">
        <v>0</v>
      </c>
      <c r="E301" s="251">
        <v>0</v>
      </c>
      <c r="F301" s="251">
        <v>0</v>
      </c>
      <c r="G301" s="251">
        <v>0</v>
      </c>
      <c r="H301" s="221"/>
      <c r="I301" s="221"/>
      <c r="J301" s="221"/>
      <c r="K301" s="221"/>
    </row>
    <row r="302" spans="1:11" ht="14.1" customHeight="1">
      <c r="A302" s="221"/>
      <c r="B302" s="221"/>
      <c r="C302" s="250" t="s">
        <v>235</v>
      </c>
      <c r="D302" s="251">
        <v>0</v>
      </c>
      <c r="E302" s="251">
        <v>0</v>
      </c>
      <c r="F302" s="251">
        <v>0</v>
      </c>
      <c r="G302" s="251">
        <v>0</v>
      </c>
      <c r="H302" s="221"/>
      <c r="I302" s="221"/>
      <c r="J302" s="221"/>
      <c r="K302" s="221"/>
    </row>
    <row r="303" spans="1:11" ht="14.1" customHeight="1">
      <c r="A303" s="221"/>
      <c r="B303" s="221"/>
      <c r="C303" s="250" t="s">
        <v>236</v>
      </c>
      <c r="D303" s="251">
        <v>0</v>
      </c>
      <c r="E303" s="251">
        <v>0</v>
      </c>
      <c r="F303" s="251">
        <v>0</v>
      </c>
      <c r="G303" s="251">
        <v>0</v>
      </c>
      <c r="H303" s="221"/>
      <c r="I303" s="221"/>
      <c r="J303" s="221"/>
      <c r="K303" s="221"/>
    </row>
    <row r="304" spans="1:11" ht="14.1" customHeight="1">
      <c r="A304" s="221"/>
      <c r="B304" s="221"/>
      <c r="C304" s="252" t="s">
        <v>237</v>
      </c>
      <c r="D304" s="251">
        <v>0</v>
      </c>
      <c r="E304" s="251">
        <v>213000000</v>
      </c>
      <c r="F304" s="251">
        <v>0</v>
      </c>
      <c r="G304" s="251">
        <v>136843000</v>
      </c>
      <c r="H304" s="221"/>
      <c r="I304" s="221"/>
      <c r="J304" s="221"/>
      <c r="K304" s="221"/>
    </row>
    <row r="305" spans="1:11" ht="27" customHeight="1">
      <c r="A305" s="221"/>
      <c r="B305" s="221"/>
      <c r="C305" s="224" t="s">
        <v>203</v>
      </c>
      <c r="D305" s="1635" t="s">
        <v>2317</v>
      </c>
      <c r="E305" s="1636"/>
      <c r="F305" s="1636"/>
      <c r="G305" s="1636"/>
      <c r="H305" s="221"/>
      <c r="I305" s="221"/>
      <c r="J305" s="221"/>
      <c r="K305" s="221"/>
    </row>
    <row r="306" spans="1:11">
      <c r="A306" s="221"/>
      <c r="B306" s="221"/>
      <c r="C306" s="225" t="s">
        <v>205</v>
      </c>
      <c r="D306" s="226">
        <v>2025</v>
      </c>
      <c r="E306" s="226">
        <v>2026</v>
      </c>
      <c r="F306" s="226">
        <v>2027</v>
      </c>
      <c r="G306" s="226">
        <v>2028</v>
      </c>
      <c r="H306" s="221"/>
      <c r="I306" s="221"/>
      <c r="J306" s="221"/>
      <c r="K306" s="221"/>
    </row>
    <row r="307" spans="1:11" ht="14.1" customHeight="1">
      <c r="A307" s="221"/>
      <c r="B307" s="221"/>
      <c r="C307" s="227"/>
      <c r="D307" s="228" t="s">
        <v>13</v>
      </c>
      <c r="E307" s="228" t="s">
        <v>14</v>
      </c>
      <c r="F307" s="228" t="s">
        <v>14</v>
      </c>
      <c r="G307" s="228" t="s">
        <v>14</v>
      </c>
      <c r="H307" s="221"/>
      <c r="I307" s="221"/>
      <c r="J307" s="221"/>
      <c r="K307" s="221"/>
    </row>
    <row r="308" spans="1:11" ht="14.1" customHeight="1">
      <c r="A308" s="221"/>
      <c r="B308" s="221"/>
      <c r="C308" s="225" t="s">
        <v>2318</v>
      </c>
      <c r="D308" s="253" t="s">
        <v>1217</v>
      </c>
      <c r="E308" s="253" t="s">
        <v>1088</v>
      </c>
      <c r="F308" s="253" t="s">
        <v>1088</v>
      </c>
      <c r="G308" s="253" t="s">
        <v>1088</v>
      </c>
      <c r="H308" s="221"/>
      <c r="I308" s="221"/>
      <c r="J308" s="221"/>
      <c r="K308" s="221"/>
    </row>
    <row r="309" spans="1:11" ht="20.100000000000001" customHeight="1">
      <c r="A309" s="221"/>
      <c r="B309" s="221"/>
      <c r="C309" s="225" t="s">
        <v>2319</v>
      </c>
      <c r="D309" s="253" t="s">
        <v>200</v>
      </c>
      <c r="E309" s="253" t="s">
        <v>1283</v>
      </c>
      <c r="F309" s="253" t="s">
        <v>1284</v>
      </c>
      <c r="G309" s="253" t="s">
        <v>1284</v>
      </c>
      <c r="H309" s="221"/>
      <c r="I309" s="221"/>
      <c r="J309" s="221"/>
      <c r="K309" s="221"/>
    </row>
    <row r="310" spans="1:11" ht="14.1" customHeight="1">
      <c r="A310" s="221"/>
      <c r="B310" s="221"/>
      <c r="C310" s="1627" t="s">
        <v>208</v>
      </c>
      <c r="D310" s="1628"/>
      <c r="E310" s="1628"/>
      <c r="F310" s="1628"/>
      <c r="G310" s="1628"/>
      <c r="H310" s="221"/>
      <c r="I310" s="221"/>
      <c r="J310" s="221"/>
      <c r="K310" s="221"/>
    </row>
    <row r="311" spans="1:11" ht="14.1" customHeight="1">
      <c r="A311" s="221"/>
      <c r="B311" s="221"/>
      <c r="C311" s="242" t="s">
        <v>2274</v>
      </c>
      <c r="D311" s="1627" t="s">
        <v>2275</v>
      </c>
      <c r="E311" s="1628"/>
      <c r="F311" s="1628"/>
      <c r="G311" s="1628"/>
      <c r="H311" s="221"/>
      <c r="I311" s="221"/>
      <c r="J311" s="221"/>
      <c r="K311" s="221"/>
    </row>
    <row r="312" spans="1:11">
      <c r="A312" s="221"/>
      <c r="B312" s="221"/>
      <c r="C312" s="243" t="s">
        <v>209</v>
      </c>
      <c r="D312" s="1637" t="s">
        <v>2320</v>
      </c>
      <c r="E312" s="1638"/>
      <c r="F312" s="1638"/>
      <c r="G312" s="1638"/>
      <c r="H312" s="221"/>
      <c r="I312" s="221"/>
      <c r="J312" s="221"/>
      <c r="K312" s="221"/>
    </row>
    <row r="313" spans="1:11" ht="18" customHeight="1">
      <c r="A313" s="221"/>
      <c r="B313" s="221"/>
      <c r="C313" s="244" t="s">
        <v>211</v>
      </c>
      <c r="D313" s="1639" t="s">
        <v>2321</v>
      </c>
      <c r="E313" s="1640"/>
      <c r="F313" s="1640"/>
      <c r="G313" s="1640"/>
      <c r="H313" s="221"/>
      <c r="I313" s="221"/>
      <c r="J313" s="221"/>
      <c r="K313" s="221"/>
    </row>
    <row r="314" spans="1:11">
      <c r="A314" s="221"/>
      <c r="B314" s="221"/>
      <c r="C314" s="244" t="s">
        <v>31</v>
      </c>
      <c r="D314" s="1639" t="s">
        <v>2322</v>
      </c>
      <c r="E314" s="1640"/>
      <c r="F314" s="1640"/>
      <c r="G314" s="1640"/>
      <c r="H314" s="221"/>
      <c r="I314" s="221"/>
      <c r="J314" s="221"/>
      <c r="K314" s="221"/>
    </row>
    <row r="315" spans="1:11" ht="15" customHeight="1">
      <c r="A315" s="221"/>
      <c r="B315" s="221"/>
      <c r="C315" s="245"/>
      <c r="D315" s="246">
        <v>2025</v>
      </c>
      <c r="E315" s="246">
        <v>2026</v>
      </c>
      <c r="F315" s="246">
        <v>2027</v>
      </c>
      <c r="G315" s="246">
        <v>2028</v>
      </c>
      <c r="H315" s="221"/>
      <c r="I315" s="221"/>
      <c r="J315" s="221"/>
      <c r="K315" s="221"/>
    </row>
    <row r="316" spans="1:11" ht="15" customHeight="1">
      <c r="A316" s="221"/>
      <c r="B316" s="221"/>
      <c r="C316" s="247"/>
      <c r="D316" s="248" t="s">
        <v>13</v>
      </c>
      <c r="E316" s="248" t="s">
        <v>14</v>
      </c>
      <c r="F316" s="248" t="s">
        <v>14</v>
      </c>
      <c r="G316" s="248" t="s">
        <v>14</v>
      </c>
      <c r="H316" s="221"/>
      <c r="I316" s="221"/>
      <c r="J316" s="221"/>
      <c r="K316" s="221"/>
    </row>
    <row r="317" spans="1:11" ht="14.1" customHeight="1">
      <c r="A317" s="221"/>
      <c r="B317" s="221"/>
      <c r="C317" s="225" t="s">
        <v>33</v>
      </c>
      <c r="D317" s="253" t="s">
        <v>200</v>
      </c>
      <c r="E317" s="253" t="s">
        <v>1088</v>
      </c>
      <c r="F317" s="253" t="s">
        <v>1088</v>
      </c>
      <c r="G317" s="253" t="s">
        <v>1088</v>
      </c>
      <c r="H317" s="221"/>
      <c r="I317" s="221"/>
      <c r="J317" s="221"/>
      <c r="K317" s="221"/>
    </row>
    <row r="318" spans="1:11" ht="14.1" customHeight="1">
      <c r="A318" s="221"/>
      <c r="B318" s="221"/>
      <c r="C318" s="225" t="s">
        <v>214</v>
      </c>
      <c r="D318" s="253" t="s">
        <v>2323</v>
      </c>
      <c r="E318" s="253" t="s">
        <v>2323</v>
      </c>
      <c r="F318" s="253" t="s">
        <v>2324</v>
      </c>
      <c r="G318" s="253" t="s">
        <v>2325</v>
      </c>
      <c r="H318" s="221"/>
      <c r="I318" s="221"/>
      <c r="J318" s="221"/>
      <c r="K318" s="221"/>
    </row>
    <row r="319" spans="1:11" ht="14.1" customHeight="1">
      <c r="A319" s="221"/>
      <c r="B319" s="221"/>
      <c r="C319" s="225" t="s">
        <v>215</v>
      </c>
      <c r="D319" s="253" t="s">
        <v>164</v>
      </c>
      <c r="E319" s="253" t="s">
        <v>2326</v>
      </c>
      <c r="F319" s="253" t="s">
        <v>2327</v>
      </c>
      <c r="G319" s="253" t="s">
        <v>2328</v>
      </c>
      <c r="H319" s="221"/>
      <c r="I319" s="221"/>
      <c r="J319" s="221"/>
      <c r="K319" s="221"/>
    </row>
    <row r="320" spans="1:11" ht="14.1" customHeight="1">
      <c r="A320" s="221"/>
      <c r="B320" s="221"/>
      <c r="C320" s="225" t="s">
        <v>216</v>
      </c>
      <c r="D320" s="253" t="s">
        <v>200</v>
      </c>
      <c r="E320" s="253" t="s">
        <v>200</v>
      </c>
      <c r="F320" s="253" t="s">
        <v>164</v>
      </c>
      <c r="G320" s="253" t="s">
        <v>164</v>
      </c>
      <c r="H320" s="221"/>
      <c r="I320" s="221"/>
      <c r="J320" s="221"/>
      <c r="K320" s="221"/>
    </row>
    <row r="321" spans="1:11" ht="14.1" customHeight="1">
      <c r="A321" s="221"/>
      <c r="B321" s="221"/>
      <c r="C321" s="225" t="s">
        <v>217</v>
      </c>
      <c r="D321" s="253" t="s">
        <v>200</v>
      </c>
      <c r="E321" s="253" t="s">
        <v>164</v>
      </c>
      <c r="F321" s="253" t="s">
        <v>1753</v>
      </c>
      <c r="G321" s="253" t="s">
        <v>2329</v>
      </c>
      <c r="H321" s="221"/>
      <c r="I321" s="221"/>
      <c r="J321" s="221"/>
      <c r="K321" s="221"/>
    </row>
    <row r="322" spans="1:11" ht="14.1" customHeight="1">
      <c r="A322" s="221"/>
      <c r="B322" s="221"/>
      <c r="C322" s="225" t="s">
        <v>39</v>
      </c>
      <c r="D322" s="253" t="s">
        <v>200</v>
      </c>
      <c r="E322" s="253" t="s">
        <v>200</v>
      </c>
      <c r="F322" s="253" t="s">
        <v>1753</v>
      </c>
      <c r="G322" s="253" t="s">
        <v>2329</v>
      </c>
      <c r="H322" s="221"/>
      <c r="I322" s="221"/>
      <c r="J322" s="221"/>
      <c r="K322" s="221"/>
    </row>
    <row r="323" spans="1:11" ht="14.1" customHeight="1">
      <c r="A323" s="221"/>
      <c r="B323" s="221"/>
      <c r="C323" s="1641" t="s">
        <v>218</v>
      </c>
      <c r="D323" s="1642"/>
      <c r="E323" s="1642"/>
      <c r="F323" s="1642"/>
      <c r="G323" s="1642"/>
      <c r="H323" s="221"/>
      <c r="I323" s="221"/>
      <c r="J323" s="221"/>
      <c r="K323" s="221"/>
    </row>
    <row r="324" spans="1:11" ht="14.1" customHeight="1">
      <c r="A324" s="221"/>
      <c r="B324" s="221"/>
      <c r="C324" s="245"/>
      <c r="D324" s="246">
        <v>2025</v>
      </c>
      <c r="E324" s="246">
        <v>2026</v>
      </c>
      <c r="F324" s="246">
        <v>2027</v>
      </c>
      <c r="G324" s="246">
        <v>2028</v>
      </c>
      <c r="H324" s="221"/>
      <c r="I324" s="221"/>
      <c r="J324" s="221"/>
      <c r="K324" s="221"/>
    </row>
    <row r="325" spans="1:11" ht="14.1" customHeight="1">
      <c r="A325" s="221"/>
      <c r="B325" s="221"/>
      <c r="C325" s="247"/>
      <c r="D325" s="248" t="s">
        <v>13</v>
      </c>
      <c r="E325" s="248" t="s">
        <v>14</v>
      </c>
      <c r="F325" s="248" t="s">
        <v>14</v>
      </c>
      <c r="G325" s="248" t="s">
        <v>14</v>
      </c>
      <c r="H325" s="221"/>
      <c r="I325" s="221"/>
      <c r="J325" s="221"/>
      <c r="K325" s="221"/>
    </row>
    <row r="326" spans="1:11" ht="14.1" customHeight="1">
      <c r="A326" s="221"/>
      <c r="B326" s="221"/>
      <c r="C326" s="250" t="s">
        <v>219</v>
      </c>
      <c r="D326" s="251">
        <v>0</v>
      </c>
      <c r="E326" s="251">
        <v>0</v>
      </c>
      <c r="F326" s="251">
        <v>0</v>
      </c>
      <c r="G326" s="251">
        <v>0</v>
      </c>
      <c r="H326" s="221"/>
      <c r="I326" s="221"/>
      <c r="J326" s="221"/>
      <c r="K326" s="221"/>
    </row>
    <row r="327" spans="1:11" ht="14.1" customHeight="1">
      <c r="A327" s="221"/>
      <c r="B327" s="221"/>
      <c r="C327" s="250" t="s">
        <v>220</v>
      </c>
      <c r="D327" s="251">
        <v>0</v>
      </c>
      <c r="E327" s="251">
        <v>0</v>
      </c>
      <c r="F327" s="251">
        <v>0</v>
      </c>
      <c r="G327" s="251">
        <v>0</v>
      </c>
      <c r="H327" s="221"/>
      <c r="I327" s="221"/>
      <c r="J327" s="221"/>
      <c r="K327" s="221"/>
    </row>
    <row r="328" spans="1:11" ht="14.1" customHeight="1">
      <c r="A328" s="221"/>
      <c r="B328" s="221"/>
      <c r="C328" s="250" t="s">
        <v>221</v>
      </c>
      <c r="D328" s="251">
        <v>0</v>
      </c>
      <c r="E328" s="251">
        <v>0</v>
      </c>
      <c r="F328" s="251">
        <v>0</v>
      </c>
      <c r="G328" s="251">
        <v>0</v>
      </c>
      <c r="H328" s="221"/>
      <c r="I328" s="221"/>
      <c r="J328" s="221"/>
      <c r="K328" s="221"/>
    </row>
    <row r="329" spans="1:11" ht="14.1" customHeight="1">
      <c r="A329" s="221"/>
      <c r="B329" s="221"/>
      <c r="C329" s="250" t="s">
        <v>222</v>
      </c>
      <c r="D329" s="251">
        <v>0</v>
      </c>
      <c r="E329" s="251">
        <v>0</v>
      </c>
      <c r="F329" s="251">
        <v>0</v>
      </c>
      <c r="G329" s="251">
        <v>0</v>
      </c>
      <c r="H329" s="221"/>
      <c r="I329" s="221"/>
      <c r="J329" s="221"/>
      <c r="K329" s="221"/>
    </row>
    <row r="330" spans="1:11" ht="14.1" customHeight="1">
      <c r="A330" s="221"/>
      <c r="B330" s="221"/>
      <c r="C330" s="250" t="s">
        <v>220</v>
      </c>
      <c r="D330" s="251">
        <v>0</v>
      </c>
      <c r="E330" s="251">
        <v>0</v>
      </c>
      <c r="F330" s="251">
        <v>0</v>
      </c>
      <c r="G330" s="251">
        <v>0</v>
      </c>
      <c r="H330" s="221"/>
      <c r="I330" s="221"/>
      <c r="J330" s="221"/>
      <c r="K330" s="221"/>
    </row>
    <row r="331" spans="1:11" ht="14.1" customHeight="1">
      <c r="A331" s="221"/>
      <c r="B331" s="221"/>
      <c r="C331" s="250" t="s">
        <v>221</v>
      </c>
      <c r="D331" s="251">
        <v>0</v>
      </c>
      <c r="E331" s="251">
        <v>0</v>
      </c>
      <c r="F331" s="251">
        <v>0</v>
      </c>
      <c r="G331" s="251">
        <v>0</v>
      </c>
      <c r="H331" s="221"/>
      <c r="I331" s="221"/>
      <c r="J331" s="221"/>
      <c r="K331" s="221"/>
    </row>
    <row r="332" spans="1:11" ht="14.1" customHeight="1">
      <c r="A332" s="221"/>
      <c r="B332" s="221"/>
      <c r="C332" s="250" t="s">
        <v>223</v>
      </c>
      <c r="D332" s="251">
        <v>0</v>
      </c>
      <c r="E332" s="251">
        <v>41520000</v>
      </c>
      <c r="F332" s="251">
        <v>42594000</v>
      </c>
      <c r="G332" s="251">
        <v>43740000</v>
      </c>
      <c r="H332" s="221"/>
      <c r="I332" s="221"/>
      <c r="J332" s="221"/>
      <c r="K332" s="221"/>
    </row>
    <row r="333" spans="1:11" ht="14.1" customHeight="1">
      <c r="A333" s="221"/>
      <c r="B333" s="221"/>
      <c r="C333" s="250" t="s">
        <v>220</v>
      </c>
      <c r="D333" s="251">
        <v>0</v>
      </c>
      <c r="E333" s="251">
        <v>41520000</v>
      </c>
      <c r="F333" s="251">
        <v>42594000</v>
      </c>
      <c r="G333" s="251">
        <v>43740000</v>
      </c>
      <c r="H333" s="221"/>
      <c r="I333" s="221"/>
      <c r="J333" s="221"/>
      <c r="K333" s="221"/>
    </row>
    <row r="334" spans="1:11" ht="14.1" customHeight="1">
      <c r="A334" s="221"/>
      <c r="B334" s="221"/>
      <c r="C334" s="250" t="s">
        <v>221</v>
      </c>
      <c r="D334" s="251">
        <v>0</v>
      </c>
      <c r="E334" s="251">
        <v>0</v>
      </c>
      <c r="F334" s="251">
        <v>0</v>
      </c>
      <c r="G334" s="251">
        <v>0</v>
      </c>
      <c r="H334" s="221"/>
      <c r="I334" s="221"/>
      <c r="J334" s="221"/>
      <c r="K334" s="221"/>
    </row>
    <row r="335" spans="1:11" ht="14.1" customHeight="1">
      <c r="A335" s="221"/>
      <c r="B335" s="221"/>
      <c r="C335" s="250" t="s">
        <v>224</v>
      </c>
      <c r="D335" s="251">
        <v>0</v>
      </c>
      <c r="E335" s="251">
        <v>0</v>
      </c>
      <c r="F335" s="251">
        <v>0</v>
      </c>
      <c r="G335" s="251">
        <v>0</v>
      </c>
      <c r="H335" s="221"/>
      <c r="I335" s="221"/>
      <c r="J335" s="221"/>
      <c r="K335" s="221"/>
    </row>
    <row r="336" spans="1:11" ht="14.1" customHeight="1">
      <c r="A336" s="221"/>
      <c r="B336" s="221"/>
      <c r="C336" s="250" t="s">
        <v>220</v>
      </c>
      <c r="D336" s="251">
        <v>0</v>
      </c>
      <c r="E336" s="251">
        <v>0</v>
      </c>
      <c r="F336" s="251">
        <v>0</v>
      </c>
      <c r="G336" s="251">
        <v>0</v>
      </c>
      <c r="H336" s="221"/>
      <c r="I336" s="221"/>
      <c r="J336" s="221"/>
      <c r="K336" s="221"/>
    </row>
    <row r="337" spans="1:11" ht="14.1" customHeight="1">
      <c r="A337" s="221"/>
      <c r="B337" s="221"/>
      <c r="C337" s="250" t="s">
        <v>221</v>
      </c>
      <c r="D337" s="251">
        <v>0</v>
      </c>
      <c r="E337" s="251">
        <v>0</v>
      </c>
      <c r="F337" s="251">
        <v>0</v>
      </c>
      <c r="G337" s="251">
        <v>0</v>
      </c>
      <c r="H337" s="221"/>
      <c r="I337" s="221"/>
      <c r="J337" s="221"/>
      <c r="K337" s="221"/>
    </row>
    <row r="338" spans="1:11" ht="14.1" customHeight="1">
      <c r="A338" s="221"/>
      <c r="B338" s="221"/>
      <c r="C338" s="250" t="s">
        <v>225</v>
      </c>
      <c r="D338" s="251">
        <v>0</v>
      </c>
      <c r="E338" s="251">
        <v>0</v>
      </c>
      <c r="F338" s="251">
        <v>0</v>
      </c>
      <c r="G338" s="251">
        <v>0</v>
      </c>
      <c r="H338" s="221"/>
      <c r="I338" s="221"/>
      <c r="J338" s="221"/>
      <c r="K338" s="221"/>
    </row>
    <row r="339" spans="1:11" ht="14.1" customHeight="1">
      <c r="A339" s="221"/>
      <c r="B339" s="221"/>
      <c r="C339" s="250" t="s">
        <v>220</v>
      </c>
      <c r="D339" s="251">
        <v>0</v>
      </c>
      <c r="E339" s="251">
        <v>0</v>
      </c>
      <c r="F339" s="251">
        <v>0</v>
      </c>
      <c r="G339" s="251">
        <v>0</v>
      </c>
      <c r="H339" s="221"/>
      <c r="I339" s="221"/>
      <c r="J339" s="221"/>
      <c r="K339" s="221"/>
    </row>
    <row r="340" spans="1:11" ht="14.1" customHeight="1">
      <c r="A340" s="221"/>
      <c r="B340" s="221"/>
      <c r="C340" s="250" t="s">
        <v>221</v>
      </c>
      <c r="D340" s="251">
        <v>0</v>
      </c>
      <c r="E340" s="251">
        <v>0</v>
      </c>
      <c r="F340" s="251">
        <v>0</v>
      </c>
      <c r="G340" s="251">
        <v>0</v>
      </c>
      <c r="H340" s="221"/>
      <c r="I340" s="221"/>
      <c r="J340" s="221"/>
      <c r="K340" s="221"/>
    </row>
    <row r="341" spans="1:11" ht="14.1" customHeight="1">
      <c r="A341" s="221"/>
      <c r="B341" s="221"/>
      <c r="C341" s="250" t="s">
        <v>226</v>
      </c>
      <c r="D341" s="251">
        <v>0</v>
      </c>
      <c r="E341" s="251">
        <v>0</v>
      </c>
      <c r="F341" s="251">
        <v>0</v>
      </c>
      <c r="G341" s="251">
        <v>0</v>
      </c>
      <c r="H341" s="221"/>
      <c r="I341" s="221"/>
      <c r="J341" s="221"/>
      <c r="K341" s="221"/>
    </row>
    <row r="342" spans="1:11" ht="14.1" customHeight="1">
      <c r="A342" s="221"/>
      <c r="B342" s="221"/>
      <c r="C342" s="250" t="s">
        <v>220</v>
      </c>
      <c r="D342" s="251">
        <v>0</v>
      </c>
      <c r="E342" s="251">
        <v>0</v>
      </c>
      <c r="F342" s="251">
        <v>0</v>
      </c>
      <c r="G342" s="251">
        <v>0</v>
      </c>
      <c r="H342" s="221"/>
      <c r="I342" s="221"/>
      <c r="J342" s="221"/>
      <c r="K342" s="221"/>
    </row>
    <row r="343" spans="1:11" ht="14.1" customHeight="1">
      <c r="A343" s="221"/>
      <c r="B343" s="221"/>
      <c r="C343" s="250" t="s">
        <v>221</v>
      </c>
      <c r="D343" s="251">
        <v>0</v>
      </c>
      <c r="E343" s="251">
        <v>0</v>
      </c>
      <c r="F343" s="251">
        <v>0</v>
      </c>
      <c r="G343" s="251">
        <v>0</v>
      </c>
      <c r="H343" s="221"/>
      <c r="I343" s="221"/>
      <c r="J343" s="221"/>
      <c r="K343" s="221"/>
    </row>
    <row r="344" spans="1:11" ht="14.1" customHeight="1">
      <c r="A344" s="221"/>
      <c r="B344" s="221"/>
      <c r="C344" s="250" t="s">
        <v>227</v>
      </c>
      <c r="D344" s="251">
        <v>0</v>
      </c>
      <c r="E344" s="251">
        <v>0</v>
      </c>
      <c r="F344" s="251">
        <v>0</v>
      </c>
      <c r="G344" s="251">
        <v>0</v>
      </c>
      <c r="H344" s="221"/>
      <c r="I344" s="221"/>
      <c r="J344" s="221"/>
      <c r="K344" s="221"/>
    </row>
    <row r="345" spans="1:11" ht="14.1" customHeight="1">
      <c r="A345" s="221"/>
      <c r="B345" s="221"/>
      <c r="C345" s="250" t="s">
        <v>220</v>
      </c>
      <c r="D345" s="251">
        <v>0</v>
      </c>
      <c r="E345" s="251">
        <v>0</v>
      </c>
      <c r="F345" s="251">
        <v>0</v>
      </c>
      <c r="G345" s="251">
        <v>0</v>
      </c>
      <c r="H345" s="221"/>
      <c r="I345" s="221"/>
      <c r="J345" s="221"/>
      <c r="K345" s="221"/>
    </row>
    <row r="346" spans="1:11" ht="14.1" customHeight="1">
      <c r="A346" s="221"/>
      <c r="B346" s="221"/>
      <c r="C346" s="250" t="s">
        <v>221</v>
      </c>
      <c r="D346" s="251">
        <v>0</v>
      </c>
      <c r="E346" s="251">
        <v>0</v>
      </c>
      <c r="F346" s="251">
        <v>0</v>
      </c>
      <c r="G346" s="251">
        <v>0</v>
      </c>
      <c r="H346" s="221"/>
      <c r="I346" s="221"/>
      <c r="J346" s="221"/>
      <c r="K346" s="221"/>
    </row>
    <row r="347" spans="1:11" ht="14.1" customHeight="1">
      <c r="A347" s="221"/>
      <c r="B347" s="221"/>
      <c r="C347" s="250" t="s">
        <v>228</v>
      </c>
      <c r="D347" s="251">
        <v>0</v>
      </c>
      <c r="E347" s="251">
        <v>0</v>
      </c>
      <c r="F347" s="251">
        <v>0</v>
      </c>
      <c r="G347" s="251">
        <v>0</v>
      </c>
      <c r="H347" s="221"/>
      <c r="I347" s="221"/>
      <c r="J347" s="221"/>
      <c r="K347" s="221"/>
    </row>
    <row r="348" spans="1:11" ht="14.1" customHeight="1">
      <c r="A348" s="221"/>
      <c r="B348" s="221"/>
      <c r="C348" s="250" t="s">
        <v>220</v>
      </c>
      <c r="D348" s="251">
        <v>0</v>
      </c>
      <c r="E348" s="251">
        <v>0</v>
      </c>
      <c r="F348" s="251">
        <v>0</v>
      </c>
      <c r="G348" s="251">
        <v>0</v>
      </c>
      <c r="H348" s="221"/>
      <c r="I348" s="221"/>
      <c r="J348" s="221"/>
      <c r="K348" s="221"/>
    </row>
    <row r="349" spans="1:11" ht="14.1" customHeight="1">
      <c r="A349" s="221"/>
      <c r="B349" s="221"/>
      <c r="C349" s="250" t="s">
        <v>229</v>
      </c>
      <c r="D349" s="251">
        <v>0</v>
      </c>
      <c r="E349" s="251">
        <v>0</v>
      </c>
      <c r="F349" s="251">
        <v>0</v>
      </c>
      <c r="G349" s="251">
        <v>0</v>
      </c>
      <c r="H349" s="221"/>
      <c r="I349" s="221"/>
      <c r="J349" s="221"/>
      <c r="K349" s="221"/>
    </row>
    <row r="350" spans="1:11" ht="14.1" customHeight="1">
      <c r="A350" s="221"/>
      <c r="B350" s="221"/>
      <c r="C350" s="250" t="s">
        <v>230</v>
      </c>
      <c r="D350" s="251">
        <v>0</v>
      </c>
      <c r="E350" s="251">
        <v>0</v>
      </c>
      <c r="F350" s="251">
        <v>0</v>
      </c>
      <c r="G350" s="251">
        <v>0</v>
      </c>
      <c r="H350" s="221"/>
      <c r="I350" s="221"/>
      <c r="J350" s="221"/>
      <c r="K350" s="221"/>
    </row>
    <row r="351" spans="1:11" ht="14.1" customHeight="1">
      <c r="A351" s="221"/>
      <c r="B351" s="221"/>
      <c r="C351" s="250" t="s">
        <v>231</v>
      </c>
      <c r="D351" s="251">
        <v>0</v>
      </c>
      <c r="E351" s="251">
        <v>0</v>
      </c>
      <c r="F351" s="251">
        <v>0</v>
      </c>
      <c r="G351" s="251">
        <v>0</v>
      </c>
      <c r="H351" s="221"/>
      <c r="I351" s="221"/>
      <c r="J351" s="221"/>
      <c r="K351" s="221"/>
    </row>
    <row r="352" spans="1:11" ht="14.1" customHeight="1">
      <c r="A352" s="221"/>
      <c r="B352" s="221"/>
      <c r="C352" s="250" t="s">
        <v>232</v>
      </c>
      <c r="D352" s="251">
        <v>0</v>
      </c>
      <c r="E352" s="251">
        <v>0</v>
      </c>
      <c r="F352" s="251">
        <v>0</v>
      </c>
      <c r="G352" s="251">
        <v>0</v>
      </c>
      <c r="H352" s="221"/>
      <c r="I352" s="221"/>
      <c r="J352" s="221"/>
      <c r="K352" s="221"/>
    </row>
    <row r="353" spans="1:11" ht="14.1" customHeight="1">
      <c r="A353" s="221"/>
      <c r="B353" s="221"/>
      <c r="C353" s="250" t="s">
        <v>233</v>
      </c>
      <c r="D353" s="251">
        <v>0</v>
      </c>
      <c r="E353" s="251">
        <v>0</v>
      </c>
      <c r="F353" s="251">
        <v>0</v>
      </c>
      <c r="G353" s="251">
        <v>0</v>
      </c>
      <c r="H353" s="221"/>
      <c r="I353" s="221"/>
      <c r="J353" s="221"/>
      <c r="K353" s="221"/>
    </row>
    <row r="354" spans="1:11" ht="14.1" customHeight="1">
      <c r="A354" s="221"/>
      <c r="B354" s="221"/>
      <c r="C354" s="250" t="s">
        <v>220</v>
      </c>
      <c r="D354" s="251">
        <v>0</v>
      </c>
      <c r="E354" s="251">
        <v>0</v>
      </c>
      <c r="F354" s="251">
        <v>0</v>
      </c>
      <c r="G354" s="251">
        <v>0</v>
      </c>
      <c r="H354" s="221"/>
      <c r="I354" s="221"/>
      <c r="J354" s="221"/>
      <c r="K354" s="221"/>
    </row>
    <row r="355" spans="1:11" ht="14.1" customHeight="1">
      <c r="A355" s="221"/>
      <c r="B355" s="221"/>
      <c r="C355" s="250" t="s">
        <v>229</v>
      </c>
      <c r="D355" s="251">
        <v>0</v>
      </c>
      <c r="E355" s="251">
        <v>0</v>
      </c>
      <c r="F355" s="251">
        <v>0</v>
      </c>
      <c r="G355" s="251">
        <v>0</v>
      </c>
      <c r="H355" s="221"/>
      <c r="I355" s="221"/>
      <c r="J355" s="221"/>
      <c r="K355" s="221"/>
    </row>
    <row r="356" spans="1:11" ht="14.1" customHeight="1">
      <c r="A356" s="221"/>
      <c r="B356" s="221"/>
      <c r="C356" s="250" t="s">
        <v>230</v>
      </c>
      <c r="D356" s="251">
        <v>0</v>
      </c>
      <c r="E356" s="251">
        <v>0</v>
      </c>
      <c r="F356" s="251">
        <v>0</v>
      </c>
      <c r="G356" s="251">
        <v>0</v>
      </c>
      <c r="H356" s="221"/>
      <c r="I356" s="221"/>
      <c r="J356" s="221"/>
      <c r="K356" s="221"/>
    </row>
    <row r="357" spans="1:11" ht="14.1" customHeight="1">
      <c r="A357" s="221"/>
      <c r="B357" s="221"/>
      <c r="C357" s="250" t="s">
        <v>231</v>
      </c>
      <c r="D357" s="251">
        <v>0</v>
      </c>
      <c r="E357" s="251">
        <v>0</v>
      </c>
      <c r="F357" s="251">
        <v>0</v>
      </c>
      <c r="G357" s="251">
        <v>0</v>
      </c>
      <c r="H357" s="221"/>
      <c r="I357" s="221"/>
      <c r="J357" s="221"/>
      <c r="K357" s="221"/>
    </row>
    <row r="358" spans="1:11" ht="14.1" customHeight="1">
      <c r="A358" s="221"/>
      <c r="B358" s="221"/>
      <c r="C358" s="250" t="s">
        <v>232</v>
      </c>
      <c r="D358" s="251">
        <v>0</v>
      </c>
      <c r="E358" s="251">
        <v>0</v>
      </c>
      <c r="F358" s="251">
        <v>0</v>
      </c>
      <c r="G358" s="251">
        <v>0</v>
      </c>
      <c r="H358" s="221"/>
      <c r="I358" s="221"/>
      <c r="J358" s="221"/>
      <c r="K358" s="221"/>
    </row>
    <row r="359" spans="1:11" ht="14.1" customHeight="1">
      <c r="A359" s="221"/>
      <c r="B359" s="221"/>
      <c r="C359" s="250" t="s">
        <v>234</v>
      </c>
      <c r="D359" s="251">
        <v>0</v>
      </c>
      <c r="E359" s="251">
        <v>0</v>
      </c>
      <c r="F359" s="251">
        <v>0</v>
      </c>
      <c r="G359" s="251">
        <v>0</v>
      </c>
      <c r="H359" s="221"/>
      <c r="I359" s="221"/>
      <c r="J359" s="221"/>
      <c r="K359" s="221"/>
    </row>
    <row r="360" spans="1:11" ht="14.1" customHeight="1">
      <c r="A360" s="221"/>
      <c r="B360" s="221"/>
      <c r="C360" s="250" t="s">
        <v>220</v>
      </c>
      <c r="D360" s="251">
        <v>0</v>
      </c>
      <c r="E360" s="251">
        <v>0</v>
      </c>
      <c r="F360" s="251">
        <v>0</v>
      </c>
      <c r="G360" s="251">
        <v>0</v>
      </c>
      <c r="H360" s="221"/>
      <c r="I360" s="221"/>
      <c r="J360" s="221"/>
      <c r="K360" s="221"/>
    </row>
    <row r="361" spans="1:11" ht="14.1" customHeight="1">
      <c r="A361" s="221"/>
      <c r="B361" s="221"/>
      <c r="C361" s="250" t="s">
        <v>229</v>
      </c>
      <c r="D361" s="251">
        <v>0</v>
      </c>
      <c r="E361" s="251">
        <v>0</v>
      </c>
      <c r="F361" s="251">
        <v>0</v>
      </c>
      <c r="G361" s="251">
        <v>0</v>
      </c>
      <c r="H361" s="221"/>
      <c r="I361" s="221"/>
      <c r="J361" s="221"/>
      <c r="K361" s="221"/>
    </row>
    <row r="362" spans="1:11" ht="14.1" customHeight="1">
      <c r="A362" s="221"/>
      <c r="B362" s="221"/>
      <c r="C362" s="250" t="s">
        <v>230</v>
      </c>
      <c r="D362" s="251">
        <v>0</v>
      </c>
      <c r="E362" s="251">
        <v>0</v>
      </c>
      <c r="F362" s="251">
        <v>0</v>
      </c>
      <c r="G362" s="251">
        <v>0</v>
      </c>
      <c r="H362" s="221"/>
      <c r="I362" s="221"/>
      <c r="J362" s="221"/>
      <c r="K362" s="221"/>
    </row>
    <row r="363" spans="1:11" ht="14.1" customHeight="1">
      <c r="A363" s="221"/>
      <c r="B363" s="221"/>
      <c r="C363" s="250" t="s">
        <v>231</v>
      </c>
      <c r="D363" s="251">
        <v>0</v>
      </c>
      <c r="E363" s="251">
        <v>0</v>
      </c>
      <c r="F363" s="251">
        <v>0</v>
      </c>
      <c r="G363" s="251">
        <v>0</v>
      </c>
      <c r="H363" s="221"/>
      <c r="I363" s="221"/>
      <c r="J363" s="221"/>
      <c r="K363" s="221"/>
    </row>
    <row r="364" spans="1:11" ht="14.1" customHeight="1">
      <c r="A364" s="221"/>
      <c r="B364" s="221"/>
      <c r="C364" s="250" t="s">
        <v>232</v>
      </c>
      <c r="D364" s="251">
        <v>0</v>
      </c>
      <c r="E364" s="251">
        <v>0</v>
      </c>
      <c r="F364" s="251">
        <v>0</v>
      </c>
      <c r="G364" s="251">
        <v>0</v>
      </c>
      <c r="H364" s="221"/>
      <c r="I364" s="221"/>
      <c r="J364" s="221"/>
      <c r="K364" s="221"/>
    </row>
    <row r="365" spans="1:11" ht="14.1" customHeight="1">
      <c r="A365" s="221"/>
      <c r="B365" s="221"/>
      <c r="C365" s="250" t="s">
        <v>235</v>
      </c>
      <c r="D365" s="251">
        <v>0</v>
      </c>
      <c r="E365" s="251">
        <v>0</v>
      </c>
      <c r="F365" s="251">
        <v>0</v>
      </c>
      <c r="G365" s="251">
        <v>0</v>
      </c>
      <c r="H365" s="221"/>
      <c r="I365" s="221"/>
      <c r="J365" s="221"/>
      <c r="K365" s="221"/>
    </row>
    <row r="366" spans="1:11" ht="14.1" customHeight="1">
      <c r="A366" s="221"/>
      <c r="B366" s="221"/>
      <c r="C366" s="250" t="s">
        <v>236</v>
      </c>
      <c r="D366" s="251">
        <v>0</v>
      </c>
      <c r="E366" s="251">
        <v>0</v>
      </c>
      <c r="F366" s="251">
        <v>0</v>
      </c>
      <c r="G366" s="251">
        <v>0</v>
      </c>
      <c r="H366" s="221"/>
      <c r="I366" s="221"/>
      <c r="J366" s="221"/>
      <c r="K366" s="221"/>
    </row>
    <row r="367" spans="1:11" ht="14.1" customHeight="1">
      <c r="A367" s="221"/>
      <c r="B367" s="221"/>
      <c r="C367" s="252" t="s">
        <v>237</v>
      </c>
      <c r="D367" s="251">
        <v>0</v>
      </c>
      <c r="E367" s="251">
        <v>41520000</v>
      </c>
      <c r="F367" s="251">
        <v>42594000</v>
      </c>
      <c r="G367" s="251">
        <v>43740000</v>
      </c>
      <c r="H367" s="221"/>
      <c r="I367" s="221"/>
      <c r="J367" s="221"/>
      <c r="K367" s="221"/>
    </row>
    <row r="368" spans="1:11" ht="14.1" customHeight="1">
      <c r="A368" s="221"/>
      <c r="B368" s="221"/>
      <c r="C368" s="243" t="s">
        <v>209</v>
      </c>
      <c r="D368" s="1637" t="s">
        <v>2330</v>
      </c>
      <c r="E368" s="1638"/>
      <c r="F368" s="1638"/>
      <c r="G368" s="1638"/>
      <c r="H368" s="221"/>
      <c r="I368" s="221"/>
      <c r="J368" s="221"/>
      <c r="K368" s="221"/>
    </row>
    <row r="369" spans="1:11" ht="14.1" customHeight="1">
      <c r="A369" s="221"/>
      <c r="B369" s="221"/>
      <c r="C369" s="244" t="s">
        <v>211</v>
      </c>
      <c r="D369" s="1639" t="s">
        <v>2331</v>
      </c>
      <c r="E369" s="1640"/>
      <c r="F369" s="1640"/>
      <c r="G369" s="1640"/>
      <c r="H369" s="221"/>
      <c r="I369" s="221"/>
      <c r="J369" s="221"/>
      <c r="K369" s="221"/>
    </row>
    <row r="370" spans="1:11" ht="14.1" customHeight="1">
      <c r="A370" s="221"/>
      <c r="B370" s="221"/>
      <c r="C370" s="244" t="s">
        <v>31</v>
      </c>
      <c r="D370" s="1639" t="s">
        <v>2322</v>
      </c>
      <c r="E370" s="1640"/>
      <c r="F370" s="1640"/>
      <c r="G370" s="1640"/>
      <c r="H370" s="221"/>
      <c r="I370" s="221"/>
      <c r="J370" s="221"/>
      <c r="K370" s="221"/>
    </row>
    <row r="371" spans="1:11" ht="15" customHeight="1">
      <c r="A371" s="221"/>
      <c r="B371" s="221"/>
      <c r="C371" s="245"/>
      <c r="D371" s="246">
        <v>2025</v>
      </c>
      <c r="E371" s="246">
        <v>2026</v>
      </c>
      <c r="F371" s="246">
        <v>2027</v>
      </c>
      <c r="G371" s="246">
        <v>2028</v>
      </c>
      <c r="H371" s="221"/>
      <c r="I371" s="221"/>
      <c r="J371" s="221"/>
      <c r="K371" s="221"/>
    </row>
    <row r="372" spans="1:11" ht="15" customHeight="1">
      <c r="A372" s="221"/>
      <c r="B372" s="221"/>
      <c r="C372" s="247"/>
      <c r="D372" s="248" t="s">
        <v>13</v>
      </c>
      <c r="E372" s="248" t="s">
        <v>14</v>
      </c>
      <c r="F372" s="248" t="s">
        <v>14</v>
      </c>
      <c r="G372" s="248" t="s">
        <v>14</v>
      </c>
      <c r="H372" s="221"/>
      <c r="I372" s="221"/>
      <c r="J372" s="221"/>
      <c r="K372" s="221"/>
    </row>
    <row r="373" spans="1:11" ht="14.1" customHeight="1">
      <c r="A373" s="221"/>
      <c r="B373" s="221"/>
      <c r="C373" s="225" t="s">
        <v>33</v>
      </c>
      <c r="D373" s="253" t="s">
        <v>200</v>
      </c>
      <c r="E373" s="253" t="s">
        <v>1283</v>
      </c>
      <c r="F373" s="253" t="s">
        <v>1284</v>
      </c>
      <c r="G373" s="253" t="s">
        <v>1284</v>
      </c>
      <c r="H373" s="221"/>
      <c r="I373" s="221"/>
      <c r="J373" s="221"/>
      <c r="K373" s="221"/>
    </row>
    <row r="374" spans="1:11" ht="14.1" customHeight="1">
      <c r="A374" s="221"/>
      <c r="B374" s="221"/>
      <c r="C374" s="225" t="s">
        <v>214</v>
      </c>
      <c r="D374" s="253" t="s">
        <v>2332</v>
      </c>
      <c r="E374" s="253" t="s">
        <v>2333</v>
      </c>
      <c r="F374" s="253" t="s">
        <v>2334</v>
      </c>
      <c r="G374" s="253" t="s">
        <v>2334</v>
      </c>
      <c r="H374" s="221"/>
      <c r="I374" s="221"/>
      <c r="J374" s="221"/>
      <c r="K374" s="221"/>
    </row>
    <row r="375" spans="1:11" ht="14.1" customHeight="1">
      <c r="A375" s="221"/>
      <c r="B375" s="221"/>
      <c r="C375" s="225" t="s">
        <v>215</v>
      </c>
      <c r="D375" s="253" t="s">
        <v>164</v>
      </c>
      <c r="E375" s="253" t="s">
        <v>2335</v>
      </c>
      <c r="F375" s="253" t="s">
        <v>2336</v>
      </c>
      <c r="G375" s="253" t="s">
        <v>2336</v>
      </c>
      <c r="H375" s="221"/>
      <c r="I375" s="221"/>
      <c r="J375" s="221"/>
      <c r="K375" s="221"/>
    </row>
    <row r="376" spans="1:11" ht="14.1" customHeight="1">
      <c r="A376" s="221"/>
      <c r="B376" s="221"/>
      <c r="C376" s="225" t="s">
        <v>216</v>
      </c>
      <c r="D376" s="253" t="s">
        <v>200</v>
      </c>
      <c r="E376" s="253" t="s">
        <v>200</v>
      </c>
      <c r="F376" s="253" t="s">
        <v>1173</v>
      </c>
      <c r="G376" s="253" t="s">
        <v>164</v>
      </c>
      <c r="H376" s="221"/>
      <c r="I376" s="221"/>
      <c r="J376" s="221"/>
      <c r="K376" s="221"/>
    </row>
    <row r="377" spans="1:11" ht="14.1" customHeight="1">
      <c r="A377" s="221"/>
      <c r="B377" s="221"/>
      <c r="C377" s="225" t="s">
        <v>217</v>
      </c>
      <c r="D377" s="253" t="s">
        <v>200</v>
      </c>
      <c r="E377" s="253" t="s">
        <v>2337</v>
      </c>
      <c r="F377" s="253" t="s">
        <v>2338</v>
      </c>
      <c r="G377" s="253" t="s">
        <v>164</v>
      </c>
      <c r="H377" s="221"/>
      <c r="I377" s="221"/>
      <c r="J377" s="221"/>
      <c r="K377" s="221"/>
    </row>
    <row r="378" spans="1:11" ht="14.1" customHeight="1">
      <c r="A378" s="221"/>
      <c r="B378" s="221"/>
      <c r="C378" s="225" t="s">
        <v>39</v>
      </c>
      <c r="D378" s="253" t="s">
        <v>200</v>
      </c>
      <c r="E378" s="253" t="s">
        <v>200</v>
      </c>
      <c r="F378" s="253" t="s">
        <v>2339</v>
      </c>
      <c r="G378" s="253" t="s">
        <v>164</v>
      </c>
      <c r="H378" s="221"/>
      <c r="I378" s="221"/>
      <c r="J378" s="221"/>
      <c r="K378" s="221"/>
    </row>
    <row r="379" spans="1:11" ht="14.1" customHeight="1">
      <c r="A379" s="221"/>
      <c r="B379" s="221"/>
      <c r="C379" s="1641" t="s">
        <v>218</v>
      </c>
      <c r="D379" s="1642"/>
      <c r="E379" s="1642"/>
      <c r="F379" s="1642"/>
      <c r="G379" s="1642"/>
      <c r="H379" s="221"/>
      <c r="I379" s="221"/>
      <c r="J379" s="221"/>
      <c r="K379" s="221"/>
    </row>
    <row r="380" spans="1:11" ht="14.1" customHeight="1">
      <c r="A380" s="221"/>
      <c r="B380" s="221"/>
      <c r="C380" s="245"/>
      <c r="D380" s="246">
        <v>2025</v>
      </c>
      <c r="E380" s="246">
        <v>2026</v>
      </c>
      <c r="F380" s="246">
        <v>2027</v>
      </c>
      <c r="G380" s="246">
        <v>2028</v>
      </c>
      <c r="H380" s="221"/>
      <c r="I380" s="221"/>
      <c r="J380" s="221"/>
      <c r="K380" s="221"/>
    </row>
    <row r="381" spans="1:11" ht="14.1" customHeight="1">
      <c r="A381" s="221"/>
      <c r="B381" s="221"/>
      <c r="C381" s="247"/>
      <c r="D381" s="248" t="s">
        <v>13</v>
      </c>
      <c r="E381" s="248" t="s">
        <v>14</v>
      </c>
      <c r="F381" s="248" t="s">
        <v>14</v>
      </c>
      <c r="G381" s="248" t="s">
        <v>14</v>
      </c>
      <c r="H381" s="221"/>
      <c r="I381" s="221"/>
      <c r="J381" s="221"/>
      <c r="K381" s="221"/>
    </row>
    <row r="382" spans="1:11" ht="14.1" customHeight="1">
      <c r="A382" s="221"/>
      <c r="B382" s="221"/>
      <c r="C382" s="250" t="s">
        <v>219</v>
      </c>
      <c r="D382" s="251">
        <v>0</v>
      </c>
      <c r="E382" s="251">
        <v>0</v>
      </c>
      <c r="F382" s="251">
        <v>0</v>
      </c>
      <c r="G382" s="251">
        <v>0</v>
      </c>
      <c r="H382" s="221"/>
      <c r="I382" s="221"/>
      <c r="J382" s="221"/>
      <c r="K382" s="221"/>
    </row>
    <row r="383" spans="1:11" ht="14.1" customHeight="1">
      <c r="A383" s="221"/>
      <c r="B383" s="221"/>
      <c r="C383" s="250" t="s">
        <v>220</v>
      </c>
      <c r="D383" s="251">
        <v>0</v>
      </c>
      <c r="E383" s="251">
        <v>0</v>
      </c>
      <c r="F383" s="251">
        <v>0</v>
      </c>
      <c r="G383" s="251">
        <v>0</v>
      </c>
      <c r="H383" s="221"/>
      <c r="I383" s="221"/>
      <c r="J383" s="221"/>
      <c r="K383" s="221"/>
    </row>
    <row r="384" spans="1:11" ht="14.1" customHeight="1">
      <c r="A384" s="221"/>
      <c r="B384" s="221"/>
      <c r="C384" s="250" t="s">
        <v>221</v>
      </c>
      <c r="D384" s="251">
        <v>0</v>
      </c>
      <c r="E384" s="251">
        <v>0</v>
      </c>
      <c r="F384" s="251">
        <v>0</v>
      </c>
      <c r="G384" s="251">
        <v>0</v>
      </c>
      <c r="H384" s="221"/>
      <c r="I384" s="221"/>
      <c r="J384" s="221"/>
      <c r="K384" s="221"/>
    </row>
    <row r="385" spans="1:11" ht="14.1" customHeight="1">
      <c r="A385" s="221"/>
      <c r="B385" s="221"/>
      <c r="C385" s="250" t="s">
        <v>222</v>
      </c>
      <c r="D385" s="251">
        <v>0</v>
      </c>
      <c r="E385" s="251">
        <v>0</v>
      </c>
      <c r="F385" s="251">
        <v>0</v>
      </c>
      <c r="G385" s="251">
        <v>0</v>
      </c>
      <c r="H385" s="221"/>
      <c r="I385" s="221"/>
      <c r="J385" s="221"/>
      <c r="K385" s="221"/>
    </row>
    <row r="386" spans="1:11" ht="14.1" customHeight="1">
      <c r="A386" s="221"/>
      <c r="B386" s="221"/>
      <c r="C386" s="250" t="s">
        <v>220</v>
      </c>
      <c r="D386" s="251">
        <v>0</v>
      </c>
      <c r="E386" s="251">
        <v>0</v>
      </c>
      <c r="F386" s="251">
        <v>0</v>
      </c>
      <c r="G386" s="251">
        <v>0</v>
      </c>
      <c r="H386" s="221"/>
      <c r="I386" s="221"/>
      <c r="J386" s="221"/>
      <c r="K386" s="221"/>
    </row>
    <row r="387" spans="1:11" ht="14.1" customHeight="1">
      <c r="A387" s="221"/>
      <c r="B387" s="221"/>
      <c r="C387" s="250" t="s">
        <v>221</v>
      </c>
      <c r="D387" s="251">
        <v>0</v>
      </c>
      <c r="E387" s="251">
        <v>0</v>
      </c>
      <c r="F387" s="251">
        <v>0</v>
      </c>
      <c r="G387" s="251">
        <v>0</v>
      </c>
      <c r="H387" s="221"/>
      <c r="I387" s="221"/>
      <c r="J387" s="221"/>
      <c r="K387" s="221"/>
    </row>
    <row r="388" spans="1:11" ht="14.1" customHeight="1">
      <c r="A388" s="221"/>
      <c r="B388" s="221"/>
      <c r="C388" s="250" t="s">
        <v>223</v>
      </c>
      <c r="D388" s="251">
        <v>0</v>
      </c>
      <c r="E388" s="251">
        <v>47650000</v>
      </c>
      <c r="F388" s="251">
        <v>48000000</v>
      </c>
      <c r="G388" s="251">
        <v>48000000</v>
      </c>
      <c r="H388" s="221"/>
      <c r="I388" s="221"/>
      <c r="J388" s="221"/>
      <c r="K388" s="221"/>
    </row>
    <row r="389" spans="1:11" ht="14.1" customHeight="1">
      <c r="A389" s="221"/>
      <c r="B389" s="221"/>
      <c r="C389" s="250" t="s">
        <v>220</v>
      </c>
      <c r="D389" s="251">
        <v>0</v>
      </c>
      <c r="E389" s="251">
        <v>47650000</v>
      </c>
      <c r="F389" s="251">
        <v>48000000</v>
      </c>
      <c r="G389" s="251">
        <v>48000000</v>
      </c>
      <c r="H389" s="221"/>
      <c r="I389" s="221"/>
      <c r="J389" s="221"/>
      <c r="K389" s="221"/>
    </row>
    <row r="390" spans="1:11" ht="14.1" customHeight="1">
      <c r="A390" s="221"/>
      <c r="B390" s="221"/>
      <c r="C390" s="250" t="s">
        <v>221</v>
      </c>
      <c r="D390" s="251">
        <v>0</v>
      </c>
      <c r="E390" s="251">
        <v>0</v>
      </c>
      <c r="F390" s="251">
        <v>0</v>
      </c>
      <c r="G390" s="251">
        <v>0</v>
      </c>
      <c r="H390" s="221"/>
      <c r="I390" s="221"/>
      <c r="J390" s="221"/>
      <c r="K390" s="221"/>
    </row>
    <row r="391" spans="1:11" ht="14.1" customHeight="1">
      <c r="A391" s="221"/>
      <c r="B391" s="221"/>
      <c r="C391" s="250" t="s">
        <v>224</v>
      </c>
      <c r="D391" s="251">
        <v>0</v>
      </c>
      <c r="E391" s="251">
        <v>0</v>
      </c>
      <c r="F391" s="251">
        <v>0</v>
      </c>
      <c r="G391" s="251">
        <v>0</v>
      </c>
      <c r="H391" s="221"/>
      <c r="I391" s="221"/>
      <c r="J391" s="221"/>
      <c r="K391" s="221"/>
    </row>
    <row r="392" spans="1:11" ht="14.1" customHeight="1">
      <c r="A392" s="221"/>
      <c r="B392" s="221"/>
      <c r="C392" s="250" t="s">
        <v>220</v>
      </c>
      <c r="D392" s="251">
        <v>0</v>
      </c>
      <c r="E392" s="251">
        <v>0</v>
      </c>
      <c r="F392" s="251">
        <v>0</v>
      </c>
      <c r="G392" s="251">
        <v>0</v>
      </c>
      <c r="H392" s="221"/>
      <c r="I392" s="221"/>
      <c r="J392" s="221"/>
      <c r="K392" s="221"/>
    </row>
    <row r="393" spans="1:11" ht="14.1" customHeight="1">
      <c r="A393" s="221"/>
      <c r="B393" s="221"/>
      <c r="C393" s="250" t="s">
        <v>221</v>
      </c>
      <c r="D393" s="251">
        <v>0</v>
      </c>
      <c r="E393" s="251">
        <v>0</v>
      </c>
      <c r="F393" s="251">
        <v>0</v>
      </c>
      <c r="G393" s="251">
        <v>0</v>
      </c>
      <c r="H393" s="221"/>
      <c r="I393" s="221"/>
      <c r="J393" s="221"/>
      <c r="K393" s="221"/>
    </row>
    <row r="394" spans="1:11" ht="14.1" customHeight="1">
      <c r="A394" s="221"/>
      <c r="B394" s="221"/>
      <c r="C394" s="250" t="s">
        <v>225</v>
      </c>
      <c r="D394" s="251">
        <v>0</v>
      </c>
      <c r="E394" s="251">
        <v>0</v>
      </c>
      <c r="F394" s="251">
        <v>0</v>
      </c>
      <c r="G394" s="251">
        <v>0</v>
      </c>
      <c r="H394" s="221"/>
      <c r="I394" s="221"/>
      <c r="J394" s="221"/>
      <c r="K394" s="221"/>
    </row>
    <row r="395" spans="1:11" ht="14.1" customHeight="1">
      <c r="A395" s="221"/>
      <c r="B395" s="221"/>
      <c r="C395" s="250" t="s">
        <v>220</v>
      </c>
      <c r="D395" s="251">
        <v>0</v>
      </c>
      <c r="E395" s="251">
        <v>0</v>
      </c>
      <c r="F395" s="251">
        <v>0</v>
      </c>
      <c r="G395" s="251">
        <v>0</v>
      </c>
      <c r="H395" s="221"/>
      <c r="I395" s="221"/>
      <c r="J395" s="221"/>
      <c r="K395" s="221"/>
    </row>
    <row r="396" spans="1:11" ht="14.1" customHeight="1">
      <c r="A396" s="221"/>
      <c r="B396" s="221"/>
      <c r="C396" s="250" t="s">
        <v>221</v>
      </c>
      <c r="D396" s="251">
        <v>0</v>
      </c>
      <c r="E396" s="251">
        <v>0</v>
      </c>
      <c r="F396" s="251">
        <v>0</v>
      </c>
      <c r="G396" s="251">
        <v>0</v>
      </c>
      <c r="H396" s="221"/>
      <c r="I396" s="221"/>
      <c r="J396" s="221"/>
      <c r="K396" s="221"/>
    </row>
    <row r="397" spans="1:11" ht="14.1" customHeight="1">
      <c r="A397" s="221"/>
      <c r="B397" s="221"/>
      <c r="C397" s="250" t="s">
        <v>226</v>
      </c>
      <c r="D397" s="251">
        <v>0</v>
      </c>
      <c r="E397" s="251">
        <v>0</v>
      </c>
      <c r="F397" s="251">
        <v>0</v>
      </c>
      <c r="G397" s="251">
        <v>0</v>
      </c>
      <c r="H397" s="221"/>
      <c r="I397" s="221"/>
      <c r="J397" s="221"/>
      <c r="K397" s="221"/>
    </row>
    <row r="398" spans="1:11" ht="14.1" customHeight="1">
      <c r="A398" s="221"/>
      <c r="B398" s="221"/>
      <c r="C398" s="250" t="s">
        <v>220</v>
      </c>
      <c r="D398" s="251">
        <v>0</v>
      </c>
      <c r="E398" s="251">
        <v>0</v>
      </c>
      <c r="F398" s="251">
        <v>0</v>
      </c>
      <c r="G398" s="251">
        <v>0</v>
      </c>
      <c r="H398" s="221"/>
      <c r="I398" s="221"/>
      <c r="J398" s="221"/>
      <c r="K398" s="221"/>
    </row>
    <row r="399" spans="1:11" ht="14.1" customHeight="1">
      <c r="A399" s="221"/>
      <c r="B399" s="221"/>
      <c r="C399" s="250" t="s">
        <v>221</v>
      </c>
      <c r="D399" s="251">
        <v>0</v>
      </c>
      <c r="E399" s="251">
        <v>0</v>
      </c>
      <c r="F399" s="251">
        <v>0</v>
      </c>
      <c r="G399" s="251">
        <v>0</v>
      </c>
      <c r="H399" s="221"/>
      <c r="I399" s="221"/>
      <c r="J399" s="221"/>
      <c r="K399" s="221"/>
    </row>
    <row r="400" spans="1:11" ht="14.1" customHeight="1">
      <c r="A400" s="221"/>
      <c r="B400" s="221"/>
      <c r="C400" s="250" t="s">
        <v>227</v>
      </c>
      <c r="D400" s="251">
        <v>0</v>
      </c>
      <c r="E400" s="251">
        <v>0</v>
      </c>
      <c r="F400" s="251">
        <v>0</v>
      </c>
      <c r="G400" s="251">
        <v>0</v>
      </c>
      <c r="H400" s="221"/>
      <c r="I400" s="221"/>
      <c r="J400" s="221"/>
      <c r="K400" s="221"/>
    </row>
    <row r="401" spans="1:11" ht="14.1" customHeight="1">
      <c r="A401" s="221"/>
      <c r="B401" s="221"/>
      <c r="C401" s="250" t="s">
        <v>220</v>
      </c>
      <c r="D401" s="251">
        <v>0</v>
      </c>
      <c r="E401" s="251">
        <v>0</v>
      </c>
      <c r="F401" s="251">
        <v>0</v>
      </c>
      <c r="G401" s="251">
        <v>0</v>
      </c>
      <c r="H401" s="221"/>
      <c r="I401" s="221"/>
      <c r="J401" s="221"/>
      <c r="K401" s="221"/>
    </row>
    <row r="402" spans="1:11" ht="14.1" customHeight="1">
      <c r="A402" s="221"/>
      <c r="B402" s="221"/>
      <c r="C402" s="250" t="s">
        <v>221</v>
      </c>
      <c r="D402" s="251">
        <v>0</v>
      </c>
      <c r="E402" s="251">
        <v>0</v>
      </c>
      <c r="F402" s="251">
        <v>0</v>
      </c>
      <c r="G402" s="251">
        <v>0</v>
      </c>
      <c r="H402" s="221"/>
      <c r="I402" s="221"/>
      <c r="J402" s="221"/>
      <c r="K402" s="221"/>
    </row>
    <row r="403" spans="1:11" ht="14.1" customHeight="1">
      <c r="A403" s="221"/>
      <c r="B403" s="221"/>
      <c r="C403" s="250" t="s">
        <v>228</v>
      </c>
      <c r="D403" s="251">
        <v>0</v>
      </c>
      <c r="E403" s="251">
        <v>0</v>
      </c>
      <c r="F403" s="251">
        <v>0</v>
      </c>
      <c r="G403" s="251">
        <v>0</v>
      </c>
      <c r="H403" s="221"/>
      <c r="I403" s="221"/>
      <c r="J403" s="221"/>
      <c r="K403" s="221"/>
    </row>
    <row r="404" spans="1:11" ht="14.1" customHeight="1">
      <c r="A404" s="221"/>
      <c r="B404" s="221"/>
      <c r="C404" s="250" t="s">
        <v>220</v>
      </c>
      <c r="D404" s="251">
        <v>0</v>
      </c>
      <c r="E404" s="251">
        <v>0</v>
      </c>
      <c r="F404" s="251">
        <v>0</v>
      </c>
      <c r="G404" s="251">
        <v>0</v>
      </c>
      <c r="H404" s="221"/>
      <c r="I404" s="221"/>
      <c r="J404" s="221"/>
      <c r="K404" s="221"/>
    </row>
    <row r="405" spans="1:11" ht="14.1" customHeight="1">
      <c r="A405" s="221"/>
      <c r="B405" s="221"/>
      <c r="C405" s="250" t="s">
        <v>229</v>
      </c>
      <c r="D405" s="251">
        <v>0</v>
      </c>
      <c r="E405" s="251">
        <v>0</v>
      </c>
      <c r="F405" s="251">
        <v>0</v>
      </c>
      <c r="G405" s="251">
        <v>0</v>
      </c>
      <c r="H405" s="221"/>
      <c r="I405" s="221"/>
      <c r="J405" s="221"/>
      <c r="K405" s="221"/>
    </row>
    <row r="406" spans="1:11" ht="14.1" customHeight="1">
      <c r="A406" s="221"/>
      <c r="B406" s="221"/>
      <c r="C406" s="250" t="s">
        <v>230</v>
      </c>
      <c r="D406" s="251">
        <v>0</v>
      </c>
      <c r="E406" s="251">
        <v>0</v>
      </c>
      <c r="F406" s="251">
        <v>0</v>
      </c>
      <c r="G406" s="251">
        <v>0</v>
      </c>
      <c r="H406" s="221"/>
      <c r="I406" s="221"/>
      <c r="J406" s="221"/>
      <c r="K406" s="221"/>
    </row>
    <row r="407" spans="1:11" ht="14.1" customHeight="1">
      <c r="A407" s="221"/>
      <c r="B407" s="221"/>
      <c r="C407" s="250" t="s">
        <v>231</v>
      </c>
      <c r="D407" s="251">
        <v>0</v>
      </c>
      <c r="E407" s="251">
        <v>0</v>
      </c>
      <c r="F407" s="251">
        <v>0</v>
      </c>
      <c r="G407" s="251">
        <v>0</v>
      </c>
      <c r="H407" s="221"/>
      <c r="I407" s="221"/>
      <c r="J407" s="221"/>
      <c r="K407" s="221"/>
    </row>
    <row r="408" spans="1:11" ht="14.1" customHeight="1">
      <c r="A408" s="221"/>
      <c r="B408" s="221"/>
      <c r="C408" s="250" t="s">
        <v>232</v>
      </c>
      <c r="D408" s="251">
        <v>0</v>
      </c>
      <c r="E408" s="251">
        <v>0</v>
      </c>
      <c r="F408" s="251">
        <v>0</v>
      </c>
      <c r="G408" s="251">
        <v>0</v>
      </c>
      <c r="H408" s="221"/>
      <c r="I408" s="221"/>
      <c r="J408" s="221"/>
      <c r="K408" s="221"/>
    </row>
    <row r="409" spans="1:11" ht="14.1" customHeight="1">
      <c r="A409" s="221"/>
      <c r="B409" s="221"/>
      <c r="C409" s="250" t="s">
        <v>233</v>
      </c>
      <c r="D409" s="251">
        <v>0</v>
      </c>
      <c r="E409" s="251">
        <v>0</v>
      </c>
      <c r="F409" s="251">
        <v>0</v>
      </c>
      <c r="G409" s="251">
        <v>0</v>
      </c>
      <c r="H409" s="221"/>
      <c r="I409" s="221"/>
      <c r="J409" s="221"/>
      <c r="K409" s="221"/>
    </row>
    <row r="410" spans="1:11" ht="14.1" customHeight="1">
      <c r="A410" s="221"/>
      <c r="B410" s="221"/>
      <c r="C410" s="250" t="s">
        <v>220</v>
      </c>
      <c r="D410" s="251">
        <v>0</v>
      </c>
      <c r="E410" s="251">
        <v>0</v>
      </c>
      <c r="F410" s="251">
        <v>0</v>
      </c>
      <c r="G410" s="251">
        <v>0</v>
      </c>
      <c r="H410" s="221"/>
      <c r="I410" s="221"/>
      <c r="J410" s="221"/>
      <c r="K410" s="221"/>
    </row>
    <row r="411" spans="1:11" ht="14.1" customHeight="1">
      <c r="A411" s="221"/>
      <c r="B411" s="221"/>
      <c r="C411" s="250" t="s">
        <v>229</v>
      </c>
      <c r="D411" s="251">
        <v>0</v>
      </c>
      <c r="E411" s="251">
        <v>0</v>
      </c>
      <c r="F411" s="251">
        <v>0</v>
      </c>
      <c r="G411" s="251">
        <v>0</v>
      </c>
      <c r="H411" s="221"/>
      <c r="I411" s="221"/>
      <c r="J411" s="221"/>
      <c r="K411" s="221"/>
    </row>
    <row r="412" spans="1:11" ht="14.1" customHeight="1">
      <c r="A412" s="221"/>
      <c r="B412" s="221"/>
      <c r="C412" s="250" t="s">
        <v>230</v>
      </c>
      <c r="D412" s="251">
        <v>0</v>
      </c>
      <c r="E412" s="251">
        <v>0</v>
      </c>
      <c r="F412" s="251">
        <v>0</v>
      </c>
      <c r="G412" s="251">
        <v>0</v>
      </c>
      <c r="H412" s="221"/>
      <c r="I412" s="221"/>
      <c r="J412" s="221"/>
      <c r="K412" s="221"/>
    </row>
    <row r="413" spans="1:11" ht="14.1" customHeight="1">
      <c r="A413" s="221"/>
      <c r="B413" s="221"/>
      <c r="C413" s="250" t="s">
        <v>231</v>
      </c>
      <c r="D413" s="251">
        <v>0</v>
      </c>
      <c r="E413" s="251">
        <v>0</v>
      </c>
      <c r="F413" s="251">
        <v>0</v>
      </c>
      <c r="G413" s="251">
        <v>0</v>
      </c>
      <c r="H413" s="221"/>
      <c r="I413" s="221"/>
      <c r="J413" s="221"/>
      <c r="K413" s="221"/>
    </row>
    <row r="414" spans="1:11" ht="14.1" customHeight="1">
      <c r="A414" s="221"/>
      <c r="B414" s="221"/>
      <c r="C414" s="250" t="s">
        <v>232</v>
      </c>
      <c r="D414" s="251">
        <v>0</v>
      </c>
      <c r="E414" s="251">
        <v>0</v>
      </c>
      <c r="F414" s="251">
        <v>0</v>
      </c>
      <c r="G414" s="251">
        <v>0</v>
      </c>
      <c r="H414" s="221"/>
      <c r="I414" s="221"/>
      <c r="J414" s="221"/>
      <c r="K414" s="221"/>
    </row>
    <row r="415" spans="1:11" ht="14.1" customHeight="1">
      <c r="A415" s="221"/>
      <c r="B415" s="221"/>
      <c r="C415" s="250" t="s">
        <v>234</v>
      </c>
      <c r="D415" s="251">
        <v>0</v>
      </c>
      <c r="E415" s="251">
        <v>0</v>
      </c>
      <c r="F415" s="251">
        <v>0</v>
      </c>
      <c r="G415" s="251">
        <v>0</v>
      </c>
      <c r="H415" s="221"/>
      <c r="I415" s="221"/>
      <c r="J415" s="221"/>
      <c r="K415" s="221"/>
    </row>
    <row r="416" spans="1:11" ht="14.1" customHeight="1">
      <c r="A416" s="221"/>
      <c r="B416" s="221"/>
      <c r="C416" s="250" t="s">
        <v>220</v>
      </c>
      <c r="D416" s="251">
        <v>0</v>
      </c>
      <c r="E416" s="251">
        <v>0</v>
      </c>
      <c r="F416" s="251">
        <v>0</v>
      </c>
      <c r="G416" s="251">
        <v>0</v>
      </c>
      <c r="H416" s="221"/>
      <c r="I416" s="221"/>
      <c r="J416" s="221"/>
      <c r="K416" s="221"/>
    </row>
    <row r="417" spans="1:11" ht="14.1" customHeight="1">
      <c r="A417" s="221"/>
      <c r="B417" s="221"/>
      <c r="C417" s="250" t="s">
        <v>229</v>
      </c>
      <c r="D417" s="251">
        <v>0</v>
      </c>
      <c r="E417" s="251">
        <v>0</v>
      </c>
      <c r="F417" s="251">
        <v>0</v>
      </c>
      <c r="G417" s="251">
        <v>0</v>
      </c>
      <c r="H417" s="221"/>
      <c r="I417" s="221"/>
      <c r="J417" s="221"/>
      <c r="K417" s="221"/>
    </row>
    <row r="418" spans="1:11" ht="14.1" customHeight="1">
      <c r="A418" s="221"/>
      <c r="B418" s="221"/>
      <c r="C418" s="250" t="s">
        <v>230</v>
      </c>
      <c r="D418" s="251">
        <v>0</v>
      </c>
      <c r="E418" s="251">
        <v>0</v>
      </c>
      <c r="F418" s="251">
        <v>0</v>
      </c>
      <c r="G418" s="251">
        <v>0</v>
      </c>
      <c r="H418" s="221"/>
      <c r="I418" s="221"/>
      <c r="J418" s="221"/>
      <c r="K418" s="221"/>
    </row>
    <row r="419" spans="1:11" ht="14.1" customHeight="1">
      <c r="A419" s="221"/>
      <c r="B419" s="221"/>
      <c r="C419" s="250" t="s">
        <v>231</v>
      </c>
      <c r="D419" s="251">
        <v>0</v>
      </c>
      <c r="E419" s="251">
        <v>0</v>
      </c>
      <c r="F419" s="251">
        <v>0</v>
      </c>
      <c r="G419" s="251">
        <v>0</v>
      </c>
      <c r="H419" s="221"/>
      <c r="I419" s="221"/>
      <c r="J419" s="221"/>
      <c r="K419" s="221"/>
    </row>
    <row r="420" spans="1:11" ht="14.1" customHeight="1">
      <c r="A420" s="221"/>
      <c r="B420" s="221"/>
      <c r="C420" s="250" t="s">
        <v>232</v>
      </c>
      <c r="D420" s="251">
        <v>0</v>
      </c>
      <c r="E420" s="251">
        <v>0</v>
      </c>
      <c r="F420" s="251">
        <v>0</v>
      </c>
      <c r="G420" s="251">
        <v>0</v>
      </c>
      <c r="H420" s="221"/>
      <c r="I420" s="221"/>
      <c r="J420" s="221"/>
      <c r="K420" s="221"/>
    </row>
    <row r="421" spans="1:11" ht="14.1" customHeight="1">
      <c r="A421" s="221"/>
      <c r="B421" s="221"/>
      <c r="C421" s="250" t="s">
        <v>235</v>
      </c>
      <c r="D421" s="251">
        <v>0</v>
      </c>
      <c r="E421" s="251">
        <v>0</v>
      </c>
      <c r="F421" s="251">
        <v>0</v>
      </c>
      <c r="G421" s="251">
        <v>0</v>
      </c>
      <c r="H421" s="221"/>
      <c r="I421" s="221"/>
      <c r="J421" s="221"/>
      <c r="K421" s="221"/>
    </row>
    <row r="422" spans="1:11" ht="14.1" customHeight="1">
      <c r="A422" s="221"/>
      <c r="B422" s="221"/>
      <c r="C422" s="250" t="s">
        <v>236</v>
      </c>
      <c r="D422" s="251">
        <v>0</v>
      </c>
      <c r="E422" s="251">
        <v>0</v>
      </c>
      <c r="F422" s="251">
        <v>0</v>
      </c>
      <c r="G422" s="251">
        <v>0</v>
      </c>
      <c r="H422" s="221"/>
      <c r="I422" s="221"/>
      <c r="J422" s="221"/>
      <c r="K422" s="221"/>
    </row>
    <row r="423" spans="1:11" ht="14.1" customHeight="1">
      <c r="A423" s="221"/>
      <c r="B423" s="221"/>
      <c r="C423" s="252" t="s">
        <v>237</v>
      </c>
      <c r="D423" s="251">
        <v>0</v>
      </c>
      <c r="E423" s="251">
        <v>47650000</v>
      </c>
      <c r="F423" s="251">
        <v>48000000</v>
      </c>
      <c r="G423" s="251">
        <v>48000000</v>
      </c>
      <c r="H423" s="221"/>
      <c r="I423" s="221"/>
      <c r="J423" s="221"/>
      <c r="K423" s="221"/>
    </row>
    <row r="424" spans="1:11" ht="15" customHeight="1">
      <c r="A424" s="221"/>
      <c r="B424" s="221"/>
      <c r="C424" s="256" t="s">
        <v>200</v>
      </c>
      <c r="D424" s="257" t="s">
        <v>200</v>
      </c>
      <c r="E424" s="257" t="s">
        <v>200</v>
      </c>
      <c r="F424" s="257" t="s">
        <v>200</v>
      </c>
      <c r="G424" s="257" t="s">
        <v>200</v>
      </c>
      <c r="H424" s="221"/>
      <c r="I424" s="221"/>
      <c r="J424" s="221"/>
      <c r="K424" s="221"/>
    </row>
    <row r="425" spans="1:11" ht="15" customHeight="1">
      <c r="A425" s="221"/>
      <c r="B425" s="221"/>
      <c r="C425" s="224" t="s">
        <v>250</v>
      </c>
      <c r="D425" s="992">
        <v>0</v>
      </c>
      <c r="E425" s="992">
        <v>595080000</v>
      </c>
      <c r="F425" s="992">
        <v>454574000</v>
      </c>
      <c r="G425" s="992">
        <v>519720000</v>
      </c>
      <c r="H425" s="221"/>
      <c r="I425" s="221"/>
      <c r="J425" s="221"/>
      <c r="K425" s="221"/>
    </row>
    <row r="426" spans="1:11" ht="15" customHeight="1">
      <c r="A426" s="221"/>
      <c r="B426" s="221"/>
      <c r="C426" s="225" t="s">
        <v>219</v>
      </c>
      <c r="D426" s="261">
        <v>0</v>
      </c>
      <c r="E426" s="261">
        <v>183880000</v>
      </c>
      <c r="F426" s="261">
        <v>184274000</v>
      </c>
      <c r="G426" s="261">
        <v>185180000</v>
      </c>
      <c r="H426" s="221"/>
      <c r="I426" s="221"/>
      <c r="J426" s="221"/>
      <c r="K426" s="221"/>
    </row>
    <row r="427" spans="1:11" ht="15" customHeight="1">
      <c r="A427" s="221"/>
      <c r="B427" s="221"/>
      <c r="C427" s="225" t="s">
        <v>220</v>
      </c>
      <c r="D427" s="261">
        <v>0</v>
      </c>
      <c r="E427" s="261">
        <v>183880000</v>
      </c>
      <c r="F427" s="261">
        <v>184274000</v>
      </c>
      <c r="G427" s="261">
        <v>185180000</v>
      </c>
      <c r="H427" s="221"/>
      <c r="I427" s="221"/>
      <c r="J427" s="221"/>
      <c r="K427" s="221"/>
    </row>
    <row r="428" spans="1:11" ht="15" customHeight="1">
      <c r="A428" s="221"/>
      <c r="B428" s="221"/>
      <c r="C428" s="225" t="s">
        <v>221</v>
      </c>
      <c r="D428" s="261">
        <v>0</v>
      </c>
      <c r="E428" s="261">
        <v>0</v>
      </c>
      <c r="F428" s="261">
        <v>0</v>
      </c>
      <c r="G428" s="261">
        <v>0</v>
      </c>
      <c r="H428" s="221"/>
      <c r="I428" s="221"/>
      <c r="J428" s="221"/>
      <c r="K428" s="221"/>
    </row>
    <row r="429" spans="1:11" ht="15" customHeight="1">
      <c r="A429" s="221"/>
      <c r="B429" s="221"/>
      <c r="C429" s="225" t="s">
        <v>222</v>
      </c>
      <c r="D429" s="261">
        <v>0</v>
      </c>
      <c r="E429" s="261">
        <v>26100000</v>
      </c>
      <c r="F429" s="261">
        <v>26200000</v>
      </c>
      <c r="G429" s="261">
        <v>26440000</v>
      </c>
      <c r="H429" s="221"/>
      <c r="I429" s="221"/>
      <c r="J429" s="221"/>
      <c r="K429" s="221"/>
    </row>
    <row r="430" spans="1:11" ht="15" customHeight="1">
      <c r="A430" s="221"/>
      <c r="B430" s="221"/>
      <c r="C430" s="225" t="s">
        <v>220</v>
      </c>
      <c r="D430" s="261">
        <v>0</v>
      </c>
      <c r="E430" s="261">
        <v>26100000</v>
      </c>
      <c r="F430" s="261">
        <v>26200000</v>
      </c>
      <c r="G430" s="261">
        <v>26440000</v>
      </c>
      <c r="H430" s="221"/>
      <c r="I430" s="221"/>
      <c r="J430" s="221"/>
      <c r="K430" s="221"/>
    </row>
    <row r="431" spans="1:11" ht="15" customHeight="1">
      <c r="A431" s="221"/>
      <c r="B431" s="221"/>
      <c r="C431" s="225" t="s">
        <v>221</v>
      </c>
      <c r="D431" s="261">
        <v>0</v>
      </c>
      <c r="E431" s="261">
        <v>0</v>
      </c>
      <c r="F431" s="261">
        <v>0</v>
      </c>
      <c r="G431" s="261">
        <v>0</v>
      </c>
      <c r="H431" s="221"/>
      <c r="I431" s="221"/>
      <c r="J431" s="221"/>
      <c r="K431" s="221"/>
    </row>
    <row r="432" spans="1:11" ht="15" customHeight="1">
      <c r="A432" s="221"/>
      <c r="B432" s="221"/>
      <c r="C432" s="225" t="s">
        <v>223</v>
      </c>
      <c r="D432" s="261">
        <v>0</v>
      </c>
      <c r="E432" s="261">
        <v>136100000</v>
      </c>
      <c r="F432" s="261">
        <v>138100000</v>
      </c>
      <c r="G432" s="261">
        <v>138100000</v>
      </c>
      <c r="H432" s="221"/>
      <c r="I432" s="221"/>
      <c r="J432" s="221"/>
      <c r="K432" s="221"/>
    </row>
    <row r="433" spans="1:11" ht="15" customHeight="1">
      <c r="A433" s="221"/>
      <c r="B433" s="221"/>
      <c r="C433" s="225" t="s">
        <v>220</v>
      </c>
      <c r="D433" s="261">
        <v>0</v>
      </c>
      <c r="E433" s="261">
        <v>136100000</v>
      </c>
      <c r="F433" s="261">
        <v>138100000</v>
      </c>
      <c r="G433" s="261">
        <v>138100000</v>
      </c>
      <c r="H433" s="221"/>
      <c r="I433" s="221"/>
      <c r="J433" s="221"/>
      <c r="K433" s="221"/>
    </row>
    <row r="434" spans="1:11" ht="15" customHeight="1">
      <c r="A434" s="221"/>
      <c r="B434" s="221"/>
      <c r="C434" s="225" t="s">
        <v>221</v>
      </c>
      <c r="D434" s="261">
        <v>0</v>
      </c>
      <c r="E434" s="261">
        <v>0</v>
      </c>
      <c r="F434" s="261">
        <v>0</v>
      </c>
      <c r="G434" s="261">
        <v>0</v>
      </c>
      <c r="H434" s="221"/>
      <c r="I434" s="221"/>
      <c r="J434" s="221"/>
      <c r="K434" s="221"/>
    </row>
    <row r="435" spans="1:11" ht="15" customHeight="1">
      <c r="A435" s="221"/>
      <c r="B435" s="221"/>
      <c r="C435" s="225" t="s">
        <v>224</v>
      </c>
      <c r="D435" s="261">
        <v>0</v>
      </c>
      <c r="E435" s="261">
        <v>0</v>
      </c>
      <c r="F435" s="261">
        <v>0</v>
      </c>
      <c r="G435" s="261">
        <v>0</v>
      </c>
      <c r="H435" s="221"/>
      <c r="I435" s="221"/>
      <c r="J435" s="221"/>
      <c r="K435" s="221"/>
    </row>
    <row r="436" spans="1:11" ht="15" customHeight="1">
      <c r="A436" s="221"/>
      <c r="B436" s="221"/>
      <c r="C436" s="225" t="s">
        <v>220</v>
      </c>
      <c r="D436" s="261">
        <v>0</v>
      </c>
      <c r="E436" s="261">
        <v>0</v>
      </c>
      <c r="F436" s="261">
        <v>0</v>
      </c>
      <c r="G436" s="261">
        <v>0</v>
      </c>
      <c r="H436" s="221"/>
      <c r="I436" s="221"/>
      <c r="J436" s="221"/>
      <c r="K436" s="221"/>
    </row>
    <row r="437" spans="1:11" ht="15" customHeight="1">
      <c r="A437" s="221"/>
      <c r="B437" s="221"/>
      <c r="C437" s="225" t="s">
        <v>221</v>
      </c>
      <c r="D437" s="261">
        <v>0</v>
      </c>
      <c r="E437" s="261">
        <v>0</v>
      </c>
      <c r="F437" s="261">
        <v>0</v>
      </c>
      <c r="G437" s="261">
        <v>0</v>
      </c>
      <c r="H437" s="221"/>
      <c r="I437" s="221"/>
      <c r="J437" s="221"/>
      <c r="K437" s="221"/>
    </row>
    <row r="438" spans="1:11" ht="20.100000000000001" customHeight="1">
      <c r="A438" s="221"/>
      <c r="B438" s="221"/>
      <c r="C438" s="225" t="s">
        <v>251</v>
      </c>
      <c r="D438" s="262">
        <v>0</v>
      </c>
      <c r="E438" s="262">
        <v>0</v>
      </c>
      <c r="F438" s="262">
        <v>0</v>
      </c>
      <c r="G438" s="262">
        <v>0</v>
      </c>
      <c r="H438" s="221"/>
      <c r="I438" s="221"/>
      <c r="J438" s="221"/>
      <c r="K438" s="221"/>
    </row>
    <row r="439" spans="1:11" ht="15" customHeight="1">
      <c r="A439" s="221"/>
      <c r="B439" s="221"/>
      <c r="C439" s="225" t="s">
        <v>220</v>
      </c>
      <c r="D439" s="261">
        <v>0</v>
      </c>
      <c r="E439" s="261">
        <v>0</v>
      </c>
      <c r="F439" s="261">
        <v>0</v>
      </c>
      <c r="G439" s="261">
        <v>0</v>
      </c>
      <c r="H439" s="221"/>
      <c r="I439" s="221"/>
      <c r="J439" s="221"/>
      <c r="K439" s="221"/>
    </row>
    <row r="440" spans="1:11" ht="15" customHeight="1">
      <c r="A440" s="221"/>
      <c r="B440" s="221"/>
      <c r="C440" s="225" t="s">
        <v>221</v>
      </c>
      <c r="D440" s="261">
        <v>0</v>
      </c>
      <c r="E440" s="261">
        <v>0</v>
      </c>
      <c r="F440" s="261">
        <v>0</v>
      </c>
      <c r="G440" s="261">
        <v>0</v>
      </c>
      <c r="H440" s="221"/>
      <c r="I440" s="221"/>
      <c r="J440" s="221"/>
      <c r="K440" s="221"/>
    </row>
    <row r="441" spans="1:11" ht="15" customHeight="1">
      <c r="A441" s="221"/>
      <c r="B441" s="221"/>
      <c r="C441" s="225" t="s">
        <v>226</v>
      </c>
      <c r="D441" s="261">
        <v>0</v>
      </c>
      <c r="E441" s="261">
        <v>0</v>
      </c>
      <c r="F441" s="261">
        <v>0</v>
      </c>
      <c r="G441" s="261">
        <v>0</v>
      </c>
      <c r="H441" s="221"/>
      <c r="I441" s="221"/>
      <c r="J441" s="221"/>
      <c r="K441" s="221"/>
    </row>
    <row r="442" spans="1:11" ht="15" customHeight="1">
      <c r="A442" s="221"/>
      <c r="B442" s="221"/>
      <c r="C442" s="225" t="s">
        <v>220</v>
      </c>
      <c r="D442" s="261">
        <v>0</v>
      </c>
      <c r="E442" s="261">
        <v>0</v>
      </c>
      <c r="F442" s="261">
        <v>0</v>
      </c>
      <c r="G442" s="261">
        <v>0</v>
      </c>
      <c r="H442" s="221"/>
      <c r="I442" s="221"/>
      <c r="J442" s="221"/>
      <c r="K442" s="221"/>
    </row>
    <row r="443" spans="1:11" ht="15" customHeight="1">
      <c r="A443" s="221"/>
      <c r="B443" s="221"/>
      <c r="C443" s="225" t="s">
        <v>221</v>
      </c>
      <c r="D443" s="261">
        <v>0</v>
      </c>
      <c r="E443" s="261">
        <v>0</v>
      </c>
      <c r="F443" s="261">
        <v>0</v>
      </c>
      <c r="G443" s="261">
        <v>0</v>
      </c>
      <c r="H443" s="221"/>
      <c r="I443" s="221"/>
      <c r="J443" s="221"/>
      <c r="K443" s="221"/>
    </row>
    <row r="444" spans="1:11" ht="15" customHeight="1">
      <c r="A444" s="221"/>
      <c r="B444" s="221"/>
      <c r="C444" s="225" t="s">
        <v>227</v>
      </c>
      <c r="D444" s="261">
        <v>0</v>
      </c>
      <c r="E444" s="261">
        <v>0</v>
      </c>
      <c r="F444" s="261">
        <v>0</v>
      </c>
      <c r="G444" s="261">
        <v>0</v>
      </c>
      <c r="H444" s="221"/>
      <c r="I444" s="221"/>
      <c r="J444" s="221"/>
      <c r="K444" s="221"/>
    </row>
    <row r="445" spans="1:11" ht="15" customHeight="1">
      <c r="A445" s="221"/>
      <c r="B445" s="221"/>
      <c r="C445" s="225" t="s">
        <v>220</v>
      </c>
      <c r="D445" s="261">
        <v>0</v>
      </c>
      <c r="E445" s="261">
        <v>0</v>
      </c>
      <c r="F445" s="261">
        <v>0</v>
      </c>
      <c r="G445" s="261">
        <v>0</v>
      </c>
      <c r="H445" s="221"/>
      <c r="I445" s="221"/>
      <c r="J445" s="221"/>
      <c r="K445" s="221"/>
    </row>
    <row r="446" spans="1:11" ht="15" customHeight="1">
      <c r="A446" s="221"/>
      <c r="B446" s="221"/>
      <c r="C446" s="225" t="s">
        <v>221</v>
      </c>
      <c r="D446" s="261">
        <v>0</v>
      </c>
      <c r="E446" s="261">
        <v>0</v>
      </c>
      <c r="F446" s="261">
        <v>0</v>
      </c>
      <c r="G446" s="261">
        <v>0</v>
      </c>
      <c r="H446" s="221"/>
      <c r="I446" s="221"/>
      <c r="J446" s="221"/>
      <c r="K446" s="221"/>
    </row>
    <row r="447" spans="1:11" ht="15" customHeight="1">
      <c r="A447" s="221"/>
      <c r="B447" s="221"/>
      <c r="C447" s="225" t="s">
        <v>228</v>
      </c>
      <c r="D447" s="261">
        <v>0</v>
      </c>
      <c r="E447" s="261">
        <v>0</v>
      </c>
      <c r="F447" s="261">
        <v>0</v>
      </c>
      <c r="G447" s="261">
        <v>0</v>
      </c>
      <c r="H447" s="221"/>
      <c r="I447" s="221"/>
      <c r="J447" s="221"/>
      <c r="K447" s="221"/>
    </row>
    <row r="448" spans="1:11" ht="15" customHeight="1">
      <c r="A448" s="221"/>
      <c r="B448" s="221"/>
      <c r="C448" s="225" t="s">
        <v>220</v>
      </c>
      <c r="D448" s="261">
        <v>0</v>
      </c>
      <c r="E448" s="261">
        <v>0</v>
      </c>
      <c r="F448" s="261">
        <v>0</v>
      </c>
      <c r="G448" s="261">
        <v>0</v>
      </c>
      <c r="H448" s="221"/>
      <c r="I448" s="221"/>
      <c r="J448" s="221"/>
      <c r="K448" s="221"/>
    </row>
    <row r="449" spans="1:11" ht="15" customHeight="1">
      <c r="A449" s="221"/>
      <c r="B449" s="221"/>
      <c r="C449" s="225" t="s">
        <v>229</v>
      </c>
      <c r="D449" s="261">
        <v>0</v>
      </c>
      <c r="E449" s="261">
        <v>0</v>
      </c>
      <c r="F449" s="261">
        <v>0</v>
      </c>
      <c r="G449" s="261">
        <v>0</v>
      </c>
      <c r="H449" s="221"/>
      <c r="I449" s="221"/>
      <c r="J449" s="221"/>
      <c r="K449" s="221"/>
    </row>
    <row r="450" spans="1:11" ht="15" customHeight="1">
      <c r="A450" s="221"/>
      <c r="B450" s="221"/>
      <c r="C450" s="225" t="s">
        <v>230</v>
      </c>
      <c r="D450" s="261">
        <v>0</v>
      </c>
      <c r="E450" s="261">
        <v>0</v>
      </c>
      <c r="F450" s="261">
        <v>0</v>
      </c>
      <c r="G450" s="261">
        <v>0</v>
      </c>
      <c r="H450" s="221"/>
      <c r="I450" s="221"/>
      <c r="J450" s="221"/>
      <c r="K450" s="221"/>
    </row>
    <row r="451" spans="1:11" ht="15" customHeight="1">
      <c r="A451" s="221"/>
      <c r="B451" s="221"/>
      <c r="C451" s="225" t="s">
        <v>231</v>
      </c>
      <c r="D451" s="261">
        <v>0</v>
      </c>
      <c r="E451" s="261">
        <v>0</v>
      </c>
      <c r="F451" s="261">
        <v>0</v>
      </c>
      <c r="G451" s="261">
        <v>0</v>
      </c>
      <c r="H451" s="221"/>
      <c r="I451" s="221"/>
      <c r="J451" s="221"/>
      <c r="K451" s="221"/>
    </row>
    <row r="452" spans="1:11" ht="15" customHeight="1">
      <c r="A452" s="221"/>
      <c r="B452" s="221"/>
      <c r="C452" s="225" t="s">
        <v>232</v>
      </c>
      <c r="D452" s="261">
        <v>0</v>
      </c>
      <c r="E452" s="261">
        <v>0</v>
      </c>
      <c r="F452" s="261">
        <v>0</v>
      </c>
      <c r="G452" s="261">
        <v>0</v>
      </c>
      <c r="H452" s="221"/>
      <c r="I452" s="221"/>
      <c r="J452" s="221"/>
      <c r="K452" s="221"/>
    </row>
    <row r="453" spans="1:11" ht="15" customHeight="1">
      <c r="A453" s="221"/>
      <c r="B453" s="221"/>
      <c r="C453" s="225" t="s">
        <v>233</v>
      </c>
      <c r="D453" s="261">
        <v>0</v>
      </c>
      <c r="E453" s="261">
        <v>249000000</v>
      </c>
      <c r="F453" s="261">
        <v>106000000</v>
      </c>
      <c r="G453" s="261">
        <v>170000000</v>
      </c>
      <c r="H453" s="221"/>
      <c r="I453" s="221"/>
      <c r="J453" s="221"/>
      <c r="K453" s="221"/>
    </row>
    <row r="454" spans="1:11" ht="15" customHeight="1">
      <c r="A454" s="221"/>
      <c r="B454" s="221"/>
      <c r="C454" s="225" t="s">
        <v>220</v>
      </c>
      <c r="D454" s="261">
        <v>0</v>
      </c>
      <c r="E454" s="261">
        <v>249000000</v>
      </c>
      <c r="F454" s="261">
        <v>106000000</v>
      </c>
      <c r="G454" s="261">
        <v>170000000</v>
      </c>
      <c r="H454" s="221"/>
      <c r="I454" s="221"/>
      <c r="J454" s="221"/>
      <c r="K454" s="221"/>
    </row>
    <row r="455" spans="1:11" ht="15" customHeight="1">
      <c r="A455" s="221"/>
      <c r="B455" s="221"/>
      <c r="C455" s="225" t="s">
        <v>229</v>
      </c>
      <c r="D455" s="261">
        <v>0</v>
      </c>
      <c r="E455" s="261">
        <v>0</v>
      </c>
      <c r="F455" s="261">
        <v>0</v>
      </c>
      <c r="G455" s="261">
        <v>0</v>
      </c>
      <c r="H455" s="221"/>
      <c r="I455" s="221"/>
      <c r="J455" s="221"/>
      <c r="K455" s="221"/>
    </row>
    <row r="456" spans="1:11" ht="15" customHeight="1">
      <c r="A456" s="221"/>
      <c r="B456" s="221"/>
      <c r="C456" s="225" t="s">
        <v>230</v>
      </c>
      <c r="D456" s="261">
        <v>0</v>
      </c>
      <c r="E456" s="261">
        <v>0</v>
      </c>
      <c r="F456" s="261">
        <v>0</v>
      </c>
      <c r="G456" s="261">
        <v>0</v>
      </c>
      <c r="H456" s="221"/>
      <c r="I456" s="221"/>
      <c r="J456" s="221"/>
      <c r="K456" s="221"/>
    </row>
    <row r="457" spans="1:11" ht="15" customHeight="1">
      <c r="A457" s="221"/>
      <c r="B457" s="221"/>
      <c r="C457" s="225" t="s">
        <v>231</v>
      </c>
      <c r="D457" s="261">
        <v>0</v>
      </c>
      <c r="E457" s="261">
        <v>0</v>
      </c>
      <c r="F457" s="261">
        <v>0</v>
      </c>
      <c r="G457" s="261">
        <v>0</v>
      </c>
      <c r="H457" s="221"/>
      <c r="I457" s="221"/>
      <c r="J457" s="221"/>
      <c r="K457" s="221"/>
    </row>
    <row r="458" spans="1:11" ht="15" customHeight="1">
      <c r="A458" s="221"/>
      <c r="B458" s="221"/>
      <c r="C458" s="225" t="s">
        <v>232</v>
      </c>
      <c r="D458" s="261">
        <v>0</v>
      </c>
      <c r="E458" s="261">
        <v>0</v>
      </c>
      <c r="F458" s="261">
        <v>0</v>
      </c>
      <c r="G458" s="261">
        <v>0</v>
      </c>
      <c r="H458" s="221"/>
      <c r="I458" s="221"/>
      <c r="J458" s="221"/>
      <c r="K458" s="221"/>
    </row>
    <row r="459" spans="1:11" ht="15" customHeight="1">
      <c r="A459" s="221"/>
      <c r="B459" s="221"/>
      <c r="C459" s="225" t="s">
        <v>234</v>
      </c>
      <c r="D459" s="261">
        <v>0</v>
      </c>
      <c r="E459" s="261">
        <v>0</v>
      </c>
      <c r="F459" s="261">
        <v>0</v>
      </c>
      <c r="G459" s="261">
        <v>0</v>
      </c>
      <c r="H459" s="221"/>
      <c r="I459" s="221"/>
      <c r="J459" s="221"/>
      <c r="K459" s="221"/>
    </row>
    <row r="460" spans="1:11" ht="15" customHeight="1">
      <c r="A460" s="221"/>
      <c r="B460" s="221"/>
      <c r="C460" s="225" t="s">
        <v>220</v>
      </c>
      <c r="D460" s="261">
        <v>0</v>
      </c>
      <c r="E460" s="261">
        <v>0</v>
      </c>
      <c r="F460" s="261">
        <v>0</v>
      </c>
      <c r="G460" s="261">
        <v>0</v>
      </c>
      <c r="H460" s="221"/>
      <c r="I460" s="221"/>
      <c r="J460" s="221"/>
      <c r="K460" s="221"/>
    </row>
    <row r="461" spans="1:11" ht="15" customHeight="1">
      <c r="A461" s="221"/>
      <c r="B461" s="221"/>
      <c r="C461" s="225" t="s">
        <v>229</v>
      </c>
      <c r="D461" s="261">
        <v>0</v>
      </c>
      <c r="E461" s="261">
        <v>0</v>
      </c>
      <c r="F461" s="261">
        <v>0</v>
      </c>
      <c r="G461" s="261">
        <v>0</v>
      </c>
      <c r="H461" s="221"/>
      <c r="I461" s="221"/>
      <c r="J461" s="221"/>
      <c r="K461" s="221"/>
    </row>
    <row r="462" spans="1:11" ht="15" customHeight="1">
      <c r="A462" s="221"/>
      <c r="B462" s="221"/>
      <c r="C462" s="225" t="s">
        <v>230</v>
      </c>
      <c r="D462" s="261">
        <v>0</v>
      </c>
      <c r="E462" s="261">
        <v>0</v>
      </c>
      <c r="F462" s="261">
        <v>0</v>
      </c>
      <c r="G462" s="261">
        <v>0</v>
      </c>
      <c r="H462" s="221"/>
      <c r="I462" s="221"/>
      <c r="J462" s="221"/>
      <c r="K462" s="221"/>
    </row>
    <row r="463" spans="1:11" ht="15" customHeight="1">
      <c r="A463" s="221"/>
      <c r="B463" s="221"/>
      <c r="C463" s="225" t="s">
        <v>231</v>
      </c>
      <c r="D463" s="261">
        <v>0</v>
      </c>
      <c r="E463" s="261">
        <v>0</v>
      </c>
      <c r="F463" s="261">
        <v>0</v>
      </c>
      <c r="G463" s="261">
        <v>0</v>
      </c>
      <c r="H463" s="221"/>
      <c r="I463" s="221"/>
      <c r="J463" s="221"/>
      <c r="K463" s="221"/>
    </row>
    <row r="464" spans="1:11" ht="15" customHeight="1">
      <c r="A464" s="221"/>
      <c r="B464" s="221"/>
      <c r="C464" s="225" t="s">
        <v>232</v>
      </c>
      <c r="D464" s="261">
        <v>0</v>
      </c>
      <c r="E464" s="261">
        <v>0</v>
      </c>
      <c r="F464" s="261">
        <v>0</v>
      </c>
      <c r="G464" s="261">
        <v>0</v>
      </c>
      <c r="H464" s="221"/>
      <c r="I464" s="221"/>
      <c r="J464" s="221"/>
      <c r="K464" s="221"/>
    </row>
    <row r="465" spans="1:11" ht="15" customHeight="1">
      <c r="A465" s="221"/>
      <c r="B465" s="221"/>
      <c r="C465" s="225" t="s">
        <v>235</v>
      </c>
      <c r="D465" s="261">
        <v>0</v>
      </c>
      <c r="E465" s="261">
        <v>0</v>
      </c>
      <c r="F465" s="261">
        <v>0</v>
      </c>
      <c r="G465" s="261">
        <v>0</v>
      </c>
      <c r="H465" s="221"/>
      <c r="I465" s="221"/>
      <c r="J465" s="221"/>
      <c r="K465" s="221"/>
    </row>
    <row r="466" spans="1:11" ht="15" customHeight="1">
      <c r="A466" s="221"/>
      <c r="B466" s="221"/>
      <c r="C466" s="225" t="s">
        <v>236</v>
      </c>
      <c r="D466" s="261">
        <v>0</v>
      </c>
      <c r="E466" s="261">
        <v>0</v>
      </c>
      <c r="F466" s="261">
        <v>0</v>
      </c>
      <c r="G466" s="261">
        <v>0</v>
      </c>
      <c r="H466" s="221"/>
      <c r="I466" s="221"/>
      <c r="J466" s="221"/>
      <c r="K466" s="221"/>
    </row>
    <row r="467" spans="1:11" ht="20.100000000000001" customHeight="1">
      <c r="A467" s="221"/>
      <c r="B467" s="221"/>
      <c r="C467" s="263" t="s">
        <v>200</v>
      </c>
      <c r="D467" s="221"/>
      <c r="E467" s="221"/>
      <c r="F467" s="221"/>
      <c r="G467" s="221"/>
      <c r="H467" s="221"/>
      <c r="I467" s="221"/>
      <c r="J467" s="221"/>
      <c r="K467" s="221"/>
    </row>
    <row r="468" spans="1:11" ht="20.100000000000001" customHeight="1">
      <c r="A468" s="264" t="s">
        <v>252</v>
      </c>
      <c r="B468" s="244" t="s">
        <v>84</v>
      </c>
      <c r="C468" s="244" t="s">
        <v>200</v>
      </c>
      <c r="D468" s="221"/>
      <c r="E468" s="265" t="s">
        <v>200</v>
      </c>
      <c r="F468" s="244" t="s">
        <v>84</v>
      </c>
      <c r="G468" s="244" t="s">
        <v>200</v>
      </c>
      <c r="H468" s="266" t="s">
        <v>200</v>
      </c>
      <c r="I468" s="265" t="s">
        <v>200</v>
      </c>
      <c r="J468" s="244" t="s">
        <v>84</v>
      </c>
      <c r="K468" s="244" t="s">
        <v>200</v>
      </c>
    </row>
    <row r="469" spans="1:11" ht="20.100000000000001" customHeight="1">
      <c r="A469" s="267" t="s">
        <v>253</v>
      </c>
      <c r="B469" s="244" t="s">
        <v>254</v>
      </c>
      <c r="C469" s="244" t="s">
        <v>200</v>
      </c>
      <c r="D469" s="221"/>
      <c r="E469" s="267" t="s">
        <v>255</v>
      </c>
      <c r="F469" s="244" t="s">
        <v>254</v>
      </c>
      <c r="G469" s="244" t="s">
        <v>200</v>
      </c>
      <c r="H469" s="221"/>
      <c r="I469" s="267" t="s">
        <v>256</v>
      </c>
      <c r="J469" s="244" t="s">
        <v>254</v>
      </c>
      <c r="K469" s="244" t="s">
        <v>200</v>
      </c>
    </row>
    <row r="470" spans="1:11" ht="20.100000000000001" customHeight="1">
      <c r="A470" s="268" t="s">
        <v>200</v>
      </c>
      <c r="B470" s="244" t="s">
        <v>86</v>
      </c>
      <c r="C470" s="244" t="s">
        <v>200</v>
      </c>
      <c r="D470" s="221"/>
      <c r="E470" s="268" t="s">
        <v>200</v>
      </c>
      <c r="F470" s="244" t="s">
        <v>86</v>
      </c>
      <c r="G470" s="244" t="s">
        <v>200</v>
      </c>
      <c r="H470" s="221"/>
      <c r="I470" s="268" t="s">
        <v>200</v>
      </c>
      <c r="J470" s="244" t="s">
        <v>86</v>
      </c>
      <c r="K470" s="244" t="s">
        <v>200</v>
      </c>
    </row>
  </sheetData>
  <mergeCells count="47">
    <mergeCell ref="C323:G323"/>
    <mergeCell ref="D368:G368"/>
    <mergeCell ref="D369:G369"/>
    <mergeCell ref="D370:G370"/>
    <mergeCell ref="C379:G379"/>
    <mergeCell ref="D314:G314"/>
    <mergeCell ref="C203:G203"/>
    <mergeCell ref="D248:G248"/>
    <mergeCell ref="D249:G249"/>
    <mergeCell ref="D250:G250"/>
    <mergeCell ref="D251:G251"/>
    <mergeCell ref="C260:G260"/>
    <mergeCell ref="D305:G305"/>
    <mergeCell ref="C310:G310"/>
    <mergeCell ref="D311:G311"/>
    <mergeCell ref="D312:G312"/>
    <mergeCell ref="D313:G313"/>
    <mergeCell ref="D194:G194"/>
    <mergeCell ref="D79:G79"/>
    <mergeCell ref="D80:G80"/>
    <mergeCell ref="D81:G81"/>
    <mergeCell ref="D82:G82"/>
    <mergeCell ref="C91:G91"/>
    <mergeCell ref="D136:G136"/>
    <mergeCell ref="D137:G137"/>
    <mergeCell ref="D138:G138"/>
    <mergeCell ref="C147:G147"/>
    <mergeCell ref="D192:G192"/>
    <mergeCell ref="D193:G193"/>
    <mergeCell ref="C78:G78"/>
    <mergeCell ref="D7:G7"/>
    <mergeCell ref="C8:G8"/>
    <mergeCell ref="C9:G9"/>
    <mergeCell ref="D10:G10"/>
    <mergeCell ref="D14:G14"/>
    <mergeCell ref="C20:G20"/>
    <mergeCell ref="D21:G21"/>
    <mergeCell ref="D22:G22"/>
    <mergeCell ref="D23:G23"/>
    <mergeCell ref="D24:G24"/>
    <mergeCell ref="C33:G33"/>
    <mergeCell ref="D6:G6"/>
    <mergeCell ref="C1:G1"/>
    <mergeCell ref="C2:G2"/>
    <mergeCell ref="D3:G3"/>
    <mergeCell ref="D4:G4"/>
    <mergeCell ref="D5:G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50107-1425-4FE5-BB50-D9BCBBFDCA2F}">
  <dimension ref="A1:K744"/>
  <sheetViews>
    <sheetView workbookViewId="0"/>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1866</v>
      </c>
      <c r="E3" s="1650"/>
      <c r="F3" s="1650"/>
      <c r="G3" s="1650"/>
      <c r="H3" s="993"/>
      <c r="I3" s="993"/>
      <c r="J3" s="993"/>
      <c r="K3" s="993"/>
    </row>
    <row r="4" spans="1:11" ht="14.1" customHeight="1">
      <c r="A4" s="993"/>
      <c r="B4" s="993"/>
      <c r="C4" s="995" t="s">
        <v>196</v>
      </c>
      <c r="D4" s="1649" t="s">
        <v>1272</v>
      </c>
      <c r="E4" s="1650"/>
      <c r="F4" s="1650"/>
      <c r="G4" s="1650"/>
      <c r="H4" s="993"/>
      <c r="I4" s="993"/>
      <c r="J4" s="993"/>
      <c r="K4" s="993"/>
    </row>
    <row r="5" spans="1:11" ht="14.1" customHeight="1">
      <c r="A5" s="993"/>
      <c r="B5" s="993"/>
      <c r="C5" s="995" t="s">
        <v>2</v>
      </c>
      <c r="D5" s="1649" t="s">
        <v>844</v>
      </c>
      <c r="E5" s="1650"/>
      <c r="F5" s="1650"/>
      <c r="G5" s="1650"/>
      <c r="H5" s="993"/>
      <c r="I5" s="993"/>
      <c r="J5" s="993"/>
      <c r="K5" s="993"/>
    </row>
    <row r="6" spans="1:11" ht="14.1" customHeight="1">
      <c r="A6" s="993"/>
      <c r="B6" s="993"/>
      <c r="C6" s="995" t="s">
        <v>4</v>
      </c>
      <c r="D6" s="1649" t="s">
        <v>845</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20.100000000000001" customHeight="1">
      <c r="A9" s="993"/>
      <c r="B9" s="993"/>
      <c r="C9" s="1655" t="s">
        <v>1867</v>
      </c>
      <c r="D9" s="1656"/>
      <c r="E9" s="1656"/>
      <c r="F9" s="1656"/>
      <c r="G9" s="1656"/>
      <c r="H9" s="993"/>
      <c r="I9" s="993"/>
      <c r="J9" s="993"/>
      <c r="K9" s="993"/>
    </row>
    <row r="10" spans="1:11" ht="27" customHeight="1">
      <c r="A10" s="993"/>
      <c r="B10" s="993"/>
      <c r="C10" s="996" t="s">
        <v>10</v>
      </c>
      <c r="D10" s="1657" t="s">
        <v>1868</v>
      </c>
      <c r="E10" s="1658"/>
      <c r="F10" s="1658"/>
      <c r="G10" s="1658"/>
      <c r="H10" s="993"/>
      <c r="I10" s="993"/>
      <c r="J10" s="993"/>
      <c r="K10" s="993"/>
    </row>
    <row r="11" spans="1:11" ht="27.95" customHeight="1">
      <c r="A11" s="993"/>
      <c r="B11" s="993"/>
      <c r="C11" s="997" t="s">
        <v>12</v>
      </c>
      <c r="D11" s="998">
        <v>2025</v>
      </c>
      <c r="E11" s="998">
        <v>2026</v>
      </c>
      <c r="F11" s="998">
        <v>2027</v>
      </c>
      <c r="G11" s="998">
        <v>2028</v>
      </c>
      <c r="H11" s="993"/>
      <c r="I11" s="993"/>
      <c r="J11" s="993"/>
      <c r="K11" s="993"/>
    </row>
    <row r="12" spans="1:11" ht="14.1" customHeight="1">
      <c r="A12" s="993"/>
      <c r="B12" s="993"/>
      <c r="C12" s="999"/>
      <c r="D12" s="1000" t="s">
        <v>13</v>
      </c>
      <c r="E12" s="1000" t="s">
        <v>14</v>
      </c>
      <c r="F12" s="1000" t="s">
        <v>14</v>
      </c>
      <c r="G12" s="1000" t="s">
        <v>14</v>
      </c>
      <c r="H12" s="993"/>
      <c r="I12" s="993"/>
      <c r="J12" s="993"/>
      <c r="K12" s="993"/>
    </row>
    <row r="13" spans="1:11" ht="14.1" customHeight="1">
      <c r="A13" s="993"/>
      <c r="B13" s="993"/>
      <c r="C13" s="997" t="s">
        <v>1869</v>
      </c>
      <c r="D13" s="1001" t="s">
        <v>1870</v>
      </c>
      <c r="E13" s="1001" t="s">
        <v>1871</v>
      </c>
      <c r="F13" s="1001" t="s">
        <v>1871</v>
      </c>
      <c r="G13" s="1001" t="s">
        <v>1871</v>
      </c>
      <c r="H13" s="993"/>
      <c r="I13" s="993"/>
      <c r="J13" s="993"/>
      <c r="K13" s="993"/>
    </row>
    <row r="14" spans="1:11" ht="39.75" customHeight="1">
      <c r="A14" s="993"/>
      <c r="B14" s="993"/>
      <c r="C14" s="996" t="s">
        <v>203</v>
      </c>
      <c r="D14" s="1657" t="s">
        <v>1872</v>
      </c>
      <c r="E14" s="1658"/>
      <c r="F14" s="1658"/>
      <c r="G14" s="1658"/>
      <c r="H14" s="993"/>
      <c r="I14" s="993"/>
      <c r="J14" s="993"/>
      <c r="K14" s="993"/>
    </row>
    <row r="15" spans="1:11" ht="27.95" customHeight="1">
      <c r="A15" s="993"/>
      <c r="B15" s="993"/>
      <c r="C15" s="997" t="s">
        <v>205</v>
      </c>
      <c r="D15" s="998">
        <v>2025</v>
      </c>
      <c r="E15" s="998">
        <v>2026</v>
      </c>
      <c r="F15" s="998">
        <v>2027</v>
      </c>
      <c r="G15" s="998">
        <v>2028</v>
      </c>
      <c r="H15" s="993"/>
      <c r="I15" s="993"/>
      <c r="J15" s="993"/>
      <c r="K15" s="993"/>
    </row>
    <row r="16" spans="1:11" ht="14.1" customHeight="1">
      <c r="A16" s="993"/>
      <c r="B16" s="993"/>
      <c r="C16" s="999"/>
      <c r="D16" s="1000" t="s">
        <v>13</v>
      </c>
      <c r="E16" s="1000" t="s">
        <v>14</v>
      </c>
      <c r="F16" s="1000" t="s">
        <v>14</v>
      </c>
      <c r="G16" s="1000" t="s">
        <v>14</v>
      </c>
      <c r="H16" s="993"/>
      <c r="I16" s="993"/>
      <c r="J16" s="993"/>
      <c r="K16" s="993"/>
    </row>
    <row r="17" spans="1:11" ht="20.100000000000001" customHeight="1">
      <c r="A17" s="993"/>
      <c r="B17" s="993"/>
      <c r="C17" s="997" t="s">
        <v>1873</v>
      </c>
      <c r="D17" s="1001" t="s">
        <v>1870</v>
      </c>
      <c r="E17" s="1001" t="s">
        <v>1874</v>
      </c>
      <c r="F17" s="1001" t="s">
        <v>1874</v>
      </c>
      <c r="G17" s="1001" t="s">
        <v>1874</v>
      </c>
      <c r="H17" s="993"/>
      <c r="I17" s="993"/>
      <c r="J17" s="993"/>
      <c r="K17" s="993"/>
    </row>
    <row r="18" spans="1:11" ht="20.100000000000001" customHeight="1">
      <c r="A18" s="993"/>
      <c r="B18" s="993"/>
      <c r="C18" s="997" t="s">
        <v>1875</v>
      </c>
      <c r="D18" s="1001" t="s">
        <v>997</v>
      </c>
      <c r="E18" s="1001" t="s">
        <v>997</v>
      </c>
      <c r="F18" s="1001" t="s">
        <v>997</v>
      </c>
      <c r="G18" s="1001" t="s">
        <v>997</v>
      </c>
      <c r="H18" s="993"/>
      <c r="I18" s="993"/>
      <c r="J18" s="993"/>
      <c r="K18" s="993"/>
    </row>
    <row r="19" spans="1:11" ht="20.100000000000001" customHeight="1">
      <c r="A19" s="993"/>
      <c r="B19" s="993"/>
      <c r="C19" s="997" t="s">
        <v>1876</v>
      </c>
      <c r="D19" s="1001" t="s">
        <v>1039</v>
      </c>
      <c r="E19" s="1001" t="s">
        <v>1877</v>
      </c>
      <c r="F19" s="1001" t="s">
        <v>1877</v>
      </c>
      <c r="G19" s="1001" t="s">
        <v>1877</v>
      </c>
      <c r="H19" s="993"/>
      <c r="I19" s="993"/>
      <c r="J19" s="993"/>
      <c r="K19" s="993"/>
    </row>
    <row r="20" spans="1:11" ht="14.1" customHeight="1">
      <c r="A20" s="993"/>
      <c r="B20" s="993"/>
      <c r="C20" s="1643" t="s">
        <v>208</v>
      </c>
      <c r="D20" s="1644"/>
      <c r="E20" s="1644"/>
      <c r="F20" s="1644"/>
      <c r="G20" s="1644"/>
      <c r="H20" s="993"/>
      <c r="I20" s="993"/>
      <c r="J20" s="993"/>
      <c r="K20" s="993"/>
    </row>
    <row r="21" spans="1:11" ht="14.1" customHeight="1">
      <c r="A21" s="993"/>
      <c r="B21" s="993"/>
      <c r="C21" s="1002" t="s">
        <v>1878</v>
      </c>
      <c r="D21" s="1643" t="s">
        <v>1879</v>
      </c>
      <c r="E21" s="1644"/>
      <c r="F21" s="1644"/>
      <c r="G21" s="1644"/>
      <c r="H21" s="993"/>
      <c r="I21" s="993"/>
      <c r="J21" s="993"/>
      <c r="K21" s="993"/>
    </row>
    <row r="22" spans="1:11" ht="14.1" customHeight="1">
      <c r="A22" s="993"/>
      <c r="B22" s="993"/>
      <c r="C22" s="1003" t="s">
        <v>209</v>
      </c>
      <c r="D22" s="1659" t="s">
        <v>1880</v>
      </c>
      <c r="E22" s="1660"/>
      <c r="F22" s="1660"/>
      <c r="G22" s="1660"/>
      <c r="H22" s="993"/>
      <c r="I22" s="993"/>
      <c r="J22" s="993"/>
      <c r="K22" s="993"/>
    </row>
    <row r="23" spans="1:11" ht="14.1" customHeight="1">
      <c r="A23" s="993"/>
      <c r="B23" s="993"/>
      <c r="C23" s="1004" t="s">
        <v>211</v>
      </c>
      <c r="D23" s="1661" t="s">
        <v>1881</v>
      </c>
      <c r="E23" s="1662"/>
      <c r="F23" s="1662"/>
      <c r="G23" s="1662"/>
      <c r="H23" s="993"/>
      <c r="I23" s="993"/>
      <c r="J23" s="993"/>
      <c r="K23" s="993"/>
    </row>
    <row r="24" spans="1:11" ht="14.1" customHeight="1">
      <c r="A24" s="993"/>
      <c r="B24" s="993"/>
      <c r="C24" s="1004" t="s">
        <v>31</v>
      </c>
      <c r="D24" s="1661" t="s">
        <v>1882</v>
      </c>
      <c r="E24" s="1662"/>
      <c r="F24" s="1662"/>
      <c r="G24" s="1662"/>
      <c r="H24" s="993"/>
      <c r="I24" s="993"/>
      <c r="J24" s="993"/>
      <c r="K24" s="993"/>
    </row>
    <row r="25" spans="1:11" ht="15" customHeight="1">
      <c r="A25" s="993"/>
      <c r="B25" s="993"/>
      <c r="C25" s="1005"/>
      <c r="D25" s="1006">
        <v>2025</v>
      </c>
      <c r="E25" s="1006">
        <v>2026</v>
      </c>
      <c r="F25" s="1006">
        <v>2027</v>
      </c>
      <c r="G25" s="1006">
        <v>2028</v>
      </c>
      <c r="H25" s="993"/>
      <c r="I25" s="993"/>
      <c r="J25" s="993"/>
      <c r="K25" s="993"/>
    </row>
    <row r="26" spans="1:11" ht="15" customHeight="1">
      <c r="A26" s="993"/>
      <c r="B26" s="993"/>
      <c r="C26" s="1007"/>
      <c r="D26" s="1008" t="s">
        <v>13</v>
      </c>
      <c r="E26" s="1008" t="s">
        <v>14</v>
      </c>
      <c r="F26" s="1008" t="s">
        <v>14</v>
      </c>
      <c r="G26" s="1008" t="s">
        <v>14</v>
      </c>
      <c r="H26" s="993"/>
      <c r="I26" s="993"/>
      <c r="J26" s="993"/>
      <c r="K26" s="993"/>
    </row>
    <row r="27" spans="1:11" ht="14.1" customHeight="1">
      <c r="A27" s="993"/>
      <c r="B27" s="993"/>
      <c r="C27" s="997" t="s">
        <v>33</v>
      </c>
      <c r="D27" s="1001" t="s">
        <v>200</v>
      </c>
      <c r="E27" s="1001" t="s">
        <v>1883</v>
      </c>
      <c r="F27" s="1001" t="s">
        <v>1883</v>
      </c>
      <c r="G27" s="1001" t="s">
        <v>1883</v>
      </c>
      <c r="H27" s="993"/>
      <c r="I27" s="993"/>
      <c r="J27" s="993"/>
      <c r="K27" s="993"/>
    </row>
    <row r="28" spans="1:11" ht="14.1" customHeight="1">
      <c r="A28" s="993"/>
      <c r="B28" s="993"/>
      <c r="C28" s="997" t="s">
        <v>214</v>
      </c>
      <c r="D28" s="1001" t="s">
        <v>1884</v>
      </c>
      <c r="E28" s="1001" t="s">
        <v>1885</v>
      </c>
      <c r="F28" s="1001" t="s">
        <v>1886</v>
      </c>
      <c r="G28" s="1001" t="s">
        <v>1887</v>
      </c>
      <c r="H28" s="993"/>
      <c r="I28" s="993"/>
      <c r="J28" s="993"/>
      <c r="K28" s="993"/>
    </row>
    <row r="29" spans="1:11" ht="14.1" customHeight="1">
      <c r="A29" s="993"/>
      <c r="B29" s="993"/>
      <c r="C29" s="997" t="s">
        <v>215</v>
      </c>
      <c r="D29" s="1001" t="s">
        <v>164</v>
      </c>
      <c r="E29" s="1001" t="s">
        <v>1888</v>
      </c>
      <c r="F29" s="1001" t="s">
        <v>1889</v>
      </c>
      <c r="G29" s="1001" t="s">
        <v>1890</v>
      </c>
      <c r="H29" s="993"/>
      <c r="I29" s="993"/>
      <c r="J29" s="993"/>
      <c r="K29" s="993"/>
    </row>
    <row r="30" spans="1:11" ht="14.1" customHeight="1">
      <c r="A30" s="993"/>
      <c r="B30" s="993"/>
      <c r="C30" s="997" t="s">
        <v>216</v>
      </c>
      <c r="D30" s="1001" t="s">
        <v>200</v>
      </c>
      <c r="E30" s="1001" t="s">
        <v>200</v>
      </c>
      <c r="F30" s="1001" t="s">
        <v>164</v>
      </c>
      <c r="G30" s="1001" t="s">
        <v>164</v>
      </c>
      <c r="H30" s="993"/>
      <c r="I30" s="993"/>
      <c r="J30" s="993"/>
      <c r="K30" s="993"/>
    </row>
    <row r="31" spans="1:11" ht="14.1" customHeight="1">
      <c r="A31" s="993"/>
      <c r="B31" s="993"/>
      <c r="C31" s="997" t="s">
        <v>217</v>
      </c>
      <c r="D31" s="1001" t="s">
        <v>200</v>
      </c>
      <c r="E31" s="1001" t="s">
        <v>1891</v>
      </c>
      <c r="F31" s="1001" t="s">
        <v>1892</v>
      </c>
      <c r="G31" s="1001" t="s">
        <v>1893</v>
      </c>
      <c r="H31" s="993"/>
      <c r="I31" s="993"/>
      <c r="J31" s="993"/>
      <c r="K31" s="993"/>
    </row>
    <row r="32" spans="1:11" ht="14.1" customHeight="1">
      <c r="A32" s="993"/>
      <c r="B32" s="993"/>
      <c r="C32" s="997" t="s">
        <v>39</v>
      </c>
      <c r="D32" s="1001" t="s">
        <v>200</v>
      </c>
      <c r="E32" s="1001" t="s">
        <v>200</v>
      </c>
      <c r="F32" s="1001" t="s">
        <v>1892</v>
      </c>
      <c r="G32" s="1001" t="s">
        <v>1893</v>
      </c>
      <c r="H32" s="993"/>
      <c r="I32" s="993"/>
      <c r="J32" s="993"/>
      <c r="K32" s="993"/>
    </row>
    <row r="33" spans="1:11" ht="14.1" customHeight="1">
      <c r="A33" s="993"/>
      <c r="B33" s="993"/>
      <c r="C33" s="1663" t="s">
        <v>218</v>
      </c>
      <c r="D33" s="1664"/>
      <c r="E33" s="1664"/>
      <c r="F33" s="1664"/>
      <c r="G33" s="1664"/>
      <c r="H33" s="993"/>
      <c r="I33" s="993"/>
      <c r="J33" s="993"/>
      <c r="K33" s="993"/>
    </row>
    <row r="34" spans="1:11" ht="14.1" customHeight="1">
      <c r="A34" s="993"/>
      <c r="B34" s="993"/>
      <c r="C34" s="1005"/>
      <c r="D34" s="1006">
        <v>2025</v>
      </c>
      <c r="E34" s="1006">
        <v>2026</v>
      </c>
      <c r="F34" s="1006">
        <v>2027</v>
      </c>
      <c r="G34" s="1006">
        <v>2028</v>
      </c>
      <c r="H34" s="993"/>
      <c r="I34" s="993"/>
      <c r="J34" s="993"/>
      <c r="K34" s="993"/>
    </row>
    <row r="35" spans="1:11" ht="14.1" customHeight="1">
      <c r="A35" s="993"/>
      <c r="B35" s="993"/>
      <c r="C35" s="1007"/>
      <c r="D35" s="1008" t="s">
        <v>13</v>
      </c>
      <c r="E35" s="1008" t="s">
        <v>14</v>
      </c>
      <c r="F35" s="1008" t="s">
        <v>14</v>
      </c>
      <c r="G35" s="1008" t="s">
        <v>14</v>
      </c>
      <c r="H35" s="993"/>
      <c r="I35" s="993"/>
      <c r="J35" s="993"/>
      <c r="K35" s="993"/>
    </row>
    <row r="36" spans="1:11" ht="14.1" customHeight="1">
      <c r="A36" s="993"/>
      <c r="B36" s="993"/>
      <c r="C36" s="1009" t="s">
        <v>219</v>
      </c>
      <c r="D36" s="1010">
        <v>0</v>
      </c>
      <c r="E36" s="1010">
        <v>229000000</v>
      </c>
      <c r="F36" s="1010">
        <v>229647000</v>
      </c>
      <c r="G36" s="1010">
        <v>231031000</v>
      </c>
      <c r="H36" s="993"/>
      <c r="I36" s="993"/>
      <c r="J36" s="993"/>
      <c r="K36" s="993"/>
    </row>
    <row r="37" spans="1:11" ht="14.1" customHeight="1">
      <c r="A37" s="993"/>
      <c r="B37" s="993"/>
      <c r="C37" s="1009" t="s">
        <v>220</v>
      </c>
      <c r="D37" s="1010">
        <v>0</v>
      </c>
      <c r="E37" s="1010">
        <v>229000000</v>
      </c>
      <c r="F37" s="1010">
        <v>229647000</v>
      </c>
      <c r="G37" s="1010">
        <v>231031000</v>
      </c>
      <c r="H37" s="993"/>
      <c r="I37" s="993"/>
      <c r="J37" s="993"/>
      <c r="K37" s="993"/>
    </row>
    <row r="38" spans="1:11" ht="14.1" customHeight="1">
      <c r="A38" s="993"/>
      <c r="B38" s="993"/>
      <c r="C38" s="1009" t="s">
        <v>221</v>
      </c>
      <c r="D38" s="1010">
        <v>0</v>
      </c>
      <c r="E38" s="1010">
        <v>0</v>
      </c>
      <c r="F38" s="1010">
        <v>0</v>
      </c>
      <c r="G38" s="1010">
        <v>0</v>
      </c>
      <c r="H38" s="993"/>
      <c r="I38" s="993"/>
      <c r="J38" s="993"/>
      <c r="K38" s="993"/>
    </row>
    <row r="39" spans="1:11" ht="14.1" customHeight="1">
      <c r="A39" s="993"/>
      <c r="B39" s="993"/>
      <c r="C39" s="1009" t="s">
        <v>222</v>
      </c>
      <c r="D39" s="1010">
        <v>0</v>
      </c>
      <c r="E39" s="1010">
        <v>46200000</v>
      </c>
      <c r="F39" s="1010">
        <v>46200000</v>
      </c>
      <c r="G39" s="1010">
        <v>46318000</v>
      </c>
      <c r="H39" s="993"/>
      <c r="I39" s="993"/>
      <c r="J39" s="993"/>
      <c r="K39" s="993"/>
    </row>
    <row r="40" spans="1:11" ht="14.1" customHeight="1">
      <c r="A40" s="993"/>
      <c r="B40" s="993"/>
      <c r="C40" s="1009" t="s">
        <v>220</v>
      </c>
      <c r="D40" s="1010">
        <v>0</v>
      </c>
      <c r="E40" s="1010">
        <v>46200000</v>
      </c>
      <c r="F40" s="1010">
        <v>46200000</v>
      </c>
      <c r="G40" s="1010">
        <v>46318000</v>
      </c>
      <c r="H40" s="993"/>
      <c r="I40" s="993"/>
      <c r="J40" s="993"/>
      <c r="K40" s="993"/>
    </row>
    <row r="41" spans="1:11" ht="14.1" customHeight="1">
      <c r="A41" s="993"/>
      <c r="B41" s="993"/>
      <c r="C41" s="1009" t="s">
        <v>221</v>
      </c>
      <c r="D41" s="1010">
        <v>0</v>
      </c>
      <c r="E41" s="1010">
        <v>0</v>
      </c>
      <c r="F41" s="1010">
        <v>0</v>
      </c>
      <c r="G41" s="1010">
        <v>0</v>
      </c>
      <c r="H41" s="993"/>
      <c r="I41" s="993"/>
      <c r="J41" s="993"/>
      <c r="K41" s="993"/>
    </row>
    <row r="42" spans="1:11" ht="14.1" customHeight="1">
      <c r="A42" s="993"/>
      <c r="B42" s="993"/>
      <c r="C42" s="1009" t="s">
        <v>223</v>
      </c>
      <c r="D42" s="1010">
        <v>0</v>
      </c>
      <c r="E42" s="1010">
        <v>89700000</v>
      </c>
      <c r="F42" s="1010">
        <v>80700000</v>
      </c>
      <c r="G42" s="1010">
        <v>80700000</v>
      </c>
      <c r="H42" s="993"/>
      <c r="I42" s="993"/>
      <c r="J42" s="993"/>
      <c r="K42" s="993"/>
    </row>
    <row r="43" spans="1:11" ht="14.1" customHeight="1">
      <c r="A43" s="993"/>
      <c r="B43" s="993"/>
      <c r="C43" s="1009" t="s">
        <v>220</v>
      </c>
      <c r="D43" s="1010">
        <v>0</v>
      </c>
      <c r="E43" s="1010">
        <v>84700000</v>
      </c>
      <c r="F43" s="1010">
        <v>75700000</v>
      </c>
      <c r="G43" s="1010">
        <v>75700000</v>
      </c>
      <c r="H43" s="993"/>
      <c r="I43" s="993"/>
      <c r="J43" s="993"/>
      <c r="K43" s="993"/>
    </row>
    <row r="44" spans="1:11" ht="14.1" customHeight="1">
      <c r="A44" s="993"/>
      <c r="B44" s="993"/>
      <c r="C44" s="1009" t="s">
        <v>221</v>
      </c>
      <c r="D44" s="1010">
        <v>0</v>
      </c>
      <c r="E44" s="1010">
        <v>5000000</v>
      </c>
      <c r="F44" s="1010">
        <v>5000000</v>
      </c>
      <c r="G44" s="1010">
        <v>5000000</v>
      </c>
      <c r="H44" s="993"/>
      <c r="I44" s="993"/>
      <c r="J44" s="993"/>
      <c r="K44" s="993"/>
    </row>
    <row r="45" spans="1:11" ht="14.1" customHeight="1">
      <c r="A45" s="993"/>
      <c r="B45" s="993"/>
      <c r="C45" s="1009" t="s">
        <v>224</v>
      </c>
      <c r="D45" s="1010">
        <v>0</v>
      </c>
      <c r="E45" s="1010">
        <v>0</v>
      </c>
      <c r="F45" s="1010">
        <v>0</v>
      </c>
      <c r="G45" s="1010">
        <v>0</v>
      </c>
      <c r="H45" s="993"/>
      <c r="I45" s="993"/>
      <c r="J45" s="993"/>
      <c r="K45" s="993"/>
    </row>
    <row r="46" spans="1:11" ht="14.1" customHeight="1">
      <c r="A46" s="993"/>
      <c r="B46" s="993"/>
      <c r="C46" s="1009" t="s">
        <v>220</v>
      </c>
      <c r="D46" s="1010">
        <v>0</v>
      </c>
      <c r="E46" s="1010">
        <v>0</v>
      </c>
      <c r="F46" s="1010">
        <v>0</v>
      </c>
      <c r="G46" s="1010">
        <v>0</v>
      </c>
      <c r="H46" s="993"/>
      <c r="I46" s="993"/>
      <c r="J46" s="993"/>
      <c r="K46" s="993"/>
    </row>
    <row r="47" spans="1:11" ht="14.1" customHeight="1">
      <c r="A47" s="993"/>
      <c r="B47" s="993"/>
      <c r="C47" s="1009" t="s">
        <v>221</v>
      </c>
      <c r="D47" s="1010">
        <v>0</v>
      </c>
      <c r="E47" s="1010">
        <v>0</v>
      </c>
      <c r="F47" s="1010">
        <v>0</v>
      </c>
      <c r="G47" s="1010">
        <v>0</v>
      </c>
      <c r="H47" s="993"/>
      <c r="I47" s="993"/>
      <c r="J47" s="993"/>
      <c r="K47" s="993"/>
    </row>
    <row r="48" spans="1:11" ht="14.1" customHeight="1">
      <c r="A48" s="993"/>
      <c r="B48" s="993"/>
      <c r="C48" s="1009" t="s">
        <v>225</v>
      </c>
      <c r="D48" s="1010">
        <v>0</v>
      </c>
      <c r="E48" s="1010">
        <v>0</v>
      </c>
      <c r="F48" s="1010">
        <v>0</v>
      </c>
      <c r="G48" s="1010">
        <v>0</v>
      </c>
      <c r="H48" s="993"/>
      <c r="I48" s="993"/>
      <c r="J48" s="993"/>
      <c r="K48" s="993"/>
    </row>
    <row r="49" spans="1:11" ht="14.1" customHeight="1">
      <c r="A49" s="993"/>
      <c r="B49" s="993"/>
      <c r="C49" s="1009" t="s">
        <v>220</v>
      </c>
      <c r="D49" s="1010">
        <v>0</v>
      </c>
      <c r="E49" s="1010">
        <v>0</v>
      </c>
      <c r="F49" s="1010">
        <v>0</v>
      </c>
      <c r="G49" s="1010">
        <v>0</v>
      </c>
      <c r="H49" s="993"/>
      <c r="I49" s="993"/>
      <c r="J49" s="993"/>
      <c r="K49" s="993"/>
    </row>
    <row r="50" spans="1:11" ht="14.1" customHeight="1">
      <c r="A50" s="993"/>
      <c r="B50" s="993"/>
      <c r="C50" s="1009" t="s">
        <v>221</v>
      </c>
      <c r="D50" s="1010">
        <v>0</v>
      </c>
      <c r="E50" s="1010">
        <v>0</v>
      </c>
      <c r="F50" s="1010">
        <v>0</v>
      </c>
      <c r="G50" s="1010">
        <v>0</v>
      </c>
      <c r="H50" s="993"/>
      <c r="I50" s="993"/>
      <c r="J50" s="993"/>
      <c r="K50" s="993"/>
    </row>
    <row r="51" spans="1:11" ht="14.1" customHeight="1">
      <c r="A51" s="993"/>
      <c r="B51" s="993"/>
      <c r="C51" s="1009" t="s">
        <v>226</v>
      </c>
      <c r="D51" s="1010">
        <v>0</v>
      </c>
      <c r="E51" s="1010">
        <v>0</v>
      </c>
      <c r="F51" s="1010">
        <v>0</v>
      </c>
      <c r="G51" s="1010">
        <v>0</v>
      </c>
      <c r="H51" s="993"/>
      <c r="I51" s="993"/>
      <c r="J51" s="993"/>
      <c r="K51" s="993"/>
    </row>
    <row r="52" spans="1:11" ht="14.1" customHeight="1">
      <c r="A52" s="993"/>
      <c r="B52" s="993"/>
      <c r="C52" s="1009" t="s">
        <v>220</v>
      </c>
      <c r="D52" s="1010">
        <v>0</v>
      </c>
      <c r="E52" s="1010">
        <v>0</v>
      </c>
      <c r="F52" s="1010">
        <v>0</v>
      </c>
      <c r="G52" s="1010">
        <v>0</v>
      </c>
      <c r="H52" s="993"/>
      <c r="I52" s="993"/>
      <c r="J52" s="993"/>
      <c r="K52" s="993"/>
    </row>
    <row r="53" spans="1:11" ht="14.1" customHeight="1">
      <c r="A53" s="993"/>
      <c r="B53" s="993"/>
      <c r="C53" s="1009" t="s">
        <v>221</v>
      </c>
      <c r="D53" s="1010">
        <v>0</v>
      </c>
      <c r="E53" s="1010">
        <v>0</v>
      </c>
      <c r="F53" s="1010">
        <v>0</v>
      </c>
      <c r="G53" s="1010">
        <v>0</v>
      </c>
      <c r="H53" s="993"/>
      <c r="I53" s="993"/>
      <c r="J53" s="993"/>
      <c r="K53" s="993"/>
    </row>
    <row r="54" spans="1:11" ht="14.1" customHeight="1">
      <c r="A54" s="993"/>
      <c r="B54" s="993"/>
      <c r="C54" s="1009" t="s">
        <v>227</v>
      </c>
      <c r="D54" s="1010">
        <v>0</v>
      </c>
      <c r="E54" s="1010">
        <v>300000</v>
      </c>
      <c r="F54" s="1010">
        <v>300000</v>
      </c>
      <c r="G54" s="1010">
        <v>300000</v>
      </c>
      <c r="H54" s="993"/>
      <c r="I54" s="993"/>
      <c r="J54" s="993"/>
      <c r="K54" s="993"/>
    </row>
    <row r="55" spans="1:11" ht="14.1" customHeight="1">
      <c r="A55" s="993"/>
      <c r="B55" s="993"/>
      <c r="C55" s="1009" t="s">
        <v>220</v>
      </c>
      <c r="D55" s="1010">
        <v>0</v>
      </c>
      <c r="E55" s="1010">
        <v>300000</v>
      </c>
      <c r="F55" s="1010">
        <v>300000</v>
      </c>
      <c r="G55" s="1010">
        <v>300000</v>
      </c>
      <c r="H55" s="993"/>
      <c r="I55" s="993"/>
      <c r="J55" s="993"/>
      <c r="K55" s="993"/>
    </row>
    <row r="56" spans="1:11" ht="14.1" customHeight="1">
      <c r="A56" s="993"/>
      <c r="B56" s="993"/>
      <c r="C56" s="1009" t="s">
        <v>221</v>
      </c>
      <c r="D56" s="1010">
        <v>0</v>
      </c>
      <c r="E56" s="1010">
        <v>0</v>
      </c>
      <c r="F56" s="1010">
        <v>0</v>
      </c>
      <c r="G56" s="1010">
        <v>0</v>
      </c>
      <c r="H56" s="993"/>
      <c r="I56" s="993"/>
      <c r="J56" s="993"/>
      <c r="K56" s="993"/>
    </row>
    <row r="57" spans="1:11" ht="14.1" customHeight="1">
      <c r="A57" s="993"/>
      <c r="B57" s="993"/>
      <c r="C57" s="1009" t="s">
        <v>228</v>
      </c>
      <c r="D57" s="1010">
        <v>0</v>
      </c>
      <c r="E57" s="1010">
        <v>0</v>
      </c>
      <c r="F57" s="1010">
        <v>0</v>
      </c>
      <c r="G57" s="1010">
        <v>0</v>
      </c>
      <c r="H57" s="993"/>
      <c r="I57" s="993"/>
      <c r="J57" s="993"/>
      <c r="K57" s="993"/>
    </row>
    <row r="58" spans="1:11" ht="14.1" customHeight="1">
      <c r="A58" s="993"/>
      <c r="B58" s="993"/>
      <c r="C58" s="1009" t="s">
        <v>220</v>
      </c>
      <c r="D58" s="1010">
        <v>0</v>
      </c>
      <c r="E58" s="1010">
        <v>0</v>
      </c>
      <c r="F58" s="1010">
        <v>0</v>
      </c>
      <c r="G58" s="1010">
        <v>0</v>
      </c>
      <c r="H58" s="993"/>
      <c r="I58" s="993"/>
      <c r="J58" s="993"/>
      <c r="K58" s="993"/>
    </row>
    <row r="59" spans="1:11" ht="14.1" customHeight="1">
      <c r="A59" s="993"/>
      <c r="B59" s="993"/>
      <c r="C59" s="1009" t="s">
        <v>229</v>
      </c>
      <c r="D59" s="1010">
        <v>0</v>
      </c>
      <c r="E59" s="1010">
        <v>0</v>
      </c>
      <c r="F59" s="1010">
        <v>0</v>
      </c>
      <c r="G59" s="1010">
        <v>0</v>
      </c>
      <c r="H59" s="993"/>
      <c r="I59" s="993"/>
      <c r="J59" s="993"/>
      <c r="K59" s="993"/>
    </row>
    <row r="60" spans="1:11" ht="14.1" customHeight="1">
      <c r="A60" s="993"/>
      <c r="B60" s="993"/>
      <c r="C60" s="1009" t="s">
        <v>230</v>
      </c>
      <c r="D60" s="1010">
        <v>0</v>
      </c>
      <c r="E60" s="1010">
        <v>0</v>
      </c>
      <c r="F60" s="1010">
        <v>0</v>
      </c>
      <c r="G60" s="1010">
        <v>0</v>
      </c>
      <c r="H60" s="993"/>
      <c r="I60" s="993"/>
      <c r="J60" s="993"/>
      <c r="K60" s="993"/>
    </row>
    <row r="61" spans="1:11" ht="14.1" customHeight="1">
      <c r="A61" s="993"/>
      <c r="B61" s="993"/>
      <c r="C61" s="1009" t="s">
        <v>231</v>
      </c>
      <c r="D61" s="1010">
        <v>0</v>
      </c>
      <c r="E61" s="1010">
        <v>0</v>
      </c>
      <c r="F61" s="1010">
        <v>0</v>
      </c>
      <c r="G61" s="1010">
        <v>0</v>
      </c>
      <c r="H61" s="993"/>
      <c r="I61" s="993"/>
      <c r="J61" s="993"/>
      <c r="K61" s="993"/>
    </row>
    <row r="62" spans="1:11" ht="14.1" customHeight="1">
      <c r="A62" s="993"/>
      <c r="B62" s="993"/>
      <c r="C62" s="1009" t="s">
        <v>232</v>
      </c>
      <c r="D62" s="1010">
        <v>0</v>
      </c>
      <c r="E62" s="1010">
        <v>0</v>
      </c>
      <c r="F62" s="1010">
        <v>0</v>
      </c>
      <c r="G62" s="1010">
        <v>0</v>
      </c>
      <c r="H62" s="993"/>
      <c r="I62" s="993"/>
      <c r="J62" s="993"/>
      <c r="K62" s="993"/>
    </row>
    <row r="63" spans="1:11" ht="14.1" customHeight="1">
      <c r="A63" s="993"/>
      <c r="B63" s="993"/>
      <c r="C63" s="1009" t="s">
        <v>233</v>
      </c>
      <c r="D63" s="1010">
        <v>0</v>
      </c>
      <c r="E63" s="1010">
        <v>0</v>
      </c>
      <c r="F63" s="1010">
        <v>0</v>
      </c>
      <c r="G63" s="1010">
        <v>0</v>
      </c>
      <c r="H63" s="993"/>
      <c r="I63" s="993"/>
      <c r="J63" s="993"/>
      <c r="K63" s="993"/>
    </row>
    <row r="64" spans="1:11" ht="14.1" customHeight="1">
      <c r="A64" s="993"/>
      <c r="B64" s="993"/>
      <c r="C64" s="1009" t="s">
        <v>220</v>
      </c>
      <c r="D64" s="1010">
        <v>0</v>
      </c>
      <c r="E64" s="1010">
        <v>0</v>
      </c>
      <c r="F64" s="1010">
        <v>0</v>
      </c>
      <c r="G64" s="1010">
        <v>0</v>
      </c>
      <c r="H64" s="993"/>
      <c r="I64" s="993"/>
      <c r="J64" s="993"/>
      <c r="K64" s="993"/>
    </row>
    <row r="65" spans="1:11" ht="14.1" customHeight="1">
      <c r="A65" s="993"/>
      <c r="B65" s="993"/>
      <c r="C65" s="1009" t="s">
        <v>229</v>
      </c>
      <c r="D65" s="1010">
        <v>0</v>
      </c>
      <c r="E65" s="1010">
        <v>0</v>
      </c>
      <c r="F65" s="1010">
        <v>0</v>
      </c>
      <c r="G65" s="1010">
        <v>0</v>
      </c>
      <c r="H65" s="993"/>
      <c r="I65" s="993"/>
      <c r="J65" s="993"/>
      <c r="K65" s="993"/>
    </row>
    <row r="66" spans="1:11" ht="14.1" customHeight="1">
      <c r="A66" s="993"/>
      <c r="B66" s="993"/>
      <c r="C66" s="1009" t="s">
        <v>230</v>
      </c>
      <c r="D66" s="1010">
        <v>0</v>
      </c>
      <c r="E66" s="1010">
        <v>0</v>
      </c>
      <c r="F66" s="1010">
        <v>0</v>
      </c>
      <c r="G66" s="1010">
        <v>0</v>
      </c>
      <c r="H66" s="993"/>
      <c r="I66" s="993"/>
      <c r="J66" s="993"/>
      <c r="K66" s="993"/>
    </row>
    <row r="67" spans="1:11" ht="14.1" customHeight="1">
      <c r="A67" s="993"/>
      <c r="B67" s="993"/>
      <c r="C67" s="1009" t="s">
        <v>231</v>
      </c>
      <c r="D67" s="1010">
        <v>0</v>
      </c>
      <c r="E67" s="1010">
        <v>0</v>
      </c>
      <c r="F67" s="1010">
        <v>0</v>
      </c>
      <c r="G67" s="1010">
        <v>0</v>
      </c>
      <c r="H67" s="993"/>
      <c r="I67" s="993"/>
      <c r="J67" s="993"/>
      <c r="K67" s="993"/>
    </row>
    <row r="68" spans="1:11" ht="14.1" customHeight="1">
      <c r="A68" s="993"/>
      <c r="B68" s="993"/>
      <c r="C68" s="1009" t="s">
        <v>232</v>
      </c>
      <c r="D68" s="1010">
        <v>0</v>
      </c>
      <c r="E68" s="1010">
        <v>0</v>
      </c>
      <c r="F68" s="1010">
        <v>0</v>
      </c>
      <c r="G68" s="1010">
        <v>0</v>
      </c>
      <c r="H68" s="993"/>
      <c r="I68" s="993"/>
      <c r="J68" s="993"/>
      <c r="K68" s="993"/>
    </row>
    <row r="69" spans="1:11" ht="14.1" customHeight="1">
      <c r="A69" s="993"/>
      <c r="B69" s="993"/>
      <c r="C69" s="1009" t="s">
        <v>234</v>
      </c>
      <c r="D69" s="1010">
        <v>0</v>
      </c>
      <c r="E69" s="1010">
        <v>0</v>
      </c>
      <c r="F69" s="1010">
        <v>0</v>
      </c>
      <c r="G69" s="1010">
        <v>0</v>
      </c>
      <c r="H69" s="993"/>
      <c r="I69" s="993"/>
      <c r="J69" s="993"/>
      <c r="K69" s="993"/>
    </row>
    <row r="70" spans="1:11" ht="14.1" customHeight="1">
      <c r="A70" s="993"/>
      <c r="B70" s="993"/>
      <c r="C70" s="1009" t="s">
        <v>220</v>
      </c>
      <c r="D70" s="1010">
        <v>0</v>
      </c>
      <c r="E70" s="1010">
        <v>0</v>
      </c>
      <c r="F70" s="1010">
        <v>0</v>
      </c>
      <c r="G70" s="1010">
        <v>0</v>
      </c>
      <c r="H70" s="993"/>
      <c r="I70" s="993"/>
      <c r="J70" s="993"/>
      <c r="K70" s="993"/>
    </row>
    <row r="71" spans="1:11" ht="14.1" customHeight="1">
      <c r="A71" s="993"/>
      <c r="B71" s="993"/>
      <c r="C71" s="1009" t="s">
        <v>229</v>
      </c>
      <c r="D71" s="1010">
        <v>0</v>
      </c>
      <c r="E71" s="1010">
        <v>0</v>
      </c>
      <c r="F71" s="1010">
        <v>0</v>
      </c>
      <c r="G71" s="1010">
        <v>0</v>
      </c>
      <c r="H71" s="993"/>
      <c r="I71" s="993"/>
      <c r="J71" s="993"/>
      <c r="K71" s="993"/>
    </row>
    <row r="72" spans="1:11" ht="14.1" customHeight="1">
      <c r="A72" s="993"/>
      <c r="B72" s="993"/>
      <c r="C72" s="1009" t="s">
        <v>230</v>
      </c>
      <c r="D72" s="1010">
        <v>0</v>
      </c>
      <c r="E72" s="1010">
        <v>0</v>
      </c>
      <c r="F72" s="1010">
        <v>0</v>
      </c>
      <c r="G72" s="1010">
        <v>0</v>
      </c>
      <c r="H72" s="993"/>
      <c r="I72" s="993"/>
      <c r="J72" s="993"/>
      <c r="K72" s="993"/>
    </row>
    <row r="73" spans="1:11" ht="14.1" customHeight="1">
      <c r="A73" s="993"/>
      <c r="B73" s="993"/>
      <c r="C73" s="1009" t="s">
        <v>231</v>
      </c>
      <c r="D73" s="1010">
        <v>0</v>
      </c>
      <c r="E73" s="1010">
        <v>0</v>
      </c>
      <c r="F73" s="1010">
        <v>0</v>
      </c>
      <c r="G73" s="1010">
        <v>0</v>
      </c>
      <c r="H73" s="993"/>
      <c r="I73" s="993"/>
      <c r="J73" s="993"/>
      <c r="K73" s="993"/>
    </row>
    <row r="74" spans="1:11" ht="14.1" customHeight="1">
      <c r="A74" s="993"/>
      <c r="B74" s="993"/>
      <c r="C74" s="1009" t="s">
        <v>232</v>
      </c>
      <c r="D74" s="1010">
        <v>0</v>
      </c>
      <c r="E74" s="1010">
        <v>0</v>
      </c>
      <c r="F74" s="1010">
        <v>0</v>
      </c>
      <c r="G74" s="1010">
        <v>0</v>
      </c>
      <c r="H74" s="993"/>
      <c r="I74" s="993"/>
      <c r="J74" s="993"/>
      <c r="K74" s="993"/>
    </row>
    <row r="75" spans="1:11" ht="14.1" customHeight="1">
      <c r="A75" s="993"/>
      <c r="B75" s="993"/>
      <c r="C75" s="1009" t="s">
        <v>235</v>
      </c>
      <c r="D75" s="1010">
        <v>0</v>
      </c>
      <c r="E75" s="1010">
        <v>0</v>
      </c>
      <c r="F75" s="1010">
        <v>0</v>
      </c>
      <c r="G75" s="1010">
        <v>0</v>
      </c>
      <c r="H75" s="993"/>
      <c r="I75" s="993"/>
      <c r="J75" s="993"/>
      <c r="K75" s="993"/>
    </row>
    <row r="76" spans="1:11" ht="14.1" customHeight="1">
      <c r="A76" s="993"/>
      <c r="B76" s="993"/>
      <c r="C76" s="1009" t="s">
        <v>236</v>
      </c>
      <c r="D76" s="1010">
        <v>0</v>
      </c>
      <c r="E76" s="1010">
        <v>0</v>
      </c>
      <c r="F76" s="1010">
        <v>0</v>
      </c>
      <c r="G76" s="1010">
        <v>0</v>
      </c>
      <c r="H76" s="993"/>
      <c r="I76" s="993"/>
      <c r="J76" s="993"/>
      <c r="K76" s="993"/>
    </row>
    <row r="77" spans="1:11" ht="14.1" customHeight="1">
      <c r="A77" s="993"/>
      <c r="B77" s="993"/>
      <c r="C77" s="1011" t="s">
        <v>237</v>
      </c>
      <c r="D77" s="1010">
        <v>0</v>
      </c>
      <c r="E77" s="1010">
        <v>365200000</v>
      </c>
      <c r="F77" s="1010">
        <v>356847000</v>
      </c>
      <c r="G77" s="1010">
        <v>358349000</v>
      </c>
      <c r="H77" s="993"/>
      <c r="I77" s="993"/>
      <c r="J77" s="993"/>
      <c r="K77" s="993"/>
    </row>
    <row r="78" spans="1:11" ht="14.1" customHeight="1">
      <c r="A78" s="993"/>
      <c r="B78" s="993"/>
      <c r="C78" s="1643" t="s">
        <v>51</v>
      </c>
      <c r="D78" s="1644"/>
      <c r="E78" s="1644"/>
      <c r="F78" s="1644"/>
      <c r="G78" s="1644"/>
      <c r="H78" s="993"/>
      <c r="I78" s="993"/>
      <c r="J78" s="993"/>
      <c r="K78" s="993"/>
    </row>
    <row r="79" spans="1:11" ht="14.1" customHeight="1">
      <c r="A79" s="993"/>
      <c r="B79" s="993"/>
      <c r="C79" s="1002" t="s">
        <v>1894</v>
      </c>
      <c r="D79" s="1643" t="s">
        <v>1895</v>
      </c>
      <c r="E79" s="1644"/>
      <c r="F79" s="1644"/>
      <c r="G79" s="1644"/>
      <c r="H79" s="993"/>
      <c r="I79" s="993"/>
      <c r="J79" s="993"/>
      <c r="K79" s="993"/>
    </row>
    <row r="80" spans="1:11" ht="14.1" customHeight="1">
      <c r="A80" s="993"/>
      <c r="B80" s="993"/>
      <c r="C80" s="1003" t="s">
        <v>209</v>
      </c>
      <c r="D80" s="1659" t="s">
        <v>1896</v>
      </c>
      <c r="E80" s="1660"/>
      <c r="F80" s="1660"/>
      <c r="G80" s="1660"/>
      <c r="H80" s="993"/>
      <c r="I80" s="993"/>
      <c r="J80" s="993"/>
      <c r="K80" s="993"/>
    </row>
    <row r="81" spans="1:11" ht="14.1" customHeight="1">
      <c r="A81" s="993"/>
      <c r="B81" s="993"/>
      <c r="C81" s="1004" t="s">
        <v>211</v>
      </c>
      <c r="D81" s="1661" t="s">
        <v>1897</v>
      </c>
      <c r="E81" s="1662"/>
      <c r="F81" s="1662"/>
      <c r="G81" s="1662"/>
      <c r="H81" s="993"/>
      <c r="I81" s="993"/>
      <c r="J81" s="993"/>
      <c r="K81" s="993"/>
    </row>
    <row r="82" spans="1:11" ht="14.1" customHeight="1">
      <c r="A82" s="993"/>
      <c r="B82" s="993"/>
      <c r="C82" s="1004" t="s">
        <v>31</v>
      </c>
      <c r="D82" s="1661" t="s">
        <v>1898</v>
      </c>
      <c r="E82" s="1662"/>
      <c r="F82" s="1662"/>
      <c r="G82" s="1662"/>
      <c r="H82" s="993"/>
      <c r="I82" s="993"/>
      <c r="J82" s="993"/>
      <c r="K82" s="993"/>
    </row>
    <row r="83" spans="1:11" ht="15" customHeight="1">
      <c r="A83" s="993"/>
      <c r="B83" s="993"/>
      <c r="C83" s="1005"/>
      <c r="D83" s="1006">
        <v>2025</v>
      </c>
      <c r="E83" s="1006">
        <v>2026</v>
      </c>
      <c r="F83" s="1006">
        <v>2027</v>
      </c>
      <c r="G83" s="1006">
        <v>2028</v>
      </c>
      <c r="H83" s="993"/>
      <c r="I83" s="993"/>
      <c r="J83" s="993"/>
      <c r="K83" s="993"/>
    </row>
    <row r="84" spans="1:11" ht="15" customHeight="1">
      <c r="A84" s="993"/>
      <c r="B84" s="993"/>
      <c r="C84" s="1007"/>
      <c r="D84" s="1008" t="s">
        <v>13</v>
      </c>
      <c r="E84" s="1008" t="s">
        <v>14</v>
      </c>
      <c r="F84" s="1008" t="s">
        <v>14</v>
      </c>
      <c r="G84" s="1008" t="s">
        <v>14</v>
      </c>
      <c r="H84" s="993"/>
      <c r="I84" s="993"/>
      <c r="J84" s="993"/>
      <c r="K84" s="993"/>
    </row>
    <row r="85" spans="1:11" ht="14.1" customHeight="1">
      <c r="A85" s="993"/>
      <c r="B85" s="993"/>
      <c r="C85" s="997" t="s">
        <v>33</v>
      </c>
      <c r="D85" s="1001" t="s">
        <v>200</v>
      </c>
      <c r="E85" s="1001" t="s">
        <v>248</v>
      </c>
      <c r="F85" s="1001" t="s">
        <v>248</v>
      </c>
      <c r="G85" s="1001" t="s">
        <v>164</v>
      </c>
      <c r="H85" s="993"/>
      <c r="I85" s="993"/>
      <c r="J85" s="993"/>
      <c r="K85" s="993"/>
    </row>
    <row r="86" spans="1:11" ht="14.1" customHeight="1">
      <c r="A86" s="993"/>
      <c r="B86" s="993"/>
      <c r="C86" s="997" t="s">
        <v>214</v>
      </c>
      <c r="D86" s="1001" t="s">
        <v>1899</v>
      </c>
      <c r="E86" s="1001" t="s">
        <v>1900</v>
      </c>
      <c r="F86" s="1001" t="s">
        <v>1901</v>
      </c>
      <c r="G86" s="1001" t="s">
        <v>164</v>
      </c>
      <c r="H86" s="993"/>
      <c r="I86" s="993"/>
      <c r="J86" s="993"/>
      <c r="K86" s="993"/>
    </row>
    <row r="87" spans="1:11" ht="14.1" customHeight="1">
      <c r="A87" s="993"/>
      <c r="B87" s="993"/>
      <c r="C87" s="997" t="s">
        <v>215</v>
      </c>
      <c r="D87" s="1001" t="s">
        <v>164</v>
      </c>
      <c r="E87" s="1001" t="s">
        <v>1900</v>
      </c>
      <c r="F87" s="1001" t="s">
        <v>1901</v>
      </c>
      <c r="G87" s="1001" t="s">
        <v>164</v>
      </c>
      <c r="H87" s="993"/>
      <c r="I87" s="993"/>
      <c r="J87" s="993"/>
      <c r="K87" s="993"/>
    </row>
    <row r="88" spans="1:11" ht="14.1" customHeight="1">
      <c r="A88" s="993"/>
      <c r="B88" s="993"/>
      <c r="C88" s="997" t="s">
        <v>216</v>
      </c>
      <c r="D88" s="1001" t="s">
        <v>200</v>
      </c>
      <c r="E88" s="1001" t="s">
        <v>200</v>
      </c>
      <c r="F88" s="1001" t="s">
        <v>164</v>
      </c>
      <c r="G88" s="1001" t="s">
        <v>936</v>
      </c>
      <c r="H88" s="993"/>
      <c r="I88" s="993"/>
      <c r="J88" s="993"/>
      <c r="K88" s="993"/>
    </row>
    <row r="89" spans="1:11" ht="14.1" customHeight="1">
      <c r="A89" s="993"/>
      <c r="B89" s="993"/>
      <c r="C89" s="997" t="s">
        <v>217</v>
      </c>
      <c r="D89" s="1001" t="s">
        <v>200</v>
      </c>
      <c r="E89" s="1001" t="s">
        <v>1902</v>
      </c>
      <c r="F89" s="1001" t="s">
        <v>1903</v>
      </c>
      <c r="G89" s="1001" t="s">
        <v>936</v>
      </c>
      <c r="H89" s="993"/>
      <c r="I89" s="993"/>
      <c r="J89" s="993"/>
      <c r="K89" s="993"/>
    </row>
    <row r="90" spans="1:11" ht="14.1" customHeight="1">
      <c r="A90" s="993"/>
      <c r="B90" s="993"/>
      <c r="C90" s="997" t="s">
        <v>39</v>
      </c>
      <c r="D90" s="1001" t="s">
        <v>200</v>
      </c>
      <c r="E90" s="1001" t="s">
        <v>200</v>
      </c>
      <c r="F90" s="1001" t="s">
        <v>1903</v>
      </c>
      <c r="G90" s="1001" t="s">
        <v>936</v>
      </c>
      <c r="H90" s="993"/>
      <c r="I90" s="993"/>
      <c r="J90" s="993"/>
      <c r="K90" s="993"/>
    </row>
    <row r="91" spans="1:11" ht="14.1" customHeight="1">
      <c r="A91" s="993"/>
      <c r="B91" s="993"/>
      <c r="C91" s="1663" t="s">
        <v>218</v>
      </c>
      <c r="D91" s="1664"/>
      <c r="E91" s="1664"/>
      <c r="F91" s="1664"/>
      <c r="G91" s="1664"/>
      <c r="H91" s="993"/>
      <c r="I91" s="993"/>
      <c r="J91" s="993"/>
      <c r="K91" s="993"/>
    </row>
    <row r="92" spans="1:11" ht="14.1" customHeight="1">
      <c r="A92" s="993"/>
      <c r="B92" s="993"/>
      <c r="C92" s="1005"/>
      <c r="D92" s="1006">
        <v>2025</v>
      </c>
      <c r="E92" s="1006">
        <v>2026</v>
      </c>
      <c r="F92" s="1006">
        <v>2027</v>
      </c>
      <c r="G92" s="1006">
        <v>2028</v>
      </c>
      <c r="H92" s="993"/>
      <c r="I92" s="993"/>
      <c r="J92" s="993"/>
      <c r="K92" s="993"/>
    </row>
    <row r="93" spans="1:11" ht="14.1" customHeight="1">
      <c r="A93" s="993"/>
      <c r="B93" s="993"/>
      <c r="C93" s="1007"/>
      <c r="D93" s="1008" t="s">
        <v>13</v>
      </c>
      <c r="E93" s="1008" t="s">
        <v>14</v>
      </c>
      <c r="F93" s="1008" t="s">
        <v>14</v>
      </c>
      <c r="G93" s="1008" t="s">
        <v>14</v>
      </c>
      <c r="H93" s="993"/>
      <c r="I93" s="993"/>
      <c r="J93" s="993"/>
      <c r="K93" s="993"/>
    </row>
    <row r="94" spans="1:11" ht="14.1" customHeight="1">
      <c r="A94" s="993"/>
      <c r="B94" s="993"/>
      <c r="C94" s="1009" t="s">
        <v>219</v>
      </c>
      <c r="D94" s="1010">
        <v>0</v>
      </c>
      <c r="E94" s="1010">
        <v>0</v>
      </c>
      <c r="F94" s="1010">
        <v>0</v>
      </c>
      <c r="G94" s="1010">
        <v>0</v>
      </c>
      <c r="H94" s="993"/>
      <c r="I94" s="993"/>
      <c r="J94" s="993"/>
      <c r="K94" s="993"/>
    </row>
    <row r="95" spans="1:11" ht="14.1" customHeight="1">
      <c r="A95" s="993"/>
      <c r="B95" s="993"/>
      <c r="C95" s="1009" t="s">
        <v>220</v>
      </c>
      <c r="D95" s="1010">
        <v>0</v>
      </c>
      <c r="E95" s="1010">
        <v>0</v>
      </c>
      <c r="F95" s="1010">
        <v>0</v>
      </c>
      <c r="G95" s="1010">
        <v>0</v>
      </c>
      <c r="H95" s="993"/>
      <c r="I95" s="993"/>
      <c r="J95" s="993"/>
      <c r="K95" s="993"/>
    </row>
    <row r="96" spans="1:11" ht="14.1" customHeight="1">
      <c r="A96" s="993"/>
      <c r="B96" s="993"/>
      <c r="C96" s="1009" t="s">
        <v>221</v>
      </c>
      <c r="D96" s="1010">
        <v>0</v>
      </c>
      <c r="E96" s="1010">
        <v>0</v>
      </c>
      <c r="F96" s="1010">
        <v>0</v>
      </c>
      <c r="G96" s="1010">
        <v>0</v>
      </c>
      <c r="H96" s="993"/>
      <c r="I96" s="993"/>
      <c r="J96" s="993"/>
      <c r="K96" s="993"/>
    </row>
    <row r="97" spans="1:11" ht="14.1" customHeight="1">
      <c r="A97" s="993"/>
      <c r="B97" s="993"/>
      <c r="C97" s="1009" t="s">
        <v>222</v>
      </c>
      <c r="D97" s="1010">
        <v>0</v>
      </c>
      <c r="E97" s="1010">
        <v>0</v>
      </c>
      <c r="F97" s="1010">
        <v>0</v>
      </c>
      <c r="G97" s="1010">
        <v>0</v>
      </c>
      <c r="H97" s="993"/>
      <c r="I97" s="993"/>
      <c r="J97" s="993"/>
      <c r="K97" s="993"/>
    </row>
    <row r="98" spans="1:11" ht="14.1" customHeight="1">
      <c r="A98" s="993"/>
      <c r="B98" s="993"/>
      <c r="C98" s="1009" t="s">
        <v>220</v>
      </c>
      <c r="D98" s="1010">
        <v>0</v>
      </c>
      <c r="E98" s="1010">
        <v>0</v>
      </c>
      <c r="F98" s="1010">
        <v>0</v>
      </c>
      <c r="G98" s="1010">
        <v>0</v>
      </c>
      <c r="H98" s="993"/>
      <c r="I98" s="993"/>
      <c r="J98" s="993"/>
      <c r="K98" s="993"/>
    </row>
    <row r="99" spans="1:11" ht="14.1" customHeight="1">
      <c r="A99" s="993"/>
      <c r="B99" s="993"/>
      <c r="C99" s="1009" t="s">
        <v>221</v>
      </c>
      <c r="D99" s="1010">
        <v>0</v>
      </c>
      <c r="E99" s="1010">
        <v>0</v>
      </c>
      <c r="F99" s="1010">
        <v>0</v>
      </c>
      <c r="G99" s="1010">
        <v>0</v>
      </c>
      <c r="H99" s="993"/>
      <c r="I99" s="993"/>
      <c r="J99" s="993"/>
      <c r="K99" s="993"/>
    </row>
    <row r="100" spans="1:11" ht="14.1" customHeight="1">
      <c r="A100" s="993"/>
      <c r="B100" s="993"/>
      <c r="C100" s="1009" t="s">
        <v>223</v>
      </c>
      <c r="D100" s="1010">
        <v>0</v>
      </c>
      <c r="E100" s="1010">
        <v>0</v>
      </c>
      <c r="F100" s="1010">
        <v>0</v>
      </c>
      <c r="G100" s="1010">
        <v>0</v>
      </c>
      <c r="H100" s="993"/>
      <c r="I100" s="993"/>
      <c r="J100" s="993"/>
      <c r="K100" s="993"/>
    </row>
    <row r="101" spans="1:11" ht="14.1" customHeight="1">
      <c r="A101" s="993"/>
      <c r="B101" s="993"/>
      <c r="C101" s="1009" t="s">
        <v>220</v>
      </c>
      <c r="D101" s="1010">
        <v>0</v>
      </c>
      <c r="E101" s="1010">
        <v>0</v>
      </c>
      <c r="F101" s="1010">
        <v>0</v>
      </c>
      <c r="G101" s="1010">
        <v>0</v>
      </c>
      <c r="H101" s="993"/>
      <c r="I101" s="993"/>
      <c r="J101" s="993"/>
      <c r="K101" s="993"/>
    </row>
    <row r="102" spans="1:11" ht="14.1" customHeight="1">
      <c r="A102" s="993"/>
      <c r="B102" s="993"/>
      <c r="C102" s="1009" t="s">
        <v>221</v>
      </c>
      <c r="D102" s="1010">
        <v>0</v>
      </c>
      <c r="E102" s="1010">
        <v>0</v>
      </c>
      <c r="F102" s="1010">
        <v>0</v>
      </c>
      <c r="G102" s="1010">
        <v>0</v>
      </c>
      <c r="H102" s="993"/>
      <c r="I102" s="993"/>
      <c r="J102" s="993"/>
      <c r="K102" s="993"/>
    </row>
    <row r="103" spans="1:11" ht="14.1" customHeight="1">
      <c r="A103" s="993"/>
      <c r="B103" s="993"/>
      <c r="C103" s="1009" t="s">
        <v>224</v>
      </c>
      <c r="D103" s="1010">
        <v>0</v>
      </c>
      <c r="E103" s="1010">
        <v>0</v>
      </c>
      <c r="F103" s="1010">
        <v>0</v>
      </c>
      <c r="G103" s="1010">
        <v>0</v>
      </c>
      <c r="H103" s="993"/>
      <c r="I103" s="993"/>
      <c r="J103" s="993"/>
      <c r="K103" s="993"/>
    </row>
    <row r="104" spans="1:11" ht="14.1" customHeight="1">
      <c r="A104" s="993"/>
      <c r="B104" s="993"/>
      <c r="C104" s="1009" t="s">
        <v>220</v>
      </c>
      <c r="D104" s="1010">
        <v>0</v>
      </c>
      <c r="E104" s="1010">
        <v>0</v>
      </c>
      <c r="F104" s="1010">
        <v>0</v>
      </c>
      <c r="G104" s="1010">
        <v>0</v>
      </c>
      <c r="H104" s="993"/>
      <c r="I104" s="993"/>
      <c r="J104" s="993"/>
      <c r="K104" s="993"/>
    </row>
    <row r="105" spans="1:11" ht="14.1" customHeight="1">
      <c r="A105" s="993"/>
      <c r="B105" s="993"/>
      <c r="C105" s="1009" t="s">
        <v>221</v>
      </c>
      <c r="D105" s="1010">
        <v>0</v>
      </c>
      <c r="E105" s="1010">
        <v>0</v>
      </c>
      <c r="F105" s="1010">
        <v>0</v>
      </c>
      <c r="G105" s="1010">
        <v>0</v>
      </c>
      <c r="H105" s="993"/>
      <c r="I105" s="993"/>
      <c r="J105" s="993"/>
      <c r="K105" s="993"/>
    </row>
    <row r="106" spans="1:11" ht="14.1" customHeight="1">
      <c r="A106" s="993"/>
      <c r="B106" s="993"/>
      <c r="C106" s="1009" t="s">
        <v>225</v>
      </c>
      <c r="D106" s="1010">
        <v>0</v>
      </c>
      <c r="E106" s="1010">
        <v>0</v>
      </c>
      <c r="F106" s="1010">
        <v>0</v>
      </c>
      <c r="G106" s="1010">
        <v>0</v>
      </c>
      <c r="H106" s="993"/>
      <c r="I106" s="993"/>
      <c r="J106" s="993"/>
      <c r="K106" s="993"/>
    </row>
    <row r="107" spans="1:11" ht="14.1" customHeight="1">
      <c r="A107" s="993"/>
      <c r="B107" s="993"/>
      <c r="C107" s="1009" t="s">
        <v>220</v>
      </c>
      <c r="D107" s="1010">
        <v>0</v>
      </c>
      <c r="E107" s="1010">
        <v>0</v>
      </c>
      <c r="F107" s="1010">
        <v>0</v>
      </c>
      <c r="G107" s="1010">
        <v>0</v>
      </c>
      <c r="H107" s="993"/>
      <c r="I107" s="993"/>
      <c r="J107" s="993"/>
      <c r="K107" s="993"/>
    </row>
    <row r="108" spans="1:11" ht="14.1" customHeight="1">
      <c r="A108" s="993"/>
      <c r="B108" s="993"/>
      <c r="C108" s="1009" t="s">
        <v>221</v>
      </c>
      <c r="D108" s="1010">
        <v>0</v>
      </c>
      <c r="E108" s="1010">
        <v>0</v>
      </c>
      <c r="F108" s="1010">
        <v>0</v>
      </c>
      <c r="G108" s="1010">
        <v>0</v>
      </c>
      <c r="H108" s="993"/>
      <c r="I108" s="993"/>
      <c r="J108" s="993"/>
      <c r="K108" s="993"/>
    </row>
    <row r="109" spans="1:11" ht="14.1" customHeight="1">
      <c r="A109" s="993"/>
      <c r="B109" s="993"/>
      <c r="C109" s="1009" t="s">
        <v>226</v>
      </c>
      <c r="D109" s="1010">
        <v>0</v>
      </c>
      <c r="E109" s="1010">
        <v>0</v>
      </c>
      <c r="F109" s="1010">
        <v>0</v>
      </c>
      <c r="G109" s="1010">
        <v>0</v>
      </c>
      <c r="H109" s="993"/>
      <c r="I109" s="993"/>
      <c r="J109" s="993"/>
      <c r="K109" s="993"/>
    </row>
    <row r="110" spans="1:11" ht="14.1" customHeight="1">
      <c r="A110" s="993"/>
      <c r="B110" s="993"/>
      <c r="C110" s="1009" t="s">
        <v>220</v>
      </c>
      <c r="D110" s="1010">
        <v>0</v>
      </c>
      <c r="E110" s="1010">
        <v>0</v>
      </c>
      <c r="F110" s="1010">
        <v>0</v>
      </c>
      <c r="G110" s="1010">
        <v>0</v>
      </c>
      <c r="H110" s="993"/>
      <c r="I110" s="993"/>
      <c r="J110" s="993"/>
      <c r="K110" s="993"/>
    </row>
    <row r="111" spans="1:11" ht="14.1" customHeight="1">
      <c r="A111" s="993"/>
      <c r="B111" s="993"/>
      <c r="C111" s="1009" t="s">
        <v>221</v>
      </c>
      <c r="D111" s="1010">
        <v>0</v>
      </c>
      <c r="E111" s="1010">
        <v>0</v>
      </c>
      <c r="F111" s="1010">
        <v>0</v>
      </c>
      <c r="G111" s="1010">
        <v>0</v>
      </c>
      <c r="H111" s="993"/>
      <c r="I111" s="993"/>
      <c r="J111" s="993"/>
      <c r="K111" s="993"/>
    </row>
    <row r="112" spans="1:11" ht="14.1" customHeight="1">
      <c r="A112" s="993"/>
      <c r="B112" s="993"/>
      <c r="C112" s="1009" t="s">
        <v>227</v>
      </c>
      <c r="D112" s="1010">
        <v>0</v>
      </c>
      <c r="E112" s="1010">
        <v>0</v>
      </c>
      <c r="F112" s="1010">
        <v>0</v>
      </c>
      <c r="G112" s="1010">
        <v>0</v>
      </c>
      <c r="H112" s="993"/>
      <c r="I112" s="993"/>
      <c r="J112" s="993"/>
      <c r="K112" s="993"/>
    </row>
    <row r="113" spans="1:11" ht="14.1" customHeight="1">
      <c r="A113" s="993"/>
      <c r="B113" s="993"/>
      <c r="C113" s="1009" t="s">
        <v>220</v>
      </c>
      <c r="D113" s="1010">
        <v>0</v>
      </c>
      <c r="E113" s="1010">
        <v>0</v>
      </c>
      <c r="F113" s="1010">
        <v>0</v>
      </c>
      <c r="G113" s="1010">
        <v>0</v>
      </c>
      <c r="H113" s="993"/>
      <c r="I113" s="993"/>
      <c r="J113" s="993"/>
      <c r="K113" s="993"/>
    </row>
    <row r="114" spans="1:11" ht="14.1" customHeight="1">
      <c r="A114" s="993"/>
      <c r="B114" s="993"/>
      <c r="C114" s="1009" t="s">
        <v>221</v>
      </c>
      <c r="D114" s="1010">
        <v>0</v>
      </c>
      <c r="E114" s="1010">
        <v>0</v>
      </c>
      <c r="F114" s="1010">
        <v>0</v>
      </c>
      <c r="G114" s="1010">
        <v>0</v>
      </c>
      <c r="H114" s="993"/>
      <c r="I114" s="993"/>
      <c r="J114" s="993"/>
      <c r="K114" s="993"/>
    </row>
    <row r="115" spans="1:11" ht="14.1" customHeight="1">
      <c r="A115" s="993"/>
      <c r="B115" s="993"/>
      <c r="C115" s="1009" t="s">
        <v>228</v>
      </c>
      <c r="D115" s="1010">
        <v>0</v>
      </c>
      <c r="E115" s="1010">
        <v>0</v>
      </c>
      <c r="F115" s="1010">
        <v>0</v>
      </c>
      <c r="G115" s="1010">
        <v>0</v>
      </c>
      <c r="H115" s="993"/>
      <c r="I115" s="993"/>
      <c r="J115" s="993"/>
      <c r="K115" s="993"/>
    </row>
    <row r="116" spans="1:11" ht="14.1" customHeight="1">
      <c r="A116" s="993"/>
      <c r="B116" s="993"/>
      <c r="C116" s="1009" t="s">
        <v>220</v>
      </c>
      <c r="D116" s="1010">
        <v>0</v>
      </c>
      <c r="E116" s="1010">
        <v>0</v>
      </c>
      <c r="F116" s="1010">
        <v>0</v>
      </c>
      <c r="G116" s="1010">
        <v>0</v>
      </c>
      <c r="H116" s="993"/>
      <c r="I116" s="993"/>
      <c r="J116" s="993"/>
      <c r="K116" s="993"/>
    </row>
    <row r="117" spans="1:11" ht="14.1" customHeight="1">
      <c r="A117" s="993"/>
      <c r="B117" s="993"/>
      <c r="C117" s="1009" t="s">
        <v>229</v>
      </c>
      <c r="D117" s="1010">
        <v>0</v>
      </c>
      <c r="E117" s="1010">
        <v>0</v>
      </c>
      <c r="F117" s="1010">
        <v>0</v>
      </c>
      <c r="G117" s="1010">
        <v>0</v>
      </c>
      <c r="H117" s="993"/>
      <c r="I117" s="993"/>
      <c r="J117" s="993"/>
      <c r="K117" s="993"/>
    </row>
    <row r="118" spans="1:11" ht="14.1" customHeight="1">
      <c r="A118" s="993"/>
      <c r="B118" s="993"/>
      <c r="C118" s="1009" t="s">
        <v>230</v>
      </c>
      <c r="D118" s="1010">
        <v>0</v>
      </c>
      <c r="E118" s="1010">
        <v>0</v>
      </c>
      <c r="F118" s="1010">
        <v>0</v>
      </c>
      <c r="G118" s="1010">
        <v>0</v>
      </c>
      <c r="H118" s="993"/>
      <c r="I118" s="993"/>
      <c r="J118" s="993"/>
      <c r="K118" s="993"/>
    </row>
    <row r="119" spans="1:11" ht="14.1" customHeight="1">
      <c r="A119" s="993"/>
      <c r="B119" s="993"/>
      <c r="C119" s="1009" t="s">
        <v>231</v>
      </c>
      <c r="D119" s="1010">
        <v>0</v>
      </c>
      <c r="E119" s="1010">
        <v>0</v>
      </c>
      <c r="F119" s="1010">
        <v>0</v>
      </c>
      <c r="G119" s="1010">
        <v>0</v>
      </c>
      <c r="H119" s="993"/>
      <c r="I119" s="993"/>
      <c r="J119" s="993"/>
      <c r="K119" s="993"/>
    </row>
    <row r="120" spans="1:11" ht="14.1" customHeight="1">
      <c r="A120" s="993"/>
      <c r="B120" s="993"/>
      <c r="C120" s="1009" t="s">
        <v>232</v>
      </c>
      <c r="D120" s="1010">
        <v>0</v>
      </c>
      <c r="E120" s="1010">
        <v>0</v>
      </c>
      <c r="F120" s="1010">
        <v>0</v>
      </c>
      <c r="G120" s="1010">
        <v>0</v>
      </c>
      <c r="H120" s="993"/>
      <c r="I120" s="993"/>
      <c r="J120" s="993"/>
      <c r="K120" s="993"/>
    </row>
    <row r="121" spans="1:11" ht="14.1" customHeight="1">
      <c r="A121" s="993"/>
      <c r="B121" s="993"/>
      <c r="C121" s="1009" t="s">
        <v>233</v>
      </c>
      <c r="D121" s="1010">
        <v>0</v>
      </c>
      <c r="E121" s="1010">
        <v>74233010</v>
      </c>
      <c r="F121" s="1010">
        <v>107721684</v>
      </c>
      <c r="G121" s="1010">
        <v>0</v>
      </c>
      <c r="H121" s="993"/>
      <c r="I121" s="993"/>
      <c r="J121" s="993"/>
      <c r="K121" s="993"/>
    </row>
    <row r="122" spans="1:11" ht="14.1" customHeight="1">
      <c r="A122" s="993"/>
      <c r="B122" s="993"/>
      <c r="C122" s="1009" t="s">
        <v>220</v>
      </c>
      <c r="D122" s="1010">
        <v>0</v>
      </c>
      <c r="E122" s="1010">
        <v>74233010</v>
      </c>
      <c r="F122" s="1010">
        <v>107721684</v>
      </c>
      <c r="G122" s="1010">
        <v>0</v>
      </c>
      <c r="H122" s="993"/>
      <c r="I122" s="993"/>
      <c r="J122" s="993"/>
      <c r="K122" s="993"/>
    </row>
    <row r="123" spans="1:11" ht="14.1" customHeight="1">
      <c r="A123" s="993"/>
      <c r="B123" s="993"/>
      <c r="C123" s="1009" t="s">
        <v>229</v>
      </c>
      <c r="D123" s="1010">
        <v>0</v>
      </c>
      <c r="E123" s="1010">
        <v>0</v>
      </c>
      <c r="F123" s="1010">
        <v>0</v>
      </c>
      <c r="G123" s="1010">
        <v>0</v>
      </c>
      <c r="H123" s="993"/>
      <c r="I123" s="993"/>
      <c r="J123" s="993"/>
      <c r="K123" s="993"/>
    </row>
    <row r="124" spans="1:11" ht="14.1" customHeight="1">
      <c r="A124" s="993"/>
      <c r="B124" s="993"/>
      <c r="C124" s="1009" t="s">
        <v>230</v>
      </c>
      <c r="D124" s="1010">
        <v>0</v>
      </c>
      <c r="E124" s="1010">
        <v>0</v>
      </c>
      <c r="F124" s="1010">
        <v>0</v>
      </c>
      <c r="G124" s="1010">
        <v>0</v>
      </c>
      <c r="H124" s="993"/>
      <c r="I124" s="993"/>
      <c r="J124" s="993"/>
      <c r="K124" s="993"/>
    </row>
    <row r="125" spans="1:11" ht="14.1" customHeight="1">
      <c r="A125" s="993"/>
      <c r="B125" s="993"/>
      <c r="C125" s="1009" t="s">
        <v>231</v>
      </c>
      <c r="D125" s="1010">
        <v>0</v>
      </c>
      <c r="E125" s="1010">
        <v>0</v>
      </c>
      <c r="F125" s="1010">
        <v>0</v>
      </c>
      <c r="G125" s="1010">
        <v>0</v>
      </c>
      <c r="H125" s="993"/>
      <c r="I125" s="993"/>
      <c r="J125" s="993"/>
      <c r="K125" s="993"/>
    </row>
    <row r="126" spans="1:11" ht="14.1" customHeight="1">
      <c r="A126" s="993"/>
      <c r="B126" s="993"/>
      <c r="C126" s="1009" t="s">
        <v>232</v>
      </c>
      <c r="D126" s="1010">
        <v>0</v>
      </c>
      <c r="E126" s="1010">
        <v>0</v>
      </c>
      <c r="F126" s="1010">
        <v>0</v>
      </c>
      <c r="G126" s="1010">
        <v>0</v>
      </c>
      <c r="H126" s="993"/>
      <c r="I126" s="993"/>
      <c r="J126" s="993"/>
      <c r="K126" s="993"/>
    </row>
    <row r="127" spans="1:11" ht="14.1" customHeight="1">
      <c r="A127" s="993"/>
      <c r="B127" s="993"/>
      <c r="C127" s="1009" t="s">
        <v>234</v>
      </c>
      <c r="D127" s="1010">
        <v>0</v>
      </c>
      <c r="E127" s="1010">
        <v>0</v>
      </c>
      <c r="F127" s="1010">
        <v>0</v>
      </c>
      <c r="G127" s="1010">
        <v>0</v>
      </c>
      <c r="H127" s="993"/>
      <c r="I127" s="993"/>
      <c r="J127" s="993"/>
      <c r="K127" s="993"/>
    </row>
    <row r="128" spans="1:11" ht="14.1" customHeight="1">
      <c r="A128" s="993"/>
      <c r="B128" s="993"/>
      <c r="C128" s="1009" t="s">
        <v>220</v>
      </c>
      <c r="D128" s="1010">
        <v>0</v>
      </c>
      <c r="E128" s="1010">
        <v>0</v>
      </c>
      <c r="F128" s="1010">
        <v>0</v>
      </c>
      <c r="G128" s="1010">
        <v>0</v>
      </c>
      <c r="H128" s="993"/>
      <c r="I128" s="993"/>
      <c r="J128" s="993"/>
      <c r="K128" s="993"/>
    </row>
    <row r="129" spans="1:11" ht="14.1" customHeight="1">
      <c r="A129" s="993"/>
      <c r="B129" s="993"/>
      <c r="C129" s="1009" t="s">
        <v>229</v>
      </c>
      <c r="D129" s="1010">
        <v>0</v>
      </c>
      <c r="E129" s="1010">
        <v>0</v>
      </c>
      <c r="F129" s="1010">
        <v>0</v>
      </c>
      <c r="G129" s="1010">
        <v>0</v>
      </c>
      <c r="H129" s="993"/>
      <c r="I129" s="993"/>
      <c r="J129" s="993"/>
      <c r="K129" s="993"/>
    </row>
    <row r="130" spans="1:11" ht="14.1" customHeight="1">
      <c r="A130" s="993"/>
      <c r="B130" s="993"/>
      <c r="C130" s="1009" t="s">
        <v>230</v>
      </c>
      <c r="D130" s="1010">
        <v>0</v>
      </c>
      <c r="E130" s="1010">
        <v>0</v>
      </c>
      <c r="F130" s="1010">
        <v>0</v>
      </c>
      <c r="G130" s="1010">
        <v>0</v>
      </c>
      <c r="H130" s="993"/>
      <c r="I130" s="993"/>
      <c r="J130" s="993"/>
      <c r="K130" s="993"/>
    </row>
    <row r="131" spans="1:11" ht="14.1" customHeight="1">
      <c r="A131" s="993"/>
      <c r="B131" s="993"/>
      <c r="C131" s="1009" t="s">
        <v>231</v>
      </c>
      <c r="D131" s="1010">
        <v>0</v>
      </c>
      <c r="E131" s="1010">
        <v>0</v>
      </c>
      <c r="F131" s="1010">
        <v>0</v>
      </c>
      <c r="G131" s="1010">
        <v>0</v>
      </c>
      <c r="H131" s="993"/>
      <c r="I131" s="993"/>
      <c r="J131" s="993"/>
      <c r="K131" s="993"/>
    </row>
    <row r="132" spans="1:11" ht="14.1" customHeight="1">
      <c r="A132" s="993"/>
      <c r="B132" s="993"/>
      <c r="C132" s="1009" t="s">
        <v>232</v>
      </c>
      <c r="D132" s="1010">
        <v>0</v>
      </c>
      <c r="E132" s="1010">
        <v>0</v>
      </c>
      <c r="F132" s="1010">
        <v>0</v>
      </c>
      <c r="G132" s="1010">
        <v>0</v>
      </c>
      <c r="H132" s="993"/>
      <c r="I132" s="993"/>
      <c r="J132" s="993"/>
      <c r="K132" s="993"/>
    </row>
    <row r="133" spans="1:11" ht="14.1" customHeight="1">
      <c r="A133" s="993"/>
      <c r="B133" s="993"/>
      <c r="C133" s="1009" t="s">
        <v>235</v>
      </c>
      <c r="D133" s="1010">
        <v>0</v>
      </c>
      <c r="E133" s="1010">
        <v>0</v>
      </c>
      <c r="F133" s="1010">
        <v>0</v>
      </c>
      <c r="G133" s="1010">
        <v>0</v>
      </c>
      <c r="H133" s="993"/>
      <c r="I133" s="993"/>
      <c r="J133" s="993"/>
      <c r="K133" s="993"/>
    </row>
    <row r="134" spans="1:11" ht="14.1" customHeight="1">
      <c r="A134" s="993"/>
      <c r="B134" s="993"/>
      <c r="C134" s="1009" t="s">
        <v>236</v>
      </c>
      <c r="D134" s="1010">
        <v>0</v>
      </c>
      <c r="E134" s="1010">
        <v>0</v>
      </c>
      <c r="F134" s="1010">
        <v>0</v>
      </c>
      <c r="G134" s="1010">
        <v>0</v>
      </c>
      <c r="H134" s="993"/>
      <c r="I134" s="993"/>
      <c r="J134" s="993"/>
      <c r="K134" s="993"/>
    </row>
    <row r="135" spans="1:11" ht="14.1" customHeight="1">
      <c r="A135" s="993"/>
      <c r="B135" s="993"/>
      <c r="C135" s="1011" t="s">
        <v>237</v>
      </c>
      <c r="D135" s="1010">
        <v>0</v>
      </c>
      <c r="E135" s="1010">
        <v>74233010</v>
      </c>
      <c r="F135" s="1010">
        <v>107721684</v>
      </c>
      <c r="G135" s="1010">
        <v>0</v>
      </c>
      <c r="H135" s="993"/>
      <c r="I135" s="993"/>
      <c r="J135" s="993"/>
      <c r="K135" s="993"/>
    </row>
    <row r="136" spans="1:11" ht="14.1" customHeight="1">
      <c r="A136" s="993"/>
      <c r="B136" s="993"/>
      <c r="C136" s="1003" t="s">
        <v>209</v>
      </c>
      <c r="D136" s="1659" t="s">
        <v>1904</v>
      </c>
      <c r="E136" s="1660"/>
      <c r="F136" s="1660"/>
      <c r="G136" s="1660"/>
      <c r="H136" s="993"/>
      <c r="I136" s="993"/>
      <c r="J136" s="993"/>
      <c r="K136" s="993"/>
    </row>
    <row r="137" spans="1:11" ht="14.1" customHeight="1">
      <c r="A137" s="993"/>
      <c r="B137" s="993"/>
      <c r="C137" s="1004" t="s">
        <v>211</v>
      </c>
      <c r="D137" s="1661" t="s">
        <v>1905</v>
      </c>
      <c r="E137" s="1662"/>
      <c r="F137" s="1662"/>
      <c r="G137" s="1662"/>
      <c r="H137" s="993"/>
      <c r="I137" s="993"/>
      <c r="J137" s="993"/>
      <c r="K137" s="993"/>
    </row>
    <row r="138" spans="1:11" ht="14.1" customHeight="1">
      <c r="A138" s="993"/>
      <c r="B138" s="993"/>
      <c r="C138" s="1004" t="s">
        <v>31</v>
      </c>
      <c r="D138" s="1661" t="s">
        <v>1906</v>
      </c>
      <c r="E138" s="1662"/>
      <c r="F138" s="1662"/>
      <c r="G138" s="1662"/>
      <c r="H138" s="993"/>
      <c r="I138" s="993"/>
      <c r="J138" s="993"/>
      <c r="K138" s="993"/>
    </row>
    <row r="139" spans="1:11" ht="15" customHeight="1">
      <c r="A139" s="993"/>
      <c r="B139" s="993"/>
      <c r="C139" s="1005"/>
      <c r="D139" s="1006">
        <v>2025</v>
      </c>
      <c r="E139" s="1006">
        <v>2026</v>
      </c>
      <c r="F139" s="1006">
        <v>2027</v>
      </c>
      <c r="G139" s="1006">
        <v>2028</v>
      </c>
      <c r="H139" s="993"/>
      <c r="I139" s="993"/>
      <c r="J139" s="993"/>
      <c r="K139" s="993"/>
    </row>
    <row r="140" spans="1:11" ht="15" customHeight="1">
      <c r="A140" s="993"/>
      <c r="B140" s="993"/>
      <c r="C140" s="1007"/>
      <c r="D140" s="1008" t="s">
        <v>13</v>
      </c>
      <c r="E140" s="1008" t="s">
        <v>14</v>
      </c>
      <c r="F140" s="1008" t="s">
        <v>14</v>
      </c>
      <c r="G140" s="1008" t="s">
        <v>14</v>
      </c>
      <c r="H140" s="993"/>
      <c r="I140" s="993"/>
      <c r="J140" s="993"/>
      <c r="K140" s="993"/>
    </row>
    <row r="141" spans="1:11" ht="14.1" customHeight="1">
      <c r="A141" s="993"/>
      <c r="B141" s="993"/>
      <c r="C141" s="997" t="s">
        <v>33</v>
      </c>
      <c r="D141" s="1001" t="s">
        <v>200</v>
      </c>
      <c r="E141" s="1001" t="s">
        <v>248</v>
      </c>
      <c r="F141" s="1001" t="s">
        <v>248</v>
      </c>
      <c r="G141" s="1001" t="s">
        <v>164</v>
      </c>
      <c r="H141" s="993"/>
      <c r="I141" s="993"/>
      <c r="J141" s="993"/>
      <c r="K141" s="993"/>
    </row>
    <row r="142" spans="1:11" ht="14.1" customHeight="1">
      <c r="A142" s="993"/>
      <c r="B142" s="993"/>
      <c r="C142" s="997" t="s">
        <v>214</v>
      </c>
      <c r="D142" s="1001" t="s">
        <v>1907</v>
      </c>
      <c r="E142" s="1001" t="s">
        <v>1759</v>
      </c>
      <c r="F142" s="1001" t="s">
        <v>164</v>
      </c>
      <c r="G142" s="1001" t="s">
        <v>164</v>
      </c>
      <c r="H142" s="993"/>
      <c r="I142" s="993"/>
      <c r="J142" s="993"/>
      <c r="K142" s="993"/>
    </row>
    <row r="143" spans="1:11" ht="14.1" customHeight="1">
      <c r="A143" s="993"/>
      <c r="B143" s="993"/>
      <c r="C143" s="997" t="s">
        <v>215</v>
      </c>
      <c r="D143" s="1001" t="s">
        <v>164</v>
      </c>
      <c r="E143" s="1001" t="s">
        <v>1759</v>
      </c>
      <c r="F143" s="1001" t="s">
        <v>164</v>
      </c>
      <c r="G143" s="1001" t="s">
        <v>164</v>
      </c>
      <c r="H143" s="993"/>
      <c r="I143" s="993"/>
      <c r="J143" s="993"/>
      <c r="K143" s="993"/>
    </row>
    <row r="144" spans="1:11" ht="14.1" customHeight="1">
      <c r="A144" s="993"/>
      <c r="B144" s="993"/>
      <c r="C144" s="997" t="s">
        <v>216</v>
      </c>
      <c r="D144" s="1001" t="s">
        <v>200</v>
      </c>
      <c r="E144" s="1001" t="s">
        <v>200</v>
      </c>
      <c r="F144" s="1001" t="s">
        <v>164</v>
      </c>
      <c r="G144" s="1001" t="s">
        <v>936</v>
      </c>
      <c r="H144" s="993"/>
      <c r="I144" s="993"/>
      <c r="J144" s="993"/>
      <c r="K144" s="993"/>
    </row>
    <row r="145" spans="1:11" ht="14.1" customHeight="1">
      <c r="A145" s="993"/>
      <c r="B145" s="993"/>
      <c r="C145" s="997" t="s">
        <v>217</v>
      </c>
      <c r="D145" s="1001" t="s">
        <v>200</v>
      </c>
      <c r="E145" s="1001" t="s">
        <v>1908</v>
      </c>
      <c r="F145" s="1001" t="s">
        <v>936</v>
      </c>
      <c r="G145" s="1001" t="s">
        <v>200</v>
      </c>
      <c r="H145" s="993"/>
      <c r="I145" s="993"/>
      <c r="J145" s="993"/>
      <c r="K145" s="993"/>
    </row>
    <row r="146" spans="1:11" ht="14.1" customHeight="1">
      <c r="A146" s="993"/>
      <c r="B146" s="993"/>
      <c r="C146" s="997" t="s">
        <v>39</v>
      </c>
      <c r="D146" s="1001" t="s">
        <v>200</v>
      </c>
      <c r="E146" s="1001" t="s">
        <v>200</v>
      </c>
      <c r="F146" s="1001" t="s">
        <v>936</v>
      </c>
      <c r="G146" s="1001" t="s">
        <v>200</v>
      </c>
      <c r="H146" s="993"/>
      <c r="I146" s="993"/>
      <c r="J146" s="993"/>
      <c r="K146" s="993"/>
    </row>
    <row r="147" spans="1:11" ht="14.1" customHeight="1">
      <c r="A147" s="993"/>
      <c r="B147" s="993"/>
      <c r="C147" s="1663" t="s">
        <v>218</v>
      </c>
      <c r="D147" s="1664"/>
      <c r="E147" s="1664"/>
      <c r="F147" s="1664"/>
      <c r="G147" s="1664"/>
      <c r="H147" s="993"/>
      <c r="I147" s="993"/>
      <c r="J147" s="993"/>
      <c r="K147" s="993"/>
    </row>
    <row r="148" spans="1:11" ht="14.1" customHeight="1">
      <c r="A148" s="993"/>
      <c r="B148" s="993"/>
      <c r="C148" s="1005"/>
      <c r="D148" s="1006">
        <v>2025</v>
      </c>
      <c r="E148" s="1006">
        <v>2026</v>
      </c>
      <c r="F148" s="1006">
        <v>2027</v>
      </c>
      <c r="G148" s="1006">
        <v>2028</v>
      </c>
      <c r="H148" s="993"/>
      <c r="I148" s="993"/>
      <c r="J148" s="993"/>
      <c r="K148" s="993"/>
    </row>
    <row r="149" spans="1:11" ht="14.1" customHeight="1">
      <c r="A149" s="993"/>
      <c r="B149" s="993"/>
      <c r="C149" s="1007"/>
      <c r="D149" s="1008" t="s">
        <v>13</v>
      </c>
      <c r="E149" s="1008" t="s">
        <v>14</v>
      </c>
      <c r="F149" s="1008" t="s">
        <v>14</v>
      </c>
      <c r="G149" s="1008" t="s">
        <v>14</v>
      </c>
      <c r="H149" s="993"/>
      <c r="I149" s="993"/>
      <c r="J149" s="993"/>
      <c r="K149" s="993"/>
    </row>
    <row r="150" spans="1:11" ht="14.1" customHeight="1">
      <c r="A150" s="993"/>
      <c r="B150" s="993"/>
      <c r="C150" s="1009" t="s">
        <v>219</v>
      </c>
      <c r="D150" s="1010">
        <v>0</v>
      </c>
      <c r="E150" s="1010">
        <v>0</v>
      </c>
      <c r="F150" s="1010">
        <v>0</v>
      </c>
      <c r="G150" s="1010">
        <v>0</v>
      </c>
      <c r="H150" s="993"/>
      <c r="I150" s="993"/>
      <c r="J150" s="993"/>
      <c r="K150" s="993"/>
    </row>
    <row r="151" spans="1:11" ht="14.1" customHeight="1">
      <c r="A151" s="993"/>
      <c r="B151" s="993"/>
      <c r="C151" s="1009" t="s">
        <v>220</v>
      </c>
      <c r="D151" s="1010">
        <v>0</v>
      </c>
      <c r="E151" s="1010">
        <v>0</v>
      </c>
      <c r="F151" s="1010">
        <v>0</v>
      </c>
      <c r="G151" s="1010">
        <v>0</v>
      </c>
      <c r="H151" s="993"/>
      <c r="I151" s="993"/>
      <c r="J151" s="993"/>
      <c r="K151" s="993"/>
    </row>
    <row r="152" spans="1:11" ht="14.1" customHeight="1">
      <c r="A152" s="993"/>
      <c r="B152" s="993"/>
      <c r="C152" s="1009" t="s">
        <v>221</v>
      </c>
      <c r="D152" s="1010">
        <v>0</v>
      </c>
      <c r="E152" s="1010">
        <v>0</v>
      </c>
      <c r="F152" s="1010">
        <v>0</v>
      </c>
      <c r="G152" s="1010">
        <v>0</v>
      </c>
      <c r="H152" s="993"/>
      <c r="I152" s="993"/>
      <c r="J152" s="993"/>
      <c r="K152" s="993"/>
    </row>
    <row r="153" spans="1:11" ht="14.1" customHeight="1">
      <c r="A153" s="993"/>
      <c r="B153" s="993"/>
      <c r="C153" s="1009" t="s">
        <v>222</v>
      </c>
      <c r="D153" s="1010">
        <v>0</v>
      </c>
      <c r="E153" s="1010">
        <v>0</v>
      </c>
      <c r="F153" s="1010">
        <v>0</v>
      </c>
      <c r="G153" s="1010">
        <v>0</v>
      </c>
      <c r="H153" s="993"/>
      <c r="I153" s="993"/>
      <c r="J153" s="993"/>
      <c r="K153" s="993"/>
    </row>
    <row r="154" spans="1:11" ht="14.1" customHeight="1">
      <c r="A154" s="993"/>
      <c r="B154" s="993"/>
      <c r="C154" s="1009" t="s">
        <v>220</v>
      </c>
      <c r="D154" s="1010">
        <v>0</v>
      </c>
      <c r="E154" s="1010">
        <v>0</v>
      </c>
      <c r="F154" s="1010">
        <v>0</v>
      </c>
      <c r="G154" s="1010">
        <v>0</v>
      </c>
      <c r="H154" s="993"/>
      <c r="I154" s="993"/>
      <c r="J154" s="993"/>
      <c r="K154" s="993"/>
    </row>
    <row r="155" spans="1:11" ht="14.1" customHeight="1">
      <c r="A155" s="993"/>
      <c r="B155" s="993"/>
      <c r="C155" s="1009" t="s">
        <v>221</v>
      </c>
      <c r="D155" s="1010">
        <v>0</v>
      </c>
      <c r="E155" s="1010">
        <v>0</v>
      </c>
      <c r="F155" s="1010">
        <v>0</v>
      </c>
      <c r="G155" s="1010">
        <v>0</v>
      </c>
      <c r="H155" s="993"/>
      <c r="I155" s="993"/>
      <c r="J155" s="993"/>
      <c r="K155" s="993"/>
    </row>
    <row r="156" spans="1:11" ht="14.1" customHeight="1">
      <c r="A156" s="993"/>
      <c r="B156" s="993"/>
      <c r="C156" s="1009" t="s">
        <v>223</v>
      </c>
      <c r="D156" s="1010">
        <v>0</v>
      </c>
      <c r="E156" s="1010">
        <v>0</v>
      </c>
      <c r="F156" s="1010">
        <v>0</v>
      </c>
      <c r="G156" s="1010">
        <v>0</v>
      </c>
      <c r="H156" s="993"/>
      <c r="I156" s="993"/>
      <c r="J156" s="993"/>
      <c r="K156" s="993"/>
    </row>
    <row r="157" spans="1:11" ht="14.1" customHeight="1">
      <c r="A157" s="993"/>
      <c r="B157" s="993"/>
      <c r="C157" s="1009" t="s">
        <v>220</v>
      </c>
      <c r="D157" s="1010">
        <v>0</v>
      </c>
      <c r="E157" s="1010">
        <v>0</v>
      </c>
      <c r="F157" s="1010">
        <v>0</v>
      </c>
      <c r="G157" s="1010">
        <v>0</v>
      </c>
      <c r="H157" s="993"/>
      <c r="I157" s="993"/>
      <c r="J157" s="993"/>
      <c r="K157" s="993"/>
    </row>
    <row r="158" spans="1:11" ht="14.1" customHeight="1">
      <c r="A158" s="993"/>
      <c r="B158" s="993"/>
      <c r="C158" s="1009" t="s">
        <v>221</v>
      </c>
      <c r="D158" s="1010">
        <v>0</v>
      </c>
      <c r="E158" s="1010">
        <v>0</v>
      </c>
      <c r="F158" s="1010">
        <v>0</v>
      </c>
      <c r="G158" s="1010">
        <v>0</v>
      </c>
      <c r="H158" s="993"/>
      <c r="I158" s="993"/>
      <c r="J158" s="993"/>
      <c r="K158" s="993"/>
    </row>
    <row r="159" spans="1:11" ht="14.1" customHeight="1">
      <c r="A159" s="993"/>
      <c r="B159" s="993"/>
      <c r="C159" s="1009" t="s">
        <v>224</v>
      </c>
      <c r="D159" s="1010">
        <v>0</v>
      </c>
      <c r="E159" s="1010">
        <v>0</v>
      </c>
      <c r="F159" s="1010">
        <v>0</v>
      </c>
      <c r="G159" s="1010">
        <v>0</v>
      </c>
      <c r="H159" s="993"/>
      <c r="I159" s="993"/>
      <c r="J159" s="993"/>
      <c r="K159" s="993"/>
    </row>
    <row r="160" spans="1:11" ht="14.1" customHeight="1">
      <c r="A160" s="993"/>
      <c r="B160" s="993"/>
      <c r="C160" s="1009" t="s">
        <v>220</v>
      </c>
      <c r="D160" s="1010">
        <v>0</v>
      </c>
      <c r="E160" s="1010">
        <v>0</v>
      </c>
      <c r="F160" s="1010">
        <v>0</v>
      </c>
      <c r="G160" s="1010">
        <v>0</v>
      </c>
      <c r="H160" s="993"/>
      <c r="I160" s="993"/>
      <c r="J160" s="993"/>
      <c r="K160" s="993"/>
    </row>
    <row r="161" spans="1:11" ht="14.1" customHeight="1">
      <c r="A161" s="993"/>
      <c r="B161" s="993"/>
      <c r="C161" s="1009" t="s">
        <v>221</v>
      </c>
      <c r="D161" s="1010">
        <v>0</v>
      </c>
      <c r="E161" s="1010">
        <v>0</v>
      </c>
      <c r="F161" s="1010">
        <v>0</v>
      </c>
      <c r="G161" s="1010">
        <v>0</v>
      </c>
      <c r="H161" s="993"/>
      <c r="I161" s="993"/>
      <c r="J161" s="993"/>
      <c r="K161" s="993"/>
    </row>
    <row r="162" spans="1:11" ht="14.1" customHeight="1">
      <c r="A162" s="993"/>
      <c r="B162" s="993"/>
      <c r="C162" s="1009" t="s">
        <v>225</v>
      </c>
      <c r="D162" s="1010">
        <v>0</v>
      </c>
      <c r="E162" s="1010">
        <v>0</v>
      </c>
      <c r="F162" s="1010">
        <v>0</v>
      </c>
      <c r="G162" s="1010">
        <v>0</v>
      </c>
      <c r="H162" s="993"/>
      <c r="I162" s="993"/>
      <c r="J162" s="993"/>
      <c r="K162" s="993"/>
    </row>
    <row r="163" spans="1:11" ht="14.1" customHeight="1">
      <c r="A163" s="993"/>
      <c r="B163" s="993"/>
      <c r="C163" s="1009" t="s">
        <v>220</v>
      </c>
      <c r="D163" s="1010">
        <v>0</v>
      </c>
      <c r="E163" s="1010">
        <v>0</v>
      </c>
      <c r="F163" s="1010">
        <v>0</v>
      </c>
      <c r="G163" s="1010">
        <v>0</v>
      </c>
      <c r="H163" s="993"/>
      <c r="I163" s="993"/>
      <c r="J163" s="993"/>
      <c r="K163" s="993"/>
    </row>
    <row r="164" spans="1:11" ht="14.1" customHeight="1">
      <c r="A164" s="993"/>
      <c r="B164" s="993"/>
      <c r="C164" s="1009" t="s">
        <v>221</v>
      </c>
      <c r="D164" s="1010">
        <v>0</v>
      </c>
      <c r="E164" s="1010">
        <v>0</v>
      </c>
      <c r="F164" s="1010">
        <v>0</v>
      </c>
      <c r="G164" s="1010">
        <v>0</v>
      </c>
      <c r="H164" s="993"/>
      <c r="I164" s="993"/>
      <c r="J164" s="993"/>
      <c r="K164" s="993"/>
    </row>
    <row r="165" spans="1:11" ht="14.1" customHeight="1">
      <c r="A165" s="993"/>
      <c r="B165" s="993"/>
      <c r="C165" s="1009" t="s">
        <v>226</v>
      </c>
      <c r="D165" s="1010">
        <v>0</v>
      </c>
      <c r="E165" s="1010">
        <v>0</v>
      </c>
      <c r="F165" s="1010">
        <v>0</v>
      </c>
      <c r="G165" s="1010">
        <v>0</v>
      </c>
      <c r="H165" s="993"/>
      <c r="I165" s="993"/>
      <c r="J165" s="993"/>
      <c r="K165" s="993"/>
    </row>
    <row r="166" spans="1:11" ht="14.1" customHeight="1">
      <c r="A166" s="993"/>
      <c r="B166" s="993"/>
      <c r="C166" s="1009" t="s">
        <v>220</v>
      </c>
      <c r="D166" s="1010">
        <v>0</v>
      </c>
      <c r="E166" s="1010">
        <v>0</v>
      </c>
      <c r="F166" s="1010">
        <v>0</v>
      </c>
      <c r="G166" s="1010">
        <v>0</v>
      </c>
      <c r="H166" s="993"/>
      <c r="I166" s="993"/>
      <c r="J166" s="993"/>
      <c r="K166" s="993"/>
    </row>
    <row r="167" spans="1:11" ht="14.1" customHeight="1">
      <c r="A167" s="993"/>
      <c r="B167" s="993"/>
      <c r="C167" s="1009" t="s">
        <v>221</v>
      </c>
      <c r="D167" s="1010">
        <v>0</v>
      </c>
      <c r="E167" s="1010">
        <v>0</v>
      </c>
      <c r="F167" s="1010">
        <v>0</v>
      </c>
      <c r="G167" s="1010">
        <v>0</v>
      </c>
      <c r="H167" s="993"/>
      <c r="I167" s="993"/>
      <c r="J167" s="993"/>
      <c r="K167" s="993"/>
    </row>
    <row r="168" spans="1:11" ht="14.1" customHeight="1">
      <c r="A168" s="993"/>
      <c r="B168" s="993"/>
      <c r="C168" s="1009" t="s">
        <v>227</v>
      </c>
      <c r="D168" s="1010">
        <v>0</v>
      </c>
      <c r="E168" s="1010">
        <v>0</v>
      </c>
      <c r="F168" s="1010">
        <v>0</v>
      </c>
      <c r="G168" s="1010">
        <v>0</v>
      </c>
      <c r="H168" s="993"/>
      <c r="I168" s="993"/>
      <c r="J168" s="993"/>
      <c r="K168" s="993"/>
    </row>
    <row r="169" spans="1:11" ht="14.1" customHeight="1">
      <c r="A169" s="993"/>
      <c r="B169" s="993"/>
      <c r="C169" s="1009" t="s">
        <v>220</v>
      </c>
      <c r="D169" s="1010">
        <v>0</v>
      </c>
      <c r="E169" s="1010">
        <v>0</v>
      </c>
      <c r="F169" s="1010">
        <v>0</v>
      </c>
      <c r="G169" s="1010">
        <v>0</v>
      </c>
      <c r="H169" s="993"/>
      <c r="I169" s="993"/>
      <c r="J169" s="993"/>
      <c r="K169" s="993"/>
    </row>
    <row r="170" spans="1:11" ht="14.1" customHeight="1">
      <c r="A170" s="993"/>
      <c r="B170" s="993"/>
      <c r="C170" s="1009" t="s">
        <v>221</v>
      </c>
      <c r="D170" s="1010">
        <v>0</v>
      </c>
      <c r="E170" s="1010">
        <v>0</v>
      </c>
      <c r="F170" s="1010">
        <v>0</v>
      </c>
      <c r="G170" s="1010">
        <v>0</v>
      </c>
      <c r="H170" s="993"/>
      <c r="I170" s="993"/>
      <c r="J170" s="993"/>
      <c r="K170" s="993"/>
    </row>
    <row r="171" spans="1:11" ht="14.1" customHeight="1">
      <c r="A171" s="993"/>
      <c r="B171" s="993"/>
      <c r="C171" s="1009" t="s">
        <v>228</v>
      </c>
      <c r="D171" s="1010">
        <v>0</v>
      </c>
      <c r="E171" s="1010">
        <v>0</v>
      </c>
      <c r="F171" s="1010">
        <v>0</v>
      </c>
      <c r="G171" s="1010">
        <v>0</v>
      </c>
      <c r="H171" s="993"/>
      <c r="I171" s="993"/>
      <c r="J171" s="993"/>
      <c r="K171" s="993"/>
    </row>
    <row r="172" spans="1:11" ht="14.1" customHeight="1">
      <c r="A172" s="993"/>
      <c r="B172" s="993"/>
      <c r="C172" s="1009" t="s">
        <v>220</v>
      </c>
      <c r="D172" s="1010">
        <v>0</v>
      </c>
      <c r="E172" s="1010">
        <v>0</v>
      </c>
      <c r="F172" s="1010">
        <v>0</v>
      </c>
      <c r="G172" s="1010">
        <v>0</v>
      </c>
      <c r="H172" s="993"/>
      <c r="I172" s="993"/>
      <c r="J172" s="993"/>
      <c r="K172" s="993"/>
    </row>
    <row r="173" spans="1:11" ht="14.1" customHeight="1">
      <c r="A173" s="993"/>
      <c r="B173" s="993"/>
      <c r="C173" s="1009" t="s">
        <v>229</v>
      </c>
      <c r="D173" s="1010">
        <v>0</v>
      </c>
      <c r="E173" s="1010">
        <v>0</v>
      </c>
      <c r="F173" s="1010">
        <v>0</v>
      </c>
      <c r="G173" s="1010">
        <v>0</v>
      </c>
      <c r="H173" s="993"/>
      <c r="I173" s="993"/>
      <c r="J173" s="993"/>
      <c r="K173" s="993"/>
    </row>
    <row r="174" spans="1:11" ht="14.1" customHeight="1">
      <c r="A174" s="993"/>
      <c r="B174" s="993"/>
      <c r="C174" s="1009" t="s">
        <v>230</v>
      </c>
      <c r="D174" s="1010">
        <v>0</v>
      </c>
      <c r="E174" s="1010">
        <v>0</v>
      </c>
      <c r="F174" s="1010">
        <v>0</v>
      </c>
      <c r="G174" s="1010">
        <v>0</v>
      </c>
      <c r="H174" s="993"/>
      <c r="I174" s="993"/>
      <c r="J174" s="993"/>
      <c r="K174" s="993"/>
    </row>
    <row r="175" spans="1:11" ht="14.1" customHeight="1">
      <c r="A175" s="993"/>
      <c r="B175" s="993"/>
      <c r="C175" s="1009" t="s">
        <v>231</v>
      </c>
      <c r="D175" s="1010">
        <v>0</v>
      </c>
      <c r="E175" s="1010">
        <v>0</v>
      </c>
      <c r="F175" s="1010">
        <v>0</v>
      </c>
      <c r="G175" s="1010">
        <v>0</v>
      </c>
      <c r="H175" s="993"/>
      <c r="I175" s="993"/>
      <c r="J175" s="993"/>
      <c r="K175" s="993"/>
    </row>
    <row r="176" spans="1:11" ht="14.1" customHeight="1">
      <c r="A176" s="993"/>
      <c r="B176" s="993"/>
      <c r="C176" s="1009" t="s">
        <v>232</v>
      </c>
      <c r="D176" s="1010">
        <v>0</v>
      </c>
      <c r="E176" s="1010">
        <v>0</v>
      </c>
      <c r="F176" s="1010">
        <v>0</v>
      </c>
      <c r="G176" s="1010">
        <v>0</v>
      </c>
      <c r="H176" s="993"/>
      <c r="I176" s="993"/>
      <c r="J176" s="993"/>
      <c r="K176" s="993"/>
    </row>
    <row r="177" spans="1:11" ht="14.1" customHeight="1">
      <c r="A177" s="993"/>
      <c r="B177" s="993"/>
      <c r="C177" s="1009" t="s">
        <v>233</v>
      </c>
      <c r="D177" s="1010">
        <v>0</v>
      </c>
      <c r="E177" s="1010">
        <v>3800000</v>
      </c>
      <c r="F177" s="1010">
        <v>0</v>
      </c>
      <c r="G177" s="1010">
        <v>0</v>
      </c>
      <c r="H177" s="993"/>
      <c r="I177" s="993"/>
      <c r="J177" s="993"/>
      <c r="K177" s="993"/>
    </row>
    <row r="178" spans="1:11" ht="14.1" customHeight="1">
      <c r="A178" s="993"/>
      <c r="B178" s="993"/>
      <c r="C178" s="1009" t="s">
        <v>220</v>
      </c>
      <c r="D178" s="1010">
        <v>0</v>
      </c>
      <c r="E178" s="1010">
        <v>3800000</v>
      </c>
      <c r="F178" s="1010">
        <v>0</v>
      </c>
      <c r="G178" s="1010">
        <v>0</v>
      </c>
      <c r="H178" s="993"/>
      <c r="I178" s="993"/>
      <c r="J178" s="993"/>
      <c r="K178" s="993"/>
    </row>
    <row r="179" spans="1:11" ht="14.1" customHeight="1">
      <c r="A179" s="993"/>
      <c r="B179" s="993"/>
      <c r="C179" s="1009" t="s">
        <v>229</v>
      </c>
      <c r="D179" s="1010">
        <v>0</v>
      </c>
      <c r="E179" s="1010">
        <v>0</v>
      </c>
      <c r="F179" s="1010">
        <v>0</v>
      </c>
      <c r="G179" s="1010">
        <v>0</v>
      </c>
      <c r="H179" s="993"/>
      <c r="I179" s="993"/>
      <c r="J179" s="993"/>
      <c r="K179" s="993"/>
    </row>
    <row r="180" spans="1:11" ht="14.1" customHeight="1">
      <c r="A180" s="993"/>
      <c r="B180" s="993"/>
      <c r="C180" s="1009" t="s">
        <v>230</v>
      </c>
      <c r="D180" s="1010">
        <v>0</v>
      </c>
      <c r="E180" s="1010">
        <v>0</v>
      </c>
      <c r="F180" s="1010">
        <v>0</v>
      </c>
      <c r="G180" s="1010">
        <v>0</v>
      </c>
      <c r="H180" s="993"/>
      <c r="I180" s="993"/>
      <c r="J180" s="993"/>
      <c r="K180" s="993"/>
    </row>
    <row r="181" spans="1:11" ht="14.1" customHeight="1">
      <c r="A181" s="993"/>
      <c r="B181" s="993"/>
      <c r="C181" s="1009" t="s">
        <v>231</v>
      </c>
      <c r="D181" s="1010">
        <v>0</v>
      </c>
      <c r="E181" s="1010">
        <v>0</v>
      </c>
      <c r="F181" s="1010">
        <v>0</v>
      </c>
      <c r="G181" s="1010">
        <v>0</v>
      </c>
      <c r="H181" s="993"/>
      <c r="I181" s="993"/>
      <c r="J181" s="993"/>
      <c r="K181" s="993"/>
    </row>
    <row r="182" spans="1:11" ht="14.1" customHeight="1">
      <c r="A182" s="993"/>
      <c r="B182" s="993"/>
      <c r="C182" s="1009" t="s">
        <v>232</v>
      </c>
      <c r="D182" s="1010">
        <v>0</v>
      </c>
      <c r="E182" s="1010">
        <v>0</v>
      </c>
      <c r="F182" s="1010">
        <v>0</v>
      </c>
      <c r="G182" s="1010">
        <v>0</v>
      </c>
      <c r="H182" s="993"/>
      <c r="I182" s="993"/>
      <c r="J182" s="993"/>
      <c r="K182" s="993"/>
    </row>
    <row r="183" spans="1:11" ht="14.1" customHeight="1">
      <c r="A183" s="993"/>
      <c r="B183" s="993"/>
      <c r="C183" s="1009" t="s">
        <v>234</v>
      </c>
      <c r="D183" s="1010">
        <v>0</v>
      </c>
      <c r="E183" s="1010">
        <v>0</v>
      </c>
      <c r="F183" s="1010">
        <v>0</v>
      </c>
      <c r="G183" s="1010">
        <v>0</v>
      </c>
      <c r="H183" s="993"/>
      <c r="I183" s="993"/>
      <c r="J183" s="993"/>
      <c r="K183" s="993"/>
    </row>
    <row r="184" spans="1:11" ht="14.1" customHeight="1">
      <c r="A184" s="993"/>
      <c r="B184" s="993"/>
      <c r="C184" s="1009" t="s">
        <v>220</v>
      </c>
      <c r="D184" s="1010">
        <v>0</v>
      </c>
      <c r="E184" s="1010">
        <v>0</v>
      </c>
      <c r="F184" s="1010">
        <v>0</v>
      </c>
      <c r="G184" s="1010">
        <v>0</v>
      </c>
      <c r="H184" s="993"/>
      <c r="I184" s="993"/>
      <c r="J184" s="993"/>
      <c r="K184" s="993"/>
    </row>
    <row r="185" spans="1:11" ht="14.1" customHeight="1">
      <c r="A185" s="993"/>
      <c r="B185" s="993"/>
      <c r="C185" s="1009" t="s">
        <v>229</v>
      </c>
      <c r="D185" s="1010">
        <v>0</v>
      </c>
      <c r="E185" s="1010">
        <v>0</v>
      </c>
      <c r="F185" s="1010">
        <v>0</v>
      </c>
      <c r="G185" s="1010">
        <v>0</v>
      </c>
      <c r="H185" s="993"/>
      <c r="I185" s="993"/>
      <c r="J185" s="993"/>
      <c r="K185" s="993"/>
    </row>
    <row r="186" spans="1:11" ht="14.1" customHeight="1">
      <c r="A186" s="993"/>
      <c r="B186" s="993"/>
      <c r="C186" s="1009" t="s">
        <v>230</v>
      </c>
      <c r="D186" s="1010">
        <v>0</v>
      </c>
      <c r="E186" s="1010">
        <v>0</v>
      </c>
      <c r="F186" s="1010">
        <v>0</v>
      </c>
      <c r="G186" s="1010">
        <v>0</v>
      </c>
      <c r="H186" s="993"/>
      <c r="I186" s="993"/>
      <c r="J186" s="993"/>
      <c r="K186" s="993"/>
    </row>
    <row r="187" spans="1:11" ht="14.1" customHeight="1">
      <c r="A187" s="993"/>
      <c r="B187" s="993"/>
      <c r="C187" s="1009" t="s">
        <v>231</v>
      </c>
      <c r="D187" s="1010">
        <v>0</v>
      </c>
      <c r="E187" s="1010">
        <v>0</v>
      </c>
      <c r="F187" s="1010">
        <v>0</v>
      </c>
      <c r="G187" s="1010">
        <v>0</v>
      </c>
      <c r="H187" s="993"/>
      <c r="I187" s="993"/>
      <c r="J187" s="993"/>
      <c r="K187" s="993"/>
    </row>
    <row r="188" spans="1:11" ht="14.1" customHeight="1">
      <c r="A188" s="993"/>
      <c r="B188" s="993"/>
      <c r="C188" s="1009" t="s">
        <v>232</v>
      </c>
      <c r="D188" s="1010">
        <v>0</v>
      </c>
      <c r="E188" s="1010">
        <v>0</v>
      </c>
      <c r="F188" s="1010">
        <v>0</v>
      </c>
      <c r="G188" s="1010">
        <v>0</v>
      </c>
      <c r="H188" s="993"/>
      <c r="I188" s="993"/>
      <c r="J188" s="993"/>
      <c r="K188" s="993"/>
    </row>
    <row r="189" spans="1:11" ht="14.1" customHeight="1">
      <c r="A189" s="993"/>
      <c r="B189" s="993"/>
      <c r="C189" s="1009" t="s">
        <v>235</v>
      </c>
      <c r="D189" s="1010">
        <v>0</v>
      </c>
      <c r="E189" s="1010">
        <v>0</v>
      </c>
      <c r="F189" s="1010">
        <v>0</v>
      </c>
      <c r="G189" s="1010">
        <v>0</v>
      </c>
      <c r="H189" s="993"/>
      <c r="I189" s="993"/>
      <c r="J189" s="993"/>
      <c r="K189" s="993"/>
    </row>
    <row r="190" spans="1:11" ht="14.1" customHeight="1">
      <c r="A190" s="993"/>
      <c r="B190" s="993"/>
      <c r="C190" s="1009" t="s">
        <v>236</v>
      </c>
      <c r="D190" s="1010">
        <v>0</v>
      </c>
      <c r="E190" s="1010">
        <v>0</v>
      </c>
      <c r="F190" s="1010">
        <v>0</v>
      </c>
      <c r="G190" s="1010">
        <v>0</v>
      </c>
      <c r="H190" s="993"/>
      <c r="I190" s="993"/>
      <c r="J190" s="993"/>
      <c r="K190" s="993"/>
    </row>
    <row r="191" spans="1:11" ht="14.1" customHeight="1">
      <c r="A191" s="993"/>
      <c r="B191" s="993"/>
      <c r="C191" s="1011" t="s">
        <v>237</v>
      </c>
      <c r="D191" s="1010">
        <v>0</v>
      </c>
      <c r="E191" s="1010">
        <v>3800000</v>
      </c>
      <c r="F191" s="1010">
        <v>0</v>
      </c>
      <c r="G191" s="1010">
        <v>0</v>
      </c>
      <c r="H191" s="993"/>
      <c r="I191" s="993"/>
      <c r="J191" s="993"/>
      <c r="K191" s="993"/>
    </row>
    <row r="192" spans="1:11" ht="14.1" customHeight="1">
      <c r="A192" s="993"/>
      <c r="B192" s="993"/>
      <c r="C192" s="1003" t="s">
        <v>209</v>
      </c>
      <c r="D192" s="1659" t="s">
        <v>1909</v>
      </c>
      <c r="E192" s="1660"/>
      <c r="F192" s="1660"/>
      <c r="G192" s="1660"/>
      <c r="H192" s="993"/>
      <c r="I192" s="993"/>
      <c r="J192" s="993"/>
      <c r="K192" s="993"/>
    </row>
    <row r="193" spans="1:11" ht="14.1" customHeight="1">
      <c r="A193" s="993"/>
      <c r="B193" s="993"/>
      <c r="C193" s="1004" t="s">
        <v>211</v>
      </c>
      <c r="D193" s="1661" t="s">
        <v>1910</v>
      </c>
      <c r="E193" s="1662"/>
      <c r="F193" s="1662"/>
      <c r="G193" s="1662"/>
      <c r="H193" s="993"/>
      <c r="I193" s="993"/>
      <c r="J193" s="993"/>
      <c r="K193" s="993"/>
    </row>
    <row r="194" spans="1:11" ht="14.1" customHeight="1">
      <c r="A194" s="993"/>
      <c r="B194" s="993"/>
      <c r="C194" s="1004" t="s">
        <v>31</v>
      </c>
      <c r="D194" s="1661" t="s">
        <v>1911</v>
      </c>
      <c r="E194" s="1662"/>
      <c r="F194" s="1662"/>
      <c r="G194" s="1662"/>
      <c r="H194" s="993"/>
      <c r="I194" s="993"/>
      <c r="J194" s="993"/>
      <c r="K194" s="993"/>
    </row>
    <row r="195" spans="1:11" ht="15" customHeight="1">
      <c r="A195" s="993"/>
      <c r="B195" s="993"/>
      <c r="C195" s="1005"/>
      <c r="D195" s="1006">
        <v>2025</v>
      </c>
      <c r="E195" s="1006">
        <v>2026</v>
      </c>
      <c r="F195" s="1006">
        <v>2027</v>
      </c>
      <c r="G195" s="1006">
        <v>2028</v>
      </c>
      <c r="H195" s="993"/>
      <c r="I195" s="993"/>
      <c r="J195" s="993"/>
      <c r="K195" s="993"/>
    </row>
    <row r="196" spans="1:11" ht="15" customHeight="1">
      <c r="A196" s="993"/>
      <c r="B196" s="993"/>
      <c r="C196" s="1007"/>
      <c r="D196" s="1008" t="s">
        <v>13</v>
      </c>
      <c r="E196" s="1008" t="s">
        <v>14</v>
      </c>
      <c r="F196" s="1008" t="s">
        <v>14</v>
      </c>
      <c r="G196" s="1008" t="s">
        <v>14</v>
      </c>
      <c r="H196" s="993"/>
      <c r="I196" s="993"/>
      <c r="J196" s="993"/>
      <c r="K196" s="993"/>
    </row>
    <row r="197" spans="1:11" ht="14.1" customHeight="1">
      <c r="A197" s="993"/>
      <c r="B197" s="993"/>
      <c r="C197" s="997" t="s">
        <v>33</v>
      </c>
      <c r="D197" s="1001" t="s">
        <v>200</v>
      </c>
      <c r="E197" s="1001" t="s">
        <v>248</v>
      </c>
      <c r="F197" s="1001" t="s">
        <v>164</v>
      </c>
      <c r="G197" s="1001" t="s">
        <v>164</v>
      </c>
      <c r="H197" s="993"/>
      <c r="I197" s="993"/>
      <c r="J197" s="993"/>
      <c r="K197" s="993"/>
    </row>
    <row r="198" spans="1:11" ht="14.1" customHeight="1">
      <c r="A198" s="993"/>
      <c r="B198" s="993"/>
      <c r="C198" s="997" t="s">
        <v>214</v>
      </c>
      <c r="D198" s="1001" t="s">
        <v>164</v>
      </c>
      <c r="E198" s="1001" t="s">
        <v>1912</v>
      </c>
      <c r="F198" s="1001" t="s">
        <v>164</v>
      </c>
      <c r="G198" s="1001" t="s">
        <v>164</v>
      </c>
      <c r="H198" s="993"/>
      <c r="I198" s="993"/>
      <c r="J198" s="993"/>
      <c r="K198" s="993"/>
    </row>
    <row r="199" spans="1:11" ht="14.1" customHeight="1">
      <c r="A199" s="993"/>
      <c r="B199" s="993"/>
      <c r="C199" s="997" t="s">
        <v>215</v>
      </c>
      <c r="D199" s="1001" t="s">
        <v>164</v>
      </c>
      <c r="E199" s="1001" t="s">
        <v>1912</v>
      </c>
      <c r="F199" s="1001" t="s">
        <v>164</v>
      </c>
      <c r="G199" s="1001" t="s">
        <v>164</v>
      </c>
      <c r="H199" s="993"/>
      <c r="I199" s="993"/>
      <c r="J199" s="993"/>
      <c r="K199" s="993"/>
    </row>
    <row r="200" spans="1:11" ht="14.1" customHeight="1">
      <c r="A200" s="993"/>
      <c r="B200" s="993"/>
      <c r="C200" s="997" t="s">
        <v>216</v>
      </c>
      <c r="D200" s="1001" t="s">
        <v>200</v>
      </c>
      <c r="E200" s="1001" t="s">
        <v>200</v>
      </c>
      <c r="F200" s="1001" t="s">
        <v>936</v>
      </c>
      <c r="G200" s="1001" t="s">
        <v>200</v>
      </c>
      <c r="H200" s="993"/>
      <c r="I200" s="993"/>
      <c r="J200" s="993"/>
      <c r="K200" s="993"/>
    </row>
    <row r="201" spans="1:11" ht="14.1" customHeight="1">
      <c r="A201" s="993"/>
      <c r="B201" s="993"/>
      <c r="C201" s="997" t="s">
        <v>217</v>
      </c>
      <c r="D201" s="1001" t="s">
        <v>200</v>
      </c>
      <c r="E201" s="1001" t="s">
        <v>200</v>
      </c>
      <c r="F201" s="1001" t="s">
        <v>936</v>
      </c>
      <c r="G201" s="1001" t="s">
        <v>200</v>
      </c>
      <c r="H201" s="993"/>
      <c r="I201" s="993"/>
      <c r="J201" s="993"/>
      <c r="K201" s="993"/>
    </row>
    <row r="202" spans="1:11" ht="14.1" customHeight="1">
      <c r="A202" s="993"/>
      <c r="B202" s="993"/>
      <c r="C202" s="997" t="s">
        <v>39</v>
      </c>
      <c r="D202" s="1001" t="s">
        <v>200</v>
      </c>
      <c r="E202" s="1001" t="s">
        <v>200</v>
      </c>
      <c r="F202" s="1001" t="s">
        <v>936</v>
      </c>
      <c r="G202" s="1001" t="s">
        <v>200</v>
      </c>
      <c r="H202" s="993"/>
      <c r="I202" s="993"/>
      <c r="J202" s="993"/>
      <c r="K202" s="993"/>
    </row>
    <row r="203" spans="1:11" ht="14.1" customHeight="1">
      <c r="A203" s="993"/>
      <c r="B203" s="993"/>
      <c r="C203" s="1663" t="s">
        <v>218</v>
      </c>
      <c r="D203" s="1664"/>
      <c r="E203" s="1664"/>
      <c r="F203" s="1664"/>
      <c r="G203" s="1664"/>
      <c r="H203" s="993"/>
      <c r="I203" s="993"/>
      <c r="J203" s="993"/>
      <c r="K203" s="993"/>
    </row>
    <row r="204" spans="1:11" ht="14.1" customHeight="1">
      <c r="A204" s="993"/>
      <c r="B204" s="993"/>
      <c r="C204" s="1005"/>
      <c r="D204" s="1006">
        <v>2025</v>
      </c>
      <c r="E204" s="1006">
        <v>2026</v>
      </c>
      <c r="F204" s="1006">
        <v>2027</v>
      </c>
      <c r="G204" s="1006">
        <v>2028</v>
      </c>
      <c r="H204" s="993"/>
      <c r="I204" s="993"/>
      <c r="J204" s="993"/>
      <c r="K204" s="993"/>
    </row>
    <row r="205" spans="1:11" ht="14.1" customHeight="1">
      <c r="A205" s="993"/>
      <c r="B205" s="993"/>
      <c r="C205" s="1007"/>
      <c r="D205" s="1008" t="s">
        <v>13</v>
      </c>
      <c r="E205" s="1008" t="s">
        <v>14</v>
      </c>
      <c r="F205" s="1008" t="s">
        <v>14</v>
      </c>
      <c r="G205" s="1008" t="s">
        <v>14</v>
      </c>
      <c r="H205" s="993"/>
      <c r="I205" s="993"/>
      <c r="J205" s="993"/>
      <c r="K205" s="993"/>
    </row>
    <row r="206" spans="1:11" ht="14.1" customHeight="1">
      <c r="A206" s="993"/>
      <c r="B206" s="993"/>
      <c r="C206" s="1009" t="s">
        <v>219</v>
      </c>
      <c r="D206" s="1010">
        <v>0</v>
      </c>
      <c r="E206" s="1010">
        <v>0</v>
      </c>
      <c r="F206" s="1010">
        <v>0</v>
      </c>
      <c r="G206" s="1010">
        <v>0</v>
      </c>
      <c r="H206" s="993"/>
      <c r="I206" s="993"/>
      <c r="J206" s="993"/>
      <c r="K206" s="993"/>
    </row>
    <row r="207" spans="1:11" ht="14.1" customHeight="1">
      <c r="A207" s="993"/>
      <c r="B207" s="993"/>
      <c r="C207" s="1009" t="s">
        <v>220</v>
      </c>
      <c r="D207" s="1010">
        <v>0</v>
      </c>
      <c r="E207" s="1010">
        <v>0</v>
      </c>
      <c r="F207" s="1010">
        <v>0</v>
      </c>
      <c r="G207" s="1010">
        <v>0</v>
      </c>
      <c r="H207" s="993"/>
      <c r="I207" s="993"/>
      <c r="J207" s="993"/>
      <c r="K207" s="993"/>
    </row>
    <row r="208" spans="1:11" ht="14.1" customHeight="1">
      <c r="A208" s="993"/>
      <c r="B208" s="993"/>
      <c r="C208" s="1009" t="s">
        <v>221</v>
      </c>
      <c r="D208" s="1010">
        <v>0</v>
      </c>
      <c r="E208" s="1010">
        <v>0</v>
      </c>
      <c r="F208" s="1010">
        <v>0</v>
      </c>
      <c r="G208" s="1010">
        <v>0</v>
      </c>
      <c r="H208" s="993"/>
      <c r="I208" s="993"/>
      <c r="J208" s="993"/>
      <c r="K208" s="993"/>
    </row>
    <row r="209" spans="1:11" ht="14.1" customHeight="1">
      <c r="A209" s="993"/>
      <c r="B209" s="993"/>
      <c r="C209" s="1009" t="s">
        <v>222</v>
      </c>
      <c r="D209" s="1010">
        <v>0</v>
      </c>
      <c r="E209" s="1010">
        <v>0</v>
      </c>
      <c r="F209" s="1010">
        <v>0</v>
      </c>
      <c r="G209" s="1010">
        <v>0</v>
      </c>
      <c r="H209" s="993"/>
      <c r="I209" s="993"/>
      <c r="J209" s="993"/>
      <c r="K209" s="993"/>
    </row>
    <row r="210" spans="1:11" ht="14.1" customHeight="1">
      <c r="A210" s="993"/>
      <c r="B210" s="993"/>
      <c r="C210" s="1009" t="s">
        <v>220</v>
      </c>
      <c r="D210" s="1010">
        <v>0</v>
      </c>
      <c r="E210" s="1010">
        <v>0</v>
      </c>
      <c r="F210" s="1010">
        <v>0</v>
      </c>
      <c r="G210" s="1010">
        <v>0</v>
      </c>
      <c r="H210" s="993"/>
      <c r="I210" s="993"/>
      <c r="J210" s="993"/>
      <c r="K210" s="993"/>
    </row>
    <row r="211" spans="1:11" ht="14.1" customHeight="1">
      <c r="A211" s="993"/>
      <c r="B211" s="993"/>
      <c r="C211" s="1009" t="s">
        <v>221</v>
      </c>
      <c r="D211" s="1010">
        <v>0</v>
      </c>
      <c r="E211" s="1010">
        <v>0</v>
      </c>
      <c r="F211" s="1010">
        <v>0</v>
      </c>
      <c r="G211" s="1010">
        <v>0</v>
      </c>
      <c r="H211" s="993"/>
      <c r="I211" s="993"/>
      <c r="J211" s="993"/>
      <c r="K211" s="993"/>
    </row>
    <row r="212" spans="1:11" ht="14.1" customHeight="1">
      <c r="A212" s="993"/>
      <c r="B212" s="993"/>
      <c r="C212" s="1009" t="s">
        <v>223</v>
      </c>
      <c r="D212" s="1010">
        <v>0</v>
      </c>
      <c r="E212" s="1010">
        <v>0</v>
      </c>
      <c r="F212" s="1010">
        <v>0</v>
      </c>
      <c r="G212" s="1010">
        <v>0</v>
      </c>
      <c r="H212" s="993"/>
      <c r="I212" s="993"/>
      <c r="J212" s="993"/>
      <c r="K212" s="993"/>
    </row>
    <row r="213" spans="1:11" ht="14.1" customHeight="1">
      <c r="A213" s="993"/>
      <c r="B213" s="993"/>
      <c r="C213" s="1009" t="s">
        <v>220</v>
      </c>
      <c r="D213" s="1010">
        <v>0</v>
      </c>
      <c r="E213" s="1010">
        <v>0</v>
      </c>
      <c r="F213" s="1010">
        <v>0</v>
      </c>
      <c r="G213" s="1010">
        <v>0</v>
      </c>
      <c r="H213" s="993"/>
      <c r="I213" s="993"/>
      <c r="J213" s="993"/>
      <c r="K213" s="993"/>
    </row>
    <row r="214" spans="1:11" ht="14.1" customHeight="1">
      <c r="A214" s="993"/>
      <c r="B214" s="993"/>
      <c r="C214" s="1009" t="s">
        <v>221</v>
      </c>
      <c r="D214" s="1010">
        <v>0</v>
      </c>
      <c r="E214" s="1010">
        <v>0</v>
      </c>
      <c r="F214" s="1010">
        <v>0</v>
      </c>
      <c r="G214" s="1010">
        <v>0</v>
      </c>
      <c r="H214" s="993"/>
      <c r="I214" s="993"/>
      <c r="J214" s="993"/>
      <c r="K214" s="993"/>
    </row>
    <row r="215" spans="1:11" ht="14.1" customHeight="1">
      <c r="A215" s="993"/>
      <c r="B215" s="993"/>
      <c r="C215" s="1009" t="s">
        <v>224</v>
      </c>
      <c r="D215" s="1010">
        <v>0</v>
      </c>
      <c r="E215" s="1010">
        <v>0</v>
      </c>
      <c r="F215" s="1010">
        <v>0</v>
      </c>
      <c r="G215" s="1010">
        <v>0</v>
      </c>
      <c r="H215" s="993"/>
      <c r="I215" s="993"/>
      <c r="J215" s="993"/>
      <c r="K215" s="993"/>
    </row>
    <row r="216" spans="1:11" ht="14.1" customHeight="1">
      <c r="A216" s="993"/>
      <c r="B216" s="993"/>
      <c r="C216" s="1009" t="s">
        <v>220</v>
      </c>
      <c r="D216" s="1010">
        <v>0</v>
      </c>
      <c r="E216" s="1010">
        <v>0</v>
      </c>
      <c r="F216" s="1010">
        <v>0</v>
      </c>
      <c r="G216" s="1010">
        <v>0</v>
      </c>
      <c r="H216" s="993"/>
      <c r="I216" s="993"/>
      <c r="J216" s="993"/>
      <c r="K216" s="993"/>
    </row>
    <row r="217" spans="1:11" ht="14.1" customHeight="1">
      <c r="A217" s="993"/>
      <c r="B217" s="993"/>
      <c r="C217" s="1009" t="s">
        <v>221</v>
      </c>
      <c r="D217" s="1010">
        <v>0</v>
      </c>
      <c r="E217" s="1010">
        <v>0</v>
      </c>
      <c r="F217" s="1010">
        <v>0</v>
      </c>
      <c r="G217" s="1010">
        <v>0</v>
      </c>
      <c r="H217" s="993"/>
      <c r="I217" s="993"/>
      <c r="J217" s="993"/>
      <c r="K217" s="993"/>
    </row>
    <row r="218" spans="1:11" ht="14.1" customHeight="1">
      <c r="A218" s="993"/>
      <c r="B218" s="993"/>
      <c r="C218" s="1009" t="s">
        <v>225</v>
      </c>
      <c r="D218" s="1010">
        <v>0</v>
      </c>
      <c r="E218" s="1010">
        <v>0</v>
      </c>
      <c r="F218" s="1010">
        <v>0</v>
      </c>
      <c r="G218" s="1010">
        <v>0</v>
      </c>
      <c r="H218" s="993"/>
      <c r="I218" s="993"/>
      <c r="J218" s="993"/>
      <c r="K218" s="993"/>
    </row>
    <row r="219" spans="1:11" ht="14.1" customHeight="1">
      <c r="A219" s="993"/>
      <c r="B219" s="993"/>
      <c r="C219" s="1009" t="s">
        <v>220</v>
      </c>
      <c r="D219" s="1010">
        <v>0</v>
      </c>
      <c r="E219" s="1010">
        <v>0</v>
      </c>
      <c r="F219" s="1010">
        <v>0</v>
      </c>
      <c r="G219" s="1010">
        <v>0</v>
      </c>
      <c r="H219" s="993"/>
      <c r="I219" s="993"/>
      <c r="J219" s="993"/>
      <c r="K219" s="993"/>
    </row>
    <row r="220" spans="1:11" ht="14.1" customHeight="1">
      <c r="A220" s="993"/>
      <c r="B220" s="993"/>
      <c r="C220" s="1009" t="s">
        <v>221</v>
      </c>
      <c r="D220" s="1010">
        <v>0</v>
      </c>
      <c r="E220" s="1010">
        <v>0</v>
      </c>
      <c r="F220" s="1010">
        <v>0</v>
      </c>
      <c r="G220" s="1010">
        <v>0</v>
      </c>
      <c r="H220" s="993"/>
      <c r="I220" s="993"/>
      <c r="J220" s="993"/>
      <c r="K220" s="993"/>
    </row>
    <row r="221" spans="1:11" ht="14.1" customHeight="1">
      <c r="A221" s="993"/>
      <c r="B221" s="993"/>
      <c r="C221" s="1009" t="s">
        <v>226</v>
      </c>
      <c r="D221" s="1010">
        <v>0</v>
      </c>
      <c r="E221" s="1010">
        <v>0</v>
      </c>
      <c r="F221" s="1010">
        <v>0</v>
      </c>
      <c r="G221" s="1010">
        <v>0</v>
      </c>
      <c r="H221" s="993"/>
      <c r="I221" s="993"/>
      <c r="J221" s="993"/>
      <c r="K221" s="993"/>
    </row>
    <row r="222" spans="1:11" ht="14.1" customHeight="1">
      <c r="A222" s="993"/>
      <c r="B222" s="993"/>
      <c r="C222" s="1009" t="s">
        <v>220</v>
      </c>
      <c r="D222" s="1010">
        <v>0</v>
      </c>
      <c r="E222" s="1010">
        <v>0</v>
      </c>
      <c r="F222" s="1010">
        <v>0</v>
      </c>
      <c r="G222" s="1010">
        <v>0</v>
      </c>
      <c r="H222" s="993"/>
      <c r="I222" s="993"/>
      <c r="J222" s="993"/>
      <c r="K222" s="993"/>
    </row>
    <row r="223" spans="1:11" ht="14.1" customHeight="1">
      <c r="A223" s="993"/>
      <c r="B223" s="993"/>
      <c r="C223" s="1009" t="s">
        <v>221</v>
      </c>
      <c r="D223" s="1010">
        <v>0</v>
      </c>
      <c r="E223" s="1010">
        <v>0</v>
      </c>
      <c r="F223" s="1010">
        <v>0</v>
      </c>
      <c r="G223" s="1010">
        <v>0</v>
      </c>
      <c r="H223" s="993"/>
      <c r="I223" s="993"/>
      <c r="J223" s="993"/>
      <c r="K223" s="993"/>
    </row>
    <row r="224" spans="1:11" ht="14.1" customHeight="1">
      <c r="A224" s="993"/>
      <c r="B224" s="993"/>
      <c r="C224" s="1009" t="s">
        <v>227</v>
      </c>
      <c r="D224" s="1010">
        <v>0</v>
      </c>
      <c r="E224" s="1010">
        <v>0</v>
      </c>
      <c r="F224" s="1010">
        <v>0</v>
      </c>
      <c r="G224" s="1010">
        <v>0</v>
      </c>
      <c r="H224" s="993"/>
      <c r="I224" s="993"/>
      <c r="J224" s="993"/>
      <c r="K224" s="993"/>
    </row>
    <row r="225" spans="1:11" ht="14.1" customHeight="1">
      <c r="A225" s="993"/>
      <c r="B225" s="993"/>
      <c r="C225" s="1009" t="s">
        <v>220</v>
      </c>
      <c r="D225" s="1010">
        <v>0</v>
      </c>
      <c r="E225" s="1010">
        <v>0</v>
      </c>
      <c r="F225" s="1010">
        <v>0</v>
      </c>
      <c r="G225" s="1010">
        <v>0</v>
      </c>
      <c r="H225" s="993"/>
      <c r="I225" s="993"/>
      <c r="J225" s="993"/>
      <c r="K225" s="993"/>
    </row>
    <row r="226" spans="1:11" ht="14.1" customHeight="1">
      <c r="A226" s="993"/>
      <c r="B226" s="993"/>
      <c r="C226" s="1009" t="s">
        <v>221</v>
      </c>
      <c r="D226" s="1010">
        <v>0</v>
      </c>
      <c r="E226" s="1010">
        <v>0</v>
      </c>
      <c r="F226" s="1010">
        <v>0</v>
      </c>
      <c r="G226" s="1010">
        <v>0</v>
      </c>
      <c r="H226" s="993"/>
      <c r="I226" s="993"/>
      <c r="J226" s="993"/>
      <c r="K226" s="993"/>
    </row>
    <row r="227" spans="1:11" ht="14.1" customHeight="1">
      <c r="A227" s="993"/>
      <c r="B227" s="993"/>
      <c r="C227" s="1009" t="s">
        <v>228</v>
      </c>
      <c r="D227" s="1010">
        <v>0</v>
      </c>
      <c r="E227" s="1010">
        <v>0</v>
      </c>
      <c r="F227" s="1010">
        <v>0</v>
      </c>
      <c r="G227" s="1010">
        <v>0</v>
      </c>
      <c r="H227" s="993"/>
      <c r="I227" s="993"/>
      <c r="J227" s="993"/>
      <c r="K227" s="993"/>
    </row>
    <row r="228" spans="1:11" ht="14.1" customHeight="1">
      <c r="A228" s="993"/>
      <c r="B228" s="993"/>
      <c r="C228" s="1009" t="s">
        <v>220</v>
      </c>
      <c r="D228" s="1010">
        <v>0</v>
      </c>
      <c r="E228" s="1010">
        <v>0</v>
      </c>
      <c r="F228" s="1010">
        <v>0</v>
      </c>
      <c r="G228" s="1010">
        <v>0</v>
      </c>
      <c r="H228" s="993"/>
      <c r="I228" s="993"/>
      <c r="J228" s="993"/>
      <c r="K228" s="993"/>
    </row>
    <row r="229" spans="1:11" ht="14.1" customHeight="1">
      <c r="A229" s="993"/>
      <c r="B229" s="993"/>
      <c r="C229" s="1009" t="s">
        <v>229</v>
      </c>
      <c r="D229" s="1010">
        <v>0</v>
      </c>
      <c r="E229" s="1010">
        <v>0</v>
      </c>
      <c r="F229" s="1010">
        <v>0</v>
      </c>
      <c r="G229" s="1010">
        <v>0</v>
      </c>
      <c r="H229" s="993"/>
      <c r="I229" s="993"/>
      <c r="J229" s="993"/>
      <c r="K229" s="993"/>
    </row>
    <row r="230" spans="1:11" ht="14.1" customHeight="1">
      <c r="A230" s="993"/>
      <c r="B230" s="993"/>
      <c r="C230" s="1009" t="s">
        <v>230</v>
      </c>
      <c r="D230" s="1010">
        <v>0</v>
      </c>
      <c r="E230" s="1010">
        <v>0</v>
      </c>
      <c r="F230" s="1010">
        <v>0</v>
      </c>
      <c r="G230" s="1010">
        <v>0</v>
      </c>
      <c r="H230" s="993"/>
      <c r="I230" s="993"/>
      <c r="J230" s="993"/>
      <c r="K230" s="993"/>
    </row>
    <row r="231" spans="1:11" ht="14.1" customHeight="1">
      <c r="A231" s="993"/>
      <c r="B231" s="993"/>
      <c r="C231" s="1009" t="s">
        <v>231</v>
      </c>
      <c r="D231" s="1010">
        <v>0</v>
      </c>
      <c r="E231" s="1010">
        <v>0</v>
      </c>
      <c r="F231" s="1010">
        <v>0</v>
      </c>
      <c r="G231" s="1010">
        <v>0</v>
      </c>
      <c r="H231" s="993"/>
      <c r="I231" s="993"/>
      <c r="J231" s="993"/>
      <c r="K231" s="993"/>
    </row>
    <row r="232" spans="1:11" ht="14.1" customHeight="1">
      <c r="A232" s="993"/>
      <c r="B232" s="993"/>
      <c r="C232" s="1009" t="s">
        <v>232</v>
      </c>
      <c r="D232" s="1010">
        <v>0</v>
      </c>
      <c r="E232" s="1010">
        <v>0</v>
      </c>
      <c r="F232" s="1010">
        <v>0</v>
      </c>
      <c r="G232" s="1010">
        <v>0</v>
      </c>
      <c r="H232" s="993"/>
      <c r="I232" s="993"/>
      <c r="J232" s="993"/>
      <c r="K232" s="993"/>
    </row>
    <row r="233" spans="1:11" ht="14.1" customHeight="1">
      <c r="A233" s="993"/>
      <c r="B233" s="993"/>
      <c r="C233" s="1009" t="s">
        <v>233</v>
      </c>
      <c r="D233" s="1010">
        <v>0</v>
      </c>
      <c r="E233" s="1010">
        <v>700000</v>
      </c>
      <c r="F233" s="1010">
        <v>0</v>
      </c>
      <c r="G233" s="1010">
        <v>0</v>
      </c>
      <c r="H233" s="993"/>
      <c r="I233" s="993"/>
      <c r="J233" s="993"/>
      <c r="K233" s="993"/>
    </row>
    <row r="234" spans="1:11" ht="14.1" customHeight="1">
      <c r="A234" s="993"/>
      <c r="B234" s="993"/>
      <c r="C234" s="1009" t="s">
        <v>220</v>
      </c>
      <c r="D234" s="1010">
        <v>0</v>
      </c>
      <c r="E234" s="1010">
        <v>700000</v>
      </c>
      <c r="F234" s="1010">
        <v>0</v>
      </c>
      <c r="G234" s="1010">
        <v>0</v>
      </c>
      <c r="H234" s="993"/>
      <c r="I234" s="993"/>
      <c r="J234" s="993"/>
      <c r="K234" s="993"/>
    </row>
    <row r="235" spans="1:11" ht="14.1" customHeight="1">
      <c r="A235" s="993"/>
      <c r="B235" s="993"/>
      <c r="C235" s="1009" t="s">
        <v>229</v>
      </c>
      <c r="D235" s="1010">
        <v>0</v>
      </c>
      <c r="E235" s="1010">
        <v>0</v>
      </c>
      <c r="F235" s="1010">
        <v>0</v>
      </c>
      <c r="G235" s="1010">
        <v>0</v>
      </c>
      <c r="H235" s="993"/>
      <c r="I235" s="993"/>
      <c r="J235" s="993"/>
      <c r="K235" s="993"/>
    </row>
    <row r="236" spans="1:11" ht="14.1" customHeight="1">
      <c r="A236" s="993"/>
      <c r="B236" s="993"/>
      <c r="C236" s="1009" t="s">
        <v>230</v>
      </c>
      <c r="D236" s="1010">
        <v>0</v>
      </c>
      <c r="E236" s="1010">
        <v>0</v>
      </c>
      <c r="F236" s="1010">
        <v>0</v>
      </c>
      <c r="G236" s="1010">
        <v>0</v>
      </c>
      <c r="H236" s="993"/>
      <c r="I236" s="993"/>
      <c r="J236" s="993"/>
      <c r="K236" s="993"/>
    </row>
    <row r="237" spans="1:11" ht="14.1" customHeight="1">
      <c r="A237" s="993"/>
      <c r="B237" s="993"/>
      <c r="C237" s="1009" t="s">
        <v>231</v>
      </c>
      <c r="D237" s="1010">
        <v>0</v>
      </c>
      <c r="E237" s="1010">
        <v>0</v>
      </c>
      <c r="F237" s="1010">
        <v>0</v>
      </c>
      <c r="G237" s="1010">
        <v>0</v>
      </c>
      <c r="H237" s="993"/>
      <c r="I237" s="993"/>
      <c r="J237" s="993"/>
      <c r="K237" s="993"/>
    </row>
    <row r="238" spans="1:11" ht="14.1" customHeight="1">
      <c r="A238" s="993"/>
      <c r="B238" s="993"/>
      <c r="C238" s="1009" t="s">
        <v>232</v>
      </c>
      <c r="D238" s="1010">
        <v>0</v>
      </c>
      <c r="E238" s="1010">
        <v>0</v>
      </c>
      <c r="F238" s="1010">
        <v>0</v>
      </c>
      <c r="G238" s="1010">
        <v>0</v>
      </c>
      <c r="H238" s="993"/>
      <c r="I238" s="993"/>
      <c r="J238" s="993"/>
      <c r="K238" s="993"/>
    </row>
    <row r="239" spans="1:11" ht="14.1" customHeight="1">
      <c r="A239" s="993"/>
      <c r="B239" s="993"/>
      <c r="C239" s="1009" t="s">
        <v>234</v>
      </c>
      <c r="D239" s="1010">
        <v>0</v>
      </c>
      <c r="E239" s="1010">
        <v>0</v>
      </c>
      <c r="F239" s="1010">
        <v>0</v>
      </c>
      <c r="G239" s="1010">
        <v>0</v>
      </c>
      <c r="H239" s="993"/>
      <c r="I239" s="993"/>
      <c r="J239" s="993"/>
      <c r="K239" s="993"/>
    </row>
    <row r="240" spans="1:11" ht="14.1" customHeight="1">
      <c r="A240" s="993"/>
      <c r="B240" s="993"/>
      <c r="C240" s="1009" t="s">
        <v>220</v>
      </c>
      <c r="D240" s="1010">
        <v>0</v>
      </c>
      <c r="E240" s="1010">
        <v>0</v>
      </c>
      <c r="F240" s="1010">
        <v>0</v>
      </c>
      <c r="G240" s="1010">
        <v>0</v>
      </c>
      <c r="H240" s="993"/>
      <c r="I240" s="993"/>
      <c r="J240" s="993"/>
      <c r="K240" s="993"/>
    </row>
    <row r="241" spans="1:11" ht="14.1" customHeight="1">
      <c r="A241" s="993"/>
      <c r="B241" s="993"/>
      <c r="C241" s="1009" t="s">
        <v>229</v>
      </c>
      <c r="D241" s="1010">
        <v>0</v>
      </c>
      <c r="E241" s="1010">
        <v>0</v>
      </c>
      <c r="F241" s="1010">
        <v>0</v>
      </c>
      <c r="G241" s="1010">
        <v>0</v>
      </c>
      <c r="H241" s="993"/>
      <c r="I241" s="993"/>
      <c r="J241" s="993"/>
      <c r="K241" s="993"/>
    </row>
    <row r="242" spans="1:11" ht="14.1" customHeight="1">
      <c r="A242" s="993"/>
      <c r="B242" s="993"/>
      <c r="C242" s="1009" t="s">
        <v>230</v>
      </c>
      <c r="D242" s="1010">
        <v>0</v>
      </c>
      <c r="E242" s="1010">
        <v>0</v>
      </c>
      <c r="F242" s="1010">
        <v>0</v>
      </c>
      <c r="G242" s="1010">
        <v>0</v>
      </c>
      <c r="H242" s="993"/>
      <c r="I242" s="993"/>
      <c r="J242" s="993"/>
      <c r="K242" s="993"/>
    </row>
    <row r="243" spans="1:11" ht="14.1" customHeight="1">
      <c r="A243" s="993"/>
      <c r="B243" s="993"/>
      <c r="C243" s="1009" t="s">
        <v>231</v>
      </c>
      <c r="D243" s="1010">
        <v>0</v>
      </c>
      <c r="E243" s="1010">
        <v>0</v>
      </c>
      <c r="F243" s="1010">
        <v>0</v>
      </c>
      <c r="G243" s="1010">
        <v>0</v>
      </c>
      <c r="H243" s="993"/>
      <c r="I243" s="993"/>
      <c r="J243" s="993"/>
      <c r="K243" s="993"/>
    </row>
    <row r="244" spans="1:11" ht="14.1" customHeight="1">
      <c r="A244" s="993"/>
      <c r="B244" s="993"/>
      <c r="C244" s="1009" t="s">
        <v>232</v>
      </c>
      <c r="D244" s="1010">
        <v>0</v>
      </c>
      <c r="E244" s="1010">
        <v>0</v>
      </c>
      <c r="F244" s="1010">
        <v>0</v>
      </c>
      <c r="G244" s="1010">
        <v>0</v>
      </c>
      <c r="H244" s="993"/>
      <c r="I244" s="993"/>
      <c r="J244" s="993"/>
      <c r="K244" s="993"/>
    </row>
    <row r="245" spans="1:11" ht="14.1" customHeight="1">
      <c r="A245" s="993"/>
      <c r="B245" s="993"/>
      <c r="C245" s="1009" t="s">
        <v>235</v>
      </c>
      <c r="D245" s="1010">
        <v>0</v>
      </c>
      <c r="E245" s="1010">
        <v>0</v>
      </c>
      <c r="F245" s="1010">
        <v>0</v>
      </c>
      <c r="G245" s="1010">
        <v>0</v>
      </c>
      <c r="H245" s="993"/>
      <c r="I245" s="993"/>
      <c r="J245" s="993"/>
      <c r="K245" s="993"/>
    </row>
    <row r="246" spans="1:11" ht="14.1" customHeight="1">
      <c r="A246" s="993"/>
      <c r="B246" s="993"/>
      <c r="C246" s="1009" t="s">
        <v>236</v>
      </c>
      <c r="D246" s="1010">
        <v>0</v>
      </c>
      <c r="E246" s="1010">
        <v>0</v>
      </c>
      <c r="F246" s="1010">
        <v>0</v>
      </c>
      <c r="G246" s="1010">
        <v>0</v>
      </c>
      <c r="H246" s="993"/>
      <c r="I246" s="993"/>
      <c r="J246" s="993"/>
      <c r="K246" s="993"/>
    </row>
    <row r="247" spans="1:11" ht="14.1" customHeight="1">
      <c r="A247" s="993"/>
      <c r="B247" s="993"/>
      <c r="C247" s="1011" t="s">
        <v>237</v>
      </c>
      <c r="D247" s="1010">
        <v>0</v>
      </c>
      <c r="E247" s="1010">
        <v>700000</v>
      </c>
      <c r="F247" s="1010">
        <v>0</v>
      </c>
      <c r="G247" s="1010">
        <v>0</v>
      </c>
      <c r="H247" s="993"/>
      <c r="I247" s="993"/>
      <c r="J247" s="993"/>
      <c r="K247" s="993"/>
    </row>
    <row r="248" spans="1:11" ht="14.1" customHeight="1">
      <c r="A248" s="993"/>
      <c r="B248" s="993"/>
      <c r="C248" s="1003" t="s">
        <v>209</v>
      </c>
      <c r="D248" s="1659" t="s">
        <v>1913</v>
      </c>
      <c r="E248" s="1660"/>
      <c r="F248" s="1660"/>
      <c r="G248" s="1660"/>
      <c r="H248" s="993"/>
      <c r="I248" s="993"/>
      <c r="J248" s="993"/>
      <c r="K248" s="993"/>
    </row>
    <row r="249" spans="1:11" ht="14.1" customHeight="1">
      <c r="A249" s="993"/>
      <c r="B249" s="993"/>
      <c r="C249" s="1004" t="s">
        <v>211</v>
      </c>
      <c r="D249" s="1661" t="s">
        <v>1914</v>
      </c>
      <c r="E249" s="1662"/>
      <c r="F249" s="1662"/>
      <c r="G249" s="1662"/>
      <c r="H249" s="993"/>
      <c r="I249" s="993"/>
      <c r="J249" s="993"/>
      <c r="K249" s="993"/>
    </row>
    <row r="250" spans="1:11" ht="14.1" customHeight="1">
      <c r="A250" s="993"/>
      <c r="B250" s="993"/>
      <c r="C250" s="1004" t="s">
        <v>31</v>
      </c>
      <c r="D250" s="1661" t="s">
        <v>1915</v>
      </c>
      <c r="E250" s="1662"/>
      <c r="F250" s="1662"/>
      <c r="G250" s="1662"/>
      <c r="H250" s="993"/>
      <c r="I250" s="993"/>
      <c r="J250" s="993"/>
      <c r="K250" s="993"/>
    </row>
    <row r="251" spans="1:11" ht="15" customHeight="1">
      <c r="A251" s="993"/>
      <c r="B251" s="993"/>
      <c r="C251" s="1005"/>
      <c r="D251" s="1006">
        <v>2025</v>
      </c>
      <c r="E251" s="1006">
        <v>2026</v>
      </c>
      <c r="F251" s="1006">
        <v>2027</v>
      </c>
      <c r="G251" s="1006">
        <v>2028</v>
      </c>
      <c r="H251" s="993"/>
      <c r="I251" s="993"/>
      <c r="J251" s="993"/>
      <c r="K251" s="993"/>
    </row>
    <row r="252" spans="1:11" ht="15" customHeight="1">
      <c r="A252" s="993"/>
      <c r="B252" s="993"/>
      <c r="C252" s="1007"/>
      <c r="D252" s="1008" t="s">
        <v>13</v>
      </c>
      <c r="E252" s="1008" t="s">
        <v>14</v>
      </c>
      <c r="F252" s="1008" t="s">
        <v>14</v>
      </c>
      <c r="G252" s="1008" t="s">
        <v>14</v>
      </c>
      <c r="H252" s="993"/>
      <c r="I252" s="993"/>
      <c r="J252" s="993"/>
      <c r="K252" s="993"/>
    </row>
    <row r="253" spans="1:11" ht="14.1" customHeight="1">
      <c r="A253" s="993"/>
      <c r="B253" s="993"/>
      <c r="C253" s="997" t="s">
        <v>33</v>
      </c>
      <c r="D253" s="1001" t="s">
        <v>200</v>
      </c>
      <c r="E253" s="1001" t="s">
        <v>950</v>
      </c>
      <c r="F253" s="1001" t="s">
        <v>164</v>
      </c>
      <c r="G253" s="1001" t="s">
        <v>950</v>
      </c>
      <c r="H253" s="993"/>
      <c r="I253" s="993"/>
      <c r="J253" s="993"/>
      <c r="K253" s="993"/>
    </row>
    <row r="254" spans="1:11" ht="14.1" customHeight="1">
      <c r="A254" s="993"/>
      <c r="B254" s="993"/>
      <c r="C254" s="997" t="s">
        <v>214</v>
      </c>
      <c r="D254" s="1001" t="s">
        <v>1148</v>
      </c>
      <c r="E254" s="1001" t="s">
        <v>1916</v>
      </c>
      <c r="F254" s="1001" t="s">
        <v>164</v>
      </c>
      <c r="G254" s="1001" t="s">
        <v>1917</v>
      </c>
      <c r="H254" s="993"/>
      <c r="I254" s="993"/>
      <c r="J254" s="993"/>
      <c r="K254" s="993"/>
    </row>
    <row r="255" spans="1:11" ht="14.1" customHeight="1">
      <c r="A255" s="993"/>
      <c r="B255" s="993"/>
      <c r="C255" s="997" t="s">
        <v>215</v>
      </c>
      <c r="D255" s="1001" t="s">
        <v>164</v>
      </c>
      <c r="E255" s="1001" t="s">
        <v>1918</v>
      </c>
      <c r="F255" s="1001" t="s">
        <v>164</v>
      </c>
      <c r="G255" s="1001" t="s">
        <v>1919</v>
      </c>
      <c r="H255" s="993"/>
      <c r="I255" s="993"/>
      <c r="J255" s="993"/>
      <c r="K255" s="993"/>
    </row>
    <row r="256" spans="1:11" ht="14.1" customHeight="1">
      <c r="A256" s="993"/>
      <c r="B256" s="993"/>
      <c r="C256" s="997" t="s">
        <v>216</v>
      </c>
      <c r="D256" s="1001" t="s">
        <v>200</v>
      </c>
      <c r="E256" s="1001" t="s">
        <v>200</v>
      </c>
      <c r="F256" s="1001" t="s">
        <v>936</v>
      </c>
      <c r="G256" s="1001" t="s">
        <v>200</v>
      </c>
      <c r="H256" s="993"/>
      <c r="I256" s="993"/>
      <c r="J256" s="993"/>
      <c r="K256" s="993"/>
    </row>
    <row r="257" spans="1:11" ht="14.1" customHeight="1">
      <c r="A257" s="993"/>
      <c r="B257" s="993"/>
      <c r="C257" s="997" t="s">
        <v>217</v>
      </c>
      <c r="D257" s="1001" t="s">
        <v>200</v>
      </c>
      <c r="E257" s="1001" t="s">
        <v>1920</v>
      </c>
      <c r="F257" s="1001" t="s">
        <v>936</v>
      </c>
      <c r="G257" s="1001" t="s">
        <v>200</v>
      </c>
      <c r="H257" s="993"/>
      <c r="I257" s="993"/>
      <c r="J257" s="993"/>
      <c r="K257" s="993"/>
    </row>
    <row r="258" spans="1:11" ht="14.1" customHeight="1">
      <c r="A258" s="993"/>
      <c r="B258" s="993"/>
      <c r="C258" s="997" t="s">
        <v>39</v>
      </c>
      <c r="D258" s="1001" t="s">
        <v>200</v>
      </c>
      <c r="E258" s="1001" t="s">
        <v>200</v>
      </c>
      <c r="F258" s="1001" t="s">
        <v>936</v>
      </c>
      <c r="G258" s="1001" t="s">
        <v>200</v>
      </c>
      <c r="H258" s="993"/>
      <c r="I258" s="993"/>
      <c r="J258" s="993"/>
      <c r="K258" s="993"/>
    </row>
    <row r="259" spans="1:11" ht="14.1" customHeight="1">
      <c r="A259" s="993"/>
      <c r="B259" s="993"/>
      <c r="C259" s="1663" t="s">
        <v>218</v>
      </c>
      <c r="D259" s="1664"/>
      <c r="E259" s="1664"/>
      <c r="F259" s="1664"/>
      <c r="G259" s="1664"/>
      <c r="H259" s="993"/>
      <c r="I259" s="993"/>
      <c r="J259" s="993"/>
      <c r="K259" s="993"/>
    </row>
    <row r="260" spans="1:11" ht="14.1" customHeight="1">
      <c r="A260" s="993"/>
      <c r="B260" s="993"/>
      <c r="C260" s="1005"/>
      <c r="D260" s="1006">
        <v>2025</v>
      </c>
      <c r="E260" s="1006">
        <v>2026</v>
      </c>
      <c r="F260" s="1006">
        <v>2027</v>
      </c>
      <c r="G260" s="1006">
        <v>2028</v>
      </c>
      <c r="H260" s="993"/>
      <c r="I260" s="993"/>
      <c r="J260" s="993"/>
      <c r="K260" s="993"/>
    </row>
    <row r="261" spans="1:11" ht="14.1" customHeight="1">
      <c r="A261" s="993"/>
      <c r="B261" s="993"/>
      <c r="C261" s="1007"/>
      <c r="D261" s="1008" t="s">
        <v>13</v>
      </c>
      <c r="E261" s="1008" t="s">
        <v>14</v>
      </c>
      <c r="F261" s="1008" t="s">
        <v>14</v>
      </c>
      <c r="G261" s="1008" t="s">
        <v>14</v>
      </c>
      <c r="H261" s="993"/>
      <c r="I261" s="993"/>
      <c r="J261" s="993"/>
      <c r="K261" s="993"/>
    </row>
    <row r="262" spans="1:11" ht="14.1" customHeight="1">
      <c r="A262" s="993"/>
      <c r="B262" s="993"/>
      <c r="C262" s="1009" t="s">
        <v>219</v>
      </c>
      <c r="D262" s="1010">
        <v>0</v>
      </c>
      <c r="E262" s="1010">
        <v>0</v>
      </c>
      <c r="F262" s="1010">
        <v>0</v>
      </c>
      <c r="G262" s="1010">
        <v>0</v>
      </c>
      <c r="H262" s="993"/>
      <c r="I262" s="993"/>
      <c r="J262" s="993"/>
      <c r="K262" s="993"/>
    </row>
    <row r="263" spans="1:11" ht="14.1" customHeight="1">
      <c r="A263" s="993"/>
      <c r="B263" s="993"/>
      <c r="C263" s="1009" t="s">
        <v>220</v>
      </c>
      <c r="D263" s="1010">
        <v>0</v>
      </c>
      <c r="E263" s="1010">
        <v>0</v>
      </c>
      <c r="F263" s="1010">
        <v>0</v>
      </c>
      <c r="G263" s="1010">
        <v>0</v>
      </c>
      <c r="H263" s="993"/>
      <c r="I263" s="993"/>
      <c r="J263" s="993"/>
      <c r="K263" s="993"/>
    </row>
    <row r="264" spans="1:11" ht="14.1" customHeight="1">
      <c r="A264" s="993"/>
      <c r="B264" s="993"/>
      <c r="C264" s="1009" t="s">
        <v>221</v>
      </c>
      <c r="D264" s="1010">
        <v>0</v>
      </c>
      <c r="E264" s="1010">
        <v>0</v>
      </c>
      <c r="F264" s="1010">
        <v>0</v>
      </c>
      <c r="G264" s="1010">
        <v>0</v>
      </c>
      <c r="H264" s="993"/>
      <c r="I264" s="993"/>
      <c r="J264" s="993"/>
      <c r="K264" s="993"/>
    </row>
    <row r="265" spans="1:11" ht="14.1" customHeight="1">
      <c r="A265" s="993"/>
      <c r="B265" s="993"/>
      <c r="C265" s="1009" t="s">
        <v>222</v>
      </c>
      <c r="D265" s="1010">
        <v>0</v>
      </c>
      <c r="E265" s="1010">
        <v>0</v>
      </c>
      <c r="F265" s="1010">
        <v>0</v>
      </c>
      <c r="G265" s="1010">
        <v>0</v>
      </c>
      <c r="H265" s="993"/>
      <c r="I265" s="993"/>
      <c r="J265" s="993"/>
      <c r="K265" s="993"/>
    </row>
    <row r="266" spans="1:11" ht="14.1" customHeight="1">
      <c r="A266" s="993"/>
      <c r="B266" s="993"/>
      <c r="C266" s="1009" t="s">
        <v>220</v>
      </c>
      <c r="D266" s="1010">
        <v>0</v>
      </c>
      <c r="E266" s="1010">
        <v>0</v>
      </c>
      <c r="F266" s="1010">
        <v>0</v>
      </c>
      <c r="G266" s="1010">
        <v>0</v>
      </c>
      <c r="H266" s="993"/>
      <c r="I266" s="993"/>
      <c r="J266" s="993"/>
      <c r="K266" s="993"/>
    </row>
    <row r="267" spans="1:11" ht="14.1" customHeight="1">
      <c r="A267" s="993"/>
      <c r="B267" s="993"/>
      <c r="C267" s="1009" t="s">
        <v>221</v>
      </c>
      <c r="D267" s="1010">
        <v>0</v>
      </c>
      <c r="E267" s="1010">
        <v>0</v>
      </c>
      <c r="F267" s="1010">
        <v>0</v>
      </c>
      <c r="G267" s="1010">
        <v>0</v>
      </c>
      <c r="H267" s="993"/>
      <c r="I267" s="993"/>
      <c r="J267" s="993"/>
      <c r="K267" s="993"/>
    </row>
    <row r="268" spans="1:11" ht="14.1" customHeight="1">
      <c r="A268" s="993"/>
      <c r="B268" s="993"/>
      <c r="C268" s="1009" t="s">
        <v>223</v>
      </c>
      <c r="D268" s="1010">
        <v>0</v>
      </c>
      <c r="E268" s="1010">
        <v>0</v>
      </c>
      <c r="F268" s="1010">
        <v>0</v>
      </c>
      <c r="G268" s="1010">
        <v>0</v>
      </c>
      <c r="H268" s="993"/>
      <c r="I268" s="993"/>
      <c r="J268" s="993"/>
      <c r="K268" s="993"/>
    </row>
    <row r="269" spans="1:11" ht="14.1" customHeight="1">
      <c r="A269" s="993"/>
      <c r="B269" s="993"/>
      <c r="C269" s="1009" t="s">
        <v>220</v>
      </c>
      <c r="D269" s="1010">
        <v>0</v>
      </c>
      <c r="E269" s="1010">
        <v>0</v>
      </c>
      <c r="F269" s="1010">
        <v>0</v>
      </c>
      <c r="G269" s="1010">
        <v>0</v>
      </c>
      <c r="H269" s="993"/>
      <c r="I269" s="993"/>
      <c r="J269" s="993"/>
      <c r="K269" s="993"/>
    </row>
    <row r="270" spans="1:11" ht="14.1" customHeight="1">
      <c r="A270" s="993"/>
      <c r="B270" s="993"/>
      <c r="C270" s="1009" t="s">
        <v>221</v>
      </c>
      <c r="D270" s="1010">
        <v>0</v>
      </c>
      <c r="E270" s="1010">
        <v>0</v>
      </c>
      <c r="F270" s="1010">
        <v>0</v>
      </c>
      <c r="G270" s="1010">
        <v>0</v>
      </c>
      <c r="H270" s="993"/>
      <c r="I270" s="993"/>
      <c r="J270" s="993"/>
      <c r="K270" s="993"/>
    </row>
    <row r="271" spans="1:11" ht="14.1" customHeight="1">
      <c r="A271" s="993"/>
      <c r="B271" s="993"/>
      <c r="C271" s="1009" t="s">
        <v>224</v>
      </c>
      <c r="D271" s="1010">
        <v>0</v>
      </c>
      <c r="E271" s="1010">
        <v>0</v>
      </c>
      <c r="F271" s="1010">
        <v>0</v>
      </c>
      <c r="G271" s="1010">
        <v>0</v>
      </c>
      <c r="H271" s="993"/>
      <c r="I271" s="993"/>
      <c r="J271" s="993"/>
      <c r="K271" s="993"/>
    </row>
    <row r="272" spans="1:11" ht="14.1" customHeight="1">
      <c r="A272" s="993"/>
      <c r="B272" s="993"/>
      <c r="C272" s="1009" t="s">
        <v>220</v>
      </c>
      <c r="D272" s="1010">
        <v>0</v>
      </c>
      <c r="E272" s="1010">
        <v>0</v>
      </c>
      <c r="F272" s="1010">
        <v>0</v>
      </c>
      <c r="G272" s="1010">
        <v>0</v>
      </c>
      <c r="H272" s="993"/>
      <c r="I272" s="993"/>
      <c r="J272" s="993"/>
      <c r="K272" s="993"/>
    </row>
    <row r="273" spans="1:11" ht="14.1" customHeight="1">
      <c r="A273" s="993"/>
      <c r="B273" s="993"/>
      <c r="C273" s="1009" t="s">
        <v>221</v>
      </c>
      <c r="D273" s="1010">
        <v>0</v>
      </c>
      <c r="E273" s="1010">
        <v>0</v>
      </c>
      <c r="F273" s="1010">
        <v>0</v>
      </c>
      <c r="G273" s="1010">
        <v>0</v>
      </c>
      <c r="H273" s="993"/>
      <c r="I273" s="993"/>
      <c r="J273" s="993"/>
      <c r="K273" s="993"/>
    </row>
    <row r="274" spans="1:11" ht="14.1" customHeight="1">
      <c r="A274" s="993"/>
      <c r="B274" s="993"/>
      <c r="C274" s="1009" t="s">
        <v>225</v>
      </c>
      <c r="D274" s="1010">
        <v>0</v>
      </c>
      <c r="E274" s="1010">
        <v>0</v>
      </c>
      <c r="F274" s="1010">
        <v>0</v>
      </c>
      <c r="G274" s="1010">
        <v>0</v>
      </c>
      <c r="H274" s="993"/>
      <c r="I274" s="993"/>
      <c r="J274" s="993"/>
      <c r="K274" s="993"/>
    </row>
    <row r="275" spans="1:11" ht="14.1" customHeight="1">
      <c r="A275" s="993"/>
      <c r="B275" s="993"/>
      <c r="C275" s="1009" t="s">
        <v>220</v>
      </c>
      <c r="D275" s="1010">
        <v>0</v>
      </c>
      <c r="E275" s="1010">
        <v>0</v>
      </c>
      <c r="F275" s="1010">
        <v>0</v>
      </c>
      <c r="G275" s="1010">
        <v>0</v>
      </c>
      <c r="H275" s="993"/>
      <c r="I275" s="993"/>
      <c r="J275" s="993"/>
      <c r="K275" s="993"/>
    </row>
    <row r="276" spans="1:11" ht="14.1" customHeight="1">
      <c r="A276" s="993"/>
      <c r="B276" s="993"/>
      <c r="C276" s="1009" t="s">
        <v>221</v>
      </c>
      <c r="D276" s="1010">
        <v>0</v>
      </c>
      <c r="E276" s="1010">
        <v>0</v>
      </c>
      <c r="F276" s="1010">
        <v>0</v>
      </c>
      <c r="G276" s="1010">
        <v>0</v>
      </c>
      <c r="H276" s="993"/>
      <c r="I276" s="993"/>
      <c r="J276" s="993"/>
      <c r="K276" s="993"/>
    </row>
    <row r="277" spans="1:11" ht="14.1" customHeight="1">
      <c r="A277" s="993"/>
      <c r="B277" s="993"/>
      <c r="C277" s="1009" t="s">
        <v>226</v>
      </c>
      <c r="D277" s="1010">
        <v>0</v>
      </c>
      <c r="E277" s="1010">
        <v>0</v>
      </c>
      <c r="F277" s="1010">
        <v>0</v>
      </c>
      <c r="G277" s="1010">
        <v>0</v>
      </c>
      <c r="H277" s="993"/>
      <c r="I277" s="993"/>
      <c r="J277" s="993"/>
      <c r="K277" s="993"/>
    </row>
    <row r="278" spans="1:11" ht="14.1" customHeight="1">
      <c r="A278" s="993"/>
      <c r="B278" s="993"/>
      <c r="C278" s="1009" t="s">
        <v>220</v>
      </c>
      <c r="D278" s="1010">
        <v>0</v>
      </c>
      <c r="E278" s="1010">
        <v>0</v>
      </c>
      <c r="F278" s="1010">
        <v>0</v>
      </c>
      <c r="G278" s="1010">
        <v>0</v>
      </c>
      <c r="H278" s="993"/>
      <c r="I278" s="993"/>
      <c r="J278" s="993"/>
      <c r="K278" s="993"/>
    </row>
    <row r="279" spans="1:11" ht="14.1" customHeight="1">
      <c r="A279" s="993"/>
      <c r="B279" s="993"/>
      <c r="C279" s="1009" t="s">
        <v>221</v>
      </c>
      <c r="D279" s="1010">
        <v>0</v>
      </c>
      <c r="E279" s="1010">
        <v>0</v>
      </c>
      <c r="F279" s="1010">
        <v>0</v>
      </c>
      <c r="G279" s="1010">
        <v>0</v>
      </c>
      <c r="H279" s="993"/>
      <c r="I279" s="993"/>
      <c r="J279" s="993"/>
      <c r="K279" s="993"/>
    </row>
    <row r="280" spans="1:11" ht="14.1" customHeight="1">
      <c r="A280" s="993"/>
      <c r="B280" s="993"/>
      <c r="C280" s="1009" t="s">
        <v>227</v>
      </c>
      <c r="D280" s="1010">
        <v>0</v>
      </c>
      <c r="E280" s="1010">
        <v>0</v>
      </c>
      <c r="F280" s="1010">
        <v>0</v>
      </c>
      <c r="G280" s="1010">
        <v>0</v>
      </c>
      <c r="H280" s="993"/>
      <c r="I280" s="993"/>
      <c r="J280" s="993"/>
      <c r="K280" s="993"/>
    </row>
    <row r="281" spans="1:11" ht="14.1" customHeight="1">
      <c r="A281" s="993"/>
      <c r="B281" s="993"/>
      <c r="C281" s="1009" t="s">
        <v>220</v>
      </c>
      <c r="D281" s="1010">
        <v>0</v>
      </c>
      <c r="E281" s="1010">
        <v>0</v>
      </c>
      <c r="F281" s="1010">
        <v>0</v>
      </c>
      <c r="G281" s="1010">
        <v>0</v>
      </c>
      <c r="H281" s="993"/>
      <c r="I281" s="993"/>
      <c r="J281" s="993"/>
      <c r="K281" s="993"/>
    </row>
    <row r="282" spans="1:11" ht="14.1" customHeight="1">
      <c r="A282" s="993"/>
      <c r="B282" s="993"/>
      <c r="C282" s="1009" t="s">
        <v>221</v>
      </c>
      <c r="D282" s="1010">
        <v>0</v>
      </c>
      <c r="E282" s="1010">
        <v>0</v>
      </c>
      <c r="F282" s="1010">
        <v>0</v>
      </c>
      <c r="G282" s="1010">
        <v>0</v>
      </c>
      <c r="H282" s="993"/>
      <c r="I282" s="993"/>
      <c r="J282" s="993"/>
      <c r="K282" s="993"/>
    </row>
    <row r="283" spans="1:11" ht="14.1" customHeight="1">
      <c r="A283" s="993"/>
      <c r="B283" s="993"/>
      <c r="C283" s="1009" t="s">
        <v>228</v>
      </c>
      <c r="D283" s="1010">
        <v>0</v>
      </c>
      <c r="E283" s="1010">
        <v>0</v>
      </c>
      <c r="F283" s="1010">
        <v>0</v>
      </c>
      <c r="G283" s="1010">
        <v>0</v>
      </c>
      <c r="H283" s="993"/>
      <c r="I283" s="993"/>
      <c r="J283" s="993"/>
      <c r="K283" s="993"/>
    </row>
    <row r="284" spans="1:11" ht="14.1" customHeight="1">
      <c r="A284" s="993"/>
      <c r="B284" s="993"/>
      <c r="C284" s="1009" t="s">
        <v>220</v>
      </c>
      <c r="D284" s="1010">
        <v>0</v>
      </c>
      <c r="E284" s="1010">
        <v>0</v>
      </c>
      <c r="F284" s="1010">
        <v>0</v>
      </c>
      <c r="G284" s="1010">
        <v>0</v>
      </c>
      <c r="H284" s="993"/>
      <c r="I284" s="993"/>
      <c r="J284" s="993"/>
      <c r="K284" s="993"/>
    </row>
    <row r="285" spans="1:11" ht="14.1" customHeight="1">
      <c r="A285" s="993"/>
      <c r="B285" s="993"/>
      <c r="C285" s="1009" t="s">
        <v>229</v>
      </c>
      <c r="D285" s="1010">
        <v>0</v>
      </c>
      <c r="E285" s="1010">
        <v>0</v>
      </c>
      <c r="F285" s="1010">
        <v>0</v>
      </c>
      <c r="G285" s="1010">
        <v>0</v>
      </c>
      <c r="H285" s="993"/>
      <c r="I285" s="993"/>
      <c r="J285" s="993"/>
      <c r="K285" s="993"/>
    </row>
    <row r="286" spans="1:11" ht="14.1" customHeight="1">
      <c r="A286" s="993"/>
      <c r="B286" s="993"/>
      <c r="C286" s="1009" t="s">
        <v>230</v>
      </c>
      <c r="D286" s="1010">
        <v>0</v>
      </c>
      <c r="E286" s="1010">
        <v>0</v>
      </c>
      <c r="F286" s="1010">
        <v>0</v>
      </c>
      <c r="G286" s="1010">
        <v>0</v>
      </c>
      <c r="H286" s="993"/>
      <c r="I286" s="993"/>
      <c r="J286" s="993"/>
      <c r="K286" s="993"/>
    </row>
    <row r="287" spans="1:11" ht="14.1" customHeight="1">
      <c r="A287" s="993"/>
      <c r="B287" s="993"/>
      <c r="C287" s="1009" t="s">
        <v>231</v>
      </c>
      <c r="D287" s="1010">
        <v>0</v>
      </c>
      <c r="E287" s="1010">
        <v>0</v>
      </c>
      <c r="F287" s="1010">
        <v>0</v>
      </c>
      <c r="G287" s="1010">
        <v>0</v>
      </c>
      <c r="H287" s="993"/>
      <c r="I287" s="993"/>
      <c r="J287" s="993"/>
      <c r="K287" s="993"/>
    </row>
    <row r="288" spans="1:11" ht="14.1" customHeight="1">
      <c r="A288" s="993"/>
      <c r="B288" s="993"/>
      <c r="C288" s="1009" t="s">
        <v>232</v>
      </c>
      <c r="D288" s="1010">
        <v>0</v>
      </c>
      <c r="E288" s="1010">
        <v>0</v>
      </c>
      <c r="F288" s="1010">
        <v>0</v>
      </c>
      <c r="G288" s="1010">
        <v>0</v>
      </c>
      <c r="H288" s="993"/>
      <c r="I288" s="993"/>
      <c r="J288" s="993"/>
      <c r="K288" s="993"/>
    </row>
    <row r="289" spans="1:11" ht="14.1" customHeight="1">
      <c r="A289" s="993"/>
      <c r="B289" s="993"/>
      <c r="C289" s="1009" t="s">
        <v>233</v>
      </c>
      <c r="D289" s="1010">
        <v>0</v>
      </c>
      <c r="E289" s="1010">
        <v>6424826</v>
      </c>
      <c r="F289" s="1010">
        <v>0</v>
      </c>
      <c r="G289" s="1010">
        <v>56400000</v>
      </c>
      <c r="H289" s="993"/>
      <c r="I289" s="993"/>
      <c r="J289" s="993"/>
      <c r="K289" s="993"/>
    </row>
    <row r="290" spans="1:11" ht="14.1" customHeight="1">
      <c r="A290" s="993"/>
      <c r="B290" s="993"/>
      <c r="C290" s="1009" t="s">
        <v>220</v>
      </c>
      <c r="D290" s="1010">
        <v>0</v>
      </c>
      <c r="E290" s="1010">
        <v>6424826</v>
      </c>
      <c r="F290" s="1010">
        <v>0</v>
      </c>
      <c r="G290" s="1010">
        <v>56400000</v>
      </c>
      <c r="H290" s="993"/>
      <c r="I290" s="993"/>
      <c r="J290" s="993"/>
      <c r="K290" s="993"/>
    </row>
    <row r="291" spans="1:11" ht="14.1" customHeight="1">
      <c r="A291" s="993"/>
      <c r="B291" s="993"/>
      <c r="C291" s="1009" t="s">
        <v>229</v>
      </c>
      <c r="D291" s="1010">
        <v>0</v>
      </c>
      <c r="E291" s="1010">
        <v>0</v>
      </c>
      <c r="F291" s="1010">
        <v>0</v>
      </c>
      <c r="G291" s="1010">
        <v>0</v>
      </c>
      <c r="H291" s="993"/>
      <c r="I291" s="993"/>
      <c r="J291" s="993"/>
      <c r="K291" s="993"/>
    </row>
    <row r="292" spans="1:11" ht="14.1" customHeight="1">
      <c r="A292" s="993"/>
      <c r="B292" s="993"/>
      <c r="C292" s="1009" t="s">
        <v>230</v>
      </c>
      <c r="D292" s="1010">
        <v>0</v>
      </c>
      <c r="E292" s="1010">
        <v>0</v>
      </c>
      <c r="F292" s="1010">
        <v>0</v>
      </c>
      <c r="G292" s="1010">
        <v>0</v>
      </c>
      <c r="H292" s="993"/>
      <c r="I292" s="993"/>
      <c r="J292" s="993"/>
      <c r="K292" s="993"/>
    </row>
    <row r="293" spans="1:11" ht="14.1" customHeight="1">
      <c r="A293" s="993"/>
      <c r="B293" s="993"/>
      <c r="C293" s="1009" t="s">
        <v>231</v>
      </c>
      <c r="D293" s="1010">
        <v>0</v>
      </c>
      <c r="E293" s="1010">
        <v>0</v>
      </c>
      <c r="F293" s="1010">
        <v>0</v>
      </c>
      <c r="G293" s="1010">
        <v>0</v>
      </c>
      <c r="H293" s="993"/>
      <c r="I293" s="993"/>
      <c r="J293" s="993"/>
      <c r="K293" s="993"/>
    </row>
    <row r="294" spans="1:11" ht="14.1" customHeight="1">
      <c r="A294" s="993"/>
      <c r="B294" s="993"/>
      <c r="C294" s="1009" t="s">
        <v>232</v>
      </c>
      <c r="D294" s="1010">
        <v>0</v>
      </c>
      <c r="E294" s="1010">
        <v>0</v>
      </c>
      <c r="F294" s="1010">
        <v>0</v>
      </c>
      <c r="G294" s="1010">
        <v>0</v>
      </c>
      <c r="H294" s="993"/>
      <c r="I294" s="993"/>
      <c r="J294" s="993"/>
      <c r="K294" s="993"/>
    </row>
    <row r="295" spans="1:11" ht="14.1" customHeight="1">
      <c r="A295" s="993"/>
      <c r="B295" s="993"/>
      <c r="C295" s="1009" t="s">
        <v>234</v>
      </c>
      <c r="D295" s="1010">
        <v>0</v>
      </c>
      <c r="E295" s="1010">
        <v>0</v>
      </c>
      <c r="F295" s="1010">
        <v>0</v>
      </c>
      <c r="G295" s="1010">
        <v>0</v>
      </c>
      <c r="H295" s="993"/>
      <c r="I295" s="993"/>
      <c r="J295" s="993"/>
      <c r="K295" s="993"/>
    </row>
    <row r="296" spans="1:11" ht="14.1" customHeight="1">
      <c r="A296" s="993"/>
      <c r="B296" s="993"/>
      <c r="C296" s="1009" t="s">
        <v>220</v>
      </c>
      <c r="D296" s="1010">
        <v>0</v>
      </c>
      <c r="E296" s="1010">
        <v>0</v>
      </c>
      <c r="F296" s="1010">
        <v>0</v>
      </c>
      <c r="G296" s="1010">
        <v>0</v>
      </c>
      <c r="H296" s="993"/>
      <c r="I296" s="993"/>
      <c r="J296" s="993"/>
      <c r="K296" s="993"/>
    </row>
    <row r="297" spans="1:11" ht="14.1" customHeight="1">
      <c r="A297" s="993"/>
      <c r="B297" s="993"/>
      <c r="C297" s="1009" t="s">
        <v>229</v>
      </c>
      <c r="D297" s="1010">
        <v>0</v>
      </c>
      <c r="E297" s="1010">
        <v>0</v>
      </c>
      <c r="F297" s="1010">
        <v>0</v>
      </c>
      <c r="G297" s="1010">
        <v>0</v>
      </c>
      <c r="H297" s="993"/>
      <c r="I297" s="993"/>
      <c r="J297" s="993"/>
      <c r="K297" s="993"/>
    </row>
    <row r="298" spans="1:11" ht="14.1" customHeight="1">
      <c r="A298" s="993"/>
      <c r="B298" s="993"/>
      <c r="C298" s="1009" t="s">
        <v>230</v>
      </c>
      <c r="D298" s="1010">
        <v>0</v>
      </c>
      <c r="E298" s="1010">
        <v>0</v>
      </c>
      <c r="F298" s="1010">
        <v>0</v>
      </c>
      <c r="G298" s="1010">
        <v>0</v>
      </c>
      <c r="H298" s="993"/>
      <c r="I298" s="993"/>
      <c r="J298" s="993"/>
      <c r="K298" s="993"/>
    </row>
    <row r="299" spans="1:11" ht="14.1" customHeight="1">
      <c r="A299" s="993"/>
      <c r="B299" s="993"/>
      <c r="C299" s="1009" t="s">
        <v>231</v>
      </c>
      <c r="D299" s="1010">
        <v>0</v>
      </c>
      <c r="E299" s="1010">
        <v>0</v>
      </c>
      <c r="F299" s="1010">
        <v>0</v>
      </c>
      <c r="G299" s="1010">
        <v>0</v>
      </c>
      <c r="H299" s="993"/>
      <c r="I299" s="993"/>
      <c r="J299" s="993"/>
      <c r="K299" s="993"/>
    </row>
    <row r="300" spans="1:11" ht="14.1" customHeight="1">
      <c r="A300" s="993"/>
      <c r="B300" s="993"/>
      <c r="C300" s="1009" t="s">
        <v>232</v>
      </c>
      <c r="D300" s="1010">
        <v>0</v>
      </c>
      <c r="E300" s="1010">
        <v>0</v>
      </c>
      <c r="F300" s="1010">
        <v>0</v>
      </c>
      <c r="G300" s="1010">
        <v>0</v>
      </c>
      <c r="H300" s="993"/>
      <c r="I300" s="993"/>
      <c r="J300" s="993"/>
      <c r="K300" s="993"/>
    </row>
    <row r="301" spans="1:11" ht="14.1" customHeight="1">
      <c r="A301" s="993"/>
      <c r="B301" s="993"/>
      <c r="C301" s="1009" t="s">
        <v>235</v>
      </c>
      <c r="D301" s="1010">
        <v>0</v>
      </c>
      <c r="E301" s="1010">
        <v>0</v>
      </c>
      <c r="F301" s="1010">
        <v>0</v>
      </c>
      <c r="G301" s="1010">
        <v>0</v>
      </c>
      <c r="H301" s="993"/>
      <c r="I301" s="993"/>
      <c r="J301" s="993"/>
      <c r="K301" s="993"/>
    </row>
    <row r="302" spans="1:11" ht="14.1" customHeight="1">
      <c r="A302" s="993"/>
      <c r="B302" s="993"/>
      <c r="C302" s="1009" t="s">
        <v>236</v>
      </c>
      <c r="D302" s="1010">
        <v>0</v>
      </c>
      <c r="E302" s="1010">
        <v>0</v>
      </c>
      <c r="F302" s="1010">
        <v>0</v>
      </c>
      <c r="G302" s="1010">
        <v>0</v>
      </c>
      <c r="H302" s="993"/>
      <c r="I302" s="993"/>
      <c r="J302" s="993"/>
      <c r="K302" s="993"/>
    </row>
    <row r="303" spans="1:11" ht="14.1" customHeight="1">
      <c r="A303" s="993"/>
      <c r="B303" s="993"/>
      <c r="C303" s="1011" t="s">
        <v>237</v>
      </c>
      <c r="D303" s="1010">
        <v>0</v>
      </c>
      <c r="E303" s="1010">
        <v>6424826</v>
      </c>
      <c r="F303" s="1010">
        <v>0</v>
      </c>
      <c r="G303" s="1010">
        <v>56400000</v>
      </c>
      <c r="H303" s="993"/>
      <c r="I303" s="993"/>
      <c r="J303" s="993"/>
      <c r="K303" s="993"/>
    </row>
    <row r="304" spans="1:11" ht="14.1" customHeight="1">
      <c r="A304" s="993"/>
      <c r="B304" s="993"/>
      <c r="C304" s="1003" t="s">
        <v>209</v>
      </c>
      <c r="D304" s="1659" t="s">
        <v>1921</v>
      </c>
      <c r="E304" s="1660"/>
      <c r="F304" s="1660"/>
      <c r="G304" s="1660"/>
      <c r="H304" s="993"/>
      <c r="I304" s="993"/>
      <c r="J304" s="993"/>
      <c r="K304" s="993"/>
    </row>
    <row r="305" spans="1:11" ht="14.1" customHeight="1">
      <c r="A305" s="993"/>
      <c r="B305" s="993"/>
      <c r="C305" s="1004" t="s">
        <v>211</v>
      </c>
      <c r="D305" s="1661" t="s">
        <v>1922</v>
      </c>
      <c r="E305" s="1662"/>
      <c r="F305" s="1662"/>
      <c r="G305" s="1662"/>
      <c r="H305" s="993"/>
      <c r="I305" s="993"/>
      <c r="J305" s="993"/>
      <c r="K305" s="993"/>
    </row>
    <row r="306" spans="1:11" ht="14.1" customHeight="1">
      <c r="A306" s="993"/>
      <c r="B306" s="993"/>
      <c r="C306" s="1004" t="s">
        <v>31</v>
      </c>
      <c r="D306" s="1661" t="s">
        <v>1915</v>
      </c>
      <c r="E306" s="1662"/>
      <c r="F306" s="1662"/>
      <c r="G306" s="1662"/>
      <c r="H306" s="993"/>
      <c r="I306" s="993"/>
      <c r="J306" s="993"/>
      <c r="K306" s="993"/>
    </row>
    <row r="307" spans="1:11" ht="15" customHeight="1">
      <c r="A307" s="993"/>
      <c r="B307" s="993"/>
      <c r="C307" s="1005"/>
      <c r="D307" s="1006">
        <v>2025</v>
      </c>
      <c r="E307" s="1006">
        <v>2026</v>
      </c>
      <c r="F307" s="1006">
        <v>2027</v>
      </c>
      <c r="G307" s="1006">
        <v>2028</v>
      </c>
      <c r="H307" s="993"/>
      <c r="I307" s="993"/>
      <c r="J307" s="993"/>
      <c r="K307" s="993"/>
    </row>
    <row r="308" spans="1:11" ht="15" customHeight="1">
      <c r="A308" s="993"/>
      <c r="B308" s="993"/>
      <c r="C308" s="1007"/>
      <c r="D308" s="1008" t="s">
        <v>13</v>
      </c>
      <c r="E308" s="1008" t="s">
        <v>14</v>
      </c>
      <c r="F308" s="1008" t="s">
        <v>14</v>
      </c>
      <c r="G308" s="1008" t="s">
        <v>14</v>
      </c>
      <c r="H308" s="993"/>
      <c r="I308" s="993"/>
      <c r="J308" s="993"/>
      <c r="K308" s="993"/>
    </row>
    <row r="309" spans="1:11" ht="14.1" customHeight="1">
      <c r="A309" s="993"/>
      <c r="B309" s="993"/>
      <c r="C309" s="997" t="s">
        <v>33</v>
      </c>
      <c r="D309" s="1001" t="s">
        <v>200</v>
      </c>
      <c r="E309" s="1001" t="s">
        <v>248</v>
      </c>
      <c r="F309" s="1001" t="s">
        <v>164</v>
      </c>
      <c r="G309" s="1001" t="s">
        <v>164</v>
      </c>
      <c r="H309" s="993"/>
      <c r="I309" s="993"/>
      <c r="J309" s="993"/>
      <c r="K309" s="993"/>
    </row>
    <row r="310" spans="1:11" ht="14.1" customHeight="1">
      <c r="A310" s="993"/>
      <c r="B310" s="993"/>
      <c r="C310" s="997" t="s">
        <v>214</v>
      </c>
      <c r="D310" s="1001" t="s">
        <v>1923</v>
      </c>
      <c r="E310" s="1001" t="s">
        <v>1924</v>
      </c>
      <c r="F310" s="1001" t="s">
        <v>164</v>
      </c>
      <c r="G310" s="1001" t="s">
        <v>164</v>
      </c>
      <c r="H310" s="993"/>
      <c r="I310" s="993"/>
      <c r="J310" s="993"/>
      <c r="K310" s="993"/>
    </row>
    <row r="311" spans="1:11" ht="14.1" customHeight="1">
      <c r="A311" s="993"/>
      <c r="B311" s="993"/>
      <c r="C311" s="997" t="s">
        <v>215</v>
      </c>
      <c r="D311" s="1001" t="s">
        <v>164</v>
      </c>
      <c r="E311" s="1001" t="s">
        <v>1924</v>
      </c>
      <c r="F311" s="1001" t="s">
        <v>164</v>
      </c>
      <c r="G311" s="1001" t="s">
        <v>164</v>
      </c>
      <c r="H311" s="993"/>
      <c r="I311" s="993"/>
      <c r="J311" s="993"/>
      <c r="K311" s="993"/>
    </row>
    <row r="312" spans="1:11" ht="14.1" customHeight="1">
      <c r="A312" s="993"/>
      <c r="B312" s="993"/>
      <c r="C312" s="997" t="s">
        <v>216</v>
      </c>
      <c r="D312" s="1001" t="s">
        <v>200</v>
      </c>
      <c r="E312" s="1001" t="s">
        <v>200</v>
      </c>
      <c r="F312" s="1001" t="s">
        <v>936</v>
      </c>
      <c r="G312" s="1001" t="s">
        <v>200</v>
      </c>
      <c r="H312" s="993"/>
      <c r="I312" s="993"/>
      <c r="J312" s="993"/>
      <c r="K312" s="993"/>
    </row>
    <row r="313" spans="1:11" ht="14.1" customHeight="1">
      <c r="A313" s="993"/>
      <c r="B313" s="993"/>
      <c r="C313" s="997" t="s">
        <v>217</v>
      </c>
      <c r="D313" s="1001" t="s">
        <v>200</v>
      </c>
      <c r="E313" s="1001" t="s">
        <v>1925</v>
      </c>
      <c r="F313" s="1001" t="s">
        <v>936</v>
      </c>
      <c r="G313" s="1001" t="s">
        <v>200</v>
      </c>
      <c r="H313" s="993"/>
      <c r="I313" s="993"/>
      <c r="J313" s="993"/>
      <c r="K313" s="993"/>
    </row>
    <row r="314" spans="1:11" ht="14.1" customHeight="1">
      <c r="A314" s="993"/>
      <c r="B314" s="993"/>
      <c r="C314" s="997" t="s">
        <v>39</v>
      </c>
      <c r="D314" s="1001" t="s">
        <v>200</v>
      </c>
      <c r="E314" s="1001" t="s">
        <v>200</v>
      </c>
      <c r="F314" s="1001" t="s">
        <v>936</v>
      </c>
      <c r="G314" s="1001" t="s">
        <v>200</v>
      </c>
      <c r="H314" s="993"/>
      <c r="I314" s="993"/>
      <c r="J314" s="993"/>
      <c r="K314" s="993"/>
    </row>
    <row r="315" spans="1:11" ht="14.1" customHeight="1">
      <c r="A315" s="993"/>
      <c r="B315" s="993"/>
      <c r="C315" s="1663" t="s">
        <v>218</v>
      </c>
      <c r="D315" s="1664"/>
      <c r="E315" s="1664"/>
      <c r="F315" s="1664"/>
      <c r="G315" s="1664"/>
      <c r="H315" s="993"/>
      <c r="I315" s="993"/>
      <c r="J315" s="993"/>
      <c r="K315" s="993"/>
    </row>
    <row r="316" spans="1:11" ht="14.1" customHeight="1">
      <c r="A316" s="993"/>
      <c r="B316" s="993"/>
      <c r="C316" s="1005"/>
      <c r="D316" s="1006">
        <v>2025</v>
      </c>
      <c r="E316" s="1006">
        <v>2026</v>
      </c>
      <c r="F316" s="1006">
        <v>2027</v>
      </c>
      <c r="G316" s="1006">
        <v>2028</v>
      </c>
      <c r="H316" s="993"/>
      <c r="I316" s="993"/>
      <c r="J316" s="993"/>
      <c r="K316" s="993"/>
    </row>
    <row r="317" spans="1:11" ht="14.1" customHeight="1">
      <c r="A317" s="993"/>
      <c r="B317" s="993"/>
      <c r="C317" s="1007"/>
      <c r="D317" s="1008" t="s">
        <v>13</v>
      </c>
      <c r="E317" s="1008" t="s">
        <v>14</v>
      </c>
      <c r="F317" s="1008" t="s">
        <v>14</v>
      </c>
      <c r="G317" s="1008" t="s">
        <v>14</v>
      </c>
      <c r="H317" s="993"/>
      <c r="I317" s="993"/>
      <c r="J317" s="993"/>
      <c r="K317" s="993"/>
    </row>
    <row r="318" spans="1:11" ht="14.1" customHeight="1">
      <c r="A318" s="993"/>
      <c r="B318" s="993"/>
      <c r="C318" s="1009" t="s">
        <v>219</v>
      </c>
      <c r="D318" s="1010">
        <v>0</v>
      </c>
      <c r="E318" s="1010">
        <v>0</v>
      </c>
      <c r="F318" s="1010">
        <v>0</v>
      </c>
      <c r="G318" s="1010">
        <v>0</v>
      </c>
      <c r="H318" s="993"/>
      <c r="I318" s="993"/>
      <c r="J318" s="993"/>
      <c r="K318" s="993"/>
    </row>
    <row r="319" spans="1:11" ht="14.1" customHeight="1">
      <c r="A319" s="993"/>
      <c r="B319" s="993"/>
      <c r="C319" s="1009" t="s">
        <v>220</v>
      </c>
      <c r="D319" s="1010">
        <v>0</v>
      </c>
      <c r="E319" s="1010">
        <v>0</v>
      </c>
      <c r="F319" s="1010">
        <v>0</v>
      </c>
      <c r="G319" s="1010">
        <v>0</v>
      </c>
      <c r="H319" s="993"/>
      <c r="I319" s="993"/>
      <c r="J319" s="993"/>
      <c r="K319" s="993"/>
    </row>
    <row r="320" spans="1:11" ht="14.1" customHeight="1">
      <c r="A320" s="993"/>
      <c r="B320" s="993"/>
      <c r="C320" s="1009" t="s">
        <v>221</v>
      </c>
      <c r="D320" s="1010">
        <v>0</v>
      </c>
      <c r="E320" s="1010">
        <v>0</v>
      </c>
      <c r="F320" s="1010">
        <v>0</v>
      </c>
      <c r="G320" s="1010">
        <v>0</v>
      </c>
      <c r="H320" s="993"/>
      <c r="I320" s="993"/>
      <c r="J320" s="993"/>
      <c r="K320" s="993"/>
    </row>
    <row r="321" spans="1:11" ht="14.1" customHeight="1">
      <c r="A321" s="993"/>
      <c r="B321" s="993"/>
      <c r="C321" s="1009" t="s">
        <v>222</v>
      </c>
      <c r="D321" s="1010">
        <v>0</v>
      </c>
      <c r="E321" s="1010">
        <v>0</v>
      </c>
      <c r="F321" s="1010">
        <v>0</v>
      </c>
      <c r="G321" s="1010">
        <v>0</v>
      </c>
      <c r="H321" s="993"/>
      <c r="I321" s="993"/>
      <c r="J321" s="993"/>
      <c r="K321" s="993"/>
    </row>
    <row r="322" spans="1:11" ht="14.1" customHeight="1">
      <c r="A322" s="993"/>
      <c r="B322" s="993"/>
      <c r="C322" s="1009" t="s">
        <v>220</v>
      </c>
      <c r="D322" s="1010">
        <v>0</v>
      </c>
      <c r="E322" s="1010">
        <v>0</v>
      </c>
      <c r="F322" s="1010">
        <v>0</v>
      </c>
      <c r="G322" s="1010">
        <v>0</v>
      </c>
      <c r="H322" s="993"/>
      <c r="I322" s="993"/>
      <c r="J322" s="993"/>
      <c r="K322" s="993"/>
    </row>
    <row r="323" spans="1:11" ht="14.1" customHeight="1">
      <c r="A323" s="993"/>
      <c r="B323" s="993"/>
      <c r="C323" s="1009" t="s">
        <v>221</v>
      </c>
      <c r="D323" s="1010">
        <v>0</v>
      </c>
      <c r="E323" s="1010">
        <v>0</v>
      </c>
      <c r="F323" s="1010">
        <v>0</v>
      </c>
      <c r="G323" s="1010">
        <v>0</v>
      </c>
      <c r="H323" s="993"/>
      <c r="I323" s="993"/>
      <c r="J323" s="993"/>
      <c r="K323" s="993"/>
    </row>
    <row r="324" spans="1:11" ht="14.1" customHeight="1">
      <c r="A324" s="993"/>
      <c r="B324" s="993"/>
      <c r="C324" s="1009" t="s">
        <v>223</v>
      </c>
      <c r="D324" s="1010">
        <v>0</v>
      </c>
      <c r="E324" s="1010">
        <v>0</v>
      </c>
      <c r="F324" s="1010">
        <v>0</v>
      </c>
      <c r="G324" s="1010">
        <v>0</v>
      </c>
      <c r="H324" s="993"/>
      <c r="I324" s="993"/>
      <c r="J324" s="993"/>
      <c r="K324" s="993"/>
    </row>
    <row r="325" spans="1:11" ht="14.1" customHeight="1">
      <c r="A325" s="993"/>
      <c r="B325" s="993"/>
      <c r="C325" s="1009" t="s">
        <v>220</v>
      </c>
      <c r="D325" s="1010">
        <v>0</v>
      </c>
      <c r="E325" s="1010">
        <v>0</v>
      </c>
      <c r="F325" s="1010">
        <v>0</v>
      </c>
      <c r="G325" s="1010">
        <v>0</v>
      </c>
      <c r="H325" s="993"/>
      <c r="I325" s="993"/>
      <c r="J325" s="993"/>
      <c r="K325" s="993"/>
    </row>
    <row r="326" spans="1:11" ht="14.1" customHeight="1">
      <c r="A326" s="993"/>
      <c r="B326" s="993"/>
      <c r="C326" s="1009" t="s">
        <v>221</v>
      </c>
      <c r="D326" s="1010">
        <v>0</v>
      </c>
      <c r="E326" s="1010">
        <v>0</v>
      </c>
      <c r="F326" s="1010">
        <v>0</v>
      </c>
      <c r="G326" s="1010">
        <v>0</v>
      </c>
      <c r="H326" s="993"/>
      <c r="I326" s="993"/>
      <c r="J326" s="993"/>
      <c r="K326" s="993"/>
    </row>
    <row r="327" spans="1:11" ht="14.1" customHeight="1">
      <c r="A327" s="993"/>
      <c r="B327" s="993"/>
      <c r="C327" s="1009" t="s">
        <v>224</v>
      </c>
      <c r="D327" s="1010">
        <v>0</v>
      </c>
      <c r="E327" s="1010">
        <v>0</v>
      </c>
      <c r="F327" s="1010">
        <v>0</v>
      </c>
      <c r="G327" s="1010">
        <v>0</v>
      </c>
      <c r="H327" s="993"/>
      <c r="I327" s="993"/>
      <c r="J327" s="993"/>
      <c r="K327" s="993"/>
    </row>
    <row r="328" spans="1:11" ht="14.1" customHeight="1">
      <c r="A328" s="993"/>
      <c r="B328" s="993"/>
      <c r="C328" s="1009" t="s">
        <v>220</v>
      </c>
      <c r="D328" s="1010">
        <v>0</v>
      </c>
      <c r="E328" s="1010">
        <v>0</v>
      </c>
      <c r="F328" s="1010">
        <v>0</v>
      </c>
      <c r="G328" s="1010">
        <v>0</v>
      </c>
      <c r="H328" s="993"/>
      <c r="I328" s="993"/>
      <c r="J328" s="993"/>
      <c r="K328" s="993"/>
    </row>
    <row r="329" spans="1:11" ht="14.1" customHeight="1">
      <c r="A329" s="993"/>
      <c r="B329" s="993"/>
      <c r="C329" s="1009" t="s">
        <v>221</v>
      </c>
      <c r="D329" s="1010">
        <v>0</v>
      </c>
      <c r="E329" s="1010">
        <v>0</v>
      </c>
      <c r="F329" s="1010">
        <v>0</v>
      </c>
      <c r="G329" s="1010">
        <v>0</v>
      </c>
      <c r="H329" s="993"/>
      <c r="I329" s="993"/>
      <c r="J329" s="993"/>
      <c r="K329" s="993"/>
    </row>
    <row r="330" spans="1:11" ht="14.1" customHeight="1">
      <c r="A330" s="993"/>
      <c r="B330" s="993"/>
      <c r="C330" s="1009" t="s">
        <v>225</v>
      </c>
      <c r="D330" s="1010">
        <v>0</v>
      </c>
      <c r="E330" s="1010">
        <v>0</v>
      </c>
      <c r="F330" s="1010">
        <v>0</v>
      </c>
      <c r="G330" s="1010">
        <v>0</v>
      </c>
      <c r="H330" s="993"/>
      <c r="I330" s="993"/>
      <c r="J330" s="993"/>
      <c r="K330" s="993"/>
    </row>
    <row r="331" spans="1:11" ht="14.1" customHeight="1">
      <c r="A331" s="993"/>
      <c r="B331" s="993"/>
      <c r="C331" s="1009" t="s">
        <v>220</v>
      </c>
      <c r="D331" s="1010">
        <v>0</v>
      </c>
      <c r="E331" s="1010">
        <v>0</v>
      </c>
      <c r="F331" s="1010">
        <v>0</v>
      </c>
      <c r="G331" s="1010">
        <v>0</v>
      </c>
      <c r="H331" s="993"/>
      <c r="I331" s="993"/>
      <c r="J331" s="993"/>
      <c r="K331" s="993"/>
    </row>
    <row r="332" spans="1:11" ht="14.1" customHeight="1">
      <c r="A332" s="993"/>
      <c r="B332" s="993"/>
      <c r="C332" s="1009" t="s">
        <v>221</v>
      </c>
      <c r="D332" s="1010">
        <v>0</v>
      </c>
      <c r="E332" s="1010">
        <v>0</v>
      </c>
      <c r="F332" s="1010">
        <v>0</v>
      </c>
      <c r="G332" s="1010">
        <v>0</v>
      </c>
      <c r="H332" s="993"/>
      <c r="I332" s="993"/>
      <c r="J332" s="993"/>
      <c r="K332" s="993"/>
    </row>
    <row r="333" spans="1:11" ht="14.1" customHeight="1">
      <c r="A333" s="993"/>
      <c r="B333" s="993"/>
      <c r="C333" s="1009" t="s">
        <v>226</v>
      </c>
      <c r="D333" s="1010">
        <v>0</v>
      </c>
      <c r="E333" s="1010">
        <v>0</v>
      </c>
      <c r="F333" s="1010">
        <v>0</v>
      </c>
      <c r="G333" s="1010">
        <v>0</v>
      </c>
      <c r="H333" s="993"/>
      <c r="I333" s="993"/>
      <c r="J333" s="993"/>
      <c r="K333" s="993"/>
    </row>
    <row r="334" spans="1:11" ht="14.1" customHeight="1">
      <c r="A334" s="993"/>
      <c r="B334" s="993"/>
      <c r="C334" s="1009" t="s">
        <v>220</v>
      </c>
      <c r="D334" s="1010">
        <v>0</v>
      </c>
      <c r="E334" s="1010">
        <v>0</v>
      </c>
      <c r="F334" s="1010">
        <v>0</v>
      </c>
      <c r="G334" s="1010">
        <v>0</v>
      </c>
      <c r="H334" s="993"/>
      <c r="I334" s="993"/>
      <c r="J334" s="993"/>
      <c r="K334" s="993"/>
    </row>
    <row r="335" spans="1:11" ht="14.1" customHeight="1">
      <c r="A335" s="993"/>
      <c r="B335" s="993"/>
      <c r="C335" s="1009" t="s">
        <v>221</v>
      </c>
      <c r="D335" s="1010">
        <v>0</v>
      </c>
      <c r="E335" s="1010">
        <v>0</v>
      </c>
      <c r="F335" s="1010">
        <v>0</v>
      </c>
      <c r="G335" s="1010">
        <v>0</v>
      </c>
      <c r="H335" s="993"/>
      <c r="I335" s="993"/>
      <c r="J335" s="993"/>
      <c r="K335" s="993"/>
    </row>
    <row r="336" spans="1:11" ht="14.1" customHeight="1">
      <c r="A336" s="993"/>
      <c r="B336" s="993"/>
      <c r="C336" s="1009" t="s">
        <v>227</v>
      </c>
      <c r="D336" s="1010">
        <v>0</v>
      </c>
      <c r="E336" s="1010">
        <v>0</v>
      </c>
      <c r="F336" s="1010">
        <v>0</v>
      </c>
      <c r="G336" s="1010">
        <v>0</v>
      </c>
      <c r="H336" s="993"/>
      <c r="I336" s="993"/>
      <c r="J336" s="993"/>
      <c r="K336" s="993"/>
    </row>
    <row r="337" spans="1:11" ht="14.1" customHeight="1">
      <c r="A337" s="993"/>
      <c r="B337" s="993"/>
      <c r="C337" s="1009" t="s">
        <v>220</v>
      </c>
      <c r="D337" s="1010">
        <v>0</v>
      </c>
      <c r="E337" s="1010">
        <v>0</v>
      </c>
      <c r="F337" s="1010">
        <v>0</v>
      </c>
      <c r="G337" s="1010">
        <v>0</v>
      </c>
      <c r="H337" s="993"/>
      <c r="I337" s="993"/>
      <c r="J337" s="993"/>
      <c r="K337" s="993"/>
    </row>
    <row r="338" spans="1:11" ht="14.1" customHeight="1">
      <c r="A338" s="993"/>
      <c r="B338" s="993"/>
      <c r="C338" s="1009" t="s">
        <v>221</v>
      </c>
      <c r="D338" s="1010">
        <v>0</v>
      </c>
      <c r="E338" s="1010">
        <v>0</v>
      </c>
      <c r="F338" s="1010">
        <v>0</v>
      </c>
      <c r="G338" s="1010">
        <v>0</v>
      </c>
      <c r="H338" s="993"/>
      <c r="I338" s="993"/>
      <c r="J338" s="993"/>
      <c r="K338" s="993"/>
    </row>
    <row r="339" spans="1:11" ht="14.1" customHeight="1">
      <c r="A339" s="993"/>
      <c r="B339" s="993"/>
      <c r="C339" s="1009" t="s">
        <v>228</v>
      </c>
      <c r="D339" s="1010">
        <v>0</v>
      </c>
      <c r="E339" s="1010">
        <v>0</v>
      </c>
      <c r="F339" s="1010">
        <v>0</v>
      </c>
      <c r="G339" s="1010">
        <v>0</v>
      </c>
      <c r="H339" s="993"/>
      <c r="I339" s="993"/>
      <c r="J339" s="993"/>
      <c r="K339" s="993"/>
    </row>
    <row r="340" spans="1:11" ht="14.1" customHeight="1">
      <c r="A340" s="993"/>
      <c r="B340" s="993"/>
      <c r="C340" s="1009" t="s">
        <v>220</v>
      </c>
      <c r="D340" s="1010">
        <v>0</v>
      </c>
      <c r="E340" s="1010">
        <v>0</v>
      </c>
      <c r="F340" s="1010">
        <v>0</v>
      </c>
      <c r="G340" s="1010">
        <v>0</v>
      </c>
      <c r="H340" s="993"/>
      <c r="I340" s="993"/>
      <c r="J340" s="993"/>
      <c r="K340" s="993"/>
    </row>
    <row r="341" spans="1:11" ht="14.1" customHeight="1">
      <c r="A341" s="993"/>
      <c r="B341" s="993"/>
      <c r="C341" s="1009" t="s">
        <v>229</v>
      </c>
      <c r="D341" s="1010">
        <v>0</v>
      </c>
      <c r="E341" s="1010">
        <v>0</v>
      </c>
      <c r="F341" s="1010">
        <v>0</v>
      </c>
      <c r="G341" s="1010">
        <v>0</v>
      </c>
      <c r="H341" s="993"/>
      <c r="I341" s="993"/>
      <c r="J341" s="993"/>
      <c r="K341" s="993"/>
    </row>
    <row r="342" spans="1:11" ht="14.1" customHeight="1">
      <c r="A342" s="993"/>
      <c r="B342" s="993"/>
      <c r="C342" s="1009" t="s">
        <v>230</v>
      </c>
      <c r="D342" s="1010">
        <v>0</v>
      </c>
      <c r="E342" s="1010">
        <v>0</v>
      </c>
      <c r="F342" s="1010">
        <v>0</v>
      </c>
      <c r="G342" s="1010">
        <v>0</v>
      </c>
      <c r="H342" s="993"/>
      <c r="I342" s="993"/>
      <c r="J342" s="993"/>
      <c r="K342" s="993"/>
    </row>
    <row r="343" spans="1:11" ht="14.1" customHeight="1">
      <c r="A343" s="993"/>
      <c r="B343" s="993"/>
      <c r="C343" s="1009" t="s">
        <v>231</v>
      </c>
      <c r="D343" s="1010">
        <v>0</v>
      </c>
      <c r="E343" s="1010">
        <v>0</v>
      </c>
      <c r="F343" s="1010">
        <v>0</v>
      </c>
      <c r="G343" s="1010">
        <v>0</v>
      </c>
      <c r="H343" s="993"/>
      <c r="I343" s="993"/>
      <c r="J343" s="993"/>
      <c r="K343" s="993"/>
    </row>
    <row r="344" spans="1:11" ht="14.1" customHeight="1">
      <c r="A344" s="993"/>
      <c r="B344" s="993"/>
      <c r="C344" s="1009" t="s">
        <v>232</v>
      </c>
      <c r="D344" s="1010">
        <v>0</v>
      </c>
      <c r="E344" s="1010">
        <v>0</v>
      </c>
      <c r="F344" s="1010">
        <v>0</v>
      </c>
      <c r="G344" s="1010">
        <v>0</v>
      </c>
      <c r="H344" s="993"/>
      <c r="I344" s="993"/>
      <c r="J344" s="993"/>
      <c r="K344" s="993"/>
    </row>
    <row r="345" spans="1:11" ht="14.1" customHeight="1">
      <c r="A345" s="993"/>
      <c r="B345" s="993"/>
      <c r="C345" s="1009" t="s">
        <v>233</v>
      </c>
      <c r="D345" s="1010">
        <v>0</v>
      </c>
      <c r="E345" s="1010">
        <v>5458159</v>
      </c>
      <c r="F345" s="1010">
        <v>0</v>
      </c>
      <c r="G345" s="1010">
        <v>0</v>
      </c>
      <c r="H345" s="993"/>
      <c r="I345" s="993"/>
      <c r="J345" s="993"/>
      <c r="K345" s="993"/>
    </row>
    <row r="346" spans="1:11" ht="14.1" customHeight="1">
      <c r="A346" s="993"/>
      <c r="B346" s="993"/>
      <c r="C346" s="1009" t="s">
        <v>220</v>
      </c>
      <c r="D346" s="1010">
        <v>0</v>
      </c>
      <c r="E346" s="1010">
        <v>5458159</v>
      </c>
      <c r="F346" s="1010">
        <v>0</v>
      </c>
      <c r="G346" s="1010">
        <v>0</v>
      </c>
      <c r="H346" s="993"/>
      <c r="I346" s="993"/>
      <c r="J346" s="993"/>
      <c r="K346" s="993"/>
    </row>
    <row r="347" spans="1:11" ht="14.1" customHeight="1">
      <c r="A347" s="993"/>
      <c r="B347" s="993"/>
      <c r="C347" s="1009" t="s">
        <v>229</v>
      </c>
      <c r="D347" s="1010">
        <v>0</v>
      </c>
      <c r="E347" s="1010">
        <v>0</v>
      </c>
      <c r="F347" s="1010">
        <v>0</v>
      </c>
      <c r="G347" s="1010">
        <v>0</v>
      </c>
      <c r="H347" s="993"/>
      <c r="I347" s="993"/>
      <c r="J347" s="993"/>
      <c r="K347" s="993"/>
    </row>
    <row r="348" spans="1:11" ht="14.1" customHeight="1">
      <c r="A348" s="993"/>
      <c r="B348" s="993"/>
      <c r="C348" s="1009" t="s">
        <v>230</v>
      </c>
      <c r="D348" s="1010">
        <v>0</v>
      </c>
      <c r="E348" s="1010">
        <v>0</v>
      </c>
      <c r="F348" s="1010">
        <v>0</v>
      </c>
      <c r="G348" s="1010">
        <v>0</v>
      </c>
      <c r="H348" s="993"/>
      <c r="I348" s="993"/>
      <c r="J348" s="993"/>
      <c r="K348" s="993"/>
    </row>
    <row r="349" spans="1:11" ht="14.1" customHeight="1">
      <c r="A349" s="993"/>
      <c r="B349" s="993"/>
      <c r="C349" s="1009" t="s">
        <v>231</v>
      </c>
      <c r="D349" s="1010">
        <v>0</v>
      </c>
      <c r="E349" s="1010">
        <v>0</v>
      </c>
      <c r="F349" s="1010">
        <v>0</v>
      </c>
      <c r="G349" s="1010">
        <v>0</v>
      </c>
      <c r="H349" s="993"/>
      <c r="I349" s="993"/>
      <c r="J349" s="993"/>
      <c r="K349" s="993"/>
    </row>
    <row r="350" spans="1:11" ht="14.1" customHeight="1">
      <c r="A350" s="993"/>
      <c r="B350" s="993"/>
      <c r="C350" s="1009" t="s">
        <v>232</v>
      </c>
      <c r="D350" s="1010">
        <v>0</v>
      </c>
      <c r="E350" s="1010">
        <v>0</v>
      </c>
      <c r="F350" s="1010">
        <v>0</v>
      </c>
      <c r="G350" s="1010">
        <v>0</v>
      </c>
      <c r="H350" s="993"/>
      <c r="I350" s="993"/>
      <c r="J350" s="993"/>
      <c r="K350" s="993"/>
    </row>
    <row r="351" spans="1:11" ht="14.1" customHeight="1">
      <c r="A351" s="993"/>
      <c r="B351" s="993"/>
      <c r="C351" s="1009" t="s">
        <v>234</v>
      </c>
      <c r="D351" s="1010">
        <v>0</v>
      </c>
      <c r="E351" s="1010">
        <v>0</v>
      </c>
      <c r="F351" s="1010">
        <v>0</v>
      </c>
      <c r="G351" s="1010">
        <v>0</v>
      </c>
      <c r="H351" s="993"/>
      <c r="I351" s="993"/>
      <c r="J351" s="993"/>
      <c r="K351" s="993"/>
    </row>
    <row r="352" spans="1:11" ht="14.1" customHeight="1">
      <c r="A352" s="993"/>
      <c r="B352" s="993"/>
      <c r="C352" s="1009" t="s">
        <v>220</v>
      </c>
      <c r="D352" s="1010">
        <v>0</v>
      </c>
      <c r="E352" s="1010">
        <v>0</v>
      </c>
      <c r="F352" s="1010">
        <v>0</v>
      </c>
      <c r="G352" s="1010">
        <v>0</v>
      </c>
      <c r="H352" s="993"/>
      <c r="I352" s="993"/>
      <c r="J352" s="993"/>
      <c r="K352" s="993"/>
    </row>
    <row r="353" spans="1:11" ht="14.1" customHeight="1">
      <c r="A353" s="993"/>
      <c r="B353" s="993"/>
      <c r="C353" s="1009" t="s">
        <v>229</v>
      </c>
      <c r="D353" s="1010">
        <v>0</v>
      </c>
      <c r="E353" s="1010">
        <v>0</v>
      </c>
      <c r="F353" s="1010">
        <v>0</v>
      </c>
      <c r="G353" s="1010">
        <v>0</v>
      </c>
      <c r="H353" s="993"/>
      <c r="I353" s="993"/>
      <c r="J353" s="993"/>
      <c r="K353" s="993"/>
    </row>
    <row r="354" spans="1:11" ht="14.1" customHeight="1">
      <c r="A354" s="993"/>
      <c r="B354" s="993"/>
      <c r="C354" s="1009" t="s">
        <v>230</v>
      </c>
      <c r="D354" s="1010">
        <v>0</v>
      </c>
      <c r="E354" s="1010">
        <v>0</v>
      </c>
      <c r="F354" s="1010">
        <v>0</v>
      </c>
      <c r="G354" s="1010">
        <v>0</v>
      </c>
      <c r="H354" s="993"/>
      <c r="I354" s="993"/>
      <c r="J354" s="993"/>
      <c r="K354" s="993"/>
    </row>
    <row r="355" spans="1:11" ht="14.1" customHeight="1">
      <c r="A355" s="993"/>
      <c r="B355" s="993"/>
      <c r="C355" s="1009" t="s">
        <v>231</v>
      </c>
      <c r="D355" s="1010">
        <v>0</v>
      </c>
      <c r="E355" s="1010">
        <v>0</v>
      </c>
      <c r="F355" s="1010">
        <v>0</v>
      </c>
      <c r="G355" s="1010">
        <v>0</v>
      </c>
      <c r="H355" s="993"/>
      <c r="I355" s="993"/>
      <c r="J355" s="993"/>
      <c r="K355" s="993"/>
    </row>
    <row r="356" spans="1:11" ht="14.1" customHeight="1">
      <c r="A356" s="993"/>
      <c r="B356" s="993"/>
      <c r="C356" s="1009" t="s">
        <v>232</v>
      </c>
      <c r="D356" s="1010">
        <v>0</v>
      </c>
      <c r="E356" s="1010">
        <v>0</v>
      </c>
      <c r="F356" s="1010">
        <v>0</v>
      </c>
      <c r="G356" s="1010">
        <v>0</v>
      </c>
      <c r="H356" s="993"/>
      <c r="I356" s="993"/>
      <c r="J356" s="993"/>
      <c r="K356" s="993"/>
    </row>
    <row r="357" spans="1:11" ht="14.1" customHeight="1">
      <c r="A357" s="993"/>
      <c r="B357" s="993"/>
      <c r="C357" s="1009" t="s">
        <v>235</v>
      </c>
      <c r="D357" s="1010">
        <v>0</v>
      </c>
      <c r="E357" s="1010">
        <v>0</v>
      </c>
      <c r="F357" s="1010">
        <v>0</v>
      </c>
      <c r="G357" s="1010">
        <v>0</v>
      </c>
      <c r="H357" s="993"/>
      <c r="I357" s="993"/>
      <c r="J357" s="993"/>
      <c r="K357" s="993"/>
    </row>
    <row r="358" spans="1:11" ht="14.1" customHeight="1">
      <c r="A358" s="993"/>
      <c r="B358" s="993"/>
      <c r="C358" s="1009" t="s">
        <v>236</v>
      </c>
      <c r="D358" s="1010">
        <v>0</v>
      </c>
      <c r="E358" s="1010">
        <v>0</v>
      </c>
      <c r="F358" s="1010">
        <v>0</v>
      </c>
      <c r="G358" s="1010">
        <v>0</v>
      </c>
      <c r="H358" s="993"/>
      <c r="I358" s="993"/>
      <c r="J358" s="993"/>
      <c r="K358" s="993"/>
    </row>
    <row r="359" spans="1:11" ht="14.1" customHeight="1">
      <c r="A359" s="993"/>
      <c r="B359" s="993"/>
      <c r="C359" s="1011" t="s">
        <v>237</v>
      </c>
      <c r="D359" s="1010">
        <v>0</v>
      </c>
      <c r="E359" s="1010">
        <v>5458159</v>
      </c>
      <c r="F359" s="1010">
        <v>0</v>
      </c>
      <c r="G359" s="1010">
        <v>0</v>
      </c>
      <c r="H359" s="993"/>
      <c r="I359" s="993"/>
      <c r="J359" s="993"/>
      <c r="K359" s="993"/>
    </row>
    <row r="360" spans="1:11" ht="14.1" customHeight="1">
      <c r="A360" s="993"/>
      <c r="B360" s="993"/>
      <c r="C360" s="1003" t="s">
        <v>209</v>
      </c>
      <c r="D360" s="1659" t="s">
        <v>1926</v>
      </c>
      <c r="E360" s="1660"/>
      <c r="F360" s="1660"/>
      <c r="G360" s="1660"/>
      <c r="H360" s="993"/>
      <c r="I360" s="993"/>
      <c r="J360" s="993"/>
      <c r="K360" s="993"/>
    </row>
    <row r="361" spans="1:11" ht="14.1" customHeight="1">
      <c r="A361" s="993"/>
      <c r="B361" s="993"/>
      <c r="C361" s="1004" t="s">
        <v>211</v>
      </c>
      <c r="D361" s="1661" t="s">
        <v>1927</v>
      </c>
      <c r="E361" s="1662"/>
      <c r="F361" s="1662"/>
      <c r="G361" s="1662"/>
      <c r="H361" s="993"/>
      <c r="I361" s="993"/>
      <c r="J361" s="993"/>
      <c r="K361" s="993"/>
    </row>
    <row r="362" spans="1:11" ht="14.1" customHeight="1">
      <c r="A362" s="993"/>
      <c r="B362" s="993"/>
      <c r="C362" s="1004" t="s">
        <v>31</v>
      </c>
      <c r="D362" s="1661" t="s">
        <v>247</v>
      </c>
      <c r="E362" s="1662"/>
      <c r="F362" s="1662"/>
      <c r="G362" s="1662"/>
      <c r="H362" s="993"/>
      <c r="I362" s="993"/>
      <c r="J362" s="993"/>
      <c r="K362" s="993"/>
    </row>
    <row r="363" spans="1:11" ht="15" customHeight="1">
      <c r="A363" s="993"/>
      <c r="B363" s="993"/>
      <c r="C363" s="1005"/>
      <c r="D363" s="1006">
        <v>2025</v>
      </c>
      <c r="E363" s="1006">
        <v>2026</v>
      </c>
      <c r="F363" s="1006">
        <v>2027</v>
      </c>
      <c r="G363" s="1006">
        <v>2028</v>
      </c>
      <c r="H363" s="993"/>
      <c r="I363" s="993"/>
      <c r="J363" s="993"/>
      <c r="K363" s="993"/>
    </row>
    <row r="364" spans="1:11" ht="15" customHeight="1">
      <c r="A364" s="993"/>
      <c r="B364" s="993"/>
      <c r="C364" s="1007"/>
      <c r="D364" s="1008" t="s">
        <v>13</v>
      </c>
      <c r="E364" s="1008" t="s">
        <v>14</v>
      </c>
      <c r="F364" s="1008" t="s">
        <v>14</v>
      </c>
      <c r="G364" s="1008" t="s">
        <v>14</v>
      </c>
      <c r="H364" s="993"/>
      <c r="I364" s="993"/>
      <c r="J364" s="993"/>
      <c r="K364" s="993"/>
    </row>
    <row r="365" spans="1:11" ht="14.1" customHeight="1">
      <c r="A365" s="993"/>
      <c r="B365" s="993"/>
      <c r="C365" s="997" t="s">
        <v>33</v>
      </c>
      <c r="D365" s="1001" t="s">
        <v>200</v>
      </c>
      <c r="E365" s="1001" t="s">
        <v>248</v>
      </c>
      <c r="F365" s="1001" t="s">
        <v>164</v>
      </c>
      <c r="G365" s="1001" t="s">
        <v>164</v>
      </c>
      <c r="H365" s="993"/>
      <c r="I365" s="993"/>
      <c r="J365" s="993"/>
      <c r="K365" s="993"/>
    </row>
    <row r="366" spans="1:11" ht="14.1" customHeight="1">
      <c r="A366" s="993"/>
      <c r="B366" s="993"/>
      <c r="C366" s="997" t="s">
        <v>214</v>
      </c>
      <c r="D366" s="1001" t="s">
        <v>200</v>
      </c>
      <c r="E366" s="1001" t="s">
        <v>1038</v>
      </c>
      <c r="F366" s="1001" t="s">
        <v>164</v>
      </c>
      <c r="G366" s="1001" t="s">
        <v>164</v>
      </c>
      <c r="H366" s="993"/>
      <c r="I366" s="993"/>
      <c r="J366" s="993"/>
      <c r="K366" s="993"/>
    </row>
    <row r="367" spans="1:11" ht="14.1" customHeight="1">
      <c r="A367" s="993"/>
      <c r="B367" s="993"/>
      <c r="C367" s="997" t="s">
        <v>215</v>
      </c>
      <c r="D367" s="1001" t="s">
        <v>164</v>
      </c>
      <c r="E367" s="1001" t="s">
        <v>1038</v>
      </c>
      <c r="F367" s="1001" t="s">
        <v>164</v>
      </c>
      <c r="G367" s="1001" t="s">
        <v>164</v>
      </c>
      <c r="H367" s="993"/>
      <c r="I367" s="993"/>
      <c r="J367" s="993"/>
      <c r="K367" s="993"/>
    </row>
    <row r="368" spans="1:11" ht="14.1" customHeight="1">
      <c r="A368" s="993"/>
      <c r="B368" s="993"/>
      <c r="C368" s="997" t="s">
        <v>216</v>
      </c>
      <c r="D368" s="1001" t="s">
        <v>200</v>
      </c>
      <c r="E368" s="1001" t="s">
        <v>200</v>
      </c>
      <c r="F368" s="1001" t="s">
        <v>936</v>
      </c>
      <c r="G368" s="1001" t="s">
        <v>200</v>
      </c>
      <c r="H368" s="993"/>
      <c r="I368" s="993"/>
      <c r="J368" s="993"/>
      <c r="K368" s="993"/>
    </row>
    <row r="369" spans="1:11" ht="14.1" customHeight="1">
      <c r="A369" s="993"/>
      <c r="B369" s="993"/>
      <c r="C369" s="997" t="s">
        <v>217</v>
      </c>
      <c r="D369" s="1001" t="s">
        <v>200</v>
      </c>
      <c r="E369" s="1001" t="s">
        <v>200</v>
      </c>
      <c r="F369" s="1001" t="s">
        <v>936</v>
      </c>
      <c r="G369" s="1001" t="s">
        <v>200</v>
      </c>
      <c r="H369" s="993"/>
      <c r="I369" s="993"/>
      <c r="J369" s="993"/>
      <c r="K369" s="993"/>
    </row>
    <row r="370" spans="1:11" ht="14.1" customHeight="1">
      <c r="A370" s="993"/>
      <c r="B370" s="993"/>
      <c r="C370" s="997" t="s">
        <v>39</v>
      </c>
      <c r="D370" s="1001" t="s">
        <v>200</v>
      </c>
      <c r="E370" s="1001" t="s">
        <v>200</v>
      </c>
      <c r="F370" s="1001" t="s">
        <v>936</v>
      </c>
      <c r="G370" s="1001" t="s">
        <v>200</v>
      </c>
      <c r="H370" s="993"/>
      <c r="I370" s="993"/>
      <c r="J370" s="993"/>
      <c r="K370" s="993"/>
    </row>
    <row r="371" spans="1:11" ht="14.1" customHeight="1">
      <c r="A371" s="993"/>
      <c r="B371" s="993"/>
      <c r="C371" s="1663" t="s">
        <v>218</v>
      </c>
      <c r="D371" s="1664"/>
      <c r="E371" s="1664"/>
      <c r="F371" s="1664"/>
      <c r="G371" s="1664"/>
      <c r="H371" s="993"/>
      <c r="I371" s="993"/>
      <c r="J371" s="993"/>
      <c r="K371" s="993"/>
    </row>
    <row r="372" spans="1:11" ht="14.1" customHeight="1">
      <c r="A372" s="993"/>
      <c r="B372" s="993"/>
      <c r="C372" s="1005"/>
      <c r="D372" s="1006">
        <v>2025</v>
      </c>
      <c r="E372" s="1006">
        <v>2026</v>
      </c>
      <c r="F372" s="1006">
        <v>2027</v>
      </c>
      <c r="G372" s="1006">
        <v>2028</v>
      </c>
      <c r="H372" s="993"/>
      <c r="I372" s="993"/>
      <c r="J372" s="993"/>
      <c r="K372" s="993"/>
    </row>
    <row r="373" spans="1:11" ht="14.1" customHeight="1">
      <c r="A373" s="993"/>
      <c r="B373" s="993"/>
      <c r="C373" s="1007"/>
      <c r="D373" s="1008" t="s">
        <v>13</v>
      </c>
      <c r="E373" s="1008" t="s">
        <v>14</v>
      </c>
      <c r="F373" s="1008" t="s">
        <v>14</v>
      </c>
      <c r="G373" s="1008" t="s">
        <v>14</v>
      </c>
      <c r="H373" s="993"/>
      <c r="I373" s="993"/>
      <c r="J373" s="993"/>
      <c r="K373" s="993"/>
    </row>
    <row r="374" spans="1:11" ht="14.1" customHeight="1">
      <c r="A374" s="993"/>
      <c r="B374" s="993"/>
      <c r="C374" s="1009" t="s">
        <v>219</v>
      </c>
      <c r="D374" s="1023" t="s">
        <v>200</v>
      </c>
      <c r="E374" s="1010">
        <v>0</v>
      </c>
      <c r="F374" s="1010">
        <v>0</v>
      </c>
      <c r="G374" s="1010">
        <v>0</v>
      </c>
      <c r="H374" s="993"/>
      <c r="I374" s="993"/>
      <c r="J374" s="993"/>
      <c r="K374" s="993"/>
    </row>
    <row r="375" spans="1:11" ht="14.1" customHeight="1">
      <c r="A375" s="993"/>
      <c r="B375" s="993"/>
      <c r="C375" s="1009" t="s">
        <v>220</v>
      </c>
      <c r="D375" s="1023" t="s">
        <v>200</v>
      </c>
      <c r="E375" s="1010">
        <v>0</v>
      </c>
      <c r="F375" s="1010">
        <v>0</v>
      </c>
      <c r="G375" s="1010">
        <v>0</v>
      </c>
      <c r="H375" s="993"/>
      <c r="I375" s="993"/>
      <c r="J375" s="993"/>
      <c r="K375" s="993"/>
    </row>
    <row r="376" spans="1:11" ht="14.1" customHeight="1">
      <c r="A376" s="993"/>
      <c r="B376" s="993"/>
      <c r="C376" s="1009" t="s">
        <v>221</v>
      </c>
      <c r="D376" s="1023" t="s">
        <v>200</v>
      </c>
      <c r="E376" s="1010">
        <v>0</v>
      </c>
      <c r="F376" s="1010">
        <v>0</v>
      </c>
      <c r="G376" s="1010">
        <v>0</v>
      </c>
      <c r="H376" s="993"/>
      <c r="I376" s="993"/>
      <c r="J376" s="993"/>
      <c r="K376" s="993"/>
    </row>
    <row r="377" spans="1:11" ht="14.1" customHeight="1">
      <c r="A377" s="993"/>
      <c r="B377" s="993"/>
      <c r="C377" s="1009" t="s">
        <v>222</v>
      </c>
      <c r="D377" s="1023" t="s">
        <v>200</v>
      </c>
      <c r="E377" s="1010">
        <v>0</v>
      </c>
      <c r="F377" s="1010">
        <v>0</v>
      </c>
      <c r="G377" s="1010">
        <v>0</v>
      </c>
      <c r="H377" s="993"/>
      <c r="I377" s="993"/>
      <c r="J377" s="993"/>
      <c r="K377" s="993"/>
    </row>
    <row r="378" spans="1:11" ht="14.1" customHeight="1">
      <c r="A378" s="993"/>
      <c r="B378" s="993"/>
      <c r="C378" s="1009" t="s">
        <v>220</v>
      </c>
      <c r="D378" s="1023" t="s">
        <v>200</v>
      </c>
      <c r="E378" s="1010">
        <v>0</v>
      </c>
      <c r="F378" s="1010">
        <v>0</v>
      </c>
      <c r="G378" s="1010">
        <v>0</v>
      </c>
      <c r="H378" s="993"/>
      <c r="I378" s="993"/>
      <c r="J378" s="993"/>
      <c r="K378" s="993"/>
    </row>
    <row r="379" spans="1:11" ht="14.1" customHeight="1">
      <c r="A379" s="993"/>
      <c r="B379" s="993"/>
      <c r="C379" s="1009" t="s">
        <v>221</v>
      </c>
      <c r="D379" s="1023" t="s">
        <v>200</v>
      </c>
      <c r="E379" s="1010">
        <v>0</v>
      </c>
      <c r="F379" s="1010">
        <v>0</v>
      </c>
      <c r="G379" s="1010">
        <v>0</v>
      </c>
      <c r="H379" s="993"/>
      <c r="I379" s="993"/>
      <c r="J379" s="993"/>
      <c r="K379" s="993"/>
    </row>
    <row r="380" spans="1:11" ht="14.1" customHeight="1">
      <c r="A380" s="993"/>
      <c r="B380" s="993"/>
      <c r="C380" s="1009" t="s">
        <v>223</v>
      </c>
      <c r="D380" s="1023" t="s">
        <v>200</v>
      </c>
      <c r="E380" s="1010">
        <v>0</v>
      </c>
      <c r="F380" s="1010">
        <v>0</v>
      </c>
      <c r="G380" s="1010">
        <v>0</v>
      </c>
      <c r="H380" s="993"/>
      <c r="I380" s="993"/>
      <c r="J380" s="993"/>
      <c r="K380" s="993"/>
    </row>
    <row r="381" spans="1:11" ht="14.1" customHeight="1">
      <c r="A381" s="993"/>
      <c r="B381" s="993"/>
      <c r="C381" s="1009" t="s">
        <v>220</v>
      </c>
      <c r="D381" s="1023" t="s">
        <v>200</v>
      </c>
      <c r="E381" s="1010">
        <v>0</v>
      </c>
      <c r="F381" s="1010">
        <v>0</v>
      </c>
      <c r="G381" s="1010">
        <v>0</v>
      </c>
      <c r="H381" s="993"/>
      <c r="I381" s="993"/>
      <c r="J381" s="993"/>
      <c r="K381" s="993"/>
    </row>
    <row r="382" spans="1:11" ht="14.1" customHeight="1">
      <c r="A382" s="993"/>
      <c r="B382" s="993"/>
      <c r="C382" s="1009" t="s">
        <v>221</v>
      </c>
      <c r="D382" s="1023" t="s">
        <v>200</v>
      </c>
      <c r="E382" s="1010">
        <v>0</v>
      </c>
      <c r="F382" s="1010">
        <v>0</v>
      </c>
      <c r="G382" s="1010">
        <v>0</v>
      </c>
      <c r="H382" s="993"/>
      <c r="I382" s="993"/>
      <c r="J382" s="993"/>
      <c r="K382" s="993"/>
    </row>
    <row r="383" spans="1:11" ht="14.1" customHeight="1">
      <c r="A383" s="993"/>
      <c r="B383" s="993"/>
      <c r="C383" s="1009" t="s">
        <v>224</v>
      </c>
      <c r="D383" s="1023" t="s">
        <v>200</v>
      </c>
      <c r="E383" s="1010">
        <v>0</v>
      </c>
      <c r="F383" s="1010">
        <v>0</v>
      </c>
      <c r="G383" s="1010">
        <v>0</v>
      </c>
      <c r="H383" s="993"/>
      <c r="I383" s="993"/>
      <c r="J383" s="993"/>
      <c r="K383" s="993"/>
    </row>
    <row r="384" spans="1:11" ht="14.1" customHeight="1">
      <c r="A384" s="993"/>
      <c r="B384" s="993"/>
      <c r="C384" s="1009" t="s">
        <v>220</v>
      </c>
      <c r="D384" s="1023" t="s">
        <v>200</v>
      </c>
      <c r="E384" s="1010">
        <v>0</v>
      </c>
      <c r="F384" s="1010">
        <v>0</v>
      </c>
      <c r="G384" s="1010">
        <v>0</v>
      </c>
      <c r="H384" s="993"/>
      <c r="I384" s="993"/>
      <c r="J384" s="993"/>
      <c r="K384" s="993"/>
    </row>
    <row r="385" spans="1:11" ht="14.1" customHeight="1">
      <c r="A385" s="993"/>
      <c r="B385" s="993"/>
      <c r="C385" s="1009" t="s">
        <v>221</v>
      </c>
      <c r="D385" s="1023" t="s">
        <v>200</v>
      </c>
      <c r="E385" s="1010">
        <v>0</v>
      </c>
      <c r="F385" s="1010">
        <v>0</v>
      </c>
      <c r="G385" s="1010">
        <v>0</v>
      </c>
      <c r="H385" s="993"/>
      <c r="I385" s="993"/>
      <c r="J385" s="993"/>
      <c r="K385" s="993"/>
    </row>
    <row r="386" spans="1:11" ht="14.1" customHeight="1">
      <c r="A386" s="993"/>
      <c r="B386" s="993"/>
      <c r="C386" s="1009" t="s">
        <v>225</v>
      </c>
      <c r="D386" s="1023" t="s">
        <v>200</v>
      </c>
      <c r="E386" s="1010">
        <v>0</v>
      </c>
      <c r="F386" s="1010">
        <v>0</v>
      </c>
      <c r="G386" s="1010">
        <v>0</v>
      </c>
      <c r="H386" s="993"/>
      <c r="I386" s="993"/>
      <c r="J386" s="993"/>
      <c r="K386" s="993"/>
    </row>
    <row r="387" spans="1:11" ht="14.1" customHeight="1">
      <c r="A387" s="993"/>
      <c r="B387" s="993"/>
      <c r="C387" s="1009" t="s">
        <v>220</v>
      </c>
      <c r="D387" s="1023" t="s">
        <v>200</v>
      </c>
      <c r="E387" s="1010">
        <v>0</v>
      </c>
      <c r="F387" s="1010">
        <v>0</v>
      </c>
      <c r="G387" s="1010">
        <v>0</v>
      </c>
      <c r="H387" s="993"/>
      <c r="I387" s="993"/>
      <c r="J387" s="993"/>
      <c r="K387" s="993"/>
    </row>
    <row r="388" spans="1:11" ht="14.1" customHeight="1">
      <c r="A388" s="993"/>
      <c r="B388" s="993"/>
      <c r="C388" s="1009" t="s">
        <v>221</v>
      </c>
      <c r="D388" s="1023" t="s">
        <v>200</v>
      </c>
      <c r="E388" s="1010">
        <v>0</v>
      </c>
      <c r="F388" s="1010">
        <v>0</v>
      </c>
      <c r="G388" s="1010">
        <v>0</v>
      </c>
      <c r="H388" s="993"/>
      <c r="I388" s="993"/>
      <c r="J388" s="993"/>
      <c r="K388" s="993"/>
    </row>
    <row r="389" spans="1:11" ht="14.1" customHeight="1">
      <c r="A389" s="993"/>
      <c r="B389" s="993"/>
      <c r="C389" s="1009" t="s">
        <v>226</v>
      </c>
      <c r="D389" s="1023" t="s">
        <v>200</v>
      </c>
      <c r="E389" s="1010">
        <v>0</v>
      </c>
      <c r="F389" s="1010">
        <v>0</v>
      </c>
      <c r="G389" s="1010">
        <v>0</v>
      </c>
      <c r="H389" s="993"/>
      <c r="I389" s="993"/>
      <c r="J389" s="993"/>
      <c r="K389" s="993"/>
    </row>
    <row r="390" spans="1:11" ht="14.1" customHeight="1">
      <c r="A390" s="993"/>
      <c r="B390" s="993"/>
      <c r="C390" s="1009" t="s">
        <v>220</v>
      </c>
      <c r="D390" s="1023" t="s">
        <v>200</v>
      </c>
      <c r="E390" s="1010">
        <v>0</v>
      </c>
      <c r="F390" s="1010">
        <v>0</v>
      </c>
      <c r="G390" s="1010">
        <v>0</v>
      </c>
      <c r="H390" s="993"/>
      <c r="I390" s="993"/>
      <c r="J390" s="993"/>
      <c r="K390" s="993"/>
    </row>
    <row r="391" spans="1:11" ht="14.1" customHeight="1">
      <c r="A391" s="993"/>
      <c r="B391" s="993"/>
      <c r="C391" s="1009" t="s">
        <v>221</v>
      </c>
      <c r="D391" s="1023" t="s">
        <v>200</v>
      </c>
      <c r="E391" s="1010">
        <v>0</v>
      </c>
      <c r="F391" s="1010">
        <v>0</v>
      </c>
      <c r="G391" s="1010">
        <v>0</v>
      </c>
      <c r="H391" s="993"/>
      <c r="I391" s="993"/>
      <c r="J391" s="993"/>
      <c r="K391" s="993"/>
    </row>
    <row r="392" spans="1:11" ht="14.1" customHeight="1">
      <c r="A392" s="993"/>
      <c r="B392" s="993"/>
      <c r="C392" s="1009" t="s">
        <v>227</v>
      </c>
      <c r="D392" s="1023" t="s">
        <v>200</v>
      </c>
      <c r="E392" s="1010">
        <v>0</v>
      </c>
      <c r="F392" s="1010">
        <v>0</v>
      </c>
      <c r="G392" s="1010">
        <v>0</v>
      </c>
      <c r="H392" s="993"/>
      <c r="I392" s="993"/>
      <c r="J392" s="993"/>
      <c r="K392" s="993"/>
    </row>
    <row r="393" spans="1:11" ht="14.1" customHeight="1">
      <c r="A393" s="993"/>
      <c r="B393" s="993"/>
      <c r="C393" s="1009" t="s">
        <v>220</v>
      </c>
      <c r="D393" s="1023" t="s">
        <v>200</v>
      </c>
      <c r="E393" s="1010">
        <v>0</v>
      </c>
      <c r="F393" s="1010">
        <v>0</v>
      </c>
      <c r="G393" s="1010">
        <v>0</v>
      </c>
      <c r="H393" s="993"/>
      <c r="I393" s="993"/>
      <c r="J393" s="993"/>
      <c r="K393" s="993"/>
    </row>
    <row r="394" spans="1:11" ht="14.1" customHeight="1">
      <c r="A394" s="993"/>
      <c r="B394" s="993"/>
      <c r="C394" s="1009" t="s">
        <v>221</v>
      </c>
      <c r="D394" s="1023" t="s">
        <v>200</v>
      </c>
      <c r="E394" s="1010">
        <v>0</v>
      </c>
      <c r="F394" s="1010">
        <v>0</v>
      </c>
      <c r="G394" s="1010">
        <v>0</v>
      </c>
      <c r="H394" s="993"/>
      <c r="I394" s="993"/>
      <c r="J394" s="993"/>
      <c r="K394" s="993"/>
    </row>
    <row r="395" spans="1:11" ht="14.1" customHeight="1">
      <c r="A395" s="993"/>
      <c r="B395" s="993"/>
      <c r="C395" s="1009" t="s">
        <v>228</v>
      </c>
      <c r="D395" s="1023" t="s">
        <v>200</v>
      </c>
      <c r="E395" s="1010">
        <v>0</v>
      </c>
      <c r="F395" s="1010">
        <v>0</v>
      </c>
      <c r="G395" s="1010">
        <v>0</v>
      </c>
      <c r="H395" s="993"/>
      <c r="I395" s="993"/>
      <c r="J395" s="993"/>
      <c r="K395" s="993"/>
    </row>
    <row r="396" spans="1:11" ht="14.1" customHeight="1">
      <c r="A396" s="993"/>
      <c r="B396" s="993"/>
      <c r="C396" s="1009" t="s">
        <v>220</v>
      </c>
      <c r="D396" s="1023" t="s">
        <v>200</v>
      </c>
      <c r="E396" s="1010">
        <v>0</v>
      </c>
      <c r="F396" s="1010">
        <v>0</v>
      </c>
      <c r="G396" s="1010">
        <v>0</v>
      </c>
      <c r="H396" s="993"/>
      <c r="I396" s="993"/>
      <c r="J396" s="993"/>
      <c r="K396" s="993"/>
    </row>
    <row r="397" spans="1:11" ht="14.1" customHeight="1">
      <c r="A397" s="993"/>
      <c r="B397" s="993"/>
      <c r="C397" s="1009" t="s">
        <v>229</v>
      </c>
      <c r="D397" s="1023" t="s">
        <v>200</v>
      </c>
      <c r="E397" s="1010">
        <v>0</v>
      </c>
      <c r="F397" s="1010">
        <v>0</v>
      </c>
      <c r="G397" s="1010">
        <v>0</v>
      </c>
      <c r="H397" s="993"/>
      <c r="I397" s="993"/>
      <c r="J397" s="993"/>
      <c r="K397" s="993"/>
    </row>
    <row r="398" spans="1:11" ht="14.1" customHeight="1">
      <c r="A398" s="993"/>
      <c r="B398" s="993"/>
      <c r="C398" s="1009" t="s">
        <v>230</v>
      </c>
      <c r="D398" s="1023" t="s">
        <v>200</v>
      </c>
      <c r="E398" s="1010">
        <v>0</v>
      </c>
      <c r="F398" s="1010">
        <v>0</v>
      </c>
      <c r="G398" s="1010">
        <v>0</v>
      </c>
      <c r="H398" s="993"/>
      <c r="I398" s="993"/>
      <c r="J398" s="993"/>
      <c r="K398" s="993"/>
    </row>
    <row r="399" spans="1:11" ht="14.1" customHeight="1">
      <c r="A399" s="993"/>
      <c r="B399" s="993"/>
      <c r="C399" s="1009" t="s">
        <v>231</v>
      </c>
      <c r="D399" s="1023" t="s">
        <v>200</v>
      </c>
      <c r="E399" s="1010">
        <v>0</v>
      </c>
      <c r="F399" s="1010">
        <v>0</v>
      </c>
      <c r="G399" s="1010">
        <v>0</v>
      </c>
      <c r="H399" s="993"/>
      <c r="I399" s="993"/>
      <c r="J399" s="993"/>
      <c r="K399" s="993"/>
    </row>
    <row r="400" spans="1:11" ht="14.1" customHeight="1">
      <c r="A400" s="993"/>
      <c r="B400" s="993"/>
      <c r="C400" s="1009" t="s">
        <v>232</v>
      </c>
      <c r="D400" s="1023" t="s">
        <v>200</v>
      </c>
      <c r="E400" s="1010">
        <v>0</v>
      </c>
      <c r="F400" s="1010">
        <v>0</v>
      </c>
      <c r="G400" s="1010">
        <v>0</v>
      </c>
      <c r="H400" s="993"/>
      <c r="I400" s="993"/>
      <c r="J400" s="993"/>
      <c r="K400" s="993"/>
    </row>
    <row r="401" spans="1:11" ht="14.1" customHeight="1">
      <c r="A401" s="993"/>
      <c r="B401" s="993"/>
      <c r="C401" s="1009" t="s">
        <v>233</v>
      </c>
      <c r="D401" s="1023" t="s">
        <v>200</v>
      </c>
      <c r="E401" s="1010">
        <v>9000000</v>
      </c>
      <c r="F401" s="1010">
        <v>0</v>
      </c>
      <c r="G401" s="1010">
        <v>0</v>
      </c>
      <c r="H401" s="993"/>
      <c r="I401" s="993"/>
      <c r="J401" s="993"/>
      <c r="K401" s="993"/>
    </row>
    <row r="402" spans="1:11" ht="14.1" customHeight="1">
      <c r="A402" s="993"/>
      <c r="B402" s="993"/>
      <c r="C402" s="1009" t="s">
        <v>220</v>
      </c>
      <c r="D402" s="1023" t="s">
        <v>200</v>
      </c>
      <c r="E402" s="1010">
        <v>9000000</v>
      </c>
      <c r="F402" s="1010">
        <v>0</v>
      </c>
      <c r="G402" s="1010">
        <v>0</v>
      </c>
      <c r="H402" s="993"/>
      <c r="I402" s="993"/>
      <c r="J402" s="993"/>
      <c r="K402" s="993"/>
    </row>
    <row r="403" spans="1:11" ht="14.1" customHeight="1">
      <c r="A403" s="993"/>
      <c r="B403" s="993"/>
      <c r="C403" s="1009" t="s">
        <v>229</v>
      </c>
      <c r="D403" s="1023" t="s">
        <v>200</v>
      </c>
      <c r="E403" s="1010">
        <v>0</v>
      </c>
      <c r="F403" s="1010">
        <v>0</v>
      </c>
      <c r="G403" s="1010">
        <v>0</v>
      </c>
      <c r="H403" s="993"/>
      <c r="I403" s="993"/>
      <c r="J403" s="993"/>
      <c r="K403" s="993"/>
    </row>
    <row r="404" spans="1:11" ht="14.1" customHeight="1">
      <c r="A404" s="993"/>
      <c r="B404" s="993"/>
      <c r="C404" s="1009" t="s">
        <v>230</v>
      </c>
      <c r="D404" s="1023" t="s">
        <v>200</v>
      </c>
      <c r="E404" s="1010">
        <v>0</v>
      </c>
      <c r="F404" s="1010">
        <v>0</v>
      </c>
      <c r="G404" s="1010">
        <v>0</v>
      </c>
      <c r="H404" s="993"/>
      <c r="I404" s="993"/>
      <c r="J404" s="993"/>
      <c r="K404" s="993"/>
    </row>
    <row r="405" spans="1:11" ht="14.1" customHeight="1">
      <c r="A405" s="993"/>
      <c r="B405" s="993"/>
      <c r="C405" s="1009" t="s">
        <v>231</v>
      </c>
      <c r="D405" s="1023" t="s">
        <v>200</v>
      </c>
      <c r="E405" s="1010">
        <v>0</v>
      </c>
      <c r="F405" s="1010">
        <v>0</v>
      </c>
      <c r="G405" s="1010">
        <v>0</v>
      </c>
      <c r="H405" s="993"/>
      <c r="I405" s="993"/>
      <c r="J405" s="993"/>
      <c r="K405" s="993"/>
    </row>
    <row r="406" spans="1:11" ht="14.1" customHeight="1">
      <c r="A406" s="993"/>
      <c r="B406" s="993"/>
      <c r="C406" s="1009" t="s">
        <v>232</v>
      </c>
      <c r="D406" s="1023" t="s">
        <v>200</v>
      </c>
      <c r="E406" s="1010">
        <v>0</v>
      </c>
      <c r="F406" s="1010">
        <v>0</v>
      </c>
      <c r="G406" s="1010">
        <v>0</v>
      </c>
      <c r="H406" s="993"/>
      <c r="I406" s="993"/>
      <c r="J406" s="993"/>
      <c r="K406" s="993"/>
    </row>
    <row r="407" spans="1:11" ht="14.1" customHeight="1">
      <c r="A407" s="993"/>
      <c r="B407" s="993"/>
      <c r="C407" s="1009" t="s">
        <v>234</v>
      </c>
      <c r="D407" s="1023" t="s">
        <v>200</v>
      </c>
      <c r="E407" s="1010">
        <v>0</v>
      </c>
      <c r="F407" s="1010">
        <v>0</v>
      </c>
      <c r="G407" s="1010">
        <v>0</v>
      </c>
      <c r="H407" s="993"/>
      <c r="I407" s="993"/>
      <c r="J407" s="993"/>
      <c r="K407" s="993"/>
    </row>
    <row r="408" spans="1:11" ht="14.1" customHeight="1">
      <c r="A408" s="993"/>
      <c r="B408" s="993"/>
      <c r="C408" s="1009" t="s">
        <v>220</v>
      </c>
      <c r="D408" s="1023" t="s">
        <v>200</v>
      </c>
      <c r="E408" s="1010">
        <v>0</v>
      </c>
      <c r="F408" s="1010">
        <v>0</v>
      </c>
      <c r="G408" s="1010">
        <v>0</v>
      </c>
      <c r="H408" s="993"/>
      <c r="I408" s="993"/>
      <c r="J408" s="993"/>
      <c r="K408" s="993"/>
    </row>
    <row r="409" spans="1:11" ht="14.1" customHeight="1">
      <c r="A409" s="993"/>
      <c r="B409" s="993"/>
      <c r="C409" s="1009" t="s">
        <v>229</v>
      </c>
      <c r="D409" s="1023" t="s">
        <v>200</v>
      </c>
      <c r="E409" s="1010">
        <v>0</v>
      </c>
      <c r="F409" s="1010">
        <v>0</v>
      </c>
      <c r="G409" s="1010">
        <v>0</v>
      </c>
      <c r="H409" s="993"/>
      <c r="I409" s="993"/>
      <c r="J409" s="993"/>
      <c r="K409" s="993"/>
    </row>
    <row r="410" spans="1:11" ht="14.1" customHeight="1">
      <c r="A410" s="993"/>
      <c r="B410" s="993"/>
      <c r="C410" s="1009" t="s">
        <v>230</v>
      </c>
      <c r="D410" s="1023" t="s">
        <v>200</v>
      </c>
      <c r="E410" s="1010">
        <v>0</v>
      </c>
      <c r="F410" s="1010">
        <v>0</v>
      </c>
      <c r="G410" s="1010">
        <v>0</v>
      </c>
      <c r="H410" s="993"/>
      <c r="I410" s="993"/>
      <c r="J410" s="993"/>
      <c r="K410" s="993"/>
    </row>
    <row r="411" spans="1:11" ht="14.1" customHeight="1">
      <c r="A411" s="993"/>
      <c r="B411" s="993"/>
      <c r="C411" s="1009" t="s">
        <v>231</v>
      </c>
      <c r="D411" s="1023" t="s">
        <v>200</v>
      </c>
      <c r="E411" s="1010">
        <v>0</v>
      </c>
      <c r="F411" s="1010">
        <v>0</v>
      </c>
      <c r="G411" s="1010">
        <v>0</v>
      </c>
      <c r="H411" s="993"/>
      <c r="I411" s="993"/>
      <c r="J411" s="993"/>
      <c r="K411" s="993"/>
    </row>
    <row r="412" spans="1:11" ht="14.1" customHeight="1">
      <c r="A412" s="993"/>
      <c r="B412" s="993"/>
      <c r="C412" s="1009" t="s">
        <v>232</v>
      </c>
      <c r="D412" s="1023" t="s">
        <v>200</v>
      </c>
      <c r="E412" s="1010">
        <v>0</v>
      </c>
      <c r="F412" s="1010">
        <v>0</v>
      </c>
      <c r="G412" s="1010">
        <v>0</v>
      </c>
      <c r="H412" s="993"/>
      <c r="I412" s="993"/>
      <c r="J412" s="993"/>
      <c r="K412" s="993"/>
    </row>
    <row r="413" spans="1:11" ht="14.1" customHeight="1">
      <c r="A413" s="993"/>
      <c r="B413" s="993"/>
      <c r="C413" s="1009" t="s">
        <v>235</v>
      </c>
      <c r="D413" s="1023" t="s">
        <v>200</v>
      </c>
      <c r="E413" s="1010">
        <v>0</v>
      </c>
      <c r="F413" s="1010">
        <v>0</v>
      </c>
      <c r="G413" s="1010">
        <v>0</v>
      </c>
      <c r="H413" s="993"/>
      <c r="I413" s="993"/>
      <c r="J413" s="993"/>
      <c r="K413" s="993"/>
    </row>
    <row r="414" spans="1:11" ht="14.1" customHeight="1">
      <c r="A414" s="993"/>
      <c r="B414" s="993"/>
      <c r="C414" s="1009" t="s">
        <v>236</v>
      </c>
      <c r="D414" s="1023" t="s">
        <v>200</v>
      </c>
      <c r="E414" s="1010">
        <v>0</v>
      </c>
      <c r="F414" s="1010">
        <v>0</v>
      </c>
      <c r="G414" s="1010">
        <v>0</v>
      </c>
      <c r="H414" s="993"/>
      <c r="I414" s="993"/>
      <c r="J414" s="993"/>
      <c r="K414" s="993"/>
    </row>
    <row r="415" spans="1:11" ht="14.1" customHeight="1">
      <c r="A415" s="993"/>
      <c r="B415" s="993"/>
      <c r="C415" s="1011" t="s">
        <v>237</v>
      </c>
      <c r="D415" s="1010">
        <v>0</v>
      </c>
      <c r="E415" s="1010">
        <v>9000000</v>
      </c>
      <c r="F415" s="1010">
        <v>0</v>
      </c>
      <c r="G415" s="1010">
        <v>0</v>
      </c>
      <c r="H415" s="993"/>
      <c r="I415" s="993"/>
      <c r="J415" s="993"/>
      <c r="K415" s="993"/>
    </row>
    <row r="416" spans="1:11" ht="14.1" customHeight="1">
      <c r="A416" s="993"/>
      <c r="B416" s="993"/>
      <c r="C416" s="1002" t="s">
        <v>1928</v>
      </c>
      <c r="D416" s="1643" t="s">
        <v>1929</v>
      </c>
      <c r="E416" s="1644"/>
      <c r="F416" s="1644"/>
      <c r="G416" s="1644"/>
      <c r="H416" s="993"/>
      <c r="I416" s="993"/>
      <c r="J416" s="993"/>
      <c r="K416" s="993"/>
    </row>
    <row r="417" spans="1:11" ht="14.1" customHeight="1">
      <c r="A417" s="993"/>
      <c r="B417" s="993"/>
      <c r="C417" s="1003" t="s">
        <v>209</v>
      </c>
      <c r="D417" s="1659" t="s">
        <v>1930</v>
      </c>
      <c r="E417" s="1660"/>
      <c r="F417" s="1660"/>
      <c r="G417" s="1660"/>
      <c r="H417" s="993"/>
      <c r="I417" s="993"/>
      <c r="J417" s="993"/>
      <c r="K417" s="993"/>
    </row>
    <row r="418" spans="1:11" ht="14.1" customHeight="1">
      <c r="A418" s="993"/>
      <c r="B418" s="993"/>
      <c r="C418" s="1004" t="s">
        <v>211</v>
      </c>
      <c r="D418" s="1661" t="s">
        <v>1931</v>
      </c>
      <c r="E418" s="1662"/>
      <c r="F418" s="1662"/>
      <c r="G418" s="1662"/>
      <c r="H418" s="993"/>
      <c r="I418" s="993"/>
      <c r="J418" s="993"/>
      <c r="K418" s="993"/>
    </row>
    <row r="419" spans="1:11" ht="14.1" customHeight="1">
      <c r="A419" s="993"/>
      <c r="B419" s="993"/>
      <c r="C419" s="1004" t="s">
        <v>31</v>
      </c>
      <c r="D419" s="1661" t="s">
        <v>1932</v>
      </c>
      <c r="E419" s="1662"/>
      <c r="F419" s="1662"/>
      <c r="G419" s="1662"/>
      <c r="H419" s="993"/>
      <c r="I419" s="993"/>
      <c r="J419" s="993"/>
      <c r="K419" s="993"/>
    </row>
    <row r="420" spans="1:11" ht="15" customHeight="1">
      <c r="A420" s="993"/>
      <c r="B420" s="993"/>
      <c r="C420" s="1005"/>
      <c r="D420" s="1006">
        <v>2025</v>
      </c>
      <c r="E420" s="1006">
        <v>2026</v>
      </c>
      <c r="F420" s="1006">
        <v>2027</v>
      </c>
      <c r="G420" s="1006">
        <v>2028</v>
      </c>
      <c r="H420" s="993"/>
      <c r="I420" s="993"/>
      <c r="J420" s="993"/>
      <c r="K420" s="993"/>
    </row>
    <row r="421" spans="1:11" ht="15" customHeight="1">
      <c r="A421" s="993"/>
      <c r="B421" s="993"/>
      <c r="C421" s="1007"/>
      <c r="D421" s="1008" t="s">
        <v>13</v>
      </c>
      <c r="E421" s="1008" t="s">
        <v>14</v>
      </c>
      <c r="F421" s="1008" t="s">
        <v>14</v>
      </c>
      <c r="G421" s="1008" t="s">
        <v>14</v>
      </c>
      <c r="H421" s="993"/>
      <c r="I421" s="993"/>
      <c r="J421" s="993"/>
      <c r="K421" s="993"/>
    </row>
    <row r="422" spans="1:11" ht="14.1" customHeight="1">
      <c r="A422" s="993"/>
      <c r="B422" s="993"/>
      <c r="C422" s="997" t="s">
        <v>33</v>
      </c>
      <c r="D422" s="1001" t="s">
        <v>200</v>
      </c>
      <c r="E422" s="1001" t="s">
        <v>1341</v>
      </c>
      <c r="F422" s="1001" t="s">
        <v>1299</v>
      </c>
      <c r="G422" s="1001" t="s">
        <v>1933</v>
      </c>
      <c r="H422" s="993"/>
      <c r="I422" s="993"/>
      <c r="J422" s="993"/>
      <c r="K422" s="993"/>
    </row>
    <row r="423" spans="1:11" ht="14.1" customHeight="1">
      <c r="A423" s="993"/>
      <c r="B423" s="993"/>
      <c r="C423" s="997" t="s">
        <v>214</v>
      </c>
      <c r="D423" s="1001" t="s">
        <v>164</v>
      </c>
      <c r="E423" s="1001" t="s">
        <v>1934</v>
      </c>
      <c r="F423" s="1001" t="s">
        <v>1935</v>
      </c>
      <c r="G423" s="1001" t="s">
        <v>1379</v>
      </c>
      <c r="H423" s="993"/>
      <c r="I423" s="993"/>
      <c r="J423" s="993"/>
      <c r="K423" s="993"/>
    </row>
    <row r="424" spans="1:11" ht="14.1" customHeight="1">
      <c r="A424" s="993"/>
      <c r="B424" s="993"/>
      <c r="C424" s="997" t="s">
        <v>215</v>
      </c>
      <c r="D424" s="1001" t="s">
        <v>164</v>
      </c>
      <c r="E424" s="1001" t="s">
        <v>1936</v>
      </c>
      <c r="F424" s="1001" t="s">
        <v>1937</v>
      </c>
      <c r="G424" s="1001" t="s">
        <v>1938</v>
      </c>
      <c r="H424" s="993"/>
      <c r="I424" s="993"/>
      <c r="J424" s="993"/>
      <c r="K424" s="993"/>
    </row>
    <row r="425" spans="1:11" ht="14.1" customHeight="1">
      <c r="A425" s="993"/>
      <c r="B425" s="993"/>
      <c r="C425" s="997" t="s">
        <v>216</v>
      </c>
      <c r="D425" s="1001" t="s">
        <v>200</v>
      </c>
      <c r="E425" s="1001" t="s">
        <v>200</v>
      </c>
      <c r="F425" s="1001" t="s">
        <v>1939</v>
      </c>
      <c r="G425" s="1001" t="s">
        <v>1940</v>
      </c>
      <c r="H425" s="993"/>
      <c r="I425" s="993"/>
      <c r="J425" s="993"/>
      <c r="K425" s="993"/>
    </row>
    <row r="426" spans="1:11" ht="14.1" customHeight="1">
      <c r="A426" s="993"/>
      <c r="B426" s="993"/>
      <c r="C426" s="997" t="s">
        <v>217</v>
      </c>
      <c r="D426" s="1001" t="s">
        <v>200</v>
      </c>
      <c r="E426" s="1001" t="s">
        <v>200</v>
      </c>
      <c r="F426" s="1001" t="s">
        <v>1941</v>
      </c>
      <c r="G426" s="1001" t="s">
        <v>1942</v>
      </c>
      <c r="H426" s="993"/>
      <c r="I426" s="993"/>
      <c r="J426" s="993"/>
      <c r="K426" s="993"/>
    </row>
    <row r="427" spans="1:11" ht="14.1" customHeight="1">
      <c r="A427" s="993"/>
      <c r="B427" s="993"/>
      <c r="C427" s="997" t="s">
        <v>39</v>
      </c>
      <c r="D427" s="1001" t="s">
        <v>200</v>
      </c>
      <c r="E427" s="1001" t="s">
        <v>200</v>
      </c>
      <c r="F427" s="1001" t="s">
        <v>1943</v>
      </c>
      <c r="G427" s="1001" t="s">
        <v>1944</v>
      </c>
      <c r="H427" s="993"/>
      <c r="I427" s="993"/>
      <c r="J427" s="993"/>
      <c r="K427" s="993"/>
    </row>
    <row r="428" spans="1:11" ht="14.1" customHeight="1">
      <c r="A428" s="993"/>
      <c r="B428" s="993"/>
      <c r="C428" s="1663" t="s">
        <v>218</v>
      </c>
      <c r="D428" s="1664"/>
      <c r="E428" s="1664"/>
      <c r="F428" s="1664"/>
      <c r="G428" s="1664"/>
      <c r="H428" s="993"/>
      <c r="I428" s="993"/>
      <c r="J428" s="993"/>
      <c r="K428" s="993"/>
    </row>
    <row r="429" spans="1:11" ht="14.1" customHeight="1">
      <c r="A429" s="993"/>
      <c r="B429" s="993"/>
      <c r="C429" s="1005"/>
      <c r="D429" s="1006">
        <v>2025</v>
      </c>
      <c r="E429" s="1006">
        <v>2026</v>
      </c>
      <c r="F429" s="1006">
        <v>2027</v>
      </c>
      <c r="G429" s="1006">
        <v>2028</v>
      </c>
      <c r="H429" s="993"/>
      <c r="I429" s="993"/>
      <c r="J429" s="993"/>
      <c r="K429" s="993"/>
    </row>
    <row r="430" spans="1:11" ht="14.1" customHeight="1">
      <c r="A430" s="993"/>
      <c r="B430" s="993"/>
      <c r="C430" s="1007"/>
      <c r="D430" s="1008" t="s">
        <v>13</v>
      </c>
      <c r="E430" s="1008" t="s">
        <v>14</v>
      </c>
      <c r="F430" s="1008" t="s">
        <v>14</v>
      </c>
      <c r="G430" s="1008" t="s">
        <v>14</v>
      </c>
      <c r="H430" s="993"/>
      <c r="I430" s="993"/>
      <c r="J430" s="993"/>
      <c r="K430" s="993"/>
    </row>
    <row r="431" spans="1:11" ht="14.1" customHeight="1">
      <c r="A431" s="993"/>
      <c r="B431" s="993"/>
      <c r="C431" s="1009" t="s">
        <v>219</v>
      </c>
      <c r="D431" s="1010">
        <v>0</v>
      </c>
      <c r="E431" s="1010">
        <v>0</v>
      </c>
      <c r="F431" s="1010">
        <v>0</v>
      </c>
      <c r="G431" s="1010">
        <v>0</v>
      </c>
      <c r="H431" s="993"/>
      <c r="I431" s="993"/>
      <c r="J431" s="993"/>
      <c r="K431" s="993"/>
    </row>
    <row r="432" spans="1:11" ht="14.1" customHeight="1">
      <c r="A432" s="993"/>
      <c r="B432" s="993"/>
      <c r="C432" s="1009" t="s">
        <v>220</v>
      </c>
      <c r="D432" s="1010">
        <v>0</v>
      </c>
      <c r="E432" s="1010">
        <v>0</v>
      </c>
      <c r="F432" s="1010">
        <v>0</v>
      </c>
      <c r="G432" s="1010">
        <v>0</v>
      </c>
      <c r="H432" s="993"/>
      <c r="I432" s="993"/>
      <c r="J432" s="993"/>
      <c r="K432" s="993"/>
    </row>
    <row r="433" spans="1:11" ht="14.1" customHeight="1">
      <c r="A433" s="993"/>
      <c r="B433" s="993"/>
      <c r="C433" s="1009" t="s">
        <v>221</v>
      </c>
      <c r="D433" s="1010">
        <v>0</v>
      </c>
      <c r="E433" s="1010">
        <v>0</v>
      </c>
      <c r="F433" s="1010">
        <v>0</v>
      </c>
      <c r="G433" s="1010">
        <v>0</v>
      </c>
      <c r="H433" s="993"/>
      <c r="I433" s="993"/>
      <c r="J433" s="993"/>
      <c r="K433" s="993"/>
    </row>
    <row r="434" spans="1:11" ht="14.1" customHeight="1">
      <c r="A434" s="993"/>
      <c r="B434" s="993"/>
      <c r="C434" s="1009" t="s">
        <v>222</v>
      </c>
      <c r="D434" s="1010">
        <v>0</v>
      </c>
      <c r="E434" s="1010">
        <v>0</v>
      </c>
      <c r="F434" s="1010">
        <v>0</v>
      </c>
      <c r="G434" s="1010">
        <v>0</v>
      </c>
      <c r="H434" s="993"/>
      <c r="I434" s="993"/>
      <c r="J434" s="993"/>
      <c r="K434" s="993"/>
    </row>
    <row r="435" spans="1:11" ht="14.1" customHeight="1">
      <c r="A435" s="993"/>
      <c r="B435" s="993"/>
      <c r="C435" s="1009" t="s">
        <v>220</v>
      </c>
      <c r="D435" s="1010">
        <v>0</v>
      </c>
      <c r="E435" s="1010">
        <v>0</v>
      </c>
      <c r="F435" s="1010">
        <v>0</v>
      </c>
      <c r="G435" s="1010">
        <v>0</v>
      </c>
      <c r="H435" s="993"/>
      <c r="I435" s="993"/>
      <c r="J435" s="993"/>
      <c r="K435" s="993"/>
    </row>
    <row r="436" spans="1:11" ht="14.1" customHeight="1">
      <c r="A436" s="993"/>
      <c r="B436" s="993"/>
      <c r="C436" s="1009" t="s">
        <v>221</v>
      </c>
      <c r="D436" s="1010">
        <v>0</v>
      </c>
      <c r="E436" s="1010">
        <v>0</v>
      </c>
      <c r="F436" s="1010">
        <v>0</v>
      </c>
      <c r="G436" s="1010">
        <v>0</v>
      </c>
      <c r="H436" s="993"/>
      <c r="I436" s="993"/>
      <c r="J436" s="993"/>
      <c r="K436" s="993"/>
    </row>
    <row r="437" spans="1:11" ht="14.1" customHeight="1">
      <c r="A437" s="993"/>
      <c r="B437" s="993"/>
      <c r="C437" s="1009" t="s">
        <v>223</v>
      </c>
      <c r="D437" s="1010">
        <v>0</v>
      </c>
      <c r="E437" s="1010">
        <v>0</v>
      </c>
      <c r="F437" s="1010">
        <v>0</v>
      </c>
      <c r="G437" s="1010">
        <v>0</v>
      </c>
      <c r="H437" s="993"/>
      <c r="I437" s="993"/>
      <c r="J437" s="993"/>
      <c r="K437" s="993"/>
    </row>
    <row r="438" spans="1:11" ht="14.1" customHeight="1">
      <c r="A438" s="993"/>
      <c r="B438" s="993"/>
      <c r="C438" s="1009" t="s">
        <v>220</v>
      </c>
      <c r="D438" s="1010">
        <v>0</v>
      </c>
      <c r="E438" s="1010">
        <v>0</v>
      </c>
      <c r="F438" s="1010">
        <v>0</v>
      </c>
      <c r="G438" s="1010">
        <v>0</v>
      </c>
      <c r="H438" s="993"/>
      <c r="I438" s="993"/>
      <c r="J438" s="993"/>
      <c r="K438" s="993"/>
    </row>
    <row r="439" spans="1:11" ht="14.1" customHeight="1">
      <c r="A439" s="993"/>
      <c r="B439" s="993"/>
      <c r="C439" s="1009" t="s">
        <v>221</v>
      </c>
      <c r="D439" s="1010">
        <v>0</v>
      </c>
      <c r="E439" s="1010">
        <v>0</v>
      </c>
      <c r="F439" s="1010">
        <v>0</v>
      </c>
      <c r="G439" s="1010">
        <v>0</v>
      </c>
      <c r="H439" s="993"/>
      <c r="I439" s="993"/>
      <c r="J439" s="993"/>
      <c r="K439" s="993"/>
    </row>
    <row r="440" spans="1:11" ht="14.1" customHeight="1">
      <c r="A440" s="993"/>
      <c r="B440" s="993"/>
      <c r="C440" s="1009" t="s">
        <v>224</v>
      </c>
      <c r="D440" s="1010">
        <v>0</v>
      </c>
      <c r="E440" s="1010">
        <v>0</v>
      </c>
      <c r="F440" s="1010">
        <v>0</v>
      </c>
      <c r="G440" s="1010">
        <v>0</v>
      </c>
      <c r="H440" s="993"/>
      <c r="I440" s="993"/>
      <c r="J440" s="993"/>
      <c r="K440" s="993"/>
    </row>
    <row r="441" spans="1:11" ht="14.1" customHeight="1">
      <c r="A441" s="993"/>
      <c r="B441" s="993"/>
      <c r="C441" s="1009" t="s">
        <v>220</v>
      </c>
      <c r="D441" s="1010">
        <v>0</v>
      </c>
      <c r="E441" s="1010">
        <v>0</v>
      </c>
      <c r="F441" s="1010">
        <v>0</v>
      </c>
      <c r="G441" s="1010">
        <v>0</v>
      </c>
      <c r="H441" s="993"/>
      <c r="I441" s="993"/>
      <c r="J441" s="993"/>
      <c r="K441" s="993"/>
    </row>
    <row r="442" spans="1:11" ht="14.1" customHeight="1">
      <c r="A442" s="993"/>
      <c r="B442" s="993"/>
      <c r="C442" s="1009" t="s">
        <v>221</v>
      </c>
      <c r="D442" s="1010">
        <v>0</v>
      </c>
      <c r="E442" s="1010">
        <v>0</v>
      </c>
      <c r="F442" s="1010">
        <v>0</v>
      </c>
      <c r="G442" s="1010">
        <v>0</v>
      </c>
      <c r="H442" s="993"/>
      <c r="I442" s="993"/>
      <c r="J442" s="993"/>
      <c r="K442" s="993"/>
    </row>
    <row r="443" spans="1:11" ht="14.1" customHeight="1">
      <c r="A443" s="993"/>
      <c r="B443" s="993"/>
      <c r="C443" s="1009" t="s">
        <v>225</v>
      </c>
      <c r="D443" s="1010">
        <v>0</v>
      </c>
      <c r="E443" s="1010">
        <v>0</v>
      </c>
      <c r="F443" s="1010">
        <v>0</v>
      </c>
      <c r="G443" s="1010">
        <v>0</v>
      </c>
      <c r="H443" s="993"/>
      <c r="I443" s="993"/>
      <c r="J443" s="993"/>
      <c r="K443" s="993"/>
    </row>
    <row r="444" spans="1:11" ht="14.1" customHeight="1">
      <c r="A444" s="993"/>
      <c r="B444" s="993"/>
      <c r="C444" s="1009" t="s">
        <v>220</v>
      </c>
      <c r="D444" s="1010">
        <v>0</v>
      </c>
      <c r="E444" s="1010">
        <v>0</v>
      </c>
      <c r="F444" s="1010">
        <v>0</v>
      </c>
      <c r="G444" s="1010">
        <v>0</v>
      </c>
      <c r="H444" s="993"/>
      <c r="I444" s="993"/>
      <c r="J444" s="993"/>
      <c r="K444" s="993"/>
    </row>
    <row r="445" spans="1:11" ht="14.1" customHeight="1">
      <c r="A445" s="993"/>
      <c r="B445" s="993"/>
      <c r="C445" s="1009" t="s">
        <v>221</v>
      </c>
      <c r="D445" s="1010">
        <v>0</v>
      </c>
      <c r="E445" s="1010">
        <v>0</v>
      </c>
      <c r="F445" s="1010">
        <v>0</v>
      </c>
      <c r="G445" s="1010">
        <v>0</v>
      </c>
      <c r="H445" s="993"/>
      <c r="I445" s="993"/>
      <c r="J445" s="993"/>
      <c r="K445" s="993"/>
    </row>
    <row r="446" spans="1:11" ht="14.1" customHeight="1">
      <c r="A446" s="993"/>
      <c r="B446" s="993"/>
      <c r="C446" s="1009" t="s">
        <v>226</v>
      </c>
      <c r="D446" s="1010">
        <v>0</v>
      </c>
      <c r="E446" s="1010">
        <v>0</v>
      </c>
      <c r="F446" s="1010">
        <v>0</v>
      </c>
      <c r="G446" s="1010">
        <v>0</v>
      </c>
      <c r="H446" s="993"/>
      <c r="I446" s="993"/>
      <c r="J446" s="993"/>
      <c r="K446" s="993"/>
    </row>
    <row r="447" spans="1:11" ht="14.1" customHeight="1">
      <c r="A447" s="993"/>
      <c r="B447" s="993"/>
      <c r="C447" s="1009" t="s">
        <v>220</v>
      </c>
      <c r="D447" s="1010">
        <v>0</v>
      </c>
      <c r="E447" s="1010">
        <v>0</v>
      </c>
      <c r="F447" s="1010">
        <v>0</v>
      </c>
      <c r="G447" s="1010">
        <v>0</v>
      </c>
      <c r="H447" s="993"/>
      <c r="I447" s="993"/>
      <c r="J447" s="993"/>
      <c r="K447" s="993"/>
    </row>
    <row r="448" spans="1:11" ht="14.1" customHeight="1">
      <c r="A448" s="993"/>
      <c r="B448" s="993"/>
      <c r="C448" s="1009" t="s">
        <v>221</v>
      </c>
      <c r="D448" s="1010">
        <v>0</v>
      </c>
      <c r="E448" s="1010">
        <v>0</v>
      </c>
      <c r="F448" s="1010">
        <v>0</v>
      </c>
      <c r="G448" s="1010">
        <v>0</v>
      </c>
      <c r="H448" s="993"/>
      <c r="I448" s="993"/>
      <c r="J448" s="993"/>
      <c r="K448" s="993"/>
    </row>
    <row r="449" spans="1:11" ht="14.1" customHeight="1">
      <c r="A449" s="993"/>
      <c r="B449" s="993"/>
      <c r="C449" s="1009" t="s">
        <v>227</v>
      </c>
      <c r="D449" s="1010">
        <v>0</v>
      </c>
      <c r="E449" s="1010">
        <v>0</v>
      </c>
      <c r="F449" s="1010">
        <v>0</v>
      </c>
      <c r="G449" s="1010">
        <v>0</v>
      </c>
      <c r="H449" s="993"/>
      <c r="I449" s="993"/>
      <c r="J449" s="993"/>
      <c r="K449" s="993"/>
    </row>
    <row r="450" spans="1:11" ht="14.1" customHeight="1">
      <c r="A450" s="993"/>
      <c r="B450" s="993"/>
      <c r="C450" s="1009" t="s">
        <v>220</v>
      </c>
      <c r="D450" s="1010">
        <v>0</v>
      </c>
      <c r="E450" s="1010">
        <v>0</v>
      </c>
      <c r="F450" s="1010">
        <v>0</v>
      </c>
      <c r="G450" s="1010">
        <v>0</v>
      </c>
      <c r="H450" s="993"/>
      <c r="I450" s="993"/>
      <c r="J450" s="993"/>
      <c r="K450" s="993"/>
    </row>
    <row r="451" spans="1:11" ht="14.1" customHeight="1">
      <c r="A451" s="993"/>
      <c r="B451" s="993"/>
      <c r="C451" s="1009" t="s">
        <v>221</v>
      </c>
      <c r="D451" s="1010">
        <v>0</v>
      </c>
      <c r="E451" s="1010">
        <v>0</v>
      </c>
      <c r="F451" s="1010">
        <v>0</v>
      </c>
      <c r="G451" s="1010">
        <v>0</v>
      </c>
      <c r="H451" s="993"/>
      <c r="I451" s="993"/>
      <c r="J451" s="993"/>
      <c r="K451" s="993"/>
    </row>
    <row r="452" spans="1:11" ht="14.1" customHeight="1">
      <c r="A452" s="993"/>
      <c r="B452" s="993"/>
      <c r="C452" s="1009" t="s">
        <v>228</v>
      </c>
      <c r="D452" s="1010">
        <v>0</v>
      </c>
      <c r="E452" s="1010">
        <v>0</v>
      </c>
      <c r="F452" s="1010">
        <v>0</v>
      </c>
      <c r="G452" s="1010">
        <v>0</v>
      </c>
      <c r="H452" s="993"/>
      <c r="I452" s="993"/>
      <c r="J452" s="993"/>
      <c r="K452" s="993"/>
    </row>
    <row r="453" spans="1:11" ht="14.1" customHeight="1">
      <c r="A453" s="993"/>
      <c r="B453" s="993"/>
      <c r="C453" s="1009" t="s">
        <v>220</v>
      </c>
      <c r="D453" s="1010">
        <v>0</v>
      </c>
      <c r="E453" s="1010">
        <v>0</v>
      </c>
      <c r="F453" s="1010">
        <v>0</v>
      </c>
      <c r="G453" s="1010">
        <v>0</v>
      </c>
      <c r="H453" s="993"/>
      <c r="I453" s="993"/>
      <c r="J453" s="993"/>
      <c r="K453" s="993"/>
    </row>
    <row r="454" spans="1:11" ht="14.1" customHeight="1">
      <c r="A454" s="993"/>
      <c r="B454" s="993"/>
      <c r="C454" s="1009" t="s">
        <v>229</v>
      </c>
      <c r="D454" s="1010">
        <v>0</v>
      </c>
      <c r="E454" s="1010">
        <v>0</v>
      </c>
      <c r="F454" s="1010">
        <v>0</v>
      </c>
      <c r="G454" s="1010">
        <v>0</v>
      </c>
      <c r="H454" s="993"/>
      <c r="I454" s="993"/>
      <c r="J454" s="993"/>
      <c r="K454" s="993"/>
    </row>
    <row r="455" spans="1:11" ht="14.1" customHeight="1">
      <c r="A455" s="993"/>
      <c r="B455" s="993"/>
      <c r="C455" s="1009" t="s">
        <v>230</v>
      </c>
      <c r="D455" s="1010">
        <v>0</v>
      </c>
      <c r="E455" s="1010">
        <v>0</v>
      </c>
      <c r="F455" s="1010">
        <v>0</v>
      </c>
      <c r="G455" s="1010">
        <v>0</v>
      </c>
      <c r="H455" s="993"/>
      <c r="I455" s="993"/>
      <c r="J455" s="993"/>
      <c r="K455" s="993"/>
    </row>
    <row r="456" spans="1:11" ht="14.1" customHeight="1">
      <c r="A456" s="993"/>
      <c r="B456" s="993"/>
      <c r="C456" s="1009" t="s">
        <v>231</v>
      </c>
      <c r="D456" s="1010">
        <v>0</v>
      </c>
      <c r="E456" s="1010">
        <v>0</v>
      </c>
      <c r="F456" s="1010">
        <v>0</v>
      </c>
      <c r="G456" s="1010">
        <v>0</v>
      </c>
      <c r="H456" s="993"/>
      <c r="I456" s="993"/>
      <c r="J456" s="993"/>
      <c r="K456" s="993"/>
    </row>
    <row r="457" spans="1:11" ht="14.1" customHeight="1">
      <c r="A457" s="993"/>
      <c r="B457" s="993"/>
      <c r="C457" s="1009" t="s">
        <v>232</v>
      </c>
      <c r="D457" s="1010">
        <v>0</v>
      </c>
      <c r="E457" s="1010">
        <v>0</v>
      </c>
      <c r="F457" s="1010">
        <v>0</v>
      </c>
      <c r="G457" s="1010">
        <v>0</v>
      </c>
      <c r="H457" s="993"/>
      <c r="I457" s="993"/>
      <c r="J457" s="993"/>
      <c r="K457" s="993"/>
    </row>
    <row r="458" spans="1:11" ht="14.1" customHeight="1">
      <c r="A458" s="993"/>
      <c r="B458" s="993"/>
      <c r="C458" s="1009" t="s">
        <v>233</v>
      </c>
      <c r="D458" s="1010">
        <v>0</v>
      </c>
      <c r="E458" s="1010">
        <v>0</v>
      </c>
      <c r="F458" s="1010">
        <v>0</v>
      </c>
      <c r="G458" s="1010">
        <v>0</v>
      </c>
      <c r="H458" s="993"/>
      <c r="I458" s="993"/>
      <c r="J458" s="993"/>
      <c r="K458" s="993"/>
    </row>
    <row r="459" spans="1:11" ht="14.1" customHeight="1">
      <c r="A459" s="993"/>
      <c r="B459" s="993"/>
      <c r="C459" s="1009" t="s">
        <v>220</v>
      </c>
      <c r="D459" s="1010">
        <v>0</v>
      </c>
      <c r="E459" s="1010">
        <v>0</v>
      </c>
      <c r="F459" s="1010">
        <v>0</v>
      </c>
      <c r="G459" s="1010">
        <v>0</v>
      </c>
      <c r="H459" s="993"/>
      <c r="I459" s="993"/>
      <c r="J459" s="993"/>
      <c r="K459" s="993"/>
    </row>
    <row r="460" spans="1:11" ht="14.1" customHeight="1">
      <c r="A460" s="993"/>
      <c r="B460" s="993"/>
      <c r="C460" s="1009" t="s">
        <v>229</v>
      </c>
      <c r="D460" s="1010">
        <v>0</v>
      </c>
      <c r="E460" s="1010">
        <v>0</v>
      </c>
      <c r="F460" s="1010">
        <v>0</v>
      </c>
      <c r="G460" s="1010">
        <v>0</v>
      </c>
      <c r="H460" s="993"/>
      <c r="I460" s="993"/>
      <c r="J460" s="993"/>
      <c r="K460" s="993"/>
    </row>
    <row r="461" spans="1:11" ht="14.1" customHeight="1">
      <c r="A461" s="993"/>
      <c r="B461" s="993"/>
      <c r="C461" s="1009" t="s">
        <v>230</v>
      </c>
      <c r="D461" s="1010">
        <v>0</v>
      </c>
      <c r="E461" s="1010">
        <v>0</v>
      </c>
      <c r="F461" s="1010">
        <v>0</v>
      </c>
      <c r="G461" s="1010">
        <v>0</v>
      </c>
      <c r="H461" s="993"/>
      <c r="I461" s="993"/>
      <c r="J461" s="993"/>
      <c r="K461" s="993"/>
    </row>
    <row r="462" spans="1:11" ht="14.1" customHeight="1">
      <c r="A462" s="993"/>
      <c r="B462" s="993"/>
      <c r="C462" s="1009" t="s">
        <v>231</v>
      </c>
      <c r="D462" s="1010">
        <v>0</v>
      </c>
      <c r="E462" s="1010">
        <v>0</v>
      </c>
      <c r="F462" s="1010">
        <v>0</v>
      </c>
      <c r="G462" s="1010">
        <v>0</v>
      </c>
      <c r="H462" s="993"/>
      <c r="I462" s="993"/>
      <c r="J462" s="993"/>
      <c r="K462" s="993"/>
    </row>
    <row r="463" spans="1:11" ht="14.1" customHeight="1">
      <c r="A463" s="993"/>
      <c r="B463" s="993"/>
      <c r="C463" s="1009" t="s">
        <v>232</v>
      </c>
      <c r="D463" s="1010">
        <v>0</v>
      </c>
      <c r="E463" s="1010">
        <v>0</v>
      </c>
      <c r="F463" s="1010">
        <v>0</v>
      </c>
      <c r="G463" s="1010">
        <v>0</v>
      </c>
      <c r="H463" s="993"/>
      <c r="I463" s="993"/>
      <c r="J463" s="993"/>
      <c r="K463" s="993"/>
    </row>
    <row r="464" spans="1:11" ht="14.1" customHeight="1">
      <c r="A464" s="993"/>
      <c r="B464" s="993"/>
      <c r="C464" s="1009" t="s">
        <v>234</v>
      </c>
      <c r="D464" s="1010">
        <v>0</v>
      </c>
      <c r="E464" s="1010">
        <v>59332164</v>
      </c>
      <c r="F464" s="1010">
        <v>48125248</v>
      </c>
      <c r="G464" s="1010">
        <v>40000000</v>
      </c>
      <c r="H464" s="993"/>
      <c r="I464" s="993"/>
      <c r="J464" s="993"/>
      <c r="K464" s="993"/>
    </row>
    <row r="465" spans="1:11" ht="14.1" customHeight="1">
      <c r="A465" s="993"/>
      <c r="B465" s="993"/>
      <c r="C465" s="1009" t="s">
        <v>220</v>
      </c>
      <c r="D465" s="1010">
        <v>0</v>
      </c>
      <c r="E465" s="1010">
        <v>59332164</v>
      </c>
      <c r="F465" s="1010">
        <v>48125248</v>
      </c>
      <c r="G465" s="1010">
        <v>40000000</v>
      </c>
      <c r="H465" s="993"/>
      <c r="I465" s="993"/>
      <c r="J465" s="993"/>
      <c r="K465" s="993"/>
    </row>
    <row r="466" spans="1:11" ht="14.1" customHeight="1">
      <c r="A466" s="993"/>
      <c r="B466" s="993"/>
      <c r="C466" s="1009" t="s">
        <v>229</v>
      </c>
      <c r="D466" s="1010">
        <v>0</v>
      </c>
      <c r="E466" s="1010">
        <v>0</v>
      </c>
      <c r="F466" s="1010">
        <v>0</v>
      </c>
      <c r="G466" s="1010">
        <v>0</v>
      </c>
      <c r="H466" s="993"/>
      <c r="I466" s="993"/>
      <c r="J466" s="993"/>
      <c r="K466" s="993"/>
    </row>
    <row r="467" spans="1:11" ht="14.1" customHeight="1">
      <c r="A467" s="993"/>
      <c r="B467" s="993"/>
      <c r="C467" s="1009" t="s">
        <v>230</v>
      </c>
      <c r="D467" s="1010">
        <v>0</v>
      </c>
      <c r="E467" s="1010">
        <v>0</v>
      </c>
      <c r="F467" s="1010">
        <v>0</v>
      </c>
      <c r="G467" s="1010">
        <v>0</v>
      </c>
      <c r="H467" s="993"/>
      <c r="I467" s="993"/>
      <c r="J467" s="993"/>
      <c r="K467" s="993"/>
    </row>
    <row r="468" spans="1:11" ht="14.1" customHeight="1">
      <c r="A468" s="993"/>
      <c r="B468" s="993"/>
      <c r="C468" s="1009" t="s">
        <v>231</v>
      </c>
      <c r="D468" s="1010">
        <v>0</v>
      </c>
      <c r="E468" s="1010">
        <v>0</v>
      </c>
      <c r="F468" s="1010">
        <v>0</v>
      </c>
      <c r="G468" s="1010">
        <v>0</v>
      </c>
      <c r="H468" s="993"/>
      <c r="I468" s="993"/>
      <c r="J468" s="993"/>
      <c r="K468" s="993"/>
    </row>
    <row r="469" spans="1:11" ht="14.1" customHeight="1">
      <c r="A469" s="993"/>
      <c r="B469" s="993"/>
      <c r="C469" s="1009" t="s">
        <v>232</v>
      </c>
      <c r="D469" s="1010">
        <v>0</v>
      </c>
      <c r="E469" s="1010">
        <v>0</v>
      </c>
      <c r="F469" s="1010">
        <v>0</v>
      </c>
      <c r="G469" s="1010">
        <v>0</v>
      </c>
      <c r="H469" s="993"/>
      <c r="I469" s="993"/>
      <c r="J469" s="993"/>
      <c r="K469" s="993"/>
    </row>
    <row r="470" spans="1:11" ht="14.1" customHeight="1">
      <c r="A470" s="993"/>
      <c r="B470" s="993"/>
      <c r="C470" s="1009" t="s">
        <v>235</v>
      </c>
      <c r="D470" s="1010">
        <v>0</v>
      </c>
      <c r="E470" s="1010">
        <v>0</v>
      </c>
      <c r="F470" s="1010">
        <v>0</v>
      </c>
      <c r="G470" s="1010">
        <v>0</v>
      </c>
      <c r="H470" s="993"/>
      <c r="I470" s="993"/>
      <c r="J470" s="993"/>
      <c r="K470" s="993"/>
    </row>
    <row r="471" spans="1:11" ht="14.1" customHeight="1">
      <c r="A471" s="993"/>
      <c r="B471" s="993"/>
      <c r="C471" s="1009" t="s">
        <v>236</v>
      </c>
      <c r="D471" s="1010">
        <v>0</v>
      </c>
      <c r="E471" s="1010">
        <v>0</v>
      </c>
      <c r="F471" s="1010">
        <v>0</v>
      </c>
      <c r="G471" s="1010">
        <v>0</v>
      </c>
      <c r="H471" s="993"/>
      <c r="I471" s="993"/>
      <c r="J471" s="993"/>
      <c r="K471" s="993"/>
    </row>
    <row r="472" spans="1:11" ht="14.1" customHeight="1">
      <c r="A472" s="993"/>
      <c r="B472" s="993"/>
      <c r="C472" s="1011" t="s">
        <v>237</v>
      </c>
      <c r="D472" s="1010">
        <v>0</v>
      </c>
      <c r="E472" s="1010">
        <v>59332164</v>
      </c>
      <c r="F472" s="1010">
        <v>48125248</v>
      </c>
      <c r="G472" s="1010">
        <v>40000000</v>
      </c>
      <c r="H472" s="993"/>
      <c r="I472" s="993"/>
      <c r="J472" s="993"/>
      <c r="K472" s="993"/>
    </row>
    <row r="473" spans="1:11" ht="14.1" customHeight="1">
      <c r="A473" s="993"/>
      <c r="B473" s="993"/>
      <c r="C473" s="1003" t="s">
        <v>209</v>
      </c>
      <c r="D473" s="1659" t="s">
        <v>1945</v>
      </c>
      <c r="E473" s="1660"/>
      <c r="F473" s="1660"/>
      <c r="G473" s="1660"/>
      <c r="H473" s="993"/>
      <c r="I473" s="993"/>
      <c r="J473" s="993"/>
      <c r="K473" s="993"/>
    </row>
    <row r="474" spans="1:11" ht="14.1" customHeight="1">
      <c r="A474" s="993"/>
      <c r="B474" s="993"/>
      <c r="C474" s="1004" t="s">
        <v>211</v>
      </c>
      <c r="D474" s="1661" t="s">
        <v>1946</v>
      </c>
      <c r="E474" s="1662"/>
      <c r="F474" s="1662"/>
      <c r="G474" s="1662"/>
      <c r="H474" s="993"/>
      <c r="I474" s="993"/>
      <c r="J474" s="993"/>
      <c r="K474" s="993"/>
    </row>
    <row r="475" spans="1:11" ht="14.1" customHeight="1">
      <c r="A475" s="993"/>
      <c r="B475" s="993"/>
      <c r="C475" s="1004" t="s">
        <v>31</v>
      </c>
      <c r="D475" s="1661" t="s">
        <v>1947</v>
      </c>
      <c r="E475" s="1662"/>
      <c r="F475" s="1662"/>
      <c r="G475" s="1662"/>
      <c r="H475" s="993"/>
      <c r="I475" s="993"/>
      <c r="J475" s="993"/>
      <c r="K475" s="993"/>
    </row>
    <row r="476" spans="1:11" ht="15" customHeight="1">
      <c r="A476" s="993"/>
      <c r="B476" s="993"/>
      <c r="C476" s="1005"/>
      <c r="D476" s="1006">
        <v>2025</v>
      </c>
      <c r="E476" s="1006">
        <v>2026</v>
      </c>
      <c r="F476" s="1006">
        <v>2027</v>
      </c>
      <c r="G476" s="1006">
        <v>2028</v>
      </c>
      <c r="H476" s="993"/>
      <c r="I476" s="993"/>
      <c r="J476" s="993"/>
      <c r="K476" s="993"/>
    </row>
    <row r="477" spans="1:11" ht="15" customHeight="1">
      <c r="A477" s="993"/>
      <c r="B477" s="993"/>
      <c r="C477" s="1007"/>
      <c r="D477" s="1008" t="s">
        <v>13</v>
      </c>
      <c r="E477" s="1008" t="s">
        <v>14</v>
      </c>
      <c r="F477" s="1008" t="s">
        <v>14</v>
      </c>
      <c r="G477" s="1008" t="s">
        <v>14</v>
      </c>
      <c r="H477" s="993"/>
      <c r="I477" s="993"/>
      <c r="J477" s="993"/>
      <c r="K477" s="993"/>
    </row>
    <row r="478" spans="1:11" ht="14.1" customHeight="1">
      <c r="A478" s="993"/>
      <c r="B478" s="993"/>
      <c r="C478" s="997" t="s">
        <v>33</v>
      </c>
      <c r="D478" s="1001" t="s">
        <v>200</v>
      </c>
      <c r="E478" s="1001" t="s">
        <v>164</v>
      </c>
      <c r="F478" s="1001" t="s">
        <v>164</v>
      </c>
      <c r="G478" s="1001" t="s">
        <v>1272</v>
      </c>
      <c r="H478" s="993"/>
      <c r="I478" s="993"/>
      <c r="J478" s="993"/>
      <c r="K478" s="993"/>
    </row>
    <row r="479" spans="1:11" ht="14.1" customHeight="1">
      <c r="A479" s="993"/>
      <c r="B479" s="993"/>
      <c r="C479" s="997" t="s">
        <v>214</v>
      </c>
      <c r="D479" s="1001" t="s">
        <v>905</v>
      </c>
      <c r="E479" s="1001" t="s">
        <v>164</v>
      </c>
      <c r="F479" s="1001" t="s">
        <v>164</v>
      </c>
      <c r="G479" s="1001" t="s">
        <v>905</v>
      </c>
      <c r="H479" s="993"/>
      <c r="I479" s="993"/>
      <c r="J479" s="993"/>
      <c r="K479" s="993"/>
    </row>
    <row r="480" spans="1:11" ht="14.1" customHeight="1">
      <c r="A480" s="993"/>
      <c r="B480" s="993"/>
      <c r="C480" s="997" t="s">
        <v>215</v>
      </c>
      <c r="D480" s="1001" t="s">
        <v>164</v>
      </c>
      <c r="E480" s="1001" t="s">
        <v>164</v>
      </c>
      <c r="F480" s="1001" t="s">
        <v>164</v>
      </c>
      <c r="G480" s="1001" t="s">
        <v>1948</v>
      </c>
      <c r="H480" s="993"/>
      <c r="I480" s="993"/>
      <c r="J480" s="993"/>
      <c r="K480" s="993"/>
    </row>
    <row r="481" spans="1:11" ht="14.1" customHeight="1">
      <c r="A481" s="993"/>
      <c r="B481" s="993"/>
      <c r="C481" s="997" t="s">
        <v>216</v>
      </c>
      <c r="D481" s="1001" t="s">
        <v>200</v>
      </c>
      <c r="E481" s="1001" t="s">
        <v>200</v>
      </c>
      <c r="F481" s="1001" t="s">
        <v>200</v>
      </c>
      <c r="G481" s="1001" t="s">
        <v>200</v>
      </c>
      <c r="H481" s="993"/>
      <c r="I481" s="993"/>
      <c r="J481" s="993"/>
      <c r="K481" s="993"/>
    </row>
    <row r="482" spans="1:11" ht="14.1" customHeight="1">
      <c r="A482" s="993"/>
      <c r="B482" s="993"/>
      <c r="C482" s="997" t="s">
        <v>217</v>
      </c>
      <c r="D482" s="1001" t="s">
        <v>200</v>
      </c>
      <c r="E482" s="1001" t="s">
        <v>936</v>
      </c>
      <c r="F482" s="1001" t="s">
        <v>200</v>
      </c>
      <c r="G482" s="1001" t="s">
        <v>200</v>
      </c>
      <c r="H482" s="993"/>
      <c r="I482" s="993"/>
      <c r="J482" s="993"/>
      <c r="K482" s="993"/>
    </row>
    <row r="483" spans="1:11" ht="14.1" customHeight="1">
      <c r="A483" s="993"/>
      <c r="B483" s="993"/>
      <c r="C483" s="997" t="s">
        <v>39</v>
      </c>
      <c r="D483" s="1001" t="s">
        <v>200</v>
      </c>
      <c r="E483" s="1001" t="s">
        <v>200</v>
      </c>
      <c r="F483" s="1001" t="s">
        <v>200</v>
      </c>
      <c r="G483" s="1001" t="s">
        <v>200</v>
      </c>
      <c r="H483" s="993"/>
      <c r="I483" s="993"/>
      <c r="J483" s="993"/>
      <c r="K483" s="993"/>
    </row>
    <row r="484" spans="1:11" ht="14.1" customHeight="1">
      <c r="A484" s="993"/>
      <c r="B484" s="993"/>
      <c r="C484" s="1663" t="s">
        <v>218</v>
      </c>
      <c r="D484" s="1664"/>
      <c r="E484" s="1664"/>
      <c r="F484" s="1664"/>
      <c r="G484" s="1664"/>
      <c r="H484" s="993"/>
      <c r="I484" s="993"/>
      <c r="J484" s="993"/>
      <c r="K484" s="993"/>
    </row>
    <row r="485" spans="1:11" ht="14.1" customHeight="1">
      <c r="A485" s="993"/>
      <c r="B485" s="993"/>
      <c r="C485" s="1005"/>
      <c r="D485" s="1006">
        <v>2025</v>
      </c>
      <c r="E485" s="1006">
        <v>2026</v>
      </c>
      <c r="F485" s="1006">
        <v>2027</v>
      </c>
      <c r="G485" s="1006">
        <v>2028</v>
      </c>
      <c r="H485" s="993"/>
      <c r="I485" s="993"/>
      <c r="J485" s="993"/>
      <c r="K485" s="993"/>
    </row>
    <row r="486" spans="1:11" ht="14.1" customHeight="1">
      <c r="A486" s="993"/>
      <c r="B486" s="993"/>
      <c r="C486" s="1007"/>
      <c r="D486" s="1008" t="s">
        <v>13</v>
      </c>
      <c r="E486" s="1008" t="s">
        <v>14</v>
      </c>
      <c r="F486" s="1008" t="s">
        <v>14</v>
      </c>
      <c r="G486" s="1008" t="s">
        <v>14</v>
      </c>
      <c r="H486" s="993"/>
      <c r="I486" s="993"/>
      <c r="J486" s="993"/>
      <c r="K486" s="993"/>
    </row>
    <row r="487" spans="1:11" ht="14.1" customHeight="1">
      <c r="A487" s="993"/>
      <c r="B487" s="993"/>
      <c r="C487" s="1009" t="s">
        <v>219</v>
      </c>
      <c r="D487" s="1010">
        <v>0</v>
      </c>
      <c r="E487" s="1010">
        <v>0</v>
      </c>
      <c r="F487" s="1010">
        <v>0</v>
      </c>
      <c r="G487" s="1010">
        <v>0</v>
      </c>
      <c r="H487" s="993"/>
      <c r="I487" s="993"/>
      <c r="J487" s="993"/>
      <c r="K487" s="993"/>
    </row>
    <row r="488" spans="1:11" ht="14.1" customHeight="1">
      <c r="A488" s="993"/>
      <c r="B488" s="993"/>
      <c r="C488" s="1009" t="s">
        <v>220</v>
      </c>
      <c r="D488" s="1010">
        <v>0</v>
      </c>
      <c r="E488" s="1010">
        <v>0</v>
      </c>
      <c r="F488" s="1010">
        <v>0</v>
      </c>
      <c r="G488" s="1010">
        <v>0</v>
      </c>
      <c r="H488" s="993"/>
      <c r="I488" s="993"/>
      <c r="J488" s="993"/>
      <c r="K488" s="993"/>
    </row>
    <row r="489" spans="1:11" ht="14.1" customHeight="1">
      <c r="A489" s="993"/>
      <c r="B489" s="993"/>
      <c r="C489" s="1009" t="s">
        <v>221</v>
      </c>
      <c r="D489" s="1010">
        <v>0</v>
      </c>
      <c r="E489" s="1010">
        <v>0</v>
      </c>
      <c r="F489" s="1010">
        <v>0</v>
      </c>
      <c r="G489" s="1010">
        <v>0</v>
      </c>
      <c r="H489" s="993"/>
      <c r="I489" s="993"/>
      <c r="J489" s="993"/>
      <c r="K489" s="993"/>
    </row>
    <row r="490" spans="1:11" ht="14.1" customHeight="1">
      <c r="A490" s="993"/>
      <c r="B490" s="993"/>
      <c r="C490" s="1009" t="s">
        <v>222</v>
      </c>
      <c r="D490" s="1010">
        <v>0</v>
      </c>
      <c r="E490" s="1010">
        <v>0</v>
      </c>
      <c r="F490" s="1010">
        <v>0</v>
      </c>
      <c r="G490" s="1010">
        <v>0</v>
      </c>
      <c r="H490" s="993"/>
      <c r="I490" s="993"/>
      <c r="J490" s="993"/>
      <c r="K490" s="993"/>
    </row>
    <row r="491" spans="1:11" ht="14.1" customHeight="1">
      <c r="A491" s="993"/>
      <c r="B491" s="993"/>
      <c r="C491" s="1009" t="s">
        <v>220</v>
      </c>
      <c r="D491" s="1010">
        <v>0</v>
      </c>
      <c r="E491" s="1010">
        <v>0</v>
      </c>
      <c r="F491" s="1010">
        <v>0</v>
      </c>
      <c r="G491" s="1010">
        <v>0</v>
      </c>
      <c r="H491" s="993"/>
      <c r="I491" s="993"/>
      <c r="J491" s="993"/>
      <c r="K491" s="993"/>
    </row>
    <row r="492" spans="1:11" ht="14.1" customHeight="1">
      <c r="A492" s="993"/>
      <c r="B492" s="993"/>
      <c r="C492" s="1009" t="s">
        <v>221</v>
      </c>
      <c r="D492" s="1010">
        <v>0</v>
      </c>
      <c r="E492" s="1010">
        <v>0</v>
      </c>
      <c r="F492" s="1010">
        <v>0</v>
      </c>
      <c r="G492" s="1010">
        <v>0</v>
      </c>
      <c r="H492" s="993"/>
      <c r="I492" s="993"/>
      <c r="J492" s="993"/>
      <c r="K492" s="993"/>
    </row>
    <row r="493" spans="1:11" ht="14.1" customHeight="1">
      <c r="A493" s="993"/>
      <c r="B493" s="993"/>
      <c r="C493" s="1009" t="s">
        <v>223</v>
      </c>
      <c r="D493" s="1010">
        <v>0</v>
      </c>
      <c r="E493" s="1010">
        <v>0</v>
      </c>
      <c r="F493" s="1010">
        <v>0</v>
      </c>
      <c r="G493" s="1010">
        <v>0</v>
      </c>
      <c r="H493" s="993"/>
      <c r="I493" s="993"/>
      <c r="J493" s="993"/>
      <c r="K493" s="993"/>
    </row>
    <row r="494" spans="1:11" ht="14.1" customHeight="1">
      <c r="A494" s="993"/>
      <c r="B494" s="993"/>
      <c r="C494" s="1009" t="s">
        <v>220</v>
      </c>
      <c r="D494" s="1010">
        <v>0</v>
      </c>
      <c r="E494" s="1010">
        <v>0</v>
      </c>
      <c r="F494" s="1010">
        <v>0</v>
      </c>
      <c r="G494" s="1010">
        <v>0</v>
      </c>
      <c r="H494" s="993"/>
      <c r="I494" s="993"/>
      <c r="J494" s="993"/>
      <c r="K494" s="993"/>
    </row>
    <row r="495" spans="1:11" ht="14.1" customHeight="1">
      <c r="A495" s="993"/>
      <c r="B495" s="993"/>
      <c r="C495" s="1009" t="s">
        <v>221</v>
      </c>
      <c r="D495" s="1010">
        <v>0</v>
      </c>
      <c r="E495" s="1010">
        <v>0</v>
      </c>
      <c r="F495" s="1010">
        <v>0</v>
      </c>
      <c r="G495" s="1010">
        <v>0</v>
      </c>
      <c r="H495" s="993"/>
      <c r="I495" s="993"/>
      <c r="J495" s="993"/>
      <c r="K495" s="993"/>
    </row>
    <row r="496" spans="1:11" ht="14.1" customHeight="1">
      <c r="A496" s="993"/>
      <c r="B496" s="993"/>
      <c r="C496" s="1009" t="s">
        <v>224</v>
      </c>
      <c r="D496" s="1010">
        <v>0</v>
      </c>
      <c r="E496" s="1010">
        <v>0</v>
      </c>
      <c r="F496" s="1010">
        <v>0</v>
      </c>
      <c r="G496" s="1010">
        <v>0</v>
      </c>
      <c r="H496" s="993"/>
      <c r="I496" s="993"/>
      <c r="J496" s="993"/>
      <c r="K496" s="993"/>
    </row>
    <row r="497" spans="1:11" ht="14.1" customHeight="1">
      <c r="A497" s="993"/>
      <c r="B497" s="993"/>
      <c r="C497" s="1009" t="s">
        <v>220</v>
      </c>
      <c r="D497" s="1010">
        <v>0</v>
      </c>
      <c r="E497" s="1010">
        <v>0</v>
      </c>
      <c r="F497" s="1010">
        <v>0</v>
      </c>
      <c r="G497" s="1010">
        <v>0</v>
      </c>
      <c r="H497" s="993"/>
      <c r="I497" s="993"/>
      <c r="J497" s="993"/>
      <c r="K497" s="993"/>
    </row>
    <row r="498" spans="1:11" ht="14.1" customHeight="1">
      <c r="A498" s="993"/>
      <c r="B498" s="993"/>
      <c r="C498" s="1009" t="s">
        <v>221</v>
      </c>
      <c r="D498" s="1010">
        <v>0</v>
      </c>
      <c r="E498" s="1010">
        <v>0</v>
      </c>
      <c r="F498" s="1010">
        <v>0</v>
      </c>
      <c r="G498" s="1010">
        <v>0</v>
      </c>
      <c r="H498" s="993"/>
      <c r="I498" s="993"/>
      <c r="J498" s="993"/>
      <c r="K498" s="993"/>
    </row>
    <row r="499" spans="1:11" ht="14.1" customHeight="1">
      <c r="A499" s="993"/>
      <c r="B499" s="993"/>
      <c r="C499" s="1009" t="s">
        <v>225</v>
      </c>
      <c r="D499" s="1010">
        <v>0</v>
      </c>
      <c r="E499" s="1010">
        <v>0</v>
      </c>
      <c r="F499" s="1010">
        <v>0</v>
      </c>
      <c r="G499" s="1010">
        <v>0</v>
      </c>
      <c r="H499" s="993"/>
      <c r="I499" s="993"/>
      <c r="J499" s="993"/>
      <c r="K499" s="993"/>
    </row>
    <row r="500" spans="1:11" ht="14.1" customHeight="1">
      <c r="A500" s="993"/>
      <c r="B500" s="993"/>
      <c r="C500" s="1009" t="s">
        <v>220</v>
      </c>
      <c r="D500" s="1010">
        <v>0</v>
      </c>
      <c r="E500" s="1010">
        <v>0</v>
      </c>
      <c r="F500" s="1010">
        <v>0</v>
      </c>
      <c r="G500" s="1010">
        <v>0</v>
      </c>
      <c r="H500" s="993"/>
      <c r="I500" s="993"/>
      <c r="J500" s="993"/>
      <c r="K500" s="993"/>
    </row>
    <row r="501" spans="1:11" ht="14.1" customHeight="1">
      <c r="A501" s="993"/>
      <c r="B501" s="993"/>
      <c r="C501" s="1009" t="s">
        <v>221</v>
      </c>
      <c r="D501" s="1010">
        <v>0</v>
      </c>
      <c r="E501" s="1010">
        <v>0</v>
      </c>
      <c r="F501" s="1010">
        <v>0</v>
      </c>
      <c r="G501" s="1010">
        <v>0</v>
      </c>
      <c r="H501" s="993"/>
      <c r="I501" s="993"/>
      <c r="J501" s="993"/>
      <c r="K501" s="993"/>
    </row>
    <row r="502" spans="1:11" ht="14.1" customHeight="1">
      <c r="A502" s="993"/>
      <c r="B502" s="993"/>
      <c r="C502" s="1009" t="s">
        <v>226</v>
      </c>
      <c r="D502" s="1010">
        <v>0</v>
      </c>
      <c r="E502" s="1010">
        <v>0</v>
      </c>
      <c r="F502" s="1010">
        <v>0</v>
      </c>
      <c r="G502" s="1010">
        <v>0</v>
      </c>
      <c r="H502" s="993"/>
      <c r="I502" s="993"/>
      <c r="J502" s="993"/>
      <c r="K502" s="993"/>
    </row>
    <row r="503" spans="1:11" ht="14.1" customHeight="1">
      <c r="A503" s="993"/>
      <c r="B503" s="993"/>
      <c r="C503" s="1009" t="s">
        <v>220</v>
      </c>
      <c r="D503" s="1010">
        <v>0</v>
      </c>
      <c r="E503" s="1010">
        <v>0</v>
      </c>
      <c r="F503" s="1010">
        <v>0</v>
      </c>
      <c r="G503" s="1010">
        <v>0</v>
      </c>
      <c r="H503" s="993"/>
      <c r="I503" s="993"/>
      <c r="J503" s="993"/>
      <c r="K503" s="993"/>
    </row>
    <row r="504" spans="1:11" ht="14.1" customHeight="1">
      <c r="A504" s="993"/>
      <c r="B504" s="993"/>
      <c r="C504" s="1009" t="s">
        <v>221</v>
      </c>
      <c r="D504" s="1010">
        <v>0</v>
      </c>
      <c r="E504" s="1010">
        <v>0</v>
      </c>
      <c r="F504" s="1010">
        <v>0</v>
      </c>
      <c r="G504" s="1010">
        <v>0</v>
      </c>
      <c r="H504" s="993"/>
      <c r="I504" s="993"/>
      <c r="J504" s="993"/>
      <c r="K504" s="993"/>
    </row>
    <row r="505" spans="1:11" ht="14.1" customHeight="1">
      <c r="A505" s="993"/>
      <c r="B505" s="993"/>
      <c r="C505" s="1009" t="s">
        <v>227</v>
      </c>
      <c r="D505" s="1010">
        <v>0</v>
      </c>
      <c r="E505" s="1010">
        <v>0</v>
      </c>
      <c r="F505" s="1010">
        <v>0</v>
      </c>
      <c r="G505" s="1010">
        <v>0</v>
      </c>
      <c r="H505" s="993"/>
      <c r="I505" s="993"/>
      <c r="J505" s="993"/>
      <c r="K505" s="993"/>
    </row>
    <row r="506" spans="1:11" ht="14.1" customHeight="1">
      <c r="A506" s="993"/>
      <c r="B506" s="993"/>
      <c r="C506" s="1009" t="s">
        <v>220</v>
      </c>
      <c r="D506" s="1010">
        <v>0</v>
      </c>
      <c r="E506" s="1010">
        <v>0</v>
      </c>
      <c r="F506" s="1010">
        <v>0</v>
      </c>
      <c r="G506" s="1010">
        <v>0</v>
      </c>
      <c r="H506" s="993"/>
      <c r="I506" s="993"/>
      <c r="J506" s="993"/>
      <c r="K506" s="993"/>
    </row>
    <row r="507" spans="1:11" ht="14.1" customHeight="1">
      <c r="A507" s="993"/>
      <c r="B507" s="993"/>
      <c r="C507" s="1009" t="s">
        <v>221</v>
      </c>
      <c r="D507" s="1010">
        <v>0</v>
      </c>
      <c r="E507" s="1010">
        <v>0</v>
      </c>
      <c r="F507" s="1010">
        <v>0</v>
      </c>
      <c r="G507" s="1010">
        <v>0</v>
      </c>
      <c r="H507" s="993"/>
      <c r="I507" s="993"/>
      <c r="J507" s="993"/>
      <c r="K507" s="993"/>
    </row>
    <row r="508" spans="1:11" ht="14.1" customHeight="1">
      <c r="A508" s="993"/>
      <c r="B508" s="993"/>
      <c r="C508" s="1009" t="s">
        <v>228</v>
      </c>
      <c r="D508" s="1010">
        <v>0</v>
      </c>
      <c r="E508" s="1010">
        <v>0</v>
      </c>
      <c r="F508" s="1010">
        <v>0</v>
      </c>
      <c r="G508" s="1010">
        <v>0</v>
      </c>
      <c r="H508" s="993"/>
      <c r="I508" s="993"/>
      <c r="J508" s="993"/>
      <c r="K508" s="993"/>
    </row>
    <row r="509" spans="1:11" ht="14.1" customHeight="1">
      <c r="A509" s="993"/>
      <c r="B509" s="993"/>
      <c r="C509" s="1009" t="s">
        <v>220</v>
      </c>
      <c r="D509" s="1010">
        <v>0</v>
      </c>
      <c r="E509" s="1010">
        <v>0</v>
      </c>
      <c r="F509" s="1010">
        <v>0</v>
      </c>
      <c r="G509" s="1010">
        <v>0</v>
      </c>
      <c r="H509" s="993"/>
      <c r="I509" s="993"/>
      <c r="J509" s="993"/>
      <c r="K509" s="993"/>
    </row>
    <row r="510" spans="1:11" ht="14.1" customHeight="1">
      <c r="A510" s="993"/>
      <c r="B510" s="993"/>
      <c r="C510" s="1009" t="s">
        <v>229</v>
      </c>
      <c r="D510" s="1010">
        <v>0</v>
      </c>
      <c r="E510" s="1010">
        <v>0</v>
      </c>
      <c r="F510" s="1010">
        <v>0</v>
      </c>
      <c r="G510" s="1010">
        <v>0</v>
      </c>
      <c r="H510" s="993"/>
      <c r="I510" s="993"/>
      <c r="J510" s="993"/>
      <c r="K510" s="993"/>
    </row>
    <row r="511" spans="1:11" ht="14.1" customHeight="1">
      <c r="A511" s="993"/>
      <c r="B511" s="993"/>
      <c r="C511" s="1009" t="s">
        <v>230</v>
      </c>
      <c r="D511" s="1010">
        <v>0</v>
      </c>
      <c r="E511" s="1010">
        <v>0</v>
      </c>
      <c r="F511" s="1010">
        <v>0</v>
      </c>
      <c r="G511" s="1010">
        <v>0</v>
      </c>
      <c r="H511" s="993"/>
      <c r="I511" s="993"/>
      <c r="J511" s="993"/>
      <c r="K511" s="993"/>
    </row>
    <row r="512" spans="1:11" ht="14.1" customHeight="1">
      <c r="A512" s="993"/>
      <c r="B512" s="993"/>
      <c r="C512" s="1009" t="s">
        <v>231</v>
      </c>
      <c r="D512" s="1010">
        <v>0</v>
      </c>
      <c r="E512" s="1010">
        <v>0</v>
      </c>
      <c r="F512" s="1010">
        <v>0</v>
      </c>
      <c r="G512" s="1010">
        <v>0</v>
      </c>
      <c r="H512" s="993"/>
      <c r="I512" s="993"/>
      <c r="J512" s="993"/>
      <c r="K512" s="993"/>
    </row>
    <row r="513" spans="1:11" ht="14.1" customHeight="1">
      <c r="A513" s="993"/>
      <c r="B513" s="993"/>
      <c r="C513" s="1009" t="s">
        <v>232</v>
      </c>
      <c r="D513" s="1010">
        <v>0</v>
      </c>
      <c r="E513" s="1010">
        <v>0</v>
      </c>
      <c r="F513" s="1010">
        <v>0</v>
      </c>
      <c r="G513" s="1010">
        <v>0</v>
      </c>
      <c r="H513" s="993"/>
      <c r="I513" s="993"/>
      <c r="J513" s="993"/>
      <c r="K513" s="993"/>
    </row>
    <row r="514" spans="1:11" ht="14.1" customHeight="1">
      <c r="A514" s="993"/>
      <c r="B514" s="993"/>
      <c r="C514" s="1009" t="s">
        <v>233</v>
      </c>
      <c r="D514" s="1010">
        <v>0</v>
      </c>
      <c r="E514" s="1010">
        <v>0</v>
      </c>
      <c r="F514" s="1010">
        <v>0</v>
      </c>
      <c r="G514" s="1010">
        <v>1200000</v>
      </c>
      <c r="H514" s="993"/>
      <c r="I514" s="993"/>
      <c r="J514" s="993"/>
      <c r="K514" s="993"/>
    </row>
    <row r="515" spans="1:11" ht="14.1" customHeight="1">
      <c r="A515" s="993"/>
      <c r="B515" s="993"/>
      <c r="C515" s="1009" t="s">
        <v>220</v>
      </c>
      <c r="D515" s="1010">
        <v>0</v>
      </c>
      <c r="E515" s="1010">
        <v>0</v>
      </c>
      <c r="F515" s="1010">
        <v>0</v>
      </c>
      <c r="G515" s="1010">
        <v>1200000</v>
      </c>
      <c r="H515" s="993"/>
      <c r="I515" s="993"/>
      <c r="J515" s="993"/>
      <c r="K515" s="993"/>
    </row>
    <row r="516" spans="1:11" ht="14.1" customHeight="1">
      <c r="A516" s="993"/>
      <c r="B516" s="993"/>
      <c r="C516" s="1009" t="s">
        <v>229</v>
      </c>
      <c r="D516" s="1010">
        <v>0</v>
      </c>
      <c r="E516" s="1010">
        <v>0</v>
      </c>
      <c r="F516" s="1010">
        <v>0</v>
      </c>
      <c r="G516" s="1010">
        <v>0</v>
      </c>
      <c r="H516" s="993"/>
      <c r="I516" s="993"/>
      <c r="J516" s="993"/>
      <c r="K516" s="993"/>
    </row>
    <row r="517" spans="1:11" ht="14.1" customHeight="1">
      <c r="A517" s="993"/>
      <c r="B517" s="993"/>
      <c r="C517" s="1009" t="s">
        <v>230</v>
      </c>
      <c r="D517" s="1010">
        <v>0</v>
      </c>
      <c r="E517" s="1010">
        <v>0</v>
      </c>
      <c r="F517" s="1010">
        <v>0</v>
      </c>
      <c r="G517" s="1010">
        <v>0</v>
      </c>
      <c r="H517" s="993"/>
      <c r="I517" s="993"/>
      <c r="J517" s="993"/>
      <c r="K517" s="993"/>
    </row>
    <row r="518" spans="1:11" ht="14.1" customHeight="1">
      <c r="A518" s="993"/>
      <c r="B518" s="993"/>
      <c r="C518" s="1009" t="s">
        <v>231</v>
      </c>
      <c r="D518" s="1010">
        <v>0</v>
      </c>
      <c r="E518" s="1010">
        <v>0</v>
      </c>
      <c r="F518" s="1010">
        <v>0</v>
      </c>
      <c r="G518" s="1010">
        <v>0</v>
      </c>
      <c r="H518" s="993"/>
      <c r="I518" s="993"/>
      <c r="J518" s="993"/>
      <c r="K518" s="993"/>
    </row>
    <row r="519" spans="1:11" ht="14.1" customHeight="1">
      <c r="A519" s="993"/>
      <c r="B519" s="993"/>
      <c r="C519" s="1009" t="s">
        <v>232</v>
      </c>
      <c r="D519" s="1010">
        <v>0</v>
      </c>
      <c r="E519" s="1010">
        <v>0</v>
      </c>
      <c r="F519" s="1010">
        <v>0</v>
      </c>
      <c r="G519" s="1010">
        <v>0</v>
      </c>
      <c r="H519" s="993"/>
      <c r="I519" s="993"/>
      <c r="J519" s="993"/>
      <c r="K519" s="993"/>
    </row>
    <row r="520" spans="1:11" ht="14.1" customHeight="1">
      <c r="A520" s="993"/>
      <c r="B520" s="993"/>
      <c r="C520" s="1009" t="s">
        <v>234</v>
      </c>
      <c r="D520" s="1010">
        <v>0</v>
      </c>
      <c r="E520" s="1010">
        <v>0</v>
      </c>
      <c r="F520" s="1010">
        <v>0</v>
      </c>
      <c r="G520" s="1010">
        <v>0</v>
      </c>
      <c r="H520" s="993"/>
      <c r="I520" s="993"/>
      <c r="J520" s="993"/>
      <c r="K520" s="993"/>
    </row>
    <row r="521" spans="1:11" ht="14.1" customHeight="1">
      <c r="A521" s="993"/>
      <c r="B521" s="993"/>
      <c r="C521" s="1009" t="s">
        <v>220</v>
      </c>
      <c r="D521" s="1010">
        <v>0</v>
      </c>
      <c r="E521" s="1010">
        <v>0</v>
      </c>
      <c r="F521" s="1010">
        <v>0</v>
      </c>
      <c r="G521" s="1010">
        <v>0</v>
      </c>
      <c r="H521" s="993"/>
      <c r="I521" s="993"/>
      <c r="J521" s="993"/>
      <c r="K521" s="993"/>
    </row>
    <row r="522" spans="1:11" ht="14.1" customHeight="1">
      <c r="A522" s="993"/>
      <c r="B522" s="993"/>
      <c r="C522" s="1009" t="s">
        <v>229</v>
      </c>
      <c r="D522" s="1010">
        <v>0</v>
      </c>
      <c r="E522" s="1010">
        <v>0</v>
      </c>
      <c r="F522" s="1010">
        <v>0</v>
      </c>
      <c r="G522" s="1010">
        <v>0</v>
      </c>
      <c r="H522" s="993"/>
      <c r="I522" s="993"/>
      <c r="J522" s="993"/>
      <c r="K522" s="993"/>
    </row>
    <row r="523" spans="1:11" ht="14.1" customHeight="1">
      <c r="A523" s="993"/>
      <c r="B523" s="993"/>
      <c r="C523" s="1009" t="s">
        <v>230</v>
      </c>
      <c r="D523" s="1010">
        <v>0</v>
      </c>
      <c r="E523" s="1010">
        <v>0</v>
      </c>
      <c r="F523" s="1010">
        <v>0</v>
      </c>
      <c r="G523" s="1010">
        <v>0</v>
      </c>
      <c r="H523" s="993"/>
      <c r="I523" s="993"/>
      <c r="J523" s="993"/>
      <c r="K523" s="993"/>
    </row>
    <row r="524" spans="1:11" ht="14.1" customHeight="1">
      <c r="A524" s="993"/>
      <c r="B524" s="993"/>
      <c r="C524" s="1009" t="s">
        <v>231</v>
      </c>
      <c r="D524" s="1010">
        <v>0</v>
      </c>
      <c r="E524" s="1010">
        <v>0</v>
      </c>
      <c r="F524" s="1010">
        <v>0</v>
      </c>
      <c r="G524" s="1010">
        <v>0</v>
      </c>
      <c r="H524" s="993"/>
      <c r="I524" s="993"/>
      <c r="J524" s="993"/>
      <c r="K524" s="993"/>
    </row>
    <row r="525" spans="1:11" ht="14.1" customHeight="1">
      <c r="A525" s="993"/>
      <c r="B525" s="993"/>
      <c r="C525" s="1009" t="s">
        <v>232</v>
      </c>
      <c r="D525" s="1010">
        <v>0</v>
      </c>
      <c r="E525" s="1010">
        <v>0</v>
      </c>
      <c r="F525" s="1010">
        <v>0</v>
      </c>
      <c r="G525" s="1010">
        <v>0</v>
      </c>
      <c r="H525" s="993"/>
      <c r="I525" s="993"/>
      <c r="J525" s="993"/>
      <c r="K525" s="993"/>
    </row>
    <row r="526" spans="1:11" ht="14.1" customHeight="1">
      <c r="A526" s="993"/>
      <c r="B526" s="993"/>
      <c r="C526" s="1009" t="s">
        <v>235</v>
      </c>
      <c r="D526" s="1010">
        <v>0</v>
      </c>
      <c r="E526" s="1010">
        <v>0</v>
      </c>
      <c r="F526" s="1010">
        <v>0</v>
      </c>
      <c r="G526" s="1010">
        <v>0</v>
      </c>
      <c r="H526" s="993"/>
      <c r="I526" s="993"/>
      <c r="J526" s="993"/>
      <c r="K526" s="993"/>
    </row>
    <row r="527" spans="1:11" ht="14.1" customHeight="1">
      <c r="A527" s="993"/>
      <c r="B527" s="993"/>
      <c r="C527" s="1009" t="s">
        <v>236</v>
      </c>
      <c r="D527" s="1010">
        <v>0</v>
      </c>
      <c r="E527" s="1010">
        <v>0</v>
      </c>
      <c r="F527" s="1010">
        <v>0</v>
      </c>
      <c r="G527" s="1010">
        <v>0</v>
      </c>
      <c r="H527" s="993"/>
      <c r="I527" s="993"/>
      <c r="J527" s="993"/>
      <c r="K527" s="993"/>
    </row>
    <row r="528" spans="1:11" ht="14.1" customHeight="1">
      <c r="A528" s="993"/>
      <c r="B528" s="993"/>
      <c r="C528" s="1011" t="s">
        <v>237</v>
      </c>
      <c r="D528" s="1010">
        <v>0</v>
      </c>
      <c r="E528" s="1010">
        <v>0</v>
      </c>
      <c r="F528" s="1010">
        <v>0</v>
      </c>
      <c r="G528" s="1010">
        <v>1200000</v>
      </c>
      <c r="H528" s="993"/>
      <c r="I528" s="993"/>
      <c r="J528" s="993"/>
      <c r="K528" s="993"/>
    </row>
    <row r="529" spans="1:11" ht="14.1" customHeight="1">
      <c r="A529" s="993"/>
      <c r="B529" s="993"/>
      <c r="C529" s="1003" t="s">
        <v>209</v>
      </c>
      <c r="D529" s="1659" t="s">
        <v>1949</v>
      </c>
      <c r="E529" s="1660"/>
      <c r="F529" s="1660"/>
      <c r="G529" s="1660"/>
      <c r="H529" s="993"/>
      <c r="I529" s="993"/>
      <c r="J529" s="993"/>
      <c r="K529" s="993"/>
    </row>
    <row r="530" spans="1:11" ht="14.1" customHeight="1">
      <c r="A530" s="993"/>
      <c r="B530" s="993"/>
      <c r="C530" s="1004" t="s">
        <v>211</v>
      </c>
      <c r="D530" s="1661" t="s">
        <v>1950</v>
      </c>
      <c r="E530" s="1662"/>
      <c r="F530" s="1662"/>
      <c r="G530" s="1662"/>
      <c r="H530" s="993"/>
      <c r="I530" s="993"/>
      <c r="J530" s="993"/>
      <c r="K530" s="993"/>
    </row>
    <row r="531" spans="1:11" ht="14.1" customHeight="1">
      <c r="A531" s="993"/>
      <c r="B531" s="993"/>
      <c r="C531" s="1004" t="s">
        <v>31</v>
      </c>
      <c r="D531" s="1661" t="s">
        <v>597</v>
      </c>
      <c r="E531" s="1662"/>
      <c r="F531" s="1662"/>
      <c r="G531" s="1662"/>
      <c r="H531" s="993"/>
      <c r="I531" s="993"/>
      <c r="J531" s="993"/>
      <c r="K531" s="993"/>
    </row>
    <row r="532" spans="1:11" ht="15" customHeight="1">
      <c r="A532" s="993"/>
      <c r="B532" s="993"/>
      <c r="C532" s="1005"/>
      <c r="D532" s="1006">
        <v>2025</v>
      </c>
      <c r="E532" s="1006">
        <v>2026</v>
      </c>
      <c r="F532" s="1006">
        <v>2027</v>
      </c>
      <c r="G532" s="1006">
        <v>2028</v>
      </c>
      <c r="H532" s="993"/>
      <c r="I532" s="993"/>
      <c r="J532" s="993"/>
      <c r="K532" s="993"/>
    </row>
    <row r="533" spans="1:11" ht="15" customHeight="1">
      <c r="A533" s="993"/>
      <c r="B533" s="993"/>
      <c r="C533" s="1007"/>
      <c r="D533" s="1008" t="s">
        <v>13</v>
      </c>
      <c r="E533" s="1008" t="s">
        <v>14</v>
      </c>
      <c r="F533" s="1008" t="s">
        <v>14</v>
      </c>
      <c r="G533" s="1008" t="s">
        <v>14</v>
      </c>
      <c r="H533" s="993"/>
      <c r="I533" s="993"/>
      <c r="J533" s="993"/>
      <c r="K533" s="993"/>
    </row>
    <row r="534" spans="1:11" ht="14.1" customHeight="1">
      <c r="A534" s="993"/>
      <c r="B534" s="993"/>
      <c r="C534" s="997" t="s">
        <v>33</v>
      </c>
      <c r="D534" s="1001" t="s">
        <v>200</v>
      </c>
      <c r="E534" s="1001" t="s">
        <v>164</v>
      </c>
      <c r="F534" s="1001" t="s">
        <v>932</v>
      </c>
      <c r="G534" s="1001" t="s">
        <v>932</v>
      </c>
      <c r="H534" s="993"/>
      <c r="I534" s="993"/>
      <c r="J534" s="993"/>
      <c r="K534" s="993"/>
    </row>
    <row r="535" spans="1:11" ht="14.1" customHeight="1">
      <c r="A535" s="993"/>
      <c r="B535" s="993"/>
      <c r="C535" s="997" t="s">
        <v>214</v>
      </c>
      <c r="D535" s="1001" t="s">
        <v>905</v>
      </c>
      <c r="E535" s="1001" t="s">
        <v>164</v>
      </c>
      <c r="F535" s="1001" t="s">
        <v>905</v>
      </c>
      <c r="G535" s="1001" t="s">
        <v>905</v>
      </c>
      <c r="H535" s="993"/>
      <c r="I535" s="993"/>
      <c r="J535" s="993"/>
      <c r="K535" s="993"/>
    </row>
    <row r="536" spans="1:11" ht="14.1" customHeight="1">
      <c r="A536" s="993"/>
      <c r="B536" s="993"/>
      <c r="C536" s="997" t="s">
        <v>215</v>
      </c>
      <c r="D536" s="1001" t="s">
        <v>164</v>
      </c>
      <c r="E536" s="1001" t="s">
        <v>164</v>
      </c>
      <c r="F536" s="1001" t="s">
        <v>1951</v>
      </c>
      <c r="G536" s="1001" t="s">
        <v>1951</v>
      </c>
      <c r="H536" s="993"/>
      <c r="I536" s="993"/>
      <c r="J536" s="993"/>
      <c r="K536" s="993"/>
    </row>
    <row r="537" spans="1:11" ht="14.1" customHeight="1">
      <c r="A537" s="993"/>
      <c r="B537" s="993"/>
      <c r="C537" s="997" t="s">
        <v>216</v>
      </c>
      <c r="D537" s="1001" t="s">
        <v>200</v>
      </c>
      <c r="E537" s="1001" t="s">
        <v>200</v>
      </c>
      <c r="F537" s="1001" t="s">
        <v>200</v>
      </c>
      <c r="G537" s="1001" t="s">
        <v>164</v>
      </c>
      <c r="H537" s="993"/>
      <c r="I537" s="993"/>
      <c r="J537" s="993"/>
      <c r="K537" s="993"/>
    </row>
    <row r="538" spans="1:11" ht="14.1" customHeight="1">
      <c r="A538" s="993"/>
      <c r="B538" s="993"/>
      <c r="C538" s="997" t="s">
        <v>217</v>
      </c>
      <c r="D538" s="1001" t="s">
        <v>200</v>
      </c>
      <c r="E538" s="1001" t="s">
        <v>936</v>
      </c>
      <c r="F538" s="1001" t="s">
        <v>200</v>
      </c>
      <c r="G538" s="1001" t="s">
        <v>164</v>
      </c>
      <c r="H538" s="993"/>
      <c r="I538" s="993"/>
      <c r="J538" s="993"/>
      <c r="K538" s="993"/>
    </row>
    <row r="539" spans="1:11" ht="14.1" customHeight="1">
      <c r="A539" s="993"/>
      <c r="B539" s="993"/>
      <c r="C539" s="997" t="s">
        <v>39</v>
      </c>
      <c r="D539" s="1001" t="s">
        <v>200</v>
      </c>
      <c r="E539" s="1001" t="s">
        <v>200</v>
      </c>
      <c r="F539" s="1001" t="s">
        <v>200</v>
      </c>
      <c r="G539" s="1001" t="s">
        <v>164</v>
      </c>
      <c r="H539" s="993"/>
      <c r="I539" s="993"/>
      <c r="J539" s="993"/>
      <c r="K539" s="993"/>
    </row>
    <row r="540" spans="1:11" ht="14.1" customHeight="1">
      <c r="A540" s="993"/>
      <c r="B540" s="993"/>
      <c r="C540" s="1663" t="s">
        <v>218</v>
      </c>
      <c r="D540" s="1664"/>
      <c r="E540" s="1664"/>
      <c r="F540" s="1664"/>
      <c r="G540" s="1664"/>
      <c r="H540" s="993"/>
      <c r="I540" s="993"/>
      <c r="J540" s="993"/>
      <c r="K540" s="993"/>
    </row>
    <row r="541" spans="1:11" ht="14.1" customHeight="1">
      <c r="A541" s="993"/>
      <c r="B541" s="993"/>
      <c r="C541" s="1005"/>
      <c r="D541" s="1006">
        <v>2025</v>
      </c>
      <c r="E541" s="1006">
        <v>2026</v>
      </c>
      <c r="F541" s="1006">
        <v>2027</v>
      </c>
      <c r="G541" s="1006">
        <v>2028</v>
      </c>
      <c r="H541" s="993"/>
      <c r="I541" s="993"/>
      <c r="J541" s="993"/>
      <c r="K541" s="993"/>
    </row>
    <row r="542" spans="1:11" ht="14.1" customHeight="1">
      <c r="A542" s="993"/>
      <c r="B542" s="993"/>
      <c r="C542" s="1007"/>
      <c r="D542" s="1008" t="s">
        <v>13</v>
      </c>
      <c r="E542" s="1008" t="s">
        <v>14</v>
      </c>
      <c r="F542" s="1008" t="s">
        <v>14</v>
      </c>
      <c r="G542" s="1008" t="s">
        <v>14</v>
      </c>
      <c r="H542" s="993"/>
      <c r="I542" s="993"/>
      <c r="J542" s="993"/>
      <c r="K542" s="993"/>
    </row>
    <row r="543" spans="1:11" ht="14.1" customHeight="1">
      <c r="A543" s="993"/>
      <c r="B543" s="993"/>
      <c r="C543" s="1009" t="s">
        <v>219</v>
      </c>
      <c r="D543" s="1010">
        <v>0</v>
      </c>
      <c r="E543" s="1010">
        <v>0</v>
      </c>
      <c r="F543" s="1010">
        <v>0</v>
      </c>
      <c r="G543" s="1010">
        <v>0</v>
      </c>
      <c r="H543" s="993"/>
      <c r="I543" s="993"/>
      <c r="J543" s="993"/>
      <c r="K543" s="993"/>
    </row>
    <row r="544" spans="1:11" ht="14.1" customHeight="1">
      <c r="A544" s="993"/>
      <c r="B544" s="993"/>
      <c r="C544" s="1009" t="s">
        <v>220</v>
      </c>
      <c r="D544" s="1010">
        <v>0</v>
      </c>
      <c r="E544" s="1010">
        <v>0</v>
      </c>
      <c r="F544" s="1010">
        <v>0</v>
      </c>
      <c r="G544" s="1010">
        <v>0</v>
      </c>
      <c r="H544" s="993"/>
      <c r="I544" s="993"/>
      <c r="J544" s="993"/>
      <c r="K544" s="993"/>
    </row>
    <row r="545" spans="1:11" ht="14.1" customHeight="1">
      <c r="A545" s="993"/>
      <c r="B545" s="993"/>
      <c r="C545" s="1009" t="s">
        <v>221</v>
      </c>
      <c r="D545" s="1010">
        <v>0</v>
      </c>
      <c r="E545" s="1010">
        <v>0</v>
      </c>
      <c r="F545" s="1010">
        <v>0</v>
      </c>
      <c r="G545" s="1010">
        <v>0</v>
      </c>
      <c r="H545" s="993"/>
      <c r="I545" s="993"/>
      <c r="J545" s="993"/>
      <c r="K545" s="993"/>
    </row>
    <row r="546" spans="1:11" ht="14.1" customHeight="1">
      <c r="A546" s="993"/>
      <c r="B546" s="993"/>
      <c r="C546" s="1009" t="s">
        <v>222</v>
      </c>
      <c r="D546" s="1010">
        <v>0</v>
      </c>
      <c r="E546" s="1010">
        <v>0</v>
      </c>
      <c r="F546" s="1010">
        <v>0</v>
      </c>
      <c r="G546" s="1010">
        <v>0</v>
      </c>
      <c r="H546" s="993"/>
      <c r="I546" s="993"/>
      <c r="J546" s="993"/>
      <c r="K546" s="993"/>
    </row>
    <row r="547" spans="1:11" ht="14.1" customHeight="1">
      <c r="A547" s="993"/>
      <c r="B547" s="993"/>
      <c r="C547" s="1009" t="s">
        <v>220</v>
      </c>
      <c r="D547" s="1010">
        <v>0</v>
      </c>
      <c r="E547" s="1010">
        <v>0</v>
      </c>
      <c r="F547" s="1010">
        <v>0</v>
      </c>
      <c r="G547" s="1010">
        <v>0</v>
      </c>
      <c r="H547" s="993"/>
      <c r="I547" s="993"/>
      <c r="J547" s="993"/>
      <c r="K547" s="993"/>
    </row>
    <row r="548" spans="1:11" ht="14.1" customHeight="1">
      <c r="A548" s="993"/>
      <c r="B548" s="993"/>
      <c r="C548" s="1009" t="s">
        <v>221</v>
      </c>
      <c r="D548" s="1010">
        <v>0</v>
      </c>
      <c r="E548" s="1010">
        <v>0</v>
      </c>
      <c r="F548" s="1010">
        <v>0</v>
      </c>
      <c r="G548" s="1010">
        <v>0</v>
      </c>
      <c r="H548" s="993"/>
      <c r="I548" s="993"/>
      <c r="J548" s="993"/>
      <c r="K548" s="993"/>
    </row>
    <row r="549" spans="1:11" ht="14.1" customHeight="1">
      <c r="A549" s="993"/>
      <c r="B549" s="993"/>
      <c r="C549" s="1009" t="s">
        <v>223</v>
      </c>
      <c r="D549" s="1010">
        <v>0</v>
      </c>
      <c r="E549" s="1010">
        <v>0</v>
      </c>
      <c r="F549" s="1010">
        <v>0</v>
      </c>
      <c r="G549" s="1010">
        <v>0</v>
      </c>
      <c r="H549" s="993"/>
      <c r="I549" s="993"/>
      <c r="J549" s="993"/>
      <c r="K549" s="993"/>
    </row>
    <row r="550" spans="1:11" ht="14.1" customHeight="1">
      <c r="A550" s="993"/>
      <c r="B550" s="993"/>
      <c r="C550" s="1009" t="s">
        <v>220</v>
      </c>
      <c r="D550" s="1010">
        <v>0</v>
      </c>
      <c r="E550" s="1010">
        <v>0</v>
      </c>
      <c r="F550" s="1010">
        <v>0</v>
      </c>
      <c r="G550" s="1010">
        <v>0</v>
      </c>
      <c r="H550" s="993"/>
      <c r="I550" s="993"/>
      <c r="J550" s="993"/>
      <c r="K550" s="993"/>
    </row>
    <row r="551" spans="1:11" ht="14.1" customHeight="1">
      <c r="A551" s="993"/>
      <c r="B551" s="993"/>
      <c r="C551" s="1009" t="s">
        <v>221</v>
      </c>
      <c r="D551" s="1010">
        <v>0</v>
      </c>
      <c r="E551" s="1010">
        <v>0</v>
      </c>
      <c r="F551" s="1010">
        <v>0</v>
      </c>
      <c r="G551" s="1010">
        <v>0</v>
      </c>
      <c r="H551" s="993"/>
      <c r="I551" s="993"/>
      <c r="J551" s="993"/>
      <c r="K551" s="993"/>
    </row>
    <row r="552" spans="1:11" ht="14.1" customHeight="1">
      <c r="A552" s="993"/>
      <c r="B552" s="993"/>
      <c r="C552" s="1009" t="s">
        <v>224</v>
      </c>
      <c r="D552" s="1010">
        <v>0</v>
      </c>
      <c r="E552" s="1010">
        <v>0</v>
      </c>
      <c r="F552" s="1010">
        <v>0</v>
      </c>
      <c r="G552" s="1010">
        <v>0</v>
      </c>
      <c r="H552" s="993"/>
      <c r="I552" s="993"/>
      <c r="J552" s="993"/>
      <c r="K552" s="993"/>
    </row>
    <row r="553" spans="1:11" ht="14.1" customHeight="1">
      <c r="A553" s="993"/>
      <c r="B553" s="993"/>
      <c r="C553" s="1009" t="s">
        <v>220</v>
      </c>
      <c r="D553" s="1010">
        <v>0</v>
      </c>
      <c r="E553" s="1010">
        <v>0</v>
      </c>
      <c r="F553" s="1010">
        <v>0</v>
      </c>
      <c r="G553" s="1010">
        <v>0</v>
      </c>
      <c r="H553" s="993"/>
      <c r="I553" s="993"/>
      <c r="J553" s="993"/>
      <c r="K553" s="993"/>
    </row>
    <row r="554" spans="1:11" ht="14.1" customHeight="1">
      <c r="A554" s="993"/>
      <c r="B554" s="993"/>
      <c r="C554" s="1009" t="s">
        <v>221</v>
      </c>
      <c r="D554" s="1010">
        <v>0</v>
      </c>
      <c r="E554" s="1010">
        <v>0</v>
      </c>
      <c r="F554" s="1010">
        <v>0</v>
      </c>
      <c r="G554" s="1010">
        <v>0</v>
      </c>
      <c r="H554" s="993"/>
      <c r="I554" s="993"/>
      <c r="J554" s="993"/>
      <c r="K554" s="993"/>
    </row>
    <row r="555" spans="1:11" ht="14.1" customHeight="1">
      <c r="A555" s="993"/>
      <c r="B555" s="993"/>
      <c r="C555" s="1009" t="s">
        <v>225</v>
      </c>
      <c r="D555" s="1010">
        <v>0</v>
      </c>
      <c r="E555" s="1010">
        <v>0</v>
      </c>
      <c r="F555" s="1010">
        <v>0</v>
      </c>
      <c r="G555" s="1010">
        <v>0</v>
      </c>
      <c r="H555" s="993"/>
      <c r="I555" s="993"/>
      <c r="J555" s="993"/>
      <c r="K555" s="993"/>
    </row>
    <row r="556" spans="1:11" ht="14.1" customHeight="1">
      <c r="A556" s="993"/>
      <c r="B556" s="993"/>
      <c r="C556" s="1009" t="s">
        <v>220</v>
      </c>
      <c r="D556" s="1010">
        <v>0</v>
      </c>
      <c r="E556" s="1010">
        <v>0</v>
      </c>
      <c r="F556" s="1010">
        <v>0</v>
      </c>
      <c r="G556" s="1010">
        <v>0</v>
      </c>
      <c r="H556" s="993"/>
      <c r="I556" s="993"/>
      <c r="J556" s="993"/>
      <c r="K556" s="993"/>
    </row>
    <row r="557" spans="1:11" ht="14.1" customHeight="1">
      <c r="A557" s="993"/>
      <c r="B557" s="993"/>
      <c r="C557" s="1009" t="s">
        <v>221</v>
      </c>
      <c r="D557" s="1010">
        <v>0</v>
      </c>
      <c r="E557" s="1010">
        <v>0</v>
      </c>
      <c r="F557" s="1010">
        <v>0</v>
      </c>
      <c r="G557" s="1010">
        <v>0</v>
      </c>
      <c r="H557" s="993"/>
      <c r="I557" s="993"/>
      <c r="J557" s="993"/>
      <c r="K557" s="993"/>
    </row>
    <row r="558" spans="1:11" ht="14.1" customHeight="1">
      <c r="A558" s="993"/>
      <c r="B558" s="993"/>
      <c r="C558" s="1009" t="s">
        <v>226</v>
      </c>
      <c r="D558" s="1010">
        <v>0</v>
      </c>
      <c r="E558" s="1010">
        <v>0</v>
      </c>
      <c r="F558" s="1010">
        <v>0</v>
      </c>
      <c r="G558" s="1010">
        <v>0</v>
      </c>
      <c r="H558" s="993"/>
      <c r="I558" s="993"/>
      <c r="J558" s="993"/>
      <c r="K558" s="993"/>
    </row>
    <row r="559" spans="1:11" ht="14.1" customHeight="1">
      <c r="A559" s="993"/>
      <c r="B559" s="993"/>
      <c r="C559" s="1009" t="s">
        <v>220</v>
      </c>
      <c r="D559" s="1010">
        <v>0</v>
      </c>
      <c r="E559" s="1010">
        <v>0</v>
      </c>
      <c r="F559" s="1010">
        <v>0</v>
      </c>
      <c r="G559" s="1010">
        <v>0</v>
      </c>
      <c r="H559" s="993"/>
      <c r="I559" s="993"/>
      <c r="J559" s="993"/>
      <c r="K559" s="993"/>
    </row>
    <row r="560" spans="1:11" ht="14.1" customHeight="1">
      <c r="A560" s="993"/>
      <c r="B560" s="993"/>
      <c r="C560" s="1009" t="s">
        <v>221</v>
      </c>
      <c r="D560" s="1010">
        <v>0</v>
      </c>
      <c r="E560" s="1010">
        <v>0</v>
      </c>
      <c r="F560" s="1010">
        <v>0</v>
      </c>
      <c r="G560" s="1010">
        <v>0</v>
      </c>
      <c r="H560" s="993"/>
      <c r="I560" s="993"/>
      <c r="J560" s="993"/>
      <c r="K560" s="993"/>
    </row>
    <row r="561" spans="1:11" ht="14.1" customHeight="1">
      <c r="A561" s="993"/>
      <c r="B561" s="993"/>
      <c r="C561" s="1009" t="s">
        <v>227</v>
      </c>
      <c r="D561" s="1010">
        <v>0</v>
      </c>
      <c r="E561" s="1010">
        <v>0</v>
      </c>
      <c r="F561" s="1010">
        <v>0</v>
      </c>
      <c r="G561" s="1010">
        <v>0</v>
      </c>
      <c r="H561" s="993"/>
      <c r="I561" s="993"/>
      <c r="J561" s="993"/>
      <c r="K561" s="993"/>
    </row>
    <row r="562" spans="1:11" ht="14.1" customHeight="1">
      <c r="A562" s="993"/>
      <c r="B562" s="993"/>
      <c r="C562" s="1009" t="s">
        <v>220</v>
      </c>
      <c r="D562" s="1010">
        <v>0</v>
      </c>
      <c r="E562" s="1010">
        <v>0</v>
      </c>
      <c r="F562" s="1010">
        <v>0</v>
      </c>
      <c r="G562" s="1010">
        <v>0</v>
      </c>
      <c r="H562" s="993"/>
      <c r="I562" s="993"/>
      <c r="J562" s="993"/>
      <c r="K562" s="993"/>
    </row>
    <row r="563" spans="1:11" ht="14.1" customHeight="1">
      <c r="A563" s="993"/>
      <c r="B563" s="993"/>
      <c r="C563" s="1009" t="s">
        <v>221</v>
      </c>
      <c r="D563" s="1010">
        <v>0</v>
      </c>
      <c r="E563" s="1010">
        <v>0</v>
      </c>
      <c r="F563" s="1010">
        <v>0</v>
      </c>
      <c r="G563" s="1010">
        <v>0</v>
      </c>
      <c r="H563" s="993"/>
      <c r="I563" s="993"/>
      <c r="J563" s="993"/>
      <c r="K563" s="993"/>
    </row>
    <row r="564" spans="1:11" ht="14.1" customHeight="1">
      <c r="A564" s="993"/>
      <c r="B564" s="993"/>
      <c r="C564" s="1009" t="s">
        <v>228</v>
      </c>
      <c r="D564" s="1010">
        <v>0</v>
      </c>
      <c r="E564" s="1010">
        <v>0</v>
      </c>
      <c r="F564" s="1010">
        <v>0</v>
      </c>
      <c r="G564" s="1010">
        <v>0</v>
      </c>
      <c r="H564" s="993"/>
      <c r="I564" s="993"/>
      <c r="J564" s="993"/>
      <c r="K564" s="993"/>
    </row>
    <row r="565" spans="1:11" ht="14.1" customHeight="1">
      <c r="A565" s="993"/>
      <c r="B565" s="993"/>
      <c r="C565" s="1009" t="s">
        <v>220</v>
      </c>
      <c r="D565" s="1010">
        <v>0</v>
      </c>
      <c r="E565" s="1010">
        <v>0</v>
      </c>
      <c r="F565" s="1010">
        <v>0</v>
      </c>
      <c r="G565" s="1010">
        <v>0</v>
      </c>
      <c r="H565" s="993"/>
      <c r="I565" s="993"/>
      <c r="J565" s="993"/>
      <c r="K565" s="993"/>
    </row>
    <row r="566" spans="1:11" ht="14.1" customHeight="1">
      <c r="A566" s="993"/>
      <c r="B566" s="993"/>
      <c r="C566" s="1009" t="s">
        <v>229</v>
      </c>
      <c r="D566" s="1010">
        <v>0</v>
      </c>
      <c r="E566" s="1010">
        <v>0</v>
      </c>
      <c r="F566" s="1010">
        <v>0</v>
      </c>
      <c r="G566" s="1010">
        <v>0</v>
      </c>
      <c r="H566" s="993"/>
      <c r="I566" s="993"/>
      <c r="J566" s="993"/>
      <c r="K566" s="993"/>
    </row>
    <row r="567" spans="1:11" ht="14.1" customHeight="1">
      <c r="A567" s="993"/>
      <c r="B567" s="993"/>
      <c r="C567" s="1009" t="s">
        <v>230</v>
      </c>
      <c r="D567" s="1010">
        <v>0</v>
      </c>
      <c r="E567" s="1010">
        <v>0</v>
      </c>
      <c r="F567" s="1010">
        <v>0</v>
      </c>
      <c r="G567" s="1010">
        <v>0</v>
      </c>
      <c r="H567" s="993"/>
      <c r="I567" s="993"/>
      <c r="J567" s="993"/>
      <c r="K567" s="993"/>
    </row>
    <row r="568" spans="1:11" ht="14.1" customHeight="1">
      <c r="A568" s="993"/>
      <c r="B568" s="993"/>
      <c r="C568" s="1009" t="s">
        <v>231</v>
      </c>
      <c r="D568" s="1010">
        <v>0</v>
      </c>
      <c r="E568" s="1010">
        <v>0</v>
      </c>
      <c r="F568" s="1010">
        <v>0</v>
      </c>
      <c r="G568" s="1010">
        <v>0</v>
      </c>
      <c r="H568" s="993"/>
      <c r="I568" s="993"/>
      <c r="J568" s="993"/>
      <c r="K568" s="993"/>
    </row>
    <row r="569" spans="1:11" ht="14.1" customHeight="1">
      <c r="A569" s="993"/>
      <c r="B569" s="993"/>
      <c r="C569" s="1009" t="s">
        <v>232</v>
      </c>
      <c r="D569" s="1010">
        <v>0</v>
      </c>
      <c r="E569" s="1010">
        <v>0</v>
      </c>
      <c r="F569" s="1010">
        <v>0</v>
      </c>
      <c r="G569" s="1010">
        <v>0</v>
      </c>
      <c r="H569" s="993"/>
      <c r="I569" s="993"/>
      <c r="J569" s="993"/>
      <c r="K569" s="993"/>
    </row>
    <row r="570" spans="1:11" ht="14.1" customHeight="1">
      <c r="A570" s="993"/>
      <c r="B570" s="993"/>
      <c r="C570" s="1009" t="s">
        <v>233</v>
      </c>
      <c r="D570" s="1010">
        <v>0</v>
      </c>
      <c r="E570" s="1010">
        <v>0</v>
      </c>
      <c r="F570" s="1010">
        <v>1200000</v>
      </c>
      <c r="G570" s="1010">
        <v>1200000</v>
      </c>
      <c r="H570" s="993"/>
      <c r="I570" s="993"/>
      <c r="J570" s="993"/>
      <c r="K570" s="993"/>
    </row>
    <row r="571" spans="1:11" ht="14.1" customHeight="1">
      <c r="A571" s="993"/>
      <c r="B571" s="993"/>
      <c r="C571" s="1009" t="s">
        <v>220</v>
      </c>
      <c r="D571" s="1010">
        <v>0</v>
      </c>
      <c r="E571" s="1010">
        <v>0</v>
      </c>
      <c r="F571" s="1010">
        <v>1200000</v>
      </c>
      <c r="G571" s="1010">
        <v>1200000</v>
      </c>
      <c r="H571" s="993"/>
      <c r="I571" s="993"/>
      <c r="J571" s="993"/>
      <c r="K571" s="993"/>
    </row>
    <row r="572" spans="1:11" ht="14.1" customHeight="1">
      <c r="A572" s="993"/>
      <c r="B572" s="993"/>
      <c r="C572" s="1009" t="s">
        <v>229</v>
      </c>
      <c r="D572" s="1010">
        <v>0</v>
      </c>
      <c r="E572" s="1010">
        <v>0</v>
      </c>
      <c r="F572" s="1010">
        <v>0</v>
      </c>
      <c r="G572" s="1010">
        <v>0</v>
      </c>
      <c r="H572" s="993"/>
      <c r="I572" s="993"/>
      <c r="J572" s="993"/>
      <c r="K572" s="993"/>
    </row>
    <row r="573" spans="1:11" ht="14.1" customHeight="1">
      <c r="A573" s="993"/>
      <c r="B573" s="993"/>
      <c r="C573" s="1009" t="s">
        <v>230</v>
      </c>
      <c r="D573" s="1010">
        <v>0</v>
      </c>
      <c r="E573" s="1010">
        <v>0</v>
      </c>
      <c r="F573" s="1010">
        <v>0</v>
      </c>
      <c r="G573" s="1010">
        <v>0</v>
      </c>
      <c r="H573" s="993"/>
      <c r="I573" s="993"/>
      <c r="J573" s="993"/>
      <c r="K573" s="993"/>
    </row>
    <row r="574" spans="1:11" ht="14.1" customHeight="1">
      <c r="A574" s="993"/>
      <c r="B574" s="993"/>
      <c r="C574" s="1009" t="s">
        <v>231</v>
      </c>
      <c r="D574" s="1010">
        <v>0</v>
      </c>
      <c r="E574" s="1010">
        <v>0</v>
      </c>
      <c r="F574" s="1010">
        <v>0</v>
      </c>
      <c r="G574" s="1010">
        <v>0</v>
      </c>
      <c r="H574" s="993"/>
      <c r="I574" s="993"/>
      <c r="J574" s="993"/>
      <c r="K574" s="993"/>
    </row>
    <row r="575" spans="1:11" ht="14.1" customHeight="1">
      <c r="A575" s="993"/>
      <c r="B575" s="993"/>
      <c r="C575" s="1009" t="s">
        <v>232</v>
      </c>
      <c r="D575" s="1010">
        <v>0</v>
      </c>
      <c r="E575" s="1010">
        <v>0</v>
      </c>
      <c r="F575" s="1010">
        <v>0</v>
      </c>
      <c r="G575" s="1010">
        <v>0</v>
      </c>
      <c r="H575" s="993"/>
      <c r="I575" s="993"/>
      <c r="J575" s="993"/>
      <c r="K575" s="993"/>
    </row>
    <row r="576" spans="1:11" ht="14.1" customHeight="1">
      <c r="A576" s="993"/>
      <c r="B576" s="993"/>
      <c r="C576" s="1009" t="s">
        <v>234</v>
      </c>
      <c r="D576" s="1010">
        <v>0</v>
      </c>
      <c r="E576" s="1010">
        <v>0</v>
      </c>
      <c r="F576" s="1010">
        <v>0</v>
      </c>
      <c r="G576" s="1010">
        <v>0</v>
      </c>
      <c r="H576" s="993"/>
      <c r="I576" s="993"/>
      <c r="J576" s="993"/>
      <c r="K576" s="993"/>
    </row>
    <row r="577" spans="1:11" ht="14.1" customHeight="1">
      <c r="A577" s="993"/>
      <c r="B577" s="993"/>
      <c r="C577" s="1009" t="s">
        <v>220</v>
      </c>
      <c r="D577" s="1010">
        <v>0</v>
      </c>
      <c r="E577" s="1010">
        <v>0</v>
      </c>
      <c r="F577" s="1010">
        <v>0</v>
      </c>
      <c r="G577" s="1010">
        <v>0</v>
      </c>
      <c r="H577" s="993"/>
      <c r="I577" s="993"/>
      <c r="J577" s="993"/>
      <c r="K577" s="993"/>
    </row>
    <row r="578" spans="1:11" ht="14.1" customHeight="1">
      <c r="A578" s="993"/>
      <c r="B578" s="993"/>
      <c r="C578" s="1009" t="s">
        <v>229</v>
      </c>
      <c r="D578" s="1010">
        <v>0</v>
      </c>
      <c r="E578" s="1010">
        <v>0</v>
      </c>
      <c r="F578" s="1010">
        <v>0</v>
      </c>
      <c r="G578" s="1010">
        <v>0</v>
      </c>
      <c r="H578" s="993"/>
      <c r="I578" s="993"/>
      <c r="J578" s="993"/>
      <c r="K578" s="993"/>
    </row>
    <row r="579" spans="1:11" ht="14.1" customHeight="1">
      <c r="A579" s="993"/>
      <c r="B579" s="993"/>
      <c r="C579" s="1009" t="s">
        <v>230</v>
      </c>
      <c r="D579" s="1010">
        <v>0</v>
      </c>
      <c r="E579" s="1010">
        <v>0</v>
      </c>
      <c r="F579" s="1010">
        <v>0</v>
      </c>
      <c r="G579" s="1010">
        <v>0</v>
      </c>
      <c r="H579" s="993"/>
      <c r="I579" s="993"/>
      <c r="J579" s="993"/>
      <c r="K579" s="993"/>
    </row>
    <row r="580" spans="1:11" ht="14.1" customHeight="1">
      <c r="A580" s="993"/>
      <c r="B580" s="993"/>
      <c r="C580" s="1009" t="s">
        <v>231</v>
      </c>
      <c r="D580" s="1010">
        <v>0</v>
      </c>
      <c r="E580" s="1010">
        <v>0</v>
      </c>
      <c r="F580" s="1010">
        <v>0</v>
      </c>
      <c r="G580" s="1010">
        <v>0</v>
      </c>
      <c r="H580" s="993"/>
      <c r="I580" s="993"/>
      <c r="J580" s="993"/>
      <c r="K580" s="993"/>
    </row>
    <row r="581" spans="1:11" ht="14.1" customHeight="1">
      <c r="A581" s="993"/>
      <c r="B581" s="993"/>
      <c r="C581" s="1009" t="s">
        <v>232</v>
      </c>
      <c r="D581" s="1010">
        <v>0</v>
      </c>
      <c r="E581" s="1010">
        <v>0</v>
      </c>
      <c r="F581" s="1010">
        <v>0</v>
      </c>
      <c r="G581" s="1010">
        <v>0</v>
      </c>
      <c r="H581" s="993"/>
      <c r="I581" s="993"/>
      <c r="J581" s="993"/>
      <c r="K581" s="993"/>
    </row>
    <row r="582" spans="1:11" ht="14.1" customHeight="1">
      <c r="A582" s="993"/>
      <c r="B582" s="993"/>
      <c r="C582" s="1009" t="s">
        <v>235</v>
      </c>
      <c r="D582" s="1010">
        <v>0</v>
      </c>
      <c r="E582" s="1010">
        <v>0</v>
      </c>
      <c r="F582" s="1010">
        <v>0</v>
      </c>
      <c r="G582" s="1010">
        <v>0</v>
      </c>
      <c r="H582" s="993"/>
      <c r="I582" s="993"/>
      <c r="J582" s="993"/>
      <c r="K582" s="993"/>
    </row>
    <row r="583" spans="1:11" ht="14.1" customHeight="1">
      <c r="A583" s="993"/>
      <c r="B583" s="993"/>
      <c r="C583" s="1009" t="s">
        <v>236</v>
      </c>
      <c r="D583" s="1010">
        <v>0</v>
      </c>
      <c r="E583" s="1010">
        <v>0</v>
      </c>
      <c r="F583" s="1010">
        <v>0</v>
      </c>
      <c r="G583" s="1010">
        <v>0</v>
      </c>
      <c r="H583" s="993"/>
      <c r="I583" s="993"/>
      <c r="J583" s="993"/>
      <c r="K583" s="993"/>
    </row>
    <row r="584" spans="1:11" ht="14.1" customHeight="1">
      <c r="A584" s="993"/>
      <c r="B584" s="993"/>
      <c r="C584" s="1011" t="s">
        <v>237</v>
      </c>
      <c r="D584" s="1010">
        <v>0</v>
      </c>
      <c r="E584" s="1010">
        <v>0</v>
      </c>
      <c r="F584" s="1010">
        <v>1200000</v>
      </c>
      <c r="G584" s="1010">
        <v>1200000</v>
      </c>
      <c r="H584" s="993"/>
      <c r="I584" s="993"/>
      <c r="J584" s="993"/>
      <c r="K584" s="993"/>
    </row>
    <row r="585" spans="1:11" ht="14.1" customHeight="1">
      <c r="A585" s="993"/>
      <c r="B585" s="993"/>
      <c r="C585" s="1003" t="s">
        <v>209</v>
      </c>
      <c r="D585" s="1659" t="s">
        <v>1952</v>
      </c>
      <c r="E585" s="1660"/>
      <c r="F585" s="1660"/>
      <c r="G585" s="1660"/>
      <c r="H585" s="993"/>
      <c r="I585" s="993"/>
      <c r="J585" s="993"/>
      <c r="K585" s="993"/>
    </row>
    <row r="586" spans="1:11" ht="14.1" customHeight="1">
      <c r="A586" s="993"/>
      <c r="B586" s="993"/>
      <c r="C586" s="1004" t="s">
        <v>211</v>
      </c>
      <c r="D586" s="1661" t="s">
        <v>1953</v>
      </c>
      <c r="E586" s="1662"/>
      <c r="F586" s="1662"/>
      <c r="G586" s="1662"/>
      <c r="H586" s="993"/>
      <c r="I586" s="993"/>
      <c r="J586" s="993"/>
      <c r="K586" s="993"/>
    </row>
    <row r="587" spans="1:11" ht="14.1" customHeight="1">
      <c r="A587" s="993"/>
      <c r="B587" s="993"/>
      <c r="C587" s="1004" t="s">
        <v>31</v>
      </c>
      <c r="D587" s="1661" t="s">
        <v>247</v>
      </c>
      <c r="E587" s="1662"/>
      <c r="F587" s="1662"/>
      <c r="G587" s="1662"/>
      <c r="H587" s="993"/>
      <c r="I587" s="993"/>
      <c r="J587" s="993"/>
      <c r="K587" s="993"/>
    </row>
    <row r="588" spans="1:11" ht="15" customHeight="1">
      <c r="A588" s="993"/>
      <c r="B588" s="993"/>
      <c r="C588" s="1005"/>
      <c r="D588" s="1006">
        <v>2025</v>
      </c>
      <c r="E588" s="1006">
        <v>2026</v>
      </c>
      <c r="F588" s="1006">
        <v>2027</v>
      </c>
      <c r="G588" s="1006">
        <v>2028</v>
      </c>
      <c r="H588" s="993"/>
      <c r="I588" s="993"/>
      <c r="J588" s="993"/>
      <c r="K588" s="993"/>
    </row>
    <row r="589" spans="1:11" ht="15" customHeight="1">
      <c r="A589" s="993"/>
      <c r="B589" s="993"/>
      <c r="C589" s="1007"/>
      <c r="D589" s="1008" t="s">
        <v>13</v>
      </c>
      <c r="E589" s="1008" t="s">
        <v>14</v>
      </c>
      <c r="F589" s="1008" t="s">
        <v>14</v>
      </c>
      <c r="G589" s="1008" t="s">
        <v>14</v>
      </c>
      <c r="H589" s="993"/>
      <c r="I589" s="993"/>
      <c r="J589" s="993"/>
      <c r="K589" s="993"/>
    </row>
    <row r="590" spans="1:11" ht="14.1" customHeight="1">
      <c r="A590" s="993"/>
      <c r="B590" s="993"/>
      <c r="C590" s="997" t="s">
        <v>33</v>
      </c>
      <c r="D590" s="1001" t="s">
        <v>200</v>
      </c>
      <c r="E590" s="1001" t="s">
        <v>248</v>
      </c>
      <c r="F590" s="1001" t="s">
        <v>248</v>
      </c>
      <c r="G590" s="1001" t="s">
        <v>164</v>
      </c>
      <c r="H590" s="993"/>
      <c r="I590" s="993"/>
      <c r="J590" s="993"/>
      <c r="K590" s="993"/>
    </row>
    <row r="591" spans="1:11" ht="14.1" customHeight="1">
      <c r="A591" s="993"/>
      <c r="B591" s="993"/>
      <c r="C591" s="997" t="s">
        <v>214</v>
      </c>
      <c r="D591" s="1001" t="s">
        <v>1033</v>
      </c>
      <c r="E591" s="1001" t="s">
        <v>1954</v>
      </c>
      <c r="F591" s="1001" t="s">
        <v>1955</v>
      </c>
      <c r="G591" s="1001" t="s">
        <v>164</v>
      </c>
      <c r="H591" s="993"/>
      <c r="I591" s="993"/>
      <c r="J591" s="993"/>
      <c r="K591" s="993"/>
    </row>
    <row r="592" spans="1:11" ht="14.1" customHeight="1">
      <c r="A592" s="993"/>
      <c r="B592" s="993"/>
      <c r="C592" s="997" t="s">
        <v>215</v>
      </c>
      <c r="D592" s="1001" t="s">
        <v>164</v>
      </c>
      <c r="E592" s="1001" t="s">
        <v>1954</v>
      </c>
      <c r="F592" s="1001" t="s">
        <v>1955</v>
      </c>
      <c r="G592" s="1001" t="s">
        <v>164</v>
      </c>
      <c r="H592" s="993"/>
      <c r="I592" s="993"/>
      <c r="J592" s="993"/>
      <c r="K592" s="993"/>
    </row>
    <row r="593" spans="1:11" ht="14.1" customHeight="1">
      <c r="A593" s="993"/>
      <c r="B593" s="993"/>
      <c r="C593" s="997" t="s">
        <v>216</v>
      </c>
      <c r="D593" s="1001" t="s">
        <v>200</v>
      </c>
      <c r="E593" s="1001" t="s">
        <v>200</v>
      </c>
      <c r="F593" s="1001" t="s">
        <v>164</v>
      </c>
      <c r="G593" s="1001" t="s">
        <v>936</v>
      </c>
      <c r="H593" s="993"/>
      <c r="I593" s="993"/>
      <c r="J593" s="993"/>
      <c r="K593" s="993"/>
    </row>
    <row r="594" spans="1:11" ht="14.1" customHeight="1">
      <c r="A594" s="993"/>
      <c r="B594" s="993"/>
      <c r="C594" s="997" t="s">
        <v>217</v>
      </c>
      <c r="D594" s="1001" t="s">
        <v>200</v>
      </c>
      <c r="E594" s="1001" t="s">
        <v>1956</v>
      </c>
      <c r="F594" s="1001" t="s">
        <v>1957</v>
      </c>
      <c r="G594" s="1001" t="s">
        <v>936</v>
      </c>
      <c r="H594" s="993"/>
      <c r="I594" s="993"/>
      <c r="J594" s="993"/>
      <c r="K594" s="993"/>
    </row>
    <row r="595" spans="1:11" ht="14.1" customHeight="1">
      <c r="A595" s="993"/>
      <c r="B595" s="993"/>
      <c r="C595" s="997" t="s">
        <v>39</v>
      </c>
      <c r="D595" s="1001" t="s">
        <v>200</v>
      </c>
      <c r="E595" s="1001" t="s">
        <v>200</v>
      </c>
      <c r="F595" s="1001" t="s">
        <v>1957</v>
      </c>
      <c r="G595" s="1001" t="s">
        <v>936</v>
      </c>
      <c r="H595" s="993"/>
      <c r="I595" s="993"/>
      <c r="J595" s="993"/>
      <c r="K595" s="993"/>
    </row>
    <row r="596" spans="1:11" ht="14.1" customHeight="1">
      <c r="A596" s="993"/>
      <c r="B596" s="993"/>
      <c r="C596" s="1663" t="s">
        <v>218</v>
      </c>
      <c r="D596" s="1664"/>
      <c r="E596" s="1664"/>
      <c r="F596" s="1664"/>
      <c r="G596" s="1664"/>
      <c r="H596" s="993"/>
      <c r="I596" s="993"/>
      <c r="J596" s="993"/>
      <c r="K596" s="993"/>
    </row>
    <row r="597" spans="1:11" ht="14.1" customHeight="1">
      <c r="A597" s="993"/>
      <c r="B597" s="993"/>
      <c r="C597" s="1005"/>
      <c r="D597" s="1006">
        <v>2025</v>
      </c>
      <c r="E597" s="1006">
        <v>2026</v>
      </c>
      <c r="F597" s="1006">
        <v>2027</v>
      </c>
      <c r="G597" s="1006">
        <v>2028</v>
      </c>
      <c r="H597" s="993"/>
      <c r="I597" s="993"/>
      <c r="J597" s="993"/>
      <c r="K597" s="993"/>
    </row>
    <row r="598" spans="1:11" ht="14.1" customHeight="1">
      <c r="A598" s="993"/>
      <c r="B598" s="993"/>
      <c r="C598" s="1007"/>
      <c r="D598" s="1008" t="s">
        <v>13</v>
      </c>
      <c r="E598" s="1008" t="s">
        <v>14</v>
      </c>
      <c r="F598" s="1008" t="s">
        <v>14</v>
      </c>
      <c r="G598" s="1008" t="s">
        <v>14</v>
      </c>
      <c r="H598" s="993"/>
      <c r="I598" s="993"/>
      <c r="J598" s="993"/>
      <c r="K598" s="993"/>
    </row>
    <row r="599" spans="1:11" ht="14.1" customHeight="1">
      <c r="A599" s="993"/>
      <c r="B599" s="993"/>
      <c r="C599" s="1009" t="s">
        <v>219</v>
      </c>
      <c r="D599" s="1010">
        <v>0</v>
      </c>
      <c r="E599" s="1010">
        <v>0</v>
      </c>
      <c r="F599" s="1010">
        <v>0</v>
      </c>
      <c r="G599" s="1010">
        <v>0</v>
      </c>
      <c r="H599" s="993"/>
      <c r="I599" s="993"/>
      <c r="J599" s="993"/>
      <c r="K599" s="993"/>
    </row>
    <row r="600" spans="1:11" ht="14.1" customHeight="1">
      <c r="A600" s="993"/>
      <c r="B600" s="993"/>
      <c r="C600" s="1009" t="s">
        <v>220</v>
      </c>
      <c r="D600" s="1010">
        <v>0</v>
      </c>
      <c r="E600" s="1010">
        <v>0</v>
      </c>
      <c r="F600" s="1010">
        <v>0</v>
      </c>
      <c r="G600" s="1010">
        <v>0</v>
      </c>
      <c r="H600" s="993"/>
      <c r="I600" s="993"/>
      <c r="J600" s="993"/>
      <c r="K600" s="993"/>
    </row>
    <row r="601" spans="1:11" ht="14.1" customHeight="1">
      <c r="A601" s="993"/>
      <c r="B601" s="993"/>
      <c r="C601" s="1009" t="s">
        <v>221</v>
      </c>
      <c r="D601" s="1010">
        <v>0</v>
      </c>
      <c r="E601" s="1010">
        <v>0</v>
      </c>
      <c r="F601" s="1010">
        <v>0</v>
      </c>
      <c r="G601" s="1010">
        <v>0</v>
      </c>
      <c r="H601" s="993"/>
      <c r="I601" s="993"/>
      <c r="J601" s="993"/>
      <c r="K601" s="993"/>
    </row>
    <row r="602" spans="1:11" ht="14.1" customHeight="1">
      <c r="A602" s="993"/>
      <c r="B602" s="993"/>
      <c r="C602" s="1009" t="s">
        <v>222</v>
      </c>
      <c r="D602" s="1010">
        <v>0</v>
      </c>
      <c r="E602" s="1010">
        <v>0</v>
      </c>
      <c r="F602" s="1010">
        <v>0</v>
      </c>
      <c r="G602" s="1010">
        <v>0</v>
      </c>
      <c r="H602" s="993"/>
      <c r="I602" s="993"/>
      <c r="J602" s="993"/>
      <c r="K602" s="993"/>
    </row>
    <row r="603" spans="1:11" ht="14.1" customHeight="1">
      <c r="A603" s="993"/>
      <c r="B603" s="993"/>
      <c r="C603" s="1009" t="s">
        <v>220</v>
      </c>
      <c r="D603" s="1010">
        <v>0</v>
      </c>
      <c r="E603" s="1010">
        <v>0</v>
      </c>
      <c r="F603" s="1010">
        <v>0</v>
      </c>
      <c r="G603" s="1010">
        <v>0</v>
      </c>
      <c r="H603" s="993"/>
      <c r="I603" s="993"/>
      <c r="J603" s="993"/>
      <c r="K603" s="993"/>
    </row>
    <row r="604" spans="1:11" ht="14.1" customHeight="1">
      <c r="A604" s="993"/>
      <c r="B604" s="993"/>
      <c r="C604" s="1009" t="s">
        <v>221</v>
      </c>
      <c r="D604" s="1010">
        <v>0</v>
      </c>
      <c r="E604" s="1010">
        <v>0</v>
      </c>
      <c r="F604" s="1010">
        <v>0</v>
      </c>
      <c r="G604" s="1010">
        <v>0</v>
      </c>
      <c r="H604" s="993"/>
      <c r="I604" s="993"/>
      <c r="J604" s="993"/>
      <c r="K604" s="993"/>
    </row>
    <row r="605" spans="1:11" ht="14.1" customHeight="1">
      <c r="A605" s="993"/>
      <c r="B605" s="993"/>
      <c r="C605" s="1009" t="s">
        <v>223</v>
      </c>
      <c r="D605" s="1010">
        <v>0</v>
      </c>
      <c r="E605" s="1010">
        <v>0</v>
      </c>
      <c r="F605" s="1010">
        <v>0</v>
      </c>
      <c r="G605" s="1010">
        <v>0</v>
      </c>
      <c r="H605" s="993"/>
      <c r="I605" s="993"/>
      <c r="J605" s="993"/>
      <c r="K605" s="993"/>
    </row>
    <row r="606" spans="1:11" ht="14.1" customHeight="1">
      <c r="A606" s="993"/>
      <c r="B606" s="993"/>
      <c r="C606" s="1009" t="s">
        <v>220</v>
      </c>
      <c r="D606" s="1010">
        <v>0</v>
      </c>
      <c r="E606" s="1010">
        <v>0</v>
      </c>
      <c r="F606" s="1010">
        <v>0</v>
      </c>
      <c r="G606" s="1010">
        <v>0</v>
      </c>
      <c r="H606" s="993"/>
      <c r="I606" s="993"/>
      <c r="J606" s="993"/>
      <c r="K606" s="993"/>
    </row>
    <row r="607" spans="1:11" ht="14.1" customHeight="1">
      <c r="A607" s="993"/>
      <c r="B607" s="993"/>
      <c r="C607" s="1009" t="s">
        <v>221</v>
      </c>
      <c r="D607" s="1010">
        <v>0</v>
      </c>
      <c r="E607" s="1010">
        <v>0</v>
      </c>
      <c r="F607" s="1010">
        <v>0</v>
      </c>
      <c r="G607" s="1010">
        <v>0</v>
      </c>
      <c r="H607" s="993"/>
      <c r="I607" s="993"/>
      <c r="J607" s="993"/>
      <c r="K607" s="993"/>
    </row>
    <row r="608" spans="1:11" ht="14.1" customHeight="1">
      <c r="A608" s="993"/>
      <c r="B608" s="993"/>
      <c r="C608" s="1009" t="s">
        <v>224</v>
      </c>
      <c r="D608" s="1010">
        <v>0</v>
      </c>
      <c r="E608" s="1010">
        <v>0</v>
      </c>
      <c r="F608" s="1010">
        <v>0</v>
      </c>
      <c r="G608" s="1010">
        <v>0</v>
      </c>
      <c r="H608" s="993"/>
      <c r="I608" s="993"/>
      <c r="J608" s="993"/>
      <c r="K608" s="993"/>
    </row>
    <row r="609" spans="1:11" ht="14.1" customHeight="1">
      <c r="A609" s="993"/>
      <c r="B609" s="993"/>
      <c r="C609" s="1009" t="s">
        <v>220</v>
      </c>
      <c r="D609" s="1010">
        <v>0</v>
      </c>
      <c r="E609" s="1010">
        <v>0</v>
      </c>
      <c r="F609" s="1010">
        <v>0</v>
      </c>
      <c r="G609" s="1010">
        <v>0</v>
      </c>
      <c r="H609" s="993"/>
      <c r="I609" s="993"/>
      <c r="J609" s="993"/>
      <c r="K609" s="993"/>
    </row>
    <row r="610" spans="1:11" ht="14.1" customHeight="1">
      <c r="A610" s="993"/>
      <c r="B610" s="993"/>
      <c r="C610" s="1009" t="s">
        <v>221</v>
      </c>
      <c r="D610" s="1010">
        <v>0</v>
      </c>
      <c r="E610" s="1010">
        <v>0</v>
      </c>
      <c r="F610" s="1010">
        <v>0</v>
      </c>
      <c r="G610" s="1010">
        <v>0</v>
      </c>
      <c r="H610" s="993"/>
      <c r="I610" s="993"/>
      <c r="J610" s="993"/>
      <c r="K610" s="993"/>
    </row>
    <row r="611" spans="1:11" ht="14.1" customHeight="1">
      <c r="A611" s="993"/>
      <c r="B611" s="993"/>
      <c r="C611" s="1009" t="s">
        <v>225</v>
      </c>
      <c r="D611" s="1010">
        <v>0</v>
      </c>
      <c r="E611" s="1010">
        <v>0</v>
      </c>
      <c r="F611" s="1010">
        <v>0</v>
      </c>
      <c r="G611" s="1010">
        <v>0</v>
      </c>
      <c r="H611" s="993"/>
      <c r="I611" s="993"/>
      <c r="J611" s="993"/>
      <c r="K611" s="993"/>
    </row>
    <row r="612" spans="1:11" ht="14.1" customHeight="1">
      <c r="A612" s="993"/>
      <c r="B612" s="993"/>
      <c r="C612" s="1009" t="s">
        <v>220</v>
      </c>
      <c r="D612" s="1010">
        <v>0</v>
      </c>
      <c r="E612" s="1010">
        <v>0</v>
      </c>
      <c r="F612" s="1010">
        <v>0</v>
      </c>
      <c r="G612" s="1010">
        <v>0</v>
      </c>
      <c r="H612" s="993"/>
      <c r="I612" s="993"/>
      <c r="J612" s="993"/>
      <c r="K612" s="993"/>
    </row>
    <row r="613" spans="1:11" ht="14.1" customHeight="1">
      <c r="A613" s="993"/>
      <c r="B613" s="993"/>
      <c r="C613" s="1009" t="s">
        <v>221</v>
      </c>
      <c r="D613" s="1010">
        <v>0</v>
      </c>
      <c r="E613" s="1010">
        <v>0</v>
      </c>
      <c r="F613" s="1010">
        <v>0</v>
      </c>
      <c r="G613" s="1010">
        <v>0</v>
      </c>
      <c r="H613" s="993"/>
      <c r="I613" s="993"/>
      <c r="J613" s="993"/>
      <c r="K613" s="993"/>
    </row>
    <row r="614" spans="1:11" ht="14.1" customHeight="1">
      <c r="A614" s="993"/>
      <c r="B614" s="993"/>
      <c r="C614" s="1009" t="s">
        <v>226</v>
      </c>
      <c r="D614" s="1010">
        <v>0</v>
      </c>
      <c r="E614" s="1010">
        <v>0</v>
      </c>
      <c r="F614" s="1010">
        <v>0</v>
      </c>
      <c r="G614" s="1010">
        <v>0</v>
      </c>
      <c r="H614" s="993"/>
      <c r="I614" s="993"/>
      <c r="J614" s="993"/>
      <c r="K614" s="993"/>
    </row>
    <row r="615" spans="1:11" ht="14.1" customHeight="1">
      <c r="A615" s="993"/>
      <c r="B615" s="993"/>
      <c r="C615" s="1009" t="s">
        <v>220</v>
      </c>
      <c r="D615" s="1010">
        <v>0</v>
      </c>
      <c r="E615" s="1010">
        <v>0</v>
      </c>
      <c r="F615" s="1010">
        <v>0</v>
      </c>
      <c r="G615" s="1010">
        <v>0</v>
      </c>
      <c r="H615" s="993"/>
      <c r="I615" s="993"/>
      <c r="J615" s="993"/>
      <c r="K615" s="993"/>
    </row>
    <row r="616" spans="1:11" ht="14.1" customHeight="1">
      <c r="A616" s="993"/>
      <c r="B616" s="993"/>
      <c r="C616" s="1009" t="s">
        <v>221</v>
      </c>
      <c r="D616" s="1010">
        <v>0</v>
      </c>
      <c r="E616" s="1010">
        <v>0</v>
      </c>
      <c r="F616" s="1010">
        <v>0</v>
      </c>
      <c r="G616" s="1010">
        <v>0</v>
      </c>
      <c r="H616" s="993"/>
      <c r="I616" s="993"/>
      <c r="J616" s="993"/>
      <c r="K616" s="993"/>
    </row>
    <row r="617" spans="1:11" ht="14.1" customHeight="1">
      <c r="A617" s="993"/>
      <c r="B617" s="993"/>
      <c r="C617" s="1009" t="s">
        <v>227</v>
      </c>
      <c r="D617" s="1010">
        <v>0</v>
      </c>
      <c r="E617" s="1010">
        <v>0</v>
      </c>
      <c r="F617" s="1010">
        <v>0</v>
      </c>
      <c r="G617" s="1010">
        <v>0</v>
      </c>
      <c r="H617" s="993"/>
      <c r="I617" s="993"/>
      <c r="J617" s="993"/>
      <c r="K617" s="993"/>
    </row>
    <row r="618" spans="1:11" ht="14.1" customHeight="1">
      <c r="A618" s="993"/>
      <c r="B618" s="993"/>
      <c r="C618" s="1009" t="s">
        <v>220</v>
      </c>
      <c r="D618" s="1010">
        <v>0</v>
      </c>
      <c r="E618" s="1010">
        <v>0</v>
      </c>
      <c r="F618" s="1010">
        <v>0</v>
      </c>
      <c r="G618" s="1010">
        <v>0</v>
      </c>
      <c r="H618" s="993"/>
      <c r="I618" s="993"/>
      <c r="J618" s="993"/>
      <c r="K618" s="993"/>
    </row>
    <row r="619" spans="1:11" ht="14.1" customHeight="1">
      <c r="A619" s="993"/>
      <c r="B619" s="993"/>
      <c r="C619" s="1009" t="s">
        <v>221</v>
      </c>
      <c r="D619" s="1010">
        <v>0</v>
      </c>
      <c r="E619" s="1010">
        <v>0</v>
      </c>
      <c r="F619" s="1010">
        <v>0</v>
      </c>
      <c r="G619" s="1010">
        <v>0</v>
      </c>
      <c r="H619" s="993"/>
      <c r="I619" s="993"/>
      <c r="J619" s="993"/>
      <c r="K619" s="993"/>
    </row>
    <row r="620" spans="1:11" ht="14.1" customHeight="1">
      <c r="A620" s="993"/>
      <c r="B620" s="993"/>
      <c r="C620" s="1009" t="s">
        <v>228</v>
      </c>
      <c r="D620" s="1010">
        <v>0</v>
      </c>
      <c r="E620" s="1010">
        <v>0</v>
      </c>
      <c r="F620" s="1010">
        <v>0</v>
      </c>
      <c r="G620" s="1010">
        <v>0</v>
      </c>
      <c r="H620" s="993"/>
      <c r="I620" s="993"/>
      <c r="J620" s="993"/>
      <c r="K620" s="993"/>
    </row>
    <row r="621" spans="1:11" ht="14.1" customHeight="1">
      <c r="A621" s="993"/>
      <c r="B621" s="993"/>
      <c r="C621" s="1009" t="s">
        <v>220</v>
      </c>
      <c r="D621" s="1010">
        <v>0</v>
      </c>
      <c r="E621" s="1010">
        <v>0</v>
      </c>
      <c r="F621" s="1010">
        <v>0</v>
      </c>
      <c r="G621" s="1010">
        <v>0</v>
      </c>
      <c r="H621" s="993"/>
      <c r="I621" s="993"/>
      <c r="J621" s="993"/>
      <c r="K621" s="993"/>
    </row>
    <row r="622" spans="1:11" ht="14.1" customHeight="1">
      <c r="A622" s="993"/>
      <c r="B622" s="993"/>
      <c r="C622" s="1009" t="s">
        <v>229</v>
      </c>
      <c r="D622" s="1010">
        <v>0</v>
      </c>
      <c r="E622" s="1010">
        <v>0</v>
      </c>
      <c r="F622" s="1010">
        <v>0</v>
      </c>
      <c r="G622" s="1010">
        <v>0</v>
      </c>
      <c r="H622" s="993"/>
      <c r="I622" s="993"/>
      <c r="J622" s="993"/>
      <c r="K622" s="993"/>
    </row>
    <row r="623" spans="1:11" ht="14.1" customHeight="1">
      <c r="A623" s="993"/>
      <c r="B623" s="993"/>
      <c r="C623" s="1009" t="s">
        <v>230</v>
      </c>
      <c r="D623" s="1010">
        <v>0</v>
      </c>
      <c r="E623" s="1010">
        <v>0</v>
      </c>
      <c r="F623" s="1010">
        <v>0</v>
      </c>
      <c r="G623" s="1010">
        <v>0</v>
      </c>
      <c r="H623" s="993"/>
      <c r="I623" s="993"/>
      <c r="J623" s="993"/>
      <c r="K623" s="993"/>
    </row>
    <row r="624" spans="1:11" ht="14.1" customHeight="1">
      <c r="A624" s="993"/>
      <c r="B624" s="993"/>
      <c r="C624" s="1009" t="s">
        <v>231</v>
      </c>
      <c r="D624" s="1010">
        <v>0</v>
      </c>
      <c r="E624" s="1010">
        <v>0</v>
      </c>
      <c r="F624" s="1010">
        <v>0</v>
      </c>
      <c r="G624" s="1010">
        <v>0</v>
      </c>
      <c r="H624" s="993"/>
      <c r="I624" s="993"/>
      <c r="J624" s="993"/>
      <c r="K624" s="993"/>
    </row>
    <row r="625" spans="1:11" ht="14.1" customHeight="1">
      <c r="A625" s="993"/>
      <c r="B625" s="993"/>
      <c r="C625" s="1009" t="s">
        <v>232</v>
      </c>
      <c r="D625" s="1010">
        <v>0</v>
      </c>
      <c r="E625" s="1010">
        <v>0</v>
      </c>
      <c r="F625" s="1010">
        <v>0</v>
      </c>
      <c r="G625" s="1010">
        <v>0</v>
      </c>
      <c r="H625" s="993"/>
      <c r="I625" s="993"/>
      <c r="J625" s="993"/>
      <c r="K625" s="993"/>
    </row>
    <row r="626" spans="1:11" ht="14.1" customHeight="1">
      <c r="A626" s="993"/>
      <c r="B626" s="993"/>
      <c r="C626" s="1009" t="s">
        <v>233</v>
      </c>
      <c r="D626" s="1010">
        <v>0</v>
      </c>
      <c r="E626" s="1010">
        <v>7051841</v>
      </c>
      <c r="F626" s="1010">
        <v>11753068</v>
      </c>
      <c r="G626" s="1010">
        <v>0</v>
      </c>
      <c r="H626" s="993"/>
      <c r="I626" s="993"/>
      <c r="J626" s="993"/>
      <c r="K626" s="993"/>
    </row>
    <row r="627" spans="1:11" ht="14.1" customHeight="1">
      <c r="A627" s="993"/>
      <c r="B627" s="993"/>
      <c r="C627" s="1009" t="s">
        <v>220</v>
      </c>
      <c r="D627" s="1010">
        <v>0</v>
      </c>
      <c r="E627" s="1010">
        <v>7051841</v>
      </c>
      <c r="F627" s="1010">
        <v>11753068</v>
      </c>
      <c r="G627" s="1010">
        <v>0</v>
      </c>
      <c r="H627" s="993"/>
      <c r="I627" s="993"/>
      <c r="J627" s="993"/>
      <c r="K627" s="993"/>
    </row>
    <row r="628" spans="1:11" ht="14.1" customHeight="1">
      <c r="A628" s="993"/>
      <c r="B628" s="993"/>
      <c r="C628" s="1009" t="s">
        <v>229</v>
      </c>
      <c r="D628" s="1010">
        <v>0</v>
      </c>
      <c r="E628" s="1010">
        <v>0</v>
      </c>
      <c r="F628" s="1010">
        <v>0</v>
      </c>
      <c r="G628" s="1010">
        <v>0</v>
      </c>
      <c r="H628" s="993"/>
      <c r="I628" s="993"/>
      <c r="J628" s="993"/>
      <c r="K628" s="993"/>
    </row>
    <row r="629" spans="1:11" ht="14.1" customHeight="1">
      <c r="A629" s="993"/>
      <c r="B629" s="993"/>
      <c r="C629" s="1009" t="s">
        <v>230</v>
      </c>
      <c r="D629" s="1010">
        <v>0</v>
      </c>
      <c r="E629" s="1010">
        <v>0</v>
      </c>
      <c r="F629" s="1010">
        <v>0</v>
      </c>
      <c r="G629" s="1010">
        <v>0</v>
      </c>
      <c r="H629" s="993"/>
      <c r="I629" s="993"/>
      <c r="J629" s="993"/>
      <c r="K629" s="993"/>
    </row>
    <row r="630" spans="1:11" ht="14.1" customHeight="1">
      <c r="A630" s="993"/>
      <c r="B630" s="993"/>
      <c r="C630" s="1009" t="s">
        <v>231</v>
      </c>
      <c r="D630" s="1010">
        <v>0</v>
      </c>
      <c r="E630" s="1010">
        <v>0</v>
      </c>
      <c r="F630" s="1010">
        <v>0</v>
      </c>
      <c r="G630" s="1010">
        <v>0</v>
      </c>
      <c r="H630" s="993"/>
      <c r="I630" s="993"/>
      <c r="J630" s="993"/>
      <c r="K630" s="993"/>
    </row>
    <row r="631" spans="1:11" ht="14.1" customHeight="1">
      <c r="A631" s="993"/>
      <c r="B631" s="993"/>
      <c r="C631" s="1009" t="s">
        <v>232</v>
      </c>
      <c r="D631" s="1010">
        <v>0</v>
      </c>
      <c r="E631" s="1010">
        <v>0</v>
      </c>
      <c r="F631" s="1010">
        <v>0</v>
      </c>
      <c r="G631" s="1010">
        <v>0</v>
      </c>
      <c r="H631" s="993"/>
      <c r="I631" s="993"/>
      <c r="J631" s="993"/>
      <c r="K631" s="993"/>
    </row>
    <row r="632" spans="1:11" ht="14.1" customHeight="1">
      <c r="A632" s="993"/>
      <c r="B632" s="993"/>
      <c r="C632" s="1009" t="s">
        <v>234</v>
      </c>
      <c r="D632" s="1010">
        <v>0</v>
      </c>
      <c r="E632" s="1010">
        <v>0</v>
      </c>
      <c r="F632" s="1010">
        <v>0</v>
      </c>
      <c r="G632" s="1010">
        <v>0</v>
      </c>
      <c r="H632" s="993"/>
      <c r="I632" s="993"/>
      <c r="J632" s="993"/>
      <c r="K632" s="993"/>
    </row>
    <row r="633" spans="1:11" ht="14.1" customHeight="1">
      <c r="A633" s="993"/>
      <c r="B633" s="993"/>
      <c r="C633" s="1009" t="s">
        <v>220</v>
      </c>
      <c r="D633" s="1010">
        <v>0</v>
      </c>
      <c r="E633" s="1010">
        <v>0</v>
      </c>
      <c r="F633" s="1010">
        <v>0</v>
      </c>
      <c r="G633" s="1010">
        <v>0</v>
      </c>
      <c r="H633" s="993"/>
      <c r="I633" s="993"/>
      <c r="J633" s="993"/>
      <c r="K633" s="993"/>
    </row>
    <row r="634" spans="1:11" ht="14.1" customHeight="1">
      <c r="A634" s="993"/>
      <c r="B634" s="993"/>
      <c r="C634" s="1009" t="s">
        <v>229</v>
      </c>
      <c r="D634" s="1010">
        <v>0</v>
      </c>
      <c r="E634" s="1010">
        <v>0</v>
      </c>
      <c r="F634" s="1010">
        <v>0</v>
      </c>
      <c r="G634" s="1010">
        <v>0</v>
      </c>
      <c r="H634" s="993"/>
      <c r="I634" s="993"/>
      <c r="J634" s="993"/>
      <c r="K634" s="993"/>
    </row>
    <row r="635" spans="1:11" ht="14.1" customHeight="1">
      <c r="A635" s="993"/>
      <c r="B635" s="993"/>
      <c r="C635" s="1009" t="s">
        <v>230</v>
      </c>
      <c r="D635" s="1010">
        <v>0</v>
      </c>
      <c r="E635" s="1010">
        <v>0</v>
      </c>
      <c r="F635" s="1010">
        <v>0</v>
      </c>
      <c r="G635" s="1010">
        <v>0</v>
      </c>
      <c r="H635" s="993"/>
      <c r="I635" s="993"/>
      <c r="J635" s="993"/>
      <c r="K635" s="993"/>
    </row>
    <row r="636" spans="1:11" ht="14.1" customHeight="1">
      <c r="A636" s="993"/>
      <c r="B636" s="993"/>
      <c r="C636" s="1009" t="s">
        <v>231</v>
      </c>
      <c r="D636" s="1010">
        <v>0</v>
      </c>
      <c r="E636" s="1010">
        <v>0</v>
      </c>
      <c r="F636" s="1010">
        <v>0</v>
      </c>
      <c r="G636" s="1010">
        <v>0</v>
      </c>
      <c r="H636" s="993"/>
      <c r="I636" s="993"/>
      <c r="J636" s="993"/>
      <c r="K636" s="993"/>
    </row>
    <row r="637" spans="1:11" ht="14.1" customHeight="1">
      <c r="A637" s="993"/>
      <c r="B637" s="993"/>
      <c r="C637" s="1009" t="s">
        <v>232</v>
      </c>
      <c r="D637" s="1010">
        <v>0</v>
      </c>
      <c r="E637" s="1010">
        <v>0</v>
      </c>
      <c r="F637" s="1010">
        <v>0</v>
      </c>
      <c r="G637" s="1010">
        <v>0</v>
      </c>
      <c r="H637" s="993"/>
      <c r="I637" s="993"/>
      <c r="J637" s="993"/>
      <c r="K637" s="993"/>
    </row>
    <row r="638" spans="1:11" ht="14.1" customHeight="1">
      <c r="A638" s="993"/>
      <c r="B638" s="993"/>
      <c r="C638" s="1009" t="s">
        <v>235</v>
      </c>
      <c r="D638" s="1010">
        <v>0</v>
      </c>
      <c r="E638" s="1010">
        <v>0</v>
      </c>
      <c r="F638" s="1010">
        <v>0</v>
      </c>
      <c r="G638" s="1010">
        <v>0</v>
      </c>
      <c r="H638" s="993"/>
      <c r="I638" s="993"/>
      <c r="J638" s="993"/>
      <c r="K638" s="993"/>
    </row>
    <row r="639" spans="1:11" ht="14.1" customHeight="1">
      <c r="A639" s="993"/>
      <c r="B639" s="993"/>
      <c r="C639" s="1009" t="s">
        <v>236</v>
      </c>
      <c r="D639" s="1010">
        <v>0</v>
      </c>
      <c r="E639" s="1010">
        <v>0</v>
      </c>
      <c r="F639" s="1010">
        <v>0</v>
      </c>
      <c r="G639" s="1010">
        <v>0</v>
      </c>
      <c r="H639" s="993"/>
      <c r="I639" s="993"/>
      <c r="J639" s="993"/>
      <c r="K639" s="993"/>
    </row>
    <row r="640" spans="1:11" ht="14.1" customHeight="1">
      <c r="A640" s="993"/>
      <c r="B640" s="993"/>
      <c r="C640" s="1011" t="s">
        <v>237</v>
      </c>
      <c r="D640" s="1010">
        <v>0</v>
      </c>
      <c r="E640" s="1010">
        <v>7051841</v>
      </c>
      <c r="F640" s="1010">
        <v>11753068</v>
      </c>
      <c r="G640" s="1010">
        <v>0</v>
      </c>
      <c r="H640" s="993"/>
      <c r="I640" s="993"/>
      <c r="J640" s="993"/>
      <c r="K640" s="993"/>
    </row>
    <row r="641" spans="1:11" ht="14.1" customHeight="1">
      <c r="A641" s="993"/>
      <c r="B641" s="993"/>
      <c r="C641" s="1002" t="s">
        <v>1958</v>
      </c>
      <c r="D641" s="1643" t="s">
        <v>1959</v>
      </c>
      <c r="E641" s="1644"/>
      <c r="F641" s="1644"/>
      <c r="G641" s="1644"/>
      <c r="H641" s="993"/>
      <c r="I641" s="993"/>
      <c r="J641" s="993"/>
      <c r="K641" s="993"/>
    </row>
    <row r="642" spans="1:11" ht="14.1" customHeight="1">
      <c r="A642" s="993"/>
      <c r="B642" s="993"/>
      <c r="C642" s="1003" t="s">
        <v>209</v>
      </c>
      <c r="D642" s="1659" t="s">
        <v>1960</v>
      </c>
      <c r="E642" s="1660"/>
      <c r="F642" s="1660"/>
      <c r="G642" s="1660"/>
      <c r="H642" s="993"/>
      <c r="I642" s="993"/>
      <c r="J642" s="993"/>
      <c r="K642" s="993"/>
    </row>
    <row r="643" spans="1:11" ht="14.1" customHeight="1">
      <c r="A643" s="993"/>
      <c r="B643" s="993"/>
      <c r="C643" s="1004" t="s">
        <v>211</v>
      </c>
      <c r="D643" s="1661" t="s">
        <v>1961</v>
      </c>
      <c r="E643" s="1662"/>
      <c r="F643" s="1662"/>
      <c r="G643" s="1662"/>
      <c r="H643" s="993"/>
      <c r="I643" s="993"/>
      <c r="J643" s="993"/>
      <c r="K643" s="993"/>
    </row>
    <row r="644" spans="1:11" ht="14.1" customHeight="1">
      <c r="A644" s="993"/>
      <c r="B644" s="993"/>
      <c r="C644" s="1004" t="s">
        <v>31</v>
      </c>
      <c r="D644" s="1661" t="s">
        <v>247</v>
      </c>
      <c r="E644" s="1662"/>
      <c r="F644" s="1662"/>
      <c r="G644" s="1662"/>
      <c r="H644" s="993"/>
      <c r="I644" s="993"/>
      <c r="J644" s="993"/>
      <c r="K644" s="993"/>
    </row>
    <row r="645" spans="1:11" ht="15" customHeight="1">
      <c r="A645" s="993"/>
      <c r="B645" s="993"/>
      <c r="C645" s="1005"/>
      <c r="D645" s="1006">
        <v>2025</v>
      </c>
      <c r="E645" s="1006">
        <v>2026</v>
      </c>
      <c r="F645" s="1006">
        <v>2027</v>
      </c>
      <c r="G645" s="1006">
        <v>2028</v>
      </c>
      <c r="H645" s="993"/>
      <c r="I645" s="993"/>
      <c r="J645" s="993"/>
      <c r="K645" s="993"/>
    </row>
    <row r="646" spans="1:11" ht="15" customHeight="1">
      <c r="A646" s="993"/>
      <c r="B646" s="993"/>
      <c r="C646" s="1007"/>
      <c r="D646" s="1008" t="s">
        <v>13</v>
      </c>
      <c r="E646" s="1008" t="s">
        <v>14</v>
      </c>
      <c r="F646" s="1008" t="s">
        <v>14</v>
      </c>
      <c r="G646" s="1008" t="s">
        <v>14</v>
      </c>
      <c r="H646" s="993"/>
      <c r="I646" s="993"/>
      <c r="J646" s="993"/>
      <c r="K646" s="993"/>
    </row>
    <row r="647" spans="1:11" ht="14.1" customHeight="1">
      <c r="A647" s="993"/>
      <c r="B647" s="993"/>
      <c r="C647" s="997" t="s">
        <v>33</v>
      </c>
      <c r="D647" s="1001" t="s">
        <v>200</v>
      </c>
      <c r="E647" s="1001" t="s">
        <v>1217</v>
      </c>
      <c r="F647" s="1001" t="s">
        <v>932</v>
      </c>
      <c r="G647" s="1001" t="s">
        <v>932</v>
      </c>
      <c r="H647" s="993"/>
      <c r="I647" s="993"/>
      <c r="J647" s="993"/>
      <c r="K647" s="993"/>
    </row>
    <row r="648" spans="1:11" ht="14.1" customHeight="1">
      <c r="A648" s="993"/>
      <c r="B648" s="993"/>
      <c r="C648" s="997" t="s">
        <v>214</v>
      </c>
      <c r="D648" s="1001" t="s">
        <v>905</v>
      </c>
      <c r="E648" s="1001" t="s">
        <v>1962</v>
      </c>
      <c r="F648" s="1001" t="s">
        <v>905</v>
      </c>
      <c r="G648" s="1001" t="s">
        <v>905</v>
      </c>
      <c r="H648" s="993"/>
      <c r="I648" s="993"/>
      <c r="J648" s="993"/>
      <c r="K648" s="993"/>
    </row>
    <row r="649" spans="1:11" ht="14.1" customHeight="1">
      <c r="A649" s="993"/>
      <c r="B649" s="993"/>
      <c r="C649" s="997" t="s">
        <v>215</v>
      </c>
      <c r="D649" s="1001" t="s">
        <v>164</v>
      </c>
      <c r="E649" s="1001" t="s">
        <v>1963</v>
      </c>
      <c r="F649" s="1001" t="s">
        <v>1951</v>
      </c>
      <c r="G649" s="1001" t="s">
        <v>1951</v>
      </c>
      <c r="H649" s="993"/>
      <c r="I649" s="993"/>
      <c r="J649" s="993"/>
      <c r="K649" s="993"/>
    </row>
    <row r="650" spans="1:11" ht="14.1" customHeight="1">
      <c r="A650" s="993"/>
      <c r="B650" s="993"/>
      <c r="C650" s="997" t="s">
        <v>216</v>
      </c>
      <c r="D650" s="1001" t="s">
        <v>200</v>
      </c>
      <c r="E650" s="1001" t="s">
        <v>200</v>
      </c>
      <c r="F650" s="1001" t="s">
        <v>969</v>
      </c>
      <c r="G650" s="1001" t="s">
        <v>164</v>
      </c>
      <c r="H650" s="993"/>
      <c r="I650" s="993"/>
      <c r="J650" s="993"/>
      <c r="K650" s="993"/>
    </row>
    <row r="651" spans="1:11" ht="14.1" customHeight="1">
      <c r="A651" s="993"/>
      <c r="B651" s="993"/>
      <c r="C651" s="997" t="s">
        <v>217</v>
      </c>
      <c r="D651" s="1001" t="s">
        <v>200</v>
      </c>
      <c r="E651" s="1001" t="s">
        <v>1964</v>
      </c>
      <c r="F651" s="1001" t="s">
        <v>1965</v>
      </c>
      <c r="G651" s="1001" t="s">
        <v>164</v>
      </c>
      <c r="H651" s="993"/>
      <c r="I651" s="993"/>
      <c r="J651" s="993"/>
      <c r="K651" s="993"/>
    </row>
    <row r="652" spans="1:11" ht="14.1" customHeight="1">
      <c r="A652" s="993"/>
      <c r="B652" s="993"/>
      <c r="C652" s="997" t="s">
        <v>39</v>
      </c>
      <c r="D652" s="1001" t="s">
        <v>200</v>
      </c>
      <c r="E652" s="1001" t="s">
        <v>200</v>
      </c>
      <c r="F652" s="1001" t="s">
        <v>1966</v>
      </c>
      <c r="G652" s="1001" t="s">
        <v>164</v>
      </c>
      <c r="H652" s="993"/>
      <c r="I652" s="993"/>
      <c r="J652" s="993"/>
      <c r="K652" s="993"/>
    </row>
    <row r="653" spans="1:11" ht="14.1" customHeight="1">
      <c r="A653" s="993"/>
      <c r="B653" s="993"/>
      <c r="C653" s="1663" t="s">
        <v>218</v>
      </c>
      <c r="D653" s="1664"/>
      <c r="E653" s="1664"/>
      <c r="F653" s="1664"/>
      <c r="G653" s="1664"/>
      <c r="H653" s="993"/>
      <c r="I653" s="993"/>
      <c r="J653" s="993"/>
      <c r="K653" s="993"/>
    </row>
    <row r="654" spans="1:11" ht="14.1" customHeight="1">
      <c r="A654" s="993"/>
      <c r="B654" s="993"/>
      <c r="C654" s="1005"/>
      <c r="D654" s="1006">
        <v>2025</v>
      </c>
      <c r="E654" s="1006">
        <v>2026</v>
      </c>
      <c r="F654" s="1006">
        <v>2027</v>
      </c>
      <c r="G654" s="1006">
        <v>2028</v>
      </c>
      <c r="H654" s="993"/>
      <c r="I654" s="993"/>
      <c r="J654" s="993"/>
      <c r="K654" s="993"/>
    </row>
    <row r="655" spans="1:11" ht="14.1" customHeight="1">
      <c r="A655" s="993"/>
      <c r="B655" s="993"/>
      <c r="C655" s="1007"/>
      <c r="D655" s="1008" t="s">
        <v>13</v>
      </c>
      <c r="E655" s="1008" t="s">
        <v>14</v>
      </c>
      <c r="F655" s="1008" t="s">
        <v>14</v>
      </c>
      <c r="G655" s="1008" t="s">
        <v>14</v>
      </c>
      <c r="H655" s="993"/>
      <c r="I655" s="993"/>
      <c r="J655" s="993"/>
      <c r="K655" s="993"/>
    </row>
    <row r="656" spans="1:11" ht="14.1" customHeight="1">
      <c r="A656" s="993"/>
      <c r="B656" s="993"/>
      <c r="C656" s="1009" t="s">
        <v>219</v>
      </c>
      <c r="D656" s="1010">
        <v>0</v>
      </c>
      <c r="E656" s="1010">
        <v>0</v>
      </c>
      <c r="F656" s="1010">
        <v>0</v>
      </c>
      <c r="G656" s="1010">
        <v>0</v>
      </c>
      <c r="H656" s="993"/>
      <c r="I656" s="993"/>
      <c r="J656" s="993"/>
      <c r="K656" s="993"/>
    </row>
    <row r="657" spans="1:11" ht="14.1" customHeight="1">
      <c r="A657" s="993"/>
      <c r="B657" s="993"/>
      <c r="C657" s="1009" t="s">
        <v>220</v>
      </c>
      <c r="D657" s="1010">
        <v>0</v>
      </c>
      <c r="E657" s="1010">
        <v>0</v>
      </c>
      <c r="F657" s="1010">
        <v>0</v>
      </c>
      <c r="G657" s="1010">
        <v>0</v>
      </c>
      <c r="H657" s="993"/>
      <c r="I657" s="993"/>
      <c r="J657" s="993"/>
      <c r="K657" s="993"/>
    </row>
    <row r="658" spans="1:11" ht="14.1" customHeight="1">
      <c r="A658" s="993"/>
      <c r="B658" s="993"/>
      <c r="C658" s="1009" t="s">
        <v>221</v>
      </c>
      <c r="D658" s="1010">
        <v>0</v>
      </c>
      <c r="E658" s="1010">
        <v>0</v>
      </c>
      <c r="F658" s="1010">
        <v>0</v>
      </c>
      <c r="G658" s="1010">
        <v>0</v>
      </c>
      <c r="H658" s="993"/>
      <c r="I658" s="993"/>
      <c r="J658" s="993"/>
      <c r="K658" s="993"/>
    </row>
    <row r="659" spans="1:11" ht="14.1" customHeight="1">
      <c r="A659" s="993"/>
      <c r="B659" s="993"/>
      <c r="C659" s="1009" t="s">
        <v>222</v>
      </c>
      <c r="D659" s="1010">
        <v>0</v>
      </c>
      <c r="E659" s="1010">
        <v>0</v>
      </c>
      <c r="F659" s="1010">
        <v>0</v>
      </c>
      <c r="G659" s="1010">
        <v>0</v>
      </c>
      <c r="H659" s="993"/>
      <c r="I659" s="993"/>
      <c r="J659" s="993"/>
      <c r="K659" s="993"/>
    </row>
    <row r="660" spans="1:11" ht="14.1" customHeight="1">
      <c r="A660" s="993"/>
      <c r="B660" s="993"/>
      <c r="C660" s="1009" t="s">
        <v>220</v>
      </c>
      <c r="D660" s="1010">
        <v>0</v>
      </c>
      <c r="E660" s="1010">
        <v>0</v>
      </c>
      <c r="F660" s="1010">
        <v>0</v>
      </c>
      <c r="G660" s="1010">
        <v>0</v>
      </c>
      <c r="H660" s="993"/>
      <c r="I660" s="993"/>
      <c r="J660" s="993"/>
      <c r="K660" s="993"/>
    </row>
    <row r="661" spans="1:11" ht="14.1" customHeight="1">
      <c r="A661" s="993"/>
      <c r="B661" s="993"/>
      <c r="C661" s="1009" t="s">
        <v>221</v>
      </c>
      <c r="D661" s="1010">
        <v>0</v>
      </c>
      <c r="E661" s="1010">
        <v>0</v>
      </c>
      <c r="F661" s="1010">
        <v>0</v>
      </c>
      <c r="G661" s="1010">
        <v>0</v>
      </c>
      <c r="H661" s="993"/>
      <c r="I661" s="993"/>
      <c r="J661" s="993"/>
      <c r="K661" s="993"/>
    </row>
    <row r="662" spans="1:11" ht="14.1" customHeight="1">
      <c r="A662" s="993"/>
      <c r="B662" s="993"/>
      <c r="C662" s="1009" t="s">
        <v>223</v>
      </c>
      <c r="D662" s="1010">
        <v>0</v>
      </c>
      <c r="E662" s="1010">
        <v>0</v>
      </c>
      <c r="F662" s="1010">
        <v>0</v>
      </c>
      <c r="G662" s="1010">
        <v>0</v>
      </c>
      <c r="H662" s="993"/>
      <c r="I662" s="993"/>
      <c r="J662" s="993"/>
      <c r="K662" s="993"/>
    </row>
    <row r="663" spans="1:11" ht="14.1" customHeight="1">
      <c r="A663" s="993"/>
      <c r="B663" s="993"/>
      <c r="C663" s="1009" t="s">
        <v>220</v>
      </c>
      <c r="D663" s="1010">
        <v>0</v>
      </c>
      <c r="E663" s="1010">
        <v>0</v>
      </c>
      <c r="F663" s="1010">
        <v>0</v>
      </c>
      <c r="G663" s="1010">
        <v>0</v>
      </c>
      <c r="H663" s="993"/>
      <c r="I663" s="993"/>
      <c r="J663" s="993"/>
      <c r="K663" s="993"/>
    </row>
    <row r="664" spans="1:11" ht="14.1" customHeight="1">
      <c r="A664" s="993"/>
      <c r="B664" s="993"/>
      <c r="C664" s="1009" t="s">
        <v>221</v>
      </c>
      <c r="D664" s="1010">
        <v>0</v>
      </c>
      <c r="E664" s="1010">
        <v>0</v>
      </c>
      <c r="F664" s="1010">
        <v>0</v>
      </c>
      <c r="G664" s="1010">
        <v>0</v>
      </c>
      <c r="H664" s="993"/>
      <c r="I664" s="993"/>
      <c r="J664" s="993"/>
      <c r="K664" s="993"/>
    </row>
    <row r="665" spans="1:11" ht="14.1" customHeight="1">
      <c r="A665" s="993"/>
      <c r="B665" s="993"/>
      <c r="C665" s="1009" t="s">
        <v>224</v>
      </c>
      <c r="D665" s="1010">
        <v>0</v>
      </c>
      <c r="E665" s="1010">
        <v>0</v>
      </c>
      <c r="F665" s="1010">
        <v>0</v>
      </c>
      <c r="G665" s="1010">
        <v>0</v>
      </c>
      <c r="H665" s="993"/>
      <c r="I665" s="993"/>
      <c r="J665" s="993"/>
      <c r="K665" s="993"/>
    </row>
    <row r="666" spans="1:11" ht="14.1" customHeight="1">
      <c r="A666" s="993"/>
      <c r="B666" s="993"/>
      <c r="C666" s="1009" t="s">
        <v>220</v>
      </c>
      <c r="D666" s="1010">
        <v>0</v>
      </c>
      <c r="E666" s="1010">
        <v>0</v>
      </c>
      <c r="F666" s="1010">
        <v>0</v>
      </c>
      <c r="G666" s="1010">
        <v>0</v>
      </c>
      <c r="H666" s="993"/>
      <c r="I666" s="993"/>
      <c r="J666" s="993"/>
      <c r="K666" s="993"/>
    </row>
    <row r="667" spans="1:11" ht="14.1" customHeight="1">
      <c r="A667" s="993"/>
      <c r="B667" s="993"/>
      <c r="C667" s="1009" t="s">
        <v>221</v>
      </c>
      <c r="D667" s="1010">
        <v>0</v>
      </c>
      <c r="E667" s="1010">
        <v>0</v>
      </c>
      <c r="F667" s="1010">
        <v>0</v>
      </c>
      <c r="G667" s="1010">
        <v>0</v>
      </c>
      <c r="H667" s="993"/>
      <c r="I667" s="993"/>
      <c r="J667" s="993"/>
      <c r="K667" s="993"/>
    </row>
    <row r="668" spans="1:11" ht="14.1" customHeight="1">
      <c r="A668" s="993"/>
      <c r="B668" s="993"/>
      <c r="C668" s="1009" t="s">
        <v>225</v>
      </c>
      <c r="D668" s="1010">
        <v>0</v>
      </c>
      <c r="E668" s="1010">
        <v>0</v>
      </c>
      <c r="F668" s="1010">
        <v>0</v>
      </c>
      <c r="G668" s="1010">
        <v>0</v>
      </c>
      <c r="H668" s="993"/>
      <c r="I668" s="993"/>
      <c r="J668" s="993"/>
      <c r="K668" s="993"/>
    </row>
    <row r="669" spans="1:11" ht="14.1" customHeight="1">
      <c r="A669" s="993"/>
      <c r="B669" s="993"/>
      <c r="C669" s="1009" t="s">
        <v>220</v>
      </c>
      <c r="D669" s="1010">
        <v>0</v>
      </c>
      <c r="E669" s="1010">
        <v>0</v>
      </c>
      <c r="F669" s="1010">
        <v>0</v>
      </c>
      <c r="G669" s="1010">
        <v>0</v>
      </c>
      <c r="H669" s="993"/>
      <c r="I669" s="993"/>
      <c r="J669" s="993"/>
      <c r="K669" s="993"/>
    </row>
    <row r="670" spans="1:11" ht="14.1" customHeight="1">
      <c r="A670" s="993"/>
      <c r="B670" s="993"/>
      <c r="C670" s="1009" t="s">
        <v>221</v>
      </c>
      <c r="D670" s="1010">
        <v>0</v>
      </c>
      <c r="E670" s="1010">
        <v>0</v>
      </c>
      <c r="F670" s="1010">
        <v>0</v>
      </c>
      <c r="G670" s="1010">
        <v>0</v>
      </c>
      <c r="H670" s="993"/>
      <c r="I670" s="993"/>
      <c r="J670" s="993"/>
      <c r="K670" s="993"/>
    </row>
    <row r="671" spans="1:11" ht="14.1" customHeight="1">
      <c r="A671" s="993"/>
      <c r="B671" s="993"/>
      <c r="C671" s="1009" t="s">
        <v>226</v>
      </c>
      <c r="D671" s="1010">
        <v>0</v>
      </c>
      <c r="E671" s="1010">
        <v>0</v>
      </c>
      <c r="F671" s="1010">
        <v>0</v>
      </c>
      <c r="G671" s="1010">
        <v>0</v>
      </c>
      <c r="H671" s="993"/>
      <c r="I671" s="993"/>
      <c r="J671" s="993"/>
      <c r="K671" s="993"/>
    </row>
    <row r="672" spans="1:11" ht="14.1" customHeight="1">
      <c r="A672" s="993"/>
      <c r="B672" s="993"/>
      <c r="C672" s="1009" t="s">
        <v>220</v>
      </c>
      <c r="D672" s="1010">
        <v>0</v>
      </c>
      <c r="E672" s="1010">
        <v>0</v>
      </c>
      <c r="F672" s="1010">
        <v>0</v>
      </c>
      <c r="G672" s="1010">
        <v>0</v>
      </c>
      <c r="H672" s="993"/>
      <c r="I672" s="993"/>
      <c r="J672" s="993"/>
      <c r="K672" s="993"/>
    </row>
    <row r="673" spans="1:11" ht="14.1" customHeight="1">
      <c r="A673" s="993"/>
      <c r="B673" s="993"/>
      <c r="C673" s="1009" t="s">
        <v>221</v>
      </c>
      <c r="D673" s="1010">
        <v>0</v>
      </c>
      <c r="E673" s="1010">
        <v>0</v>
      </c>
      <c r="F673" s="1010">
        <v>0</v>
      </c>
      <c r="G673" s="1010">
        <v>0</v>
      </c>
      <c r="H673" s="993"/>
      <c r="I673" s="993"/>
      <c r="J673" s="993"/>
      <c r="K673" s="993"/>
    </row>
    <row r="674" spans="1:11" ht="14.1" customHeight="1">
      <c r="A674" s="993"/>
      <c r="B674" s="993"/>
      <c r="C674" s="1009" t="s">
        <v>227</v>
      </c>
      <c r="D674" s="1010">
        <v>0</v>
      </c>
      <c r="E674" s="1010">
        <v>0</v>
      </c>
      <c r="F674" s="1010">
        <v>0</v>
      </c>
      <c r="G674" s="1010">
        <v>0</v>
      </c>
      <c r="H674" s="993"/>
      <c r="I674" s="993"/>
      <c r="J674" s="993"/>
      <c r="K674" s="993"/>
    </row>
    <row r="675" spans="1:11" ht="14.1" customHeight="1">
      <c r="A675" s="993"/>
      <c r="B675" s="993"/>
      <c r="C675" s="1009" t="s">
        <v>220</v>
      </c>
      <c r="D675" s="1010">
        <v>0</v>
      </c>
      <c r="E675" s="1010">
        <v>0</v>
      </c>
      <c r="F675" s="1010">
        <v>0</v>
      </c>
      <c r="G675" s="1010">
        <v>0</v>
      </c>
      <c r="H675" s="993"/>
      <c r="I675" s="993"/>
      <c r="J675" s="993"/>
      <c r="K675" s="993"/>
    </row>
    <row r="676" spans="1:11" ht="14.1" customHeight="1">
      <c r="A676" s="993"/>
      <c r="B676" s="993"/>
      <c r="C676" s="1009" t="s">
        <v>221</v>
      </c>
      <c r="D676" s="1010">
        <v>0</v>
      </c>
      <c r="E676" s="1010">
        <v>0</v>
      </c>
      <c r="F676" s="1010">
        <v>0</v>
      </c>
      <c r="G676" s="1010">
        <v>0</v>
      </c>
      <c r="H676" s="993"/>
      <c r="I676" s="993"/>
      <c r="J676" s="993"/>
      <c r="K676" s="993"/>
    </row>
    <row r="677" spans="1:11" ht="14.1" customHeight="1">
      <c r="A677" s="993"/>
      <c r="B677" s="993"/>
      <c r="C677" s="1009" t="s">
        <v>228</v>
      </c>
      <c r="D677" s="1010">
        <v>0</v>
      </c>
      <c r="E677" s="1010">
        <v>0</v>
      </c>
      <c r="F677" s="1010">
        <v>0</v>
      </c>
      <c r="G677" s="1010">
        <v>0</v>
      </c>
      <c r="H677" s="993"/>
      <c r="I677" s="993"/>
      <c r="J677" s="993"/>
      <c r="K677" s="993"/>
    </row>
    <row r="678" spans="1:11" ht="14.1" customHeight="1">
      <c r="A678" s="993"/>
      <c r="B678" s="993"/>
      <c r="C678" s="1009" t="s">
        <v>220</v>
      </c>
      <c r="D678" s="1010">
        <v>0</v>
      </c>
      <c r="E678" s="1010">
        <v>0</v>
      </c>
      <c r="F678" s="1010">
        <v>0</v>
      </c>
      <c r="G678" s="1010">
        <v>0</v>
      </c>
      <c r="H678" s="993"/>
      <c r="I678" s="993"/>
      <c r="J678" s="993"/>
      <c r="K678" s="993"/>
    </row>
    <row r="679" spans="1:11" ht="14.1" customHeight="1">
      <c r="A679" s="993"/>
      <c r="B679" s="993"/>
      <c r="C679" s="1009" t="s">
        <v>229</v>
      </c>
      <c r="D679" s="1010">
        <v>0</v>
      </c>
      <c r="E679" s="1010">
        <v>0</v>
      </c>
      <c r="F679" s="1010">
        <v>0</v>
      </c>
      <c r="G679" s="1010">
        <v>0</v>
      </c>
      <c r="H679" s="993"/>
      <c r="I679" s="993"/>
      <c r="J679" s="993"/>
      <c r="K679" s="993"/>
    </row>
    <row r="680" spans="1:11" ht="14.1" customHeight="1">
      <c r="A680" s="993"/>
      <c r="B680" s="993"/>
      <c r="C680" s="1009" t="s">
        <v>230</v>
      </c>
      <c r="D680" s="1010">
        <v>0</v>
      </c>
      <c r="E680" s="1010">
        <v>0</v>
      </c>
      <c r="F680" s="1010">
        <v>0</v>
      </c>
      <c r="G680" s="1010">
        <v>0</v>
      </c>
      <c r="H680" s="993"/>
      <c r="I680" s="993"/>
      <c r="J680" s="993"/>
      <c r="K680" s="993"/>
    </row>
    <row r="681" spans="1:11" ht="14.1" customHeight="1">
      <c r="A681" s="993"/>
      <c r="B681" s="993"/>
      <c r="C681" s="1009" t="s">
        <v>231</v>
      </c>
      <c r="D681" s="1010">
        <v>0</v>
      </c>
      <c r="E681" s="1010">
        <v>0</v>
      </c>
      <c r="F681" s="1010">
        <v>0</v>
      </c>
      <c r="G681" s="1010">
        <v>0</v>
      </c>
      <c r="H681" s="993"/>
      <c r="I681" s="993"/>
      <c r="J681" s="993"/>
      <c r="K681" s="993"/>
    </row>
    <row r="682" spans="1:11" ht="14.1" customHeight="1">
      <c r="A682" s="993"/>
      <c r="B682" s="993"/>
      <c r="C682" s="1009" t="s">
        <v>232</v>
      </c>
      <c r="D682" s="1010">
        <v>0</v>
      </c>
      <c r="E682" s="1010">
        <v>0</v>
      </c>
      <c r="F682" s="1010">
        <v>0</v>
      </c>
      <c r="G682" s="1010">
        <v>0</v>
      </c>
      <c r="H682" s="993"/>
      <c r="I682" s="993"/>
      <c r="J682" s="993"/>
      <c r="K682" s="993"/>
    </row>
    <row r="683" spans="1:11" ht="14.1" customHeight="1">
      <c r="A683" s="993"/>
      <c r="B683" s="993"/>
      <c r="C683" s="1009" t="s">
        <v>233</v>
      </c>
      <c r="D683" s="1010">
        <v>0</v>
      </c>
      <c r="E683" s="1010">
        <v>4000000</v>
      </c>
      <c r="F683" s="1010">
        <v>1200000</v>
      </c>
      <c r="G683" s="1010">
        <v>1200000</v>
      </c>
      <c r="H683" s="993"/>
      <c r="I683" s="993"/>
      <c r="J683" s="993"/>
      <c r="K683" s="993"/>
    </row>
    <row r="684" spans="1:11" ht="14.1" customHeight="1">
      <c r="A684" s="993"/>
      <c r="B684" s="993"/>
      <c r="C684" s="1009" t="s">
        <v>220</v>
      </c>
      <c r="D684" s="1010">
        <v>0</v>
      </c>
      <c r="E684" s="1010">
        <v>4000000</v>
      </c>
      <c r="F684" s="1010">
        <v>1200000</v>
      </c>
      <c r="G684" s="1010">
        <v>1200000</v>
      </c>
      <c r="H684" s="993"/>
      <c r="I684" s="993"/>
      <c r="J684" s="993"/>
      <c r="K684" s="993"/>
    </row>
    <row r="685" spans="1:11" ht="14.1" customHeight="1">
      <c r="A685" s="993"/>
      <c r="B685" s="993"/>
      <c r="C685" s="1009" t="s">
        <v>229</v>
      </c>
      <c r="D685" s="1010">
        <v>0</v>
      </c>
      <c r="E685" s="1010">
        <v>0</v>
      </c>
      <c r="F685" s="1010">
        <v>0</v>
      </c>
      <c r="G685" s="1010">
        <v>0</v>
      </c>
      <c r="H685" s="993"/>
      <c r="I685" s="993"/>
      <c r="J685" s="993"/>
      <c r="K685" s="993"/>
    </row>
    <row r="686" spans="1:11" ht="14.1" customHeight="1">
      <c r="A686" s="993"/>
      <c r="B686" s="993"/>
      <c r="C686" s="1009" t="s">
        <v>230</v>
      </c>
      <c r="D686" s="1010">
        <v>0</v>
      </c>
      <c r="E686" s="1010">
        <v>0</v>
      </c>
      <c r="F686" s="1010">
        <v>0</v>
      </c>
      <c r="G686" s="1010">
        <v>0</v>
      </c>
      <c r="H686" s="993"/>
      <c r="I686" s="993"/>
      <c r="J686" s="993"/>
      <c r="K686" s="993"/>
    </row>
    <row r="687" spans="1:11" ht="14.1" customHeight="1">
      <c r="A687" s="993"/>
      <c r="B687" s="993"/>
      <c r="C687" s="1009" t="s">
        <v>231</v>
      </c>
      <c r="D687" s="1010">
        <v>0</v>
      </c>
      <c r="E687" s="1010">
        <v>0</v>
      </c>
      <c r="F687" s="1010">
        <v>0</v>
      </c>
      <c r="G687" s="1010">
        <v>0</v>
      </c>
      <c r="H687" s="993"/>
      <c r="I687" s="993"/>
      <c r="J687" s="993"/>
      <c r="K687" s="993"/>
    </row>
    <row r="688" spans="1:11" ht="14.1" customHeight="1">
      <c r="A688" s="993"/>
      <c r="B688" s="993"/>
      <c r="C688" s="1009" t="s">
        <v>232</v>
      </c>
      <c r="D688" s="1010">
        <v>0</v>
      </c>
      <c r="E688" s="1010">
        <v>0</v>
      </c>
      <c r="F688" s="1010">
        <v>0</v>
      </c>
      <c r="G688" s="1010">
        <v>0</v>
      </c>
      <c r="H688" s="993"/>
      <c r="I688" s="993"/>
      <c r="J688" s="993"/>
      <c r="K688" s="993"/>
    </row>
    <row r="689" spans="1:11" ht="14.1" customHeight="1">
      <c r="A689" s="993"/>
      <c r="B689" s="993"/>
      <c r="C689" s="1009" t="s">
        <v>234</v>
      </c>
      <c r="D689" s="1010">
        <v>0</v>
      </c>
      <c r="E689" s="1010">
        <v>0</v>
      </c>
      <c r="F689" s="1010">
        <v>0</v>
      </c>
      <c r="G689" s="1010">
        <v>0</v>
      </c>
      <c r="H689" s="993"/>
      <c r="I689" s="993"/>
      <c r="J689" s="993"/>
      <c r="K689" s="993"/>
    </row>
    <row r="690" spans="1:11" ht="14.1" customHeight="1">
      <c r="A690" s="993"/>
      <c r="B690" s="993"/>
      <c r="C690" s="1009" t="s">
        <v>220</v>
      </c>
      <c r="D690" s="1010">
        <v>0</v>
      </c>
      <c r="E690" s="1010">
        <v>0</v>
      </c>
      <c r="F690" s="1010">
        <v>0</v>
      </c>
      <c r="G690" s="1010">
        <v>0</v>
      </c>
      <c r="H690" s="993"/>
      <c r="I690" s="993"/>
      <c r="J690" s="993"/>
      <c r="K690" s="993"/>
    </row>
    <row r="691" spans="1:11" ht="14.1" customHeight="1">
      <c r="A691" s="993"/>
      <c r="B691" s="993"/>
      <c r="C691" s="1009" t="s">
        <v>229</v>
      </c>
      <c r="D691" s="1010">
        <v>0</v>
      </c>
      <c r="E691" s="1010">
        <v>0</v>
      </c>
      <c r="F691" s="1010">
        <v>0</v>
      </c>
      <c r="G691" s="1010">
        <v>0</v>
      </c>
      <c r="H691" s="993"/>
      <c r="I691" s="993"/>
      <c r="J691" s="993"/>
      <c r="K691" s="993"/>
    </row>
    <row r="692" spans="1:11" ht="14.1" customHeight="1">
      <c r="A692" s="993"/>
      <c r="B692" s="993"/>
      <c r="C692" s="1009" t="s">
        <v>230</v>
      </c>
      <c r="D692" s="1010">
        <v>0</v>
      </c>
      <c r="E692" s="1010">
        <v>0</v>
      </c>
      <c r="F692" s="1010">
        <v>0</v>
      </c>
      <c r="G692" s="1010">
        <v>0</v>
      </c>
      <c r="H692" s="993"/>
      <c r="I692" s="993"/>
      <c r="J692" s="993"/>
      <c r="K692" s="993"/>
    </row>
    <row r="693" spans="1:11" ht="14.1" customHeight="1">
      <c r="A693" s="993"/>
      <c r="B693" s="993"/>
      <c r="C693" s="1009" t="s">
        <v>231</v>
      </c>
      <c r="D693" s="1010">
        <v>0</v>
      </c>
      <c r="E693" s="1010">
        <v>0</v>
      </c>
      <c r="F693" s="1010">
        <v>0</v>
      </c>
      <c r="G693" s="1010">
        <v>0</v>
      </c>
      <c r="H693" s="993"/>
      <c r="I693" s="993"/>
      <c r="J693" s="993"/>
      <c r="K693" s="993"/>
    </row>
    <row r="694" spans="1:11" ht="14.1" customHeight="1">
      <c r="A694" s="993"/>
      <c r="B694" s="993"/>
      <c r="C694" s="1009" t="s">
        <v>232</v>
      </c>
      <c r="D694" s="1010">
        <v>0</v>
      </c>
      <c r="E694" s="1010">
        <v>0</v>
      </c>
      <c r="F694" s="1010">
        <v>0</v>
      </c>
      <c r="G694" s="1010">
        <v>0</v>
      </c>
      <c r="H694" s="993"/>
      <c r="I694" s="993"/>
      <c r="J694" s="993"/>
      <c r="K694" s="993"/>
    </row>
    <row r="695" spans="1:11" ht="14.1" customHeight="1">
      <c r="A695" s="993"/>
      <c r="B695" s="993"/>
      <c r="C695" s="1009" t="s">
        <v>235</v>
      </c>
      <c r="D695" s="1010">
        <v>0</v>
      </c>
      <c r="E695" s="1010">
        <v>0</v>
      </c>
      <c r="F695" s="1010">
        <v>0</v>
      </c>
      <c r="G695" s="1010">
        <v>0</v>
      </c>
      <c r="H695" s="993"/>
      <c r="I695" s="993"/>
      <c r="J695" s="993"/>
      <c r="K695" s="993"/>
    </row>
    <row r="696" spans="1:11" ht="14.1" customHeight="1">
      <c r="A696" s="993"/>
      <c r="B696" s="993"/>
      <c r="C696" s="1009" t="s">
        <v>236</v>
      </c>
      <c r="D696" s="1010">
        <v>0</v>
      </c>
      <c r="E696" s="1010">
        <v>0</v>
      </c>
      <c r="F696" s="1010">
        <v>0</v>
      </c>
      <c r="G696" s="1010">
        <v>0</v>
      </c>
      <c r="H696" s="993"/>
      <c r="I696" s="993"/>
      <c r="J696" s="993"/>
      <c r="K696" s="993"/>
    </row>
    <row r="697" spans="1:11" ht="14.1" customHeight="1">
      <c r="A697" s="993"/>
      <c r="B697" s="993"/>
      <c r="C697" s="1011" t="s">
        <v>237</v>
      </c>
      <c r="D697" s="1010">
        <v>0</v>
      </c>
      <c r="E697" s="1010">
        <v>4000000</v>
      </c>
      <c r="F697" s="1010">
        <v>1200000</v>
      </c>
      <c r="G697" s="1010">
        <v>1200000</v>
      </c>
      <c r="H697" s="993"/>
      <c r="I697" s="993"/>
      <c r="J697" s="993"/>
      <c r="K697" s="993"/>
    </row>
    <row r="698" spans="1:11" ht="15" customHeight="1">
      <c r="A698" s="993"/>
      <c r="B698" s="993"/>
      <c r="C698" s="1012" t="s">
        <v>200</v>
      </c>
      <c r="D698" s="1013" t="s">
        <v>200</v>
      </c>
      <c r="E698" s="1013" t="s">
        <v>200</v>
      </c>
      <c r="F698" s="1013" t="s">
        <v>200</v>
      </c>
      <c r="G698" s="1013" t="s">
        <v>200</v>
      </c>
      <c r="H698" s="993"/>
      <c r="I698" s="993"/>
      <c r="J698" s="993"/>
      <c r="K698" s="993"/>
    </row>
    <row r="699" spans="1:11" ht="15" customHeight="1">
      <c r="A699" s="993"/>
      <c r="B699" s="993"/>
      <c r="C699" s="996" t="s">
        <v>250</v>
      </c>
      <c r="D699" s="1014">
        <v>0</v>
      </c>
      <c r="E699" s="1014">
        <v>535200000</v>
      </c>
      <c r="F699" s="1014">
        <v>526847000</v>
      </c>
      <c r="G699" s="1014">
        <v>458349000</v>
      </c>
      <c r="H699" s="993"/>
      <c r="I699" s="993"/>
      <c r="J699" s="993"/>
      <c r="K699" s="993"/>
    </row>
    <row r="700" spans="1:11" ht="15" customHeight="1">
      <c r="A700" s="993"/>
      <c r="B700" s="993"/>
      <c r="C700" s="997" t="s">
        <v>219</v>
      </c>
      <c r="D700" s="1015">
        <v>0</v>
      </c>
      <c r="E700" s="1015">
        <v>229000000</v>
      </c>
      <c r="F700" s="1015">
        <v>229647000</v>
      </c>
      <c r="G700" s="1015">
        <v>231031000</v>
      </c>
      <c r="H700" s="993"/>
      <c r="I700" s="993"/>
      <c r="J700" s="993"/>
      <c r="K700" s="993"/>
    </row>
    <row r="701" spans="1:11" ht="15" customHeight="1">
      <c r="A701" s="993"/>
      <c r="B701" s="993"/>
      <c r="C701" s="997" t="s">
        <v>220</v>
      </c>
      <c r="D701" s="1015">
        <v>0</v>
      </c>
      <c r="E701" s="1015">
        <v>229000000</v>
      </c>
      <c r="F701" s="1015">
        <v>229647000</v>
      </c>
      <c r="G701" s="1015">
        <v>231031000</v>
      </c>
      <c r="H701" s="993"/>
      <c r="I701" s="993"/>
      <c r="J701" s="993"/>
      <c r="K701" s="993"/>
    </row>
    <row r="702" spans="1:11" ht="15" customHeight="1">
      <c r="A702" s="993"/>
      <c r="B702" s="993"/>
      <c r="C702" s="997" t="s">
        <v>221</v>
      </c>
      <c r="D702" s="1015">
        <v>0</v>
      </c>
      <c r="E702" s="1015">
        <v>0</v>
      </c>
      <c r="F702" s="1015">
        <v>0</v>
      </c>
      <c r="G702" s="1015">
        <v>0</v>
      </c>
      <c r="H702" s="993"/>
      <c r="I702" s="993"/>
      <c r="J702" s="993"/>
      <c r="K702" s="993"/>
    </row>
    <row r="703" spans="1:11" ht="15" customHeight="1">
      <c r="A703" s="993"/>
      <c r="B703" s="993"/>
      <c r="C703" s="997" t="s">
        <v>222</v>
      </c>
      <c r="D703" s="1015">
        <v>0</v>
      </c>
      <c r="E703" s="1015">
        <v>46200000</v>
      </c>
      <c r="F703" s="1015">
        <v>46200000</v>
      </c>
      <c r="G703" s="1015">
        <v>46318000</v>
      </c>
      <c r="H703" s="993"/>
      <c r="I703" s="993"/>
      <c r="J703" s="993"/>
      <c r="K703" s="993"/>
    </row>
    <row r="704" spans="1:11" ht="15" customHeight="1">
      <c r="A704" s="993"/>
      <c r="B704" s="993"/>
      <c r="C704" s="997" t="s">
        <v>220</v>
      </c>
      <c r="D704" s="1015">
        <v>0</v>
      </c>
      <c r="E704" s="1015">
        <v>46200000</v>
      </c>
      <c r="F704" s="1015">
        <v>46200000</v>
      </c>
      <c r="G704" s="1015">
        <v>46318000</v>
      </c>
      <c r="H704" s="993"/>
      <c r="I704" s="993"/>
      <c r="J704" s="993"/>
      <c r="K704" s="993"/>
    </row>
    <row r="705" spans="1:11" ht="15" customHeight="1">
      <c r="A705" s="993"/>
      <c r="B705" s="993"/>
      <c r="C705" s="997" t="s">
        <v>221</v>
      </c>
      <c r="D705" s="1015">
        <v>0</v>
      </c>
      <c r="E705" s="1015">
        <v>0</v>
      </c>
      <c r="F705" s="1015">
        <v>0</v>
      </c>
      <c r="G705" s="1015">
        <v>0</v>
      </c>
      <c r="H705" s="993"/>
      <c r="I705" s="993"/>
      <c r="J705" s="993"/>
      <c r="K705" s="993"/>
    </row>
    <row r="706" spans="1:11" ht="15" customHeight="1">
      <c r="A706" s="993"/>
      <c r="B706" s="993"/>
      <c r="C706" s="997" t="s">
        <v>223</v>
      </c>
      <c r="D706" s="1015">
        <v>0</v>
      </c>
      <c r="E706" s="1015">
        <v>89700000</v>
      </c>
      <c r="F706" s="1015">
        <v>80700000</v>
      </c>
      <c r="G706" s="1015">
        <v>80700000</v>
      </c>
      <c r="H706" s="993"/>
      <c r="I706" s="993"/>
      <c r="J706" s="993"/>
      <c r="K706" s="993"/>
    </row>
    <row r="707" spans="1:11" ht="15" customHeight="1">
      <c r="A707" s="993"/>
      <c r="B707" s="993"/>
      <c r="C707" s="997" t="s">
        <v>220</v>
      </c>
      <c r="D707" s="1015">
        <v>0</v>
      </c>
      <c r="E707" s="1015">
        <v>84700000</v>
      </c>
      <c r="F707" s="1015">
        <v>75700000</v>
      </c>
      <c r="G707" s="1015">
        <v>75700000</v>
      </c>
      <c r="H707" s="993"/>
      <c r="I707" s="993"/>
      <c r="J707" s="993"/>
      <c r="K707" s="993"/>
    </row>
    <row r="708" spans="1:11" ht="15" customHeight="1">
      <c r="A708" s="993"/>
      <c r="B708" s="993"/>
      <c r="C708" s="997" t="s">
        <v>221</v>
      </c>
      <c r="D708" s="1015">
        <v>0</v>
      </c>
      <c r="E708" s="1015">
        <v>5000000</v>
      </c>
      <c r="F708" s="1015">
        <v>5000000</v>
      </c>
      <c r="G708" s="1015">
        <v>5000000</v>
      </c>
      <c r="H708" s="993"/>
      <c r="I708" s="993"/>
      <c r="J708" s="993"/>
      <c r="K708" s="993"/>
    </row>
    <row r="709" spans="1:11" ht="15" customHeight="1">
      <c r="A709" s="993"/>
      <c r="B709" s="993"/>
      <c r="C709" s="997" t="s">
        <v>224</v>
      </c>
      <c r="D709" s="1015">
        <v>0</v>
      </c>
      <c r="E709" s="1015">
        <v>0</v>
      </c>
      <c r="F709" s="1015">
        <v>0</v>
      </c>
      <c r="G709" s="1015">
        <v>0</v>
      </c>
      <c r="H709" s="993"/>
      <c r="I709" s="993"/>
      <c r="J709" s="993"/>
      <c r="K709" s="993"/>
    </row>
    <row r="710" spans="1:11" ht="15" customHeight="1">
      <c r="A710" s="993"/>
      <c r="B710" s="993"/>
      <c r="C710" s="997" t="s">
        <v>220</v>
      </c>
      <c r="D710" s="1015">
        <v>0</v>
      </c>
      <c r="E710" s="1015">
        <v>0</v>
      </c>
      <c r="F710" s="1015">
        <v>0</v>
      </c>
      <c r="G710" s="1015">
        <v>0</v>
      </c>
      <c r="H710" s="993"/>
      <c r="I710" s="993"/>
      <c r="J710" s="993"/>
      <c r="K710" s="993"/>
    </row>
    <row r="711" spans="1:11" ht="15" customHeight="1">
      <c r="A711" s="993"/>
      <c r="B711" s="993"/>
      <c r="C711" s="997" t="s">
        <v>221</v>
      </c>
      <c r="D711" s="1015">
        <v>0</v>
      </c>
      <c r="E711" s="1015">
        <v>0</v>
      </c>
      <c r="F711" s="1015">
        <v>0</v>
      </c>
      <c r="G711" s="1015">
        <v>0</v>
      </c>
      <c r="H711" s="993"/>
      <c r="I711" s="993"/>
      <c r="J711" s="993"/>
      <c r="K711" s="993"/>
    </row>
    <row r="712" spans="1:11" ht="20.100000000000001" customHeight="1">
      <c r="A712" s="993"/>
      <c r="B712" s="993"/>
      <c r="C712" s="997" t="s">
        <v>251</v>
      </c>
      <c r="D712" s="1016">
        <v>0</v>
      </c>
      <c r="E712" s="1016">
        <v>0</v>
      </c>
      <c r="F712" s="1016">
        <v>0</v>
      </c>
      <c r="G712" s="1016">
        <v>0</v>
      </c>
      <c r="H712" s="993"/>
      <c r="I712" s="993"/>
      <c r="J712" s="993"/>
      <c r="K712" s="993"/>
    </row>
    <row r="713" spans="1:11" ht="15" customHeight="1">
      <c r="A713" s="993"/>
      <c r="B713" s="993"/>
      <c r="C713" s="997" t="s">
        <v>220</v>
      </c>
      <c r="D713" s="1015">
        <v>0</v>
      </c>
      <c r="E713" s="1015">
        <v>0</v>
      </c>
      <c r="F713" s="1015">
        <v>0</v>
      </c>
      <c r="G713" s="1015">
        <v>0</v>
      </c>
      <c r="H713" s="993"/>
      <c r="I713" s="993"/>
      <c r="J713" s="993"/>
      <c r="K713" s="993"/>
    </row>
    <row r="714" spans="1:11" ht="15" customHeight="1">
      <c r="A714" s="993"/>
      <c r="B714" s="993"/>
      <c r="C714" s="997" t="s">
        <v>221</v>
      </c>
      <c r="D714" s="1015">
        <v>0</v>
      </c>
      <c r="E714" s="1015">
        <v>0</v>
      </c>
      <c r="F714" s="1015">
        <v>0</v>
      </c>
      <c r="G714" s="1015">
        <v>0</v>
      </c>
      <c r="H714" s="993"/>
      <c r="I714" s="993"/>
      <c r="J714" s="993"/>
      <c r="K714" s="993"/>
    </row>
    <row r="715" spans="1:11" ht="15" customHeight="1">
      <c r="A715" s="993"/>
      <c r="B715" s="993"/>
      <c r="C715" s="997" t="s">
        <v>226</v>
      </c>
      <c r="D715" s="1015">
        <v>0</v>
      </c>
      <c r="E715" s="1015">
        <v>0</v>
      </c>
      <c r="F715" s="1015">
        <v>0</v>
      </c>
      <c r="G715" s="1015">
        <v>0</v>
      </c>
      <c r="H715" s="993"/>
      <c r="I715" s="993"/>
      <c r="J715" s="993"/>
      <c r="K715" s="993"/>
    </row>
    <row r="716" spans="1:11" ht="15" customHeight="1">
      <c r="A716" s="993"/>
      <c r="B716" s="993"/>
      <c r="C716" s="997" t="s">
        <v>220</v>
      </c>
      <c r="D716" s="1015">
        <v>0</v>
      </c>
      <c r="E716" s="1015">
        <v>0</v>
      </c>
      <c r="F716" s="1015">
        <v>0</v>
      </c>
      <c r="G716" s="1015">
        <v>0</v>
      </c>
      <c r="H716" s="993"/>
      <c r="I716" s="993"/>
      <c r="J716" s="993"/>
      <c r="K716" s="993"/>
    </row>
    <row r="717" spans="1:11" ht="15" customHeight="1">
      <c r="A717" s="993"/>
      <c r="B717" s="993"/>
      <c r="C717" s="997" t="s">
        <v>221</v>
      </c>
      <c r="D717" s="1015">
        <v>0</v>
      </c>
      <c r="E717" s="1015">
        <v>0</v>
      </c>
      <c r="F717" s="1015">
        <v>0</v>
      </c>
      <c r="G717" s="1015">
        <v>0</v>
      </c>
      <c r="H717" s="993"/>
      <c r="I717" s="993"/>
      <c r="J717" s="993"/>
      <c r="K717" s="993"/>
    </row>
    <row r="718" spans="1:11" ht="15" customHeight="1">
      <c r="A718" s="993"/>
      <c r="B718" s="993"/>
      <c r="C718" s="997" t="s">
        <v>227</v>
      </c>
      <c r="D718" s="1015">
        <v>0</v>
      </c>
      <c r="E718" s="1015">
        <v>300000</v>
      </c>
      <c r="F718" s="1015">
        <v>300000</v>
      </c>
      <c r="G718" s="1015">
        <v>300000</v>
      </c>
      <c r="H718" s="993"/>
      <c r="I718" s="993"/>
      <c r="J718" s="993"/>
      <c r="K718" s="993"/>
    </row>
    <row r="719" spans="1:11" ht="15" customHeight="1">
      <c r="A719" s="993"/>
      <c r="B719" s="993"/>
      <c r="C719" s="997" t="s">
        <v>220</v>
      </c>
      <c r="D719" s="1015">
        <v>0</v>
      </c>
      <c r="E719" s="1015">
        <v>300000</v>
      </c>
      <c r="F719" s="1015">
        <v>300000</v>
      </c>
      <c r="G719" s="1015">
        <v>300000</v>
      </c>
      <c r="H719" s="993"/>
      <c r="I719" s="993"/>
      <c r="J719" s="993"/>
      <c r="K719" s="993"/>
    </row>
    <row r="720" spans="1:11" ht="15" customHeight="1">
      <c r="A720" s="993"/>
      <c r="B720" s="993"/>
      <c r="C720" s="997" t="s">
        <v>221</v>
      </c>
      <c r="D720" s="1015">
        <v>0</v>
      </c>
      <c r="E720" s="1015">
        <v>0</v>
      </c>
      <c r="F720" s="1015">
        <v>0</v>
      </c>
      <c r="G720" s="1015">
        <v>0</v>
      </c>
      <c r="H720" s="993"/>
      <c r="I720" s="993"/>
      <c r="J720" s="993"/>
      <c r="K720" s="993"/>
    </row>
    <row r="721" spans="1:11" ht="15" customHeight="1">
      <c r="A721" s="993"/>
      <c r="B721" s="993"/>
      <c r="C721" s="997" t="s">
        <v>228</v>
      </c>
      <c r="D721" s="1015">
        <v>0</v>
      </c>
      <c r="E721" s="1015">
        <v>0</v>
      </c>
      <c r="F721" s="1015">
        <v>0</v>
      </c>
      <c r="G721" s="1015">
        <v>0</v>
      </c>
      <c r="H721" s="993"/>
      <c r="I721" s="993"/>
      <c r="J721" s="993"/>
      <c r="K721" s="993"/>
    </row>
    <row r="722" spans="1:11" ht="15" customHeight="1">
      <c r="A722" s="993"/>
      <c r="B722" s="993"/>
      <c r="C722" s="997" t="s">
        <v>220</v>
      </c>
      <c r="D722" s="1015">
        <v>0</v>
      </c>
      <c r="E722" s="1015">
        <v>0</v>
      </c>
      <c r="F722" s="1015">
        <v>0</v>
      </c>
      <c r="G722" s="1015">
        <v>0</v>
      </c>
      <c r="H722" s="993"/>
      <c r="I722" s="993"/>
      <c r="J722" s="993"/>
      <c r="K722" s="993"/>
    </row>
    <row r="723" spans="1:11" ht="15" customHeight="1">
      <c r="A723" s="993"/>
      <c r="B723" s="993"/>
      <c r="C723" s="997" t="s">
        <v>229</v>
      </c>
      <c r="D723" s="1015">
        <v>0</v>
      </c>
      <c r="E723" s="1015">
        <v>0</v>
      </c>
      <c r="F723" s="1015">
        <v>0</v>
      </c>
      <c r="G723" s="1015">
        <v>0</v>
      </c>
      <c r="H723" s="993"/>
      <c r="I723" s="993"/>
      <c r="J723" s="993"/>
      <c r="K723" s="993"/>
    </row>
    <row r="724" spans="1:11" ht="15" customHeight="1">
      <c r="A724" s="993"/>
      <c r="B724" s="993"/>
      <c r="C724" s="997" t="s">
        <v>230</v>
      </c>
      <c r="D724" s="1015">
        <v>0</v>
      </c>
      <c r="E724" s="1015">
        <v>0</v>
      </c>
      <c r="F724" s="1015">
        <v>0</v>
      </c>
      <c r="G724" s="1015">
        <v>0</v>
      </c>
      <c r="H724" s="993"/>
      <c r="I724" s="993"/>
      <c r="J724" s="993"/>
      <c r="K724" s="993"/>
    </row>
    <row r="725" spans="1:11" ht="15" customHeight="1">
      <c r="A725" s="993"/>
      <c r="B725" s="993"/>
      <c r="C725" s="997" t="s">
        <v>231</v>
      </c>
      <c r="D725" s="1015">
        <v>0</v>
      </c>
      <c r="E725" s="1015">
        <v>0</v>
      </c>
      <c r="F725" s="1015">
        <v>0</v>
      </c>
      <c r="G725" s="1015">
        <v>0</v>
      </c>
      <c r="H725" s="993"/>
      <c r="I725" s="993"/>
      <c r="J725" s="993"/>
      <c r="K725" s="993"/>
    </row>
    <row r="726" spans="1:11" ht="15" customHeight="1">
      <c r="A726" s="993"/>
      <c r="B726" s="993"/>
      <c r="C726" s="997" t="s">
        <v>232</v>
      </c>
      <c r="D726" s="1015">
        <v>0</v>
      </c>
      <c r="E726" s="1015">
        <v>0</v>
      </c>
      <c r="F726" s="1015">
        <v>0</v>
      </c>
      <c r="G726" s="1015">
        <v>0</v>
      </c>
      <c r="H726" s="993"/>
      <c r="I726" s="993"/>
      <c r="J726" s="993"/>
      <c r="K726" s="993"/>
    </row>
    <row r="727" spans="1:11" ht="15" customHeight="1">
      <c r="A727" s="993"/>
      <c r="B727" s="993"/>
      <c r="C727" s="997" t="s">
        <v>233</v>
      </c>
      <c r="D727" s="1015">
        <v>0</v>
      </c>
      <c r="E727" s="1015">
        <v>110667836</v>
      </c>
      <c r="F727" s="1015">
        <v>121874752</v>
      </c>
      <c r="G727" s="1015">
        <v>60000000</v>
      </c>
      <c r="H727" s="993"/>
      <c r="I727" s="993"/>
      <c r="J727" s="993"/>
      <c r="K727" s="993"/>
    </row>
    <row r="728" spans="1:11" ht="15" customHeight="1">
      <c r="A728" s="993"/>
      <c r="B728" s="993"/>
      <c r="C728" s="997" t="s">
        <v>220</v>
      </c>
      <c r="D728" s="1015">
        <v>0</v>
      </c>
      <c r="E728" s="1015">
        <v>110667836</v>
      </c>
      <c r="F728" s="1015">
        <v>121874752</v>
      </c>
      <c r="G728" s="1015">
        <v>60000000</v>
      </c>
      <c r="H728" s="993"/>
      <c r="I728" s="993"/>
      <c r="J728" s="993"/>
      <c r="K728" s="993"/>
    </row>
    <row r="729" spans="1:11" ht="15" customHeight="1">
      <c r="A729" s="993"/>
      <c r="B729" s="993"/>
      <c r="C729" s="997" t="s">
        <v>229</v>
      </c>
      <c r="D729" s="1015">
        <v>0</v>
      </c>
      <c r="E729" s="1015">
        <v>0</v>
      </c>
      <c r="F729" s="1015">
        <v>0</v>
      </c>
      <c r="G729" s="1015">
        <v>0</v>
      </c>
      <c r="H729" s="993"/>
      <c r="I729" s="993"/>
      <c r="J729" s="993"/>
      <c r="K729" s="993"/>
    </row>
    <row r="730" spans="1:11" ht="15" customHeight="1">
      <c r="A730" s="993"/>
      <c r="B730" s="993"/>
      <c r="C730" s="997" t="s">
        <v>230</v>
      </c>
      <c r="D730" s="1015">
        <v>0</v>
      </c>
      <c r="E730" s="1015">
        <v>0</v>
      </c>
      <c r="F730" s="1015">
        <v>0</v>
      </c>
      <c r="G730" s="1015">
        <v>0</v>
      </c>
      <c r="H730" s="993"/>
      <c r="I730" s="993"/>
      <c r="J730" s="993"/>
      <c r="K730" s="993"/>
    </row>
    <row r="731" spans="1:11" ht="15" customHeight="1">
      <c r="A731" s="993"/>
      <c r="B731" s="993"/>
      <c r="C731" s="997" t="s">
        <v>231</v>
      </c>
      <c r="D731" s="1015">
        <v>0</v>
      </c>
      <c r="E731" s="1015">
        <v>0</v>
      </c>
      <c r="F731" s="1015">
        <v>0</v>
      </c>
      <c r="G731" s="1015">
        <v>0</v>
      </c>
      <c r="H731" s="993"/>
      <c r="I731" s="993"/>
      <c r="J731" s="993"/>
      <c r="K731" s="993"/>
    </row>
    <row r="732" spans="1:11" ht="15" customHeight="1">
      <c r="A732" s="993"/>
      <c r="B732" s="993"/>
      <c r="C732" s="997" t="s">
        <v>232</v>
      </c>
      <c r="D732" s="1015">
        <v>0</v>
      </c>
      <c r="E732" s="1015">
        <v>0</v>
      </c>
      <c r="F732" s="1015">
        <v>0</v>
      </c>
      <c r="G732" s="1015">
        <v>0</v>
      </c>
      <c r="H732" s="993"/>
      <c r="I732" s="993"/>
      <c r="J732" s="993"/>
      <c r="K732" s="993"/>
    </row>
    <row r="733" spans="1:11" ht="15" customHeight="1">
      <c r="A733" s="993"/>
      <c r="B733" s="993"/>
      <c r="C733" s="997" t="s">
        <v>234</v>
      </c>
      <c r="D733" s="1015">
        <v>0</v>
      </c>
      <c r="E733" s="1015">
        <v>59332164</v>
      </c>
      <c r="F733" s="1015">
        <v>48125248</v>
      </c>
      <c r="G733" s="1015">
        <v>40000000</v>
      </c>
      <c r="H733" s="993"/>
      <c r="I733" s="993"/>
      <c r="J733" s="993"/>
      <c r="K733" s="993"/>
    </row>
    <row r="734" spans="1:11" ht="15" customHeight="1">
      <c r="A734" s="993"/>
      <c r="B734" s="993"/>
      <c r="C734" s="997" t="s">
        <v>220</v>
      </c>
      <c r="D734" s="1015">
        <v>0</v>
      </c>
      <c r="E734" s="1015">
        <v>59332164</v>
      </c>
      <c r="F734" s="1015">
        <v>48125248</v>
      </c>
      <c r="G734" s="1015">
        <v>40000000</v>
      </c>
      <c r="H734" s="993"/>
      <c r="I734" s="993"/>
      <c r="J734" s="993"/>
      <c r="K734" s="993"/>
    </row>
    <row r="735" spans="1:11" ht="15" customHeight="1">
      <c r="A735" s="993"/>
      <c r="B735" s="993"/>
      <c r="C735" s="997" t="s">
        <v>229</v>
      </c>
      <c r="D735" s="1015">
        <v>0</v>
      </c>
      <c r="E735" s="1015">
        <v>0</v>
      </c>
      <c r="F735" s="1015">
        <v>0</v>
      </c>
      <c r="G735" s="1015">
        <v>0</v>
      </c>
      <c r="H735" s="993"/>
      <c r="I735" s="993"/>
      <c r="J735" s="993"/>
      <c r="K735" s="993"/>
    </row>
    <row r="736" spans="1:11" ht="15" customHeight="1">
      <c r="A736" s="993"/>
      <c r="B736" s="993"/>
      <c r="C736" s="997" t="s">
        <v>230</v>
      </c>
      <c r="D736" s="1015">
        <v>0</v>
      </c>
      <c r="E736" s="1015">
        <v>0</v>
      </c>
      <c r="F736" s="1015">
        <v>0</v>
      </c>
      <c r="G736" s="1015">
        <v>0</v>
      </c>
      <c r="H736" s="993"/>
      <c r="I736" s="993"/>
      <c r="J736" s="993"/>
      <c r="K736" s="993"/>
    </row>
    <row r="737" spans="1:11" ht="15" customHeight="1">
      <c r="A737" s="993"/>
      <c r="B737" s="993"/>
      <c r="C737" s="997" t="s">
        <v>231</v>
      </c>
      <c r="D737" s="1015">
        <v>0</v>
      </c>
      <c r="E737" s="1015">
        <v>0</v>
      </c>
      <c r="F737" s="1015">
        <v>0</v>
      </c>
      <c r="G737" s="1015">
        <v>0</v>
      </c>
      <c r="H737" s="993"/>
      <c r="I737" s="993"/>
      <c r="J737" s="993"/>
      <c r="K737" s="993"/>
    </row>
    <row r="738" spans="1:11" ht="15" customHeight="1">
      <c r="A738" s="993"/>
      <c r="B738" s="993"/>
      <c r="C738" s="997" t="s">
        <v>232</v>
      </c>
      <c r="D738" s="1015">
        <v>0</v>
      </c>
      <c r="E738" s="1015">
        <v>0</v>
      </c>
      <c r="F738" s="1015">
        <v>0</v>
      </c>
      <c r="G738" s="1015">
        <v>0</v>
      </c>
      <c r="H738" s="993"/>
      <c r="I738" s="993"/>
      <c r="J738" s="993"/>
      <c r="K738" s="993"/>
    </row>
    <row r="739" spans="1:11" ht="15" customHeight="1">
      <c r="A739" s="993"/>
      <c r="B739" s="993"/>
      <c r="C739" s="997" t="s">
        <v>235</v>
      </c>
      <c r="D739" s="1015">
        <v>0</v>
      </c>
      <c r="E739" s="1015">
        <v>0</v>
      </c>
      <c r="F739" s="1015">
        <v>0</v>
      </c>
      <c r="G739" s="1015">
        <v>0</v>
      </c>
      <c r="H739" s="993"/>
      <c r="I739" s="993"/>
      <c r="J739" s="993"/>
      <c r="K739" s="993"/>
    </row>
    <row r="740" spans="1:11" ht="15" customHeight="1">
      <c r="A740" s="993"/>
      <c r="B740" s="993"/>
      <c r="C740" s="997" t="s">
        <v>236</v>
      </c>
      <c r="D740" s="1015">
        <v>0</v>
      </c>
      <c r="E740" s="1015">
        <v>0</v>
      </c>
      <c r="F740" s="1015">
        <v>0</v>
      </c>
      <c r="G740" s="1015">
        <v>0</v>
      </c>
      <c r="H740" s="993"/>
      <c r="I740" s="993"/>
      <c r="J740" s="993"/>
      <c r="K740" s="993"/>
    </row>
    <row r="741" spans="1:11" ht="20.100000000000001" customHeight="1">
      <c r="A741" s="993"/>
      <c r="B741" s="993"/>
      <c r="C741" s="1017" t="s">
        <v>200</v>
      </c>
      <c r="D741" s="993"/>
      <c r="E741" s="993"/>
      <c r="F741" s="993"/>
      <c r="G741" s="993"/>
      <c r="H741" s="993"/>
      <c r="I741" s="993"/>
      <c r="J741" s="993"/>
      <c r="K741" s="993"/>
    </row>
    <row r="742" spans="1:11" ht="20.100000000000001" customHeight="1">
      <c r="A742" s="1018" t="s">
        <v>252</v>
      </c>
      <c r="B742" s="1004" t="s">
        <v>84</v>
      </c>
      <c r="C742" s="1004" t="s">
        <v>200</v>
      </c>
      <c r="D742" s="993"/>
      <c r="E742" s="1019" t="s">
        <v>200</v>
      </c>
      <c r="F742" s="1004" t="s">
        <v>84</v>
      </c>
      <c r="G742" s="1004" t="s">
        <v>200</v>
      </c>
      <c r="H742" s="1020" t="s">
        <v>200</v>
      </c>
      <c r="I742" s="1019" t="s">
        <v>200</v>
      </c>
      <c r="J742" s="1004" t="s">
        <v>84</v>
      </c>
      <c r="K742" s="1004" t="s">
        <v>200</v>
      </c>
    </row>
    <row r="743" spans="1:11" ht="20.100000000000001" customHeight="1">
      <c r="A743" s="1021" t="s">
        <v>253</v>
      </c>
      <c r="B743" s="1004" t="s">
        <v>254</v>
      </c>
      <c r="C743" s="1004" t="s">
        <v>200</v>
      </c>
      <c r="D743" s="993"/>
      <c r="E743" s="1021" t="s">
        <v>255</v>
      </c>
      <c r="F743" s="1004" t="s">
        <v>254</v>
      </c>
      <c r="G743" s="1004" t="s">
        <v>200</v>
      </c>
      <c r="H743" s="993"/>
      <c r="I743" s="1021" t="s">
        <v>256</v>
      </c>
      <c r="J743" s="1004" t="s">
        <v>254</v>
      </c>
      <c r="K743" s="1004" t="s">
        <v>200</v>
      </c>
    </row>
    <row r="744" spans="1:11" ht="20.100000000000001" customHeight="1">
      <c r="A744" s="1022" t="s">
        <v>200</v>
      </c>
      <c r="B744" s="1004" t="s">
        <v>86</v>
      </c>
      <c r="C744" s="1004" t="s">
        <v>200</v>
      </c>
      <c r="D744" s="993"/>
      <c r="E744" s="1022" t="s">
        <v>200</v>
      </c>
      <c r="F744" s="1004" t="s">
        <v>86</v>
      </c>
      <c r="G744" s="1004" t="s">
        <v>200</v>
      </c>
      <c r="H744" s="993"/>
      <c r="I744" s="1022" t="s">
        <v>200</v>
      </c>
      <c r="J744" s="1004" t="s">
        <v>86</v>
      </c>
      <c r="K744" s="1004" t="s">
        <v>200</v>
      </c>
    </row>
  </sheetData>
  <mergeCells count="65">
    <mergeCell ref="C20:G20"/>
    <mergeCell ref="C1:G1"/>
    <mergeCell ref="C2:G2"/>
    <mergeCell ref="D3:G3"/>
    <mergeCell ref="D4:G4"/>
    <mergeCell ref="D5:G5"/>
    <mergeCell ref="D6:G6"/>
    <mergeCell ref="D7:G7"/>
    <mergeCell ref="C8:G8"/>
    <mergeCell ref="C9:G9"/>
    <mergeCell ref="D10:G10"/>
    <mergeCell ref="D14:G14"/>
    <mergeCell ref="D136:G136"/>
    <mergeCell ref="D21:G21"/>
    <mergeCell ref="D22:G22"/>
    <mergeCell ref="D23:G23"/>
    <mergeCell ref="D24:G24"/>
    <mergeCell ref="C33:G33"/>
    <mergeCell ref="C78:G78"/>
    <mergeCell ref="D79:G79"/>
    <mergeCell ref="D80:G80"/>
    <mergeCell ref="D81:G81"/>
    <mergeCell ref="D82:G82"/>
    <mergeCell ref="C91:G91"/>
    <mergeCell ref="D304:G304"/>
    <mergeCell ref="D137:G137"/>
    <mergeCell ref="D138:G138"/>
    <mergeCell ref="C147:G147"/>
    <mergeCell ref="D192:G192"/>
    <mergeCell ref="D193:G193"/>
    <mergeCell ref="D194:G194"/>
    <mergeCell ref="C203:G203"/>
    <mergeCell ref="D248:G248"/>
    <mergeCell ref="D249:G249"/>
    <mergeCell ref="D250:G250"/>
    <mergeCell ref="C259:G259"/>
    <mergeCell ref="C428:G428"/>
    <mergeCell ref="D305:G305"/>
    <mergeCell ref="D306:G306"/>
    <mergeCell ref="C315:G315"/>
    <mergeCell ref="D360:G360"/>
    <mergeCell ref="D361:G361"/>
    <mergeCell ref="D362:G362"/>
    <mergeCell ref="C371:G371"/>
    <mergeCell ref="D416:G416"/>
    <mergeCell ref="D417:G417"/>
    <mergeCell ref="D418:G418"/>
    <mergeCell ref="D419:G419"/>
    <mergeCell ref="C596:G596"/>
    <mergeCell ref="D473:G473"/>
    <mergeCell ref="D474:G474"/>
    <mergeCell ref="D475:G475"/>
    <mergeCell ref="C484:G484"/>
    <mergeCell ref="D529:G529"/>
    <mergeCell ref="D530:G530"/>
    <mergeCell ref="D531:G531"/>
    <mergeCell ref="C540:G540"/>
    <mergeCell ref="D585:G585"/>
    <mergeCell ref="D586:G586"/>
    <mergeCell ref="D587:G587"/>
    <mergeCell ref="D641:G641"/>
    <mergeCell ref="D642:G642"/>
    <mergeCell ref="D643:G643"/>
    <mergeCell ref="D644:G644"/>
    <mergeCell ref="C653:G65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0CEF3-C293-4209-A02C-4FB2C8BF8D55}">
  <dimension ref="A1:K649"/>
  <sheetViews>
    <sheetView workbookViewId="0"/>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1967</v>
      </c>
      <c r="E3" s="1650"/>
      <c r="F3" s="1650"/>
      <c r="G3" s="1650"/>
      <c r="H3" s="993"/>
      <c r="I3" s="993"/>
      <c r="J3" s="993"/>
      <c r="K3" s="993"/>
    </row>
    <row r="4" spans="1:11" ht="14.1" customHeight="1">
      <c r="A4" s="993"/>
      <c r="B4" s="993"/>
      <c r="C4" s="995" t="s">
        <v>196</v>
      </c>
      <c r="D4" s="1649" t="s">
        <v>1968</v>
      </c>
      <c r="E4" s="1650"/>
      <c r="F4" s="1650"/>
      <c r="G4" s="1650"/>
      <c r="H4" s="993"/>
      <c r="I4" s="993"/>
      <c r="J4" s="993"/>
      <c r="K4" s="993"/>
    </row>
    <row r="5" spans="1:11" ht="14.1" customHeight="1">
      <c r="A5" s="993"/>
      <c r="B5" s="993"/>
      <c r="C5" s="995" t="s">
        <v>2</v>
      </c>
      <c r="D5" s="1649" t="s">
        <v>1969</v>
      </c>
      <c r="E5" s="1650"/>
      <c r="F5" s="1650"/>
      <c r="G5" s="1650"/>
      <c r="H5" s="993"/>
      <c r="I5" s="993"/>
      <c r="J5" s="993"/>
      <c r="K5" s="993"/>
    </row>
    <row r="6" spans="1:11" ht="14.1" customHeight="1">
      <c r="A6" s="993"/>
      <c r="B6" s="993"/>
      <c r="C6" s="995" t="s">
        <v>4</v>
      </c>
      <c r="D6" s="1649" t="s">
        <v>1970</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93.95" customHeight="1">
      <c r="A9" s="993"/>
      <c r="B9" s="993"/>
      <c r="C9" s="1655" t="s">
        <v>1971</v>
      </c>
      <c r="D9" s="1656"/>
      <c r="E9" s="1656"/>
      <c r="F9" s="1656"/>
      <c r="G9" s="1656"/>
      <c r="H9" s="993"/>
      <c r="I9" s="993"/>
      <c r="J9" s="993"/>
      <c r="K9" s="993"/>
    </row>
    <row r="10" spans="1:11" ht="61.5" customHeight="1">
      <c r="A10" s="993"/>
      <c r="B10" s="993"/>
      <c r="C10" s="996" t="s">
        <v>10</v>
      </c>
      <c r="D10" s="1657" t="s">
        <v>1972</v>
      </c>
      <c r="E10" s="1658"/>
      <c r="F10" s="1658"/>
      <c r="G10" s="1658"/>
      <c r="H10" s="993"/>
      <c r="I10" s="993"/>
      <c r="J10" s="993"/>
      <c r="K10" s="993"/>
    </row>
    <row r="11" spans="1:11" ht="27.95" customHeight="1">
      <c r="A11" s="993"/>
      <c r="B11" s="993"/>
      <c r="C11" s="997" t="s">
        <v>12</v>
      </c>
      <c r="D11" s="998">
        <v>2025</v>
      </c>
      <c r="E11" s="998">
        <v>2026</v>
      </c>
      <c r="F11" s="998">
        <v>2027</v>
      </c>
      <c r="G11" s="998">
        <v>2028</v>
      </c>
      <c r="H11" s="993"/>
      <c r="I11" s="993"/>
      <c r="J11" s="993"/>
      <c r="K11" s="993"/>
    </row>
    <row r="12" spans="1:11" ht="14.1" customHeight="1">
      <c r="A12" s="993"/>
      <c r="B12" s="993"/>
      <c r="C12" s="999"/>
      <c r="D12" s="1000" t="s">
        <v>13</v>
      </c>
      <c r="E12" s="1000" t="s">
        <v>14</v>
      </c>
      <c r="F12" s="1000" t="s">
        <v>14</v>
      </c>
      <c r="G12" s="1000" t="s">
        <v>14</v>
      </c>
      <c r="H12" s="993"/>
      <c r="I12" s="993"/>
      <c r="J12" s="993"/>
      <c r="K12" s="993"/>
    </row>
    <row r="13" spans="1:11" ht="83.1" customHeight="1">
      <c r="A13" s="993"/>
      <c r="B13" s="993"/>
      <c r="C13" s="997" t="s">
        <v>1973</v>
      </c>
      <c r="D13" s="1001" t="s">
        <v>1230</v>
      </c>
      <c r="E13" s="1001" t="s">
        <v>1230</v>
      </c>
      <c r="F13" s="1001" t="s">
        <v>1230</v>
      </c>
      <c r="G13" s="1001" t="s">
        <v>1230</v>
      </c>
      <c r="H13" s="993"/>
      <c r="I13" s="993"/>
      <c r="J13" s="993"/>
      <c r="K13" s="993"/>
    </row>
    <row r="14" spans="1:11" ht="41.1" customHeight="1">
      <c r="A14" s="993"/>
      <c r="B14" s="993"/>
      <c r="C14" s="997" t="s">
        <v>1974</v>
      </c>
      <c r="D14" s="1001" t="s">
        <v>1330</v>
      </c>
      <c r="E14" s="1001" t="s">
        <v>1330</v>
      </c>
      <c r="F14" s="1001" t="s">
        <v>1330</v>
      </c>
      <c r="G14" s="1001" t="s">
        <v>1330</v>
      </c>
      <c r="H14" s="993"/>
      <c r="I14" s="993"/>
      <c r="J14" s="993"/>
      <c r="K14" s="993"/>
    </row>
    <row r="15" spans="1:11" ht="30.95" customHeight="1">
      <c r="A15" s="993"/>
      <c r="B15" s="993"/>
      <c r="C15" s="997" t="s">
        <v>1975</v>
      </c>
      <c r="D15" s="1001" t="s">
        <v>1330</v>
      </c>
      <c r="E15" s="1001" t="s">
        <v>1330</v>
      </c>
      <c r="F15" s="1001" t="s">
        <v>1330</v>
      </c>
      <c r="G15" s="1001" t="s">
        <v>1330</v>
      </c>
      <c r="H15" s="993"/>
      <c r="I15" s="993"/>
      <c r="J15" s="993"/>
      <c r="K15" s="993"/>
    </row>
    <row r="16" spans="1:11" ht="30.95" customHeight="1">
      <c r="A16" s="993"/>
      <c r="B16" s="993"/>
      <c r="C16" s="997" t="s">
        <v>1976</v>
      </c>
      <c r="D16" s="1001" t="s">
        <v>144</v>
      </c>
      <c r="E16" s="1001" t="s">
        <v>144</v>
      </c>
      <c r="F16" s="1001" t="s">
        <v>144</v>
      </c>
      <c r="G16" s="1001" t="s">
        <v>144</v>
      </c>
      <c r="H16" s="993"/>
      <c r="I16" s="993"/>
      <c r="J16" s="993"/>
      <c r="K16" s="993"/>
    </row>
    <row r="17" spans="1:11" ht="182.1" customHeight="1">
      <c r="A17" s="993"/>
      <c r="B17" s="993"/>
      <c r="C17" s="996" t="s">
        <v>203</v>
      </c>
      <c r="D17" s="1657" t="s">
        <v>1977</v>
      </c>
      <c r="E17" s="1658"/>
      <c r="F17" s="1658"/>
      <c r="G17" s="1658"/>
      <c r="H17" s="993"/>
      <c r="I17" s="993"/>
      <c r="J17" s="993"/>
      <c r="K17" s="993"/>
    </row>
    <row r="18" spans="1:11" ht="27.95" customHeight="1">
      <c r="A18" s="993"/>
      <c r="B18" s="993"/>
      <c r="C18" s="997" t="s">
        <v>205</v>
      </c>
      <c r="D18" s="998">
        <v>2025</v>
      </c>
      <c r="E18" s="998">
        <v>2026</v>
      </c>
      <c r="F18" s="998">
        <v>2027</v>
      </c>
      <c r="G18" s="998">
        <v>2028</v>
      </c>
      <c r="H18" s="993"/>
      <c r="I18" s="993"/>
      <c r="J18" s="993"/>
      <c r="K18" s="993"/>
    </row>
    <row r="19" spans="1:11" ht="14.1" customHeight="1">
      <c r="A19" s="993"/>
      <c r="B19" s="993"/>
      <c r="C19" s="999"/>
      <c r="D19" s="1000" t="s">
        <v>13</v>
      </c>
      <c r="E19" s="1000" t="s">
        <v>14</v>
      </c>
      <c r="F19" s="1000" t="s">
        <v>14</v>
      </c>
      <c r="G19" s="1000" t="s">
        <v>14</v>
      </c>
      <c r="H19" s="993"/>
      <c r="I19" s="993"/>
      <c r="J19" s="993"/>
      <c r="K19" s="993"/>
    </row>
    <row r="20" spans="1:11" ht="20.100000000000001" customHeight="1">
      <c r="A20" s="993"/>
      <c r="B20" s="993"/>
      <c r="C20" s="997" t="s">
        <v>1978</v>
      </c>
      <c r="D20" s="1001" t="s">
        <v>1230</v>
      </c>
      <c r="E20" s="1001" t="s">
        <v>1228</v>
      </c>
      <c r="F20" s="1001" t="s">
        <v>1228</v>
      </c>
      <c r="G20" s="1001" t="s">
        <v>1228</v>
      </c>
      <c r="H20" s="993"/>
      <c r="I20" s="993"/>
      <c r="J20" s="993"/>
      <c r="K20" s="993"/>
    </row>
    <row r="21" spans="1:11" ht="93.95" customHeight="1">
      <c r="A21" s="993"/>
      <c r="B21" s="993"/>
      <c r="C21" s="997" t="s">
        <v>1979</v>
      </c>
      <c r="D21" s="1001" t="s">
        <v>1385</v>
      </c>
      <c r="E21" s="1001" t="s">
        <v>1385</v>
      </c>
      <c r="F21" s="1001" t="s">
        <v>1385</v>
      </c>
      <c r="G21" s="1001" t="s">
        <v>1385</v>
      </c>
      <c r="H21" s="993"/>
      <c r="I21" s="993"/>
      <c r="J21" s="993"/>
      <c r="K21" s="993"/>
    </row>
    <row r="22" spans="1:11" ht="30.95" customHeight="1">
      <c r="A22" s="993"/>
      <c r="B22" s="993"/>
      <c r="C22" s="997" t="s">
        <v>1980</v>
      </c>
      <c r="D22" s="1001" t="s">
        <v>1230</v>
      </c>
      <c r="E22" s="1001" t="s">
        <v>1228</v>
      </c>
      <c r="F22" s="1001" t="s">
        <v>1228</v>
      </c>
      <c r="G22" s="1001" t="s">
        <v>1228</v>
      </c>
      <c r="H22" s="993"/>
      <c r="I22" s="993"/>
      <c r="J22" s="993"/>
      <c r="K22" s="993"/>
    </row>
    <row r="23" spans="1:11" ht="20.100000000000001" customHeight="1">
      <c r="A23" s="993"/>
      <c r="B23" s="993"/>
      <c r="C23" s="997" t="s">
        <v>1981</v>
      </c>
      <c r="D23" s="1001" t="s">
        <v>1230</v>
      </c>
      <c r="E23" s="1001" t="s">
        <v>1230</v>
      </c>
      <c r="F23" s="1001" t="s">
        <v>1230</v>
      </c>
      <c r="G23" s="1001" t="s">
        <v>1230</v>
      </c>
      <c r="H23" s="993"/>
      <c r="I23" s="993"/>
      <c r="J23" s="993"/>
      <c r="K23" s="993"/>
    </row>
    <row r="24" spans="1:11" ht="14.1" customHeight="1">
      <c r="A24" s="993"/>
      <c r="B24" s="993"/>
      <c r="C24" s="1643" t="s">
        <v>208</v>
      </c>
      <c r="D24" s="1644"/>
      <c r="E24" s="1644"/>
      <c r="F24" s="1644"/>
      <c r="G24" s="1644"/>
      <c r="H24" s="993"/>
      <c r="I24" s="993"/>
      <c r="J24" s="993"/>
      <c r="K24" s="993"/>
    </row>
    <row r="25" spans="1:11" ht="14.1" customHeight="1">
      <c r="A25" s="993"/>
      <c r="B25" s="993"/>
      <c r="C25" s="1002" t="s">
        <v>1982</v>
      </c>
      <c r="D25" s="1643" t="s">
        <v>1983</v>
      </c>
      <c r="E25" s="1644"/>
      <c r="F25" s="1644"/>
      <c r="G25" s="1644"/>
      <c r="H25" s="993"/>
      <c r="I25" s="993"/>
      <c r="J25" s="993"/>
      <c r="K25" s="993"/>
    </row>
    <row r="26" spans="1:11" ht="30.95" customHeight="1">
      <c r="A26" s="993"/>
      <c r="B26" s="993"/>
      <c r="C26" s="1003" t="s">
        <v>209</v>
      </c>
      <c r="D26" s="1659" t="s">
        <v>1984</v>
      </c>
      <c r="E26" s="1660"/>
      <c r="F26" s="1660"/>
      <c r="G26" s="1660"/>
      <c r="H26" s="993"/>
      <c r="I26" s="993"/>
      <c r="J26" s="993"/>
      <c r="K26" s="993"/>
    </row>
    <row r="27" spans="1:11" ht="30.95" customHeight="1">
      <c r="A27" s="993"/>
      <c r="B27" s="993"/>
      <c r="C27" s="1004" t="s">
        <v>211</v>
      </c>
      <c r="D27" s="1661" t="s">
        <v>1985</v>
      </c>
      <c r="E27" s="1662"/>
      <c r="F27" s="1662"/>
      <c r="G27" s="1662"/>
      <c r="H27" s="993"/>
      <c r="I27" s="993"/>
      <c r="J27" s="993"/>
      <c r="K27" s="993"/>
    </row>
    <row r="28" spans="1:11" ht="30.95" customHeight="1">
      <c r="A28" s="993"/>
      <c r="B28" s="993"/>
      <c r="C28" s="1004" t="s">
        <v>31</v>
      </c>
      <c r="D28" s="1661" t="s">
        <v>1986</v>
      </c>
      <c r="E28" s="1662"/>
      <c r="F28" s="1662"/>
      <c r="G28" s="1662"/>
      <c r="H28" s="993"/>
      <c r="I28" s="993"/>
      <c r="J28" s="993"/>
      <c r="K28" s="993"/>
    </row>
    <row r="29" spans="1:11" ht="15" customHeight="1">
      <c r="A29" s="993"/>
      <c r="B29" s="993"/>
      <c r="C29" s="1005"/>
      <c r="D29" s="1006">
        <v>2025</v>
      </c>
      <c r="E29" s="1006">
        <v>2026</v>
      </c>
      <c r="F29" s="1006">
        <v>2027</v>
      </c>
      <c r="G29" s="1006">
        <v>2028</v>
      </c>
      <c r="H29" s="993"/>
      <c r="I29" s="993"/>
      <c r="J29" s="993"/>
      <c r="K29" s="993"/>
    </row>
    <row r="30" spans="1:11" ht="15" customHeight="1">
      <c r="A30" s="993"/>
      <c r="B30" s="993"/>
      <c r="C30" s="1007"/>
      <c r="D30" s="1008" t="s">
        <v>13</v>
      </c>
      <c r="E30" s="1008" t="s">
        <v>14</v>
      </c>
      <c r="F30" s="1008" t="s">
        <v>14</v>
      </c>
      <c r="G30" s="1008" t="s">
        <v>14</v>
      </c>
      <c r="H30" s="993"/>
      <c r="I30" s="993"/>
      <c r="J30" s="993"/>
      <c r="K30" s="993"/>
    </row>
    <row r="31" spans="1:11" ht="14.1" customHeight="1">
      <c r="A31" s="993"/>
      <c r="B31" s="993"/>
      <c r="C31" s="997" t="s">
        <v>33</v>
      </c>
      <c r="D31" s="1001" t="s">
        <v>200</v>
      </c>
      <c r="E31" s="1001" t="s">
        <v>1987</v>
      </c>
      <c r="F31" s="1001" t="s">
        <v>1987</v>
      </c>
      <c r="G31" s="1001" t="s">
        <v>1987</v>
      </c>
      <c r="H31" s="993"/>
      <c r="I31" s="993"/>
      <c r="J31" s="993"/>
      <c r="K31" s="993"/>
    </row>
    <row r="32" spans="1:11" ht="14.1" customHeight="1">
      <c r="A32" s="993"/>
      <c r="B32" s="993"/>
      <c r="C32" s="997" t="s">
        <v>214</v>
      </c>
      <c r="D32" s="1001" t="s">
        <v>1988</v>
      </c>
      <c r="E32" s="1001" t="s">
        <v>1989</v>
      </c>
      <c r="F32" s="1001" t="s">
        <v>1990</v>
      </c>
      <c r="G32" s="1001" t="s">
        <v>1990</v>
      </c>
      <c r="H32" s="993"/>
      <c r="I32" s="993"/>
      <c r="J32" s="993"/>
      <c r="K32" s="993"/>
    </row>
    <row r="33" spans="1:11" ht="14.1" customHeight="1">
      <c r="A33" s="993"/>
      <c r="B33" s="993"/>
      <c r="C33" s="997" t="s">
        <v>215</v>
      </c>
      <c r="D33" s="1001" t="s">
        <v>164</v>
      </c>
      <c r="E33" s="1001" t="s">
        <v>1991</v>
      </c>
      <c r="F33" s="1001" t="s">
        <v>1992</v>
      </c>
      <c r="G33" s="1001" t="s">
        <v>1992</v>
      </c>
      <c r="H33" s="993"/>
      <c r="I33" s="993"/>
      <c r="J33" s="993"/>
      <c r="K33" s="993"/>
    </row>
    <row r="34" spans="1:11" ht="14.1" customHeight="1">
      <c r="A34" s="993"/>
      <c r="B34" s="993"/>
      <c r="C34" s="997" t="s">
        <v>216</v>
      </c>
      <c r="D34" s="1001" t="s">
        <v>200</v>
      </c>
      <c r="E34" s="1001" t="s">
        <v>200</v>
      </c>
      <c r="F34" s="1001" t="s">
        <v>164</v>
      </c>
      <c r="G34" s="1001" t="s">
        <v>164</v>
      </c>
      <c r="H34" s="993"/>
      <c r="I34" s="993"/>
      <c r="J34" s="993"/>
      <c r="K34" s="993"/>
    </row>
    <row r="35" spans="1:11" ht="14.1" customHeight="1">
      <c r="A35" s="993"/>
      <c r="B35" s="993"/>
      <c r="C35" s="997" t="s">
        <v>217</v>
      </c>
      <c r="D35" s="1001" t="s">
        <v>200</v>
      </c>
      <c r="E35" s="1001" t="s">
        <v>1993</v>
      </c>
      <c r="F35" s="1001" t="s">
        <v>1994</v>
      </c>
      <c r="G35" s="1001" t="s">
        <v>164</v>
      </c>
      <c r="H35" s="993"/>
      <c r="I35" s="993"/>
      <c r="J35" s="993"/>
      <c r="K35" s="993"/>
    </row>
    <row r="36" spans="1:11" ht="14.1" customHeight="1">
      <c r="A36" s="993"/>
      <c r="B36" s="993"/>
      <c r="C36" s="997" t="s">
        <v>39</v>
      </c>
      <c r="D36" s="1001" t="s">
        <v>200</v>
      </c>
      <c r="E36" s="1001" t="s">
        <v>200</v>
      </c>
      <c r="F36" s="1001" t="s">
        <v>1994</v>
      </c>
      <c r="G36" s="1001" t="s">
        <v>164</v>
      </c>
      <c r="H36" s="993"/>
      <c r="I36" s="993"/>
      <c r="J36" s="993"/>
      <c r="K36" s="993"/>
    </row>
    <row r="37" spans="1:11" ht="14.1" customHeight="1">
      <c r="A37" s="993"/>
      <c r="B37" s="993"/>
      <c r="C37" s="1663" t="s">
        <v>218</v>
      </c>
      <c r="D37" s="1664"/>
      <c r="E37" s="1664"/>
      <c r="F37" s="1664"/>
      <c r="G37" s="1664"/>
      <c r="H37" s="993"/>
      <c r="I37" s="993"/>
      <c r="J37" s="993"/>
      <c r="K37" s="993"/>
    </row>
    <row r="38" spans="1:11" ht="14.1" customHeight="1">
      <c r="A38" s="993"/>
      <c r="B38" s="993"/>
      <c r="C38" s="1005"/>
      <c r="D38" s="1006">
        <v>2025</v>
      </c>
      <c r="E38" s="1006">
        <v>2026</v>
      </c>
      <c r="F38" s="1006">
        <v>2027</v>
      </c>
      <c r="G38" s="1006">
        <v>2028</v>
      </c>
      <c r="H38" s="993"/>
      <c r="I38" s="993"/>
      <c r="J38" s="993"/>
      <c r="K38" s="993"/>
    </row>
    <row r="39" spans="1:11" ht="14.1" customHeight="1">
      <c r="A39" s="993"/>
      <c r="B39" s="993"/>
      <c r="C39" s="1007"/>
      <c r="D39" s="1008" t="s">
        <v>13</v>
      </c>
      <c r="E39" s="1008" t="s">
        <v>14</v>
      </c>
      <c r="F39" s="1008" t="s">
        <v>14</v>
      </c>
      <c r="G39" s="1008" t="s">
        <v>14</v>
      </c>
      <c r="H39" s="993"/>
      <c r="I39" s="993"/>
      <c r="J39" s="993"/>
      <c r="K39" s="993"/>
    </row>
    <row r="40" spans="1:11" ht="14.1" customHeight="1">
      <c r="A40" s="993"/>
      <c r="B40" s="993"/>
      <c r="C40" s="1009" t="s">
        <v>219</v>
      </c>
      <c r="D40" s="1010">
        <v>0</v>
      </c>
      <c r="E40" s="1010">
        <v>0</v>
      </c>
      <c r="F40" s="1010">
        <v>0</v>
      </c>
      <c r="G40" s="1010">
        <v>0</v>
      </c>
      <c r="H40" s="993"/>
      <c r="I40" s="993"/>
      <c r="J40" s="993"/>
      <c r="K40" s="993"/>
    </row>
    <row r="41" spans="1:11" ht="14.1" customHeight="1">
      <c r="A41" s="993"/>
      <c r="B41" s="993"/>
      <c r="C41" s="1009" t="s">
        <v>220</v>
      </c>
      <c r="D41" s="1010">
        <v>0</v>
      </c>
      <c r="E41" s="1010">
        <v>0</v>
      </c>
      <c r="F41" s="1010">
        <v>0</v>
      </c>
      <c r="G41" s="1010">
        <v>0</v>
      </c>
      <c r="H41" s="993"/>
      <c r="I41" s="993"/>
      <c r="J41" s="993"/>
      <c r="K41" s="993"/>
    </row>
    <row r="42" spans="1:11" ht="14.1" customHeight="1">
      <c r="A42" s="993"/>
      <c r="B42" s="993"/>
      <c r="C42" s="1009" t="s">
        <v>221</v>
      </c>
      <c r="D42" s="1010">
        <v>0</v>
      </c>
      <c r="E42" s="1010">
        <v>0</v>
      </c>
      <c r="F42" s="1010">
        <v>0</v>
      </c>
      <c r="G42" s="1010">
        <v>0</v>
      </c>
      <c r="H42" s="993"/>
      <c r="I42" s="993"/>
      <c r="J42" s="993"/>
      <c r="K42" s="993"/>
    </row>
    <row r="43" spans="1:11" ht="14.1" customHeight="1">
      <c r="A43" s="993"/>
      <c r="B43" s="993"/>
      <c r="C43" s="1009" t="s">
        <v>222</v>
      </c>
      <c r="D43" s="1010">
        <v>0</v>
      </c>
      <c r="E43" s="1010">
        <v>0</v>
      </c>
      <c r="F43" s="1010">
        <v>0</v>
      </c>
      <c r="G43" s="1010">
        <v>0</v>
      </c>
      <c r="H43" s="993"/>
      <c r="I43" s="993"/>
      <c r="J43" s="993"/>
      <c r="K43" s="993"/>
    </row>
    <row r="44" spans="1:11" ht="14.1" customHeight="1">
      <c r="A44" s="993"/>
      <c r="B44" s="993"/>
      <c r="C44" s="1009" t="s">
        <v>220</v>
      </c>
      <c r="D44" s="1010">
        <v>0</v>
      </c>
      <c r="E44" s="1010">
        <v>0</v>
      </c>
      <c r="F44" s="1010">
        <v>0</v>
      </c>
      <c r="G44" s="1010">
        <v>0</v>
      </c>
      <c r="H44" s="993"/>
      <c r="I44" s="993"/>
      <c r="J44" s="993"/>
      <c r="K44" s="993"/>
    </row>
    <row r="45" spans="1:11" ht="14.1" customHeight="1">
      <c r="A45" s="993"/>
      <c r="B45" s="993"/>
      <c r="C45" s="1009" t="s">
        <v>221</v>
      </c>
      <c r="D45" s="1010">
        <v>0</v>
      </c>
      <c r="E45" s="1010">
        <v>0</v>
      </c>
      <c r="F45" s="1010">
        <v>0</v>
      </c>
      <c r="G45" s="1010">
        <v>0</v>
      </c>
      <c r="H45" s="993"/>
      <c r="I45" s="993"/>
      <c r="J45" s="993"/>
      <c r="K45" s="993"/>
    </row>
    <row r="46" spans="1:11" ht="14.1" customHeight="1">
      <c r="A46" s="993"/>
      <c r="B46" s="993"/>
      <c r="C46" s="1009" t="s">
        <v>223</v>
      </c>
      <c r="D46" s="1010">
        <v>0</v>
      </c>
      <c r="E46" s="1010">
        <v>70400000</v>
      </c>
      <c r="F46" s="1010">
        <v>50400000</v>
      </c>
      <c r="G46" s="1010">
        <v>50400000</v>
      </c>
      <c r="H46" s="993"/>
      <c r="I46" s="993"/>
      <c r="J46" s="993"/>
      <c r="K46" s="993"/>
    </row>
    <row r="47" spans="1:11" ht="14.1" customHeight="1">
      <c r="A47" s="993"/>
      <c r="B47" s="993"/>
      <c r="C47" s="1009" t="s">
        <v>220</v>
      </c>
      <c r="D47" s="1010">
        <v>0</v>
      </c>
      <c r="E47" s="1010">
        <v>70400000</v>
      </c>
      <c r="F47" s="1010">
        <v>50400000</v>
      </c>
      <c r="G47" s="1010">
        <v>50400000</v>
      </c>
      <c r="H47" s="993"/>
      <c r="I47" s="993"/>
      <c r="J47" s="993"/>
      <c r="K47" s="993"/>
    </row>
    <row r="48" spans="1:11" ht="14.1" customHeight="1">
      <c r="A48" s="993"/>
      <c r="B48" s="993"/>
      <c r="C48" s="1009" t="s">
        <v>221</v>
      </c>
      <c r="D48" s="1010">
        <v>0</v>
      </c>
      <c r="E48" s="1010">
        <v>0</v>
      </c>
      <c r="F48" s="1010">
        <v>0</v>
      </c>
      <c r="G48" s="1010">
        <v>0</v>
      </c>
      <c r="H48" s="993"/>
      <c r="I48" s="993"/>
      <c r="J48" s="993"/>
      <c r="K48" s="993"/>
    </row>
    <row r="49" spans="1:11" ht="14.1" customHeight="1">
      <c r="A49" s="993"/>
      <c r="B49" s="993"/>
      <c r="C49" s="1009" t="s">
        <v>224</v>
      </c>
      <c r="D49" s="1010">
        <v>0</v>
      </c>
      <c r="E49" s="1010">
        <v>0</v>
      </c>
      <c r="F49" s="1010">
        <v>0</v>
      </c>
      <c r="G49" s="1010">
        <v>0</v>
      </c>
      <c r="H49" s="993"/>
      <c r="I49" s="993"/>
      <c r="J49" s="993"/>
      <c r="K49" s="993"/>
    </row>
    <row r="50" spans="1:11" ht="14.1" customHeight="1">
      <c r="A50" s="993"/>
      <c r="B50" s="993"/>
      <c r="C50" s="1009" t="s">
        <v>220</v>
      </c>
      <c r="D50" s="1010">
        <v>0</v>
      </c>
      <c r="E50" s="1010">
        <v>0</v>
      </c>
      <c r="F50" s="1010">
        <v>0</v>
      </c>
      <c r="G50" s="1010">
        <v>0</v>
      </c>
      <c r="H50" s="993"/>
      <c r="I50" s="993"/>
      <c r="J50" s="993"/>
      <c r="K50" s="993"/>
    </row>
    <row r="51" spans="1:11" ht="14.1" customHeight="1">
      <c r="A51" s="993"/>
      <c r="B51" s="993"/>
      <c r="C51" s="1009" t="s">
        <v>221</v>
      </c>
      <c r="D51" s="1010">
        <v>0</v>
      </c>
      <c r="E51" s="1010">
        <v>0</v>
      </c>
      <c r="F51" s="1010">
        <v>0</v>
      </c>
      <c r="G51" s="1010">
        <v>0</v>
      </c>
      <c r="H51" s="993"/>
      <c r="I51" s="993"/>
      <c r="J51" s="993"/>
      <c r="K51" s="993"/>
    </row>
    <row r="52" spans="1:11" ht="14.1" customHeight="1">
      <c r="A52" s="993"/>
      <c r="B52" s="993"/>
      <c r="C52" s="1009" t="s">
        <v>225</v>
      </c>
      <c r="D52" s="1010">
        <v>0</v>
      </c>
      <c r="E52" s="1010">
        <v>0</v>
      </c>
      <c r="F52" s="1010">
        <v>0</v>
      </c>
      <c r="G52" s="1010">
        <v>0</v>
      </c>
      <c r="H52" s="993"/>
      <c r="I52" s="993"/>
      <c r="J52" s="993"/>
      <c r="K52" s="993"/>
    </row>
    <row r="53" spans="1:11" ht="14.1" customHeight="1">
      <c r="A53" s="993"/>
      <c r="B53" s="993"/>
      <c r="C53" s="1009" t="s">
        <v>220</v>
      </c>
      <c r="D53" s="1010">
        <v>0</v>
      </c>
      <c r="E53" s="1010">
        <v>0</v>
      </c>
      <c r="F53" s="1010">
        <v>0</v>
      </c>
      <c r="G53" s="1010">
        <v>0</v>
      </c>
      <c r="H53" s="993"/>
      <c r="I53" s="993"/>
      <c r="J53" s="993"/>
      <c r="K53" s="993"/>
    </row>
    <row r="54" spans="1:11" ht="14.1" customHeight="1">
      <c r="A54" s="993"/>
      <c r="B54" s="993"/>
      <c r="C54" s="1009" t="s">
        <v>221</v>
      </c>
      <c r="D54" s="1010">
        <v>0</v>
      </c>
      <c r="E54" s="1010">
        <v>0</v>
      </c>
      <c r="F54" s="1010">
        <v>0</v>
      </c>
      <c r="G54" s="1010">
        <v>0</v>
      </c>
      <c r="H54" s="993"/>
      <c r="I54" s="993"/>
      <c r="J54" s="993"/>
      <c r="K54" s="993"/>
    </row>
    <row r="55" spans="1:11" ht="14.1" customHeight="1">
      <c r="A55" s="993"/>
      <c r="B55" s="993"/>
      <c r="C55" s="1009" t="s">
        <v>226</v>
      </c>
      <c r="D55" s="1010">
        <v>0</v>
      </c>
      <c r="E55" s="1010">
        <v>600000</v>
      </c>
      <c r="F55" s="1010">
        <v>600000</v>
      </c>
      <c r="G55" s="1010">
        <v>600000</v>
      </c>
      <c r="H55" s="993"/>
      <c r="I55" s="993"/>
      <c r="J55" s="993"/>
      <c r="K55" s="993"/>
    </row>
    <row r="56" spans="1:11" ht="14.1" customHeight="1">
      <c r="A56" s="993"/>
      <c r="B56" s="993"/>
      <c r="C56" s="1009" t="s">
        <v>220</v>
      </c>
      <c r="D56" s="1010">
        <v>0</v>
      </c>
      <c r="E56" s="1010">
        <v>600000</v>
      </c>
      <c r="F56" s="1010">
        <v>600000</v>
      </c>
      <c r="G56" s="1010">
        <v>600000</v>
      </c>
      <c r="H56" s="993"/>
      <c r="I56" s="993"/>
      <c r="J56" s="993"/>
      <c r="K56" s="993"/>
    </row>
    <row r="57" spans="1:11" ht="14.1" customHeight="1">
      <c r="A57" s="993"/>
      <c r="B57" s="993"/>
      <c r="C57" s="1009" t="s">
        <v>221</v>
      </c>
      <c r="D57" s="1010">
        <v>0</v>
      </c>
      <c r="E57" s="1010">
        <v>0</v>
      </c>
      <c r="F57" s="1010">
        <v>0</v>
      </c>
      <c r="G57" s="1010">
        <v>0</v>
      </c>
      <c r="H57" s="993"/>
      <c r="I57" s="993"/>
      <c r="J57" s="993"/>
      <c r="K57" s="993"/>
    </row>
    <row r="58" spans="1:11" ht="14.1" customHeight="1">
      <c r="A58" s="993"/>
      <c r="B58" s="993"/>
      <c r="C58" s="1009" t="s">
        <v>227</v>
      </c>
      <c r="D58" s="1010">
        <v>0</v>
      </c>
      <c r="E58" s="1010">
        <v>0</v>
      </c>
      <c r="F58" s="1010">
        <v>0</v>
      </c>
      <c r="G58" s="1010">
        <v>0</v>
      </c>
      <c r="H58" s="993"/>
      <c r="I58" s="993"/>
      <c r="J58" s="993"/>
      <c r="K58" s="993"/>
    </row>
    <row r="59" spans="1:11" ht="14.1" customHeight="1">
      <c r="A59" s="993"/>
      <c r="B59" s="993"/>
      <c r="C59" s="1009" t="s">
        <v>220</v>
      </c>
      <c r="D59" s="1010">
        <v>0</v>
      </c>
      <c r="E59" s="1010">
        <v>0</v>
      </c>
      <c r="F59" s="1010">
        <v>0</v>
      </c>
      <c r="G59" s="1010">
        <v>0</v>
      </c>
      <c r="H59" s="993"/>
      <c r="I59" s="993"/>
      <c r="J59" s="993"/>
      <c r="K59" s="993"/>
    </row>
    <row r="60" spans="1:11" ht="14.1" customHeight="1">
      <c r="A60" s="993"/>
      <c r="B60" s="993"/>
      <c r="C60" s="1009" t="s">
        <v>221</v>
      </c>
      <c r="D60" s="1010">
        <v>0</v>
      </c>
      <c r="E60" s="1010">
        <v>0</v>
      </c>
      <c r="F60" s="1010">
        <v>0</v>
      </c>
      <c r="G60" s="1010">
        <v>0</v>
      </c>
      <c r="H60" s="993"/>
      <c r="I60" s="993"/>
      <c r="J60" s="993"/>
      <c r="K60" s="993"/>
    </row>
    <row r="61" spans="1:11" ht="14.1" customHeight="1">
      <c r="A61" s="993"/>
      <c r="B61" s="993"/>
      <c r="C61" s="1009" t="s">
        <v>228</v>
      </c>
      <c r="D61" s="1010">
        <v>0</v>
      </c>
      <c r="E61" s="1010">
        <v>0</v>
      </c>
      <c r="F61" s="1010">
        <v>0</v>
      </c>
      <c r="G61" s="1010">
        <v>0</v>
      </c>
      <c r="H61" s="993"/>
      <c r="I61" s="993"/>
      <c r="J61" s="993"/>
      <c r="K61" s="993"/>
    </row>
    <row r="62" spans="1:11" ht="14.1" customHeight="1">
      <c r="A62" s="993"/>
      <c r="B62" s="993"/>
      <c r="C62" s="1009" t="s">
        <v>220</v>
      </c>
      <c r="D62" s="1010">
        <v>0</v>
      </c>
      <c r="E62" s="1010">
        <v>0</v>
      </c>
      <c r="F62" s="1010">
        <v>0</v>
      </c>
      <c r="G62" s="1010">
        <v>0</v>
      </c>
      <c r="H62" s="993"/>
      <c r="I62" s="993"/>
      <c r="J62" s="993"/>
      <c r="K62" s="993"/>
    </row>
    <row r="63" spans="1:11" ht="14.1" customHeight="1">
      <c r="A63" s="993"/>
      <c r="B63" s="993"/>
      <c r="C63" s="1009" t="s">
        <v>229</v>
      </c>
      <c r="D63" s="1010">
        <v>0</v>
      </c>
      <c r="E63" s="1010">
        <v>0</v>
      </c>
      <c r="F63" s="1010">
        <v>0</v>
      </c>
      <c r="G63" s="1010">
        <v>0</v>
      </c>
      <c r="H63" s="993"/>
      <c r="I63" s="993"/>
      <c r="J63" s="993"/>
      <c r="K63" s="993"/>
    </row>
    <row r="64" spans="1:11" ht="14.1" customHeight="1">
      <c r="A64" s="993"/>
      <c r="B64" s="993"/>
      <c r="C64" s="1009" t="s">
        <v>230</v>
      </c>
      <c r="D64" s="1010">
        <v>0</v>
      </c>
      <c r="E64" s="1010">
        <v>0</v>
      </c>
      <c r="F64" s="1010">
        <v>0</v>
      </c>
      <c r="G64" s="1010">
        <v>0</v>
      </c>
      <c r="H64" s="993"/>
      <c r="I64" s="993"/>
      <c r="J64" s="993"/>
      <c r="K64" s="993"/>
    </row>
    <row r="65" spans="1:11" ht="14.1" customHeight="1">
      <c r="A65" s="993"/>
      <c r="B65" s="993"/>
      <c r="C65" s="1009" t="s">
        <v>231</v>
      </c>
      <c r="D65" s="1010">
        <v>0</v>
      </c>
      <c r="E65" s="1010">
        <v>0</v>
      </c>
      <c r="F65" s="1010">
        <v>0</v>
      </c>
      <c r="G65" s="1010">
        <v>0</v>
      </c>
      <c r="H65" s="993"/>
      <c r="I65" s="993"/>
      <c r="J65" s="993"/>
      <c r="K65" s="993"/>
    </row>
    <row r="66" spans="1:11" ht="14.1" customHeight="1">
      <c r="A66" s="993"/>
      <c r="B66" s="993"/>
      <c r="C66" s="1009" t="s">
        <v>232</v>
      </c>
      <c r="D66" s="1010">
        <v>0</v>
      </c>
      <c r="E66" s="1010">
        <v>0</v>
      </c>
      <c r="F66" s="1010">
        <v>0</v>
      </c>
      <c r="G66" s="1010">
        <v>0</v>
      </c>
      <c r="H66" s="993"/>
      <c r="I66" s="993"/>
      <c r="J66" s="993"/>
      <c r="K66" s="993"/>
    </row>
    <row r="67" spans="1:11" ht="14.1" customHeight="1">
      <c r="A67" s="993"/>
      <c r="B67" s="993"/>
      <c r="C67" s="1009" t="s">
        <v>233</v>
      </c>
      <c r="D67" s="1010">
        <v>0</v>
      </c>
      <c r="E67" s="1010">
        <v>0</v>
      </c>
      <c r="F67" s="1010">
        <v>0</v>
      </c>
      <c r="G67" s="1010">
        <v>0</v>
      </c>
      <c r="H67" s="993"/>
      <c r="I67" s="993"/>
      <c r="J67" s="993"/>
      <c r="K67" s="993"/>
    </row>
    <row r="68" spans="1:11" ht="14.1" customHeight="1">
      <c r="A68" s="993"/>
      <c r="B68" s="993"/>
      <c r="C68" s="1009" t="s">
        <v>220</v>
      </c>
      <c r="D68" s="1010">
        <v>0</v>
      </c>
      <c r="E68" s="1010">
        <v>0</v>
      </c>
      <c r="F68" s="1010">
        <v>0</v>
      </c>
      <c r="G68" s="1010">
        <v>0</v>
      </c>
      <c r="H68" s="993"/>
      <c r="I68" s="993"/>
      <c r="J68" s="993"/>
      <c r="K68" s="993"/>
    </row>
    <row r="69" spans="1:11" ht="14.1" customHeight="1">
      <c r="A69" s="993"/>
      <c r="B69" s="993"/>
      <c r="C69" s="1009" t="s">
        <v>229</v>
      </c>
      <c r="D69" s="1010">
        <v>0</v>
      </c>
      <c r="E69" s="1010">
        <v>0</v>
      </c>
      <c r="F69" s="1010">
        <v>0</v>
      </c>
      <c r="G69" s="1010">
        <v>0</v>
      </c>
      <c r="H69" s="993"/>
      <c r="I69" s="993"/>
      <c r="J69" s="993"/>
      <c r="K69" s="993"/>
    </row>
    <row r="70" spans="1:11" ht="14.1" customHeight="1">
      <c r="A70" s="993"/>
      <c r="B70" s="993"/>
      <c r="C70" s="1009" t="s">
        <v>230</v>
      </c>
      <c r="D70" s="1010">
        <v>0</v>
      </c>
      <c r="E70" s="1010">
        <v>0</v>
      </c>
      <c r="F70" s="1010">
        <v>0</v>
      </c>
      <c r="G70" s="1010">
        <v>0</v>
      </c>
      <c r="H70" s="993"/>
      <c r="I70" s="993"/>
      <c r="J70" s="993"/>
      <c r="K70" s="993"/>
    </row>
    <row r="71" spans="1:11" ht="14.1" customHeight="1">
      <c r="A71" s="993"/>
      <c r="B71" s="993"/>
      <c r="C71" s="1009" t="s">
        <v>231</v>
      </c>
      <c r="D71" s="1010">
        <v>0</v>
      </c>
      <c r="E71" s="1010">
        <v>0</v>
      </c>
      <c r="F71" s="1010">
        <v>0</v>
      </c>
      <c r="G71" s="1010">
        <v>0</v>
      </c>
      <c r="H71" s="993"/>
      <c r="I71" s="993"/>
      <c r="J71" s="993"/>
      <c r="K71" s="993"/>
    </row>
    <row r="72" spans="1:11" ht="14.1" customHeight="1">
      <c r="A72" s="993"/>
      <c r="B72" s="993"/>
      <c r="C72" s="1009" t="s">
        <v>232</v>
      </c>
      <c r="D72" s="1010">
        <v>0</v>
      </c>
      <c r="E72" s="1010">
        <v>0</v>
      </c>
      <c r="F72" s="1010">
        <v>0</v>
      </c>
      <c r="G72" s="1010">
        <v>0</v>
      </c>
      <c r="H72" s="993"/>
      <c r="I72" s="993"/>
      <c r="J72" s="993"/>
      <c r="K72" s="993"/>
    </row>
    <row r="73" spans="1:11" ht="14.1" customHeight="1">
      <c r="A73" s="993"/>
      <c r="B73" s="993"/>
      <c r="C73" s="1009" t="s">
        <v>234</v>
      </c>
      <c r="D73" s="1010">
        <v>0</v>
      </c>
      <c r="E73" s="1010">
        <v>0</v>
      </c>
      <c r="F73" s="1010">
        <v>0</v>
      </c>
      <c r="G73" s="1010">
        <v>0</v>
      </c>
      <c r="H73" s="993"/>
      <c r="I73" s="993"/>
      <c r="J73" s="993"/>
      <c r="K73" s="993"/>
    </row>
    <row r="74" spans="1:11" ht="14.1" customHeight="1">
      <c r="A74" s="993"/>
      <c r="B74" s="993"/>
      <c r="C74" s="1009" t="s">
        <v>220</v>
      </c>
      <c r="D74" s="1010">
        <v>0</v>
      </c>
      <c r="E74" s="1010">
        <v>0</v>
      </c>
      <c r="F74" s="1010">
        <v>0</v>
      </c>
      <c r="G74" s="1010">
        <v>0</v>
      </c>
      <c r="H74" s="993"/>
      <c r="I74" s="993"/>
      <c r="J74" s="993"/>
      <c r="K74" s="993"/>
    </row>
    <row r="75" spans="1:11" ht="14.1" customHeight="1">
      <c r="A75" s="993"/>
      <c r="B75" s="993"/>
      <c r="C75" s="1009" t="s">
        <v>229</v>
      </c>
      <c r="D75" s="1010">
        <v>0</v>
      </c>
      <c r="E75" s="1010">
        <v>0</v>
      </c>
      <c r="F75" s="1010">
        <v>0</v>
      </c>
      <c r="G75" s="1010">
        <v>0</v>
      </c>
      <c r="H75" s="993"/>
      <c r="I75" s="993"/>
      <c r="J75" s="993"/>
      <c r="K75" s="993"/>
    </row>
    <row r="76" spans="1:11" ht="14.1" customHeight="1">
      <c r="A76" s="993"/>
      <c r="B76" s="993"/>
      <c r="C76" s="1009" t="s">
        <v>230</v>
      </c>
      <c r="D76" s="1010">
        <v>0</v>
      </c>
      <c r="E76" s="1010">
        <v>0</v>
      </c>
      <c r="F76" s="1010">
        <v>0</v>
      </c>
      <c r="G76" s="1010">
        <v>0</v>
      </c>
      <c r="H76" s="993"/>
      <c r="I76" s="993"/>
      <c r="J76" s="993"/>
      <c r="K76" s="993"/>
    </row>
    <row r="77" spans="1:11" ht="14.1" customHeight="1">
      <c r="A77" s="993"/>
      <c r="B77" s="993"/>
      <c r="C77" s="1009" t="s">
        <v>231</v>
      </c>
      <c r="D77" s="1010">
        <v>0</v>
      </c>
      <c r="E77" s="1010">
        <v>0</v>
      </c>
      <c r="F77" s="1010">
        <v>0</v>
      </c>
      <c r="G77" s="1010">
        <v>0</v>
      </c>
      <c r="H77" s="993"/>
      <c r="I77" s="993"/>
      <c r="J77" s="993"/>
      <c r="K77" s="993"/>
    </row>
    <row r="78" spans="1:11" ht="14.1" customHeight="1">
      <c r="A78" s="993"/>
      <c r="B78" s="993"/>
      <c r="C78" s="1009" t="s">
        <v>232</v>
      </c>
      <c r="D78" s="1010">
        <v>0</v>
      </c>
      <c r="E78" s="1010">
        <v>0</v>
      </c>
      <c r="F78" s="1010">
        <v>0</v>
      </c>
      <c r="G78" s="1010">
        <v>0</v>
      </c>
      <c r="H78" s="993"/>
      <c r="I78" s="993"/>
      <c r="J78" s="993"/>
      <c r="K78" s="993"/>
    </row>
    <row r="79" spans="1:11" ht="14.1" customHeight="1">
      <c r="A79" s="993"/>
      <c r="B79" s="993"/>
      <c r="C79" s="1009" t="s">
        <v>235</v>
      </c>
      <c r="D79" s="1010">
        <v>0</v>
      </c>
      <c r="E79" s="1010">
        <v>0</v>
      </c>
      <c r="F79" s="1010">
        <v>0</v>
      </c>
      <c r="G79" s="1010">
        <v>0</v>
      </c>
      <c r="H79" s="993"/>
      <c r="I79" s="993"/>
      <c r="J79" s="993"/>
      <c r="K79" s="993"/>
    </row>
    <row r="80" spans="1:11" ht="14.1" customHeight="1">
      <c r="A80" s="993"/>
      <c r="B80" s="993"/>
      <c r="C80" s="1009" t="s">
        <v>236</v>
      </c>
      <c r="D80" s="1010">
        <v>0</v>
      </c>
      <c r="E80" s="1010">
        <v>0</v>
      </c>
      <c r="F80" s="1010">
        <v>0</v>
      </c>
      <c r="G80" s="1010">
        <v>0</v>
      </c>
      <c r="H80" s="993"/>
      <c r="I80" s="993"/>
      <c r="J80" s="993"/>
      <c r="K80" s="993"/>
    </row>
    <row r="81" spans="1:11" ht="14.1" customHeight="1">
      <c r="A81" s="993"/>
      <c r="B81" s="993"/>
      <c r="C81" s="1011" t="s">
        <v>237</v>
      </c>
      <c r="D81" s="1010">
        <v>0</v>
      </c>
      <c r="E81" s="1010">
        <v>71000000</v>
      </c>
      <c r="F81" s="1010">
        <v>51000000</v>
      </c>
      <c r="G81" s="1010">
        <v>51000000</v>
      </c>
      <c r="H81" s="993"/>
      <c r="I81" s="993"/>
      <c r="J81" s="993"/>
      <c r="K81" s="993"/>
    </row>
    <row r="82" spans="1:11" ht="14.1" customHeight="1">
      <c r="A82" s="993"/>
      <c r="B82" s="993"/>
      <c r="C82" s="1003" t="s">
        <v>209</v>
      </c>
      <c r="D82" s="1659" t="s">
        <v>1995</v>
      </c>
      <c r="E82" s="1660"/>
      <c r="F82" s="1660"/>
      <c r="G82" s="1660"/>
      <c r="H82" s="993"/>
      <c r="I82" s="993"/>
      <c r="J82" s="993"/>
      <c r="K82" s="993"/>
    </row>
    <row r="83" spans="1:11" ht="14.1" customHeight="1">
      <c r="A83" s="993"/>
      <c r="B83" s="993"/>
      <c r="C83" s="1004" t="s">
        <v>211</v>
      </c>
      <c r="D83" s="1661" t="s">
        <v>1996</v>
      </c>
      <c r="E83" s="1662"/>
      <c r="F83" s="1662"/>
      <c r="G83" s="1662"/>
      <c r="H83" s="993"/>
      <c r="I83" s="993"/>
      <c r="J83" s="993"/>
      <c r="K83" s="993"/>
    </row>
    <row r="84" spans="1:11" ht="14.1" customHeight="1">
      <c r="A84" s="993"/>
      <c r="B84" s="993"/>
      <c r="C84" s="1004" t="s">
        <v>31</v>
      </c>
      <c r="D84" s="1661" t="s">
        <v>1997</v>
      </c>
      <c r="E84" s="1662"/>
      <c r="F84" s="1662"/>
      <c r="G84" s="1662"/>
      <c r="H84" s="993"/>
      <c r="I84" s="993"/>
      <c r="J84" s="993"/>
      <c r="K84" s="993"/>
    </row>
    <row r="85" spans="1:11" ht="15" customHeight="1">
      <c r="A85" s="993"/>
      <c r="B85" s="993"/>
      <c r="C85" s="1005"/>
      <c r="D85" s="1006">
        <v>2025</v>
      </c>
      <c r="E85" s="1006">
        <v>2026</v>
      </c>
      <c r="F85" s="1006">
        <v>2027</v>
      </c>
      <c r="G85" s="1006">
        <v>2028</v>
      </c>
      <c r="H85" s="993"/>
      <c r="I85" s="993"/>
      <c r="J85" s="993"/>
      <c r="K85" s="993"/>
    </row>
    <row r="86" spans="1:11" ht="15" customHeight="1">
      <c r="A86" s="993"/>
      <c r="B86" s="993"/>
      <c r="C86" s="1007"/>
      <c r="D86" s="1008" t="s">
        <v>13</v>
      </c>
      <c r="E86" s="1008" t="s">
        <v>14</v>
      </c>
      <c r="F86" s="1008" t="s">
        <v>14</v>
      </c>
      <c r="G86" s="1008" t="s">
        <v>14</v>
      </c>
      <c r="H86" s="993"/>
      <c r="I86" s="993"/>
      <c r="J86" s="993"/>
      <c r="K86" s="993"/>
    </row>
    <row r="87" spans="1:11" ht="14.1" customHeight="1">
      <c r="A87" s="993"/>
      <c r="B87" s="993"/>
      <c r="C87" s="997" t="s">
        <v>33</v>
      </c>
      <c r="D87" s="1001" t="s">
        <v>200</v>
      </c>
      <c r="E87" s="1001" t="s">
        <v>963</v>
      </c>
      <c r="F87" s="1001" t="s">
        <v>963</v>
      </c>
      <c r="G87" s="1001" t="s">
        <v>963</v>
      </c>
      <c r="H87" s="993"/>
      <c r="I87" s="993"/>
      <c r="J87" s="993"/>
      <c r="K87" s="993"/>
    </row>
    <row r="88" spans="1:11" ht="14.1" customHeight="1">
      <c r="A88" s="993"/>
      <c r="B88" s="993"/>
      <c r="C88" s="997" t="s">
        <v>214</v>
      </c>
      <c r="D88" s="1001" t="s">
        <v>1386</v>
      </c>
      <c r="E88" s="1001" t="s">
        <v>1362</v>
      </c>
      <c r="F88" s="1001" t="s">
        <v>1386</v>
      </c>
      <c r="G88" s="1001" t="s">
        <v>1386</v>
      </c>
      <c r="H88" s="993"/>
      <c r="I88" s="993"/>
      <c r="J88" s="993"/>
      <c r="K88" s="993"/>
    </row>
    <row r="89" spans="1:11" ht="14.1" customHeight="1">
      <c r="A89" s="993"/>
      <c r="B89" s="993"/>
      <c r="C89" s="997" t="s">
        <v>215</v>
      </c>
      <c r="D89" s="1001" t="s">
        <v>164</v>
      </c>
      <c r="E89" s="1001" t="s">
        <v>1998</v>
      </c>
      <c r="F89" s="1001" t="s">
        <v>1863</v>
      </c>
      <c r="G89" s="1001" t="s">
        <v>1863</v>
      </c>
      <c r="H89" s="993"/>
      <c r="I89" s="993"/>
      <c r="J89" s="993"/>
      <c r="K89" s="993"/>
    </row>
    <row r="90" spans="1:11" ht="14.1" customHeight="1">
      <c r="A90" s="993"/>
      <c r="B90" s="993"/>
      <c r="C90" s="997" t="s">
        <v>216</v>
      </c>
      <c r="D90" s="1001" t="s">
        <v>200</v>
      </c>
      <c r="E90" s="1001" t="s">
        <v>200</v>
      </c>
      <c r="F90" s="1001" t="s">
        <v>164</v>
      </c>
      <c r="G90" s="1001" t="s">
        <v>164</v>
      </c>
      <c r="H90" s="993"/>
      <c r="I90" s="993"/>
      <c r="J90" s="993"/>
      <c r="K90" s="993"/>
    </row>
    <row r="91" spans="1:11" ht="14.1" customHeight="1">
      <c r="A91" s="993"/>
      <c r="B91" s="993"/>
      <c r="C91" s="997" t="s">
        <v>217</v>
      </c>
      <c r="D91" s="1001" t="s">
        <v>200</v>
      </c>
      <c r="E91" s="1001" t="s">
        <v>1999</v>
      </c>
      <c r="F91" s="1001" t="s">
        <v>2000</v>
      </c>
      <c r="G91" s="1001" t="s">
        <v>164</v>
      </c>
      <c r="H91" s="993"/>
      <c r="I91" s="993"/>
      <c r="J91" s="993"/>
      <c r="K91" s="993"/>
    </row>
    <row r="92" spans="1:11" ht="14.1" customHeight="1">
      <c r="A92" s="993"/>
      <c r="B92" s="993"/>
      <c r="C92" s="997" t="s">
        <v>39</v>
      </c>
      <c r="D92" s="1001" t="s">
        <v>200</v>
      </c>
      <c r="E92" s="1001" t="s">
        <v>200</v>
      </c>
      <c r="F92" s="1001" t="s">
        <v>2000</v>
      </c>
      <c r="G92" s="1001" t="s">
        <v>164</v>
      </c>
      <c r="H92" s="993"/>
      <c r="I92" s="993"/>
      <c r="J92" s="993"/>
      <c r="K92" s="993"/>
    </row>
    <row r="93" spans="1:11" ht="14.1" customHeight="1">
      <c r="A93" s="993"/>
      <c r="B93" s="993"/>
      <c r="C93" s="1663" t="s">
        <v>218</v>
      </c>
      <c r="D93" s="1664"/>
      <c r="E93" s="1664"/>
      <c r="F93" s="1664"/>
      <c r="G93" s="1664"/>
      <c r="H93" s="993"/>
      <c r="I93" s="993"/>
      <c r="J93" s="993"/>
      <c r="K93" s="993"/>
    </row>
    <row r="94" spans="1:11" ht="14.1" customHeight="1">
      <c r="A94" s="993"/>
      <c r="B94" s="993"/>
      <c r="C94" s="1005"/>
      <c r="D94" s="1006">
        <v>2025</v>
      </c>
      <c r="E94" s="1006">
        <v>2026</v>
      </c>
      <c r="F94" s="1006">
        <v>2027</v>
      </c>
      <c r="G94" s="1006">
        <v>2028</v>
      </c>
      <c r="H94" s="993"/>
      <c r="I94" s="993"/>
      <c r="J94" s="993"/>
      <c r="K94" s="993"/>
    </row>
    <row r="95" spans="1:11" ht="14.1" customHeight="1">
      <c r="A95" s="993"/>
      <c r="B95" s="993"/>
      <c r="C95" s="1007"/>
      <c r="D95" s="1008" t="s">
        <v>13</v>
      </c>
      <c r="E95" s="1008" t="s">
        <v>14</v>
      </c>
      <c r="F95" s="1008" t="s">
        <v>14</v>
      </c>
      <c r="G95" s="1008" t="s">
        <v>14</v>
      </c>
      <c r="H95" s="993"/>
      <c r="I95" s="993"/>
      <c r="J95" s="993"/>
      <c r="K95" s="993"/>
    </row>
    <row r="96" spans="1:11" ht="14.1" customHeight="1">
      <c r="A96" s="993"/>
      <c r="B96" s="993"/>
      <c r="C96" s="1009" t="s">
        <v>219</v>
      </c>
      <c r="D96" s="1010">
        <v>0</v>
      </c>
      <c r="E96" s="1010">
        <v>0</v>
      </c>
      <c r="F96" s="1010">
        <v>0</v>
      </c>
      <c r="G96" s="1010">
        <v>0</v>
      </c>
      <c r="H96" s="993"/>
      <c r="I96" s="993"/>
      <c r="J96" s="993"/>
      <c r="K96" s="993"/>
    </row>
    <row r="97" spans="1:11" ht="14.1" customHeight="1">
      <c r="A97" s="993"/>
      <c r="B97" s="993"/>
      <c r="C97" s="1009" t="s">
        <v>220</v>
      </c>
      <c r="D97" s="1010">
        <v>0</v>
      </c>
      <c r="E97" s="1010">
        <v>0</v>
      </c>
      <c r="F97" s="1010">
        <v>0</v>
      </c>
      <c r="G97" s="1010">
        <v>0</v>
      </c>
      <c r="H97" s="993"/>
      <c r="I97" s="993"/>
      <c r="J97" s="993"/>
      <c r="K97" s="993"/>
    </row>
    <row r="98" spans="1:11" ht="14.1" customHeight="1">
      <c r="A98" s="993"/>
      <c r="B98" s="993"/>
      <c r="C98" s="1009" t="s">
        <v>221</v>
      </c>
      <c r="D98" s="1010">
        <v>0</v>
      </c>
      <c r="E98" s="1010">
        <v>0</v>
      </c>
      <c r="F98" s="1010">
        <v>0</v>
      </c>
      <c r="G98" s="1010">
        <v>0</v>
      </c>
      <c r="H98" s="993"/>
      <c r="I98" s="993"/>
      <c r="J98" s="993"/>
      <c r="K98" s="993"/>
    </row>
    <row r="99" spans="1:11" ht="14.1" customHeight="1">
      <c r="A99" s="993"/>
      <c r="B99" s="993"/>
      <c r="C99" s="1009" t="s">
        <v>222</v>
      </c>
      <c r="D99" s="1010">
        <v>0</v>
      </c>
      <c r="E99" s="1010">
        <v>0</v>
      </c>
      <c r="F99" s="1010">
        <v>0</v>
      </c>
      <c r="G99" s="1010">
        <v>0</v>
      </c>
      <c r="H99" s="993"/>
      <c r="I99" s="993"/>
      <c r="J99" s="993"/>
      <c r="K99" s="993"/>
    </row>
    <row r="100" spans="1:11" ht="14.1" customHeight="1">
      <c r="A100" s="993"/>
      <c r="B100" s="993"/>
      <c r="C100" s="1009" t="s">
        <v>220</v>
      </c>
      <c r="D100" s="1010">
        <v>0</v>
      </c>
      <c r="E100" s="1010">
        <v>0</v>
      </c>
      <c r="F100" s="1010">
        <v>0</v>
      </c>
      <c r="G100" s="1010">
        <v>0</v>
      </c>
      <c r="H100" s="993"/>
      <c r="I100" s="993"/>
      <c r="J100" s="993"/>
      <c r="K100" s="993"/>
    </row>
    <row r="101" spans="1:11" ht="14.1" customHeight="1">
      <c r="A101" s="993"/>
      <c r="B101" s="993"/>
      <c r="C101" s="1009" t="s">
        <v>221</v>
      </c>
      <c r="D101" s="1010">
        <v>0</v>
      </c>
      <c r="E101" s="1010">
        <v>0</v>
      </c>
      <c r="F101" s="1010">
        <v>0</v>
      </c>
      <c r="G101" s="1010">
        <v>0</v>
      </c>
      <c r="H101" s="993"/>
      <c r="I101" s="993"/>
      <c r="J101" s="993"/>
      <c r="K101" s="993"/>
    </row>
    <row r="102" spans="1:11" ht="14.1" customHeight="1">
      <c r="A102" s="993"/>
      <c r="B102" s="993"/>
      <c r="C102" s="1009" t="s">
        <v>223</v>
      </c>
      <c r="D102" s="1010">
        <v>0</v>
      </c>
      <c r="E102" s="1010">
        <v>80000000</v>
      </c>
      <c r="F102" s="1010">
        <v>60000000</v>
      </c>
      <c r="G102" s="1010">
        <v>60000000</v>
      </c>
      <c r="H102" s="993"/>
      <c r="I102" s="993"/>
      <c r="J102" s="993"/>
      <c r="K102" s="993"/>
    </row>
    <row r="103" spans="1:11" ht="14.1" customHeight="1">
      <c r="A103" s="993"/>
      <c r="B103" s="993"/>
      <c r="C103" s="1009" t="s">
        <v>220</v>
      </c>
      <c r="D103" s="1010">
        <v>0</v>
      </c>
      <c r="E103" s="1010">
        <v>80000000</v>
      </c>
      <c r="F103" s="1010">
        <v>60000000</v>
      </c>
      <c r="G103" s="1010">
        <v>60000000</v>
      </c>
      <c r="H103" s="993"/>
      <c r="I103" s="993"/>
      <c r="J103" s="993"/>
      <c r="K103" s="993"/>
    </row>
    <row r="104" spans="1:11" ht="14.1" customHeight="1">
      <c r="A104" s="993"/>
      <c r="B104" s="993"/>
      <c r="C104" s="1009" t="s">
        <v>221</v>
      </c>
      <c r="D104" s="1010">
        <v>0</v>
      </c>
      <c r="E104" s="1010">
        <v>0</v>
      </c>
      <c r="F104" s="1010">
        <v>0</v>
      </c>
      <c r="G104" s="1010">
        <v>0</v>
      </c>
      <c r="H104" s="993"/>
      <c r="I104" s="993"/>
      <c r="J104" s="993"/>
      <c r="K104" s="993"/>
    </row>
    <row r="105" spans="1:11" ht="14.1" customHeight="1">
      <c r="A105" s="993"/>
      <c r="B105" s="993"/>
      <c r="C105" s="1009" t="s">
        <v>224</v>
      </c>
      <c r="D105" s="1010">
        <v>0</v>
      </c>
      <c r="E105" s="1010">
        <v>0</v>
      </c>
      <c r="F105" s="1010">
        <v>0</v>
      </c>
      <c r="G105" s="1010">
        <v>0</v>
      </c>
      <c r="H105" s="993"/>
      <c r="I105" s="993"/>
      <c r="J105" s="993"/>
      <c r="K105" s="993"/>
    </row>
    <row r="106" spans="1:11" ht="14.1" customHeight="1">
      <c r="A106" s="993"/>
      <c r="B106" s="993"/>
      <c r="C106" s="1009" t="s">
        <v>220</v>
      </c>
      <c r="D106" s="1010">
        <v>0</v>
      </c>
      <c r="E106" s="1010">
        <v>0</v>
      </c>
      <c r="F106" s="1010">
        <v>0</v>
      </c>
      <c r="G106" s="1010">
        <v>0</v>
      </c>
      <c r="H106" s="993"/>
      <c r="I106" s="993"/>
      <c r="J106" s="993"/>
      <c r="K106" s="993"/>
    </row>
    <row r="107" spans="1:11" ht="14.1" customHeight="1">
      <c r="A107" s="993"/>
      <c r="B107" s="993"/>
      <c r="C107" s="1009" t="s">
        <v>221</v>
      </c>
      <c r="D107" s="1010">
        <v>0</v>
      </c>
      <c r="E107" s="1010">
        <v>0</v>
      </c>
      <c r="F107" s="1010">
        <v>0</v>
      </c>
      <c r="G107" s="1010">
        <v>0</v>
      </c>
      <c r="H107" s="993"/>
      <c r="I107" s="993"/>
      <c r="J107" s="993"/>
      <c r="K107" s="993"/>
    </row>
    <row r="108" spans="1:11" ht="14.1" customHeight="1">
      <c r="A108" s="993"/>
      <c r="B108" s="993"/>
      <c r="C108" s="1009" t="s">
        <v>225</v>
      </c>
      <c r="D108" s="1010">
        <v>0</v>
      </c>
      <c r="E108" s="1010">
        <v>0</v>
      </c>
      <c r="F108" s="1010">
        <v>0</v>
      </c>
      <c r="G108" s="1010">
        <v>0</v>
      </c>
      <c r="H108" s="993"/>
      <c r="I108" s="993"/>
      <c r="J108" s="993"/>
      <c r="K108" s="993"/>
    </row>
    <row r="109" spans="1:11" ht="14.1" customHeight="1">
      <c r="A109" s="993"/>
      <c r="B109" s="993"/>
      <c r="C109" s="1009" t="s">
        <v>220</v>
      </c>
      <c r="D109" s="1010">
        <v>0</v>
      </c>
      <c r="E109" s="1010">
        <v>0</v>
      </c>
      <c r="F109" s="1010">
        <v>0</v>
      </c>
      <c r="G109" s="1010">
        <v>0</v>
      </c>
      <c r="H109" s="993"/>
      <c r="I109" s="993"/>
      <c r="J109" s="993"/>
      <c r="K109" s="993"/>
    </row>
    <row r="110" spans="1:11" ht="14.1" customHeight="1">
      <c r="A110" s="993"/>
      <c r="B110" s="993"/>
      <c r="C110" s="1009" t="s">
        <v>221</v>
      </c>
      <c r="D110" s="1010">
        <v>0</v>
      </c>
      <c r="E110" s="1010">
        <v>0</v>
      </c>
      <c r="F110" s="1010">
        <v>0</v>
      </c>
      <c r="G110" s="1010">
        <v>0</v>
      </c>
      <c r="H110" s="993"/>
      <c r="I110" s="993"/>
      <c r="J110" s="993"/>
      <c r="K110" s="993"/>
    </row>
    <row r="111" spans="1:11" ht="14.1" customHeight="1">
      <c r="A111" s="993"/>
      <c r="B111" s="993"/>
      <c r="C111" s="1009" t="s">
        <v>226</v>
      </c>
      <c r="D111" s="1010">
        <v>0</v>
      </c>
      <c r="E111" s="1010">
        <v>0</v>
      </c>
      <c r="F111" s="1010">
        <v>0</v>
      </c>
      <c r="G111" s="1010">
        <v>0</v>
      </c>
      <c r="H111" s="993"/>
      <c r="I111" s="993"/>
      <c r="J111" s="993"/>
      <c r="K111" s="993"/>
    </row>
    <row r="112" spans="1:11" ht="14.1" customHeight="1">
      <c r="A112" s="993"/>
      <c r="B112" s="993"/>
      <c r="C112" s="1009" t="s">
        <v>220</v>
      </c>
      <c r="D112" s="1010">
        <v>0</v>
      </c>
      <c r="E112" s="1010">
        <v>0</v>
      </c>
      <c r="F112" s="1010">
        <v>0</v>
      </c>
      <c r="G112" s="1010">
        <v>0</v>
      </c>
      <c r="H112" s="993"/>
      <c r="I112" s="993"/>
      <c r="J112" s="993"/>
      <c r="K112" s="993"/>
    </row>
    <row r="113" spans="1:11" ht="14.1" customHeight="1">
      <c r="A113" s="993"/>
      <c r="B113" s="993"/>
      <c r="C113" s="1009" t="s">
        <v>221</v>
      </c>
      <c r="D113" s="1010">
        <v>0</v>
      </c>
      <c r="E113" s="1010">
        <v>0</v>
      </c>
      <c r="F113" s="1010">
        <v>0</v>
      </c>
      <c r="G113" s="1010">
        <v>0</v>
      </c>
      <c r="H113" s="993"/>
      <c r="I113" s="993"/>
      <c r="J113" s="993"/>
      <c r="K113" s="993"/>
    </row>
    <row r="114" spans="1:11" ht="14.1" customHeight="1">
      <c r="A114" s="993"/>
      <c r="B114" s="993"/>
      <c r="C114" s="1009" t="s">
        <v>227</v>
      </c>
      <c r="D114" s="1010">
        <v>0</v>
      </c>
      <c r="E114" s="1010">
        <v>0</v>
      </c>
      <c r="F114" s="1010">
        <v>0</v>
      </c>
      <c r="G114" s="1010">
        <v>0</v>
      </c>
      <c r="H114" s="993"/>
      <c r="I114" s="993"/>
      <c r="J114" s="993"/>
      <c r="K114" s="993"/>
    </row>
    <row r="115" spans="1:11" ht="14.1" customHeight="1">
      <c r="A115" s="993"/>
      <c r="B115" s="993"/>
      <c r="C115" s="1009" t="s">
        <v>220</v>
      </c>
      <c r="D115" s="1010">
        <v>0</v>
      </c>
      <c r="E115" s="1010">
        <v>0</v>
      </c>
      <c r="F115" s="1010">
        <v>0</v>
      </c>
      <c r="G115" s="1010">
        <v>0</v>
      </c>
      <c r="H115" s="993"/>
      <c r="I115" s="993"/>
      <c r="J115" s="993"/>
      <c r="K115" s="993"/>
    </row>
    <row r="116" spans="1:11" ht="14.1" customHeight="1">
      <c r="A116" s="993"/>
      <c r="B116" s="993"/>
      <c r="C116" s="1009" t="s">
        <v>221</v>
      </c>
      <c r="D116" s="1010">
        <v>0</v>
      </c>
      <c r="E116" s="1010">
        <v>0</v>
      </c>
      <c r="F116" s="1010">
        <v>0</v>
      </c>
      <c r="G116" s="1010">
        <v>0</v>
      </c>
      <c r="H116" s="993"/>
      <c r="I116" s="993"/>
      <c r="J116" s="993"/>
      <c r="K116" s="993"/>
    </row>
    <row r="117" spans="1:11" ht="14.1" customHeight="1">
      <c r="A117" s="993"/>
      <c r="B117" s="993"/>
      <c r="C117" s="1009" t="s">
        <v>228</v>
      </c>
      <c r="D117" s="1010">
        <v>0</v>
      </c>
      <c r="E117" s="1010">
        <v>0</v>
      </c>
      <c r="F117" s="1010">
        <v>0</v>
      </c>
      <c r="G117" s="1010">
        <v>0</v>
      </c>
      <c r="H117" s="993"/>
      <c r="I117" s="993"/>
      <c r="J117" s="993"/>
      <c r="K117" s="993"/>
    </row>
    <row r="118" spans="1:11" ht="14.1" customHeight="1">
      <c r="A118" s="993"/>
      <c r="B118" s="993"/>
      <c r="C118" s="1009" t="s">
        <v>220</v>
      </c>
      <c r="D118" s="1010">
        <v>0</v>
      </c>
      <c r="E118" s="1010">
        <v>0</v>
      </c>
      <c r="F118" s="1010">
        <v>0</v>
      </c>
      <c r="G118" s="1010">
        <v>0</v>
      </c>
      <c r="H118" s="993"/>
      <c r="I118" s="993"/>
      <c r="J118" s="993"/>
      <c r="K118" s="993"/>
    </row>
    <row r="119" spans="1:11" ht="14.1" customHeight="1">
      <c r="A119" s="993"/>
      <c r="B119" s="993"/>
      <c r="C119" s="1009" t="s">
        <v>229</v>
      </c>
      <c r="D119" s="1010">
        <v>0</v>
      </c>
      <c r="E119" s="1010">
        <v>0</v>
      </c>
      <c r="F119" s="1010">
        <v>0</v>
      </c>
      <c r="G119" s="1010">
        <v>0</v>
      </c>
      <c r="H119" s="993"/>
      <c r="I119" s="993"/>
      <c r="J119" s="993"/>
      <c r="K119" s="993"/>
    </row>
    <row r="120" spans="1:11" ht="14.1" customHeight="1">
      <c r="A120" s="993"/>
      <c r="B120" s="993"/>
      <c r="C120" s="1009" t="s">
        <v>230</v>
      </c>
      <c r="D120" s="1010">
        <v>0</v>
      </c>
      <c r="E120" s="1010">
        <v>0</v>
      </c>
      <c r="F120" s="1010">
        <v>0</v>
      </c>
      <c r="G120" s="1010">
        <v>0</v>
      </c>
      <c r="H120" s="993"/>
      <c r="I120" s="993"/>
      <c r="J120" s="993"/>
      <c r="K120" s="993"/>
    </row>
    <row r="121" spans="1:11" ht="14.1" customHeight="1">
      <c r="A121" s="993"/>
      <c r="B121" s="993"/>
      <c r="C121" s="1009" t="s">
        <v>231</v>
      </c>
      <c r="D121" s="1010">
        <v>0</v>
      </c>
      <c r="E121" s="1010">
        <v>0</v>
      </c>
      <c r="F121" s="1010">
        <v>0</v>
      </c>
      <c r="G121" s="1010">
        <v>0</v>
      </c>
      <c r="H121" s="993"/>
      <c r="I121" s="993"/>
      <c r="J121" s="993"/>
      <c r="K121" s="993"/>
    </row>
    <row r="122" spans="1:11" ht="14.1" customHeight="1">
      <c r="A122" s="993"/>
      <c r="B122" s="993"/>
      <c r="C122" s="1009" t="s">
        <v>232</v>
      </c>
      <c r="D122" s="1010">
        <v>0</v>
      </c>
      <c r="E122" s="1010">
        <v>0</v>
      </c>
      <c r="F122" s="1010">
        <v>0</v>
      </c>
      <c r="G122" s="1010">
        <v>0</v>
      </c>
      <c r="H122" s="993"/>
      <c r="I122" s="993"/>
      <c r="J122" s="993"/>
      <c r="K122" s="993"/>
    </row>
    <row r="123" spans="1:11" ht="14.1" customHeight="1">
      <c r="A123" s="993"/>
      <c r="B123" s="993"/>
      <c r="C123" s="1009" t="s">
        <v>233</v>
      </c>
      <c r="D123" s="1010">
        <v>0</v>
      </c>
      <c r="E123" s="1010">
        <v>0</v>
      </c>
      <c r="F123" s="1010">
        <v>0</v>
      </c>
      <c r="G123" s="1010">
        <v>0</v>
      </c>
      <c r="H123" s="993"/>
      <c r="I123" s="993"/>
      <c r="J123" s="993"/>
      <c r="K123" s="993"/>
    </row>
    <row r="124" spans="1:11" ht="14.1" customHeight="1">
      <c r="A124" s="993"/>
      <c r="B124" s="993"/>
      <c r="C124" s="1009" t="s">
        <v>220</v>
      </c>
      <c r="D124" s="1010">
        <v>0</v>
      </c>
      <c r="E124" s="1010">
        <v>0</v>
      </c>
      <c r="F124" s="1010">
        <v>0</v>
      </c>
      <c r="G124" s="1010">
        <v>0</v>
      </c>
      <c r="H124" s="993"/>
      <c r="I124" s="993"/>
      <c r="J124" s="993"/>
      <c r="K124" s="993"/>
    </row>
    <row r="125" spans="1:11" ht="14.1" customHeight="1">
      <c r="A125" s="993"/>
      <c r="B125" s="993"/>
      <c r="C125" s="1009" t="s">
        <v>229</v>
      </c>
      <c r="D125" s="1010">
        <v>0</v>
      </c>
      <c r="E125" s="1010">
        <v>0</v>
      </c>
      <c r="F125" s="1010">
        <v>0</v>
      </c>
      <c r="G125" s="1010">
        <v>0</v>
      </c>
      <c r="H125" s="993"/>
      <c r="I125" s="993"/>
      <c r="J125" s="993"/>
      <c r="K125" s="993"/>
    </row>
    <row r="126" spans="1:11" ht="14.1" customHeight="1">
      <c r="A126" s="993"/>
      <c r="B126" s="993"/>
      <c r="C126" s="1009" t="s">
        <v>230</v>
      </c>
      <c r="D126" s="1010">
        <v>0</v>
      </c>
      <c r="E126" s="1010">
        <v>0</v>
      </c>
      <c r="F126" s="1010">
        <v>0</v>
      </c>
      <c r="G126" s="1010">
        <v>0</v>
      </c>
      <c r="H126" s="993"/>
      <c r="I126" s="993"/>
      <c r="J126" s="993"/>
      <c r="K126" s="993"/>
    </row>
    <row r="127" spans="1:11" ht="14.1" customHeight="1">
      <c r="A127" s="993"/>
      <c r="B127" s="993"/>
      <c r="C127" s="1009" t="s">
        <v>231</v>
      </c>
      <c r="D127" s="1010">
        <v>0</v>
      </c>
      <c r="E127" s="1010">
        <v>0</v>
      </c>
      <c r="F127" s="1010">
        <v>0</v>
      </c>
      <c r="G127" s="1010">
        <v>0</v>
      </c>
      <c r="H127" s="993"/>
      <c r="I127" s="993"/>
      <c r="J127" s="993"/>
      <c r="K127" s="993"/>
    </row>
    <row r="128" spans="1:11" ht="14.1" customHeight="1">
      <c r="A128" s="993"/>
      <c r="B128" s="993"/>
      <c r="C128" s="1009" t="s">
        <v>232</v>
      </c>
      <c r="D128" s="1010">
        <v>0</v>
      </c>
      <c r="E128" s="1010">
        <v>0</v>
      </c>
      <c r="F128" s="1010">
        <v>0</v>
      </c>
      <c r="G128" s="1010">
        <v>0</v>
      </c>
      <c r="H128" s="993"/>
      <c r="I128" s="993"/>
      <c r="J128" s="993"/>
      <c r="K128" s="993"/>
    </row>
    <row r="129" spans="1:11" ht="14.1" customHeight="1">
      <c r="A129" s="993"/>
      <c r="B129" s="993"/>
      <c r="C129" s="1009" t="s">
        <v>234</v>
      </c>
      <c r="D129" s="1010">
        <v>0</v>
      </c>
      <c r="E129" s="1010">
        <v>0</v>
      </c>
      <c r="F129" s="1010">
        <v>0</v>
      </c>
      <c r="G129" s="1010">
        <v>0</v>
      </c>
      <c r="H129" s="993"/>
      <c r="I129" s="993"/>
      <c r="J129" s="993"/>
      <c r="K129" s="993"/>
    </row>
    <row r="130" spans="1:11" ht="14.1" customHeight="1">
      <c r="A130" s="993"/>
      <c r="B130" s="993"/>
      <c r="C130" s="1009" t="s">
        <v>220</v>
      </c>
      <c r="D130" s="1010">
        <v>0</v>
      </c>
      <c r="E130" s="1010">
        <v>0</v>
      </c>
      <c r="F130" s="1010">
        <v>0</v>
      </c>
      <c r="G130" s="1010">
        <v>0</v>
      </c>
      <c r="H130" s="993"/>
      <c r="I130" s="993"/>
      <c r="J130" s="993"/>
      <c r="K130" s="993"/>
    </row>
    <row r="131" spans="1:11" ht="14.1" customHeight="1">
      <c r="A131" s="993"/>
      <c r="B131" s="993"/>
      <c r="C131" s="1009" t="s">
        <v>229</v>
      </c>
      <c r="D131" s="1010">
        <v>0</v>
      </c>
      <c r="E131" s="1010">
        <v>0</v>
      </c>
      <c r="F131" s="1010">
        <v>0</v>
      </c>
      <c r="G131" s="1010">
        <v>0</v>
      </c>
      <c r="H131" s="993"/>
      <c r="I131" s="993"/>
      <c r="J131" s="993"/>
      <c r="K131" s="993"/>
    </row>
    <row r="132" spans="1:11" ht="14.1" customHeight="1">
      <c r="A132" s="993"/>
      <c r="B132" s="993"/>
      <c r="C132" s="1009" t="s">
        <v>230</v>
      </c>
      <c r="D132" s="1010">
        <v>0</v>
      </c>
      <c r="E132" s="1010">
        <v>0</v>
      </c>
      <c r="F132" s="1010">
        <v>0</v>
      </c>
      <c r="G132" s="1010">
        <v>0</v>
      </c>
      <c r="H132" s="993"/>
      <c r="I132" s="993"/>
      <c r="J132" s="993"/>
      <c r="K132" s="993"/>
    </row>
    <row r="133" spans="1:11" ht="14.1" customHeight="1">
      <c r="A133" s="993"/>
      <c r="B133" s="993"/>
      <c r="C133" s="1009" t="s">
        <v>231</v>
      </c>
      <c r="D133" s="1010">
        <v>0</v>
      </c>
      <c r="E133" s="1010">
        <v>0</v>
      </c>
      <c r="F133" s="1010">
        <v>0</v>
      </c>
      <c r="G133" s="1010">
        <v>0</v>
      </c>
      <c r="H133" s="993"/>
      <c r="I133" s="993"/>
      <c r="J133" s="993"/>
      <c r="K133" s="993"/>
    </row>
    <row r="134" spans="1:11" ht="14.1" customHeight="1">
      <c r="A134" s="993"/>
      <c r="B134" s="993"/>
      <c r="C134" s="1009" t="s">
        <v>232</v>
      </c>
      <c r="D134" s="1010">
        <v>0</v>
      </c>
      <c r="E134" s="1010">
        <v>0</v>
      </c>
      <c r="F134" s="1010">
        <v>0</v>
      </c>
      <c r="G134" s="1010">
        <v>0</v>
      </c>
      <c r="H134" s="993"/>
      <c r="I134" s="993"/>
      <c r="J134" s="993"/>
      <c r="K134" s="993"/>
    </row>
    <row r="135" spans="1:11" ht="14.1" customHeight="1">
      <c r="A135" s="993"/>
      <c r="B135" s="993"/>
      <c r="C135" s="1009" t="s">
        <v>235</v>
      </c>
      <c r="D135" s="1010">
        <v>0</v>
      </c>
      <c r="E135" s="1010">
        <v>0</v>
      </c>
      <c r="F135" s="1010">
        <v>0</v>
      </c>
      <c r="G135" s="1010">
        <v>0</v>
      </c>
      <c r="H135" s="993"/>
      <c r="I135" s="993"/>
      <c r="J135" s="993"/>
      <c r="K135" s="993"/>
    </row>
    <row r="136" spans="1:11" ht="14.1" customHeight="1">
      <c r="A136" s="993"/>
      <c r="B136" s="993"/>
      <c r="C136" s="1009" t="s">
        <v>236</v>
      </c>
      <c r="D136" s="1010">
        <v>0</v>
      </c>
      <c r="E136" s="1010">
        <v>0</v>
      </c>
      <c r="F136" s="1010">
        <v>0</v>
      </c>
      <c r="G136" s="1010">
        <v>0</v>
      </c>
      <c r="H136" s="993"/>
      <c r="I136" s="993"/>
      <c r="J136" s="993"/>
      <c r="K136" s="993"/>
    </row>
    <row r="137" spans="1:11" ht="14.1" customHeight="1">
      <c r="A137" s="993"/>
      <c r="B137" s="993"/>
      <c r="C137" s="1011" t="s">
        <v>237</v>
      </c>
      <c r="D137" s="1010">
        <v>0</v>
      </c>
      <c r="E137" s="1010">
        <v>80000000</v>
      </c>
      <c r="F137" s="1010">
        <v>60000000</v>
      </c>
      <c r="G137" s="1010">
        <v>60000000</v>
      </c>
      <c r="H137" s="993"/>
      <c r="I137" s="993"/>
      <c r="J137" s="993"/>
      <c r="K137" s="993"/>
    </row>
    <row r="138" spans="1:11" ht="14.1" customHeight="1">
      <c r="A138" s="993"/>
      <c r="B138" s="993"/>
      <c r="C138" s="1003" t="s">
        <v>209</v>
      </c>
      <c r="D138" s="1659" t="s">
        <v>2001</v>
      </c>
      <c r="E138" s="1660"/>
      <c r="F138" s="1660"/>
      <c r="G138" s="1660"/>
      <c r="H138" s="993"/>
      <c r="I138" s="993"/>
      <c r="J138" s="993"/>
      <c r="K138" s="993"/>
    </row>
    <row r="139" spans="1:11" ht="14.1" customHeight="1">
      <c r="A139" s="993"/>
      <c r="B139" s="993"/>
      <c r="C139" s="1004" t="s">
        <v>211</v>
      </c>
      <c r="D139" s="1661" t="s">
        <v>2002</v>
      </c>
      <c r="E139" s="1662"/>
      <c r="F139" s="1662"/>
      <c r="G139" s="1662"/>
      <c r="H139" s="993"/>
      <c r="I139" s="993"/>
      <c r="J139" s="993"/>
      <c r="K139" s="993"/>
    </row>
    <row r="140" spans="1:11" ht="14.1" customHeight="1">
      <c r="A140" s="993"/>
      <c r="B140" s="993"/>
      <c r="C140" s="1004" t="s">
        <v>31</v>
      </c>
      <c r="D140" s="1661" t="s">
        <v>2003</v>
      </c>
      <c r="E140" s="1662"/>
      <c r="F140" s="1662"/>
      <c r="G140" s="1662"/>
      <c r="H140" s="993"/>
      <c r="I140" s="993"/>
      <c r="J140" s="993"/>
      <c r="K140" s="993"/>
    </row>
    <row r="141" spans="1:11" ht="15" customHeight="1">
      <c r="A141" s="993"/>
      <c r="B141" s="993"/>
      <c r="C141" s="1005"/>
      <c r="D141" s="1006">
        <v>2025</v>
      </c>
      <c r="E141" s="1006">
        <v>2026</v>
      </c>
      <c r="F141" s="1006">
        <v>2027</v>
      </c>
      <c r="G141" s="1006">
        <v>2028</v>
      </c>
      <c r="H141" s="993"/>
      <c r="I141" s="993"/>
      <c r="J141" s="993"/>
      <c r="K141" s="993"/>
    </row>
    <row r="142" spans="1:11" ht="15" customHeight="1">
      <c r="A142" s="993"/>
      <c r="B142" s="993"/>
      <c r="C142" s="1007"/>
      <c r="D142" s="1008" t="s">
        <v>13</v>
      </c>
      <c r="E142" s="1008" t="s">
        <v>14</v>
      </c>
      <c r="F142" s="1008" t="s">
        <v>14</v>
      </c>
      <c r="G142" s="1008" t="s">
        <v>14</v>
      </c>
      <c r="H142" s="993"/>
      <c r="I142" s="993"/>
      <c r="J142" s="993"/>
      <c r="K142" s="993"/>
    </row>
    <row r="143" spans="1:11" ht="14.1" customHeight="1">
      <c r="A143" s="993"/>
      <c r="B143" s="993"/>
      <c r="C143" s="997" t="s">
        <v>33</v>
      </c>
      <c r="D143" s="1001" t="s">
        <v>200</v>
      </c>
      <c r="E143" s="1001" t="s">
        <v>1164</v>
      </c>
      <c r="F143" s="1001" t="s">
        <v>1165</v>
      </c>
      <c r="G143" s="1001" t="s">
        <v>1129</v>
      </c>
      <c r="H143" s="993"/>
      <c r="I143" s="993"/>
      <c r="J143" s="993"/>
      <c r="K143" s="993"/>
    </row>
    <row r="144" spans="1:11" ht="14.1" customHeight="1">
      <c r="A144" s="993"/>
      <c r="B144" s="993"/>
      <c r="C144" s="997" t="s">
        <v>214</v>
      </c>
      <c r="D144" s="1001" t="s">
        <v>2004</v>
      </c>
      <c r="E144" s="1001" t="s">
        <v>2005</v>
      </c>
      <c r="F144" s="1001" t="s">
        <v>2006</v>
      </c>
      <c r="G144" s="1001" t="s">
        <v>2007</v>
      </c>
      <c r="H144" s="993"/>
      <c r="I144" s="993"/>
      <c r="J144" s="993"/>
      <c r="K144" s="993"/>
    </row>
    <row r="145" spans="1:11" ht="14.1" customHeight="1">
      <c r="A145" s="993"/>
      <c r="B145" s="993"/>
      <c r="C145" s="997" t="s">
        <v>215</v>
      </c>
      <c r="D145" s="1001" t="s">
        <v>164</v>
      </c>
      <c r="E145" s="1001" t="s">
        <v>2008</v>
      </c>
      <c r="F145" s="1001" t="s">
        <v>2009</v>
      </c>
      <c r="G145" s="1001" t="s">
        <v>2010</v>
      </c>
      <c r="H145" s="993"/>
      <c r="I145" s="993"/>
      <c r="J145" s="993"/>
      <c r="K145" s="993"/>
    </row>
    <row r="146" spans="1:11" ht="14.1" customHeight="1">
      <c r="A146" s="993"/>
      <c r="B146" s="993"/>
      <c r="C146" s="997" t="s">
        <v>216</v>
      </c>
      <c r="D146" s="1001" t="s">
        <v>200</v>
      </c>
      <c r="E146" s="1001" t="s">
        <v>200</v>
      </c>
      <c r="F146" s="1001" t="s">
        <v>1173</v>
      </c>
      <c r="G146" s="1001" t="s">
        <v>1372</v>
      </c>
      <c r="H146" s="993"/>
      <c r="I146" s="993"/>
      <c r="J146" s="993"/>
      <c r="K146" s="993"/>
    </row>
    <row r="147" spans="1:11" ht="14.1" customHeight="1">
      <c r="A147" s="993"/>
      <c r="B147" s="993"/>
      <c r="C147" s="997" t="s">
        <v>217</v>
      </c>
      <c r="D147" s="1001" t="s">
        <v>200</v>
      </c>
      <c r="E147" s="1001" t="s">
        <v>1444</v>
      </c>
      <c r="F147" s="1001" t="s">
        <v>164</v>
      </c>
      <c r="G147" s="1001" t="s">
        <v>164</v>
      </c>
      <c r="H147" s="993"/>
      <c r="I147" s="993"/>
      <c r="J147" s="993"/>
      <c r="K147" s="993"/>
    </row>
    <row r="148" spans="1:11" ht="14.1" customHeight="1">
      <c r="A148" s="993"/>
      <c r="B148" s="993"/>
      <c r="C148" s="997" t="s">
        <v>39</v>
      </c>
      <c r="D148" s="1001" t="s">
        <v>200</v>
      </c>
      <c r="E148" s="1001" t="s">
        <v>200</v>
      </c>
      <c r="F148" s="1001" t="s">
        <v>2011</v>
      </c>
      <c r="G148" s="1001" t="s">
        <v>1373</v>
      </c>
      <c r="H148" s="993"/>
      <c r="I148" s="993"/>
      <c r="J148" s="993"/>
      <c r="K148" s="993"/>
    </row>
    <row r="149" spans="1:11" ht="14.1" customHeight="1">
      <c r="A149" s="993"/>
      <c r="B149" s="993"/>
      <c r="C149" s="1663" t="s">
        <v>218</v>
      </c>
      <c r="D149" s="1664"/>
      <c r="E149" s="1664"/>
      <c r="F149" s="1664"/>
      <c r="G149" s="1664"/>
      <c r="H149" s="993"/>
      <c r="I149" s="993"/>
      <c r="J149" s="993"/>
      <c r="K149" s="993"/>
    </row>
    <row r="150" spans="1:11" ht="14.1" customHeight="1">
      <c r="A150" s="993"/>
      <c r="B150" s="993"/>
      <c r="C150" s="1005"/>
      <c r="D150" s="1006">
        <v>2025</v>
      </c>
      <c r="E150" s="1006">
        <v>2026</v>
      </c>
      <c r="F150" s="1006">
        <v>2027</v>
      </c>
      <c r="G150" s="1006">
        <v>2028</v>
      </c>
      <c r="H150" s="993"/>
      <c r="I150" s="993"/>
      <c r="J150" s="993"/>
      <c r="K150" s="993"/>
    </row>
    <row r="151" spans="1:11" ht="14.1" customHeight="1">
      <c r="A151" s="993"/>
      <c r="B151" s="993"/>
      <c r="C151" s="1007"/>
      <c r="D151" s="1008" t="s">
        <v>13</v>
      </c>
      <c r="E151" s="1008" t="s">
        <v>14</v>
      </c>
      <c r="F151" s="1008" t="s">
        <v>14</v>
      </c>
      <c r="G151" s="1008" t="s">
        <v>14</v>
      </c>
      <c r="H151" s="993"/>
      <c r="I151" s="993"/>
      <c r="J151" s="993"/>
      <c r="K151" s="993"/>
    </row>
    <row r="152" spans="1:11" ht="14.1" customHeight="1">
      <c r="A152" s="993"/>
      <c r="B152" s="993"/>
      <c r="C152" s="1009" t="s">
        <v>219</v>
      </c>
      <c r="D152" s="1010">
        <v>0</v>
      </c>
      <c r="E152" s="1010">
        <v>0</v>
      </c>
      <c r="F152" s="1010">
        <v>0</v>
      </c>
      <c r="G152" s="1010">
        <v>0</v>
      </c>
      <c r="H152" s="993"/>
      <c r="I152" s="993"/>
      <c r="J152" s="993"/>
      <c r="K152" s="993"/>
    </row>
    <row r="153" spans="1:11" ht="14.1" customHeight="1">
      <c r="A153" s="993"/>
      <c r="B153" s="993"/>
      <c r="C153" s="1009" t="s">
        <v>220</v>
      </c>
      <c r="D153" s="1010">
        <v>0</v>
      </c>
      <c r="E153" s="1010">
        <v>0</v>
      </c>
      <c r="F153" s="1010">
        <v>0</v>
      </c>
      <c r="G153" s="1010">
        <v>0</v>
      </c>
      <c r="H153" s="993"/>
      <c r="I153" s="993"/>
      <c r="J153" s="993"/>
      <c r="K153" s="993"/>
    </row>
    <row r="154" spans="1:11" ht="14.1" customHeight="1">
      <c r="A154" s="993"/>
      <c r="B154" s="993"/>
      <c r="C154" s="1009" t="s">
        <v>221</v>
      </c>
      <c r="D154" s="1010">
        <v>0</v>
      </c>
      <c r="E154" s="1010">
        <v>0</v>
      </c>
      <c r="F154" s="1010">
        <v>0</v>
      </c>
      <c r="G154" s="1010">
        <v>0</v>
      </c>
      <c r="H154" s="993"/>
      <c r="I154" s="993"/>
      <c r="J154" s="993"/>
      <c r="K154" s="993"/>
    </row>
    <row r="155" spans="1:11" ht="14.1" customHeight="1">
      <c r="A155" s="993"/>
      <c r="B155" s="993"/>
      <c r="C155" s="1009" t="s">
        <v>222</v>
      </c>
      <c r="D155" s="1010">
        <v>0</v>
      </c>
      <c r="E155" s="1010">
        <v>0</v>
      </c>
      <c r="F155" s="1010">
        <v>0</v>
      </c>
      <c r="G155" s="1010">
        <v>0</v>
      </c>
      <c r="H155" s="993"/>
      <c r="I155" s="993"/>
      <c r="J155" s="993"/>
      <c r="K155" s="993"/>
    </row>
    <row r="156" spans="1:11" ht="14.1" customHeight="1">
      <c r="A156" s="993"/>
      <c r="B156" s="993"/>
      <c r="C156" s="1009" t="s">
        <v>220</v>
      </c>
      <c r="D156" s="1010">
        <v>0</v>
      </c>
      <c r="E156" s="1010">
        <v>0</v>
      </c>
      <c r="F156" s="1010">
        <v>0</v>
      </c>
      <c r="G156" s="1010">
        <v>0</v>
      </c>
      <c r="H156" s="993"/>
      <c r="I156" s="993"/>
      <c r="J156" s="993"/>
      <c r="K156" s="993"/>
    </row>
    <row r="157" spans="1:11" ht="14.1" customHeight="1">
      <c r="A157" s="993"/>
      <c r="B157" s="993"/>
      <c r="C157" s="1009" t="s">
        <v>221</v>
      </c>
      <c r="D157" s="1010">
        <v>0</v>
      </c>
      <c r="E157" s="1010">
        <v>0</v>
      </c>
      <c r="F157" s="1010">
        <v>0</v>
      </c>
      <c r="G157" s="1010">
        <v>0</v>
      </c>
      <c r="H157" s="993"/>
      <c r="I157" s="993"/>
      <c r="J157" s="993"/>
      <c r="K157" s="993"/>
    </row>
    <row r="158" spans="1:11" ht="14.1" customHeight="1">
      <c r="A158" s="993"/>
      <c r="B158" s="993"/>
      <c r="C158" s="1009" t="s">
        <v>223</v>
      </c>
      <c r="D158" s="1010">
        <v>0</v>
      </c>
      <c r="E158" s="1010">
        <v>0</v>
      </c>
      <c r="F158" s="1010">
        <v>0</v>
      </c>
      <c r="G158" s="1010">
        <v>0</v>
      </c>
      <c r="H158" s="993"/>
      <c r="I158" s="993"/>
      <c r="J158" s="993"/>
      <c r="K158" s="993"/>
    </row>
    <row r="159" spans="1:11" ht="14.1" customHeight="1">
      <c r="A159" s="993"/>
      <c r="B159" s="993"/>
      <c r="C159" s="1009" t="s">
        <v>220</v>
      </c>
      <c r="D159" s="1010">
        <v>0</v>
      </c>
      <c r="E159" s="1010">
        <v>0</v>
      </c>
      <c r="F159" s="1010">
        <v>0</v>
      </c>
      <c r="G159" s="1010">
        <v>0</v>
      </c>
      <c r="H159" s="993"/>
      <c r="I159" s="993"/>
      <c r="J159" s="993"/>
      <c r="K159" s="993"/>
    </row>
    <row r="160" spans="1:11" ht="14.1" customHeight="1">
      <c r="A160" s="993"/>
      <c r="B160" s="993"/>
      <c r="C160" s="1009" t="s">
        <v>221</v>
      </c>
      <c r="D160" s="1010">
        <v>0</v>
      </c>
      <c r="E160" s="1010">
        <v>0</v>
      </c>
      <c r="F160" s="1010">
        <v>0</v>
      </c>
      <c r="G160" s="1010">
        <v>0</v>
      </c>
      <c r="H160" s="993"/>
      <c r="I160" s="993"/>
      <c r="J160" s="993"/>
      <c r="K160" s="993"/>
    </row>
    <row r="161" spans="1:11" ht="14.1" customHeight="1">
      <c r="A161" s="993"/>
      <c r="B161" s="993"/>
      <c r="C161" s="1009" t="s">
        <v>224</v>
      </c>
      <c r="D161" s="1010">
        <v>0</v>
      </c>
      <c r="E161" s="1010">
        <v>0</v>
      </c>
      <c r="F161" s="1010">
        <v>0</v>
      </c>
      <c r="G161" s="1010">
        <v>0</v>
      </c>
      <c r="H161" s="993"/>
      <c r="I161" s="993"/>
      <c r="J161" s="993"/>
      <c r="K161" s="993"/>
    </row>
    <row r="162" spans="1:11" ht="14.1" customHeight="1">
      <c r="A162" s="993"/>
      <c r="B162" s="993"/>
      <c r="C162" s="1009" t="s">
        <v>220</v>
      </c>
      <c r="D162" s="1010">
        <v>0</v>
      </c>
      <c r="E162" s="1010">
        <v>0</v>
      </c>
      <c r="F162" s="1010">
        <v>0</v>
      </c>
      <c r="G162" s="1010">
        <v>0</v>
      </c>
      <c r="H162" s="993"/>
      <c r="I162" s="993"/>
      <c r="J162" s="993"/>
      <c r="K162" s="993"/>
    </row>
    <row r="163" spans="1:11" ht="14.1" customHeight="1">
      <c r="A163" s="993"/>
      <c r="B163" s="993"/>
      <c r="C163" s="1009" t="s">
        <v>221</v>
      </c>
      <c r="D163" s="1010">
        <v>0</v>
      </c>
      <c r="E163" s="1010">
        <v>0</v>
      </c>
      <c r="F163" s="1010">
        <v>0</v>
      </c>
      <c r="G163" s="1010">
        <v>0</v>
      </c>
      <c r="H163" s="993"/>
      <c r="I163" s="993"/>
      <c r="J163" s="993"/>
      <c r="K163" s="993"/>
    </row>
    <row r="164" spans="1:11" ht="14.1" customHeight="1">
      <c r="A164" s="993"/>
      <c r="B164" s="993"/>
      <c r="C164" s="1009" t="s">
        <v>225</v>
      </c>
      <c r="D164" s="1010">
        <v>0</v>
      </c>
      <c r="E164" s="1010">
        <v>292880000</v>
      </c>
      <c r="F164" s="1010">
        <v>292889000</v>
      </c>
      <c r="G164" s="1010">
        <v>292893000</v>
      </c>
      <c r="H164" s="993"/>
      <c r="I164" s="993"/>
      <c r="J164" s="993"/>
      <c r="K164" s="993"/>
    </row>
    <row r="165" spans="1:11" ht="14.1" customHeight="1">
      <c r="A165" s="993"/>
      <c r="B165" s="993"/>
      <c r="C165" s="1009" t="s">
        <v>220</v>
      </c>
      <c r="D165" s="1010">
        <v>0</v>
      </c>
      <c r="E165" s="1010">
        <v>292880000</v>
      </c>
      <c r="F165" s="1010">
        <v>292889000</v>
      </c>
      <c r="G165" s="1010">
        <v>292893000</v>
      </c>
      <c r="H165" s="993"/>
      <c r="I165" s="993"/>
      <c r="J165" s="993"/>
      <c r="K165" s="993"/>
    </row>
    <row r="166" spans="1:11" ht="14.1" customHeight="1">
      <c r="A166" s="993"/>
      <c r="B166" s="993"/>
      <c r="C166" s="1009" t="s">
        <v>221</v>
      </c>
      <c r="D166" s="1010">
        <v>0</v>
      </c>
      <c r="E166" s="1010">
        <v>0</v>
      </c>
      <c r="F166" s="1010">
        <v>0</v>
      </c>
      <c r="G166" s="1010">
        <v>0</v>
      </c>
      <c r="H166" s="993"/>
      <c r="I166" s="993"/>
      <c r="J166" s="993"/>
      <c r="K166" s="993"/>
    </row>
    <row r="167" spans="1:11" ht="14.1" customHeight="1">
      <c r="A167" s="993"/>
      <c r="B167" s="993"/>
      <c r="C167" s="1009" t="s">
        <v>226</v>
      </c>
      <c r="D167" s="1010">
        <v>0</v>
      </c>
      <c r="E167" s="1010">
        <v>0</v>
      </c>
      <c r="F167" s="1010">
        <v>0</v>
      </c>
      <c r="G167" s="1010">
        <v>0</v>
      </c>
      <c r="H167" s="993"/>
      <c r="I167" s="993"/>
      <c r="J167" s="993"/>
      <c r="K167" s="993"/>
    </row>
    <row r="168" spans="1:11" ht="14.1" customHeight="1">
      <c r="A168" s="993"/>
      <c r="B168" s="993"/>
      <c r="C168" s="1009" t="s">
        <v>220</v>
      </c>
      <c r="D168" s="1010">
        <v>0</v>
      </c>
      <c r="E168" s="1010">
        <v>0</v>
      </c>
      <c r="F168" s="1010">
        <v>0</v>
      </c>
      <c r="G168" s="1010">
        <v>0</v>
      </c>
      <c r="H168" s="993"/>
      <c r="I168" s="993"/>
      <c r="J168" s="993"/>
      <c r="K168" s="993"/>
    </row>
    <row r="169" spans="1:11" ht="14.1" customHeight="1">
      <c r="A169" s="993"/>
      <c r="B169" s="993"/>
      <c r="C169" s="1009" t="s">
        <v>221</v>
      </c>
      <c r="D169" s="1010">
        <v>0</v>
      </c>
      <c r="E169" s="1010">
        <v>0</v>
      </c>
      <c r="F169" s="1010">
        <v>0</v>
      </c>
      <c r="G169" s="1010">
        <v>0</v>
      </c>
      <c r="H169" s="993"/>
      <c r="I169" s="993"/>
      <c r="J169" s="993"/>
      <c r="K169" s="993"/>
    </row>
    <row r="170" spans="1:11" ht="14.1" customHeight="1">
      <c r="A170" s="993"/>
      <c r="B170" s="993"/>
      <c r="C170" s="1009" t="s">
        <v>227</v>
      </c>
      <c r="D170" s="1010">
        <v>0</v>
      </c>
      <c r="E170" s="1010">
        <v>0</v>
      </c>
      <c r="F170" s="1010">
        <v>0</v>
      </c>
      <c r="G170" s="1010">
        <v>0</v>
      </c>
      <c r="H170" s="993"/>
      <c r="I170" s="993"/>
      <c r="J170" s="993"/>
      <c r="K170" s="993"/>
    </row>
    <row r="171" spans="1:11" ht="14.1" customHeight="1">
      <c r="A171" s="993"/>
      <c r="B171" s="993"/>
      <c r="C171" s="1009" t="s">
        <v>220</v>
      </c>
      <c r="D171" s="1010">
        <v>0</v>
      </c>
      <c r="E171" s="1010">
        <v>0</v>
      </c>
      <c r="F171" s="1010">
        <v>0</v>
      </c>
      <c r="G171" s="1010">
        <v>0</v>
      </c>
      <c r="H171" s="993"/>
      <c r="I171" s="993"/>
      <c r="J171" s="993"/>
      <c r="K171" s="993"/>
    </row>
    <row r="172" spans="1:11" ht="14.1" customHeight="1">
      <c r="A172" s="993"/>
      <c r="B172" s="993"/>
      <c r="C172" s="1009" t="s">
        <v>221</v>
      </c>
      <c r="D172" s="1010">
        <v>0</v>
      </c>
      <c r="E172" s="1010">
        <v>0</v>
      </c>
      <c r="F172" s="1010">
        <v>0</v>
      </c>
      <c r="G172" s="1010">
        <v>0</v>
      </c>
      <c r="H172" s="993"/>
      <c r="I172" s="993"/>
      <c r="J172" s="993"/>
      <c r="K172" s="993"/>
    </row>
    <row r="173" spans="1:11" ht="14.1" customHeight="1">
      <c r="A173" s="993"/>
      <c r="B173" s="993"/>
      <c r="C173" s="1009" t="s">
        <v>228</v>
      </c>
      <c r="D173" s="1010">
        <v>0</v>
      </c>
      <c r="E173" s="1010">
        <v>0</v>
      </c>
      <c r="F173" s="1010">
        <v>0</v>
      </c>
      <c r="G173" s="1010">
        <v>0</v>
      </c>
      <c r="H173" s="993"/>
      <c r="I173" s="993"/>
      <c r="J173" s="993"/>
      <c r="K173" s="993"/>
    </row>
    <row r="174" spans="1:11" ht="14.1" customHeight="1">
      <c r="A174" s="993"/>
      <c r="B174" s="993"/>
      <c r="C174" s="1009" t="s">
        <v>220</v>
      </c>
      <c r="D174" s="1010">
        <v>0</v>
      </c>
      <c r="E174" s="1010">
        <v>0</v>
      </c>
      <c r="F174" s="1010">
        <v>0</v>
      </c>
      <c r="G174" s="1010">
        <v>0</v>
      </c>
      <c r="H174" s="993"/>
      <c r="I174" s="993"/>
      <c r="J174" s="993"/>
      <c r="K174" s="993"/>
    </row>
    <row r="175" spans="1:11" ht="14.1" customHeight="1">
      <c r="A175" s="993"/>
      <c r="B175" s="993"/>
      <c r="C175" s="1009" t="s">
        <v>229</v>
      </c>
      <c r="D175" s="1010">
        <v>0</v>
      </c>
      <c r="E175" s="1010">
        <v>0</v>
      </c>
      <c r="F175" s="1010">
        <v>0</v>
      </c>
      <c r="G175" s="1010">
        <v>0</v>
      </c>
      <c r="H175" s="993"/>
      <c r="I175" s="993"/>
      <c r="J175" s="993"/>
      <c r="K175" s="993"/>
    </row>
    <row r="176" spans="1:11" ht="14.1" customHeight="1">
      <c r="A176" s="993"/>
      <c r="B176" s="993"/>
      <c r="C176" s="1009" t="s">
        <v>230</v>
      </c>
      <c r="D176" s="1010">
        <v>0</v>
      </c>
      <c r="E176" s="1010">
        <v>0</v>
      </c>
      <c r="F176" s="1010">
        <v>0</v>
      </c>
      <c r="G176" s="1010">
        <v>0</v>
      </c>
      <c r="H176" s="993"/>
      <c r="I176" s="993"/>
      <c r="J176" s="993"/>
      <c r="K176" s="993"/>
    </row>
    <row r="177" spans="1:11" ht="14.1" customHeight="1">
      <c r="A177" s="993"/>
      <c r="B177" s="993"/>
      <c r="C177" s="1009" t="s">
        <v>231</v>
      </c>
      <c r="D177" s="1010">
        <v>0</v>
      </c>
      <c r="E177" s="1010">
        <v>0</v>
      </c>
      <c r="F177" s="1010">
        <v>0</v>
      </c>
      <c r="G177" s="1010">
        <v>0</v>
      </c>
      <c r="H177" s="993"/>
      <c r="I177" s="993"/>
      <c r="J177" s="993"/>
      <c r="K177" s="993"/>
    </row>
    <row r="178" spans="1:11" ht="14.1" customHeight="1">
      <c r="A178" s="993"/>
      <c r="B178" s="993"/>
      <c r="C178" s="1009" t="s">
        <v>232</v>
      </c>
      <c r="D178" s="1010">
        <v>0</v>
      </c>
      <c r="E178" s="1010">
        <v>0</v>
      </c>
      <c r="F178" s="1010">
        <v>0</v>
      </c>
      <c r="G178" s="1010">
        <v>0</v>
      </c>
      <c r="H178" s="993"/>
      <c r="I178" s="993"/>
      <c r="J178" s="993"/>
      <c r="K178" s="993"/>
    </row>
    <row r="179" spans="1:11" ht="14.1" customHeight="1">
      <c r="A179" s="993"/>
      <c r="B179" s="993"/>
      <c r="C179" s="1009" t="s">
        <v>233</v>
      </c>
      <c r="D179" s="1010">
        <v>0</v>
      </c>
      <c r="E179" s="1010">
        <v>0</v>
      </c>
      <c r="F179" s="1010">
        <v>0</v>
      </c>
      <c r="G179" s="1010">
        <v>0</v>
      </c>
      <c r="H179" s="993"/>
      <c r="I179" s="993"/>
      <c r="J179" s="993"/>
      <c r="K179" s="993"/>
    </row>
    <row r="180" spans="1:11" ht="14.1" customHeight="1">
      <c r="A180" s="993"/>
      <c r="B180" s="993"/>
      <c r="C180" s="1009" t="s">
        <v>220</v>
      </c>
      <c r="D180" s="1010">
        <v>0</v>
      </c>
      <c r="E180" s="1010">
        <v>0</v>
      </c>
      <c r="F180" s="1010">
        <v>0</v>
      </c>
      <c r="G180" s="1010">
        <v>0</v>
      </c>
      <c r="H180" s="993"/>
      <c r="I180" s="993"/>
      <c r="J180" s="993"/>
      <c r="K180" s="993"/>
    </row>
    <row r="181" spans="1:11" ht="14.1" customHeight="1">
      <c r="A181" s="993"/>
      <c r="B181" s="993"/>
      <c r="C181" s="1009" t="s">
        <v>229</v>
      </c>
      <c r="D181" s="1010">
        <v>0</v>
      </c>
      <c r="E181" s="1010">
        <v>0</v>
      </c>
      <c r="F181" s="1010">
        <v>0</v>
      </c>
      <c r="G181" s="1010">
        <v>0</v>
      </c>
      <c r="H181" s="993"/>
      <c r="I181" s="993"/>
      <c r="J181" s="993"/>
      <c r="K181" s="993"/>
    </row>
    <row r="182" spans="1:11" ht="14.1" customHeight="1">
      <c r="A182" s="993"/>
      <c r="B182" s="993"/>
      <c r="C182" s="1009" t="s">
        <v>230</v>
      </c>
      <c r="D182" s="1010">
        <v>0</v>
      </c>
      <c r="E182" s="1010">
        <v>0</v>
      </c>
      <c r="F182" s="1010">
        <v>0</v>
      </c>
      <c r="G182" s="1010">
        <v>0</v>
      </c>
      <c r="H182" s="993"/>
      <c r="I182" s="993"/>
      <c r="J182" s="993"/>
      <c r="K182" s="993"/>
    </row>
    <row r="183" spans="1:11" ht="14.1" customHeight="1">
      <c r="A183" s="993"/>
      <c r="B183" s="993"/>
      <c r="C183" s="1009" t="s">
        <v>231</v>
      </c>
      <c r="D183" s="1010">
        <v>0</v>
      </c>
      <c r="E183" s="1010">
        <v>0</v>
      </c>
      <c r="F183" s="1010">
        <v>0</v>
      </c>
      <c r="G183" s="1010">
        <v>0</v>
      </c>
      <c r="H183" s="993"/>
      <c r="I183" s="993"/>
      <c r="J183" s="993"/>
      <c r="K183" s="993"/>
    </row>
    <row r="184" spans="1:11" ht="14.1" customHeight="1">
      <c r="A184" s="993"/>
      <c r="B184" s="993"/>
      <c r="C184" s="1009" t="s">
        <v>232</v>
      </c>
      <c r="D184" s="1010">
        <v>0</v>
      </c>
      <c r="E184" s="1010">
        <v>0</v>
      </c>
      <c r="F184" s="1010">
        <v>0</v>
      </c>
      <c r="G184" s="1010">
        <v>0</v>
      </c>
      <c r="H184" s="993"/>
      <c r="I184" s="993"/>
      <c r="J184" s="993"/>
      <c r="K184" s="993"/>
    </row>
    <row r="185" spans="1:11" ht="14.1" customHeight="1">
      <c r="A185" s="993"/>
      <c r="B185" s="993"/>
      <c r="C185" s="1009" t="s">
        <v>234</v>
      </c>
      <c r="D185" s="1010">
        <v>0</v>
      </c>
      <c r="E185" s="1010">
        <v>0</v>
      </c>
      <c r="F185" s="1010">
        <v>0</v>
      </c>
      <c r="G185" s="1010">
        <v>0</v>
      </c>
      <c r="H185" s="993"/>
      <c r="I185" s="993"/>
      <c r="J185" s="993"/>
      <c r="K185" s="993"/>
    </row>
    <row r="186" spans="1:11" ht="14.1" customHeight="1">
      <c r="A186" s="993"/>
      <c r="B186" s="993"/>
      <c r="C186" s="1009" t="s">
        <v>220</v>
      </c>
      <c r="D186" s="1010">
        <v>0</v>
      </c>
      <c r="E186" s="1010">
        <v>0</v>
      </c>
      <c r="F186" s="1010">
        <v>0</v>
      </c>
      <c r="G186" s="1010">
        <v>0</v>
      </c>
      <c r="H186" s="993"/>
      <c r="I186" s="993"/>
      <c r="J186" s="993"/>
      <c r="K186" s="993"/>
    </row>
    <row r="187" spans="1:11" ht="14.1" customHeight="1">
      <c r="A187" s="993"/>
      <c r="B187" s="993"/>
      <c r="C187" s="1009" t="s">
        <v>229</v>
      </c>
      <c r="D187" s="1010">
        <v>0</v>
      </c>
      <c r="E187" s="1010">
        <v>0</v>
      </c>
      <c r="F187" s="1010">
        <v>0</v>
      </c>
      <c r="G187" s="1010">
        <v>0</v>
      </c>
      <c r="H187" s="993"/>
      <c r="I187" s="993"/>
      <c r="J187" s="993"/>
      <c r="K187" s="993"/>
    </row>
    <row r="188" spans="1:11" ht="14.1" customHeight="1">
      <c r="A188" s="993"/>
      <c r="B188" s="993"/>
      <c r="C188" s="1009" t="s">
        <v>230</v>
      </c>
      <c r="D188" s="1010">
        <v>0</v>
      </c>
      <c r="E188" s="1010">
        <v>0</v>
      </c>
      <c r="F188" s="1010">
        <v>0</v>
      </c>
      <c r="G188" s="1010">
        <v>0</v>
      </c>
      <c r="H188" s="993"/>
      <c r="I188" s="993"/>
      <c r="J188" s="993"/>
      <c r="K188" s="993"/>
    </row>
    <row r="189" spans="1:11" ht="14.1" customHeight="1">
      <c r="A189" s="993"/>
      <c r="B189" s="993"/>
      <c r="C189" s="1009" t="s">
        <v>231</v>
      </c>
      <c r="D189" s="1010">
        <v>0</v>
      </c>
      <c r="E189" s="1010">
        <v>0</v>
      </c>
      <c r="F189" s="1010">
        <v>0</v>
      </c>
      <c r="G189" s="1010">
        <v>0</v>
      </c>
      <c r="H189" s="993"/>
      <c r="I189" s="993"/>
      <c r="J189" s="993"/>
      <c r="K189" s="993"/>
    </row>
    <row r="190" spans="1:11" ht="14.1" customHeight="1">
      <c r="A190" s="993"/>
      <c r="B190" s="993"/>
      <c r="C190" s="1009" t="s">
        <v>232</v>
      </c>
      <c r="D190" s="1010">
        <v>0</v>
      </c>
      <c r="E190" s="1010">
        <v>0</v>
      </c>
      <c r="F190" s="1010">
        <v>0</v>
      </c>
      <c r="G190" s="1010">
        <v>0</v>
      </c>
      <c r="H190" s="993"/>
      <c r="I190" s="993"/>
      <c r="J190" s="993"/>
      <c r="K190" s="993"/>
    </row>
    <row r="191" spans="1:11" ht="14.1" customHeight="1">
      <c r="A191" s="993"/>
      <c r="B191" s="993"/>
      <c r="C191" s="1009" t="s">
        <v>235</v>
      </c>
      <c r="D191" s="1010">
        <v>0</v>
      </c>
      <c r="E191" s="1010">
        <v>0</v>
      </c>
      <c r="F191" s="1010">
        <v>0</v>
      </c>
      <c r="G191" s="1010">
        <v>0</v>
      </c>
      <c r="H191" s="993"/>
      <c r="I191" s="993"/>
      <c r="J191" s="993"/>
      <c r="K191" s="993"/>
    </row>
    <row r="192" spans="1:11" ht="14.1" customHeight="1">
      <c r="A192" s="993"/>
      <c r="B192" s="993"/>
      <c r="C192" s="1009" t="s">
        <v>236</v>
      </c>
      <c r="D192" s="1010">
        <v>0</v>
      </c>
      <c r="E192" s="1010">
        <v>0</v>
      </c>
      <c r="F192" s="1010">
        <v>0</v>
      </c>
      <c r="G192" s="1010">
        <v>0</v>
      </c>
      <c r="H192" s="993"/>
      <c r="I192" s="993"/>
      <c r="J192" s="993"/>
      <c r="K192" s="993"/>
    </row>
    <row r="193" spans="1:11" ht="14.1" customHeight="1">
      <c r="A193" s="993"/>
      <c r="B193" s="993"/>
      <c r="C193" s="1011" t="s">
        <v>237</v>
      </c>
      <c r="D193" s="1010">
        <v>0</v>
      </c>
      <c r="E193" s="1010">
        <v>292880000</v>
      </c>
      <c r="F193" s="1010">
        <v>292889000</v>
      </c>
      <c r="G193" s="1010">
        <v>292893000</v>
      </c>
      <c r="H193" s="993"/>
      <c r="I193" s="993"/>
      <c r="J193" s="993"/>
      <c r="K193" s="993"/>
    </row>
    <row r="194" spans="1:11" ht="14.1" customHeight="1">
      <c r="A194" s="993"/>
      <c r="B194" s="993"/>
      <c r="C194" s="1643" t="s">
        <v>51</v>
      </c>
      <c r="D194" s="1644"/>
      <c r="E194" s="1644"/>
      <c r="F194" s="1644"/>
      <c r="G194" s="1644"/>
      <c r="H194" s="993"/>
      <c r="I194" s="993"/>
      <c r="J194" s="993"/>
      <c r="K194" s="993"/>
    </row>
    <row r="195" spans="1:11" ht="14.1" customHeight="1">
      <c r="A195" s="993"/>
      <c r="B195" s="993"/>
      <c r="C195" s="1002" t="s">
        <v>2012</v>
      </c>
      <c r="D195" s="1643" t="s">
        <v>2013</v>
      </c>
      <c r="E195" s="1644"/>
      <c r="F195" s="1644"/>
      <c r="G195" s="1644"/>
      <c r="H195" s="993"/>
      <c r="I195" s="993"/>
      <c r="J195" s="993"/>
      <c r="K195" s="993"/>
    </row>
    <row r="196" spans="1:11" ht="14.1" customHeight="1">
      <c r="A196" s="993"/>
      <c r="B196" s="993"/>
      <c r="C196" s="1003" t="s">
        <v>209</v>
      </c>
      <c r="D196" s="1659" t="s">
        <v>2014</v>
      </c>
      <c r="E196" s="1660"/>
      <c r="F196" s="1660"/>
      <c r="G196" s="1660"/>
      <c r="H196" s="993"/>
      <c r="I196" s="993"/>
      <c r="J196" s="993"/>
      <c r="K196" s="993"/>
    </row>
    <row r="197" spans="1:11" ht="14.1" customHeight="1">
      <c r="A197" s="993"/>
      <c r="B197" s="993"/>
      <c r="C197" s="1004" t="s">
        <v>211</v>
      </c>
      <c r="D197" s="1661" t="s">
        <v>2015</v>
      </c>
      <c r="E197" s="1662"/>
      <c r="F197" s="1662"/>
      <c r="G197" s="1662"/>
      <c r="H197" s="993"/>
      <c r="I197" s="993"/>
      <c r="J197" s="993"/>
      <c r="K197" s="993"/>
    </row>
    <row r="198" spans="1:11" ht="14.1" customHeight="1">
      <c r="A198" s="993"/>
      <c r="B198" s="993"/>
      <c r="C198" s="1004" t="s">
        <v>31</v>
      </c>
      <c r="D198" s="1661" t="s">
        <v>312</v>
      </c>
      <c r="E198" s="1662"/>
      <c r="F198" s="1662"/>
      <c r="G198" s="1662"/>
      <c r="H198" s="993"/>
      <c r="I198" s="993"/>
      <c r="J198" s="993"/>
      <c r="K198" s="993"/>
    </row>
    <row r="199" spans="1:11" ht="15" customHeight="1">
      <c r="A199" s="993"/>
      <c r="B199" s="993"/>
      <c r="C199" s="1005"/>
      <c r="D199" s="1006">
        <v>2025</v>
      </c>
      <c r="E199" s="1006">
        <v>2026</v>
      </c>
      <c r="F199" s="1006">
        <v>2027</v>
      </c>
      <c r="G199" s="1006">
        <v>2028</v>
      </c>
      <c r="H199" s="993"/>
      <c r="I199" s="993"/>
      <c r="J199" s="993"/>
      <c r="K199" s="993"/>
    </row>
    <row r="200" spans="1:11" ht="15" customHeight="1">
      <c r="A200" s="993"/>
      <c r="B200" s="993"/>
      <c r="C200" s="1007"/>
      <c r="D200" s="1008" t="s">
        <v>13</v>
      </c>
      <c r="E200" s="1008" t="s">
        <v>14</v>
      </c>
      <c r="F200" s="1008" t="s">
        <v>14</v>
      </c>
      <c r="G200" s="1008" t="s">
        <v>14</v>
      </c>
      <c r="H200" s="993"/>
      <c r="I200" s="993"/>
      <c r="J200" s="993"/>
      <c r="K200" s="993"/>
    </row>
    <row r="201" spans="1:11" ht="14.1" customHeight="1">
      <c r="A201" s="993"/>
      <c r="B201" s="993"/>
      <c r="C201" s="997" t="s">
        <v>33</v>
      </c>
      <c r="D201" s="1001" t="s">
        <v>200</v>
      </c>
      <c r="E201" s="1001" t="s">
        <v>1054</v>
      </c>
      <c r="F201" s="1001" t="s">
        <v>1054</v>
      </c>
      <c r="G201" s="1001" t="s">
        <v>1054</v>
      </c>
      <c r="H201" s="993"/>
      <c r="I201" s="993"/>
      <c r="J201" s="993"/>
      <c r="K201" s="993"/>
    </row>
    <row r="202" spans="1:11" ht="14.1" customHeight="1">
      <c r="A202" s="993"/>
      <c r="B202" s="993"/>
      <c r="C202" s="997" t="s">
        <v>214</v>
      </c>
      <c r="D202" s="1001" t="s">
        <v>1962</v>
      </c>
      <c r="E202" s="1001" t="s">
        <v>2016</v>
      </c>
      <c r="F202" s="1001" t="s">
        <v>1039</v>
      </c>
      <c r="G202" s="1001" t="s">
        <v>1039</v>
      </c>
      <c r="H202" s="993"/>
      <c r="I202" s="993"/>
      <c r="J202" s="993"/>
      <c r="K202" s="993"/>
    </row>
    <row r="203" spans="1:11" ht="14.1" customHeight="1">
      <c r="A203" s="993"/>
      <c r="B203" s="993"/>
      <c r="C203" s="997" t="s">
        <v>215</v>
      </c>
      <c r="D203" s="1001" t="s">
        <v>164</v>
      </c>
      <c r="E203" s="1001" t="s">
        <v>2017</v>
      </c>
      <c r="F203" s="1001" t="s">
        <v>1649</v>
      </c>
      <c r="G203" s="1001" t="s">
        <v>1649</v>
      </c>
      <c r="H203" s="993"/>
      <c r="I203" s="993"/>
      <c r="J203" s="993"/>
      <c r="K203" s="993"/>
    </row>
    <row r="204" spans="1:11" ht="14.1" customHeight="1">
      <c r="A204" s="993"/>
      <c r="B204" s="993"/>
      <c r="C204" s="997" t="s">
        <v>216</v>
      </c>
      <c r="D204" s="1001" t="s">
        <v>200</v>
      </c>
      <c r="E204" s="1001" t="s">
        <v>200</v>
      </c>
      <c r="F204" s="1001" t="s">
        <v>164</v>
      </c>
      <c r="G204" s="1001" t="s">
        <v>164</v>
      </c>
      <c r="H204" s="993"/>
      <c r="I204" s="993"/>
      <c r="J204" s="993"/>
      <c r="K204" s="993"/>
    </row>
    <row r="205" spans="1:11" ht="14.1" customHeight="1">
      <c r="A205" s="993"/>
      <c r="B205" s="993"/>
      <c r="C205" s="997" t="s">
        <v>217</v>
      </c>
      <c r="D205" s="1001" t="s">
        <v>200</v>
      </c>
      <c r="E205" s="1001" t="s">
        <v>2018</v>
      </c>
      <c r="F205" s="1001" t="s">
        <v>2019</v>
      </c>
      <c r="G205" s="1001" t="s">
        <v>164</v>
      </c>
      <c r="H205" s="993"/>
      <c r="I205" s="993"/>
      <c r="J205" s="993"/>
      <c r="K205" s="993"/>
    </row>
    <row r="206" spans="1:11" ht="14.1" customHeight="1">
      <c r="A206" s="993"/>
      <c r="B206" s="993"/>
      <c r="C206" s="997" t="s">
        <v>39</v>
      </c>
      <c r="D206" s="1001" t="s">
        <v>200</v>
      </c>
      <c r="E206" s="1001" t="s">
        <v>200</v>
      </c>
      <c r="F206" s="1001" t="s">
        <v>2019</v>
      </c>
      <c r="G206" s="1001" t="s">
        <v>164</v>
      </c>
      <c r="H206" s="993"/>
      <c r="I206" s="993"/>
      <c r="J206" s="993"/>
      <c r="K206" s="993"/>
    </row>
    <row r="207" spans="1:11" ht="14.1" customHeight="1">
      <c r="A207" s="993"/>
      <c r="B207" s="993"/>
      <c r="C207" s="1663" t="s">
        <v>218</v>
      </c>
      <c r="D207" s="1664"/>
      <c r="E207" s="1664"/>
      <c r="F207" s="1664"/>
      <c r="G207" s="1664"/>
      <c r="H207" s="993"/>
      <c r="I207" s="993"/>
      <c r="J207" s="993"/>
      <c r="K207" s="993"/>
    </row>
    <row r="208" spans="1:11" ht="14.1" customHeight="1">
      <c r="A208" s="993"/>
      <c r="B208" s="993"/>
      <c r="C208" s="1005"/>
      <c r="D208" s="1006">
        <v>2025</v>
      </c>
      <c r="E208" s="1006">
        <v>2026</v>
      </c>
      <c r="F208" s="1006">
        <v>2027</v>
      </c>
      <c r="G208" s="1006">
        <v>2028</v>
      </c>
      <c r="H208" s="993"/>
      <c r="I208" s="993"/>
      <c r="J208" s="993"/>
      <c r="K208" s="993"/>
    </row>
    <row r="209" spans="1:11" ht="14.1" customHeight="1">
      <c r="A209" s="993"/>
      <c r="B209" s="993"/>
      <c r="C209" s="1007"/>
      <c r="D209" s="1008" t="s">
        <v>13</v>
      </c>
      <c r="E209" s="1008" t="s">
        <v>14</v>
      </c>
      <c r="F209" s="1008" t="s">
        <v>14</v>
      </c>
      <c r="G209" s="1008" t="s">
        <v>14</v>
      </c>
      <c r="H209" s="993"/>
      <c r="I209" s="993"/>
      <c r="J209" s="993"/>
      <c r="K209" s="993"/>
    </row>
    <row r="210" spans="1:11" ht="14.1" customHeight="1">
      <c r="A210" s="993"/>
      <c r="B210" s="993"/>
      <c r="C210" s="1009" t="s">
        <v>219</v>
      </c>
      <c r="D210" s="1010">
        <v>0</v>
      </c>
      <c r="E210" s="1010">
        <v>0</v>
      </c>
      <c r="F210" s="1010">
        <v>0</v>
      </c>
      <c r="G210" s="1010">
        <v>0</v>
      </c>
      <c r="H210" s="993"/>
      <c r="I210" s="993"/>
      <c r="J210" s="993"/>
      <c r="K210" s="993"/>
    </row>
    <row r="211" spans="1:11" ht="14.1" customHeight="1">
      <c r="A211" s="993"/>
      <c r="B211" s="993"/>
      <c r="C211" s="1009" t="s">
        <v>220</v>
      </c>
      <c r="D211" s="1010">
        <v>0</v>
      </c>
      <c r="E211" s="1010">
        <v>0</v>
      </c>
      <c r="F211" s="1010">
        <v>0</v>
      </c>
      <c r="G211" s="1010">
        <v>0</v>
      </c>
      <c r="H211" s="993"/>
      <c r="I211" s="993"/>
      <c r="J211" s="993"/>
      <c r="K211" s="993"/>
    </row>
    <row r="212" spans="1:11" ht="14.1" customHeight="1">
      <c r="A212" s="993"/>
      <c r="B212" s="993"/>
      <c r="C212" s="1009" t="s">
        <v>221</v>
      </c>
      <c r="D212" s="1010">
        <v>0</v>
      </c>
      <c r="E212" s="1010">
        <v>0</v>
      </c>
      <c r="F212" s="1010">
        <v>0</v>
      </c>
      <c r="G212" s="1010">
        <v>0</v>
      </c>
      <c r="H212" s="993"/>
      <c r="I212" s="993"/>
      <c r="J212" s="993"/>
      <c r="K212" s="993"/>
    </row>
    <row r="213" spans="1:11" ht="14.1" customHeight="1">
      <c r="A213" s="993"/>
      <c r="B213" s="993"/>
      <c r="C213" s="1009" t="s">
        <v>222</v>
      </c>
      <c r="D213" s="1010">
        <v>0</v>
      </c>
      <c r="E213" s="1010">
        <v>0</v>
      </c>
      <c r="F213" s="1010">
        <v>0</v>
      </c>
      <c r="G213" s="1010">
        <v>0</v>
      </c>
      <c r="H213" s="993"/>
      <c r="I213" s="993"/>
      <c r="J213" s="993"/>
      <c r="K213" s="993"/>
    </row>
    <row r="214" spans="1:11" ht="14.1" customHeight="1">
      <c r="A214" s="993"/>
      <c r="B214" s="993"/>
      <c r="C214" s="1009" t="s">
        <v>220</v>
      </c>
      <c r="D214" s="1010">
        <v>0</v>
      </c>
      <c r="E214" s="1010">
        <v>0</v>
      </c>
      <c r="F214" s="1010">
        <v>0</v>
      </c>
      <c r="G214" s="1010">
        <v>0</v>
      </c>
      <c r="H214" s="993"/>
      <c r="I214" s="993"/>
      <c r="J214" s="993"/>
      <c r="K214" s="993"/>
    </row>
    <row r="215" spans="1:11" ht="14.1" customHeight="1">
      <c r="A215" s="993"/>
      <c r="B215" s="993"/>
      <c r="C215" s="1009" t="s">
        <v>221</v>
      </c>
      <c r="D215" s="1010">
        <v>0</v>
      </c>
      <c r="E215" s="1010">
        <v>0</v>
      </c>
      <c r="F215" s="1010">
        <v>0</v>
      </c>
      <c r="G215" s="1010">
        <v>0</v>
      </c>
      <c r="H215" s="993"/>
      <c r="I215" s="993"/>
      <c r="J215" s="993"/>
      <c r="K215" s="993"/>
    </row>
    <row r="216" spans="1:11" ht="14.1" customHeight="1">
      <c r="A216" s="993"/>
      <c r="B216" s="993"/>
      <c r="C216" s="1009" t="s">
        <v>223</v>
      </c>
      <c r="D216" s="1010">
        <v>0</v>
      </c>
      <c r="E216" s="1010">
        <v>0</v>
      </c>
      <c r="F216" s="1010">
        <v>0</v>
      </c>
      <c r="G216" s="1010">
        <v>0</v>
      </c>
      <c r="H216" s="993"/>
      <c r="I216" s="993"/>
      <c r="J216" s="993"/>
      <c r="K216" s="993"/>
    </row>
    <row r="217" spans="1:11" ht="14.1" customHeight="1">
      <c r="A217" s="993"/>
      <c r="B217" s="993"/>
      <c r="C217" s="1009" t="s">
        <v>220</v>
      </c>
      <c r="D217" s="1010">
        <v>0</v>
      </c>
      <c r="E217" s="1010">
        <v>0</v>
      </c>
      <c r="F217" s="1010">
        <v>0</v>
      </c>
      <c r="G217" s="1010">
        <v>0</v>
      </c>
      <c r="H217" s="993"/>
      <c r="I217" s="993"/>
      <c r="J217" s="993"/>
      <c r="K217" s="993"/>
    </row>
    <row r="218" spans="1:11" ht="14.1" customHeight="1">
      <c r="A218" s="993"/>
      <c r="B218" s="993"/>
      <c r="C218" s="1009" t="s">
        <v>221</v>
      </c>
      <c r="D218" s="1010">
        <v>0</v>
      </c>
      <c r="E218" s="1010">
        <v>0</v>
      </c>
      <c r="F218" s="1010">
        <v>0</v>
      </c>
      <c r="G218" s="1010">
        <v>0</v>
      </c>
      <c r="H218" s="993"/>
      <c r="I218" s="993"/>
      <c r="J218" s="993"/>
      <c r="K218" s="993"/>
    </row>
    <row r="219" spans="1:11" ht="14.1" customHeight="1">
      <c r="A219" s="993"/>
      <c r="B219" s="993"/>
      <c r="C219" s="1009" t="s">
        <v>224</v>
      </c>
      <c r="D219" s="1010">
        <v>0</v>
      </c>
      <c r="E219" s="1010">
        <v>0</v>
      </c>
      <c r="F219" s="1010">
        <v>0</v>
      </c>
      <c r="G219" s="1010">
        <v>0</v>
      </c>
      <c r="H219" s="993"/>
      <c r="I219" s="993"/>
      <c r="J219" s="993"/>
      <c r="K219" s="993"/>
    </row>
    <row r="220" spans="1:11" ht="14.1" customHeight="1">
      <c r="A220" s="993"/>
      <c r="B220" s="993"/>
      <c r="C220" s="1009" t="s">
        <v>220</v>
      </c>
      <c r="D220" s="1010">
        <v>0</v>
      </c>
      <c r="E220" s="1010">
        <v>0</v>
      </c>
      <c r="F220" s="1010">
        <v>0</v>
      </c>
      <c r="G220" s="1010">
        <v>0</v>
      </c>
      <c r="H220" s="993"/>
      <c r="I220" s="993"/>
      <c r="J220" s="993"/>
      <c r="K220" s="993"/>
    </row>
    <row r="221" spans="1:11" ht="14.1" customHeight="1">
      <c r="A221" s="993"/>
      <c r="B221" s="993"/>
      <c r="C221" s="1009" t="s">
        <v>221</v>
      </c>
      <c r="D221" s="1010">
        <v>0</v>
      </c>
      <c r="E221" s="1010">
        <v>0</v>
      </c>
      <c r="F221" s="1010">
        <v>0</v>
      </c>
      <c r="G221" s="1010">
        <v>0</v>
      </c>
      <c r="H221" s="993"/>
      <c r="I221" s="993"/>
      <c r="J221" s="993"/>
      <c r="K221" s="993"/>
    </row>
    <row r="222" spans="1:11" ht="14.1" customHeight="1">
      <c r="A222" s="993"/>
      <c r="B222" s="993"/>
      <c r="C222" s="1009" t="s">
        <v>225</v>
      </c>
      <c r="D222" s="1010">
        <v>0</v>
      </c>
      <c r="E222" s="1010">
        <v>0</v>
      </c>
      <c r="F222" s="1010">
        <v>0</v>
      </c>
      <c r="G222" s="1010">
        <v>0</v>
      </c>
      <c r="H222" s="993"/>
      <c r="I222" s="993"/>
      <c r="J222" s="993"/>
      <c r="K222" s="993"/>
    </row>
    <row r="223" spans="1:11" ht="14.1" customHeight="1">
      <c r="A223" s="993"/>
      <c r="B223" s="993"/>
      <c r="C223" s="1009" t="s">
        <v>220</v>
      </c>
      <c r="D223" s="1010">
        <v>0</v>
      </c>
      <c r="E223" s="1010">
        <v>0</v>
      </c>
      <c r="F223" s="1010">
        <v>0</v>
      </c>
      <c r="G223" s="1010">
        <v>0</v>
      </c>
      <c r="H223" s="993"/>
      <c r="I223" s="993"/>
      <c r="J223" s="993"/>
      <c r="K223" s="993"/>
    </row>
    <row r="224" spans="1:11" ht="14.1" customHeight="1">
      <c r="A224" s="993"/>
      <c r="B224" s="993"/>
      <c r="C224" s="1009" t="s">
        <v>221</v>
      </c>
      <c r="D224" s="1010">
        <v>0</v>
      </c>
      <c r="E224" s="1010">
        <v>0</v>
      </c>
      <c r="F224" s="1010">
        <v>0</v>
      </c>
      <c r="G224" s="1010">
        <v>0</v>
      </c>
      <c r="H224" s="993"/>
      <c r="I224" s="993"/>
      <c r="J224" s="993"/>
      <c r="K224" s="993"/>
    </row>
    <row r="225" spans="1:11" ht="14.1" customHeight="1">
      <c r="A225" s="993"/>
      <c r="B225" s="993"/>
      <c r="C225" s="1009" t="s">
        <v>226</v>
      </c>
      <c r="D225" s="1010">
        <v>0</v>
      </c>
      <c r="E225" s="1010">
        <v>0</v>
      </c>
      <c r="F225" s="1010">
        <v>0</v>
      </c>
      <c r="G225" s="1010">
        <v>0</v>
      </c>
      <c r="H225" s="993"/>
      <c r="I225" s="993"/>
      <c r="J225" s="993"/>
      <c r="K225" s="993"/>
    </row>
    <row r="226" spans="1:11" ht="14.1" customHeight="1">
      <c r="A226" s="993"/>
      <c r="B226" s="993"/>
      <c r="C226" s="1009" t="s">
        <v>220</v>
      </c>
      <c r="D226" s="1010">
        <v>0</v>
      </c>
      <c r="E226" s="1010">
        <v>0</v>
      </c>
      <c r="F226" s="1010">
        <v>0</v>
      </c>
      <c r="G226" s="1010">
        <v>0</v>
      </c>
      <c r="H226" s="993"/>
      <c r="I226" s="993"/>
      <c r="J226" s="993"/>
      <c r="K226" s="993"/>
    </row>
    <row r="227" spans="1:11" ht="14.1" customHeight="1">
      <c r="A227" s="993"/>
      <c r="B227" s="993"/>
      <c r="C227" s="1009" t="s">
        <v>221</v>
      </c>
      <c r="D227" s="1010">
        <v>0</v>
      </c>
      <c r="E227" s="1010">
        <v>0</v>
      </c>
      <c r="F227" s="1010">
        <v>0</v>
      </c>
      <c r="G227" s="1010">
        <v>0</v>
      </c>
      <c r="H227" s="993"/>
      <c r="I227" s="993"/>
      <c r="J227" s="993"/>
      <c r="K227" s="993"/>
    </row>
    <row r="228" spans="1:11" ht="14.1" customHeight="1">
      <c r="A228" s="993"/>
      <c r="B228" s="993"/>
      <c r="C228" s="1009" t="s">
        <v>227</v>
      </c>
      <c r="D228" s="1010">
        <v>0</v>
      </c>
      <c r="E228" s="1010">
        <v>0</v>
      </c>
      <c r="F228" s="1010">
        <v>0</v>
      </c>
      <c r="G228" s="1010">
        <v>0</v>
      </c>
      <c r="H228" s="993"/>
      <c r="I228" s="993"/>
      <c r="J228" s="993"/>
      <c r="K228" s="993"/>
    </row>
    <row r="229" spans="1:11" ht="14.1" customHeight="1">
      <c r="A229" s="993"/>
      <c r="B229" s="993"/>
      <c r="C229" s="1009" t="s">
        <v>220</v>
      </c>
      <c r="D229" s="1010">
        <v>0</v>
      </c>
      <c r="E229" s="1010">
        <v>0</v>
      </c>
      <c r="F229" s="1010">
        <v>0</v>
      </c>
      <c r="G229" s="1010">
        <v>0</v>
      </c>
      <c r="H229" s="993"/>
      <c r="I229" s="993"/>
      <c r="J229" s="993"/>
      <c r="K229" s="993"/>
    </row>
    <row r="230" spans="1:11" ht="14.1" customHeight="1">
      <c r="A230" s="993"/>
      <c r="B230" s="993"/>
      <c r="C230" s="1009" t="s">
        <v>221</v>
      </c>
      <c r="D230" s="1010">
        <v>0</v>
      </c>
      <c r="E230" s="1010">
        <v>0</v>
      </c>
      <c r="F230" s="1010">
        <v>0</v>
      </c>
      <c r="G230" s="1010">
        <v>0</v>
      </c>
      <c r="H230" s="993"/>
      <c r="I230" s="993"/>
      <c r="J230" s="993"/>
      <c r="K230" s="993"/>
    </row>
    <row r="231" spans="1:11" ht="14.1" customHeight="1">
      <c r="A231" s="993"/>
      <c r="B231" s="993"/>
      <c r="C231" s="1009" t="s">
        <v>228</v>
      </c>
      <c r="D231" s="1010">
        <v>0</v>
      </c>
      <c r="E231" s="1010">
        <v>0</v>
      </c>
      <c r="F231" s="1010">
        <v>0</v>
      </c>
      <c r="G231" s="1010">
        <v>0</v>
      </c>
      <c r="H231" s="993"/>
      <c r="I231" s="993"/>
      <c r="J231" s="993"/>
      <c r="K231" s="993"/>
    </row>
    <row r="232" spans="1:11" ht="14.1" customHeight="1">
      <c r="A232" s="993"/>
      <c r="B232" s="993"/>
      <c r="C232" s="1009" t="s">
        <v>220</v>
      </c>
      <c r="D232" s="1010">
        <v>0</v>
      </c>
      <c r="E232" s="1010">
        <v>0</v>
      </c>
      <c r="F232" s="1010">
        <v>0</v>
      </c>
      <c r="G232" s="1010">
        <v>0</v>
      </c>
      <c r="H232" s="993"/>
      <c r="I232" s="993"/>
      <c r="J232" s="993"/>
      <c r="K232" s="993"/>
    </row>
    <row r="233" spans="1:11" ht="14.1" customHeight="1">
      <c r="A233" s="993"/>
      <c r="B233" s="993"/>
      <c r="C233" s="1009" t="s">
        <v>229</v>
      </c>
      <c r="D233" s="1010">
        <v>0</v>
      </c>
      <c r="E233" s="1010">
        <v>0</v>
      </c>
      <c r="F233" s="1010">
        <v>0</v>
      </c>
      <c r="G233" s="1010">
        <v>0</v>
      </c>
      <c r="H233" s="993"/>
      <c r="I233" s="993"/>
      <c r="J233" s="993"/>
      <c r="K233" s="993"/>
    </row>
    <row r="234" spans="1:11" ht="14.1" customHeight="1">
      <c r="A234" s="993"/>
      <c r="B234" s="993"/>
      <c r="C234" s="1009" t="s">
        <v>230</v>
      </c>
      <c r="D234" s="1010">
        <v>0</v>
      </c>
      <c r="E234" s="1010">
        <v>0</v>
      </c>
      <c r="F234" s="1010">
        <v>0</v>
      </c>
      <c r="G234" s="1010">
        <v>0</v>
      </c>
      <c r="H234" s="993"/>
      <c r="I234" s="993"/>
      <c r="J234" s="993"/>
      <c r="K234" s="993"/>
    </row>
    <row r="235" spans="1:11" ht="14.1" customHeight="1">
      <c r="A235" s="993"/>
      <c r="B235" s="993"/>
      <c r="C235" s="1009" t="s">
        <v>231</v>
      </c>
      <c r="D235" s="1010">
        <v>0</v>
      </c>
      <c r="E235" s="1010">
        <v>0</v>
      </c>
      <c r="F235" s="1010">
        <v>0</v>
      </c>
      <c r="G235" s="1010">
        <v>0</v>
      </c>
      <c r="H235" s="993"/>
      <c r="I235" s="993"/>
      <c r="J235" s="993"/>
      <c r="K235" s="993"/>
    </row>
    <row r="236" spans="1:11" ht="14.1" customHeight="1">
      <c r="A236" s="993"/>
      <c r="B236" s="993"/>
      <c r="C236" s="1009" t="s">
        <v>232</v>
      </c>
      <c r="D236" s="1010">
        <v>0</v>
      </c>
      <c r="E236" s="1010">
        <v>0</v>
      </c>
      <c r="F236" s="1010">
        <v>0</v>
      </c>
      <c r="G236" s="1010">
        <v>0</v>
      </c>
      <c r="H236" s="993"/>
      <c r="I236" s="993"/>
      <c r="J236" s="993"/>
      <c r="K236" s="993"/>
    </row>
    <row r="237" spans="1:11" ht="14.1" customHeight="1">
      <c r="A237" s="993"/>
      <c r="B237" s="993"/>
      <c r="C237" s="1009" t="s">
        <v>233</v>
      </c>
      <c r="D237" s="1010">
        <v>0</v>
      </c>
      <c r="E237" s="1010">
        <v>2700000</v>
      </c>
      <c r="F237" s="1010">
        <v>3000000</v>
      </c>
      <c r="G237" s="1010">
        <v>3000000</v>
      </c>
      <c r="H237" s="993"/>
      <c r="I237" s="993"/>
      <c r="J237" s="993"/>
      <c r="K237" s="993"/>
    </row>
    <row r="238" spans="1:11" ht="14.1" customHeight="1">
      <c r="A238" s="993"/>
      <c r="B238" s="993"/>
      <c r="C238" s="1009" t="s">
        <v>220</v>
      </c>
      <c r="D238" s="1010">
        <v>0</v>
      </c>
      <c r="E238" s="1010">
        <v>2700000</v>
      </c>
      <c r="F238" s="1010">
        <v>3000000</v>
      </c>
      <c r="G238" s="1010">
        <v>3000000</v>
      </c>
      <c r="H238" s="993"/>
      <c r="I238" s="993"/>
      <c r="J238" s="993"/>
      <c r="K238" s="993"/>
    </row>
    <row r="239" spans="1:11" ht="14.1" customHeight="1">
      <c r="A239" s="993"/>
      <c r="B239" s="993"/>
      <c r="C239" s="1009" t="s">
        <v>229</v>
      </c>
      <c r="D239" s="1010">
        <v>0</v>
      </c>
      <c r="E239" s="1010">
        <v>0</v>
      </c>
      <c r="F239" s="1010">
        <v>0</v>
      </c>
      <c r="G239" s="1010">
        <v>0</v>
      </c>
      <c r="H239" s="993"/>
      <c r="I239" s="993"/>
      <c r="J239" s="993"/>
      <c r="K239" s="993"/>
    </row>
    <row r="240" spans="1:11" ht="14.1" customHeight="1">
      <c r="A240" s="993"/>
      <c r="B240" s="993"/>
      <c r="C240" s="1009" t="s">
        <v>230</v>
      </c>
      <c r="D240" s="1010">
        <v>0</v>
      </c>
      <c r="E240" s="1010">
        <v>0</v>
      </c>
      <c r="F240" s="1010">
        <v>0</v>
      </c>
      <c r="G240" s="1010">
        <v>0</v>
      </c>
      <c r="H240" s="993"/>
      <c r="I240" s="993"/>
      <c r="J240" s="993"/>
      <c r="K240" s="993"/>
    </row>
    <row r="241" spans="1:11" ht="14.1" customHeight="1">
      <c r="A241" s="993"/>
      <c r="B241" s="993"/>
      <c r="C241" s="1009" t="s">
        <v>231</v>
      </c>
      <c r="D241" s="1010">
        <v>0</v>
      </c>
      <c r="E241" s="1010">
        <v>0</v>
      </c>
      <c r="F241" s="1010">
        <v>0</v>
      </c>
      <c r="G241" s="1010">
        <v>0</v>
      </c>
      <c r="H241" s="993"/>
      <c r="I241" s="993"/>
      <c r="J241" s="993"/>
      <c r="K241" s="993"/>
    </row>
    <row r="242" spans="1:11" ht="14.1" customHeight="1">
      <c r="A242" s="993"/>
      <c r="B242" s="993"/>
      <c r="C242" s="1009" t="s">
        <v>232</v>
      </c>
      <c r="D242" s="1010">
        <v>0</v>
      </c>
      <c r="E242" s="1010">
        <v>0</v>
      </c>
      <c r="F242" s="1010">
        <v>0</v>
      </c>
      <c r="G242" s="1010">
        <v>0</v>
      </c>
      <c r="H242" s="993"/>
      <c r="I242" s="993"/>
      <c r="J242" s="993"/>
      <c r="K242" s="993"/>
    </row>
    <row r="243" spans="1:11" ht="14.1" customHeight="1">
      <c r="A243" s="993"/>
      <c r="B243" s="993"/>
      <c r="C243" s="1009" t="s">
        <v>234</v>
      </c>
      <c r="D243" s="1010">
        <v>0</v>
      </c>
      <c r="E243" s="1010">
        <v>0</v>
      </c>
      <c r="F243" s="1010">
        <v>0</v>
      </c>
      <c r="G243" s="1010">
        <v>0</v>
      </c>
      <c r="H243" s="993"/>
      <c r="I243" s="993"/>
      <c r="J243" s="993"/>
      <c r="K243" s="993"/>
    </row>
    <row r="244" spans="1:11" ht="14.1" customHeight="1">
      <c r="A244" s="993"/>
      <c r="B244" s="993"/>
      <c r="C244" s="1009" t="s">
        <v>220</v>
      </c>
      <c r="D244" s="1010">
        <v>0</v>
      </c>
      <c r="E244" s="1010">
        <v>0</v>
      </c>
      <c r="F244" s="1010">
        <v>0</v>
      </c>
      <c r="G244" s="1010">
        <v>0</v>
      </c>
      <c r="H244" s="993"/>
      <c r="I244" s="993"/>
      <c r="J244" s="993"/>
      <c r="K244" s="993"/>
    </row>
    <row r="245" spans="1:11" ht="14.1" customHeight="1">
      <c r="A245" s="993"/>
      <c r="B245" s="993"/>
      <c r="C245" s="1009" t="s">
        <v>229</v>
      </c>
      <c r="D245" s="1010">
        <v>0</v>
      </c>
      <c r="E245" s="1010">
        <v>0</v>
      </c>
      <c r="F245" s="1010">
        <v>0</v>
      </c>
      <c r="G245" s="1010">
        <v>0</v>
      </c>
      <c r="H245" s="993"/>
      <c r="I245" s="993"/>
      <c r="J245" s="993"/>
      <c r="K245" s="993"/>
    </row>
    <row r="246" spans="1:11" ht="14.1" customHeight="1">
      <c r="A246" s="993"/>
      <c r="B246" s="993"/>
      <c r="C246" s="1009" t="s">
        <v>230</v>
      </c>
      <c r="D246" s="1010">
        <v>0</v>
      </c>
      <c r="E246" s="1010">
        <v>0</v>
      </c>
      <c r="F246" s="1010">
        <v>0</v>
      </c>
      <c r="G246" s="1010">
        <v>0</v>
      </c>
      <c r="H246" s="993"/>
      <c r="I246" s="993"/>
      <c r="J246" s="993"/>
      <c r="K246" s="993"/>
    </row>
    <row r="247" spans="1:11" ht="14.1" customHeight="1">
      <c r="A247" s="993"/>
      <c r="B247" s="993"/>
      <c r="C247" s="1009" t="s">
        <v>231</v>
      </c>
      <c r="D247" s="1010">
        <v>0</v>
      </c>
      <c r="E247" s="1010">
        <v>0</v>
      </c>
      <c r="F247" s="1010">
        <v>0</v>
      </c>
      <c r="G247" s="1010">
        <v>0</v>
      </c>
      <c r="H247" s="993"/>
      <c r="I247" s="993"/>
      <c r="J247" s="993"/>
      <c r="K247" s="993"/>
    </row>
    <row r="248" spans="1:11" ht="14.1" customHeight="1">
      <c r="A248" s="993"/>
      <c r="B248" s="993"/>
      <c r="C248" s="1009" t="s">
        <v>232</v>
      </c>
      <c r="D248" s="1010">
        <v>0</v>
      </c>
      <c r="E248" s="1010">
        <v>0</v>
      </c>
      <c r="F248" s="1010">
        <v>0</v>
      </c>
      <c r="G248" s="1010">
        <v>0</v>
      </c>
      <c r="H248" s="993"/>
      <c r="I248" s="993"/>
      <c r="J248" s="993"/>
      <c r="K248" s="993"/>
    </row>
    <row r="249" spans="1:11" ht="14.1" customHeight="1">
      <c r="A249" s="993"/>
      <c r="B249" s="993"/>
      <c r="C249" s="1009" t="s">
        <v>235</v>
      </c>
      <c r="D249" s="1010">
        <v>0</v>
      </c>
      <c r="E249" s="1010">
        <v>0</v>
      </c>
      <c r="F249" s="1010">
        <v>0</v>
      </c>
      <c r="G249" s="1010">
        <v>0</v>
      </c>
      <c r="H249" s="993"/>
      <c r="I249" s="993"/>
      <c r="J249" s="993"/>
      <c r="K249" s="993"/>
    </row>
    <row r="250" spans="1:11" ht="14.1" customHeight="1">
      <c r="A250" s="993"/>
      <c r="B250" s="993"/>
      <c r="C250" s="1009" t="s">
        <v>236</v>
      </c>
      <c r="D250" s="1010">
        <v>0</v>
      </c>
      <c r="E250" s="1010">
        <v>0</v>
      </c>
      <c r="F250" s="1010">
        <v>0</v>
      </c>
      <c r="G250" s="1010">
        <v>0</v>
      </c>
      <c r="H250" s="993"/>
      <c r="I250" s="993"/>
      <c r="J250" s="993"/>
      <c r="K250" s="993"/>
    </row>
    <row r="251" spans="1:11" ht="14.1" customHeight="1">
      <c r="A251" s="993"/>
      <c r="B251" s="993"/>
      <c r="C251" s="1011" t="s">
        <v>237</v>
      </c>
      <c r="D251" s="1010">
        <v>0</v>
      </c>
      <c r="E251" s="1010">
        <v>2700000</v>
      </c>
      <c r="F251" s="1010">
        <v>3000000</v>
      </c>
      <c r="G251" s="1010">
        <v>3000000</v>
      </c>
      <c r="H251" s="993"/>
      <c r="I251" s="993"/>
      <c r="J251" s="993"/>
      <c r="K251" s="993"/>
    </row>
    <row r="252" spans="1:11" ht="14.1" customHeight="1">
      <c r="A252" s="993"/>
      <c r="B252" s="993"/>
      <c r="C252" s="1002" t="s">
        <v>2020</v>
      </c>
      <c r="D252" s="1643" t="s">
        <v>249</v>
      </c>
      <c r="E252" s="1644"/>
      <c r="F252" s="1644"/>
      <c r="G252" s="1644"/>
      <c r="H252" s="993"/>
      <c r="I252" s="993"/>
      <c r="J252" s="993"/>
      <c r="K252" s="993"/>
    </row>
    <row r="253" spans="1:11" ht="14.1" customHeight="1">
      <c r="A253" s="993"/>
      <c r="B253" s="993"/>
      <c r="C253" s="1003" t="s">
        <v>209</v>
      </c>
      <c r="D253" s="1659" t="s">
        <v>742</v>
      </c>
      <c r="E253" s="1660"/>
      <c r="F253" s="1660"/>
      <c r="G253" s="1660"/>
      <c r="H253" s="993"/>
      <c r="I253" s="993"/>
      <c r="J253" s="993"/>
      <c r="K253" s="993"/>
    </row>
    <row r="254" spans="1:11" ht="14.1" customHeight="1">
      <c r="A254" s="993"/>
      <c r="B254" s="993"/>
      <c r="C254" s="1004" t="s">
        <v>211</v>
      </c>
      <c r="D254" s="1661" t="s">
        <v>2021</v>
      </c>
      <c r="E254" s="1662"/>
      <c r="F254" s="1662"/>
      <c r="G254" s="1662"/>
      <c r="H254" s="993"/>
      <c r="I254" s="993"/>
      <c r="J254" s="993"/>
      <c r="K254" s="993"/>
    </row>
    <row r="255" spans="1:11" ht="14.1" customHeight="1">
      <c r="A255" s="993"/>
      <c r="B255" s="993"/>
      <c r="C255" s="1004" t="s">
        <v>31</v>
      </c>
      <c r="D255" s="1661" t="s">
        <v>597</v>
      </c>
      <c r="E255" s="1662"/>
      <c r="F255" s="1662"/>
      <c r="G255" s="1662"/>
      <c r="H255" s="993"/>
      <c r="I255" s="993"/>
      <c r="J255" s="993"/>
      <c r="K255" s="993"/>
    </row>
    <row r="256" spans="1:11" ht="15" customHeight="1">
      <c r="A256" s="993"/>
      <c r="B256" s="993"/>
      <c r="C256" s="1005"/>
      <c r="D256" s="1006">
        <v>2025</v>
      </c>
      <c r="E256" s="1006">
        <v>2026</v>
      </c>
      <c r="F256" s="1006">
        <v>2027</v>
      </c>
      <c r="G256" s="1006">
        <v>2028</v>
      </c>
      <c r="H256" s="993"/>
      <c r="I256" s="993"/>
      <c r="J256" s="993"/>
      <c r="K256" s="993"/>
    </row>
    <row r="257" spans="1:11" ht="15" customHeight="1">
      <c r="A257" s="993"/>
      <c r="B257" s="993"/>
      <c r="C257" s="1007"/>
      <c r="D257" s="1008" t="s">
        <v>13</v>
      </c>
      <c r="E257" s="1008" t="s">
        <v>14</v>
      </c>
      <c r="F257" s="1008" t="s">
        <v>14</v>
      </c>
      <c r="G257" s="1008" t="s">
        <v>14</v>
      </c>
      <c r="H257" s="993"/>
      <c r="I257" s="993"/>
      <c r="J257" s="993"/>
      <c r="K257" s="993"/>
    </row>
    <row r="258" spans="1:11" ht="14.1" customHeight="1">
      <c r="A258" s="993"/>
      <c r="B258" s="993"/>
      <c r="C258" s="997" t="s">
        <v>33</v>
      </c>
      <c r="D258" s="1001" t="s">
        <v>200</v>
      </c>
      <c r="E258" s="1001" t="s">
        <v>248</v>
      </c>
      <c r="F258" s="1001" t="s">
        <v>950</v>
      </c>
      <c r="G258" s="1001" t="s">
        <v>963</v>
      </c>
      <c r="H258" s="993"/>
      <c r="I258" s="993"/>
      <c r="J258" s="993"/>
      <c r="K258" s="993"/>
    </row>
    <row r="259" spans="1:11" ht="14.1" customHeight="1">
      <c r="A259" s="993"/>
      <c r="B259" s="993"/>
      <c r="C259" s="997" t="s">
        <v>214</v>
      </c>
      <c r="D259" s="1001" t="s">
        <v>200</v>
      </c>
      <c r="E259" s="1001" t="s">
        <v>1277</v>
      </c>
      <c r="F259" s="1001" t="s">
        <v>164</v>
      </c>
      <c r="G259" s="1001" t="s">
        <v>164</v>
      </c>
      <c r="H259" s="993"/>
      <c r="I259" s="993"/>
      <c r="J259" s="993"/>
      <c r="K259" s="993"/>
    </row>
    <row r="260" spans="1:11" ht="14.1" customHeight="1">
      <c r="A260" s="993"/>
      <c r="B260" s="993"/>
      <c r="C260" s="997" t="s">
        <v>215</v>
      </c>
      <c r="D260" s="1001" t="s">
        <v>164</v>
      </c>
      <c r="E260" s="1001" t="s">
        <v>1277</v>
      </c>
      <c r="F260" s="1001" t="s">
        <v>164</v>
      </c>
      <c r="G260" s="1001" t="s">
        <v>164</v>
      </c>
      <c r="H260" s="993"/>
      <c r="I260" s="993"/>
      <c r="J260" s="993"/>
      <c r="K260" s="993"/>
    </row>
    <row r="261" spans="1:11" ht="14.1" customHeight="1">
      <c r="A261" s="993"/>
      <c r="B261" s="993"/>
      <c r="C261" s="997" t="s">
        <v>216</v>
      </c>
      <c r="D261" s="1001" t="s">
        <v>200</v>
      </c>
      <c r="E261" s="1001" t="s">
        <v>200</v>
      </c>
      <c r="F261" s="1001" t="s">
        <v>248</v>
      </c>
      <c r="G261" s="1001" t="s">
        <v>968</v>
      </c>
      <c r="H261" s="993"/>
      <c r="I261" s="993"/>
      <c r="J261" s="993"/>
      <c r="K261" s="993"/>
    </row>
    <row r="262" spans="1:11" ht="14.1" customHeight="1">
      <c r="A262" s="993"/>
      <c r="B262" s="993"/>
      <c r="C262" s="997" t="s">
        <v>217</v>
      </c>
      <c r="D262" s="1001" t="s">
        <v>200</v>
      </c>
      <c r="E262" s="1001" t="s">
        <v>200</v>
      </c>
      <c r="F262" s="1001" t="s">
        <v>936</v>
      </c>
      <c r="G262" s="1001" t="s">
        <v>200</v>
      </c>
      <c r="H262" s="993"/>
      <c r="I262" s="993"/>
      <c r="J262" s="993"/>
      <c r="K262" s="993"/>
    </row>
    <row r="263" spans="1:11" ht="14.1" customHeight="1">
      <c r="A263" s="993"/>
      <c r="B263" s="993"/>
      <c r="C263" s="997" t="s">
        <v>39</v>
      </c>
      <c r="D263" s="1001" t="s">
        <v>200</v>
      </c>
      <c r="E263" s="1001" t="s">
        <v>200</v>
      </c>
      <c r="F263" s="1001" t="s">
        <v>936</v>
      </c>
      <c r="G263" s="1001" t="s">
        <v>200</v>
      </c>
      <c r="H263" s="993"/>
      <c r="I263" s="993"/>
      <c r="J263" s="993"/>
      <c r="K263" s="993"/>
    </row>
    <row r="264" spans="1:11" ht="14.1" customHeight="1">
      <c r="A264" s="993"/>
      <c r="B264" s="993"/>
      <c r="C264" s="1663" t="s">
        <v>218</v>
      </c>
      <c r="D264" s="1664"/>
      <c r="E264" s="1664"/>
      <c r="F264" s="1664"/>
      <c r="G264" s="1664"/>
      <c r="H264" s="993"/>
      <c r="I264" s="993"/>
      <c r="J264" s="993"/>
      <c r="K264" s="993"/>
    </row>
    <row r="265" spans="1:11" ht="14.1" customHeight="1">
      <c r="A265" s="993"/>
      <c r="B265" s="993"/>
      <c r="C265" s="1005"/>
      <c r="D265" s="1006">
        <v>2025</v>
      </c>
      <c r="E265" s="1006">
        <v>2026</v>
      </c>
      <c r="F265" s="1006">
        <v>2027</v>
      </c>
      <c r="G265" s="1006">
        <v>2028</v>
      </c>
      <c r="H265" s="993"/>
      <c r="I265" s="993"/>
      <c r="J265" s="993"/>
      <c r="K265" s="993"/>
    </row>
    <row r="266" spans="1:11" ht="14.1" customHeight="1">
      <c r="A266" s="993"/>
      <c r="B266" s="993"/>
      <c r="C266" s="1007"/>
      <c r="D266" s="1008" t="s">
        <v>13</v>
      </c>
      <c r="E266" s="1008" t="s">
        <v>14</v>
      </c>
      <c r="F266" s="1008" t="s">
        <v>14</v>
      </c>
      <c r="G266" s="1008" t="s">
        <v>14</v>
      </c>
      <c r="H266" s="993"/>
      <c r="I266" s="993"/>
      <c r="J266" s="993"/>
      <c r="K266" s="993"/>
    </row>
    <row r="267" spans="1:11" ht="14.1" customHeight="1">
      <c r="A267" s="993"/>
      <c r="B267" s="993"/>
      <c r="C267" s="1009" t="s">
        <v>219</v>
      </c>
      <c r="D267" s="1023" t="s">
        <v>200</v>
      </c>
      <c r="E267" s="1010">
        <v>0</v>
      </c>
      <c r="F267" s="1010">
        <v>0</v>
      </c>
      <c r="G267" s="1010">
        <v>0</v>
      </c>
      <c r="H267" s="993"/>
      <c r="I267" s="993"/>
      <c r="J267" s="993"/>
      <c r="K267" s="993"/>
    </row>
    <row r="268" spans="1:11" ht="14.1" customHeight="1">
      <c r="A268" s="993"/>
      <c r="B268" s="993"/>
      <c r="C268" s="1009" t="s">
        <v>220</v>
      </c>
      <c r="D268" s="1023" t="s">
        <v>200</v>
      </c>
      <c r="E268" s="1010">
        <v>0</v>
      </c>
      <c r="F268" s="1010">
        <v>0</v>
      </c>
      <c r="G268" s="1010">
        <v>0</v>
      </c>
      <c r="H268" s="993"/>
      <c r="I268" s="993"/>
      <c r="J268" s="993"/>
      <c r="K268" s="993"/>
    </row>
    <row r="269" spans="1:11" ht="14.1" customHeight="1">
      <c r="A269" s="993"/>
      <c r="B269" s="993"/>
      <c r="C269" s="1009" t="s">
        <v>221</v>
      </c>
      <c r="D269" s="1023" t="s">
        <v>200</v>
      </c>
      <c r="E269" s="1010">
        <v>0</v>
      </c>
      <c r="F269" s="1010">
        <v>0</v>
      </c>
      <c r="G269" s="1010">
        <v>0</v>
      </c>
      <c r="H269" s="993"/>
      <c r="I269" s="993"/>
      <c r="J269" s="993"/>
      <c r="K269" s="993"/>
    </row>
    <row r="270" spans="1:11" ht="14.1" customHeight="1">
      <c r="A270" s="993"/>
      <c r="B270" s="993"/>
      <c r="C270" s="1009" t="s">
        <v>222</v>
      </c>
      <c r="D270" s="1023" t="s">
        <v>200</v>
      </c>
      <c r="E270" s="1010">
        <v>0</v>
      </c>
      <c r="F270" s="1010">
        <v>0</v>
      </c>
      <c r="G270" s="1010">
        <v>0</v>
      </c>
      <c r="H270" s="993"/>
      <c r="I270" s="993"/>
      <c r="J270" s="993"/>
      <c r="K270" s="993"/>
    </row>
    <row r="271" spans="1:11" ht="14.1" customHeight="1">
      <c r="A271" s="993"/>
      <c r="B271" s="993"/>
      <c r="C271" s="1009" t="s">
        <v>220</v>
      </c>
      <c r="D271" s="1023" t="s">
        <v>200</v>
      </c>
      <c r="E271" s="1010">
        <v>0</v>
      </c>
      <c r="F271" s="1010">
        <v>0</v>
      </c>
      <c r="G271" s="1010">
        <v>0</v>
      </c>
      <c r="H271" s="993"/>
      <c r="I271" s="993"/>
      <c r="J271" s="993"/>
      <c r="K271" s="993"/>
    </row>
    <row r="272" spans="1:11" ht="14.1" customHeight="1">
      <c r="A272" s="993"/>
      <c r="B272" s="993"/>
      <c r="C272" s="1009" t="s">
        <v>221</v>
      </c>
      <c r="D272" s="1023" t="s">
        <v>200</v>
      </c>
      <c r="E272" s="1010">
        <v>0</v>
      </c>
      <c r="F272" s="1010">
        <v>0</v>
      </c>
      <c r="G272" s="1010">
        <v>0</v>
      </c>
      <c r="H272" s="993"/>
      <c r="I272" s="993"/>
      <c r="J272" s="993"/>
      <c r="K272" s="993"/>
    </row>
    <row r="273" spans="1:11" ht="14.1" customHeight="1">
      <c r="A273" s="993"/>
      <c r="B273" s="993"/>
      <c r="C273" s="1009" t="s">
        <v>223</v>
      </c>
      <c r="D273" s="1023" t="s">
        <v>200</v>
      </c>
      <c r="E273" s="1010">
        <v>0</v>
      </c>
      <c r="F273" s="1010">
        <v>0</v>
      </c>
      <c r="G273" s="1010">
        <v>0</v>
      </c>
      <c r="H273" s="993"/>
      <c r="I273" s="993"/>
      <c r="J273" s="993"/>
      <c r="K273" s="993"/>
    </row>
    <row r="274" spans="1:11" ht="14.1" customHeight="1">
      <c r="A274" s="993"/>
      <c r="B274" s="993"/>
      <c r="C274" s="1009" t="s">
        <v>220</v>
      </c>
      <c r="D274" s="1023" t="s">
        <v>200</v>
      </c>
      <c r="E274" s="1010">
        <v>0</v>
      </c>
      <c r="F274" s="1010">
        <v>0</v>
      </c>
      <c r="G274" s="1010">
        <v>0</v>
      </c>
      <c r="H274" s="993"/>
      <c r="I274" s="993"/>
      <c r="J274" s="993"/>
      <c r="K274" s="993"/>
    </row>
    <row r="275" spans="1:11" ht="14.1" customHeight="1">
      <c r="A275" s="993"/>
      <c r="B275" s="993"/>
      <c r="C275" s="1009" t="s">
        <v>221</v>
      </c>
      <c r="D275" s="1023" t="s">
        <v>200</v>
      </c>
      <c r="E275" s="1010">
        <v>0</v>
      </c>
      <c r="F275" s="1010">
        <v>0</v>
      </c>
      <c r="G275" s="1010">
        <v>0</v>
      </c>
      <c r="H275" s="993"/>
      <c r="I275" s="993"/>
      <c r="J275" s="993"/>
      <c r="K275" s="993"/>
    </row>
    <row r="276" spans="1:11" ht="14.1" customHeight="1">
      <c r="A276" s="993"/>
      <c r="B276" s="993"/>
      <c r="C276" s="1009" t="s">
        <v>224</v>
      </c>
      <c r="D276" s="1023" t="s">
        <v>200</v>
      </c>
      <c r="E276" s="1010">
        <v>0</v>
      </c>
      <c r="F276" s="1010">
        <v>0</v>
      </c>
      <c r="G276" s="1010">
        <v>0</v>
      </c>
      <c r="H276" s="993"/>
      <c r="I276" s="993"/>
      <c r="J276" s="993"/>
      <c r="K276" s="993"/>
    </row>
    <row r="277" spans="1:11" ht="14.1" customHeight="1">
      <c r="A277" s="993"/>
      <c r="B277" s="993"/>
      <c r="C277" s="1009" t="s">
        <v>220</v>
      </c>
      <c r="D277" s="1023" t="s">
        <v>200</v>
      </c>
      <c r="E277" s="1010">
        <v>0</v>
      </c>
      <c r="F277" s="1010">
        <v>0</v>
      </c>
      <c r="G277" s="1010">
        <v>0</v>
      </c>
      <c r="H277" s="993"/>
      <c r="I277" s="993"/>
      <c r="J277" s="993"/>
      <c r="K277" s="993"/>
    </row>
    <row r="278" spans="1:11" ht="14.1" customHeight="1">
      <c r="A278" s="993"/>
      <c r="B278" s="993"/>
      <c r="C278" s="1009" t="s">
        <v>221</v>
      </c>
      <c r="D278" s="1023" t="s">
        <v>200</v>
      </c>
      <c r="E278" s="1010">
        <v>0</v>
      </c>
      <c r="F278" s="1010">
        <v>0</v>
      </c>
      <c r="G278" s="1010">
        <v>0</v>
      </c>
      <c r="H278" s="993"/>
      <c r="I278" s="993"/>
      <c r="J278" s="993"/>
      <c r="K278" s="993"/>
    </row>
    <row r="279" spans="1:11" ht="14.1" customHeight="1">
      <c r="A279" s="993"/>
      <c r="B279" s="993"/>
      <c r="C279" s="1009" t="s">
        <v>225</v>
      </c>
      <c r="D279" s="1023" t="s">
        <v>200</v>
      </c>
      <c r="E279" s="1010">
        <v>0</v>
      </c>
      <c r="F279" s="1010">
        <v>0</v>
      </c>
      <c r="G279" s="1010">
        <v>0</v>
      </c>
      <c r="H279" s="993"/>
      <c r="I279" s="993"/>
      <c r="J279" s="993"/>
      <c r="K279" s="993"/>
    </row>
    <row r="280" spans="1:11" ht="14.1" customHeight="1">
      <c r="A280" s="993"/>
      <c r="B280" s="993"/>
      <c r="C280" s="1009" t="s">
        <v>220</v>
      </c>
      <c r="D280" s="1023" t="s">
        <v>200</v>
      </c>
      <c r="E280" s="1010">
        <v>0</v>
      </c>
      <c r="F280" s="1010">
        <v>0</v>
      </c>
      <c r="G280" s="1010">
        <v>0</v>
      </c>
      <c r="H280" s="993"/>
      <c r="I280" s="993"/>
      <c r="J280" s="993"/>
      <c r="K280" s="993"/>
    </row>
    <row r="281" spans="1:11" ht="14.1" customHeight="1">
      <c r="A281" s="993"/>
      <c r="B281" s="993"/>
      <c r="C281" s="1009" t="s">
        <v>221</v>
      </c>
      <c r="D281" s="1023" t="s">
        <v>200</v>
      </c>
      <c r="E281" s="1010">
        <v>0</v>
      </c>
      <c r="F281" s="1010">
        <v>0</v>
      </c>
      <c r="G281" s="1010">
        <v>0</v>
      </c>
      <c r="H281" s="993"/>
      <c r="I281" s="993"/>
      <c r="J281" s="993"/>
      <c r="K281" s="993"/>
    </row>
    <row r="282" spans="1:11" ht="14.1" customHeight="1">
      <c r="A282" s="993"/>
      <c r="B282" s="993"/>
      <c r="C282" s="1009" t="s">
        <v>226</v>
      </c>
      <c r="D282" s="1023" t="s">
        <v>200</v>
      </c>
      <c r="E282" s="1010">
        <v>0</v>
      </c>
      <c r="F282" s="1010">
        <v>0</v>
      </c>
      <c r="G282" s="1010">
        <v>0</v>
      </c>
      <c r="H282" s="993"/>
      <c r="I282" s="993"/>
      <c r="J282" s="993"/>
      <c r="K282" s="993"/>
    </row>
    <row r="283" spans="1:11" ht="14.1" customHeight="1">
      <c r="A283" s="993"/>
      <c r="B283" s="993"/>
      <c r="C283" s="1009" t="s">
        <v>220</v>
      </c>
      <c r="D283" s="1023" t="s">
        <v>200</v>
      </c>
      <c r="E283" s="1010">
        <v>0</v>
      </c>
      <c r="F283" s="1010">
        <v>0</v>
      </c>
      <c r="G283" s="1010">
        <v>0</v>
      </c>
      <c r="H283" s="993"/>
      <c r="I283" s="993"/>
      <c r="J283" s="993"/>
      <c r="K283" s="993"/>
    </row>
    <row r="284" spans="1:11" ht="14.1" customHeight="1">
      <c r="A284" s="993"/>
      <c r="B284" s="993"/>
      <c r="C284" s="1009" t="s">
        <v>221</v>
      </c>
      <c r="D284" s="1023" t="s">
        <v>200</v>
      </c>
      <c r="E284" s="1010">
        <v>0</v>
      </c>
      <c r="F284" s="1010">
        <v>0</v>
      </c>
      <c r="G284" s="1010">
        <v>0</v>
      </c>
      <c r="H284" s="993"/>
      <c r="I284" s="993"/>
      <c r="J284" s="993"/>
      <c r="K284" s="993"/>
    </row>
    <row r="285" spans="1:11" ht="14.1" customHeight="1">
      <c r="A285" s="993"/>
      <c r="B285" s="993"/>
      <c r="C285" s="1009" t="s">
        <v>227</v>
      </c>
      <c r="D285" s="1023" t="s">
        <v>200</v>
      </c>
      <c r="E285" s="1010">
        <v>0</v>
      </c>
      <c r="F285" s="1010">
        <v>0</v>
      </c>
      <c r="G285" s="1010">
        <v>0</v>
      </c>
      <c r="H285" s="993"/>
      <c r="I285" s="993"/>
      <c r="J285" s="993"/>
      <c r="K285" s="993"/>
    </row>
    <row r="286" spans="1:11" ht="14.1" customHeight="1">
      <c r="A286" s="993"/>
      <c r="B286" s="993"/>
      <c r="C286" s="1009" t="s">
        <v>220</v>
      </c>
      <c r="D286" s="1023" t="s">
        <v>200</v>
      </c>
      <c r="E286" s="1010">
        <v>0</v>
      </c>
      <c r="F286" s="1010">
        <v>0</v>
      </c>
      <c r="G286" s="1010">
        <v>0</v>
      </c>
      <c r="H286" s="993"/>
      <c r="I286" s="993"/>
      <c r="J286" s="993"/>
      <c r="K286" s="993"/>
    </row>
    <row r="287" spans="1:11" ht="14.1" customHeight="1">
      <c r="A287" s="993"/>
      <c r="B287" s="993"/>
      <c r="C287" s="1009" t="s">
        <v>221</v>
      </c>
      <c r="D287" s="1023" t="s">
        <v>200</v>
      </c>
      <c r="E287" s="1010">
        <v>0</v>
      </c>
      <c r="F287" s="1010">
        <v>0</v>
      </c>
      <c r="G287" s="1010">
        <v>0</v>
      </c>
      <c r="H287" s="993"/>
      <c r="I287" s="993"/>
      <c r="J287" s="993"/>
      <c r="K287" s="993"/>
    </row>
    <row r="288" spans="1:11" ht="14.1" customHeight="1">
      <c r="A288" s="993"/>
      <c r="B288" s="993"/>
      <c r="C288" s="1009" t="s">
        <v>228</v>
      </c>
      <c r="D288" s="1023" t="s">
        <v>200</v>
      </c>
      <c r="E288" s="1010">
        <v>0</v>
      </c>
      <c r="F288" s="1010">
        <v>0</v>
      </c>
      <c r="G288" s="1010">
        <v>0</v>
      </c>
      <c r="H288" s="993"/>
      <c r="I288" s="993"/>
      <c r="J288" s="993"/>
      <c r="K288" s="993"/>
    </row>
    <row r="289" spans="1:11" ht="14.1" customHeight="1">
      <c r="A289" s="993"/>
      <c r="B289" s="993"/>
      <c r="C289" s="1009" t="s">
        <v>220</v>
      </c>
      <c r="D289" s="1023" t="s">
        <v>200</v>
      </c>
      <c r="E289" s="1010">
        <v>0</v>
      </c>
      <c r="F289" s="1010">
        <v>0</v>
      </c>
      <c r="G289" s="1010">
        <v>0</v>
      </c>
      <c r="H289" s="993"/>
      <c r="I289" s="993"/>
      <c r="J289" s="993"/>
      <c r="K289" s="993"/>
    </row>
    <row r="290" spans="1:11" ht="14.1" customHeight="1">
      <c r="A290" s="993"/>
      <c r="B290" s="993"/>
      <c r="C290" s="1009" t="s">
        <v>229</v>
      </c>
      <c r="D290" s="1023" t="s">
        <v>200</v>
      </c>
      <c r="E290" s="1010">
        <v>0</v>
      </c>
      <c r="F290" s="1010">
        <v>0</v>
      </c>
      <c r="G290" s="1010">
        <v>0</v>
      </c>
      <c r="H290" s="993"/>
      <c r="I290" s="993"/>
      <c r="J290" s="993"/>
      <c r="K290" s="993"/>
    </row>
    <row r="291" spans="1:11" ht="14.1" customHeight="1">
      <c r="A291" s="993"/>
      <c r="B291" s="993"/>
      <c r="C291" s="1009" t="s">
        <v>230</v>
      </c>
      <c r="D291" s="1023" t="s">
        <v>200</v>
      </c>
      <c r="E291" s="1010">
        <v>0</v>
      </c>
      <c r="F291" s="1010">
        <v>0</v>
      </c>
      <c r="G291" s="1010">
        <v>0</v>
      </c>
      <c r="H291" s="993"/>
      <c r="I291" s="993"/>
      <c r="J291" s="993"/>
      <c r="K291" s="993"/>
    </row>
    <row r="292" spans="1:11" ht="14.1" customHeight="1">
      <c r="A292" s="993"/>
      <c r="B292" s="993"/>
      <c r="C292" s="1009" t="s">
        <v>231</v>
      </c>
      <c r="D292" s="1023" t="s">
        <v>200</v>
      </c>
      <c r="E292" s="1010">
        <v>0</v>
      </c>
      <c r="F292" s="1010">
        <v>0</v>
      </c>
      <c r="G292" s="1010">
        <v>0</v>
      </c>
      <c r="H292" s="993"/>
      <c r="I292" s="993"/>
      <c r="J292" s="993"/>
      <c r="K292" s="993"/>
    </row>
    <row r="293" spans="1:11" ht="14.1" customHeight="1">
      <c r="A293" s="993"/>
      <c r="B293" s="993"/>
      <c r="C293" s="1009" t="s">
        <v>232</v>
      </c>
      <c r="D293" s="1023" t="s">
        <v>200</v>
      </c>
      <c r="E293" s="1010">
        <v>0</v>
      </c>
      <c r="F293" s="1010">
        <v>0</v>
      </c>
      <c r="G293" s="1010">
        <v>0</v>
      </c>
      <c r="H293" s="993"/>
      <c r="I293" s="993"/>
      <c r="J293" s="993"/>
      <c r="K293" s="993"/>
    </row>
    <row r="294" spans="1:11" ht="14.1" customHeight="1">
      <c r="A294" s="993"/>
      <c r="B294" s="993"/>
      <c r="C294" s="1009" t="s">
        <v>233</v>
      </c>
      <c r="D294" s="1023" t="s">
        <v>200</v>
      </c>
      <c r="E294" s="1010">
        <v>2000000</v>
      </c>
      <c r="F294" s="1010">
        <v>0</v>
      </c>
      <c r="G294" s="1010">
        <v>0</v>
      </c>
      <c r="H294" s="993"/>
      <c r="I294" s="993"/>
      <c r="J294" s="993"/>
      <c r="K294" s="993"/>
    </row>
    <row r="295" spans="1:11" ht="14.1" customHeight="1">
      <c r="A295" s="993"/>
      <c r="B295" s="993"/>
      <c r="C295" s="1009" t="s">
        <v>220</v>
      </c>
      <c r="D295" s="1023" t="s">
        <v>200</v>
      </c>
      <c r="E295" s="1010">
        <v>2000000</v>
      </c>
      <c r="F295" s="1010">
        <v>0</v>
      </c>
      <c r="G295" s="1010">
        <v>0</v>
      </c>
      <c r="H295" s="993"/>
      <c r="I295" s="993"/>
      <c r="J295" s="993"/>
      <c r="K295" s="993"/>
    </row>
    <row r="296" spans="1:11" ht="14.1" customHeight="1">
      <c r="A296" s="993"/>
      <c r="B296" s="993"/>
      <c r="C296" s="1009" t="s">
        <v>229</v>
      </c>
      <c r="D296" s="1023" t="s">
        <v>200</v>
      </c>
      <c r="E296" s="1010">
        <v>0</v>
      </c>
      <c r="F296" s="1010">
        <v>0</v>
      </c>
      <c r="G296" s="1010">
        <v>0</v>
      </c>
      <c r="H296" s="993"/>
      <c r="I296" s="993"/>
      <c r="J296" s="993"/>
      <c r="K296" s="993"/>
    </row>
    <row r="297" spans="1:11" ht="14.1" customHeight="1">
      <c r="A297" s="993"/>
      <c r="B297" s="993"/>
      <c r="C297" s="1009" t="s">
        <v>230</v>
      </c>
      <c r="D297" s="1023" t="s">
        <v>200</v>
      </c>
      <c r="E297" s="1010">
        <v>0</v>
      </c>
      <c r="F297" s="1010">
        <v>0</v>
      </c>
      <c r="G297" s="1010">
        <v>0</v>
      </c>
      <c r="H297" s="993"/>
      <c r="I297" s="993"/>
      <c r="J297" s="993"/>
      <c r="K297" s="993"/>
    </row>
    <row r="298" spans="1:11" ht="14.1" customHeight="1">
      <c r="A298" s="993"/>
      <c r="B298" s="993"/>
      <c r="C298" s="1009" t="s">
        <v>231</v>
      </c>
      <c r="D298" s="1023" t="s">
        <v>200</v>
      </c>
      <c r="E298" s="1010">
        <v>0</v>
      </c>
      <c r="F298" s="1010">
        <v>0</v>
      </c>
      <c r="G298" s="1010">
        <v>0</v>
      </c>
      <c r="H298" s="993"/>
      <c r="I298" s="993"/>
      <c r="J298" s="993"/>
      <c r="K298" s="993"/>
    </row>
    <row r="299" spans="1:11" ht="14.1" customHeight="1">
      <c r="A299" s="993"/>
      <c r="B299" s="993"/>
      <c r="C299" s="1009" t="s">
        <v>232</v>
      </c>
      <c r="D299" s="1023" t="s">
        <v>200</v>
      </c>
      <c r="E299" s="1010">
        <v>0</v>
      </c>
      <c r="F299" s="1010">
        <v>0</v>
      </c>
      <c r="G299" s="1010">
        <v>0</v>
      </c>
      <c r="H299" s="993"/>
      <c r="I299" s="993"/>
      <c r="J299" s="993"/>
      <c r="K299" s="993"/>
    </row>
    <row r="300" spans="1:11" ht="14.1" customHeight="1">
      <c r="A300" s="993"/>
      <c r="B300" s="993"/>
      <c r="C300" s="1009" t="s">
        <v>234</v>
      </c>
      <c r="D300" s="1023" t="s">
        <v>200</v>
      </c>
      <c r="E300" s="1010">
        <v>0</v>
      </c>
      <c r="F300" s="1010">
        <v>0</v>
      </c>
      <c r="G300" s="1010">
        <v>0</v>
      </c>
      <c r="H300" s="993"/>
      <c r="I300" s="993"/>
      <c r="J300" s="993"/>
      <c r="K300" s="993"/>
    </row>
    <row r="301" spans="1:11" ht="14.1" customHeight="1">
      <c r="A301" s="993"/>
      <c r="B301" s="993"/>
      <c r="C301" s="1009" t="s">
        <v>220</v>
      </c>
      <c r="D301" s="1023" t="s">
        <v>200</v>
      </c>
      <c r="E301" s="1010">
        <v>0</v>
      </c>
      <c r="F301" s="1010">
        <v>0</v>
      </c>
      <c r="G301" s="1010">
        <v>0</v>
      </c>
      <c r="H301" s="993"/>
      <c r="I301" s="993"/>
      <c r="J301" s="993"/>
      <c r="K301" s="993"/>
    </row>
    <row r="302" spans="1:11" ht="14.1" customHeight="1">
      <c r="A302" s="993"/>
      <c r="B302" s="993"/>
      <c r="C302" s="1009" t="s">
        <v>229</v>
      </c>
      <c r="D302" s="1023" t="s">
        <v>200</v>
      </c>
      <c r="E302" s="1010">
        <v>0</v>
      </c>
      <c r="F302" s="1010">
        <v>0</v>
      </c>
      <c r="G302" s="1010">
        <v>0</v>
      </c>
      <c r="H302" s="993"/>
      <c r="I302" s="993"/>
      <c r="J302" s="993"/>
      <c r="K302" s="993"/>
    </row>
    <row r="303" spans="1:11" ht="14.1" customHeight="1">
      <c r="A303" s="993"/>
      <c r="B303" s="993"/>
      <c r="C303" s="1009" t="s">
        <v>230</v>
      </c>
      <c r="D303" s="1023" t="s">
        <v>200</v>
      </c>
      <c r="E303" s="1010">
        <v>0</v>
      </c>
      <c r="F303" s="1010">
        <v>0</v>
      </c>
      <c r="G303" s="1010">
        <v>0</v>
      </c>
      <c r="H303" s="993"/>
      <c r="I303" s="993"/>
      <c r="J303" s="993"/>
      <c r="K303" s="993"/>
    </row>
    <row r="304" spans="1:11" ht="14.1" customHeight="1">
      <c r="A304" s="993"/>
      <c r="B304" s="993"/>
      <c r="C304" s="1009" t="s">
        <v>231</v>
      </c>
      <c r="D304" s="1023" t="s">
        <v>200</v>
      </c>
      <c r="E304" s="1010">
        <v>0</v>
      </c>
      <c r="F304" s="1010">
        <v>0</v>
      </c>
      <c r="G304" s="1010">
        <v>0</v>
      </c>
      <c r="H304" s="993"/>
      <c r="I304" s="993"/>
      <c r="J304" s="993"/>
      <c r="K304" s="993"/>
    </row>
    <row r="305" spans="1:11" ht="14.1" customHeight="1">
      <c r="A305" s="993"/>
      <c r="B305" s="993"/>
      <c r="C305" s="1009" t="s">
        <v>232</v>
      </c>
      <c r="D305" s="1023" t="s">
        <v>200</v>
      </c>
      <c r="E305" s="1010">
        <v>0</v>
      </c>
      <c r="F305" s="1010">
        <v>0</v>
      </c>
      <c r="G305" s="1010">
        <v>0</v>
      </c>
      <c r="H305" s="993"/>
      <c r="I305" s="993"/>
      <c r="J305" s="993"/>
      <c r="K305" s="993"/>
    </row>
    <row r="306" spans="1:11" ht="14.1" customHeight="1">
      <c r="A306" s="993"/>
      <c r="B306" s="993"/>
      <c r="C306" s="1009" t="s">
        <v>235</v>
      </c>
      <c r="D306" s="1023" t="s">
        <v>200</v>
      </c>
      <c r="E306" s="1010">
        <v>0</v>
      </c>
      <c r="F306" s="1010">
        <v>0</v>
      </c>
      <c r="G306" s="1010">
        <v>0</v>
      </c>
      <c r="H306" s="993"/>
      <c r="I306" s="993"/>
      <c r="J306" s="993"/>
      <c r="K306" s="993"/>
    </row>
    <row r="307" spans="1:11" ht="14.1" customHeight="1">
      <c r="A307" s="993"/>
      <c r="B307" s="993"/>
      <c r="C307" s="1009" t="s">
        <v>236</v>
      </c>
      <c r="D307" s="1023" t="s">
        <v>200</v>
      </c>
      <c r="E307" s="1010">
        <v>0</v>
      </c>
      <c r="F307" s="1010">
        <v>0</v>
      </c>
      <c r="G307" s="1010">
        <v>0</v>
      </c>
      <c r="H307" s="993"/>
      <c r="I307" s="993"/>
      <c r="J307" s="993"/>
      <c r="K307" s="993"/>
    </row>
    <row r="308" spans="1:11" ht="14.1" customHeight="1">
      <c r="A308" s="993"/>
      <c r="B308" s="993"/>
      <c r="C308" s="1011" t="s">
        <v>237</v>
      </c>
      <c r="D308" s="1010">
        <v>0</v>
      </c>
      <c r="E308" s="1010">
        <v>2000000</v>
      </c>
      <c r="F308" s="1010">
        <v>0</v>
      </c>
      <c r="G308" s="1010">
        <v>0</v>
      </c>
      <c r="H308" s="993"/>
      <c r="I308" s="993"/>
      <c r="J308" s="993"/>
      <c r="K308" s="993"/>
    </row>
    <row r="309" spans="1:11" ht="20.100000000000001" customHeight="1">
      <c r="A309" s="993"/>
      <c r="B309" s="993"/>
      <c r="C309" s="1002" t="s">
        <v>2022</v>
      </c>
      <c r="D309" s="1643" t="s">
        <v>2023</v>
      </c>
      <c r="E309" s="1644"/>
      <c r="F309" s="1644"/>
      <c r="G309" s="1644"/>
      <c r="H309" s="993"/>
      <c r="I309" s="993"/>
      <c r="J309" s="993"/>
      <c r="K309" s="993"/>
    </row>
    <row r="310" spans="1:11" ht="14.1" customHeight="1">
      <c r="A310" s="993"/>
      <c r="B310" s="993"/>
      <c r="C310" s="1003" t="s">
        <v>209</v>
      </c>
      <c r="D310" s="1659" t="s">
        <v>2024</v>
      </c>
      <c r="E310" s="1660"/>
      <c r="F310" s="1660"/>
      <c r="G310" s="1660"/>
      <c r="H310" s="993"/>
      <c r="I310" s="993"/>
      <c r="J310" s="993"/>
      <c r="K310" s="993"/>
    </row>
    <row r="311" spans="1:11" ht="14.1" customHeight="1">
      <c r="A311" s="993"/>
      <c r="B311" s="993"/>
      <c r="C311" s="1004" t="s">
        <v>211</v>
      </c>
      <c r="D311" s="1661" t="s">
        <v>2025</v>
      </c>
      <c r="E311" s="1662"/>
      <c r="F311" s="1662"/>
      <c r="G311" s="1662"/>
      <c r="H311" s="993"/>
      <c r="I311" s="993"/>
      <c r="J311" s="993"/>
      <c r="K311" s="993"/>
    </row>
    <row r="312" spans="1:11" ht="14.1" customHeight="1">
      <c r="A312" s="993"/>
      <c r="B312" s="993"/>
      <c r="C312" s="1004" t="s">
        <v>31</v>
      </c>
      <c r="D312" s="1661" t="s">
        <v>597</v>
      </c>
      <c r="E312" s="1662"/>
      <c r="F312" s="1662"/>
      <c r="G312" s="1662"/>
      <c r="H312" s="993"/>
      <c r="I312" s="993"/>
      <c r="J312" s="993"/>
      <c r="K312" s="993"/>
    </row>
    <row r="313" spans="1:11" ht="15" customHeight="1">
      <c r="A313" s="993"/>
      <c r="B313" s="993"/>
      <c r="C313" s="1005"/>
      <c r="D313" s="1006">
        <v>2025</v>
      </c>
      <c r="E313" s="1006">
        <v>2026</v>
      </c>
      <c r="F313" s="1006">
        <v>2027</v>
      </c>
      <c r="G313" s="1006">
        <v>2028</v>
      </c>
      <c r="H313" s="993"/>
      <c r="I313" s="993"/>
      <c r="J313" s="993"/>
      <c r="K313" s="993"/>
    </row>
    <row r="314" spans="1:11" ht="15" customHeight="1">
      <c r="A314" s="993"/>
      <c r="B314" s="993"/>
      <c r="C314" s="1007"/>
      <c r="D314" s="1008" t="s">
        <v>13</v>
      </c>
      <c r="E314" s="1008" t="s">
        <v>14</v>
      </c>
      <c r="F314" s="1008" t="s">
        <v>14</v>
      </c>
      <c r="G314" s="1008" t="s">
        <v>14</v>
      </c>
      <c r="H314" s="993"/>
      <c r="I314" s="993"/>
      <c r="J314" s="993"/>
      <c r="K314" s="993"/>
    </row>
    <row r="315" spans="1:11" ht="14.1" customHeight="1">
      <c r="A315" s="993"/>
      <c r="B315" s="993"/>
      <c r="C315" s="997" t="s">
        <v>33</v>
      </c>
      <c r="D315" s="1001" t="s">
        <v>200</v>
      </c>
      <c r="E315" s="1001" t="s">
        <v>1452</v>
      </c>
      <c r="F315" s="1001" t="s">
        <v>1691</v>
      </c>
      <c r="G315" s="1001" t="s">
        <v>1691</v>
      </c>
      <c r="H315" s="993"/>
      <c r="I315" s="993"/>
      <c r="J315" s="993"/>
      <c r="K315" s="993"/>
    </row>
    <row r="316" spans="1:11" ht="14.1" customHeight="1">
      <c r="A316" s="993"/>
      <c r="B316" s="993"/>
      <c r="C316" s="997" t="s">
        <v>214</v>
      </c>
      <c r="D316" s="1001" t="s">
        <v>1033</v>
      </c>
      <c r="E316" s="1001" t="s">
        <v>2026</v>
      </c>
      <c r="F316" s="1001" t="s">
        <v>1033</v>
      </c>
      <c r="G316" s="1001" t="s">
        <v>1033</v>
      </c>
      <c r="H316" s="993"/>
      <c r="I316" s="993"/>
      <c r="J316" s="993"/>
      <c r="K316" s="993"/>
    </row>
    <row r="317" spans="1:11" ht="14.1" customHeight="1">
      <c r="A317" s="993"/>
      <c r="B317" s="993"/>
      <c r="C317" s="997" t="s">
        <v>215</v>
      </c>
      <c r="D317" s="1001" t="s">
        <v>164</v>
      </c>
      <c r="E317" s="1001" t="s">
        <v>2027</v>
      </c>
      <c r="F317" s="1001" t="s">
        <v>2028</v>
      </c>
      <c r="G317" s="1001" t="s">
        <v>2028</v>
      </c>
      <c r="H317" s="993"/>
      <c r="I317" s="993"/>
      <c r="J317" s="993"/>
      <c r="K317" s="993"/>
    </row>
    <row r="318" spans="1:11" ht="14.1" customHeight="1">
      <c r="A318" s="993"/>
      <c r="B318" s="993"/>
      <c r="C318" s="997" t="s">
        <v>216</v>
      </c>
      <c r="D318" s="1001" t="s">
        <v>200</v>
      </c>
      <c r="E318" s="1001" t="s">
        <v>200</v>
      </c>
      <c r="F318" s="1001" t="s">
        <v>2029</v>
      </c>
      <c r="G318" s="1001" t="s">
        <v>164</v>
      </c>
      <c r="H318" s="993"/>
      <c r="I318" s="993"/>
      <c r="J318" s="993"/>
      <c r="K318" s="993"/>
    </row>
    <row r="319" spans="1:11" ht="14.1" customHeight="1">
      <c r="A319" s="993"/>
      <c r="B319" s="993"/>
      <c r="C319" s="997" t="s">
        <v>217</v>
      </c>
      <c r="D319" s="1001" t="s">
        <v>200</v>
      </c>
      <c r="E319" s="1001" t="s">
        <v>2030</v>
      </c>
      <c r="F319" s="1001" t="s">
        <v>2031</v>
      </c>
      <c r="G319" s="1001" t="s">
        <v>164</v>
      </c>
      <c r="H319" s="993"/>
      <c r="I319" s="993"/>
      <c r="J319" s="993"/>
      <c r="K319" s="993"/>
    </row>
    <row r="320" spans="1:11" ht="14.1" customHeight="1">
      <c r="A320" s="993"/>
      <c r="B320" s="993"/>
      <c r="C320" s="997" t="s">
        <v>39</v>
      </c>
      <c r="D320" s="1001" t="s">
        <v>200</v>
      </c>
      <c r="E320" s="1001" t="s">
        <v>200</v>
      </c>
      <c r="F320" s="1001" t="s">
        <v>2032</v>
      </c>
      <c r="G320" s="1001" t="s">
        <v>164</v>
      </c>
      <c r="H320" s="993"/>
      <c r="I320" s="993"/>
      <c r="J320" s="993"/>
      <c r="K320" s="993"/>
    </row>
    <row r="321" spans="1:11" ht="14.1" customHeight="1">
      <c r="A321" s="993"/>
      <c r="B321" s="993"/>
      <c r="C321" s="1663" t="s">
        <v>218</v>
      </c>
      <c r="D321" s="1664"/>
      <c r="E321" s="1664"/>
      <c r="F321" s="1664"/>
      <c r="G321" s="1664"/>
      <c r="H321" s="993"/>
      <c r="I321" s="993"/>
      <c r="J321" s="993"/>
      <c r="K321" s="993"/>
    </row>
    <row r="322" spans="1:11" ht="14.1" customHeight="1">
      <c r="A322" s="993"/>
      <c r="B322" s="993"/>
      <c r="C322" s="1005"/>
      <c r="D322" s="1006">
        <v>2025</v>
      </c>
      <c r="E322" s="1006">
        <v>2026</v>
      </c>
      <c r="F322" s="1006">
        <v>2027</v>
      </c>
      <c r="G322" s="1006">
        <v>2028</v>
      </c>
      <c r="H322" s="993"/>
      <c r="I322" s="993"/>
      <c r="J322" s="993"/>
      <c r="K322" s="993"/>
    </row>
    <row r="323" spans="1:11" ht="14.1" customHeight="1">
      <c r="A323" s="993"/>
      <c r="B323" s="993"/>
      <c r="C323" s="1007"/>
      <c r="D323" s="1008" t="s">
        <v>13</v>
      </c>
      <c r="E323" s="1008" t="s">
        <v>14</v>
      </c>
      <c r="F323" s="1008" t="s">
        <v>14</v>
      </c>
      <c r="G323" s="1008" t="s">
        <v>14</v>
      </c>
      <c r="H323" s="993"/>
      <c r="I323" s="993"/>
      <c r="J323" s="993"/>
      <c r="K323" s="993"/>
    </row>
    <row r="324" spans="1:11" ht="14.1" customHeight="1">
      <c r="A324" s="993"/>
      <c r="B324" s="993"/>
      <c r="C324" s="1009" t="s">
        <v>219</v>
      </c>
      <c r="D324" s="1010">
        <v>0</v>
      </c>
      <c r="E324" s="1010">
        <v>0</v>
      </c>
      <c r="F324" s="1010">
        <v>0</v>
      </c>
      <c r="G324" s="1010">
        <v>0</v>
      </c>
      <c r="H324" s="993"/>
      <c r="I324" s="993"/>
      <c r="J324" s="993"/>
      <c r="K324" s="993"/>
    </row>
    <row r="325" spans="1:11" ht="14.1" customHeight="1">
      <c r="A325" s="993"/>
      <c r="B325" s="993"/>
      <c r="C325" s="1009" t="s">
        <v>220</v>
      </c>
      <c r="D325" s="1010">
        <v>0</v>
      </c>
      <c r="E325" s="1010">
        <v>0</v>
      </c>
      <c r="F325" s="1010">
        <v>0</v>
      </c>
      <c r="G325" s="1010">
        <v>0</v>
      </c>
      <c r="H325" s="993"/>
      <c r="I325" s="993"/>
      <c r="J325" s="993"/>
      <c r="K325" s="993"/>
    </row>
    <row r="326" spans="1:11" ht="14.1" customHeight="1">
      <c r="A326" s="993"/>
      <c r="B326" s="993"/>
      <c r="C326" s="1009" t="s">
        <v>221</v>
      </c>
      <c r="D326" s="1010">
        <v>0</v>
      </c>
      <c r="E326" s="1010">
        <v>0</v>
      </c>
      <c r="F326" s="1010">
        <v>0</v>
      </c>
      <c r="G326" s="1010">
        <v>0</v>
      </c>
      <c r="H326" s="993"/>
      <c r="I326" s="993"/>
      <c r="J326" s="993"/>
      <c r="K326" s="993"/>
    </row>
    <row r="327" spans="1:11" ht="14.1" customHeight="1">
      <c r="A327" s="993"/>
      <c r="B327" s="993"/>
      <c r="C327" s="1009" t="s">
        <v>222</v>
      </c>
      <c r="D327" s="1010">
        <v>0</v>
      </c>
      <c r="E327" s="1010">
        <v>0</v>
      </c>
      <c r="F327" s="1010">
        <v>0</v>
      </c>
      <c r="G327" s="1010">
        <v>0</v>
      </c>
      <c r="H327" s="993"/>
      <c r="I327" s="993"/>
      <c r="J327" s="993"/>
      <c r="K327" s="993"/>
    </row>
    <row r="328" spans="1:11" ht="14.1" customHeight="1">
      <c r="A328" s="993"/>
      <c r="B328" s="993"/>
      <c r="C328" s="1009" t="s">
        <v>220</v>
      </c>
      <c r="D328" s="1010">
        <v>0</v>
      </c>
      <c r="E328" s="1010">
        <v>0</v>
      </c>
      <c r="F328" s="1010">
        <v>0</v>
      </c>
      <c r="G328" s="1010">
        <v>0</v>
      </c>
      <c r="H328" s="993"/>
      <c r="I328" s="993"/>
      <c r="J328" s="993"/>
      <c r="K328" s="993"/>
    </row>
    <row r="329" spans="1:11" ht="14.1" customHeight="1">
      <c r="A329" s="993"/>
      <c r="B329" s="993"/>
      <c r="C329" s="1009" t="s">
        <v>221</v>
      </c>
      <c r="D329" s="1010">
        <v>0</v>
      </c>
      <c r="E329" s="1010">
        <v>0</v>
      </c>
      <c r="F329" s="1010">
        <v>0</v>
      </c>
      <c r="G329" s="1010">
        <v>0</v>
      </c>
      <c r="H329" s="993"/>
      <c r="I329" s="993"/>
      <c r="J329" s="993"/>
      <c r="K329" s="993"/>
    </row>
    <row r="330" spans="1:11" ht="14.1" customHeight="1">
      <c r="A330" s="993"/>
      <c r="B330" s="993"/>
      <c r="C330" s="1009" t="s">
        <v>223</v>
      </c>
      <c r="D330" s="1010">
        <v>0</v>
      </c>
      <c r="E330" s="1010">
        <v>0</v>
      </c>
      <c r="F330" s="1010">
        <v>0</v>
      </c>
      <c r="G330" s="1010">
        <v>0</v>
      </c>
      <c r="H330" s="993"/>
      <c r="I330" s="993"/>
      <c r="J330" s="993"/>
      <c r="K330" s="993"/>
    </row>
    <row r="331" spans="1:11" ht="14.1" customHeight="1">
      <c r="A331" s="993"/>
      <c r="B331" s="993"/>
      <c r="C331" s="1009" t="s">
        <v>220</v>
      </c>
      <c r="D331" s="1010">
        <v>0</v>
      </c>
      <c r="E331" s="1010">
        <v>0</v>
      </c>
      <c r="F331" s="1010">
        <v>0</v>
      </c>
      <c r="G331" s="1010">
        <v>0</v>
      </c>
      <c r="H331" s="993"/>
      <c r="I331" s="993"/>
      <c r="J331" s="993"/>
      <c r="K331" s="993"/>
    </row>
    <row r="332" spans="1:11" ht="14.1" customHeight="1">
      <c r="A332" s="993"/>
      <c r="B332" s="993"/>
      <c r="C332" s="1009" t="s">
        <v>221</v>
      </c>
      <c r="D332" s="1010">
        <v>0</v>
      </c>
      <c r="E332" s="1010">
        <v>0</v>
      </c>
      <c r="F332" s="1010">
        <v>0</v>
      </c>
      <c r="G332" s="1010">
        <v>0</v>
      </c>
      <c r="H332" s="993"/>
      <c r="I332" s="993"/>
      <c r="J332" s="993"/>
      <c r="K332" s="993"/>
    </row>
    <row r="333" spans="1:11" ht="14.1" customHeight="1">
      <c r="A333" s="993"/>
      <c r="B333" s="993"/>
      <c r="C333" s="1009" t="s">
        <v>224</v>
      </c>
      <c r="D333" s="1010">
        <v>0</v>
      </c>
      <c r="E333" s="1010">
        <v>0</v>
      </c>
      <c r="F333" s="1010">
        <v>0</v>
      </c>
      <c r="G333" s="1010">
        <v>0</v>
      </c>
      <c r="H333" s="993"/>
      <c r="I333" s="993"/>
      <c r="J333" s="993"/>
      <c r="K333" s="993"/>
    </row>
    <row r="334" spans="1:11" ht="14.1" customHeight="1">
      <c r="A334" s="993"/>
      <c r="B334" s="993"/>
      <c r="C334" s="1009" t="s">
        <v>220</v>
      </c>
      <c r="D334" s="1010">
        <v>0</v>
      </c>
      <c r="E334" s="1010">
        <v>0</v>
      </c>
      <c r="F334" s="1010">
        <v>0</v>
      </c>
      <c r="G334" s="1010">
        <v>0</v>
      </c>
      <c r="H334" s="993"/>
      <c r="I334" s="993"/>
      <c r="J334" s="993"/>
      <c r="K334" s="993"/>
    </row>
    <row r="335" spans="1:11" ht="14.1" customHeight="1">
      <c r="A335" s="993"/>
      <c r="B335" s="993"/>
      <c r="C335" s="1009" t="s">
        <v>221</v>
      </c>
      <c r="D335" s="1010">
        <v>0</v>
      </c>
      <c r="E335" s="1010">
        <v>0</v>
      </c>
      <c r="F335" s="1010">
        <v>0</v>
      </c>
      <c r="G335" s="1010">
        <v>0</v>
      </c>
      <c r="H335" s="993"/>
      <c r="I335" s="993"/>
      <c r="J335" s="993"/>
      <c r="K335" s="993"/>
    </row>
    <row r="336" spans="1:11" ht="14.1" customHeight="1">
      <c r="A336" s="993"/>
      <c r="B336" s="993"/>
      <c r="C336" s="1009" t="s">
        <v>225</v>
      </c>
      <c r="D336" s="1010">
        <v>0</v>
      </c>
      <c r="E336" s="1010">
        <v>0</v>
      </c>
      <c r="F336" s="1010">
        <v>0</v>
      </c>
      <c r="G336" s="1010">
        <v>0</v>
      </c>
      <c r="H336" s="993"/>
      <c r="I336" s="993"/>
      <c r="J336" s="993"/>
      <c r="K336" s="993"/>
    </row>
    <row r="337" spans="1:11" ht="14.1" customHeight="1">
      <c r="A337" s="993"/>
      <c r="B337" s="993"/>
      <c r="C337" s="1009" t="s">
        <v>220</v>
      </c>
      <c r="D337" s="1010">
        <v>0</v>
      </c>
      <c r="E337" s="1010">
        <v>0</v>
      </c>
      <c r="F337" s="1010">
        <v>0</v>
      </c>
      <c r="G337" s="1010">
        <v>0</v>
      </c>
      <c r="H337" s="993"/>
      <c r="I337" s="993"/>
      <c r="J337" s="993"/>
      <c r="K337" s="993"/>
    </row>
    <row r="338" spans="1:11" ht="14.1" customHeight="1">
      <c r="A338" s="993"/>
      <c r="B338" s="993"/>
      <c r="C338" s="1009" t="s">
        <v>221</v>
      </c>
      <c r="D338" s="1010">
        <v>0</v>
      </c>
      <c r="E338" s="1010">
        <v>0</v>
      </c>
      <c r="F338" s="1010">
        <v>0</v>
      </c>
      <c r="G338" s="1010">
        <v>0</v>
      </c>
      <c r="H338" s="993"/>
      <c r="I338" s="993"/>
      <c r="J338" s="993"/>
      <c r="K338" s="993"/>
    </row>
    <row r="339" spans="1:11" ht="14.1" customHeight="1">
      <c r="A339" s="993"/>
      <c r="B339" s="993"/>
      <c r="C339" s="1009" t="s">
        <v>226</v>
      </c>
      <c r="D339" s="1010">
        <v>0</v>
      </c>
      <c r="E339" s="1010">
        <v>0</v>
      </c>
      <c r="F339" s="1010">
        <v>0</v>
      </c>
      <c r="G339" s="1010">
        <v>0</v>
      </c>
      <c r="H339" s="993"/>
      <c r="I339" s="993"/>
      <c r="J339" s="993"/>
      <c r="K339" s="993"/>
    </row>
    <row r="340" spans="1:11" ht="14.1" customHeight="1">
      <c r="A340" s="993"/>
      <c r="B340" s="993"/>
      <c r="C340" s="1009" t="s">
        <v>220</v>
      </c>
      <c r="D340" s="1010">
        <v>0</v>
      </c>
      <c r="E340" s="1010">
        <v>0</v>
      </c>
      <c r="F340" s="1010">
        <v>0</v>
      </c>
      <c r="G340" s="1010">
        <v>0</v>
      </c>
      <c r="H340" s="993"/>
      <c r="I340" s="993"/>
      <c r="J340" s="993"/>
      <c r="K340" s="993"/>
    </row>
    <row r="341" spans="1:11" ht="14.1" customHeight="1">
      <c r="A341" s="993"/>
      <c r="B341" s="993"/>
      <c r="C341" s="1009" t="s">
        <v>221</v>
      </c>
      <c r="D341" s="1010">
        <v>0</v>
      </c>
      <c r="E341" s="1010">
        <v>0</v>
      </c>
      <c r="F341" s="1010">
        <v>0</v>
      </c>
      <c r="G341" s="1010">
        <v>0</v>
      </c>
      <c r="H341" s="993"/>
      <c r="I341" s="993"/>
      <c r="J341" s="993"/>
      <c r="K341" s="993"/>
    </row>
    <row r="342" spans="1:11" ht="14.1" customHeight="1">
      <c r="A342" s="993"/>
      <c r="B342" s="993"/>
      <c r="C342" s="1009" t="s">
        <v>227</v>
      </c>
      <c r="D342" s="1010">
        <v>0</v>
      </c>
      <c r="E342" s="1010">
        <v>0</v>
      </c>
      <c r="F342" s="1010">
        <v>0</v>
      </c>
      <c r="G342" s="1010">
        <v>0</v>
      </c>
      <c r="H342" s="993"/>
      <c r="I342" s="993"/>
      <c r="J342" s="993"/>
      <c r="K342" s="993"/>
    </row>
    <row r="343" spans="1:11" ht="14.1" customHeight="1">
      <c r="A343" s="993"/>
      <c r="B343" s="993"/>
      <c r="C343" s="1009" t="s">
        <v>220</v>
      </c>
      <c r="D343" s="1010">
        <v>0</v>
      </c>
      <c r="E343" s="1010">
        <v>0</v>
      </c>
      <c r="F343" s="1010">
        <v>0</v>
      </c>
      <c r="G343" s="1010">
        <v>0</v>
      </c>
      <c r="H343" s="993"/>
      <c r="I343" s="993"/>
      <c r="J343" s="993"/>
      <c r="K343" s="993"/>
    </row>
    <row r="344" spans="1:11" ht="14.1" customHeight="1">
      <c r="A344" s="993"/>
      <c r="B344" s="993"/>
      <c r="C344" s="1009" t="s">
        <v>221</v>
      </c>
      <c r="D344" s="1010">
        <v>0</v>
      </c>
      <c r="E344" s="1010">
        <v>0</v>
      </c>
      <c r="F344" s="1010">
        <v>0</v>
      </c>
      <c r="G344" s="1010">
        <v>0</v>
      </c>
      <c r="H344" s="993"/>
      <c r="I344" s="993"/>
      <c r="J344" s="993"/>
      <c r="K344" s="993"/>
    </row>
    <row r="345" spans="1:11" ht="14.1" customHeight="1">
      <c r="A345" s="993"/>
      <c r="B345" s="993"/>
      <c r="C345" s="1009" t="s">
        <v>228</v>
      </c>
      <c r="D345" s="1010">
        <v>0</v>
      </c>
      <c r="E345" s="1010">
        <v>0</v>
      </c>
      <c r="F345" s="1010">
        <v>0</v>
      </c>
      <c r="G345" s="1010">
        <v>0</v>
      </c>
      <c r="H345" s="993"/>
      <c r="I345" s="993"/>
      <c r="J345" s="993"/>
      <c r="K345" s="993"/>
    </row>
    <row r="346" spans="1:11" ht="14.1" customHeight="1">
      <c r="A346" s="993"/>
      <c r="B346" s="993"/>
      <c r="C346" s="1009" t="s">
        <v>220</v>
      </c>
      <c r="D346" s="1010">
        <v>0</v>
      </c>
      <c r="E346" s="1010">
        <v>0</v>
      </c>
      <c r="F346" s="1010">
        <v>0</v>
      </c>
      <c r="G346" s="1010">
        <v>0</v>
      </c>
      <c r="H346" s="993"/>
      <c r="I346" s="993"/>
      <c r="J346" s="993"/>
      <c r="K346" s="993"/>
    </row>
    <row r="347" spans="1:11" ht="14.1" customHeight="1">
      <c r="A347" s="993"/>
      <c r="B347" s="993"/>
      <c r="C347" s="1009" t="s">
        <v>229</v>
      </c>
      <c r="D347" s="1010">
        <v>0</v>
      </c>
      <c r="E347" s="1010">
        <v>0</v>
      </c>
      <c r="F347" s="1010">
        <v>0</v>
      </c>
      <c r="G347" s="1010">
        <v>0</v>
      </c>
      <c r="H347" s="993"/>
      <c r="I347" s="993"/>
      <c r="J347" s="993"/>
      <c r="K347" s="993"/>
    </row>
    <row r="348" spans="1:11" ht="14.1" customHeight="1">
      <c r="A348" s="993"/>
      <c r="B348" s="993"/>
      <c r="C348" s="1009" t="s">
        <v>230</v>
      </c>
      <c r="D348" s="1010">
        <v>0</v>
      </c>
      <c r="E348" s="1010">
        <v>0</v>
      </c>
      <c r="F348" s="1010">
        <v>0</v>
      </c>
      <c r="G348" s="1010">
        <v>0</v>
      </c>
      <c r="H348" s="993"/>
      <c r="I348" s="993"/>
      <c r="J348" s="993"/>
      <c r="K348" s="993"/>
    </row>
    <row r="349" spans="1:11" ht="14.1" customHeight="1">
      <c r="A349" s="993"/>
      <c r="B349" s="993"/>
      <c r="C349" s="1009" t="s">
        <v>231</v>
      </c>
      <c r="D349" s="1010">
        <v>0</v>
      </c>
      <c r="E349" s="1010">
        <v>0</v>
      </c>
      <c r="F349" s="1010">
        <v>0</v>
      </c>
      <c r="G349" s="1010">
        <v>0</v>
      </c>
      <c r="H349" s="993"/>
      <c r="I349" s="993"/>
      <c r="J349" s="993"/>
      <c r="K349" s="993"/>
    </row>
    <row r="350" spans="1:11" ht="14.1" customHeight="1">
      <c r="A350" s="993"/>
      <c r="B350" s="993"/>
      <c r="C350" s="1009" t="s">
        <v>232</v>
      </c>
      <c r="D350" s="1010">
        <v>0</v>
      </c>
      <c r="E350" s="1010">
        <v>0</v>
      </c>
      <c r="F350" s="1010">
        <v>0</v>
      </c>
      <c r="G350" s="1010">
        <v>0</v>
      </c>
      <c r="H350" s="993"/>
      <c r="I350" s="993"/>
      <c r="J350" s="993"/>
      <c r="K350" s="993"/>
    </row>
    <row r="351" spans="1:11" ht="14.1" customHeight="1">
      <c r="A351" s="993"/>
      <c r="B351" s="993"/>
      <c r="C351" s="1009" t="s">
        <v>233</v>
      </c>
      <c r="D351" s="1010">
        <v>0</v>
      </c>
      <c r="E351" s="1010">
        <v>11500000</v>
      </c>
      <c r="F351" s="1010">
        <v>6000000</v>
      </c>
      <c r="G351" s="1010">
        <v>6000000</v>
      </c>
      <c r="H351" s="993"/>
      <c r="I351" s="993"/>
      <c r="J351" s="993"/>
      <c r="K351" s="993"/>
    </row>
    <row r="352" spans="1:11" ht="14.1" customHeight="1">
      <c r="A352" s="993"/>
      <c r="B352" s="993"/>
      <c r="C352" s="1009" t="s">
        <v>220</v>
      </c>
      <c r="D352" s="1010">
        <v>0</v>
      </c>
      <c r="E352" s="1010">
        <v>11500000</v>
      </c>
      <c r="F352" s="1010">
        <v>6000000</v>
      </c>
      <c r="G352" s="1010">
        <v>6000000</v>
      </c>
      <c r="H352" s="993"/>
      <c r="I352" s="993"/>
      <c r="J352" s="993"/>
      <c r="K352" s="993"/>
    </row>
    <row r="353" spans="1:11" ht="14.1" customHeight="1">
      <c r="A353" s="993"/>
      <c r="B353" s="993"/>
      <c r="C353" s="1009" t="s">
        <v>229</v>
      </c>
      <c r="D353" s="1010">
        <v>0</v>
      </c>
      <c r="E353" s="1010">
        <v>0</v>
      </c>
      <c r="F353" s="1010">
        <v>0</v>
      </c>
      <c r="G353" s="1010">
        <v>0</v>
      </c>
      <c r="H353" s="993"/>
      <c r="I353" s="993"/>
      <c r="J353" s="993"/>
      <c r="K353" s="993"/>
    </row>
    <row r="354" spans="1:11" ht="14.1" customHeight="1">
      <c r="A354" s="993"/>
      <c r="B354" s="993"/>
      <c r="C354" s="1009" t="s">
        <v>230</v>
      </c>
      <c r="D354" s="1010">
        <v>0</v>
      </c>
      <c r="E354" s="1010">
        <v>0</v>
      </c>
      <c r="F354" s="1010">
        <v>0</v>
      </c>
      <c r="G354" s="1010">
        <v>0</v>
      </c>
      <c r="H354" s="993"/>
      <c r="I354" s="993"/>
      <c r="J354" s="993"/>
      <c r="K354" s="993"/>
    </row>
    <row r="355" spans="1:11" ht="14.1" customHeight="1">
      <c r="A355" s="993"/>
      <c r="B355" s="993"/>
      <c r="C355" s="1009" t="s">
        <v>231</v>
      </c>
      <c r="D355" s="1010">
        <v>0</v>
      </c>
      <c r="E355" s="1010">
        <v>0</v>
      </c>
      <c r="F355" s="1010">
        <v>0</v>
      </c>
      <c r="G355" s="1010">
        <v>0</v>
      </c>
      <c r="H355" s="993"/>
      <c r="I355" s="993"/>
      <c r="J355" s="993"/>
      <c r="K355" s="993"/>
    </row>
    <row r="356" spans="1:11" ht="14.1" customHeight="1">
      <c r="A356" s="993"/>
      <c r="B356" s="993"/>
      <c r="C356" s="1009" t="s">
        <v>232</v>
      </c>
      <c r="D356" s="1010">
        <v>0</v>
      </c>
      <c r="E356" s="1010">
        <v>0</v>
      </c>
      <c r="F356" s="1010">
        <v>0</v>
      </c>
      <c r="G356" s="1010">
        <v>0</v>
      </c>
      <c r="H356" s="993"/>
      <c r="I356" s="993"/>
      <c r="J356" s="993"/>
      <c r="K356" s="993"/>
    </row>
    <row r="357" spans="1:11" ht="14.1" customHeight="1">
      <c r="A357" s="993"/>
      <c r="B357" s="993"/>
      <c r="C357" s="1009" t="s">
        <v>234</v>
      </c>
      <c r="D357" s="1010">
        <v>0</v>
      </c>
      <c r="E357" s="1010">
        <v>0</v>
      </c>
      <c r="F357" s="1010">
        <v>0</v>
      </c>
      <c r="G357" s="1010">
        <v>0</v>
      </c>
      <c r="H357" s="993"/>
      <c r="I357" s="993"/>
      <c r="J357" s="993"/>
      <c r="K357" s="993"/>
    </row>
    <row r="358" spans="1:11" ht="14.1" customHeight="1">
      <c r="A358" s="993"/>
      <c r="B358" s="993"/>
      <c r="C358" s="1009" t="s">
        <v>220</v>
      </c>
      <c r="D358" s="1010">
        <v>0</v>
      </c>
      <c r="E358" s="1010">
        <v>0</v>
      </c>
      <c r="F358" s="1010">
        <v>0</v>
      </c>
      <c r="G358" s="1010">
        <v>0</v>
      </c>
      <c r="H358" s="993"/>
      <c r="I358" s="993"/>
      <c r="J358" s="993"/>
      <c r="K358" s="993"/>
    </row>
    <row r="359" spans="1:11" ht="14.1" customHeight="1">
      <c r="A359" s="993"/>
      <c r="B359" s="993"/>
      <c r="C359" s="1009" t="s">
        <v>229</v>
      </c>
      <c r="D359" s="1010">
        <v>0</v>
      </c>
      <c r="E359" s="1010">
        <v>0</v>
      </c>
      <c r="F359" s="1010">
        <v>0</v>
      </c>
      <c r="G359" s="1010">
        <v>0</v>
      </c>
      <c r="H359" s="993"/>
      <c r="I359" s="993"/>
      <c r="J359" s="993"/>
      <c r="K359" s="993"/>
    </row>
    <row r="360" spans="1:11" ht="14.1" customHeight="1">
      <c r="A360" s="993"/>
      <c r="B360" s="993"/>
      <c r="C360" s="1009" t="s">
        <v>230</v>
      </c>
      <c r="D360" s="1010">
        <v>0</v>
      </c>
      <c r="E360" s="1010">
        <v>0</v>
      </c>
      <c r="F360" s="1010">
        <v>0</v>
      </c>
      <c r="G360" s="1010">
        <v>0</v>
      </c>
      <c r="H360" s="993"/>
      <c r="I360" s="993"/>
      <c r="J360" s="993"/>
      <c r="K360" s="993"/>
    </row>
    <row r="361" spans="1:11" ht="14.1" customHeight="1">
      <c r="A361" s="993"/>
      <c r="B361" s="993"/>
      <c r="C361" s="1009" t="s">
        <v>231</v>
      </c>
      <c r="D361" s="1010">
        <v>0</v>
      </c>
      <c r="E361" s="1010">
        <v>0</v>
      </c>
      <c r="F361" s="1010">
        <v>0</v>
      </c>
      <c r="G361" s="1010">
        <v>0</v>
      </c>
      <c r="H361" s="993"/>
      <c r="I361" s="993"/>
      <c r="J361" s="993"/>
      <c r="K361" s="993"/>
    </row>
    <row r="362" spans="1:11" ht="14.1" customHeight="1">
      <c r="A362" s="993"/>
      <c r="B362" s="993"/>
      <c r="C362" s="1009" t="s">
        <v>232</v>
      </c>
      <c r="D362" s="1010">
        <v>0</v>
      </c>
      <c r="E362" s="1010">
        <v>0</v>
      </c>
      <c r="F362" s="1010">
        <v>0</v>
      </c>
      <c r="G362" s="1010">
        <v>0</v>
      </c>
      <c r="H362" s="993"/>
      <c r="I362" s="993"/>
      <c r="J362" s="993"/>
      <c r="K362" s="993"/>
    </row>
    <row r="363" spans="1:11" ht="14.1" customHeight="1">
      <c r="A363" s="993"/>
      <c r="B363" s="993"/>
      <c r="C363" s="1009" t="s">
        <v>235</v>
      </c>
      <c r="D363" s="1010">
        <v>0</v>
      </c>
      <c r="E363" s="1010">
        <v>0</v>
      </c>
      <c r="F363" s="1010">
        <v>0</v>
      </c>
      <c r="G363" s="1010">
        <v>0</v>
      </c>
      <c r="H363" s="993"/>
      <c r="I363" s="993"/>
      <c r="J363" s="993"/>
      <c r="K363" s="993"/>
    </row>
    <row r="364" spans="1:11" ht="14.1" customHeight="1">
      <c r="A364" s="993"/>
      <c r="B364" s="993"/>
      <c r="C364" s="1009" t="s">
        <v>236</v>
      </c>
      <c r="D364" s="1010">
        <v>0</v>
      </c>
      <c r="E364" s="1010">
        <v>0</v>
      </c>
      <c r="F364" s="1010">
        <v>0</v>
      </c>
      <c r="G364" s="1010">
        <v>0</v>
      </c>
      <c r="H364" s="993"/>
      <c r="I364" s="993"/>
      <c r="J364" s="993"/>
      <c r="K364" s="993"/>
    </row>
    <row r="365" spans="1:11" ht="14.1" customHeight="1">
      <c r="A365" s="993"/>
      <c r="B365" s="993"/>
      <c r="C365" s="1011" t="s">
        <v>237</v>
      </c>
      <c r="D365" s="1010">
        <v>0</v>
      </c>
      <c r="E365" s="1010">
        <v>11500000</v>
      </c>
      <c r="F365" s="1010">
        <v>6000000</v>
      </c>
      <c r="G365" s="1010">
        <v>6000000</v>
      </c>
      <c r="H365" s="993"/>
      <c r="I365" s="993"/>
      <c r="J365" s="993"/>
      <c r="K365" s="993"/>
    </row>
    <row r="366" spans="1:11" ht="20.100000000000001" customHeight="1">
      <c r="A366" s="993"/>
      <c r="B366" s="993"/>
      <c r="C366" s="1002" t="s">
        <v>2033</v>
      </c>
      <c r="D366" s="1643" t="s">
        <v>2034</v>
      </c>
      <c r="E366" s="1644"/>
      <c r="F366" s="1644"/>
      <c r="G366" s="1644"/>
      <c r="H366" s="993"/>
      <c r="I366" s="993"/>
      <c r="J366" s="993"/>
      <c r="K366" s="993"/>
    </row>
    <row r="367" spans="1:11" ht="14.1" customHeight="1">
      <c r="A367" s="993"/>
      <c r="B367" s="993"/>
      <c r="C367" s="1003" t="s">
        <v>209</v>
      </c>
      <c r="D367" s="1659" t="s">
        <v>2035</v>
      </c>
      <c r="E367" s="1660"/>
      <c r="F367" s="1660"/>
      <c r="G367" s="1660"/>
      <c r="H367" s="993"/>
      <c r="I367" s="993"/>
      <c r="J367" s="993"/>
      <c r="K367" s="993"/>
    </row>
    <row r="368" spans="1:11" ht="14.1" customHeight="1">
      <c r="A368" s="993"/>
      <c r="B368" s="993"/>
      <c r="C368" s="1004" t="s">
        <v>211</v>
      </c>
      <c r="D368" s="1661" t="s">
        <v>2036</v>
      </c>
      <c r="E368" s="1662"/>
      <c r="F368" s="1662"/>
      <c r="G368" s="1662"/>
      <c r="H368" s="993"/>
      <c r="I368" s="993"/>
      <c r="J368" s="993"/>
      <c r="K368" s="993"/>
    </row>
    <row r="369" spans="1:11" ht="14.1" customHeight="1">
      <c r="A369" s="993"/>
      <c r="B369" s="993"/>
      <c r="C369" s="1004" t="s">
        <v>31</v>
      </c>
      <c r="D369" s="1661" t="s">
        <v>2037</v>
      </c>
      <c r="E369" s="1662"/>
      <c r="F369" s="1662"/>
      <c r="G369" s="1662"/>
      <c r="H369" s="993"/>
      <c r="I369" s="993"/>
      <c r="J369" s="993"/>
      <c r="K369" s="993"/>
    </row>
    <row r="370" spans="1:11" ht="15" customHeight="1">
      <c r="A370" s="993"/>
      <c r="B370" s="993"/>
      <c r="C370" s="1005"/>
      <c r="D370" s="1006">
        <v>2025</v>
      </c>
      <c r="E370" s="1006">
        <v>2026</v>
      </c>
      <c r="F370" s="1006">
        <v>2027</v>
      </c>
      <c r="G370" s="1006">
        <v>2028</v>
      </c>
      <c r="H370" s="993"/>
      <c r="I370" s="993"/>
      <c r="J370" s="993"/>
      <c r="K370" s="993"/>
    </row>
    <row r="371" spans="1:11" ht="15" customHeight="1">
      <c r="A371" s="993"/>
      <c r="B371" s="993"/>
      <c r="C371" s="1007"/>
      <c r="D371" s="1008" t="s">
        <v>13</v>
      </c>
      <c r="E371" s="1008" t="s">
        <v>14</v>
      </c>
      <c r="F371" s="1008" t="s">
        <v>14</v>
      </c>
      <c r="G371" s="1008" t="s">
        <v>14</v>
      </c>
      <c r="H371" s="993"/>
      <c r="I371" s="993"/>
      <c r="J371" s="993"/>
      <c r="K371" s="993"/>
    </row>
    <row r="372" spans="1:11" ht="14.1" customHeight="1">
      <c r="A372" s="993"/>
      <c r="B372" s="993"/>
      <c r="C372" s="997" t="s">
        <v>33</v>
      </c>
      <c r="D372" s="1001" t="s">
        <v>200</v>
      </c>
      <c r="E372" s="1001" t="s">
        <v>1083</v>
      </c>
      <c r="F372" s="1001" t="s">
        <v>1385</v>
      </c>
      <c r="G372" s="1001" t="s">
        <v>1385</v>
      </c>
      <c r="H372" s="993"/>
      <c r="I372" s="993"/>
      <c r="J372" s="993"/>
      <c r="K372" s="993"/>
    </row>
    <row r="373" spans="1:11" ht="14.1" customHeight="1">
      <c r="A373" s="993"/>
      <c r="B373" s="993"/>
      <c r="C373" s="997" t="s">
        <v>214</v>
      </c>
      <c r="D373" s="1001" t="s">
        <v>164</v>
      </c>
      <c r="E373" s="1001" t="s">
        <v>1404</v>
      </c>
      <c r="F373" s="1001" t="s">
        <v>1255</v>
      </c>
      <c r="G373" s="1001" t="s">
        <v>1255</v>
      </c>
      <c r="H373" s="993"/>
      <c r="I373" s="993"/>
      <c r="J373" s="993"/>
      <c r="K373" s="993"/>
    </row>
    <row r="374" spans="1:11" ht="14.1" customHeight="1">
      <c r="A374" s="993"/>
      <c r="B374" s="993"/>
      <c r="C374" s="997" t="s">
        <v>215</v>
      </c>
      <c r="D374" s="1001" t="s">
        <v>164</v>
      </c>
      <c r="E374" s="1001" t="s">
        <v>925</v>
      </c>
      <c r="F374" s="1001" t="s">
        <v>2038</v>
      </c>
      <c r="G374" s="1001" t="s">
        <v>2038</v>
      </c>
      <c r="H374" s="993"/>
      <c r="I374" s="993"/>
      <c r="J374" s="993"/>
      <c r="K374" s="993"/>
    </row>
    <row r="375" spans="1:11" ht="14.1" customHeight="1">
      <c r="A375" s="993"/>
      <c r="B375" s="993"/>
      <c r="C375" s="997" t="s">
        <v>216</v>
      </c>
      <c r="D375" s="1001" t="s">
        <v>200</v>
      </c>
      <c r="E375" s="1001" t="s">
        <v>200</v>
      </c>
      <c r="F375" s="1001" t="s">
        <v>2039</v>
      </c>
      <c r="G375" s="1001" t="s">
        <v>164</v>
      </c>
      <c r="H375" s="993"/>
      <c r="I375" s="993"/>
      <c r="J375" s="993"/>
      <c r="K375" s="993"/>
    </row>
    <row r="376" spans="1:11" ht="14.1" customHeight="1">
      <c r="A376" s="993"/>
      <c r="B376" s="993"/>
      <c r="C376" s="997" t="s">
        <v>217</v>
      </c>
      <c r="D376" s="1001" t="s">
        <v>200</v>
      </c>
      <c r="E376" s="1001" t="s">
        <v>200</v>
      </c>
      <c r="F376" s="1001" t="s">
        <v>2040</v>
      </c>
      <c r="G376" s="1001" t="s">
        <v>164</v>
      </c>
      <c r="H376" s="993"/>
      <c r="I376" s="993"/>
      <c r="J376" s="993"/>
      <c r="K376" s="993"/>
    </row>
    <row r="377" spans="1:11" ht="14.1" customHeight="1">
      <c r="A377" s="993"/>
      <c r="B377" s="993"/>
      <c r="C377" s="997" t="s">
        <v>39</v>
      </c>
      <c r="D377" s="1001" t="s">
        <v>200</v>
      </c>
      <c r="E377" s="1001" t="s">
        <v>200</v>
      </c>
      <c r="F377" s="1001" t="s">
        <v>1350</v>
      </c>
      <c r="G377" s="1001" t="s">
        <v>164</v>
      </c>
      <c r="H377" s="993"/>
      <c r="I377" s="993"/>
      <c r="J377" s="993"/>
      <c r="K377" s="993"/>
    </row>
    <row r="378" spans="1:11" ht="14.1" customHeight="1">
      <c r="A378" s="993"/>
      <c r="B378" s="993"/>
      <c r="C378" s="1663" t="s">
        <v>218</v>
      </c>
      <c r="D378" s="1664"/>
      <c r="E378" s="1664"/>
      <c r="F378" s="1664"/>
      <c r="G378" s="1664"/>
      <c r="H378" s="993"/>
      <c r="I378" s="993"/>
      <c r="J378" s="993"/>
      <c r="K378" s="993"/>
    </row>
    <row r="379" spans="1:11" ht="14.1" customHeight="1">
      <c r="A379" s="993"/>
      <c r="B379" s="993"/>
      <c r="C379" s="1005"/>
      <c r="D379" s="1006">
        <v>2025</v>
      </c>
      <c r="E379" s="1006">
        <v>2026</v>
      </c>
      <c r="F379" s="1006">
        <v>2027</v>
      </c>
      <c r="G379" s="1006">
        <v>2028</v>
      </c>
      <c r="H379" s="993"/>
      <c r="I379" s="993"/>
      <c r="J379" s="993"/>
      <c r="K379" s="993"/>
    </row>
    <row r="380" spans="1:11" ht="14.1" customHeight="1">
      <c r="A380" s="993"/>
      <c r="B380" s="993"/>
      <c r="C380" s="1007"/>
      <c r="D380" s="1008" t="s">
        <v>13</v>
      </c>
      <c r="E380" s="1008" t="s">
        <v>14</v>
      </c>
      <c r="F380" s="1008" t="s">
        <v>14</v>
      </c>
      <c r="G380" s="1008" t="s">
        <v>14</v>
      </c>
      <c r="H380" s="993"/>
      <c r="I380" s="993"/>
      <c r="J380" s="993"/>
      <c r="K380" s="993"/>
    </row>
    <row r="381" spans="1:11" ht="14.1" customHeight="1">
      <c r="A381" s="993"/>
      <c r="B381" s="993"/>
      <c r="C381" s="1009" t="s">
        <v>219</v>
      </c>
      <c r="D381" s="1010">
        <v>0</v>
      </c>
      <c r="E381" s="1010">
        <v>0</v>
      </c>
      <c r="F381" s="1010">
        <v>0</v>
      </c>
      <c r="G381" s="1010">
        <v>0</v>
      </c>
      <c r="H381" s="993"/>
      <c r="I381" s="993"/>
      <c r="J381" s="993"/>
      <c r="K381" s="993"/>
    </row>
    <row r="382" spans="1:11" ht="14.1" customHeight="1">
      <c r="A382" s="993"/>
      <c r="B382" s="993"/>
      <c r="C382" s="1009" t="s">
        <v>220</v>
      </c>
      <c r="D382" s="1010">
        <v>0</v>
      </c>
      <c r="E382" s="1010">
        <v>0</v>
      </c>
      <c r="F382" s="1010">
        <v>0</v>
      </c>
      <c r="G382" s="1010">
        <v>0</v>
      </c>
      <c r="H382" s="993"/>
      <c r="I382" s="993"/>
      <c r="J382" s="993"/>
      <c r="K382" s="993"/>
    </row>
    <row r="383" spans="1:11" ht="14.1" customHeight="1">
      <c r="A383" s="993"/>
      <c r="B383" s="993"/>
      <c r="C383" s="1009" t="s">
        <v>221</v>
      </c>
      <c r="D383" s="1010">
        <v>0</v>
      </c>
      <c r="E383" s="1010">
        <v>0</v>
      </c>
      <c r="F383" s="1010">
        <v>0</v>
      </c>
      <c r="G383" s="1010">
        <v>0</v>
      </c>
      <c r="H383" s="993"/>
      <c r="I383" s="993"/>
      <c r="J383" s="993"/>
      <c r="K383" s="993"/>
    </row>
    <row r="384" spans="1:11" ht="14.1" customHeight="1">
      <c r="A384" s="993"/>
      <c r="B384" s="993"/>
      <c r="C384" s="1009" t="s">
        <v>222</v>
      </c>
      <c r="D384" s="1010">
        <v>0</v>
      </c>
      <c r="E384" s="1010">
        <v>0</v>
      </c>
      <c r="F384" s="1010">
        <v>0</v>
      </c>
      <c r="G384" s="1010">
        <v>0</v>
      </c>
      <c r="H384" s="993"/>
      <c r="I384" s="993"/>
      <c r="J384" s="993"/>
      <c r="K384" s="993"/>
    </row>
    <row r="385" spans="1:11" ht="14.1" customHeight="1">
      <c r="A385" s="993"/>
      <c r="B385" s="993"/>
      <c r="C385" s="1009" t="s">
        <v>220</v>
      </c>
      <c r="D385" s="1010">
        <v>0</v>
      </c>
      <c r="E385" s="1010">
        <v>0</v>
      </c>
      <c r="F385" s="1010">
        <v>0</v>
      </c>
      <c r="G385" s="1010">
        <v>0</v>
      </c>
      <c r="H385" s="993"/>
      <c r="I385" s="993"/>
      <c r="J385" s="993"/>
      <c r="K385" s="993"/>
    </row>
    <row r="386" spans="1:11" ht="14.1" customHeight="1">
      <c r="A386" s="993"/>
      <c r="B386" s="993"/>
      <c r="C386" s="1009" t="s">
        <v>221</v>
      </c>
      <c r="D386" s="1010">
        <v>0</v>
      </c>
      <c r="E386" s="1010">
        <v>0</v>
      </c>
      <c r="F386" s="1010">
        <v>0</v>
      </c>
      <c r="G386" s="1010">
        <v>0</v>
      </c>
      <c r="H386" s="993"/>
      <c r="I386" s="993"/>
      <c r="J386" s="993"/>
      <c r="K386" s="993"/>
    </row>
    <row r="387" spans="1:11" ht="14.1" customHeight="1">
      <c r="A387" s="993"/>
      <c r="B387" s="993"/>
      <c r="C387" s="1009" t="s">
        <v>223</v>
      </c>
      <c r="D387" s="1010">
        <v>0</v>
      </c>
      <c r="E387" s="1010">
        <v>0</v>
      </c>
      <c r="F387" s="1010">
        <v>0</v>
      </c>
      <c r="G387" s="1010">
        <v>0</v>
      </c>
      <c r="H387" s="993"/>
      <c r="I387" s="993"/>
      <c r="J387" s="993"/>
      <c r="K387" s="993"/>
    </row>
    <row r="388" spans="1:11" ht="14.1" customHeight="1">
      <c r="A388" s="993"/>
      <c r="B388" s="993"/>
      <c r="C388" s="1009" t="s">
        <v>220</v>
      </c>
      <c r="D388" s="1010">
        <v>0</v>
      </c>
      <c r="E388" s="1010">
        <v>0</v>
      </c>
      <c r="F388" s="1010">
        <v>0</v>
      </c>
      <c r="G388" s="1010">
        <v>0</v>
      </c>
      <c r="H388" s="993"/>
      <c r="I388" s="993"/>
      <c r="J388" s="993"/>
      <c r="K388" s="993"/>
    </row>
    <row r="389" spans="1:11" ht="14.1" customHeight="1">
      <c r="A389" s="993"/>
      <c r="B389" s="993"/>
      <c r="C389" s="1009" t="s">
        <v>221</v>
      </c>
      <c r="D389" s="1010">
        <v>0</v>
      </c>
      <c r="E389" s="1010">
        <v>0</v>
      </c>
      <c r="F389" s="1010">
        <v>0</v>
      </c>
      <c r="G389" s="1010">
        <v>0</v>
      </c>
      <c r="H389" s="993"/>
      <c r="I389" s="993"/>
      <c r="J389" s="993"/>
      <c r="K389" s="993"/>
    </row>
    <row r="390" spans="1:11" ht="14.1" customHeight="1">
      <c r="A390" s="993"/>
      <c r="B390" s="993"/>
      <c r="C390" s="1009" t="s">
        <v>224</v>
      </c>
      <c r="D390" s="1010">
        <v>0</v>
      </c>
      <c r="E390" s="1010">
        <v>0</v>
      </c>
      <c r="F390" s="1010">
        <v>0</v>
      </c>
      <c r="G390" s="1010">
        <v>0</v>
      </c>
      <c r="H390" s="993"/>
      <c r="I390" s="993"/>
      <c r="J390" s="993"/>
      <c r="K390" s="993"/>
    </row>
    <row r="391" spans="1:11" ht="14.1" customHeight="1">
      <c r="A391" s="993"/>
      <c r="B391" s="993"/>
      <c r="C391" s="1009" t="s">
        <v>220</v>
      </c>
      <c r="D391" s="1010">
        <v>0</v>
      </c>
      <c r="E391" s="1010">
        <v>0</v>
      </c>
      <c r="F391" s="1010">
        <v>0</v>
      </c>
      <c r="G391" s="1010">
        <v>0</v>
      </c>
      <c r="H391" s="993"/>
      <c r="I391" s="993"/>
      <c r="J391" s="993"/>
      <c r="K391" s="993"/>
    </row>
    <row r="392" spans="1:11" ht="14.1" customHeight="1">
      <c r="A392" s="993"/>
      <c r="B392" s="993"/>
      <c r="C392" s="1009" t="s">
        <v>221</v>
      </c>
      <c r="D392" s="1010">
        <v>0</v>
      </c>
      <c r="E392" s="1010">
        <v>0</v>
      </c>
      <c r="F392" s="1010">
        <v>0</v>
      </c>
      <c r="G392" s="1010">
        <v>0</v>
      </c>
      <c r="H392" s="993"/>
      <c r="I392" s="993"/>
      <c r="J392" s="993"/>
      <c r="K392" s="993"/>
    </row>
    <row r="393" spans="1:11" ht="14.1" customHeight="1">
      <c r="A393" s="993"/>
      <c r="B393" s="993"/>
      <c r="C393" s="1009" t="s">
        <v>225</v>
      </c>
      <c r="D393" s="1010">
        <v>0</v>
      </c>
      <c r="E393" s="1010">
        <v>0</v>
      </c>
      <c r="F393" s="1010">
        <v>0</v>
      </c>
      <c r="G393" s="1010">
        <v>0</v>
      </c>
      <c r="H393" s="993"/>
      <c r="I393" s="993"/>
      <c r="J393" s="993"/>
      <c r="K393" s="993"/>
    </row>
    <row r="394" spans="1:11" ht="14.1" customHeight="1">
      <c r="A394" s="993"/>
      <c r="B394" s="993"/>
      <c r="C394" s="1009" t="s">
        <v>220</v>
      </c>
      <c r="D394" s="1010">
        <v>0</v>
      </c>
      <c r="E394" s="1010">
        <v>0</v>
      </c>
      <c r="F394" s="1010">
        <v>0</v>
      </c>
      <c r="G394" s="1010">
        <v>0</v>
      </c>
      <c r="H394" s="993"/>
      <c r="I394" s="993"/>
      <c r="J394" s="993"/>
      <c r="K394" s="993"/>
    </row>
    <row r="395" spans="1:11" ht="14.1" customHeight="1">
      <c r="A395" s="993"/>
      <c r="B395" s="993"/>
      <c r="C395" s="1009" t="s">
        <v>221</v>
      </c>
      <c r="D395" s="1010">
        <v>0</v>
      </c>
      <c r="E395" s="1010">
        <v>0</v>
      </c>
      <c r="F395" s="1010">
        <v>0</v>
      </c>
      <c r="G395" s="1010">
        <v>0</v>
      </c>
      <c r="H395" s="993"/>
      <c r="I395" s="993"/>
      <c r="J395" s="993"/>
      <c r="K395" s="993"/>
    </row>
    <row r="396" spans="1:11" ht="14.1" customHeight="1">
      <c r="A396" s="993"/>
      <c r="B396" s="993"/>
      <c r="C396" s="1009" t="s">
        <v>226</v>
      </c>
      <c r="D396" s="1010">
        <v>0</v>
      </c>
      <c r="E396" s="1010">
        <v>0</v>
      </c>
      <c r="F396" s="1010">
        <v>0</v>
      </c>
      <c r="G396" s="1010">
        <v>0</v>
      </c>
      <c r="H396" s="993"/>
      <c r="I396" s="993"/>
      <c r="J396" s="993"/>
      <c r="K396" s="993"/>
    </row>
    <row r="397" spans="1:11" ht="14.1" customHeight="1">
      <c r="A397" s="993"/>
      <c r="B397" s="993"/>
      <c r="C397" s="1009" t="s">
        <v>220</v>
      </c>
      <c r="D397" s="1010">
        <v>0</v>
      </c>
      <c r="E397" s="1010">
        <v>0</v>
      </c>
      <c r="F397" s="1010">
        <v>0</v>
      </c>
      <c r="G397" s="1010">
        <v>0</v>
      </c>
      <c r="H397" s="993"/>
      <c r="I397" s="993"/>
      <c r="J397" s="993"/>
      <c r="K397" s="993"/>
    </row>
    <row r="398" spans="1:11" ht="14.1" customHeight="1">
      <c r="A398" s="993"/>
      <c r="B398" s="993"/>
      <c r="C398" s="1009" t="s">
        <v>221</v>
      </c>
      <c r="D398" s="1010">
        <v>0</v>
      </c>
      <c r="E398" s="1010">
        <v>0</v>
      </c>
      <c r="F398" s="1010">
        <v>0</v>
      </c>
      <c r="G398" s="1010">
        <v>0</v>
      </c>
      <c r="H398" s="993"/>
      <c r="I398" s="993"/>
      <c r="J398" s="993"/>
      <c r="K398" s="993"/>
    </row>
    <row r="399" spans="1:11" ht="14.1" customHeight="1">
      <c r="A399" s="993"/>
      <c r="B399" s="993"/>
      <c r="C399" s="1009" t="s">
        <v>227</v>
      </c>
      <c r="D399" s="1010">
        <v>0</v>
      </c>
      <c r="E399" s="1010">
        <v>0</v>
      </c>
      <c r="F399" s="1010">
        <v>0</v>
      </c>
      <c r="G399" s="1010">
        <v>0</v>
      </c>
      <c r="H399" s="993"/>
      <c r="I399" s="993"/>
      <c r="J399" s="993"/>
      <c r="K399" s="993"/>
    </row>
    <row r="400" spans="1:11" ht="14.1" customHeight="1">
      <c r="A400" s="993"/>
      <c r="B400" s="993"/>
      <c r="C400" s="1009" t="s">
        <v>220</v>
      </c>
      <c r="D400" s="1010">
        <v>0</v>
      </c>
      <c r="E400" s="1010">
        <v>0</v>
      </c>
      <c r="F400" s="1010">
        <v>0</v>
      </c>
      <c r="G400" s="1010">
        <v>0</v>
      </c>
      <c r="H400" s="993"/>
      <c r="I400" s="993"/>
      <c r="J400" s="993"/>
      <c r="K400" s="993"/>
    </row>
    <row r="401" spans="1:11" ht="14.1" customHeight="1">
      <c r="A401" s="993"/>
      <c r="B401" s="993"/>
      <c r="C401" s="1009" t="s">
        <v>221</v>
      </c>
      <c r="D401" s="1010">
        <v>0</v>
      </c>
      <c r="E401" s="1010">
        <v>0</v>
      </c>
      <c r="F401" s="1010">
        <v>0</v>
      </c>
      <c r="G401" s="1010">
        <v>0</v>
      </c>
      <c r="H401" s="993"/>
      <c r="I401" s="993"/>
      <c r="J401" s="993"/>
      <c r="K401" s="993"/>
    </row>
    <row r="402" spans="1:11" ht="14.1" customHeight="1">
      <c r="A402" s="993"/>
      <c r="B402" s="993"/>
      <c r="C402" s="1009" t="s">
        <v>228</v>
      </c>
      <c r="D402" s="1010">
        <v>0</v>
      </c>
      <c r="E402" s="1010">
        <v>0</v>
      </c>
      <c r="F402" s="1010">
        <v>0</v>
      </c>
      <c r="G402" s="1010">
        <v>0</v>
      </c>
      <c r="H402" s="993"/>
      <c r="I402" s="993"/>
      <c r="J402" s="993"/>
      <c r="K402" s="993"/>
    </row>
    <row r="403" spans="1:11" ht="14.1" customHeight="1">
      <c r="A403" s="993"/>
      <c r="B403" s="993"/>
      <c r="C403" s="1009" t="s">
        <v>220</v>
      </c>
      <c r="D403" s="1010">
        <v>0</v>
      </c>
      <c r="E403" s="1010">
        <v>0</v>
      </c>
      <c r="F403" s="1010">
        <v>0</v>
      </c>
      <c r="G403" s="1010">
        <v>0</v>
      </c>
      <c r="H403" s="993"/>
      <c r="I403" s="993"/>
      <c r="J403" s="993"/>
      <c r="K403" s="993"/>
    </row>
    <row r="404" spans="1:11" ht="14.1" customHeight="1">
      <c r="A404" s="993"/>
      <c r="B404" s="993"/>
      <c r="C404" s="1009" t="s">
        <v>229</v>
      </c>
      <c r="D404" s="1010">
        <v>0</v>
      </c>
      <c r="E404" s="1010">
        <v>0</v>
      </c>
      <c r="F404" s="1010">
        <v>0</v>
      </c>
      <c r="G404" s="1010">
        <v>0</v>
      </c>
      <c r="H404" s="993"/>
      <c r="I404" s="993"/>
      <c r="J404" s="993"/>
      <c r="K404" s="993"/>
    </row>
    <row r="405" spans="1:11" ht="14.1" customHeight="1">
      <c r="A405" s="993"/>
      <c r="B405" s="993"/>
      <c r="C405" s="1009" t="s">
        <v>230</v>
      </c>
      <c r="D405" s="1010">
        <v>0</v>
      </c>
      <c r="E405" s="1010">
        <v>0</v>
      </c>
      <c r="F405" s="1010">
        <v>0</v>
      </c>
      <c r="G405" s="1010">
        <v>0</v>
      </c>
      <c r="H405" s="993"/>
      <c r="I405" s="993"/>
      <c r="J405" s="993"/>
      <c r="K405" s="993"/>
    </row>
    <row r="406" spans="1:11" ht="14.1" customHeight="1">
      <c r="A406" s="993"/>
      <c r="B406" s="993"/>
      <c r="C406" s="1009" t="s">
        <v>231</v>
      </c>
      <c r="D406" s="1010">
        <v>0</v>
      </c>
      <c r="E406" s="1010">
        <v>0</v>
      </c>
      <c r="F406" s="1010">
        <v>0</v>
      </c>
      <c r="G406" s="1010">
        <v>0</v>
      </c>
      <c r="H406" s="993"/>
      <c r="I406" s="993"/>
      <c r="J406" s="993"/>
      <c r="K406" s="993"/>
    </row>
    <row r="407" spans="1:11" ht="14.1" customHeight="1">
      <c r="A407" s="993"/>
      <c r="B407" s="993"/>
      <c r="C407" s="1009" t="s">
        <v>232</v>
      </c>
      <c r="D407" s="1010">
        <v>0</v>
      </c>
      <c r="E407" s="1010">
        <v>0</v>
      </c>
      <c r="F407" s="1010">
        <v>0</v>
      </c>
      <c r="G407" s="1010">
        <v>0</v>
      </c>
      <c r="H407" s="993"/>
      <c r="I407" s="993"/>
      <c r="J407" s="993"/>
      <c r="K407" s="993"/>
    </row>
    <row r="408" spans="1:11" ht="14.1" customHeight="1">
      <c r="A408" s="993"/>
      <c r="B408" s="993"/>
      <c r="C408" s="1009" t="s">
        <v>233</v>
      </c>
      <c r="D408" s="1010">
        <v>0</v>
      </c>
      <c r="E408" s="1010">
        <v>800000</v>
      </c>
      <c r="F408" s="1010">
        <v>1000000</v>
      </c>
      <c r="G408" s="1010">
        <v>1000000</v>
      </c>
      <c r="H408" s="993"/>
      <c r="I408" s="993"/>
      <c r="J408" s="993"/>
      <c r="K408" s="993"/>
    </row>
    <row r="409" spans="1:11" ht="14.1" customHeight="1">
      <c r="A409" s="993"/>
      <c r="B409" s="993"/>
      <c r="C409" s="1009" t="s">
        <v>220</v>
      </c>
      <c r="D409" s="1010">
        <v>0</v>
      </c>
      <c r="E409" s="1010">
        <v>800000</v>
      </c>
      <c r="F409" s="1010">
        <v>1000000</v>
      </c>
      <c r="G409" s="1010">
        <v>1000000</v>
      </c>
      <c r="H409" s="993"/>
      <c r="I409" s="993"/>
      <c r="J409" s="993"/>
      <c r="K409" s="993"/>
    </row>
    <row r="410" spans="1:11" ht="14.1" customHeight="1">
      <c r="A410" s="993"/>
      <c r="B410" s="993"/>
      <c r="C410" s="1009" t="s">
        <v>229</v>
      </c>
      <c r="D410" s="1010">
        <v>0</v>
      </c>
      <c r="E410" s="1010">
        <v>0</v>
      </c>
      <c r="F410" s="1010">
        <v>0</v>
      </c>
      <c r="G410" s="1010">
        <v>0</v>
      </c>
      <c r="H410" s="993"/>
      <c r="I410" s="993"/>
      <c r="J410" s="993"/>
      <c r="K410" s="993"/>
    </row>
    <row r="411" spans="1:11" ht="14.1" customHeight="1">
      <c r="A411" s="993"/>
      <c r="B411" s="993"/>
      <c r="C411" s="1009" t="s">
        <v>230</v>
      </c>
      <c r="D411" s="1010">
        <v>0</v>
      </c>
      <c r="E411" s="1010">
        <v>0</v>
      </c>
      <c r="F411" s="1010">
        <v>0</v>
      </c>
      <c r="G411" s="1010">
        <v>0</v>
      </c>
      <c r="H411" s="993"/>
      <c r="I411" s="993"/>
      <c r="J411" s="993"/>
      <c r="K411" s="993"/>
    </row>
    <row r="412" spans="1:11" ht="14.1" customHeight="1">
      <c r="A412" s="993"/>
      <c r="B412" s="993"/>
      <c r="C412" s="1009" t="s">
        <v>231</v>
      </c>
      <c r="D412" s="1010">
        <v>0</v>
      </c>
      <c r="E412" s="1010">
        <v>0</v>
      </c>
      <c r="F412" s="1010">
        <v>0</v>
      </c>
      <c r="G412" s="1010">
        <v>0</v>
      </c>
      <c r="H412" s="993"/>
      <c r="I412" s="993"/>
      <c r="J412" s="993"/>
      <c r="K412" s="993"/>
    </row>
    <row r="413" spans="1:11" ht="14.1" customHeight="1">
      <c r="A413" s="993"/>
      <c r="B413" s="993"/>
      <c r="C413" s="1009" t="s">
        <v>232</v>
      </c>
      <c r="D413" s="1010">
        <v>0</v>
      </c>
      <c r="E413" s="1010">
        <v>0</v>
      </c>
      <c r="F413" s="1010">
        <v>0</v>
      </c>
      <c r="G413" s="1010">
        <v>0</v>
      </c>
      <c r="H413" s="993"/>
      <c r="I413" s="993"/>
      <c r="J413" s="993"/>
      <c r="K413" s="993"/>
    </row>
    <row r="414" spans="1:11" ht="14.1" customHeight="1">
      <c r="A414" s="993"/>
      <c r="B414" s="993"/>
      <c r="C414" s="1009" t="s">
        <v>234</v>
      </c>
      <c r="D414" s="1010">
        <v>0</v>
      </c>
      <c r="E414" s="1010">
        <v>0</v>
      </c>
      <c r="F414" s="1010">
        <v>0</v>
      </c>
      <c r="G414" s="1010">
        <v>0</v>
      </c>
      <c r="H414" s="993"/>
      <c r="I414" s="993"/>
      <c r="J414" s="993"/>
      <c r="K414" s="993"/>
    </row>
    <row r="415" spans="1:11" ht="14.1" customHeight="1">
      <c r="A415" s="993"/>
      <c r="B415" s="993"/>
      <c r="C415" s="1009" t="s">
        <v>220</v>
      </c>
      <c r="D415" s="1010">
        <v>0</v>
      </c>
      <c r="E415" s="1010">
        <v>0</v>
      </c>
      <c r="F415" s="1010">
        <v>0</v>
      </c>
      <c r="G415" s="1010">
        <v>0</v>
      </c>
      <c r="H415" s="993"/>
      <c r="I415" s="993"/>
      <c r="J415" s="993"/>
      <c r="K415" s="993"/>
    </row>
    <row r="416" spans="1:11" ht="14.1" customHeight="1">
      <c r="A416" s="993"/>
      <c r="B416" s="993"/>
      <c r="C416" s="1009" t="s">
        <v>229</v>
      </c>
      <c r="D416" s="1010">
        <v>0</v>
      </c>
      <c r="E416" s="1010">
        <v>0</v>
      </c>
      <c r="F416" s="1010">
        <v>0</v>
      </c>
      <c r="G416" s="1010">
        <v>0</v>
      </c>
      <c r="H416" s="993"/>
      <c r="I416" s="993"/>
      <c r="J416" s="993"/>
      <c r="K416" s="993"/>
    </row>
    <row r="417" spans="1:11" ht="14.1" customHeight="1">
      <c r="A417" s="993"/>
      <c r="B417" s="993"/>
      <c r="C417" s="1009" t="s">
        <v>230</v>
      </c>
      <c r="D417" s="1010">
        <v>0</v>
      </c>
      <c r="E417" s="1010">
        <v>0</v>
      </c>
      <c r="F417" s="1010">
        <v>0</v>
      </c>
      <c r="G417" s="1010">
        <v>0</v>
      </c>
      <c r="H417" s="993"/>
      <c r="I417" s="993"/>
      <c r="J417" s="993"/>
      <c r="K417" s="993"/>
    </row>
    <row r="418" spans="1:11" ht="14.1" customHeight="1">
      <c r="A418" s="993"/>
      <c r="B418" s="993"/>
      <c r="C418" s="1009" t="s">
        <v>231</v>
      </c>
      <c r="D418" s="1010">
        <v>0</v>
      </c>
      <c r="E418" s="1010">
        <v>0</v>
      </c>
      <c r="F418" s="1010">
        <v>0</v>
      </c>
      <c r="G418" s="1010">
        <v>0</v>
      </c>
      <c r="H418" s="993"/>
      <c r="I418" s="993"/>
      <c r="J418" s="993"/>
      <c r="K418" s="993"/>
    </row>
    <row r="419" spans="1:11" ht="14.1" customHeight="1">
      <c r="A419" s="993"/>
      <c r="B419" s="993"/>
      <c r="C419" s="1009" t="s">
        <v>232</v>
      </c>
      <c r="D419" s="1010">
        <v>0</v>
      </c>
      <c r="E419" s="1010">
        <v>0</v>
      </c>
      <c r="F419" s="1010">
        <v>0</v>
      </c>
      <c r="G419" s="1010">
        <v>0</v>
      </c>
      <c r="H419" s="993"/>
      <c r="I419" s="993"/>
      <c r="J419" s="993"/>
      <c r="K419" s="993"/>
    </row>
    <row r="420" spans="1:11" ht="14.1" customHeight="1">
      <c r="A420" s="993"/>
      <c r="B420" s="993"/>
      <c r="C420" s="1009" t="s">
        <v>235</v>
      </c>
      <c r="D420" s="1010">
        <v>0</v>
      </c>
      <c r="E420" s="1010">
        <v>0</v>
      </c>
      <c r="F420" s="1010">
        <v>0</v>
      </c>
      <c r="G420" s="1010">
        <v>0</v>
      </c>
      <c r="H420" s="993"/>
      <c r="I420" s="993"/>
      <c r="J420" s="993"/>
      <c r="K420" s="993"/>
    </row>
    <row r="421" spans="1:11" ht="14.1" customHeight="1">
      <c r="A421" s="993"/>
      <c r="B421" s="993"/>
      <c r="C421" s="1009" t="s">
        <v>236</v>
      </c>
      <c r="D421" s="1010">
        <v>0</v>
      </c>
      <c r="E421" s="1010">
        <v>0</v>
      </c>
      <c r="F421" s="1010">
        <v>0</v>
      </c>
      <c r="G421" s="1010">
        <v>0</v>
      </c>
      <c r="H421" s="993"/>
      <c r="I421" s="993"/>
      <c r="J421" s="993"/>
      <c r="K421" s="993"/>
    </row>
    <row r="422" spans="1:11" ht="14.1" customHeight="1">
      <c r="A422" s="993"/>
      <c r="B422" s="993"/>
      <c r="C422" s="1011" t="s">
        <v>237</v>
      </c>
      <c r="D422" s="1010">
        <v>0</v>
      </c>
      <c r="E422" s="1010">
        <v>800000</v>
      </c>
      <c r="F422" s="1010">
        <v>1000000</v>
      </c>
      <c r="G422" s="1010">
        <v>1000000</v>
      </c>
      <c r="H422" s="993"/>
      <c r="I422" s="993"/>
      <c r="J422" s="993"/>
      <c r="K422" s="993"/>
    </row>
    <row r="423" spans="1:11" ht="14.1" customHeight="1">
      <c r="A423" s="993"/>
      <c r="B423" s="993"/>
      <c r="C423" s="1002" t="s">
        <v>200</v>
      </c>
      <c r="D423" s="1643" t="s">
        <v>2041</v>
      </c>
      <c r="E423" s="1644"/>
      <c r="F423" s="1644"/>
      <c r="G423" s="1644"/>
      <c r="H423" s="993"/>
      <c r="I423" s="993"/>
      <c r="J423" s="993"/>
      <c r="K423" s="993"/>
    </row>
    <row r="424" spans="1:11" ht="14.1" customHeight="1">
      <c r="A424" s="993"/>
      <c r="B424" s="993"/>
      <c r="C424" s="1003" t="s">
        <v>209</v>
      </c>
      <c r="D424" s="1659" t="s">
        <v>2042</v>
      </c>
      <c r="E424" s="1660"/>
      <c r="F424" s="1660"/>
      <c r="G424" s="1660"/>
      <c r="H424" s="993"/>
      <c r="I424" s="993"/>
      <c r="J424" s="993"/>
      <c r="K424" s="993"/>
    </row>
    <row r="425" spans="1:11" ht="14.1" customHeight="1">
      <c r="A425" s="993"/>
      <c r="B425" s="993"/>
      <c r="C425" s="1004" t="s">
        <v>211</v>
      </c>
      <c r="D425" s="1661" t="s">
        <v>2042</v>
      </c>
      <c r="E425" s="1662"/>
      <c r="F425" s="1662"/>
      <c r="G425" s="1662"/>
      <c r="H425" s="993"/>
      <c r="I425" s="993"/>
      <c r="J425" s="993"/>
      <c r="K425" s="993"/>
    </row>
    <row r="426" spans="1:11" ht="14.1" customHeight="1">
      <c r="A426" s="993"/>
      <c r="B426" s="993"/>
      <c r="C426" s="1004" t="s">
        <v>31</v>
      </c>
      <c r="D426" s="1661" t="s">
        <v>2043</v>
      </c>
      <c r="E426" s="1662"/>
      <c r="F426" s="1662"/>
      <c r="G426" s="1662"/>
      <c r="H426" s="993"/>
      <c r="I426" s="993"/>
      <c r="J426" s="993"/>
      <c r="K426" s="993"/>
    </row>
    <row r="427" spans="1:11" ht="15" customHeight="1">
      <c r="A427" s="993"/>
      <c r="B427" s="993"/>
      <c r="C427" s="1005"/>
      <c r="D427" s="1006">
        <v>2025</v>
      </c>
      <c r="E427" s="1006">
        <v>2026</v>
      </c>
      <c r="F427" s="1006">
        <v>2027</v>
      </c>
      <c r="G427" s="1006">
        <v>2028</v>
      </c>
      <c r="H427" s="993"/>
      <c r="I427" s="993"/>
      <c r="J427" s="993"/>
      <c r="K427" s="993"/>
    </row>
    <row r="428" spans="1:11" ht="15" customHeight="1">
      <c r="A428" s="993"/>
      <c r="B428" s="993"/>
      <c r="C428" s="1007"/>
      <c r="D428" s="1008" t="s">
        <v>13</v>
      </c>
      <c r="E428" s="1008" t="s">
        <v>14</v>
      </c>
      <c r="F428" s="1008" t="s">
        <v>14</v>
      </c>
      <c r="G428" s="1008" t="s">
        <v>14</v>
      </c>
      <c r="H428" s="993"/>
      <c r="I428" s="993"/>
      <c r="J428" s="993"/>
      <c r="K428" s="993"/>
    </row>
    <row r="429" spans="1:11" ht="14.1" customHeight="1">
      <c r="A429" s="993"/>
      <c r="B429" s="993"/>
      <c r="C429" s="997" t="s">
        <v>33</v>
      </c>
      <c r="D429" s="1001" t="s">
        <v>200</v>
      </c>
      <c r="E429" s="1001" t="s">
        <v>950</v>
      </c>
      <c r="F429" s="1001" t="s">
        <v>164</v>
      </c>
      <c r="G429" s="1001" t="s">
        <v>164</v>
      </c>
      <c r="H429" s="993"/>
      <c r="I429" s="993"/>
      <c r="J429" s="993"/>
      <c r="K429" s="993"/>
    </row>
    <row r="430" spans="1:11" ht="14.1" customHeight="1">
      <c r="A430" s="993"/>
      <c r="B430" s="993"/>
      <c r="C430" s="997" t="s">
        <v>214</v>
      </c>
      <c r="D430" s="1001" t="s">
        <v>200</v>
      </c>
      <c r="E430" s="1001" t="s">
        <v>1039</v>
      </c>
      <c r="F430" s="1001" t="s">
        <v>164</v>
      </c>
      <c r="G430" s="1001" t="s">
        <v>164</v>
      </c>
      <c r="H430" s="993"/>
      <c r="I430" s="993"/>
      <c r="J430" s="993"/>
      <c r="K430" s="993"/>
    </row>
    <row r="431" spans="1:11" ht="14.1" customHeight="1">
      <c r="A431" s="993"/>
      <c r="B431" s="993"/>
      <c r="C431" s="997" t="s">
        <v>215</v>
      </c>
      <c r="D431" s="1001" t="s">
        <v>164</v>
      </c>
      <c r="E431" s="1001" t="s">
        <v>964</v>
      </c>
      <c r="F431" s="1001" t="s">
        <v>164</v>
      </c>
      <c r="G431" s="1001" t="s">
        <v>164</v>
      </c>
      <c r="H431" s="993"/>
      <c r="I431" s="993"/>
      <c r="J431" s="993"/>
      <c r="K431" s="993"/>
    </row>
    <row r="432" spans="1:11" ht="14.1" customHeight="1">
      <c r="A432" s="993"/>
      <c r="B432" s="993"/>
      <c r="C432" s="997" t="s">
        <v>216</v>
      </c>
      <c r="D432" s="1001" t="s">
        <v>200</v>
      </c>
      <c r="E432" s="1001" t="s">
        <v>200</v>
      </c>
      <c r="F432" s="1001" t="s">
        <v>936</v>
      </c>
      <c r="G432" s="1001" t="s">
        <v>200</v>
      </c>
      <c r="H432" s="993"/>
      <c r="I432" s="993"/>
      <c r="J432" s="993"/>
      <c r="K432" s="993"/>
    </row>
    <row r="433" spans="1:11" ht="14.1" customHeight="1">
      <c r="A433" s="993"/>
      <c r="B433" s="993"/>
      <c r="C433" s="997" t="s">
        <v>217</v>
      </c>
      <c r="D433" s="1001" t="s">
        <v>200</v>
      </c>
      <c r="E433" s="1001" t="s">
        <v>200</v>
      </c>
      <c r="F433" s="1001" t="s">
        <v>936</v>
      </c>
      <c r="G433" s="1001" t="s">
        <v>200</v>
      </c>
      <c r="H433" s="993"/>
      <c r="I433" s="993"/>
      <c r="J433" s="993"/>
      <c r="K433" s="993"/>
    </row>
    <row r="434" spans="1:11" ht="14.1" customHeight="1">
      <c r="A434" s="993"/>
      <c r="B434" s="993"/>
      <c r="C434" s="997" t="s">
        <v>39</v>
      </c>
      <c r="D434" s="1001" t="s">
        <v>200</v>
      </c>
      <c r="E434" s="1001" t="s">
        <v>200</v>
      </c>
      <c r="F434" s="1001" t="s">
        <v>936</v>
      </c>
      <c r="G434" s="1001" t="s">
        <v>200</v>
      </c>
      <c r="H434" s="993"/>
      <c r="I434" s="993"/>
      <c r="J434" s="993"/>
      <c r="K434" s="993"/>
    </row>
    <row r="435" spans="1:11" ht="14.1" customHeight="1">
      <c r="A435" s="993"/>
      <c r="B435" s="993"/>
      <c r="C435" s="1663" t="s">
        <v>218</v>
      </c>
      <c r="D435" s="1664"/>
      <c r="E435" s="1664"/>
      <c r="F435" s="1664"/>
      <c r="G435" s="1664"/>
      <c r="H435" s="993"/>
      <c r="I435" s="993"/>
      <c r="J435" s="993"/>
      <c r="K435" s="993"/>
    </row>
    <row r="436" spans="1:11" ht="14.1" customHeight="1">
      <c r="A436" s="993"/>
      <c r="B436" s="993"/>
      <c r="C436" s="1005"/>
      <c r="D436" s="1006">
        <v>2025</v>
      </c>
      <c r="E436" s="1006">
        <v>2026</v>
      </c>
      <c r="F436" s="1006">
        <v>2027</v>
      </c>
      <c r="G436" s="1006">
        <v>2028</v>
      </c>
      <c r="H436" s="993"/>
      <c r="I436" s="993"/>
      <c r="J436" s="993"/>
      <c r="K436" s="993"/>
    </row>
    <row r="437" spans="1:11" ht="14.1" customHeight="1">
      <c r="A437" s="993"/>
      <c r="B437" s="993"/>
      <c r="C437" s="1007"/>
      <c r="D437" s="1008" t="s">
        <v>13</v>
      </c>
      <c r="E437" s="1008" t="s">
        <v>14</v>
      </c>
      <c r="F437" s="1008" t="s">
        <v>14</v>
      </c>
      <c r="G437" s="1008" t="s">
        <v>14</v>
      </c>
      <c r="H437" s="993"/>
      <c r="I437" s="993"/>
      <c r="J437" s="993"/>
      <c r="K437" s="993"/>
    </row>
    <row r="438" spans="1:11" ht="14.1" customHeight="1">
      <c r="A438" s="993"/>
      <c r="B438" s="993"/>
      <c r="C438" s="1009" t="s">
        <v>219</v>
      </c>
      <c r="D438" s="1023" t="s">
        <v>200</v>
      </c>
      <c r="E438" s="1010">
        <v>0</v>
      </c>
      <c r="F438" s="1010">
        <v>0</v>
      </c>
      <c r="G438" s="1010">
        <v>0</v>
      </c>
      <c r="H438" s="993"/>
      <c r="I438" s="993"/>
      <c r="J438" s="993"/>
      <c r="K438" s="993"/>
    </row>
    <row r="439" spans="1:11" ht="14.1" customHeight="1">
      <c r="A439" s="993"/>
      <c r="B439" s="993"/>
      <c r="C439" s="1009" t="s">
        <v>220</v>
      </c>
      <c r="D439" s="1023" t="s">
        <v>200</v>
      </c>
      <c r="E439" s="1010">
        <v>0</v>
      </c>
      <c r="F439" s="1010">
        <v>0</v>
      </c>
      <c r="G439" s="1010">
        <v>0</v>
      </c>
      <c r="H439" s="993"/>
      <c r="I439" s="993"/>
      <c r="J439" s="993"/>
      <c r="K439" s="993"/>
    </row>
    <row r="440" spans="1:11" ht="14.1" customHeight="1">
      <c r="A440" s="993"/>
      <c r="B440" s="993"/>
      <c r="C440" s="1009" t="s">
        <v>221</v>
      </c>
      <c r="D440" s="1023" t="s">
        <v>200</v>
      </c>
      <c r="E440" s="1010">
        <v>0</v>
      </c>
      <c r="F440" s="1010">
        <v>0</v>
      </c>
      <c r="G440" s="1010">
        <v>0</v>
      </c>
      <c r="H440" s="993"/>
      <c r="I440" s="993"/>
      <c r="J440" s="993"/>
      <c r="K440" s="993"/>
    </row>
    <row r="441" spans="1:11" ht="14.1" customHeight="1">
      <c r="A441" s="993"/>
      <c r="B441" s="993"/>
      <c r="C441" s="1009" t="s">
        <v>222</v>
      </c>
      <c r="D441" s="1023" t="s">
        <v>200</v>
      </c>
      <c r="E441" s="1010">
        <v>0</v>
      </c>
      <c r="F441" s="1010">
        <v>0</v>
      </c>
      <c r="G441" s="1010">
        <v>0</v>
      </c>
      <c r="H441" s="993"/>
      <c r="I441" s="993"/>
      <c r="J441" s="993"/>
      <c r="K441" s="993"/>
    </row>
    <row r="442" spans="1:11" ht="14.1" customHeight="1">
      <c r="A442" s="993"/>
      <c r="B442" s="993"/>
      <c r="C442" s="1009" t="s">
        <v>220</v>
      </c>
      <c r="D442" s="1023" t="s">
        <v>200</v>
      </c>
      <c r="E442" s="1010">
        <v>0</v>
      </c>
      <c r="F442" s="1010">
        <v>0</v>
      </c>
      <c r="G442" s="1010">
        <v>0</v>
      </c>
      <c r="H442" s="993"/>
      <c r="I442" s="993"/>
      <c r="J442" s="993"/>
      <c r="K442" s="993"/>
    </row>
    <row r="443" spans="1:11" ht="14.1" customHeight="1">
      <c r="A443" s="993"/>
      <c r="B443" s="993"/>
      <c r="C443" s="1009" t="s">
        <v>221</v>
      </c>
      <c r="D443" s="1023" t="s">
        <v>200</v>
      </c>
      <c r="E443" s="1010">
        <v>0</v>
      </c>
      <c r="F443" s="1010">
        <v>0</v>
      </c>
      <c r="G443" s="1010">
        <v>0</v>
      </c>
      <c r="H443" s="993"/>
      <c r="I443" s="993"/>
      <c r="J443" s="993"/>
      <c r="K443" s="993"/>
    </row>
    <row r="444" spans="1:11" ht="14.1" customHeight="1">
      <c r="A444" s="993"/>
      <c r="B444" s="993"/>
      <c r="C444" s="1009" t="s">
        <v>223</v>
      </c>
      <c r="D444" s="1023" t="s">
        <v>200</v>
      </c>
      <c r="E444" s="1010">
        <v>0</v>
      </c>
      <c r="F444" s="1010">
        <v>0</v>
      </c>
      <c r="G444" s="1010">
        <v>0</v>
      </c>
      <c r="H444" s="993"/>
      <c r="I444" s="993"/>
      <c r="J444" s="993"/>
      <c r="K444" s="993"/>
    </row>
    <row r="445" spans="1:11" ht="14.1" customHeight="1">
      <c r="A445" s="993"/>
      <c r="B445" s="993"/>
      <c r="C445" s="1009" t="s">
        <v>220</v>
      </c>
      <c r="D445" s="1023" t="s">
        <v>200</v>
      </c>
      <c r="E445" s="1010">
        <v>0</v>
      </c>
      <c r="F445" s="1010">
        <v>0</v>
      </c>
      <c r="G445" s="1010">
        <v>0</v>
      </c>
      <c r="H445" s="993"/>
      <c r="I445" s="993"/>
      <c r="J445" s="993"/>
      <c r="K445" s="993"/>
    </row>
    <row r="446" spans="1:11" ht="14.1" customHeight="1">
      <c r="A446" s="993"/>
      <c r="B446" s="993"/>
      <c r="C446" s="1009" t="s">
        <v>221</v>
      </c>
      <c r="D446" s="1023" t="s">
        <v>200</v>
      </c>
      <c r="E446" s="1010">
        <v>0</v>
      </c>
      <c r="F446" s="1010">
        <v>0</v>
      </c>
      <c r="G446" s="1010">
        <v>0</v>
      </c>
      <c r="H446" s="993"/>
      <c r="I446" s="993"/>
      <c r="J446" s="993"/>
      <c r="K446" s="993"/>
    </row>
    <row r="447" spans="1:11" ht="14.1" customHeight="1">
      <c r="A447" s="993"/>
      <c r="B447" s="993"/>
      <c r="C447" s="1009" t="s">
        <v>224</v>
      </c>
      <c r="D447" s="1023" t="s">
        <v>200</v>
      </c>
      <c r="E447" s="1010">
        <v>0</v>
      </c>
      <c r="F447" s="1010">
        <v>0</v>
      </c>
      <c r="G447" s="1010">
        <v>0</v>
      </c>
      <c r="H447" s="993"/>
      <c r="I447" s="993"/>
      <c r="J447" s="993"/>
      <c r="K447" s="993"/>
    </row>
    <row r="448" spans="1:11" ht="14.1" customHeight="1">
      <c r="A448" s="993"/>
      <c r="B448" s="993"/>
      <c r="C448" s="1009" t="s">
        <v>220</v>
      </c>
      <c r="D448" s="1023" t="s">
        <v>200</v>
      </c>
      <c r="E448" s="1010">
        <v>0</v>
      </c>
      <c r="F448" s="1010">
        <v>0</v>
      </c>
      <c r="G448" s="1010">
        <v>0</v>
      </c>
      <c r="H448" s="993"/>
      <c r="I448" s="993"/>
      <c r="J448" s="993"/>
      <c r="K448" s="993"/>
    </row>
    <row r="449" spans="1:11" ht="14.1" customHeight="1">
      <c r="A449" s="993"/>
      <c r="B449" s="993"/>
      <c r="C449" s="1009" t="s">
        <v>221</v>
      </c>
      <c r="D449" s="1023" t="s">
        <v>200</v>
      </c>
      <c r="E449" s="1010">
        <v>0</v>
      </c>
      <c r="F449" s="1010">
        <v>0</v>
      </c>
      <c r="G449" s="1010">
        <v>0</v>
      </c>
      <c r="H449" s="993"/>
      <c r="I449" s="993"/>
      <c r="J449" s="993"/>
      <c r="K449" s="993"/>
    </row>
    <row r="450" spans="1:11" ht="14.1" customHeight="1">
      <c r="A450" s="993"/>
      <c r="B450" s="993"/>
      <c r="C450" s="1009" t="s">
        <v>225</v>
      </c>
      <c r="D450" s="1023" t="s">
        <v>200</v>
      </c>
      <c r="E450" s="1010">
        <v>0</v>
      </c>
      <c r="F450" s="1010">
        <v>0</v>
      </c>
      <c r="G450" s="1010">
        <v>0</v>
      </c>
      <c r="H450" s="993"/>
      <c r="I450" s="993"/>
      <c r="J450" s="993"/>
      <c r="K450" s="993"/>
    </row>
    <row r="451" spans="1:11" ht="14.1" customHeight="1">
      <c r="A451" s="993"/>
      <c r="B451" s="993"/>
      <c r="C451" s="1009" t="s">
        <v>220</v>
      </c>
      <c r="D451" s="1023" t="s">
        <v>200</v>
      </c>
      <c r="E451" s="1010">
        <v>0</v>
      </c>
      <c r="F451" s="1010">
        <v>0</v>
      </c>
      <c r="G451" s="1010">
        <v>0</v>
      </c>
      <c r="H451" s="993"/>
      <c r="I451" s="993"/>
      <c r="J451" s="993"/>
      <c r="K451" s="993"/>
    </row>
    <row r="452" spans="1:11" ht="14.1" customHeight="1">
      <c r="A452" s="993"/>
      <c r="B452" s="993"/>
      <c r="C452" s="1009" t="s">
        <v>221</v>
      </c>
      <c r="D452" s="1023" t="s">
        <v>200</v>
      </c>
      <c r="E452" s="1010">
        <v>0</v>
      </c>
      <c r="F452" s="1010">
        <v>0</v>
      </c>
      <c r="G452" s="1010">
        <v>0</v>
      </c>
      <c r="H452" s="993"/>
      <c r="I452" s="993"/>
      <c r="J452" s="993"/>
      <c r="K452" s="993"/>
    </row>
    <row r="453" spans="1:11" ht="14.1" customHeight="1">
      <c r="A453" s="993"/>
      <c r="B453" s="993"/>
      <c r="C453" s="1009" t="s">
        <v>226</v>
      </c>
      <c r="D453" s="1023" t="s">
        <v>200</v>
      </c>
      <c r="E453" s="1010">
        <v>0</v>
      </c>
      <c r="F453" s="1010">
        <v>0</v>
      </c>
      <c r="G453" s="1010">
        <v>0</v>
      </c>
      <c r="H453" s="993"/>
      <c r="I453" s="993"/>
      <c r="J453" s="993"/>
      <c r="K453" s="993"/>
    </row>
    <row r="454" spans="1:11" ht="14.1" customHeight="1">
      <c r="A454" s="993"/>
      <c r="B454" s="993"/>
      <c r="C454" s="1009" t="s">
        <v>220</v>
      </c>
      <c r="D454" s="1023" t="s">
        <v>200</v>
      </c>
      <c r="E454" s="1010">
        <v>0</v>
      </c>
      <c r="F454" s="1010">
        <v>0</v>
      </c>
      <c r="G454" s="1010">
        <v>0</v>
      </c>
      <c r="H454" s="993"/>
      <c r="I454" s="993"/>
      <c r="J454" s="993"/>
      <c r="K454" s="993"/>
    </row>
    <row r="455" spans="1:11" ht="14.1" customHeight="1">
      <c r="A455" s="993"/>
      <c r="B455" s="993"/>
      <c r="C455" s="1009" t="s">
        <v>221</v>
      </c>
      <c r="D455" s="1023" t="s">
        <v>200</v>
      </c>
      <c r="E455" s="1010">
        <v>0</v>
      </c>
      <c r="F455" s="1010">
        <v>0</v>
      </c>
      <c r="G455" s="1010">
        <v>0</v>
      </c>
      <c r="H455" s="993"/>
      <c r="I455" s="993"/>
      <c r="J455" s="993"/>
      <c r="K455" s="993"/>
    </row>
    <row r="456" spans="1:11" ht="14.1" customHeight="1">
      <c r="A456" s="993"/>
      <c r="B456" s="993"/>
      <c r="C456" s="1009" t="s">
        <v>227</v>
      </c>
      <c r="D456" s="1023" t="s">
        <v>200</v>
      </c>
      <c r="E456" s="1010">
        <v>0</v>
      </c>
      <c r="F456" s="1010">
        <v>0</v>
      </c>
      <c r="G456" s="1010">
        <v>0</v>
      </c>
      <c r="H456" s="993"/>
      <c r="I456" s="993"/>
      <c r="J456" s="993"/>
      <c r="K456" s="993"/>
    </row>
    <row r="457" spans="1:11" ht="14.1" customHeight="1">
      <c r="A457" s="993"/>
      <c r="B457" s="993"/>
      <c r="C457" s="1009" t="s">
        <v>220</v>
      </c>
      <c r="D457" s="1023" t="s">
        <v>200</v>
      </c>
      <c r="E457" s="1010">
        <v>0</v>
      </c>
      <c r="F457" s="1010">
        <v>0</v>
      </c>
      <c r="G457" s="1010">
        <v>0</v>
      </c>
      <c r="H457" s="993"/>
      <c r="I457" s="993"/>
      <c r="J457" s="993"/>
      <c r="K457" s="993"/>
    </row>
    <row r="458" spans="1:11" ht="14.1" customHeight="1">
      <c r="A458" s="993"/>
      <c r="B458" s="993"/>
      <c r="C458" s="1009" t="s">
        <v>221</v>
      </c>
      <c r="D458" s="1023" t="s">
        <v>200</v>
      </c>
      <c r="E458" s="1010">
        <v>0</v>
      </c>
      <c r="F458" s="1010">
        <v>0</v>
      </c>
      <c r="G458" s="1010">
        <v>0</v>
      </c>
      <c r="H458" s="993"/>
      <c r="I458" s="993"/>
      <c r="J458" s="993"/>
      <c r="K458" s="993"/>
    </row>
    <row r="459" spans="1:11" ht="14.1" customHeight="1">
      <c r="A459" s="993"/>
      <c r="B459" s="993"/>
      <c r="C459" s="1009" t="s">
        <v>228</v>
      </c>
      <c r="D459" s="1023" t="s">
        <v>200</v>
      </c>
      <c r="E459" s="1010">
        <v>0</v>
      </c>
      <c r="F459" s="1010">
        <v>0</v>
      </c>
      <c r="G459" s="1010">
        <v>0</v>
      </c>
      <c r="H459" s="993"/>
      <c r="I459" s="993"/>
      <c r="J459" s="993"/>
      <c r="K459" s="993"/>
    </row>
    <row r="460" spans="1:11" ht="14.1" customHeight="1">
      <c r="A460" s="993"/>
      <c r="B460" s="993"/>
      <c r="C460" s="1009" t="s">
        <v>220</v>
      </c>
      <c r="D460" s="1023" t="s">
        <v>200</v>
      </c>
      <c r="E460" s="1010">
        <v>0</v>
      </c>
      <c r="F460" s="1010">
        <v>0</v>
      </c>
      <c r="G460" s="1010">
        <v>0</v>
      </c>
      <c r="H460" s="993"/>
      <c r="I460" s="993"/>
      <c r="J460" s="993"/>
      <c r="K460" s="993"/>
    </row>
    <row r="461" spans="1:11" ht="14.1" customHeight="1">
      <c r="A461" s="993"/>
      <c r="B461" s="993"/>
      <c r="C461" s="1009" t="s">
        <v>229</v>
      </c>
      <c r="D461" s="1023" t="s">
        <v>200</v>
      </c>
      <c r="E461" s="1010">
        <v>0</v>
      </c>
      <c r="F461" s="1010">
        <v>0</v>
      </c>
      <c r="G461" s="1010">
        <v>0</v>
      </c>
      <c r="H461" s="993"/>
      <c r="I461" s="993"/>
      <c r="J461" s="993"/>
      <c r="K461" s="993"/>
    </row>
    <row r="462" spans="1:11" ht="14.1" customHeight="1">
      <c r="A462" s="993"/>
      <c r="B462" s="993"/>
      <c r="C462" s="1009" t="s">
        <v>230</v>
      </c>
      <c r="D462" s="1023" t="s">
        <v>200</v>
      </c>
      <c r="E462" s="1010">
        <v>0</v>
      </c>
      <c r="F462" s="1010">
        <v>0</v>
      </c>
      <c r="G462" s="1010">
        <v>0</v>
      </c>
      <c r="H462" s="993"/>
      <c r="I462" s="993"/>
      <c r="J462" s="993"/>
      <c r="K462" s="993"/>
    </row>
    <row r="463" spans="1:11" ht="14.1" customHeight="1">
      <c r="A463" s="993"/>
      <c r="B463" s="993"/>
      <c r="C463" s="1009" t="s">
        <v>231</v>
      </c>
      <c r="D463" s="1023" t="s">
        <v>200</v>
      </c>
      <c r="E463" s="1010">
        <v>0</v>
      </c>
      <c r="F463" s="1010">
        <v>0</v>
      </c>
      <c r="G463" s="1010">
        <v>0</v>
      </c>
      <c r="H463" s="993"/>
      <c r="I463" s="993"/>
      <c r="J463" s="993"/>
      <c r="K463" s="993"/>
    </row>
    <row r="464" spans="1:11" ht="14.1" customHeight="1">
      <c r="A464" s="993"/>
      <c r="B464" s="993"/>
      <c r="C464" s="1009" t="s">
        <v>232</v>
      </c>
      <c r="D464" s="1023" t="s">
        <v>200</v>
      </c>
      <c r="E464" s="1010">
        <v>0</v>
      </c>
      <c r="F464" s="1010">
        <v>0</v>
      </c>
      <c r="G464" s="1010">
        <v>0</v>
      </c>
      <c r="H464" s="993"/>
      <c r="I464" s="993"/>
      <c r="J464" s="993"/>
      <c r="K464" s="993"/>
    </row>
    <row r="465" spans="1:11" ht="14.1" customHeight="1">
      <c r="A465" s="993"/>
      <c r="B465" s="993"/>
      <c r="C465" s="1009" t="s">
        <v>233</v>
      </c>
      <c r="D465" s="1023" t="s">
        <v>200</v>
      </c>
      <c r="E465" s="1010">
        <v>3000000</v>
      </c>
      <c r="F465" s="1010">
        <v>0</v>
      </c>
      <c r="G465" s="1010">
        <v>0</v>
      </c>
      <c r="H465" s="993"/>
      <c r="I465" s="993"/>
      <c r="J465" s="993"/>
      <c r="K465" s="993"/>
    </row>
    <row r="466" spans="1:11" ht="14.1" customHeight="1">
      <c r="A466" s="993"/>
      <c r="B466" s="993"/>
      <c r="C466" s="1009" t="s">
        <v>220</v>
      </c>
      <c r="D466" s="1023" t="s">
        <v>200</v>
      </c>
      <c r="E466" s="1010">
        <v>3000000</v>
      </c>
      <c r="F466" s="1010">
        <v>0</v>
      </c>
      <c r="G466" s="1010">
        <v>0</v>
      </c>
      <c r="H466" s="993"/>
      <c r="I466" s="993"/>
      <c r="J466" s="993"/>
      <c r="K466" s="993"/>
    </row>
    <row r="467" spans="1:11" ht="14.1" customHeight="1">
      <c r="A467" s="993"/>
      <c r="B467" s="993"/>
      <c r="C467" s="1009" t="s">
        <v>229</v>
      </c>
      <c r="D467" s="1023" t="s">
        <v>200</v>
      </c>
      <c r="E467" s="1010">
        <v>0</v>
      </c>
      <c r="F467" s="1010">
        <v>0</v>
      </c>
      <c r="G467" s="1010">
        <v>0</v>
      </c>
      <c r="H467" s="993"/>
      <c r="I467" s="993"/>
      <c r="J467" s="993"/>
      <c r="K467" s="993"/>
    </row>
    <row r="468" spans="1:11" ht="14.1" customHeight="1">
      <c r="A468" s="993"/>
      <c r="B468" s="993"/>
      <c r="C468" s="1009" t="s">
        <v>230</v>
      </c>
      <c r="D468" s="1023" t="s">
        <v>200</v>
      </c>
      <c r="E468" s="1010">
        <v>0</v>
      </c>
      <c r="F468" s="1010">
        <v>0</v>
      </c>
      <c r="G468" s="1010">
        <v>0</v>
      </c>
      <c r="H468" s="993"/>
      <c r="I468" s="993"/>
      <c r="J468" s="993"/>
      <c r="K468" s="993"/>
    </row>
    <row r="469" spans="1:11" ht="14.1" customHeight="1">
      <c r="A469" s="993"/>
      <c r="B469" s="993"/>
      <c r="C469" s="1009" t="s">
        <v>231</v>
      </c>
      <c r="D469" s="1023" t="s">
        <v>200</v>
      </c>
      <c r="E469" s="1010">
        <v>0</v>
      </c>
      <c r="F469" s="1010">
        <v>0</v>
      </c>
      <c r="G469" s="1010">
        <v>0</v>
      </c>
      <c r="H469" s="993"/>
      <c r="I469" s="993"/>
      <c r="J469" s="993"/>
      <c r="K469" s="993"/>
    </row>
    <row r="470" spans="1:11" ht="14.1" customHeight="1">
      <c r="A470" s="993"/>
      <c r="B470" s="993"/>
      <c r="C470" s="1009" t="s">
        <v>232</v>
      </c>
      <c r="D470" s="1023" t="s">
        <v>200</v>
      </c>
      <c r="E470" s="1010">
        <v>0</v>
      </c>
      <c r="F470" s="1010">
        <v>0</v>
      </c>
      <c r="G470" s="1010">
        <v>0</v>
      </c>
      <c r="H470" s="993"/>
      <c r="I470" s="993"/>
      <c r="J470" s="993"/>
      <c r="K470" s="993"/>
    </row>
    <row r="471" spans="1:11" ht="14.1" customHeight="1">
      <c r="A471" s="993"/>
      <c r="B471" s="993"/>
      <c r="C471" s="1009" t="s">
        <v>234</v>
      </c>
      <c r="D471" s="1023" t="s">
        <v>200</v>
      </c>
      <c r="E471" s="1010">
        <v>0</v>
      </c>
      <c r="F471" s="1010">
        <v>0</v>
      </c>
      <c r="G471" s="1010">
        <v>0</v>
      </c>
      <c r="H471" s="993"/>
      <c r="I471" s="993"/>
      <c r="J471" s="993"/>
      <c r="K471" s="993"/>
    </row>
    <row r="472" spans="1:11" ht="14.1" customHeight="1">
      <c r="A472" s="993"/>
      <c r="B472" s="993"/>
      <c r="C472" s="1009" t="s">
        <v>220</v>
      </c>
      <c r="D472" s="1023" t="s">
        <v>200</v>
      </c>
      <c r="E472" s="1010">
        <v>0</v>
      </c>
      <c r="F472" s="1010">
        <v>0</v>
      </c>
      <c r="G472" s="1010">
        <v>0</v>
      </c>
      <c r="H472" s="993"/>
      <c r="I472" s="993"/>
      <c r="J472" s="993"/>
      <c r="K472" s="993"/>
    </row>
    <row r="473" spans="1:11" ht="14.1" customHeight="1">
      <c r="A473" s="993"/>
      <c r="B473" s="993"/>
      <c r="C473" s="1009" t="s">
        <v>229</v>
      </c>
      <c r="D473" s="1023" t="s">
        <v>200</v>
      </c>
      <c r="E473" s="1010">
        <v>0</v>
      </c>
      <c r="F473" s="1010">
        <v>0</v>
      </c>
      <c r="G473" s="1010">
        <v>0</v>
      </c>
      <c r="H473" s="993"/>
      <c r="I473" s="993"/>
      <c r="J473" s="993"/>
      <c r="K473" s="993"/>
    </row>
    <row r="474" spans="1:11" ht="14.1" customHeight="1">
      <c r="A474" s="993"/>
      <c r="B474" s="993"/>
      <c r="C474" s="1009" t="s">
        <v>230</v>
      </c>
      <c r="D474" s="1023" t="s">
        <v>200</v>
      </c>
      <c r="E474" s="1010">
        <v>0</v>
      </c>
      <c r="F474" s="1010">
        <v>0</v>
      </c>
      <c r="G474" s="1010">
        <v>0</v>
      </c>
      <c r="H474" s="993"/>
      <c r="I474" s="993"/>
      <c r="J474" s="993"/>
      <c r="K474" s="993"/>
    </row>
    <row r="475" spans="1:11" ht="14.1" customHeight="1">
      <c r="A475" s="993"/>
      <c r="B475" s="993"/>
      <c r="C475" s="1009" t="s">
        <v>231</v>
      </c>
      <c r="D475" s="1023" t="s">
        <v>200</v>
      </c>
      <c r="E475" s="1010">
        <v>0</v>
      </c>
      <c r="F475" s="1010">
        <v>0</v>
      </c>
      <c r="G475" s="1010">
        <v>0</v>
      </c>
      <c r="H475" s="993"/>
      <c r="I475" s="993"/>
      <c r="J475" s="993"/>
      <c r="K475" s="993"/>
    </row>
    <row r="476" spans="1:11" ht="14.1" customHeight="1">
      <c r="A476" s="993"/>
      <c r="B476" s="993"/>
      <c r="C476" s="1009" t="s">
        <v>232</v>
      </c>
      <c r="D476" s="1023" t="s">
        <v>200</v>
      </c>
      <c r="E476" s="1010">
        <v>0</v>
      </c>
      <c r="F476" s="1010">
        <v>0</v>
      </c>
      <c r="G476" s="1010">
        <v>0</v>
      </c>
      <c r="H476" s="993"/>
      <c r="I476" s="993"/>
      <c r="J476" s="993"/>
      <c r="K476" s="993"/>
    </row>
    <row r="477" spans="1:11" ht="14.1" customHeight="1">
      <c r="A477" s="993"/>
      <c r="B477" s="993"/>
      <c r="C477" s="1009" t="s">
        <v>235</v>
      </c>
      <c r="D477" s="1023" t="s">
        <v>200</v>
      </c>
      <c r="E477" s="1010">
        <v>0</v>
      </c>
      <c r="F477" s="1010">
        <v>0</v>
      </c>
      <c r="G477" s="1010">
        <v>0</v>
      </c>
      <c r="H477" s="993"/>
      <c r="I477" s="993"/>
      <c r="J477" s="993"/>
      <c r="K477" s="993"/>
    </row>
    <row r="478" spans="1:11" ht="14.1" customHeight="1">
      <c r="A478" s="993"/>
      <c r="B478" s="993"/>
      <c r="C478" s="1009" t="s">
        <v>236</v>
      </c>
      <c r="D478" s="1023" t="s">
        <v>200</v>
      </c>
      <c r="E478" s="1010">
        <v>0</v>
      </c>
      <c r="F478" s="1010">
        <v>0</v>
      </c>
      <c r="G478" s="1010">
        <v>0</v>
      </c>
      <c r="H478" s="993"/>
      <c r="I478" s="993"/>
      <c r="J478" s="993"/>
      <c r="K478" s="993"/>
    </row>
    <row r="479" spans="1:11" ht="14.1" customHeight="1">
      <c r="A479" s="993"/>
      <c r="B479" s="993"/>
      <c r="C479" s="1011" t="s">
        <v>237</v>
      </c>
      <c r="D479" s="1010">
        <v>0</v>
      </c>
      <c r="E479" s="1010">
        <v>3000000</v>
      </c>
      <c r="F479" s="1010">
        <v>0</v>
      </c>
      <c r="G479" s="1010">
        <v>0</v>
      </c>
      <c r="H479" s="993"/>
      <c r="I479" s="993"/>
      <c r="J479" s="993"/>
      <c r="K479" s="993"/>
    </row>
    <row r="480" spans="1:11" ht="204.95" customHeight="1">
      <c r="A480" s="993"/>
      <c r="B480" s="993"/>
      <c r="C480" s="996" t="s">
        <v>203</v>
      </c>
      <c r="D480" s="1657" t="s">
        <v>2044</v>
      </c>
      <c r="E480" s="1658"/>
      <c r="F480" s="1658"/>
      <c r="G480" s="1658"/>
      <c r="H480" s="993"/>
      <c r="I480" s="993"/>
      <c r="J480" s="993"/>
      <c r="K480" s="993"/>
    </row>
    <row r="481" spans="1:11" ht="27.95" customHeight="1">
      <c r="A481" s="993"/>
      <c r="B481" s="993"/>
      <c r="C481" s="997" t="s">
        <v>205</v>
      </c>
      <c r="D481" s="998">
        <v>2025</v>
      </c>
      <c r="E481" s="998">
        <v>2026</v>
      </c>
      <c r="F481" s="998">
        <v>2027</v>
      </c>
      <c r="G481" s="998">
        <v>2028</v>
      </c>
      <c r="H481" s="993"/>
      <c r="I481" s="993"/>
      <c r="J481" s="993"/>
      <c r="K481" s="993"/>
    </row>
    <row r="482" spans="1:11" ht="14.1" customHeight="1">
      <c r="A482" s="993"/>
      <c r="B482" s="993"/>
      <c r="C482" s="999"/>
      <c r="D482" s="1000" t="s">
        <v>13</v>
      </c>
      <c r="E482" s="1000" t="s">
        <v>14</v>
      </c>
      <c r="F482" s="1000" t="s">
        <v>14</v>
      </c>
      <c r="G482" s="1000" t="s">
        <v>14</v>
      </c>
      <c r="H482" s="993"/>
      <c r="I482" s="993"/>
      <c r="J482" s="993"/>
      <c r="K482" s="993"/>
    </row>
    <row r="483" spans="1:11" ht="30.95" customHeight="1">
      <c r="A483" s="993"/>
      <c r="B483" s="993"/>
      <c r="C483" s="997" t="s">
        <v>2045</v>
      </c>
      <c r="D483" s="1001" t="s">
        <v>950</v>
      </c>
      <c r="E483" s="1001" t="s">
        <v>950</v>
      </c>
      <c r="F483" s="1001" t="s">
        <v>950</v>
      </c>
      <c r="G483" s="1001" t="s">
        <v>950</v>
      </c>
      <c r="H483" s="993"/>
      <c r="I483" s="993"/>
      <c r="J483" s="993"/>
      <c r="K483" s="993"/>
    </row>
    <row r="484" spans="1:11" ht="30.95" customHeight="1">
      <c r="A484" s="993"/>
      <c r="B484" s="993"/>
      <c r="C484" s="997" t="s">
        <v>2046</v>
      </c>
      <c r="D484" s="1001" t="s">
        <v>1228</v>
      </c>
      <c r="E484" s="1001" t="s">
        <v>1228</v>
      </c>
      <c r="F484" s="1001" t="s">
        <v>1228</v>
      </c>
      <c r="G484" s="1001" t="s">
        <v>1228</v>
      </c>
      <c r="H484" s="993"/>
      <c r="I484" s="993"/>
      <c r="J484" s="993"/>
      <c r="K484" s="993"/>
    </row>
    <row r="485" spans="1:11" ht="41.1" customHeight="1">
      <c r="A485" s="993"/>
      <c r="B485" s="993"/>
      <c r="C485" s="997" t="s">
        <v>2047</v>
      </c>
      <c r="D485" s="1001" t="s">
        <v>1088</v>
      </c>
      <c r="E485" s="1001" t="s">
        <v>1088</v>
      </c>
      <c r="F485" s="1001" t="s">
        <v>1088</v>
      </c>
      <c r="G485" s="1001" t="s">
        <v>1088</v>
      </c>
      <c r="H485" s="993"/>
      <c r="I485" s="993"/>
      <c r="J485" s="993"/>
      <c r="K485" s="993"/>
    </row>
    <row r="486" spans="1:11" ht="14.1" customHeight="1">
      <c r="A486" s="993"/>
      <c r="B486" s="993"/>
      <c r="C486" s="997" t="s">
        <v>2048</v>
      </c>
      <c r="D486" s="1001" t="s">
        <v>1129</v>
      </c>
      <c r="E486" s="1001" t="s">
        <v>1129</v>
      </c>
      <c r="F486" s="1001" t="s">
        <v>932</v>
      </c>
      <c r="G486" s="1001" t="s">
        <v>932</v>
      </c>
      <c r="H486" s="993"/>
      <c r="I486" s="993"/>
      <c r="J486" s="993"/>
      <c r="K486" s="993"/>
    </row>
    <row r="487" spans="1:11" ht="20.100000000000001" customHeight="1">
      <c r="A487" s="993"/>
      <c r="B487" s="993"/>
      <c r="C487" s="997" t="s">
        <v>2049</v>
      </c>
      <c r="D487" s="1001" t="s">
        <v>1129</v>
      </c>
      <c r="E487" s="1001" t="s">
        <v>1129</v>
      </c>
      <c r="F487" s="1001" t="s">
        <v>1129</v>
      </c>
      <c r="G487" s="1001" t="s">
        <v>1129</v>
      </c>
      <c r="H487" s="993"/>
      <c r="I487" s="993"/>
      <c r="J487" s="993"/>
      <c r="K487" s="993"/>
    </row>
    <row r="488" spans="1:11" ht="20.100000000000001" customHeight="1">
      <c r="A488" s="993"/>
      <c r="B488" s="993"/>
      <c r="C488" s="997" t="s">
        <v>2050</v>
      </c>
      <c r="D488" s="1001" t="s">
        <v>2051</v>
      </c>
      <c r="E488" s="1001" t="s">
        <v>2051</v>
      </c>
      <c r="F488" s="1001" t="s">
        <v>2051</v>
      </c>
      <c r="G488" s="1001" t="s">
        <v>2051</v>
      </c>
      <c r="H488" s="993"/>
      <c r="I488" s="993"/>
      <c r="J488" s="993"/>
      <c r="K488" s="993"/>
    </row>
    <row r="489" spans="1:11" ht="14.1" customHeight="1">
      <c r="A489" s="993"/>
      <c r="B489" s="993"/>
      <c r="C489" s="1643" t="s">
        <v>208</v>
      </c>
      <c r="D489" s="1644"/>
      <c r="E489" s="1644"/>
      <c r="F489" s="1644"/>
      <c r="G489" s="1644"/>
      <c r="H489" s="993"/>
      <c r="I489" s="993"/>
      <c r="J489" s="993"/>
      <c r="K489" s="993"/>
    </row>
    <row r="490" spans="1:11" ht="14.1" customHeight="1">
      <c r="A490" s="993"/>
      <c r="B490" s="993"/>
      <c r="C490" s="1002" t="s">
        <v>1982</v>
      </c>
      <c r="D490" s="1643" t="s">
        <v>1983</v>
      </c>
      <c r="E490" s="1644"/>
      <c r="F490" s="1644"/>
      <c r="G490" s="1644"/>
      <c r="H490" s="993"/>
      <c r="I490" s="993"/>
      <c r="J490" s="993"/>
      <c r="K490" s="993"/>
    </row>
    <row r="491" spans="1:11" ht="27" customHeight="1">
      <c r="A491" s="993"/>
      <c r="B491" s="993"/>
      <c r="C491" s="1003" t="s">
        <v>209</v>
      </c>
      <c r="D491" s="1659" t="s">
        <v>2052</v>
      </c>
      <c r="E491" s="1660"/>
      <c r="F491" s="1660"/>
      <c r="G491" s="1660"/>
      <c r="H491" s="993"/>
      <c r="I491" s="993"/>
      <c r="J491" s="993"/>
      <c r="K491" s="993"/>
    </row>
    <row r="492" spans="1:11" ht="27" customHeight="1">
      <c r="A492" s="993"/>
      <c r="B492" s="993"/>
      <c r="C492" s="1004" t="s">
        <v>211</v>
      </c>
      <c r="D492" s="1661" t="s">
        <v>2053</v>
      </c>
      <c r="E492" s="1662"/>
      <c r="F492" s="1662"/>
      <c r="G492" s="1662"/>
      <c r="H492" s="993"/>
      <c r="I492" s="993"/>
      <c r="J492" s="993"/>
      <c r="K492" s="993"/>
    </row>
    <row r="493" spans="1:11" ht="27" customHeight="1">
      <c r="A493" s="993"/>
      <c r="B493" s="993"/>
      <c r="C493" s="1004" t="s">
        <v>31</v>
      </c>
      <c r="D493" s="1661" t="s">
        <v>2054</v>
      </c>
      <c r="E493" s="1662"/>
      <c r="F493" s="1662"/>
      <c r="G493" s="1662"/>
      <c r="H493" s="993"/>
      <c r="I493" s="993"/>
      <c r="J493" s="993"/>
      <c r="K493" s="993"/>
    </row>
    <row r="494" spans="1:11" ht="15" customHeight="1">
      <c r="A494" s="993"/>
      <c r="B494" s="993"/>
      <c r="C494" s="1005"/>
      <c r="D494" s="1006">
        <v>2025</v>
      </c>
      <c r="E494" s="1006">
        <v>2026</v>
      </c>
      <c r="F494" s="1006">
        <v>2027</v>
      </c>
      <c r="G494" s="1006">
        <v>2028</v>
      </c>
      <c r="H494" s="993"/>
      <c r="I494" s="993"/>
      <c r="J494" s="993"/>
      <c r="K494" s="993"/>
    </row>
    <row r="495" spans="1:11" ht="15" customHeight="1">
      <c r="A495" s="993"/>
      <c r="B495" s="993"/>
      <c r="C495" s="1007"/>
      <c r="D495" s="1008" t="s">
        <v>13</v>
      </c>
      <c r="E495" s="1008" t="s">
        <v>14</v>
      </c>
      <c r="F495" s="1008" t="s">
        <v>14</v>
      </c>
      <c r="G495" s="1008" t="s">
        <v>14</v>
      </c>
      <c r="H495" s="993"/>
      <c r="I495" s="993"/>
      <c r="J495" s="993"/>
      <c r="K495" s="993"/>
    </row>
    <row r="496" spans="1:11" ht="14.1" customHeight="1">
      <c r="A496" s="993"/>
      <c r="B496" s="993"/>
      <c r="C496" s="997" t="s">
        <v>33</v>
      </c>
      <c r="D496" s="1001" t="s">
        <v>200</v>
      </c>
      <c r="E496" s="1001" t="s">
        <v>994</v>
      </c>
      <c r="F496" s="1001" t="s">
        <v>994</v>
      </c>
      <c r="G496" s="1001" t="s">
        <v>994</v>
      </c>
      <c r="H496" s="993"/>
      <c r="I496" s="993"/>
      <c r="J496" s="993"/>
      <c r="K496" s="993"/>
    </row>
    <row r="497" spans="1:11" ht="14.1" customHeight="1">
      <c r="A497" s="993"/>
      <c r="B497" s="993"/>
      <c r="C497" s="997" t="s">
        <v>214</v>
      </c>
      <c r="D497" s="1001" t="s">
        <v>2055</v>
      </c>
      <c r="E497" s="1001" t="s">
        <v>2056</v>
      </c>
      <c r="F497" s="1001" t="s">
        <v>2057</v>
      </c>
      <c r="G497" s="1001" t="s">
        <v>2058</v>
      </c>
      <c r="H497" s="993"/>
      <c r="I497" s="993"/>
      <c r="J497" s="993"/>
      <c r="K497" s="993"/>
    </row>
    <row r="498" spans="1:11" ht="14.1" customHeight="1">
      <c r="A498" s="993"/>
      <c r="B498" s="993"/>
      <c r="C498" s="997" t="s">
        <v>215</v>
      </c>
      <c r="D498" s="1001" t="s">
        <v>164</v>
      </c>
      <c r="E498" s="1001" t="s">
        <v>2059</v>
      </c>
      <c r="F498" s="1001" t="s">
        <v>2060</v>
      </c>
      <c r="G498" s="1001" t="s">
        <v>2061</v>
      </c>
      <c r="H498" s="993"/>
      <c r="I498" s="993"/>
      <c r="J498" s="993"/>
      <c r="K498" s="993"/>
    </row>
    <row r="499" spans="1:11" ht="14.1" customHeight="1">
      <c r="A499" s="993"/>
      <c r="B499" s="993"/>
      <c r="C499" s="997" t="s">
        <v>216</v>
      </c>
      <c r="D499" s="1001" t="s">
        <v>200</v>
      </c>
      <c r="E499" s="1001" t="s">
        <v>200</v>
      </c>
      <c r="F499" s="1001" t="s">
        <v>164</v>
      </c>
      <c r="G499" s="1001" t="s">
        <v>164</v>
      </c>
      <c r="H499" s="993"/>
      <c r="I499" s="993"/>
      <c r="J499" s="993"/>
      <c r="K499" s="993"/>
    </row>
    <row r="500" spans="1:11" ht="14.1" customHeight="1">
      <c r="A500" s="993"/>
      <c r="B500" s="993"/>
      <c r="C500" s="997" t="s">
        <v>217</v>
      </c>
      <c r="D500" s="1001" t="s">
        <v>200</v>
      </c>
      <c r="E500" s="1001" t="s">
        <v>2062</v>
      </c>
      <c r="F500" s="1001" t="s">
        <v>2063</v>
      </c>
      <c r="G500" s="1001" t="s">
        <v>2064</v>
      </c>
      <c r="H500" s="993"/>
      <c r="I500" s="993"/>
      <c r="J500" s="993"/>
      <c r="K500" s="993"/>
    </row>
    <row r="501" spans="1:11" ht="14.1" customHeight="1">
      <c r="A501" s="993"/>
      <c r="B501" s="993"/>
      <c r="C501" s="997" t="s">
        <v>39</v>
      </c>
      <c r="D501" s="1001" t="s">
        <v>200</v>
      </c>
      <c r="E501" s="1001" t="s">
        <v>200</v>
      </c>
      <c r="F501" s="1001" t="s">
        <v>2063</v>
      </c>
      <c r="G501" s="1001" t="s">
        <v>2064</v>
      </c>
      <c r="H501" s="993"/>
      <c r="I501" s="993"/>
      <c r="J501" s="993"/>
      <c r="K501" s="993"/>
    </row>
    <row r="502" spans="1:11" ht="14.1" customHeight="1">
      <c r="A502" s="993"/>
      <c r="B502" s="993"/>
      <c r="C502" s="1663" t="s">
        <v>218</v>
      </c>
      <c r="D502" s="1664"/>
      <c r="E502" s="1664"/>
      <c r="F502" s="1664"/>
      <c r="G502" s="1664"/>
      <c r="H502" s="993"/>
      <c r="I502" s="993"/>
      <c r="J502" s="993"/>
      <c r="K502" s="993"/>
    </row>
    <row r="503" spans="1:11" ht="14.1" customHeight="1">
      <c r="A503" s="993"/>
      <c r="B503" s="993"/>
      <c r="C503" s="1005"/>
      <c r="D503" s="1006">
        <v>2025</v>
      </c>
      <c r="E503" s="1006">
        <v>2026</v>
      </c>
      <c r="F503" s="1006">
        <v>2027</v>
      </c>
      <c r="G503" s="1006">
        <v>2028</v>
      </c>
      <c r="H503" s="993"/>
      <c r="I503" s="993"/>
      <c r="J503" s="993"/>
      <c r="K503" s="993"/>
    </row>
    <row r="504" spans="1:11" ht="14.1" customHeight="1">
      <c r="A504" s="993"/>
      <c r="B504" s="993"/>
      <c r="C504" s="1007"/>
      <c r="D504" s="1008" t="s">
        <v>13</v>
      </c>
      <c r="E504" s="1008" t="s">
        <v>14</v>
      </c>
      <c r="F504" s="1008" t="s">
        <v>14</v>
      </c>
      <c r="G504" s="1008" t="s">
        <v>14</v>
      </c>
      <c r="H504" s="993"/>
      <c r="I504" s="993"/>
      <c r="J504" s="993"/>
      <c r="K504" s="993"/>
    </row>
    <row r="505" spans="1:11" ht="14.1" customHeight="1">
      <c r="A505" s="993"/>
      <c r="B505" s="993"/>
      <c r="C505" s="1009" t="s">
        <v>219</v>
      </c>
      <c r="D505" s="1010">
        <v>0</v>
      </c>
      <c r="E505" s="1010">
        <v>51600000</v>
      </c>
      <c r="F505" s="1010">
        <v>51730000</v>
      </c>
      <c r="G505" s="1010">
        <v>52050000</v>
      </c>
      <c r="H505" s="993"/>
      <c r="I505" s="993"/>
      <c r="J505" s="993"/>
      <c r="K505" s="993"/>
    </row>
    <row r="506" spans="1:11" ht="14.1" customHeight="1">
      <c r="A506" s="993"/>
      <c r="B506" s="993"/>
      <c r="C506" s="1009" t="s">
        <v>220</v>
      </c>
      <c r="D506" s="1010">
        <v>0</v>
      </c>
      <c r="E506" s="1010">
        <v>51600000</v>
      </c>
      <c r="F506" s="1010">
        <v>51730000</v>
      </c>
      <c r="G506" s="1010">
        <v>52050000</v>
      </c>
      <c r="H506" s="993"/>
      <c r="I506" s="993"/>
      <c r="J506" s="993"/>
      <c r="K506" s="993"/>
    </row>
    <row r="507" spans="1:11" ht="14.1" customHeight="1">
      <c r="A507" s="993"/>
      <c r="B507" s="993"/>
      <c r="C507" s="1009" t="s">
        <v>221</v>
      </c>
      <c r="D507" s="1010">
        <v>0</v>
      </c>
      <c r="E507" s="1010">
        <v>0</v>
      </c>
      <c r="F507" s="1010">
        <v>0</v>
      </c>
      <c r="G507" s="1010">
        <v>0</v>
      </c>
      <c r="H507" s="993"/>
      <c r="I507" s="993"/>
      <c r="J507" s="993"/>
      <c r="K507" s="993"/>
    </row>
    <row r="508" spans="1:11" ht="14.1" customHeight="1">
      <c r="A508" s="993"/>
      <c r="B508" s="993"/>
      <c r="C508" s="1009" t="s">
        <v>222</v>
      </c>
      <c r="D508" s="1010">
        <v>0</v>
      </c>
      <c r="E508" s="1010">
        <v>7700000</v>
      </c>
      <c r="F508" s="1010">
        <v>7700000</v>
      </c>
      <c r="G508" s="1010">
        <v>7700000</v>
      </c>
      <c r="H508" s="993"/>
      <c r="I508" s="993"/>
      <c r="J508" s="993"/>
      <c r="K508" s="993"/>
    </row>
    <row r="509" spans="1:11" ht="14.1" customHeight="1">
      <c r="A509" s="993"/>
      <c r="B509" s="993"/>
      <c r="C509" s="1009" t="s">
        <v>220</v>
      </c>
      <c r="D509" s="1010">
        <v>0</v>
      </c>
      <c r="E509" s="1010">
        <v>7700000</v>
      </c>
      <c r="F509" s="1010">
        <v>7700000</v>
      </c>
      <c r="G509" s="1010">
        <v>7700000</v>
      </c>
      <c r="H509" s="993"/>
      <c r="I509" s="993"/>
      <c r="J509" s="993"/>
      <c r="K509" s="993"/>
    </row>
    <row r="510" spans="1:11" ht="14.1" customHeight="1">
      <c r="A510" s="993"/>
      <c r="B510" s="993"/>
      <c r="C510" s="1009" t="s">
        <v>221</v>
      </c>
      <c r="D510" s="1010">
        <v>0</v>
      </c>
      <c r="E510" s="1010">
        <v>0</v>
      </c>
      <c r="F510" s="1010">
        <v>0</v>
      </c>
      <c r="G510" s="1010">
        <v>0</v>
      </c>
      <c r="H510" s="993"/>
      <c r="I510" s="993"/>
      <c r="J510" s="993"/>
      <c r="K510" s="993"/>
    </row>
    <row r="511" spans="1:11" ht="14.1" customHeight="1">
      <c r="A511" s="993"/>
      <c r="B511" s="993"/>
      <c r="C511" s="1009" t="s">
        <v>223</v>
      </c>
      <c r="D511" s="1010">
        <v>0</v>
      </c>
      <c r="E511" s="1010">
        <v>10000000</v>
      </c>
      <c r="F511" s="1010">
        <v>10000000</v>
      </c>
      <c r="G511" s="1010">
        <v>10000000</v>
      </c>
      <c r="H511" s="993"/>
      <c r="I511" s="993"/>
      <c r="J511" s="993"/>
      <c r="K511" s="993"/>
    </row>
    <row r="512" spans="1:11" ht="14.1" customHeight="1">
      <c r="A512" s="993"/>
      <c r="B512" s="993"/>
      <c r="C512" s="1009" t="s">
        <v>220</v>
      </c>
      <c r="D512" s="1010">
        <v>0</v>
      </c>
      <c r="E512" s="1010">
        <v>10000000</v>
      </c>
      <c r="F512" s="1010">
        <v>10000000</v>
      </c>
      <c r="G512" s="1010">
        <v>10000000</v>
      </c>
      <c r="H512" s="993"/>
      <c r="I512" s="993"/>
      <c r="J512" s="993"/>
      <c r="K512" s="993"/>
    </row>
    <row r="513" spans="1:11" ht="14.1" customHeight="1">
      <c r="A513" s="993"/>
      <c r="B513" s="993"/>
      <c r="C513" s="1009" t="s">
        <v>221</v>
      </c>
      <c r="D513" s="1010">
        <v>0</v>
      </c>
      <c r="E513" s="1010">
        <v>0</v>
      </c>
      <c r="F513" s="1010">
        <v>0</v>
      </c>
      <c r="G513" s="1010">
        <v>0</v>
      </c>
      <c r="H513" s="993"/>
      <c r="I513" s="993"/>
      <c r="J513" s="993"/>
      <c r="K513" s="993"/>
    </row>
    <row r="514" spans="1:11" ht="14.1" customHeight="1">
      <c r="A514" s="993"/>
      <c r="B514" s="993"/>
      <c r="C514" s="1009" t="s">
        <v>224</v>
      </c>
      <c r="D514" s="1010">
        <v>0</v>
      </c>
      <c r="E514" s="1010">
        <v>0</v>
      </c>
      <c r="F514" s="1010">
        <v>0</v>
      </c>
      <c r="G514" s="1010">
        <v>0</v>
      </c>
      <c r="H514" s="993"/>
      <c r="I514" s="993"/>
      <c r="J514" s="993"/>
      <c r="K514" s="993"/>
    </row>
    <row r="515" spans="1:11" ht="14.1" customHeight="1">
      <c r="A515" s="993"/>
      <c r="B515" s="993"/>
      <c r="C515" s="1009" t="s">
        <v>220</v>
      </c>
      <c r="D515" s="1010">
        <v>0</v>
      </c>
      <c r="E515" s="1010">
        <v>0</v>
      </c>
      <c r="F515" s="1010">
        <v>0</v>
      </c>
      <c r="G515" s="1010">
        <v>0</v>
      </c>
      <c r="H515" s="993"/>
      <c r="I515" s="993"/>
      <c r="J515" s="993"/>
      <c r="K515" s="993"/>
    </row>
    <row r="516" spans="1:11" ht="14.1" customHeight="1">
      <c r="A516" s="993"/>
      <c r="B516" s="993"/>
      <c r="C516" s="1009" t="s">
        <v>221</v>
      </c>
      <c r="D516" s="1010">
        <v>0</v>
      </c>
      <c r="E516" s="1010">
        <v>0</v>
      </c>
      <c r="F516" s="1010">
        <v>0</v>
      </c>
      <c r="G516" s="1010">
        <v>0</v>
      </c>
      <c r="H516" s="993"/>
      <c r="I516" s="993"/>
      <c r="J516" s="993"/>
      <c r="K516" s="993"/>
    </row>
    <row r="517" spans="1:11" ht="14.1" customHeight="1">
      <c r="A517" s="993"/>
      <c r="B517" s="993"/>
      <c r="C517" s="1009" t="s">
        <v>225</v>
      </c>
      <c r="D517" s="1010">
        <v>0</v>
      </c>
      <c r="E517" s="1010">
        <v>0</v>
      </c>
      <c r="F517" s="1010">
        <v>0</v>
      </c>
      <c r="G517" s="1010">
        <v>0</v>
      </c>
      <c r="H517" s="993"/>
      <c r="I517" s="993"/>
      <c r="J517" s="993"/>
      <c r="K517" s="993"/>
    </row>
    <row r="518" spans="1:11" ht="14.1" customHeight="1">
      <c r="A518" s="993"/>
      <c r="B518" s="993"/>
      <c r="C518" s="1009" t="s">
        <v>220</v>
      </c>
      <c r="D518" s="1010">
        <v>0</v>
      </c>
      <c r="E518" s="1010">
        <v>0</v>
      </c>
      <c r="F518" s="1010">
        <v>0</v>
      </c>
      <c r="G518" s="1010">
        <v>0</v>
      </c>
      <c r="H518" s="993"/>
      <c r="I518" s="993"/>
      <c r="J518" s="993"/>
      <c r="K518" s="993"/>
    </row>
    <row r="519" spans="1:11" ht="14.1" customHeight="1">
      <c r="A519" s="993"/>
      <c r="B519" s="993"/>
      <c r="C519" s="1009" t="s">
        <v>221</v>
      </c>
      <c r="D519" s="1010">
        <v>0</v>
      </c>
      <c r="E519" s="1010">
        <v>0</v>
      </c>
      <c r="F519" s="1010">
        <v>0</v>
      </c>
      <c r="G519" s="1010">
        <v>0</v>
      </c>
      <c r="H519" s="993"/>
      <c r="I519" s="993"/>
      <c r="J519" s="993"/>
      <c r="K519" s="993"/>
    </row>
    <row r="520" spans="1:11" ht="14.1" customHeight="1">
      <c r="A520" s="993"/>
      <c r="B520" s="993"/>
      <c r="C520" s="1009" t="s">
        <v>226</v>
      </c>
      <c r="D520" s="1010">
        <v>0</v>
      </c>
      <c r="E520" s="1010">
        <v>0</v>
      </c>
      <c r="F520" s="1010">
        <v>0</v>
      </c>
      <c r="G520" s="1010">
        <v>0</v>
      </c>
      <c r="H520" s="993"/>
      <c r="I520" s="993"/>
      <c r="J520" s="993"/>
      <c r="K520" s="993"/>
    </row>
    <row r="521" spans="1:11" ht="14.1" customHeight="1">
      <c r="A521" s="993"/>
      <c r="B521" s="993"/>
      <c r="C521" s="1009" t="s">
        <v>220</v>
      </c>
      <c r="D521" s="1010">
        <v>0</v>
      </c>
      <c r="E521" s="1010">
        <v>0</v>
      </c>
      <c r="F521" s="1010">
        <v>0</v>
      </c>
      <c r="G521" s="1010">
        <v>0</v>
      </c>
      <c r="H521" s="993"/>
      <c r="I521" s="993"/>
      <c r="J521" s="993"/>
      <c r="K521" s="993"/>
    </row>
    <row r="522" spans="1:11" ht="14.1" customHeight="1">
      <c r="A522" s="993"/>
      <c r="B522" s="993"/>
      <c r="C522" s="1009" t="s">
        <v>221</v>
      </c>
      <c r="D522" s="1010">
        <v>0</v>
      </c>
      <c r="E522" s="1010">
        <v>0</v>
      </c>
      <c r="F522" s="1010">
        <v>0</v>
      </c>
      <c r="G522" s="1010">
        <v>0</v>
      </c>
      <c r="H522" s="993"/>
      <c r="I522" s="993"/>
      <c r="J522" s="993"/>
      <c r="K522" s="993"/>
    </row>
    <row r="523" spans="1:11" ht="14.1" customHeight="1">
      <c r="A523" s="993"/>
      <c r="B523" s="993"/>
      <c r="C523" s="1009" t="s">
        <v>227</v>
      </c>
      <c r="D523" s="1010">
        <v>0</v>
      </c>
      <c r="E523" s="1010">
        <v>62000000</v>
      </c>
      <c r="F523" s="1010">
        <v>62000000</v>
      </c>
      <c r="G523" s="1010">
        <v>62000000</v>
      </c>
      <c r="H523" s="993"/>
      <c r="I523" s="993"/>
      <c r="J523" s="993"/>
      <c r="K523" s="993"/>
    </row>
    <row r="524" spans="1:11" ht="14.1" customHeight="1">
      <c r="A524" s="993"/>
      <c r="B524" s="993"/>
      <c r="C524" s="1009" t="s">
        <v>220</v>
      </c>
      <c r="D524" s="1010">
        <v>0</v>
      </c>
      <c r="E524" s="1010">
        <v>62000000</v>
      </c>
      <c r="F524" s="1010">
        <v>62000000</v>
      </c>
      <c r="G524" s="1010">
        <v>62000000</v>
      </c>
      <c r="H524" s="993"/>
      <c r="I524" s="993"/>
      <c r="J524" s="993"/>
      <c r="K524" s="993"/>
    </row>
    <row r="525" spans="1:11" ht="14.1" customHeight="1">
      <c r="A525" s="993"/>
      <c r="B525" s="993"/>
      <c r="C525" s="1009" t="s">
        <v>221</v>
      </c>
      <c r="D525" s="1010">
        <v>0</v>
      </c>
      <c r="E525" s="1010">
        <v>0</v>
      </c>
      <c r="F525" s="1010">
        <v>0</v>
      </c>
      <c r="G525" s="1010">
        <v>0</v>
      </c>
      <c r="H525" s="993"/>
      <c r="I525" s="993"/>
      <c r="J525" s="993"/>
      <c r="K525" s="993"/>
    </row>
    <row r="526" spans="1:11" ht="14.1" customHeight="1">
      <c r="A526" s="993"/>
      <c r="B526" s="993"/>
      <c r="C526" s="1009" t="s">
        <v>228</v>
      </c>
      <c r="D526" s="1010">
        <v>0</v>
      </c>
      <c r="E526" s="1010">
        <v>0</v>
      </c>
      <c r="F526" s="1010">
        <v>0</v>
      </c>
      <c r="G526" s="1010">
        <v>0</v>
      </c>
      <c r="H526" s="993"/>
      <c r="I526" s="993"/>
      <c r="J526" s="993"/>
      <c r="K526" s="993"/>
    </row>
    <row r="527" spans="1:11" ht="14.1" customHeight="1">
      <c r="A527" s="993"/>
      <c r="B527" s="993"/>
      <c r="C527" s="1009" t="s">
        <v>220</v>
      </c>
      <c r="D527" s="1010">
        <v>0</v>
      </c>
      <c r="E527" s="1010">
        <v>0</v>
      </c>
      <c r="F527" s="1010">
        <v>0</v>
      </c>
      <c r="G527" s="1010">
        <v>0</v>
      </c>
      <c r="H527" s="993"/>
      <c r="I527" s="993"/>
      <c r="J527" s="993"/>
      <c r="K527" s="993"/>
    </row>
    <row r="528" spans="1:11" ht="14.1" customHeight="1">
      <c r="A528" s="993"/>
      <c r="B528" s="993"/>
      <c r="C528" s="1009" t="s">
        <v>229</v>
      </c>
      <c r="D528" s="1010">
        <v>0</v>
      </c>
      <c r="E528" s="1010">
        <v>0</v>
      </c>
      <c r="F528" s="1010">
        <v>0</v>
      </c>
      <c r="G528" s="1010">
        <v>0</v>
      </c>
      <c r="H528" s="993"/>
      <c r="I528" s="993"/>
      <c r="J528" s="993"/>
      <c r="K528" s="993"/>
    </row>
    <row r="529" spans="1:11" ht="14.1" customHeight="1">
      <c r="A529" s="993"/>
      <c r="B529" s="993"/>
      <c r="C529" s="1009" t="s">
        <v>230</v>
      </c>
      <c r="D529" s="1010">
        <v>0</v>
      </c>
      <c r="E529" s="1010">
        <v>0</v>
      </c>
      <c r="F529" s="1010">
        <v>0</v>
      </c>
      <c r="G529" s="1010">
        <v>0</v>
      </c>
      <c r="H529" s="993"/>
      <c r="I529" s="993"/>
      <c r="J529" s="993"/>
      <c r="K529" s="993"/>
    </row>
    <row r="530" spans="1:11" ht="14.1" customHeight="1">
      <c r="A530" s="993"/>
      <c r="B530" s="993"/>
      <c r="C530" s="1009" t="s">
        <v>231</v>
      </c>
      <c r="D530" s="1010">
        <v>0</v>
      </c>
      <c r="E530" s="1010">
        <v>0</v>
      </c>
      <c r="F530" s="1010">
        <v>0</v>
      </c>
      <c r="G530" s="1010">
        <v>0</v>
      </c>
      <c r="H530" s="993"/>
      <c r="I530" s="993"/>
      <c r="J530" s="993"/>
      <c r="K530" s="993"/>
    </row>
    <row r="531" spans="1:11" ht="14.1" customHeight="1">
      <c r="A531" s="993"/>
      <c r="B531" s="993"/>
      <c r="C531" s="1009" t="s">
        <v>232</v>
      </c>
      <c r="D531" s="1010">
        <v>0</v>
      </c>
      <c r="E531" s="1010">
        <v>0</v>
      </c>
      <c r="F531" s="1010">
        <v>0</v>
      </c>
      <c r="G531" s="1010">
        <v>0</v>
      </c>
      <c r="H531" s="993"/>
      <c r="I531" s="993"/>
      <c r="J531" s="993"/>
      <c r="K531" s="993"/>
    </row>
    <row r="532" spans="1:11" ht="14.1" customHeight="1">
      <c r="A532" s="993"/>
      <c r="B532" s="993"/>
      <c r="C532" s="1009" t="s">
        <v>233</v>
      </c>
      <c r="D532" s="1010">
        <v>0</v>
      </c>
      <c r="E532" s="1010">
        <v>0</v>
      </c>
      <c r="F532" s="1010">
        <v>0</v>
      </c>
      <c r="G532" s="1010">
        <v>0</v>
      </c>
      <c r="H532" s="993"/>
      <c r="I532" s="993"/>
      <c r="J532" s="993"/>
      <c r="K532" s="993"/>
    </row>
    <row r="533" spans="1:11" ht="14.1" customHeight="1">
      <c r="A533" s="993"/>
      <c r="B533" s="993"/>
      <c r="C533" s="1009" t="s">
        <v>220</v>
      </c>
      <c r="D533" s="1010">
        <v>0</v>
      </c>
      <c r="E533" s="1010">
        <v>0</v>
      </c>
      <c r="F533" s="1010">
        <v>0</v>
      </c>
      <c r="G533" s="1010">
        <v>0</v>
      </c>
      <c r="H533" s="993"/>
      <c r="I533" s="993"/>
      <c r="J533" s="993"/>
      <c r="K533" s="993"/>
    </row>
    <row r="534" spans="1:11" ht="14.1" customHeight="1">
      <c r="A534" s="993"/>
      <c r="B534" s="993"/>
      <c r="C534" s="1009" t="s">
        <v>229</v>
      </c>
      <c r="D534" s="1010">
        <v>0</v>
      </c>
      <c r="E534" s="1010">
        <v>0</v>
      </c>
      <c r="F534" s="1010">
        <v>0</v>
      </c>
      <c r="G534" s="1010">
        <v>0</v>
      </c>
      <c r="H534" s="993"/>
      <c r="I534" s="993"/>
      <c r="J534" s="993"/>
      <c r="K534" s="993"/>
    </row>
    <row r="535" spans="1:11" ht="14.1" customHeight="1">
      <c r="A535" s="993"/>
      <c r="B535" s="993"/>
      <c r="C535" s="1009" t="s">
        <v>230</v>
      </c>
      <c r="D535" s="1010">
        <v>0</v>
      </c>
      <c r="E535" s="1010">
        <v>0</v>
      </c>
      <c r="F535" s="1010">
        <v>0</v>
      </c>
      <c r="G535" s="1010">
        <v>0</v>
      </c>
      <c r="H535" s="993"/>
      <c r="I535" s="993"/>
      <c r="J535" s="993"/>
      <c r="K535" s="993"/>
    </row>
    <row r="536" spans="1:11" ht="14.1" customHeight="1">
      <c r="A536" s="993"/>
      <c r="B536" s="993"/>
      <c r="C536" s="1009" t="s">
        <v>231</v>
      </c>
      <c r="D536" s="1010">
        <v>0</v>
      </c>
      <c r="E536" s="1010">
        <v>0</v>
      </c>
      <c r="F536" s="1010">
        <v>0</v>
      </c>
      <c r="G536" s="1010">
        <v>0</v>
      </c>
      <c r="H536" s="993"/>
      <c r="I536" s="993"/>
      <c r="J536" s="993"/>
      <c r="K536" s="993"/>
    </row>
    <row r="537" spans="1:11" ht="14.1" customHeight="1">
      <c r="A537" s="993"/>
      <c r="B537" s="993"/>
      <c r="C537" s="1009" t="s">
        <v>232</v>
      </c>
      <c r="D537" s="1010">
        <v>0</v>
      </c>
      <c r="E537" s="1010">
        <v>0</v>
      </c>
      <c r="F537" s="1010">
        <v>0</v>
      </c>
      <c r="G537" s="1010">
        <v>0</v>
      </c>
      <c r="H537" s="993"/>
      <c r="I537" s="993"/>
      <c r="J537" s="993"/>
      <c r="K537" s="993"/>
    </row>
    <row r="538" spans="1:11" ht="14.1" customHeight="1">
      <c r="A538" s="993"/>
      <c r="B538" s="993"/>
      <c r="C538" s="1009" t="s">
        <v>234</v>
      </c>
      <c r="D538" s="1010">
        <v>0</v>
      </c>
      <c r="E538" s="1010">
        <v>0</v>
      </c>
      <c r="F538" s="1010">
        <v>0</v>
      </c>
      <c r="G538" s="1010">
        <v>0</v>
      </c>
      <c r="H538" s="993"/>
      <c r="I538" s="993"/>
      <c r="J538" s="993"/>
      <c r="K538" s="993"/>
    </row>
    <row r="539" spans="1:11" ht="14.1" customHeight="1">
      <c r="A539" s="993"/>
      <c r="B539" s="993"/>
      <c r="C539" s="1009" t="s">
        <v>220</v>
      </c>
      <c r="D539" s="1010">
        <v>0</v>
      </c>
      <c r="E539" s="1010">
        <v>0</v>
      </c>
      <c r="F539" s="1010">
        <v>0</v>
      </c>
      <c r="G539" s="1010">
        <v>0</v>
      </c>
      <c r="H539" s="993"/>
      <c r="I539" s="993"/>
      <c r="J539" s="993"/>
      <c r="K539" s="993"/>
    </row>
    <row r="540" spans="1:11" ht="14.1" customHeight="1">
      <c r="A540" s="993"/>
      <c r="B540" s="993"/>
      <c r="C540" s="1009" t="s">
        <v>229</v>
      </c>
      <c r="D540" s="1010">
        <v>0</v>
      </c>
      <c r="E540" s="1010">
        <v>0</v>
      </c>
      <c r="F540" s="1010">
        <v>0</v>
      </c>
      <c r="G540" s="1010">
        <v>0</v>
      </c>
      <c r="H540" s="993"/>
      <c r="I540" s="993"/>
      <c r="J540" s="993"/>
      <c r="K540" s="993"/>
    </row>
    <row r="541" spans="1:11" ht="14.1" customHeight="1">
      <c r="A541" s="993"/>
      <c r="B541" s="993"/>
      <c r="C541" s="1009" t="s">
        <v>230</v>
      </c>
      <c r="D541" s="1010">
        <v>0</v>
      </c>
      <c r="E541" s="1010">
        <v>0</v>
      </c>
      <c r="F541" s="1010">
        <v>0</v>
      </c>
      <c r="G541" s="1010">
        <v>0</v>
      </c>
      <c r="H541" s="993"/>
      <c r="I541" s="993"/>
      <c r="J541" s="993"/>
      <c r="K541" s="993"/>
    </row>
    <row r="542" spans="1:11" ht="14.1" customHeight="1">
      <c r="A542" s="993"/>
      <c r="B542" s="993"/>
      <c r="C542" s="1009" t="s">
        <v>231</v>
      </c>
      <c r="D542" s="1010">
        <v>0</v>
      </c>
      <c r="E542" s="1010">
        <v>0</v>
      </c>
      <c r="F542" s="1010">
        <v>0</v>
      </c>
      <c r="G542" s="1010">
        <v>0</v>
      </c>
      <c r="H542" s="993"/>
      <c r="I542" s="993"/>
      <c r="J542" s="993"/>
      <c r="K542" s="993"/>
    </row>
    <row r="543" spans="1:11" ht="14.1" customHeight="1">
      <c r="A543" s="993"/>
      <c r="B543" s="993"/>
      <c r="C543" s="1009" t="s">
        <v>232</v>
      </c>
      <c r="D543" s="1010">
        <v>0</v>
      </c>
      <c r="E543" s="1010">
        <v>0</v>
      </c>
      <c r="F543" s="1010">
        <v>0</v>
      </c>
      <c r="G543" s="1010">
        <v>0</v>
      </c>
      <c r="H543" s="993"/>
      <c r="I543" s="993"/>
      <c r="J543" s="993"/>
      <c r="K543" s="993"/>
    </row>
    <row r="544" spans="1:11" ht="14.1" customHeight="1">
      <c r="A544" s="993"/>
      <c r="B544" s="993"/>
      <c r="C544" s="1009" t="s">
        <v>235</v>
      </c>
      <c r="D544" s="1010">
        <v>0</v>
      </c>
      <c r="E544" s="1010">
        <v>0</v>
      </c>
      <c r="F544" s="1010">
        <v>0</v>
      </c>
      <c r="G544" s="1010">
        <v>0</v>
      </c>
      <c r="H544" s="993"/>
      <c r="I544" s="993"/>
      <c r="J544" s="993"/>
      <c r="K544" s="993"/>
    </row>
    <row r="545" spans="1:11" ht="14.1" customHeight="1">
      <c r="A545" s="993"/>
      <c r="B545" s="993"/>
      <c r="C545" s="1009" t="s">
        <v>236</v>
      </c>
      <c r="D545" s="1010">
        <v>0</v>
      </c>
      <c r="E545" s="1010">
        <v>0</v>
      </c>
      <c r="F545" s="1010">
        <v>0</v>
      </c>
      <c r="G545" s="1010">
        <v>0</v>
      </c>
      <c r="H545" s="993"/>
      <c r="I545" s="993"/>
      <c r="J545" s="993"/>
      <c r="K545" s="993"/>
    </row>
    <row r="546" spans="1:11" ht="14.1" customHeight="1">
      <c r="A546" s="993"/>
      <c r="B546" s="993"/>
      <c r="C546" s="1011" t="s">
        <v>237</v>
      </c>
      <c r="D546" s="1010">
        <v>0</v>
      </c>
      <c r="E546" s="1010">
        <v>131300000</v>
      </c>
      <c r="F546" s="1010">
        <v>131430000</v>
      </c>
      <c r="G546" s="1010">
        <v>131750000</v>
      </c>
      <c r="H546" s="993"/>
      <c r="I546" s="993"/>
      <c r="J546" s="993"/>
      <c r="K546" s="993"/>
    </row>
    <row r="547" spans="1:11" ht="36.950000000000003" customHeight="1">
      <c r="A547" s="993"/>
      <c r="B547" s="993"/>
      <c r="C547" s="1003" t="s">
        <v>209</v>
      </c>
      <c r="D547" s="1659" t="s">
        <v>2065</v>
      </c>
      <c r="E547" s="1660"/>
      <c r="F547" s="1660"/>
      <c r="G547" s="1660"/>
      <c r="H547" s="993"/>
      <c r="I547" s="993"/>
      <c r="J547" s="993"/>
      <c r="K547" s="993"/>
    </row>
    <row r="548" spans="1:11" ht="36.950000000000003" customHeight="1">
      <c r="A548" s="993"/>
      <c r="B548" s="993"/>
      <c r="C548" s="1004" t="s">
        <v>211</v>
      </c>
      <c r="D548" s="1661" t="s">
        <v>2066</v>
      </c>
      <c r="E548" s="1662"/>
      <c r="F548" s="1662"/>
      <c r="G548" s="1662"/>
      <c r="H548" s="993"/>
      <c r="I548" s="993"/>
      <c r="J548" s="993"/>
      <c r="K548" s="993"/>
    </row>
    <row r="549" spans="1:11" ht="36.950000000000003" customHeight="1">
      <c r="A549" s="993"/>
      <c r="B549" s="993"/>
      <c r="C549" s="1004" t="s">
        <v>31</v>
      </c>
      <c r="D549" s="1661" t="s">
        <v>2067</v>
      </c>
      <c r="E549" s="1662"/>
      <c r="F549" s="1662"/>
      <c r="G549" s="1662"/>
      <c r="H549" s="993"/>
      <c r="I549" s="993"/>
      <c r="J549" s="993"/>
      <c r="K549" s="993"/>
    </row>
    <row r="550" spans="1:11" ht="15" customHeight="1">
      <c r="A550" s="993"/>
      <c r="B550" s="993"/>
      <c r="C550" s="1005"/>
      <c r="D550" s="1006">
        <v>2025</v>
      </c>
      <c r="E550" s="1006">
        <v>2026</v>
      </c>
      <c r="F550" s="1006">
        <v>2027</v>
      </c>
      <c r="G550" s="1006">
        <v>2028</v>
      </c>
      <c r="H550" s="993"/>
      <c r="I550" s="993"/>
      <c r="J550" s="993"/>
      <c r="K550" s="993"/>
    </row>
    <row r="551" spans="1:11" ht="15" customHeight="1">
      <c r="A551" s="993"/>
      <c r="B551" s="993"/>
      <c r="C551" s="1007"/>
      <c r="D551" s="1008" t="s">
        <v>13</v>
      </c>
      <c r="E551" s="1008" t="s">
        <v>14</v>
      </c>
      <c r="F551" s="1008" t="s">
        <v>14</v>
      </c>
      <c r="G551" s="1008" t="s">
        <v>14</v>
      </c>
      <c r="H551" s="993"/>
      <c r="I551" s="993"/>
      <c r="J551" s="993"/>
      <c r="K551" s="993"/>
    </row>
    <row r="552" spans="1:11" ht="14.1" customHeight="1">
      <c r="A552" s="993"/>
      <c r="B552" s="993"/>
      <c r="C552" s="997" t="s">
        <v>33</v>
      </c>
      <c r="D552" s="1001" t="s">
        <v>200</v>
      </c>
      <c r="E552" s="1001" t="s">
        <v>1088</v>
      </c>
      <c r="F552" s="1001" t="s">
        <v>1088</v>
      </c>
      <c r="G552" s="1001" t="s">
        <v>1088</v>
      </c>
      <c r="H552" s="993"/>
      <c r="I552" s="993"/>
      <c r="J552" s="993"/>
      <c r="K552" s="993"/>
    </row>
    <row r="553" spans="1:11" ht="14.1" customHeight="1">
      <c r="A553" s="993"/>
      <c r="B553" s="993"/>
      <c r="C553" s="997" t="s">
        <v>214</v>
      </c>
      <c r="D553" s="1001" t="s">
        <v>2068</v>
      </c>
      <c r="E553" s="1001" t="s">
        <v>884</v>
      </c>
      <c r="F553" s="1001" t="s">
        <v>884</v>
      </c>
      <c r="G553" s="1001" t="s">
        <v>884</v>
      </c>
      <c r="H553" s="993"/>
      <c r="I553" s="993"/>
      <c r="J553" s="993"/>
      <c r="K553" s="993"/>
    </row>
    <row r="554" spans="1:11" ht="14.1" customHeight="1">
      <c r="A554" s="993"/>
      <c r="B554" s="993"/>
      <c r="C554" s="997" t="s">
        <v>215</v>
      </c>
      <c r="D554" s="1001" t="s">
        <v>164</v>
      </c>
      <c r="E554" s="1001" t="s">
        <v>2069</v>
      </c>
      <c r="F554" s="1001" t="s">
        <v>2069</v>
      </c>
      <c r="G554" s="1001" t="s">
        <v>2069</v>
      </c>
      <c r="H554" s="993"/>
      <c r="I554" s="993"/>
      <c r="J554" s="993"/>
      <c r="K554" s="993"/>
    </row>
    <row r="555" spans="1:11" ht="14.1" customHeight="1">
      <c r="A555" s="993"/>
      <c r="B555" s="993"/>
      <c r="C555" s="997" t="s">
        <v>216</v>
      </c>
      <c r="D555" s="1001" t="s">
        <v>200</v>
      </c>
      <c r="E555" s="1001" t="s">
        <v>200</v>
      </c>
      <c r="F555" s="1001" t="s">
        <v>164</v>
      </c>
      <c r="G555" s="1001" t="s">
        <v>164</v>
      </c>
      <c r="H555" s="993"/>
      <c r="I555" s="993"/>
      <c r="J555" s="993"/>
      <c r="K555" s="993"/>
    </row>
    <row r="556" spans="1:11" ht="14.1" customHeight="1">
      <c r="A556" s="993"/>
      <c r="B556" s="993"/>
      <c r="C556" s="997" t="s">
        <v>217</v>
      </c>
      <c r="D556" s="1001" t="s">
        <v>200</v>
      </c>
      <c r="E556" s="1001" t="s">
        <v>2029</v>
      </c>
      <c r="F556" s="1001" t="s">
        <v>164</v>
      </c>
      <c r="G556" s="1001" t="s">
        <v>164</v>
      </c>
      <c r="H556" s="993"/>
      <c r="I556" s="993"/>
      <c r="J556" s="993"/>
      <c r="K556" s="993"/>
    </row>
    <row r="557" spans="1:11" ht="14.1" customHeight="1">
      <c r="A557" s="993"/>
      <c r="B557" s="993"/>
      <c r="C557" s="997" t="s">
        <v>39</v>
      </c>
      <c r="D557" s="1001" t="s">
        <v>200</v>
      </c>
      <c r="E557" s="1001" t="s">
        <v>200</v>
      </c>
      <c r="F557" s="1001" t="s">
        <v>164</v>
      </c>
      <c r="G557" s="1001" t="s">
        <v>164</v>
      </c>
      <c r="H557" s="993"/>
      <c r="I557" s="993"/>
      <c r="J557" s="993"/>
      <c r="K557" s="993"/>
    </row>
    <row r="558" spans="1:11" ht="14.1" customHeight="1">
      <c r="A558" s="993"/>
      <c r="B558" s="993"/>
      <c r="C558" s="1663" t="s">
        <v>218</v>
      </c>
      <c r="D558" s="1664"/>
      <c r="E558" s="1664"/>
      <c r="F558" s="1664"/>
      <c r="G558" s="1664"/>
      <c r="H558" s="993"/>
      <c r="I558" s="993"/>
      <c r="J558" s="993"/>
      <c r="K558" s="993"/>
    </row>
    <row r="559" spans="1:11" ht="14.1" customHeight="1">
      <c r="A559" s="993"/>
      <c r="B559" s="993"/>
      <c r="C559" s="1005"/>
      <c r="D559" s="1006">
        <v>2025</v>
      </c>
      <c r="E559" s="1006">
        <v>2026</v>
      </c>
      <c r="F559" s="1006">
        <v>2027</v>
      </c>
      <c r="G559" s="1006">
        <v>2028</v>
      </c>
      <c r="H559" s="993"/>
      <c r="I559" s="993"/>
      <c r="J559" s="993"/>
      <c r="K559" s="993"/>
    </row>
    <row r="560" spans="1:11" ht="14.1" customHeight="1">
      <c r="A560" s="993"/>
      <c r="B560" s="993"/>
      <c r="C560" s="1007"/>
      <c r="D560" s="1008" t="s">
        <v>13</v>
      </c>
      <c r="E560" s="1008" t="s">
        <v>14</v>
      </c>
      <c r="F560" s="1008" t="s">
        <v>14</v>
      </c>
      <c r="G560" s="1008" t="s">
        <v>14</v>
      </c>
      <c r="H560" s="993"/>
      <c r="I560" s="993"/>
      <c r="J560" s="993"/>
      <c r="K560" s="993"/>
    </row>
    <row r="561" spans="1:11" ht="14.1" customHeight="1">
      <c r="A561" s="993"/>
      <c r="B561" s="993"/>
      <c r="C561" s="1009" t="s">
        <v>219</v>
      </c>
      <c r="D561" s="1010">
        <v>0</v>
      </c>
      <c r="E561" s="1010">
        <v>0</v>
      </c>
      <c r="F561" s="1010">
        <v>0</v>
      </c>
      <c r="G561" s="1010">
        <v>0</v>
      </c>
      <c r="H561" s="993"/>
      <c r="I561" s="993"/>
      <c r="J561" s="993"/>
      <c r="K561" s="993"/>
    </row>
    <row r="562" spans="1:11" ht="14.1" customHeight="1">
      <c r="A562" s="993"/>
      <c r="B562" s="993"/>
      <c r="C562" s="1009" t="s">
        <v>220</v>
      </c>
      <c r="D562" s="1010">
        <v>0</v>
      </c>
      <c r="E562" s="1010">
        <v>0</v>
      </c>
      <c r="F562" s="1010">
        <v>0</v>
      </c>
      <c r="G562" s="1010">
        <v>0</v>
      </c>
      <c r="H562" s="993"/>
      <c r="I562" s="993"/>
      <c r="J562" s="993"/>
      <c r="K562" s="993"/>
    </row>
    <row r="563" spans="1:11" ht="14.1" customHeight="1">
      <c r="A563" s="993"/>
      <c r="B563" s="993"/>
      <c r="C563" s="1009" t="s">
        <v>221</v>
      </c>
      <c r="D563" s="1010">
        <v>0</v>
      </c>
      <c r="E563" s="1010">
        <v>0</v>
      </c>
      <c r="F563" s="1010">
        <v>0</v>
      </c>
      <c r="G563" s="1010">
        <v>0</v>
      </c>
      <c r="H563" s="993"/>
      <c r="I563" s="993"/>
      <c r="J563" s="993"/>
      <c r="K563" s="993"/>
    </row>
    <row r="564" spans="1:11" ht="14.1" customHeight="1">
      <c r="A564" s="993"/>
      <c r="B564" s="993"/>
      <c r="C564" s="1009" t="s">
        <v>222</v>
      </c>
      <c r="D564" s="1010">
        <v>0</v>
      </c>
      <c r="E564" s="1010">
        <v>0</v>
      </c>
      <c r="F564" s="1010">
        <v>0</v>
      </c>
      <c r="G564" s="1010">
        <v>0</v>
      </c>
      <c r="H564" s="993"/>
      <c r="I564" s="993"/>
      <c r="J564" s="993"/>
      <c r="K564" s="993"/>
    </row>
    <row r="565" spans="1:11" ht="14.1" customHeight="1">
      <c r="A565" s="993"/>
      <c r="B565" s="993"/>
      <c r="C565" s="1009" t="s">
        <v>220</v>
      </c>
      <c r="D565" s="1010">
        <v>0</v>
      </c>
      <c r="E565" s="1010">
        <v>0</v>
      </c>
      <c r="F565" s="1010">
        <v>0</v>
      </c>
      <c r="G565" s="1010">
        <v>0</v>
      </c>
      <c r="H565" s="993"/>
      <c r="I565" s="993"/>
      <c r="J565" s="993"/>
      <c r="K565" s="993"/>
    </row>
    <row r="566" spans="1:11" ht="14.1" customHeight="1">
      <c r="A566" s="993"/>
      <c r="B566" s="993"/>
      <c r="C566" s="1009" t="s">
        <v>221</v>
      </c>
      <c r="D566" s="1010">
        <v>0</v>
      </c>
      <c r="E566" s="1010">
        <v>0</v>
      </c>
      <c r="F566" s="1010">
        <v>0</v>
      </c>
      <c r="G566" s="1010">
        <v>0</v>
      </c>
      <c r="H566" s="993"/>
      <c r="I566" s="993"/>
      <c r="J566" s="993"/>
      <c r="K566" s="993"/>
    </row>
    <row r="567" spans="1:11" ht="14.1" customHeight="1">
      <c r="A567" s="993"/>
      <c r="B567" s="993"/>
      <c r="C567" s="1009" t="s">
        <v>223</v>
      </c>
      <c r="D567" s="1010">
        <v>0</v>
      </c>
      <c r="E567" s="1010">
        <v>7500000</v>
      </c>
      <c r="F567" s="1010">
        <v>7500000</v>
      </c>
      <c r="G567" s="1010">
        <v>7500000</v>
      </c>
      <c r="H567" s="993"/>
      <c r="I567" s="993"/>
      <c r="J567" s="993"/>
      <c r="K567" s="993"/>
    </row>
    <row r="568" spans="1:11" ht="14.1" customHeight="1">
      <c r="A568" s="993"/>
      <c r="B568" s="993"/>
      <c r="C568" s="1009" t="s">
        <v>220</v>
      </c>
      <c r="D568" s="1010">
        <v>0</v>
      </c>
      <c r="E568" s="1010">
        <v>7500000</v>
      </c>
      <c r="F568" s="1010">
        <v>7500000</v>
      </c>
      <c r="G568" s="1010">
        <v>7500000</v>
      </c>
      <c r="H568" s="993"/>
      <c r="I568" s="993"/>
      <c r="J568" s="993"/>
      <c r="K568" s="993"/>
    </row>
    <row r="569" spans="1:11" ht="14.1" customHeight="1">
      <c r="A569" s="993"/>
      <c r="B569" s="993"/>
      <c r="C569" s="1009" t="s">
        <v>221</v>
      </c>
      <c r="D569" s="1010">
        <v>0</v>
      </c>
      <c r="E569" s="1010">
        <v>0</v>
      </c>
      <c r="F569" s="1010">
        <v>0</v>
      </c>
      <c r="G569" s="1010">
        <v>0</v>
      </c>
      <c r="H569" s="993"/>
      <c r="I569" s="993"/>
      <c r="J569" s="993"/>
      <c r="K569" s="993"/>
    </row>
    <row r="570" spans="1:11" ht="14.1" customHeight="1">
      <c r="A570" s="993"/>
      <c r="B570" s="993"/>
      <c r="C570" s="1009" t="s">
        <v>224</v>
      </c>
      <c r="D570" s="1010">
        <v>0</v>
      </c>
      <c r="E570" s="1010">
        <v>0</v>
      </c>
      <c r="F570" s="1010">
        <v>0</v>
      </c>
      <c r="G570" s="1010">
        <v>0</v>
      </c>
      <c r="H570" s="993"/>
      <c r="I570" s="993"/>
      <c r="J570" s="993"/>
      <c r="K570" s="993"/>
    </row>
    <row r="571" spans="1:11" ht="14.1" customHeight="1">
      <c r="A571" s="993"/>
      <c r="B571" s="993"/>
      <c r="C571" s="1009" t="s">
        <v>220</v>
      </c>
      <c r="D571" s="1010">
        <v>0</v>
      </c>
      <c r="E571" s="1010">
        <v>0</v>
      </c>
      <c r="F571" s="1010">
        <v>0</v>
      </c>
      <c r="G571" s="1010">
        <v>0</v>
      </c>
      <c r="H571" s="993"/>
      <c r="I571" s="993"/>
      <c r="J571" s="993"/>
      <c r="K571" s="993"/>
    </row>
    <row r="572" spans="1:11" ht="14.1" customHeight="1">
      <c r="A572" s="993"/>
      <c r="B572" s="993"/>
      <c r="C572" s="1009" t="s">
        <v>221</v>
      </c>
      <c r="D572" s="1010">
        <v>0</v>
      </c>
      <c r="E572" s="1010">
        <v>0</v>
      </c>
      <c r="F572" s="1010">
        <v>0</v>
      </c>
      <c r="G572" s="1010">
        <v>0</v>
      </c>
      <c r="H572" s="993"/>
      <c r="I572" s="993"/>
      <c r="J572" s="993"/>
      <c r="K572" s="993"/>
    </row>
    <row r="573" spans="1:11" ht="14.1" customHeight="1">
      <c r="A573" s="993"/>
      <c r="B573" s="993"/>
      <c r="C573" s="1009" t="s">
        <v>225</v>
      </c>
      <c r="D573" s="1010">
        <v>0</v>
      </c>
      <c r="E573" s="1010">
        <v>0</v>
      </c>
      <c r="F573" s="1010">
        <v>0</v>
      </c>
      <c r="G573" s="1010">
        <v>0</v>
      </c>
      <c r="H573" s="993"/>
      <c r="I573" s="993"/>
      <c r="J573" s="993"/>
      <c r="K573" s="993"/>
    </row>
    <row r="574" spans="1:11" ht="14.1" customHeight="1">
      <c r="A574" s="993"/>
      <c r="B574" s="993"/>
      <c r="C574" s="1009" t="s">
        <v>220</v>
      </c>
      <c r="D574" s="1010">
        <v>0</v>
      </c>
      <c r="E574" s="1010">
        <v>0</v>
      </c>
      <c r="F574" s="1010">
        <v>0</v>
      </c>
      <c r="G574" s="1010">
        <v>0</v>
      </c>
      <c r="H574" s="993"/>
      <c r="I574" s="993"/>
      <c r="J574" s="993"/>
      <c r="K574" s="993"/>
    </row>
    <row r="575" spans="1:11" ht="14.1" customHeight="1">
      <c r="A575" s="993"/>
      <c r="B575" s="993"/>
      <c r="C575" s="1009" t="s">
        <v>221</v>
      </c>
      <c r="D575" s="1010">
        <v>0</v>
      </c>
      <c r="E575" s="1010">
        <v>0</v>
      </c>
      <c r="F575" s="1010">
        <v>0</v>
      </c>
      <c r="G575" s="1010">
        <v>0</v>
      </c>
      <c r="H575" s="993"/>
      <c r="I575" s="993"/>
      <c r="J575" s="993"/>
      <c r="K575" s="993"/>
    </row>
    <row r="576" spans="1:11" ht="14.1" customHeight="1">
      <c r="A576" s="993"/>
      <c r="B576" s="993"/>
      <c r="C576" s="1009" t="s">
        <v>226</v>
      </c>
      <c r="D576" s="1010">
        <v>0</v>
      </c>
      <c r="E576" s="1010">
        <v>0</v>
      </c>
      <c r="F576" s="1010">
        <v>0</v>
      </c>
      <c r="G576" s="1010">
        <v>0</v>
      </c>
      <c r="H576" s="993"/>
      <c r="I576" s="993"/>
      <c r="J576" s="993"/>
      <c r="K576" s="993"/>
    </row>
    <row r="577" spans="1:11" ht="14.1" customHeight="1">
      <c r="A577" s="993"/>
      <c r="B577" s="993"/>
      <c r="C577" s="1009" t="s">
        <v>220</v>
      </c>
      <c r="D577" s="1010">
        <v>0</v>
      </c>
      <c r="E577" s="1010">
        <v>0</v>
      </c>
      <c r="F577" s="1010">
        <v>0</v>
      </c>
      <c r="G577" s="1010">
        <v>0</v>
      </c>
      <c r="H577" s="993"/>
      <c r="I577" s="993"/>
      <c r="J577" s="993"/>
      <c r="K577" s="993"/>
    </row>
    <row r="578" spans="1:11" ht="14.1" customHeight="1">
      <c r="A578" s="993"/>
      <c r="B578" s="993"/>
      <c r="C578" s="1009" t="s">
        <v>221</v>
      </c>
      <c r="D578" s="1010">
        <v>0</v>
      </c>
      <c r="E578" s="1010">
        <v>0</v>
      </c>
      <c r="F578" s="1010">
        <v>0</v>
      </c>
      <c r="G578" s="1010">
        <v>0</v>
      </c>
      <c r="H578" s="993"/>
      <c r="I578" s="993"/>
      <c r="J578" s="993"/>
      <c r="K578" s="993"/>
    </row>
    <row r="579" spans="1:11" ht="14.1" customHeight="1">
      <c r="A579" s="993"/>
      <c r="B579" s="993"/>
      <c r="C579" s="1009" t="s">
        <v>227</v>
      </c>
      <c r="D579" s="1010">
        <v>0</v>
      </c>
      <c r="E579" s="1010">
        <v>0</v>
      </c>
      <c r="F579" s="1010">
        <v>0</v>
      </c>
      <c r="G579" s="1010">
        <v>0</v>
      </c>
      <c r="H579" s="993"/>
      <c r="I579" s="993"/>
      <c r="J579" s="993"/>
      <c r="K579" s="993"/>
    </row>
    <row r="580" spans="1:11" ht="14.1" customHeight="1">
      <c r="A580" s="993"/>
      <c r="B580" s="993"/>
      <c r="C580" s="1009" t="s">
        <v>220</v>
      </c>
      <c r="D580" s="1010">
        <v>0</v>
      </c>
      <c r="E580" s="1010">
        <v>0</v>
      </c>
      <c r="F580" s="1010">
        <v>0</v>
      </c>
      <c r="G580" s="1010">
        <v>0</v>
      </c>
      <c r="H580" s="993"/>
      <c r="I580" s="993"/>
      <c r="J580" s="993"/>
      <c r="K580" s="993"/>
    </row>
    <row r="581" spans="1:11" ht="14.1" customHeight="1">
      <c r="A581" s="993"/>
      <c r="B581" s="993"/>
      <c r="C581" s="1009" t="s">
        <v>221</v>
      </c>
      <c r="D581" s="1010">
        <v>0</v>
      </c>
      <c r="E581" s="1010">
        <v>0</v>
      </c>
      <c r="F581" s="1010">
        <v>0</v>
      </c>
      <c r="G581" s="1010">
        <v>0</v>
      </c>
      <c r="H581" s="993"/>
      <c r="I581" s="993"/>
      <c r="J581" s="993"/>
      <c r="K581" s="993"/>
    </row>
    <row r="582" spans="1:11" ht="14.1" customHeight="1">
      <c r="A582" s="993"/>
      <c r="B582" s="993"/>
      <c r="C582" s="1009" t="s">
        <v>228</v>
      </c>
      <c r="D582" s="1010">
        <v>0</v>
      </c>
      <c r="E582" s="1010">
        <v>0</v>
      </c>
      <c r="F582" s="1010">
        <v>0</v>
      </c>
      <c r="G582" s="1010">
        <v>0</v>
      </c>
      <c r="H582" s="993"/>
      <c r="I582" s="993"/>
      <c r="J582" s="993"/>
      <c r="K582" s="993"/>
    </row>
    <row r="583" spans="1:11" ht="14.1" customHeight="1">
      <c r="A583" s="993"/>
      <c r="B583" s="993"/>
      <c r="C583" s="1009" t="s">
        <v>220</v>
      </c>
      <c r="D583" s="1010">
        <v>0</v>
      </c>
      <c r="E583" s="1010">
        <v>0</v>
      </c>
      <c r="F583" s="1010">
        <v>0</v>
      </c>
      <c r="G583" s="1010">
        <v>0</v>
      </c>
      <c r="H583" s="993"/>
      <c r="I583" s="993"/>
      <c r="J583" s="993"/>
      <c r="K583" s="993"/>
    </row>
    <row r="584" spans="1:11" ht="14.1" customHeight="1">
      <c r="A584" s="993"/>
      <c r="B584" s="993"/>
      <c r="C584" s="1009" t="s">
        <v>229</v>
      </c>
      <c r="D584" s="1010">
        <v>0</v>
      </c>
      <c r="E584" s="1010">
        <v>0</v>
      </c>
      <c r="F584" s="1010">
        <v>0</v>
      </c>
      <c r="G584" s="1010">
        <v>0</v>
      </c>
      <c r="H584" s="993"/>
      <c r="I584" s="993"/>
      <c r="J584" s="993"/>
      <c r="K584" s="993"/>
    </row>
    <row r="585" spans="1:11" ht="14.1" customHeight="1">
      <c r="A585" s="993"/>
      <c r="B585" s="993"/>
      <c r="C585" s="1009" t="s">
        <v>230</v>
      </c>
      <c r="D585" s="1010">
        <v>0</v>
      </c>
      <c r="E585" s="1010">
        <v>0</v>
      </c>
      <c r="F585" s="1010">
        <v>0</v>
      </c>
      <c r="G585" s="1010">
        <v>0</v>
      </c>
      <c r="H585" s="993"/>
      <c r="I585" s="993"/>
      <c r="J585" s="993"/>
      <c r="K585" s="993"/>
    </row>
    <row r="586" spans="1:11" ht="14.1" customHeight="1">
      <c r="A586" s="993"/>
      <c r="B586" s="993"/>
      <c r="C586" s="1009" t="s">
        <v>231</v>
      </c>
      <c r="D586" s="1010">
        <v>0</v>
      </c>
      <c r="E586" s="1010">
        <v>0</v>
      </c>
      <c r="F586" s="1010">
        <v>0</v>
      </c>
      <c r="G586" s="1010">
        <v>0</v>
      </c>
      <c r="H586" s="993"/>
      <c r="I586" s="993"/>
      <c r="J586" s="993"/>
      <c r="K586" s="993"/>
    </row>
    <row r="587" spans="1:11" ht="14.1" customHeight="1">
      <c r="A587" s="993"/>
      <c r="B587" s="993"/>
      <c r="C587" s="1009" t="s">
        <v>232</v>
      </c>
      <c r="D587" s="1010">
        <v>0</v>
      </c>
      <c r="E587" s="1010">
        <v>0</v>
      </c>
      <c r="F587" s="1010">
        <v>0</v>
      </c>
      <c r="G587" s="1010">
        <v>0</v>
      </c>
      <c r="H587" s="993"/>
      <c r="I587" s="993"/>
      <c r="J587" s="993"/>
      <c r="K587" s="993"/>
    </row>
    <row r="588" spans="1:11" ht="14.1" customHeight="1">
      <c r="A588" s="993"/>
      <c r="B588" s="993"/>
      <c r="C588" s="1009" t="s">
        <v>233</v>
      </c>
      <c r="D588" s="1010">
        <v>0</v>
      </c>
      <c r="E588" s="1010">
        <v>0</v>
      </c>
      <c r="F588" s="1010">
        <v>0</v>
      </c>
      <c r="G588" s="1010">
        <v>0</v>
      </c>
      <c r="H588" s="993"/>
      <c r="I588" s="993"/>
      <c r="J588" s="993"/>
      <c r="K588" s="993"/>
    </row>
    <row r="589" spans="1:11" ht="14.1" customHeight="1">
      <c r="A589" s="993"/>
      <c r="B589" s="993"/>
      <c r="C589" s="1009" t="s">
        <v>220</v>
      </c>
      <c r="D589" s="1010">
        <v>0</v>
      </c>
      <c r="E589" s="1010">
        <v>0</v>
      </c>
      <c r="F589" s="1010">
        <v>0</v>
      </c>
      <c r="G589" s="1010">
        <v>0</v>
      </c>
      <c r="H589" s="993"/>
      <c r="I589" s="993"/>
      <c r="J589" s="993"/>
      <c r="K589" s="993"/>
    </row>
    <row r="590" spans="1:11" ht="14.1" customHeight="1">
      <c r="A590" s="993"/>
      <c r="B590" s="993"/>
      <c r="C590" s="1009" t="s">
        <v>229</v>
      </c>
      <c r="D590" s="1010">
        <v>0</v>
      </c>
      <c r="E590" s="1010">
        <v>0</v>
      </c>
      <c r="F590" s="1010">
        <v>0</v>
      </c>
      <c r="G590" s="1010">
        <v>0</v>
      </c>
      <c r="H590" s="993"/>
      <c r="I590" s="993"/>
      <c r="J590" s="993"/>
      <c r="K590" s="993"/>
    </row>
    <row r="591" spans="1:11" ht="14.1" customHeight="1">
      <c r="A591" s="993"/>
      <c r="B591" s="993"/>
      <c r="C591" s="1009" t="s">
        <v>230</v>
      </c>
      <c r="D591" s="1010">
        <v>0</v>
      </c>
      <c r="E591" s="1010">
        <v>0</v>
      </c>
      <c r="F591" s="1010">
        <v>0</v>
      </c>
      <c r="G591" s="1010">
        <v>0</v>
      </c>
      <c r="H591" s="993"/>
      <c r="I591" s="993"/>
      <c r="J591" s="993"/>
      <c r="K591" s="993"/>
    </row>
    <row r="592" spans="1:11" ht="14.1" customHeight="1">
      <c r="A592" s="993"/>
      <c r="B592" s="993"/>
      <c r="C592" s="1009" t="s">
        <v>231</v>
      </c>
      <c r="D592" s="1010">
        <v>0</v>
      </c>
      <c r="E592" s="1010">
        <v>0</v>
      </c>
      <c r="F592" s="1010">
        <v>0</v>
      </c>
      <c r="G592" s="1010">
        <v>0</v>
      </c>
      <c r="H592" s="993"/>
      <c r="I592" s="993"/>
      <c r="J592" s="993"/>
      <c r="K592" s="993"/>
    </row>
    <row r="593" spans="1:11" ht="14.1" customHeight="1">
      <c r="A593" s="993"/>
      <c r="B593" s="993"/>
      <c r="C593" s="1009" t="s">
        <v>232</v>
      </c>
      <c r="D593" s="1010">
        <v>0</v>
      </c>
      <c r="E593" s="1010">
        <v>0</v>
      </c>
      <c r="F593" s="1010">
        <v>0</v>
      </c>
      <c r="G593" s="1010">
        <v>0</v>
      </c>
      <c r="H593" s="993"/>
      <c r="I593" s="993"/>
      <c r="J593" s="993"/>
      <c r="K593" s="993"/>
    </row>
    <row r="594" spans="1:11" ht="14.1" customHeight="1">
      <c r="A594" s="993"/>
      <c r="B594" s="993"/>
      <c r="C594" s="1009" t="s">
        <v>234</v>
      </c>
      <c r="D594" s="1010">
        <v>0</v>
      </c>
      <c r="E594" s="1010">
        <v>0</v>
      </c>
      <c r="F594" s="1010">
        <v>0</v>
      </c>
      <c r="G594" s="1010">
        <v>0</v>
      </c>
      <c r="H594" s="993"/>
      <c r="I594" s="993"/>
      <c r="J594" s="993"/>
      <c r="K594" s="993"/>
    </row>
    <row r="595" spans="1:11" ht="14.1" customHeight="1">
      <c r="A595" s="993"/>
      <c r="B595" s="993"/>
      <c r="C595" s="1009" t="s">
        <v>220</v>
      </c>
      <c r="D595" s="1010">
        <v>0</v>
      </c>
      <c r="E595" s="1010">
        <v>0</v>
      </c>
      <c r="F595" s="1010">
        <v>0</v>
      </c>
      <c r="G595" s="1010">
        <v>0</v>
      </c>
      <c r="H595" s="993"/>
      <c r="I595" s="993"/>
      <c r="J595" s="993"/>
      <c r="K595" s="993"/>
    </row>
    <row r="596" spans="1:11" ht="14.1" customHeight="1">
      <c r="A596" s="993"/>
      <c r="B596" s="993"/>
      <c r="C596" s="1009" t="s">
        <v>229</v>
      </c>
      <c r="D596" s="1010">
        <v>0</v>
      </c>
      <c r="E596" s="1010">
        <v>0</v>
      </c>
      <c r="F596" s="1010">
        <v>0</v>
      </c>
      <c r="G596" s="1010">
        <v>0</v>
      </c>
      <c r="H596" s="993"/>
      <c r="I596" s="993"/>
      <c r="J596" s="993"/>
      <c r="K596" s="993"/>
    </row>
    <row r="597" spans="1:11" ht="14.1" customHeight="1">
      <c r="A597" s="993"/>
      <c r="B597" s="993"/>
      <c r="C597" s="1009" t="s">
        <v>230</v>
      </c>
      <c r="D597" s="1010">
        <v>0</v>
      </c>
      <c r="E597" s="1010">
        <v>0</v>
      </c>
      <c r="F597" s="1010">
        <v>0</v>
      </c>
      <c r="G597" s="1010">
        <v>0</v>
      </c>
      <c r="H597" s="993"/>
      <c r="I597" s="993"/>
      <c r="J597" s="993"/>
      <c r="K597" s="993"/>
    </row>
    <row r="598" spans="1:11" ht="14.1" customHeight="1">
      <c r="A598" s="993"/>
      <c r="B598" s="993"/>
      <c r="C598" s="1009" t="s">
        <v>231</v>
      </c>
      <c r="D598" s="1010">
        <v>0</v>
      </c>
      <c r="E598" s="1010">
        <v>0</v>
      </c>
      <c r="F598" s="1010">
        <v>0</v>
      </c>
      <c r="G598" s="1010">
        <v>0</v>
      </c>
      <c r="H598" s="993"/>
      <c r="I598" s="993"/>
      <c r="J598" s="993"/>
      <c r="K598" s="993"/>
    </row>
    <row r="599" spans="1:11" ht="14.1" customHeight="1">
      <c r="A599" s="993"/>
      <c r="B599" s="993"/>
      <c r="C599" s="1009" t="s">
        <v>232</v>
      </c>
      <c r="D599" s="1010">
        <v>0</v>
      </c>
      <c r="E599" s="1010">
        <v>0</v>
      </c>
      <c r="F599" s="1010">
        <v>0</v>
      </c>
      <c r="G599" s="1010">
        <v>0</v>
      </c>
      <c r="H599" s="993"/>
      <c r="I599" s="993"/>
      <c r="J599" s="993"/>
      <c r="K599" s="993"/>
    </row>
    <row r="600" spans="1:11" ht="14.1" customHeight="1">
      <c r="A600" s="993"/>
      <c r="B600" s="993"/>
      <c r="C600" s="1009" t="s">
        <v>235</v>
      </c>
      <c r="D600" s="1010">
        <v>0</v>
      </c>
      <c r="E600" s="1010">
        <v>0</v>
      </c>
      <c r="F600" s="1010">
        <v>0</v>
      </c>
      <c r="G600" s="1010">
        <v>0</v>
      </c>
      <c r="H600" s="993"/>
      <c r="I600" s="993"/>
      <c r="J600" s="993"/>
      <c r="K600" s="993"/>
    </row>
    <row r="601" spans="1:11" ht="14.1" customHeight="1">
      <c r="A601" s="993"/>
      <c r="B601" s="993"/>
      <c r="C601" s="1009" t="s">
        <v>236</v>
      </c>
      <c r="D601" s="1010">
        <v>0</v>
      </c>
      <c r="E601" s="1010">
        <v>0</v>
      </c>
      <c r="F601" s="1010">
        <v>0</v>
      </c>
      <c r="G601" s="1010">
        <v>0</v>
      </c>
      <c r="H601" s="993"/>
      <c r="I601" s="993"/>
      <c r="J601" s="993"/>
      <c r="K601" s="993"/>
    </row>
    <row r="602" spans="1:11" ht="14.1" customHeight="1">
      <c r="A602" s="993"/>
      <c r="B602" s="993"/>
      <c r="C602" s="1011" t="s">
        <v>237</v>
      </c>
      <c r="D602" s="1010">
        <v>0</v>
      </c>
      <c r="E602" s="1010">
        <v>7500000</v>
      </c>
      <c r="F602" s="1010">
        <v>7500000</v>
      </c>
      <c r="G602" s="1010">
        <v>7500000</v>
      </c>
      <c r="H602" s="993"/>
      <c r="I602" s="993"/>
      <c r="J602" s="993"/>
      <c r="K602" s="993"/>
    </row>
    <row r="603" spans="1:11" ht="15" customHeight="1">
      <c r="A603" s="993"/>
      <c r="B603" s="993"/>
      <c r="C603" s="1012" t="s">
        <v>200</v>
      </c>
      <c r="D603" s="1013" t="s">
        <v>200</v>
      </c>
      <c r="E603" s="1013" t="s">
        <v>200</v>
      </c>
      <c r="F603" s="1013" t="s">
        <v>200</v>
      </c>
      <c r="G603" s="1013" t="s">
        <v>200</v>
      </c>
      <c r="H603" s="993"/>
      <c r="I603" s="993"/>
      <c r="J603" s="993"/>
      <c r="K603" s="993"/>
    </row>
    <row r="604" spans="1:11" ht="15" customHeight="1">
      <c r="A604" s="993"/>
      <c r="B604" s="993"/>
      <c r="C604" s="996" t="s">
        <v>250</v>
      </c>
      <c r="D604" s="1014">
        <v>0</v>
      </c>
      <c r="E604" s="1014">
        <v>602680000</v>
      </c>
      <c r="F604" s="1014">
        <v>552819000</v>
      </c>
      <c r="G604" s="1014">
        <v>553143000</v>
      </c>
      <c r="H604" s="993"/>
      <c r="I604" s="993"/>
      <c r="J604" s="993"/>
      <c r="K604" s="993"/>
    </row>
    <row r="605" spans="1:11" ht="15" customHeight="1">
      <c r="A605" s="993"/>
      <c r="B605" s="993"/>
      <c r="C605" s="997" t="s">
        <v>219</v>
      </c>
      <c r="D605" s="1015">
        <v>0</v>
      </c>
      <c r="E605" s="1015">
        <v>51600000</v>
      </c>
      <c r="F605" s="1015">
        <v>51730000</v>
      </c>
      <c r="G605" s="1015">
        <v>52050000</v>
      </c>
      <c r="H605" s="993"/>
      <c r="I605" s="993"/>
      <c r="J605" s="993"/>
      <c r="K605" s="993"/>
    </row>
    <row r="606" spans="1:11" ht="15" customHeight="1">
      <c r="A606" s="993"/>
      <c r="B606" s="993"/>
      <c r="C606" s="997" t="s">
        <v>220</v>
      </c>
      <c r="D606" s="1015">
        <v>0</v>
      </c>
      <c r="E606" s="1015">
        <v>51600000</v>
      </c>
      <c r="F606" s="1015">
        <v>51730000</v>
      </c>
      <c r="G606" s="1015">
        <v>52050000</v>
      </c>
      <c r="H606" s="993"/>
      <c r="I606" s="993"/>
      <c r="J606" s="993"/>
      <c r="K606" s="993"/>
    </row>
    <row r="607" spans="1:11" ht="15" customHeight="1">
      <c r="A607" s="993"/>
      <c r="B607" s="993"/>
      <c r="C607" s="997" t="s">
        <v>221</v>
      </c>
      <c r="D607" s="1015">
        <v>0</v>
      </c>
      <c r="E607" s="1015">
        <v>0</v>
      </c>
      <c r="F607" s="1015">
        <v>0</v>
      </c>
      <c r="G607" s="1015">
        <v>0</v>
      </c>
      <c r="H607" s="993"/>
      <c r="I607" s="993"/>
      <c r="J607" s="993"/>
      <c r="K607" s="993"/>
    </row>
    <row r="608" spans="1:11" ht="15" customHeight="1">
      <c r="A608" s="993"/>
      <c r="B608" s="993"/>
      <c r="C608" s="997" t="s">
        <v>222</v>
      </c>
      <c r="D608" s="1015">
        <v>0</v>
      </c>
      <c r="E608" s="1015">
        <v>7700000</v>
      </c>
      <c r="F608" s="1015">
        <v>7700000</v>
      </c>
      <c r="G608" s="1015">
        <v>7700000</v>
      </c>
      <c r="H608" s="993"/>
      <c r="I608" s="993"/>
      <c r="J608" s="993"/>
      <c r="K608" s="993"/>
    </row>
    <row r="609" spans="1:11" ht="15" customHeight="1">
      <c r="A609" s="993"/>
      <c r="B609" s="993"/>
      <c r="C609" s="997" t="s">
        <v>220</v>
      </c>
      <c r="D609" s="1015">
        <v>0</v>
      </c>
      <c r="E609" s="1015">
        <v>7700000</v>
      </c>
      <c r="F609" s="1015">
        <v>7700000</v>
      </c>
      <c r="G609" s="1015">
        <v>7700000</v>
      </c>
      <c r="H609" s="993"/>
      <c r="I609" s="993"/>
      <c r="J609" s="993"/>
      <c r="K609" s="993"/>
    </row>
    <row r="610" spans="1:11" ht="15" customHeight="1">
      <c r="A610" s="993"/>
      <c r="B610" s="993"/>
      <c r="C610" s="997" t="s">
        <v>221</v>
      </c>
      <c r="D610" s="1015">
        <v>0</v>
      </c>
      <c r="E610" s="1015">
        <v>0</v>
      </c>
      <c r="F610" s="1015">
        <v>0</v>
      </c>
      <c r="G610" s="1015">
        <v>0</v>
      </c>
      <c r="H610" s="993"/>
      <c r="I610" s="993"/>
      <c r="J610" s="993"/>
      <c r="K610" s="993"/>
    </row>
    <row r="611" spans="1:11" ht="15" customHeight="1">
      <c r="A611" s="993"/>
      <c r="B611" s="993"/>
      <c r="C611" s="997" t="s">
        <v>223</v>
      </c>
      <c r="D611" s="1015">
        <v>0</v>
      </c>
      <c r="E611" s="1015">
        <v>167900000</v>
      </c>
      <c r="F611" s="1015">
        <v>127900000</v>
      </c>
      <c r="G611" s="1015">
        <v>127900000</v>
      </c>
      <c r="H611" s="993"/>
      <c r="I611" s="993"/>
      <c r="J611" s="993"/>
      <c r="K611" s="993"/>
    </row>
    <row r="612" spans="1:11" ht="15" customHeight="1">
      <c r="A612" s="993"/>
      <c r="B612" s="993"/>
      <c r="C612" s="997" t="s">
        <v>220</v>
      </c>
      <c r="D612" s="1015">
        <v>0</v>
      </c>
      <c r="E612" s="1015">
        <v>167900000</v>
      </c>
      <c r="F612" s="1015">
        <v>127900000</v>
      </c>
      <c r="G612" s="1015">
        <v>127900000</v>
      </c>
      <c r="H612" s="993"/>
      <c r="I612" s="993"/>
      <c r="J612" s="993"/>
      <c r="K612" s="993"/>
    </row>
    <row r="613" spans="1:11" ht="15" customHeight="1">
      <c r="A613" s="993"/>
      <c r="B613" s="993"/>
      <c r="C613" s="997" t="s">
        <v>221</v>
      </c>
      <c r="D613" s="1015">
        <v>0</v>
      </c>
      <c r="E613" s="1015">
        <v>0</v>
      </c>
      <c r="F613" s="1015">
        <v>0</v>
      </c>
      <c r="G613" s="1015">
        <v>0</v>
      </c>
      <c r="H613" s="993"/>
      <c r="I613" s="993"/>
      <c r="J613" s="993"/>
      <c r="K613" s="993"/>
    </row>
    <row r="614" spans="1:11" ht="15" customHeight="1">
      <c r="A614" s="993"/>
      <c r="B614" s="993"/>
      <c r="C614" s="997" t="s">
        <v>224</v>
      </c>
      <c r="D614" s="1015">
        <v>0</v>
      </c>
      <c r="E614" s="1015">
        <v>0</v>
      </c>
      <c r="F614" s="1015">
        <v>0</v>
      </c>
      <c r="G614" s="1015">
        <v>0</v>
      </c>
      <c r="H614" s="993"/>
      <c r="I614" s="993"/>
      <c r="J614" s="993"/>
      <c r="K614" s="993"/>
    </row>
    <row r="615" spans="1:11" ht="15" customHeight="1">
      <c r="A615" s="993"/>
      <c r="B615" s="993"/>
      <c r="C615" s="997" t="s">
        <v>220</v>
      </c>
      <c r="D615" s="1015">
        <v>0</v>
      </c>
      <c r="E615" s="1015">
        <v>0</v>
      </c>
      <c r="F615" s="1015">
        <v>0</v>
      </c>
      <c r="G615" s="1015">
        <v>0</v>
      </c>
      <c r="H615" s="993"/>
      <c r="I615" s="993"/>
      <c r="J615" s="993"/>
      <c r="K615" s="993"/>
    </row>
    <row r="616" spans="1:11" ht="15" customHeight="1">
      <c r="A616" s="993"/>
      <c r="B616" s="993"/>
      <c r="C616" s="997" t="s">
        <v>221</v>
      </c>
      <c r="D616" s="1015">
        <v>0</v>
      </c>
      <c r="E616" s="1015">
        <v>0</v>
      </c>
      <c r="F616" s="1015">
        <v>0</v>
      </c>
      <c r="G616" s="1015">
        <v>0</v>
      </c>
      <c r="H616" s="993"/>
      <c r="I616" s="993"/>
      <c r="J616" s="993"/>
      <c r="K616" s="993"/>
    </row>
    <row r="617" spans="1:11" ht="20.100000000000001" customHeight="1">
      <c r="A617" s="993"/>
      <c r="B617" s="993"/>
      <c r="C617" s="997" t="s">
        <v>251</v>
      </c>
      <c r="D617" s="1016">
        <v>0</v>
      </c>
      <c r="E617" s="1016">
        <v>292880000</v>
      </c>
      <c r="F617" s="1016">
        <v>292889000</v>
      </c>
      <c r="G617" s="1016">
        <v>292893000</v>
      </c>
      <c r="H617" s="993"/>
      <c r="I617" s="993"/>
      <c r="J617" s="993"/>
      <c r="K617" s="993"/>
    </row>
    <row r="618" spans="1:11" ht="15" customHeight="1">
      <c r="A618" s="993"/>
      <c r="B618" s="993"/>
      <c r="C618" s="997" t="s">
        <v>220</v>
      </c>
      <c r="D618" s="1015">
        <v>0</v>
      </c>
      <c r="E618" s="1015">
        <v>292880000</v>
      </c>
      <c r="F618" s="1015">
        <v>292889000</v>
      </c>
      <c r="G618" s="1015">
        <v>292893000</v>
      </c>
      <c r="H618" s="993"/>
      <c r="I618" s="993"/>
      <c r="J618" s="993"/>
      <c r="K618" s="993"/>
    </row>
    <row r="619" spans="1:11" ht="15" customHeight="1">
      <c r="A619" s="993"/>
      <c r="B619" s="993"/>
      <c r="C619" s="997" t="s">
        <v>221</v>
      </c>
      <c r="D619" s="1015">
        <v>0</v>
      </c>
      <c r="E619" s="1015">
        <v>0</v>
      </c>
      <c r="F619" s="1015">
        <v>0</v>
      </c>
      <c r="G619" s="1015">
        <v>0</v>
      </c>
      <c r="H619" s="993"/>
      <c r="I619" s="993"/>
      <c r="J619" s="993"/>
      <c r="K619" s="993"/>
    </row>
    <row r="620" spans="1:11" ht="15" customHeight="1">
      <c r="A620" s="993"/>
      <c r="B620" s="993"/>
      <c r="C620" s="997" t="s">
        <v>226</v>
      </c>
      <c r="D620" s="1015">
        <v>0</v>
      </c>
      <c r="E620" s="1015">
        <v>600000</v>
      </c>
      <c r="F620" s="1015">
        <v>600000</v>
      </c>
      <c r="G620" s="1015">
        <v>600000</v>
      </c>
      <c r="H620" s="993"/>
      <c r="I620" s="993"/>
      <c r="J620" s="993"/>
      <c r="K620" s="993"/>
    </row>
    <row r="621" spans="1:11" ht="15" customHeight="1">
      <c r="A621" s="993"/>
      <c r="B621" s="993"/>
      <c r="C621" s="997" t="s">
        <v>220</v>
      </c>
      <c r="D621" s="1015">
        <v>0</v>
      </c>
      <c r="E621" s="1015">
        <v>600000</v>
      </c>
      <c r="F621" s="1015">
        <v>600000</v>
      </c>
      <c r="G621" s="1015">
        <v>600000</v>
      </c>
      <c r="H621" s="993"/>
      <c r="I621" s="993"/>
      <c r="J621" s="993"/>
      <c r="K621" s="993"/>
    </row>
    <row r="622" spans="1:11" ht="15" customHeight="1">
      <c r="A622" s="993"/>
      <c r="B622" s="993"/>
      <c r="C622" s="997" t="s">
        <v>221</v>
      </c>
      <c r="D622" s="1015">
        <v>0</v>
      </c>
      <c r="E622" s="1015">
        <v>0</v>
      </c>
      <c r="F622" s="1015">
        <v>0</v>
      </c>
      <c r="G622" s="1015">
        <v>0</v>
      </c>
      <c r="H622" s="993"/>
      <c r="I622" s="993"/>
      <c r="J622" s="993"/>
      <c r="K622" s="993"/>
    </row>
    <row r="623" spans="1:11" ht="15" customHeight="1">
      <c r="A623" s="993"/>
      <c r="B623" s="993"/>
      <c r="C623" s="997" t="s">
        <v>227</v>
      </c>
      <c r="D623" s="1015">
        <v>0</v>
      </c>
      <c r="E623" s="1015">
        <v>62000000</v>
      </c>
      <c r="F623" s="1015">
        <v>62000000</v>
      </c>
      <c r="G623" s="1015">
        <v>62000000</v>
      </c>
      <c r="H623" s="993"/>
      <c r="I623" s="993"/>
      <c r="J623" s="993"/>
      <c r="K623" s="993"/>
    </row>
    <row r="624" spans="1:11" ht="15" customHeight="1">
      <c r="A624" s="993"/>
      <c r="B624" s="993"/>
      <c r="C624" s="997" t="s">
        <v>220</v>
      </c>
      <c r="D624" s="1015">
        <v>0</v>
      </c>
      <c r="E624" s="1015">
        <v>62000000</v>
      </c>
      <c r="F624" s="1015">
        <v>62000000</v>
      </c>
      <c r="G624" s="1015">
        <v>62000000</v>
      </c>
      <c r="H624" s="993"/>
      <c r="I624" s="993"/>
      <c r="J624" s="993"/>
      <c r="K624" s="993"/>
    </row>
    <row r="625" spans="1:11" ht="15" customHeight="1">
      <c r="A625" s="993"/>
      <c r="B625" s="993"/>
      <c r="C625" s="997" t="s">
        <v>221</v>
      </c>
      <c r="D625" s="1015">
        <v>0</v>
      </c>
      <c r="E625" s="1015">
        <v>0</v>
      </c>
      <c r="F625" s="1015">
        <v>0</v>
      </c>
      <c r="G625" s="1015">
        <v>0</v>
      </c>
      <c r="H625" s="993"/>
      <c r="I625" s="993"/>
      <c r="J625" s="993"/>
      <c r="K625" s="993"/>
    </row>
    <row r="626" spans="1:11" ht="15" customHeight="1">
      <c r="A626" s="993"/>
      <c r="B626" s="993"/>
      <c r="C626" s="997" t="s">
        <v>228</v>
      </c>
      <c r="D626" s="1015">
        <v>0</v>
      </c>
      <c r="E626" s="1015">
        <v>0</v>
      </c>
      <c r="F626" s="1015">
        <v>0</v>
      </c>
      <c r="G626" s="1015">
        <v>0</v>
      </c>
      <c r="H626" s="993"/>
      <c r="I626" s="993"/>
      <c r="J626" s="993"/>
      <c r="K626" s="993"/>
    </row>
    <row r="627" spans="1:11" ht="15" customHeight="1">
      <c r="A627" s="993"/>
      <c r="B627" s="993"/>
      <c r="C627" s="997" t="s">
        <v>220</v>
      </c>
      <c r="D627" s="1015">
        <v>0</v>
      </c>
      <c r="E627" s="1015">
        <v>0</v>
      </c>
      <c r="F627" s="1015">
        <v>0</v>
      </c>
      <c r="G627" s="1015">
        <v>0</v>
      </c>
      <c r="H627" s="993"/>
      <c r="I627" s="993"/>
      <c r="J627" s="993"/>
      <c r="K627" s="993"/>
    </row>
    <row r="628" spans="1:11" ht="15" customHeight="1">
      <c r="A628" s="993"/>
      <c r="B628" s="993"/>
      <c r="C628" s="997" t="s">
        <v>229</v>
      </c>
      <c r="D628" s="1015">
        <v>0</v>
      </c>
      <c r="E628" s="1015">
        <v>0</v>
      </c>
      <c r="F628" s="1015">
        <v>0</v>
      </c>
      <c r="G628" s="1015">
        <v>0</v>
      </c>
      <c r="H628" s="993"/>
      <c r="I628" s="993"/>
      <c r="J628" s="993"/>
      <c r="K628" s="993"/>
    </row>
    <row r="629" spans="1:11" ht="15" customHeight="1">
      <c r="A629" s="993"/>
      <c r="B629" s="993"/>
      <c r="C629" s="997" t="s">
        <v>230</v>
      </c>
      <c r="D629" s="1015">
        <v>0</v>
      </c>
      <c r="E629" s="1015">
        <v>0</v>
      </c>
      <c r="F629" s="1015">
        <v>0</v>
      </c>
      <c r="G629" s="1015">
        <v>0</v>
      </c>
      <c r="H629" s="993"/>
      <c r="I629" s="993"/>
      <c r="J629" s="993"/>
      <c r="K629" s="993"/>
    </row>
    <row r="630" spans="1:11" ht="15" customHeight="1">
      <c r="A630" s="993"/>
      <c r="B630" s="993"/>
      <c r="C630" s="997" t="s">
        <v>231</v>
      </c>
      <c r="D630" s="1015">
        <v>0</v>
      </c>
      <c r="E630" s="1015">
        <v>0</v>
      </c>
      <c r="F630" s="1015">
        <v>0</v>
      </c>
      <c r="G630" s="1015">
        <v>0</v>
      </c>
      <c r="H630" s="993"/>
      <c r="I630" s="993"/>
      <c r="J630" s="993"/>
      <c r="K630" s="993"/>
    </row>
    <row r="631" spans="1:11" ht="15" customHeight="1">
      <c r="A631" s="993"/>
      <c r="B631" s="993"/>
      <c r="C631" s="997" t="s">
        <v>232</v>
      </c>
      <c r="D631" s="1015">
        <v>0</v>
      </c>
      <c r="E631" s="1015">
        <v>0</v>
      </c>
      <c r="F631" s="1015">
        <v>0</v>
      </c>
      <c r="G631" s="1015">
        <v>0</v>
      </c>
      <c r="H631" s="993"/>
      <c r="I631" s="993"/>
      <c r="J631" s="993"/>
      <c r="K631" s="993"/>
    </row>
    <row r="632" spans="1:11" ht="15" customHeight="1">
      <c r="A632" s="993"/>
      <c r="B632" s="993"/>
      <c r="C632" s="997" t="s">
        <v>233</v>
      </c>
      <c r="D632" s="1015">
        <v>0</v>
      </c>
      <c r="E632" s="1015">
        <v>20000000</v>
      </c>
      <c r="F632" s="1015">
        <v>10000000</v>
      </c>
      <c r="G632" s="1015">
        <v>10000000</v>
      </c>
      <c r="H632" s="993"/>
      <c r="I632" s="993"/>
      <c r="J632" s="993"/>
      <c r="K632" s="993"/>
    </row>
    <row r="633" spans="1:11" ht="15" customHeight="1">
      <c r="A633" s="993"/>
      <c r="B633" s="993"/>
      <c r="C633" s="997" t="s">
        <v>220</v>
      </c>
      <c r="D633" s="1015">
        <v>0</v>
      </c>
      <c r="E633" s="1015">
        <v>20000000</v>
      </c>
      <c r="F633" s="1015">
        <v>10000000</v>
      </c>
      <c r="G633" s="1015">
        <v>10000000</v>
      </c>
      <c r="H633" s="993"/>
      <c r="I633" s="993"/>
      <c r="J633" s="993"/>
      <c r="K633" s="993"/>
    </row>
    <row r="634" spans="1:11" ht="15" customHeight="1">
      <c r="A634" s="993"/>
      <c r="B634" s="993"/>
      <c r="C634" s="997" t="s">
        <v>229</v>
      </c>
      <c r="D634" s="1015">
        <v>0</v>
      </c>
      <c r="E634" s="1015">
        <v>0</v>
      </c>
      <c r="F634" s="1015">
        <v>0</v>
      </c>
      <c r="G634" s="1015">
        <v>0</v>
      </c>
      <c r="H634" s="993"/>
      <c r="I634" s="993"/>
      <c r="J634" s="993"/>
      <c r="K634" s="993"/>
    </row>
    <row r="635" spans="1:11" ht="15" customHeight="1">
      <c r="A635" s="993"/>
      <c r="B635" s="993"/>
      <c r="C635" s="997" t="s">
        <v>230</v>
      </c>
      <c r="D635" s="1015">
        <v>0</v>
      </c>
      <c r="E635" s="1015">
        <v>0</v>
      </c>
      <c r="F635" s="1015">
        <v>0</v>
      </c>
      <c r="G635" s="1015">
        <v>0</v>
      </c>
      <c r="H635" s="993"/>
      <c r="I635" s="993"/>
      <c r="J635" s="993"/>
      <c r="K635" s="993"/>
    </row>
    <row r="636" spans="1:11" ht="15" customHeight="1">
      <c r="A636" s="993"/>
      <c r="B636" s="993"/>
      <c r="C636" s="997" t="s">
        <v>231</v>
      </c>
      <c r="D636" s="1015">
        <v>0</v>
      </c>
      <c r="E636" s="1015">
        <v>0</v>
      </c>
      <c r="F636" s="1015">
        <v>0</v>
      </c>
      <c r="G636" s="1015">
        <v>0</v>
      </c>
      <c r="H636" s="993"/>
      <c r="I636" s="993"/>
      <c r="J636" s="993"/>
      <c r="K636" s="993"/>
    </row>
    <row r="637" spans="1:11" ht="15" customHeight="1">
      <c r="A637" s="993"/>
      <c r="B637" s="993"/>
      <c r="C637" s="997" t="s">
        <v>232</v>
      </c>
      <c r="D637" s="1015">
        <v>0</v>
      </c>
      <c r="E637" s="1015">
        <v>0</v>
      </c>
      <c r="F637" s="1015">
        <v>0</v>
      </c>
      <c r="G637" s="1015">
        <v>0</v>
      </c>
      <c r="H637" s="993"/>
      <c r="I637" s="993"/>
      <c r="J637" s="993"/>
      <c r="K637" s="993"/>
    </row>
    <row r="638" spans="1:11" ht="15" customHeight="1">
      <c r="A638" s="993"/>
      <c r="B638" s="993"/>
      <c r="C638" s="997" t="s">
        <v>234</v>
      </c>
      <c r="D638" s="1015">
        <v>0</v>
      </c>
      <c r="E638" s="1015">
        <v>0</v>
      </c>
      <c r="F638" s="1015">
        <v>0</v>
      </c>
      <c r="G638" s="1015">
        <v>0</v>
      </c>
      <c r="H638" s="993"/>
      <c r="I638" s="993"/>
      <c r="J638" s="993"/>
      <c r="K638" s="993"/>
    </row>
    <row r="639" spans="1:11" ht="15" customHeight="1">
      <c r="A639" s="993"/>
      <c r="B639" s="993"/>
      <c r="C639" s="997" t="s">
        <v>220</v>
      </c>
      <c r="D639" s="1015">
        <v>0</v>
      </c>
      <c r="E639" s="1015">
        <v>0</v>
      </c>
      <c r="F639" s="1015">
        <v>0</v>
      </c>
      <c r="G639" s="1015">
        <v>0</v>
      </c>
      <c r="H639" s="993"/>
      <c r="I639" s="993"/>
      <c r="J639" s="993"/>
      <c r="K639" s="993"/>
    </row>
    <row r="640" spans="1:11" ht="15" customHeight="1">
      <c r="A640" s="993"/>
      <c r="B640" s="993"/>
      <c r="C640" s="997" t="s">
        <v>229</v>
      </c>
      <c r="D640" s="1015">
        <v>0</v>
      </c>
      <c r="E640" s="1015">
        <v>0</v>
      </c>
      <c r="F640" s="1015">
        <v>0</v>
      </c>
      <c r="G640" s="1015">
        <v>0</v>
      </c>
      <c r="H640" s="993"/>
      <c r="I640" s="993"/>
      <c r="J640" s="993"/>
      <c r="K640" s="993"/>
    </row>
    <row r="641" spans="1:11" ht="15" customHeight="1">
      <c r="A641" s="993"/>
      <c r="B641" s="993"/>
      <c r="C641" s="997" t="s">
        <v>230</v>
      </c>
      <c r="D641" s="1015">
        <v>0</v>
      </c>
      <c r="E641" s="1015">
        <v>0</v>
      </c>
      <c r="F641" s="1015">
        <v>0</v>
      </c>
      <c r="G641" s="1015">
        <v>0</v>
      </c>
      <c r="H641" s="993"/>
      <c r="I641" s="993"/>
      <c r="J641" s="993"/>
      <c r="K641" s="993"/>
    </row>
    <row r="642" spans="1:11" ht="15" customHeight="1">
      <c r="A642" s="993"/>
      <c r="B642" s="993"/>
      <c r="C642" s="997" t="s">
        <v>231</v>
      </c>
      <c r="D642" s="1015">
        <v>0</v>
      </c>
      <c r="E642" s="1015">
        <v>0</v>
      </c>
      <c r="F642" s="1015">
        <v>0</v>
      </c>
      <c r="G642" s="1015">
        <v>0</v>
      </c>
      <c r="H642" s="993"/>
      <c r="I642" s="993"/>
      <c r="J642" s="993"/>
      <c r="K642" s="993"/>
    </row>
    <row r="643" spans="1:11" ht="15" customHeight="1">
      <c r="A643" s="993"/>
      <c r="B643" s="993"/>
      <c r="C643" s="997" t="s">
        <v>232</v>
      </c>
      <c r="D643" s="1015">
        <v>0</v>
      </c>
      <c r="E643" s="1015">
        <v>0</v>
      </c>
      <c r="F643" s="1015">
        <v>0</v>
      </c>
      <c r="G643" s="1015">
        <v>0</v>
      </c>
      <c r="H643" s="993"/>
      <c r="I643" s="993"/>
      <c r="J643" s="993"/>
      <c r="K643" s="993"/>
    </row>
    <row r="644" spans="1:11" ht="15" customHeight="1">
      <c r="A644" s="993"/>
      <c r="B644" s="993"/>
      <c r="C644" s="997" t="s">
        <v>235</v>
      </c>
      <c r="D644" s="1015">
        <v>0</v>
      </c>
      <c r="E644" s="1015">
        <v>0</v>
      </c>
      <c r="F644" s="1015">
        <v>0</v>
      </c>
      <c r="G644" s="1015">
        <v>0</v>
      </c>
      <c r="H644" s="993"/>
      <c r="I644" s="993"/>
      <c r="J644" s="993"/>
      <c r="K644" s="993"/>
    </row>
    <row r="645" spans="1:11" ht="15" customHeight="1">
      <c r="A645" s="993"/>
      <c r="B645" s="993"/>
      <c r="C645" s="997" t="s">
        <v>236</v>
      </c>
      <c r="D645" s="1015">
        <v>0</v>
      </c>
      <c r="E645" s="1015">
        <v>0</v>
      </c>
      <c r="F645" s="1015">
        <v>0</v>
      </c>
      <c r="G645" s="1015">
        <v>0</v>
      </c>
      <c r="H645" s="993"/>
      <c r="I645" s="993"/>
      <c r="J645" s="993"/>
      <c r="K645" s="993"/>
    </row>
    <row r="646" spans="1:11" ht="20.100000000000001" customHeight="1">
      <c r="A646" s="993"/>
      <c r="B646" s="993"/>
      <c r="C646" s="1017" t="s">
        <v>200</v>
      </c>
      <c r="D646" s="993"/>
      <c r="E646" s="993"/>
      <c r="F646" s="993"/>
      <c r="G646" s="993"/>
      <c r="H646" s="993"/>
      <c r="I646" s="993"/>
      <c r="J646" s="993"/>
      <c r="K646" s="993"/>
    </row>
    <row r="647" spans="1:11" ht="20.100000000000001" customHeight="1">
      <c r="A647" s="1018" t="s">
        <v>252</v>
      </c>
      <c r="B647" s="1004" t="s">
        <v>84</v>
      </c>
      <c r="C647" s="1004" t="s">
        <v>200</v>
      </c>
      <c r="D647" s="993"/>
      <c r="E647" s="1019" t="s">
        <v>200</v>
      </c>
      <c r="F647" s="1004" t="s">
        <v>84</v>
      </c>
      <c r="G647" s="1004" t="s">
        <v>200</v>
      </c>
      <c r="H647" s="1020" t="s">
        <v>200</v>
      </c>
      <c r="I647" s="1019" t="s">
        <v>200</v>
      </c>
      <c r="J647" s="1004" t="s">
        <v>84</v>
      </c>
      <c r="K647" s="1004" t="s">
        <v>200</v>
      </c>
    </row>
    <row r="648" spans="1:11" ht="20.100000000000001" customHeight="1">
      <c r="A648" s="1021" t="s">
        <v>253</v>
      </c>
      <c r="B648" s="1004" t="s">
        <v>254</v>
      </c>
      <c r="C648" s="1004" t="s">
        <v>200</v>
      </c>
      <c r="D648" s="993"/>
      <c r="E648" s="1021" t="s">
        <v>255</v>
      </c>
      <c r="F648" s="1004" t="s">
        <v>254</v>
      </c>
      <c r="G648" s="1004" t="s">
        <v>200</v>
      </c>
      <c r="H648" s="993"/>
      <c r="I648" s="1021" t="s">
        <v>256</v>
      </c>
      <c r="J648" s="1004" t="s">
        <v>254</v>
      </c>
      <c r="K648" s="1004" t="s">
        <v>200</v>
      </c>
    </row>
    <row r="649" spans="1:11" ht="20.100000000000001" customHeight="1">
      <c r="A649" s="1022" t="s">
        <v>200</v>
      </c>
      <c r="B649" s="1004" t="s">
        <v>86</v>
      </c>
      <c r="C649" s="1004" t="s">
        <v>200</v>
      </c>
      <c r="D649" s="993"/>
      <c r="E649" s="1022" t="s">
        <v>200</v>
      </c>
      <c r="F649" s="1004" t="s">
        <v>86</v>
      </c>
      <c r="G649" s="1004" t="s">
        <v>200</v>
      </c>
      <c r="H649" s="993"/>
      <c r="I649" s="1022" t="s">
        <v>200</v>
      </c>
      <c r="J649" s="1004" t="s">
        <v>86</v>
      </c>
      <c r="K649" s="1004" t="s">
        <v>200</v>
      </c>
    </row>
  </sheetData>
  <mergeCells count="62">
    <mergeCell ref="D6:G6"/>
    <mergeCell ref="C1:G1"/>
    <mergeCell ref="C2:G2"/>
    <mergeCell ref="D3:G3"/>
    <mergeCell ref="D4:G4"/>
    <mergeCell ref="D5:G5"/>
    <mergeCell ref="D82:G82"/>
    <mergeCell ref="D7:G7"/>
    <mergeCell ref="C8:G8"/>
    <mergeCell ref="C9:G9"/>
    <mergeCell ref="D10:G10"/>
    <mergeCell ref="D17:G17"/>
    <mergeCell ref="C24:G24"/>
    <mergeCell ref="D25:G25"/>
    <mergeCell ref="D26:G26"/>
    <mergeCell ref="D27:G27"/>
    <mergeCell ref="D28:G28"/>
    <mergeCell ref="C37:G37"/>
    <mergeCell ref="D198:G198"/>
    <mergeCell ref="D83:G83"/>
    <mergeCell ref="D84:G84"/>
    <mergeCell ref="C93:G93"/>
    <mergeCell ref="D138:G138"/>
    <mergeCell ref="D139:G139"/>
    <mergeCell ref="D140:G140"/>
    <mergeCell ref="C149:G149"/>
    <mergeCell ref="C194:G194"/>
    <mergeCell ref="D195:G195"/>
    <mergeCell ref="D196:G196"/>
    <mergeCell ref="D197:G197"/>
    <mergeCell ref="D366:G366"/>
    <mergeCell ref="C207:G207"/>
    <mergeCell ref="D252:G252"/>
    <mergeCell ref="D253:G253"/>
    <mergeCell ref="D254:G254"/>
    <mergeCell ref="D255:G255"/>
    <mergeCell ref="C264:G264"/>
    <mergeCell ref="D309:G309"/>
    <mergeCell ref="D310:G310"/>
    <mergeCell ref="D311:G311"/>
    <mergeCell ref="D312:G312"/>
    <mergeCell ref="C321:G321"/>
    <mergeCell ref="D490:G490"/>
    <mergeCell ref="D367:G367"/>
    <mergeCell ref="D368:G368"/>
    <mergeCell ref="D369:G369"/>
    <mergeCell ref="C378:G378"/>
    <mergeCell ref="D423:G423"/>
    <mergeCell ref="D424:G424"/>
    <mergeCell ref="D425:G425"/>
    <mergeCell ref="D426:G426"/>
    <mergeCell ref="C435:G435"/>
    <mergeCell ref="D480:G480"/>
    <mergeCell ref="C489:G489"/>
    <mergeCell ref="D549:G549"/>
    <mergeCell ref="C558:G558"/>
    <mergeCell ref="D491:G491"/>
    <mergeCell ref="D492:G492"/>
    <mergeCell ref="D493:G493"/>
    <mergeCell ref="C502:G502"/>
    <mergeCell ref="D547:G547"/>
    <mergeCell ref="D548:G54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F59EA-01AC-4A7F-AAC5-66C14CD86D0A}">
  <dimension ref="A1:K148"/>
  <sheetViews>
    <sheetView workbookViewId="0"/>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1.28515625" customWidth="1"/>
  </cols>
  <sheetData>
    <row r="1" spans="1:8" ht="20.100000000000001" customHeight="1">
      <c r="A1" s="221"/>
      <c r="B1" s="221"/>
      <c r="C1" s="1623" t="s">
        <v>841</v>
      </c>
      <c r="D1" s="1624"/>
      <c r="E1" s="1624"/>
      <c r="F1" s="1624"/>
      <c r="G1" s="1624"/>
      <c r="H1" s="221"/>
    </row>
    <row r="2" spans="1:8" ht="24.95" customHeight="1">
      <c r="A2" s="221"/>
      <c r="B2" s="221"/>
      <c r="C2" s="1625" t="s">
        <v>193</v>
      </c>
      <c r="D2" s="1626"/>
      <c r="E2" s="1626"/>
      <c r="F2" s="1626"/>
      <c r="G2" s="1626"/>
      <c r="H2" s="221"/>
    </row>
    <row r="3" spans="1:8" ht="14.1" customHeight="1">
      <c r="A3" s="221"/>
      <c r="B3" s="221"/>
      <c r="C3" s="222" t="s">
        <v>194</v>
      </c>
      <c r="D3" s="1621" t="s">
        <v>2867</v>
      </c>
      <c r="E3" s="1622"/>
      <c r="F3" s="1622"/>
      <c r="G3" s="1622"/>
      <c r="H3" s="221"/>
    </row>
    <row r="4" spans="1:8" ht="14.1" customHeight="1">
      <c r="A4" s="221"/>
      <c r="B4" s="221"/>
      <c r="C4" s="222" t="s">
        <v>196</v>
      </c>
      <c r="D4" s="1621" t="s">
        <v>1452</v>
      </c>
      <c r="E4" s="1622"/>
      <c r="F4" s="1622"/>
      <c r="G4" s="1622"/>
      <c r="H4" s="221"/>
    </row>
    <row r="5" spans="1:8" ht="14.1" customHeight="1">
      <c r="A5" s="221"/>
      <c r="B5" s="221"/>
      <c r="C5" s="222" t="s">
        <v>2</v>
      </c>
      <c r="D5" s="1621" t="s">
        <v>2868</v>
      </c>
      <c r="E5" s="1622"/>
      <c r="F5" s="1622"/>
      <c r="G5" s="1622"/>
      <c r="H5" s="221"/>
    </row>
    <row r="6" spans="1:8" ht="14.1" customHeight="1">
      <c r="A6" s="221"/>
      <c r="B6" s="221"/>
      <c r="C6" s="222" t="s">
        <v>4</v>
      </c>
      <c r="D6" s="1621" t="s">
        <v>2262</v>
      </c>
      <c r="E6" s="1622"/>
      <c r="F6" s="1622"/>
      <c r="G6" s="1622"/>
      <c r="H6" s="221"/>
    </row>
    <row r="7" spans="1:8" ht="14.1" customHeight="1">
      <c r="A7" s="221"/>
      <c r="B7" s="221"/>
      <c r="C7" s="222" t="s">
        <v>6</v>
      </c>
      <c r="D7" s="1629" t="s">
        <v>199</v>
      </c>
      <c r="E7" s="1630"/>
      <c r="F7" s="1630"/>
      <c r="G7" s="1630"/>
      <c r="H7" s="221"/>
    </row>
    <row r="8" spans="1:8" ht="14.1" customHeight="1">
      <c r="A8" s="221"/>
      <c r="B8" s="221"/>
      <c r="C8" s="1631" t="s">
        <v>8</v>
      </c>
      <c r="D8" s="1632"/>
      <c r="E8" s="1632"/>
      <c r="F8" s="1632"/>
      <c r="G8" s="1632"/>
      <c r="H8" s="221"/>
    </row>
    <row r="9" spans="1:8" ht="14.1" customHeight="1">
      <c r="A9" s="221"/>
      <c r="B9" s="221"/>
      <c r="C9" s="1633" t="s">
        <v>2869</v>
      </c>
      <c r="D9" s="1634"/>
      <c r="E9" s="1634"/>
      <c r="F9" s="1634"/>
      <c r="G9" s="1634"/>
      <c r="H9" s="221"/>
    </row>
    <row r="10" spans="1:8" ht="57.95" customHeight="1">
      <c r="A10" s="221"/>
      <c r="B10" s="221"/>
      <c r="C10" s="224" t="s">
        <v>10</v>
      </c>
      <c r="D10" s="1635" t="s">
        <v>2870</v>
      </c>
      <c r="E10" s="1636"/>
      <c r="F10" s="1636"/>
      <c r="G10" s="1636"/>
      <c r="H10" s="221"/>
    </row>
    <row r="11" spans="1:8" ht="27.95" customHeight="1">
      <c r="A11" s="221"/>
      <c r="B11" s="221"/>
      <c r="C11" s="225" t="s">
        <v>12</v>
      </c>
      <c r="D11" s="226">
        <v>2025</v>
      </c>
      <c r="E11" s="226">
        <v>2026</v>
      </c>
      <c r="F11" s="226">
        <v>2027</v>
      </c>
      <c r="G11" s="226">
        <v>2028</v>
      </c>
      <c r="H11" s="221"/>
    </row>
    <row r="12" spans="1:8" ht="14.1" customHeight="1">
      <c r="A12" s="221"/>
      <c r="B12" s="221"/>
      <c r="C12" s="227"/>
      <c r="D12" s="228" t="s">
        <v>13</v>
      </c>
      <c r="E12" s="228" t="s">
        <v>14</v>
      </c>
      <c r="F12" s="228" t="s">
        <v>14</v>
      </c>
      <c r="G12" s="228" t="s">
        <v>14</v>
      </c>
      <c r="H12" s="221"/>
    </row>
    <row r="13" spans="1:8" ht="20.100000000000001" customHeight="1">
      <c r="A13" s="221"/>
      <c r="B13" s="221"/>
      <c r="C13" s="225" t="s">
        <v>2871</v>
      </c>
      <c r="D13" s="253" t="s">
        <v>2872</v>
      </c>
      <c r="E13" s="253" t="s">
        <v>1224</v>
      </c>
      <c r="F13" s="253" t="s">
        <v>1224</v>
      </c>
      <c r="G13" s="253" t="s">
        <v>1224</v>
      </c>
      <c r="H13" s="221"/>
    </row>
    <row r="14" spans="1:8" ht="45" customHeight="1">
      <c r="A14" s="221"/>
      <c r="B14" s="221"/>
      <c r="C14" s="224" t="s">
        <v>203</v>
      </c>
      <c r="D14" s="1635" t="s">
        <v>2873</v>
      </c>
      <c r="E14" s="1636"/>
      <c r="F14" s="1636"/>
      <c r="G14" s="1636"/>
      <c r="H14" s="221"/>
    </row>
    <row r="15" spans="1:8" ht="27.95" customHeight="1">
      <c r="A15" s="221"/>
      <c r="B15" s="221"/>
      <c r="C15" s="225" t="s">
        <v>205</v>
      </c>
      <c r="D15" s="226">
        <v>2025</v>
      </c>
      <c r="E15" s="226">
        <v>2026</v>
      </c>
      <c r="F15" s="226">
        <v>2027</v>
      </c>
      <c r="G15" s="226">
        <v>2028</v>
      </c>
      <c r="H15" s="221"/>
    </row>
    <row r="16" spans="1:8" ht="14.1" customHeight="1">
      <c r="A16" s="221"/>
      <c r="B16" s="221"/>
      <c r="C16" s="227"/>
      <c r="D16" s="228" t="s">
        <v>13</v>
      </c>
      <c r="E16" s="228" t="s">
        <v>14</v>
      </c>
      <c r="F16" s="228" t="s">
        <v>14</v>
      </c>
      <c r="G16" s="228" t="s">
        <v>14</v>
      </c>
      <c r="H16" s="221"/>
    </row>
    <row r="17" spans="1:8" ht="20.100000000000001" customHeight="1">
      <c r="A17" s="221"/>
      <c r="B17" s="221"/>
      <c r="C17" s="225" t="s">
        <v>2874</v>
      </c>
      <c r="D17" s="253" t="s">
        <v>1331</v>
      </c>
      <c r="E17" s="253" t="s">
        <v>1331</v>
      </c>
      <c r="F17" s="253" t="s">
        <v>1331</v>
      </c>
      <c r="G17" s="253" t="s">
        <v>1331</v>
      </c>
      <c r="H17" s="221"/>
    </row>
    <row r="18" spans="1:8" ht="14.1" customHeight="1">
      <c r="A18" s="221"/>
      <c r="B18" s="221"/>
      <c r="C18" s="225" t="s">
        <v>2875</v>
      </c>
      <c r="D18" s="253" t="s">
        <v>1680</v>
      </c>
      <c r="E18" s="253" t="s">
        <v>1680</v>
      </c>
      <c r="F18" s="253" t="s">
        <v>1680</v>
      </c>
      <c r="G18" s="253" t="s">
        <v>1680</v>
      </c>
      <c r="H18" s="221"/>
    </row>
    <row r="19" spans="1:8" ht="14.1" customHeight="1">
      <c r="A19" s="221"/>
      <c r="B19" s="221"/>
      <c r="C19" s="225" t="s">
        <v>2876</v>
      </c>
      <c r="D19" s="253" t="s">
        <v>2877</v>
      </c>
      <c r="E19" s="253" t="s">
        <v>2878</v>
      </c>
      <c r="F19" s="253" t="s">
        <v>2879</v>
      </c>
      <c r="G19" s="253" t="s">
        <v>2096</v>
      </c>
      <c r="H19" s="221"/>
    </row>
    <row r="20" spans="1:8" ht="14.1" customHeight="1">
      <c r="A20" s="221"/>
      <c r="B20" s="221"/>
      <c r="C20" s="225" t="s">
        <v>2880</v>
      </c>
      <c r="D20" s="253" t="s">
        <v>1272</v>
      </c>
      <c r="E20" s="253" t="s">
        <v>994</v>
      </c>
      <c r="F20" s="253" t="s">
        <v>994</v>
      </c>
      <c r="G20" s="253" t="s">
        <v>1217</v>
      </c>
      <c r="H20" s="221"/>
    </row>
    <row r="21" spans="1:8" ht="14.1" customHeight="1">
      <c r="A21" s="221"/>
      <c r="B21" s="221"/>
      <c r="C21" s="225" t="s">
        <v>2881</v>
      </c>
      <c r="D21" s="253" t="s">
        <v>2685</v>
      </c>
      <c r="E21" s="253" t="s">
        <v>994</v>
      </c>
      <c r="F21" s="253" t="s">
        <v>994</v>
      </c>
      <c r="G21" s="253" t="s">
        <v>994</v>
      </c>
      <c r="H21" s="221"/>
    </row>
    <row r="22" spans="1:8" ht="14.1" customHeight="1">
      <c r="A22" s="221"/>
      <c r="B22" s="221"/>
      <c r="C22" s="1627" t="s">
        <v>208</v>
      </c>
      <c r="D22" s="1628"/>
      <c r="E22" s="1628"/>
      <c r="F22" s="1628"/>
      <c r="G22" s="1628"/>
      <c r="H22" s="221"/>
    </row>
    <row r="23" spans="1:8" ht="14.1" customHeight="1">
      <c r="A23" s="221"/>
      <c r="B23" s="221"/>
      <c r="C23" s="242" t="s">
        <v>2882</v>
      </c>
      <c r="D23" s="1627" t="s">
        <v>2883</v>
      </c>
      <c r="E23" s="1628"/>
      <c r="F23" s="1628"/>
      <c r="G23" s="1628"/>
      <c r="H23" s="221"/>
    </row>
    <row r="24" spans="1:8" ht="14.1" customHeight="1">
      <c r="A24" s="221"/>
      <c r="B24" s="221"/>
      <c r="C24" s="243" t="s">
        <v>209</v>
      </c>
      <c r="D24" s="1637" t="s">
        <v>2884</v>
      </c>
      <c r="E24" s="1638"/>
      <c r="F24" s="1638"/>
      <c r="G24" s="1638"/>
      <c r="H24" s="221"/>
    </row>
    <row r="25" spans="1:8" ht="14.1" customHeight="1">
      <c r="A25" s="221"/>
      <c r="B25" s="221"/>
      <c r="C25" s="244" t="s">
        <v>211</v>
      </c>
      <c r="D25" s="1639" t="s">
        <v>2885</v>
      </c>
      <c r="E25" s="1640"/>
      <c r="F25" s="1640"/>
      <c r="G25" s="1640"/>
      <c r="H25" s="221"/>
    </row>
    <row r="26" spans="1:8" ht="14.1" customHeight="1">
      <c r="A26" s="221"/>
      <c r="B26" s="221"/>
      <c r="C26" s="244" t="s">
        <v>31</v>
      </c>
      <c r="D26" s="1639" t="s">
        <v>2886</v>
      </c>
      <c r="E26" s="1640"/>
      <c r="F26" s="1640"/>
      <c r="G26" s="1640"/>
      <c r="H26" s="221"/>
    </row>
    <row r="27" spans="1:8" ht="15" customHeight="1">
      <c r="A27" s="221"/>
      <c r="B27" s="221"/>
      <c r="C27" s="245"/>
      <c r="D27" s="246">
        <v>2025</v>
      </c>
      <c r="E27" s="246">
        <v>2026</v>
      </c>
      <c r="F27" s="246">
        <v>2027</v>
      </c>
      <c r="G27" s="246">
        <v>2028</v>
      </c>
      <c r="H27" s="221"/>
    </row>
    <row r="28" spans="1:8" ht="15" customHeight="1">
      <c r="A28" s="221"/>
      <c r="B28" s="221"/>
      <c r="C28" s="247"/>
      <c r="D28" s="248" t="s">
        <v>13</v>
      </c>
      <c r="E28" s="248" t="s">
        <v>14</v>
      </c>
      <c r="F28" s="248" t="s">
        <v>14</v>
      </c>
      <c r="G28" s="248" t="s">
        <v>14</v>
      </c>
      <c r="H28" s="221"/>
    </row>
    <row r="29" spans="1:8" ht="14.1" customHeight="1">
      <c r="A29" s="221"/>
      <c r="B29" s="221"/>
      <c r="C29" s="225" t="s">
        <v>33</v>
      </c>
      <c r="D29" s="253" t="s">
        <v>200</v>
      </c>
      <c r="E29" s="253" t="s">
        <v>2887</v>
      </c>
      <c r="F29" s="253" t="s">
        <v>2888</v>
      </c>
      <c r="G29" s="253" t="s">
        <v>2889</v>
      </c>
      <c r="H29" s="221"/>
    </row>
    <row r="30" spans="1:8" ht="14.1" customHeight="1">
      <c r="A30" s="221"/>
      <c r="B30" s="221"/>
      <c r="C30" s="225" t="s">
        <v>214</v>
      </c>
      <c r="D30" s="253" t="s">
        <v>2890</v>
      </c>
      <c r="E30" s="253" t="s">
        <v>2911</v>
      </c>
      <c r="F30" s="253" t="s">
        <v>2912</v>
      </c>
      <c r="G30" s="253" t="s">
        <v>2913</v>
      </c>
      <c r="H30" s="221"/>
    </row>
    <row r="31" spans="1:8" ht="14.1" customHeight="1">
      <c r="A31" s="221"/>
      <c r="B31" s="221"/>
      <c r="C31" s="225" t="s">
        <v>215</v>
      </c>
      <c r="D31" s="253" t="s">
        <v>164</v>
      </c>
      <c r="E31" s="253" t="s">
        <v>2914</v>
      </c>
      <c r="F31" s="253" t="s">
        <v>2915</v>
      </c>
      <c r="G31" s="253" t="s">
        <v>2916</v>
      </c>
      <c r="H31" s="221"/>
    </row>
    <row r="32" spans="1:8" ht="14.1" customHeight="1">
      <c r="A32" s="221"/>
      <c r="B32" s="221"/>
      <c r="C32" s="225" t="s">
        <v>216</v>
      </c>
      <c r="D32" s="253" t="s">
        <v>200</v>
      </c>
      <c r="E32" s="253" t="s">
        <v>200</v>
      </c>
      <c r="F32" s="253" t="s">
        <v>2891</v>
      </c>
      <c r="G32" s="253" t="s">
        <v>2892</v>
      </c>
      <c r="H32" s="221"/>
    </row>
    <row r="33" spans="1:8" ht="14.1" customHeight="1">
      <c r="A33" s="221"/>
      <c r="B33" s="221"/>
      <c r="C33" s="225" t="s">
        <v>217</v>
      </c>
      <c r="D33" s="253" t="s">
        <v>200</v>
      </c>
      <c r="E33" s="253" t="s">
        <v>2917</v>
      </c>
      <c r="F33" s="253" t="s">
        <v>2918</v>
      </c>
      <c r="G33" s="253" t="s">
        <v>2919</v>
      </c>
      <c r="H33" s="221"/>
    </row>
    <row r="34" spans="1:8" ht="14.1" customHeight="1">
      <c r="A34" s="221"/>
      <c r="B34" s="221"/>
      <c r="C34" s="225" t="s">
        <v>39</v>
      </c>
      <c r="D34" s="253" t="s">
        <v>200</v>
      </c>
      <c r="E34" s="253" t="s">
        <v>200</v>
      </c>
      <c r="F34" s="253" t="s">
        <v>2920</v>
      </c>
      <c r="G34" s="253" t="s">
        <v>2921</v>
      </c>
      <c r="H34" s="221"/>
    </row>
    <row r="35" spans="1:8" ht="14.1" customHeight="1">
      <c r="A35" s="221"/>
      <c r="B35" s="221"/>
      <c r="C35" s="1641" t="s">
        <v>218</v>
      </c>
      <c r="D35" s="1642"/>
      <c r="E35" s="1642"/>
      <c r="F35" s="1642"/>
      <c r="G35" s="1642"/>
      <c r="H35" s="221"/>
    </row>
    <row r="36" spans="1:8" ht="14.1" customHeight="1">
      <c r="A36" s="221"/>
      <c r="B36" s="221"/>
      <c r="C36" s="245"/>
      <c r="D36" s="246">
        <v>2025</v>
      </c>
      <c r="E36" s="246">
        <v>2026</v>
      </c>
      <c r="F36" s="246">
        <v>2027</v>
      </c>
      <c r="G36" s="246">
        <v>2028</v>
      </c>
      <c r="H36" s="221"/>
    </row>
    <row r="37" spans="1:8" ht="14.1" customHeight="1">
      <c r="A37" s="221"/>
      <c r="B37" s="221"/>
      <c r="C37" s="247"/>
      <c r="D37" s="248" t="s">
        <v>13</v>
      </c>
      <c r="E37" s="248" t="s">
        <v>14</v>
      </c>
      <c r="F37" s="248" t="s">
        <v>14</v>
      </c>
      <c r="G37" s="248" t="s">
        <v>14</v>
      </c>
      <c r="H37" s="221"/>
    </row>
    <row r="38" spans="1:8" ht="14.1" customHeight="1">
      <c r="A38" s="221"/>
      <c r="B38" s="221"/>
      <c r="C38" s="250" t="s">
        <v>219</v>
      </c>
      <c r="D38" s="251">
        <v>0</v>
      </c>
      <c r="E38" s="251">
        <v>579300000</v>
      </c>
      <c r="F38" s="251">
        <v>580800000</v>
      </c>
      <c r="G38" s="251">
        <v>584400000</v>
      </c>
      <c r="H38" s="221"/>
    </row>
    <row r="39" spans="1:8" ht="14.1" customHeight="1">
      <c r="A39" s="221"/>
      <c r="B39" s="221"/>
      <c r="C39" s="250" t="s">
        <v>220</v>
      </c>
      <c r="D39" s="251">
        <v>0</v>
      </c>
      <c r="E39" s="251">
        <v>579300000</v>
      </c>
      <c r="F39" s="251">
        <v>580800000</v>
      </c>
      <c r="G39" s="251">
        <v>584400000</v>
      </c>
      <c r="H39" s="221"/>
    </row>
    <row r="40" spans="1:8" ht="14.1" customHeight="1">
      <c r="A40" s="221"/>
      <c r="B40" s="221"/>
      <c r="C40" s="250" t="s">
        <v>221</v>
      </c>
      <c r="D40" s="251">
        <v>0</v>
      </c>
      <c r="E40" s="251">
        <v>0</v>
      </c>
      <c r="F40" s="251">
        <v>0</v>
      </c>
      <c r="G40" s="251">
        <v>0</v>
      </c>
      <c r="H40" s="221"/>
    </row>
    <row r="41" spans="1:8" ht="14.1" customHeight="1">
      <c r="A41" s="221"/>
      <c r="B41" s="221"/>
      <c r="C41" s="250" t="s">
        <v>222</v>
      </c>
      <c r="D41" s="251">
        <v>0</v>
      </c>
      <c r="E41" s="251">
        <v>68800000</v>
      </c>
      <c r="F41" s="251">
        <v>68800000</v>
      </c>
      <c r="G41" s="251">
        <v>68800000</v>
      </c>
      <c r="H41" s="221"/>
    </row>
    <row r="42" spans="1:8" ht="14.1" customHeight="1">
      <c r="A42" s="221"/>
      <c r="B42" s="221"/>
      <c r="C42" s="250" t="s">
        <v>220</v>
      </c>
      <c r="D42" s="251">
        <v>0</v>
      </c>
      <c r="E42" s="251">
        <v>68800000</v>
      </c>
      <c r="F42" s="251">
        <v>68800000</v>
      </c>
      <c r="G42" s="251">
        <v>68800000</v>
      </c>
      <c r="H42" s="221"/>
    </row>
    <row r="43" spans="1:8" ht="14.1" customHeight="1">
      <c r="A43" s="221"/>
      <c r="B43" s="221"/>
      <c r="C43" s="250" t="s">
        <v>221</v>
      </c>
      <c r="D43" s="251">
        <v>0</v>
      </c>
      <c r="E43" s="251">
        <v>0</v>
      </c>
      <c r="F43" s="251">
        <v>0</v>
      </c>
      <c r="G43" s="251">
        <v>0</v>
      </c>
      <c r="H43" s="221"/>
    </row>
    <row r="44" spans="1:8" ht="14.1" customHeight="1">
      <c r="A44" s="221"/>
      <c r="B44" s="221"/>
      <c r="C44" s="250" t="s">
        <v>223</v>
      </c>
      <c r="D44" s="251">
        <v>0</v>
      </c>
      <c r="E44" s="251">
        <v>75900000</v>
      </c>
      <c r="F44" s="251">
        <v>70923000</v>
      </c>
      <c r="G44" s="251">
        <v>70861000</v>
      </c>
      <c r="H44" s="221"/>
    </row>
    <row r="45" spans="1:8" ht="14.1" customHeight="1">
      <c r="A45" s="221"/>
      <c r="B45" s="221"/>
      <c r="C45" s="250" t="s">
        <v>220</v>
      </c>
      <c r="D45" s="251">
        <v>0</v>
      </c>
      <c r="E45" s="251">
        <v>75900000</v>
      </c>
      <c r="F45" s="251">
        <v>70923000</v>
      </c>
      <c r="G45" s="251">
        <v>70861000</v>
      </c>
      <c r="H45" s="221"/>
    </row>
    <row r="46" spans="1:8" ht="14.1" customHeight="1">
      <c r="A46" s="221"/>
      <c r="B46" s="221"/>
      <c r="C46" s="250" t="s">
        <v>221</v>
      </c>
      <c r="D46" s="251">
        <v>0</v>
      </c>
      <c r="E46" s="251">
        <v>0</v>
      </c>
      <c r="F46" s="251">
        <v>0</v>
      </c>
      <c r="G46" s="251">
        <v>0</v>
      </c>
      <c r="H46" s="221"/>
    </row>
    <row r="47" spans="1:8" ht="14.1" customHeight="1">
      <c r="A47" s="221"/>
      <c r="B47" s="221"/>
      <c r="C47" s="250" t="s">
        <v>224</v>
      </c>
      <c r="D47" s="251">
        <v>0</v>
      </c>
      <c r="E47" s="251">
        <v>0</v>
      </c>
      <c r="F47" s="251">
        <v>0</v>
      </c>
      <c r="G47" s="251">
        <v>0</v>
      </c>
      <c r="H47" s="221"/>
    </row>
    <row r="48" spans="1:8" ht="14.1" customHeight="1">
      <c r="A48" s="221"/>
      <c r="B48" s="221"/>
      <c r="C48" s="250" t="s">
        <v>220</v>
      </c>
      <c r="D48" s="251">
        <v>0</v>
      </c>
      <c r="E48" s="251">
        <v>0</v>
      </c>
      <c r="F48" s="251">
        <v>0</v>
      </c>
      <c r="G48" s="251">
        <v>0</v>
      </c>
      <c r="H48" s="221"/>
    </row>
    <row r="49" spans="1:8" ht="14.1" customHeight="1">
      <c r="A49" s="221"/>
      <c r="B49" s="221"/>
      <c r="C49" s="250" t="s">
        <v>221</v>
      </c>
      <c r="D49" s="251">
        <v>0</v>
      </c>
      <c r="E49" s="251">
        <v>0</v>
      </c>
      <c r="F49" s="251">
        <v>0</v>
      </c>
      <c r="G49" s="251">
        <v>0</v>
      </c>
      <c r="H49" s="221"/>
    </row>
    <row r="50" spans="1:8" ht="14.1" customHeight="1">
      <c r="A50" s="221"/>
      <c r="B50" s="221"/>
      <c r="C50" s="250" t="s">
        <v>225</v>
      </c>
      <c r="D50" s="251">
        <v>0</v>
      </c>
      <c r="E50" s="251">
        <v>0</v>
      </c>
      <c r="F50" s="251">
        <v>0</v>
      </c>
      <c r="G50" s="251">
        <v>0</v>
      </c>
      <c r="H50" s="221"/>
    </row>
    <row r="51" spans="1:8" ht="14.1" customHeight="1">
      <c r="A51" s="221"/>
      <c r="B51" s="221"/>
      <c r="C51" s="250" t="s">
        <v>220</v>
      </c>
      <c r="D51" s="251">
        <v>0</v>
      </c>
      <c r="E51" s="251">
        <v>0</v>
      </c>
      <c r="F51" s="251">
        <v>0</v>
      </c>
      <c r="G51" s="251">
        <v>0</v>
      </c>
      <c r="H51" s="221"/>
    </row>
    <row r="52" spans="1:8" ht="14.1" customHeight="1">
      <c r="A52" s="221"/>
      <c r="B52" s="221"/>
      <c r="C52" s="250" t="s">
        <v>221</v>
      </c>
      <c r="D52" s="251">
        <v>0</v>
      </c>
      <c r="E52" s="251">
        <v>0</v>
      </c>
      <c r="F52" s="251">
        <v>0</v>
      </c>
      <c r="G52" s="251">
        <v>0</v>
      </c>
      <c r="H52" s="221"/>
    </row>
    <row r="53" spans="1:8" ht="14.1" customHeight="1">
      <c r="A53" s="221"/>
      <c r="B53" s="221"/>
      <c r="C53" s="250" t="s">
        <v>226</v>
      </c>
      <c r="D53" s="251">
        <v>0</v>
      </c>
      <c r="E53" s="251"/>
      <c r="F53" s="251">
        <v>0</v>
      </c>
      <c r="G53" s="251">
        <v>0</v>
      </c>
      <c r="H53" s="221"/>
    </row>
    <row r="54" spans="1:8" ht="14.1" customHeight="1">
      <c r="A54" s="221"/>
      <c r="B54" s="221"/>
      <c r="C54" s="250" t="s">
        <v>220</v>
      </c>
      <c r="D54" s="251">
        <v>0</v>
      </c>
      <c r="E54" s="251"/>
      <c r="F54" s="251">
        <v>0</v>
      </c>
      <c r="G54" s="251">
        <v>0</v>
      </c>
      <c r="H54" s="221"/>
    </row>
    <row r="55" spans="1:8" ht="14.1" customHeight="1">
      <c r="A55" s="221"/>
      <c r="B55" s="221"/>
      <c r="C55" s="250" t="s">
        <v>221</v>
      </c>
      <c r="D55" s="251">
        <v>0</v>
      </c>
      <c r="E55" s="251">
        <v>0</v>
      </c>
      <c r="F55" s="251">
        <v>0</v>
      </c>
      <c r="G55" s="251">
        <v>0</v>
      </c>
      <c r="H55" s="221"/>
    </row>
    <row r="56" spans="1:8" ht="14.1" customHeight="1">
      <c r="A56" s="221"/>
      <c r="B56" s="221"/>
      <c r="C56" s="250" t="s">
        <v>227</v>
      </c>
      <c r="D56" s="251">
        <v>0</v>
      </c>
      <c r="E56" s="251">
        <v>0</v>
      </c>
      <c r="F56" s="251">
        <v>0</v>
      </c>
      <c r="G56" s="251">
        <v>0</v>
      </c>
      <c r="H56" s="221"/>
    </row>
    <row r="57" spans="1:8" ht="14.1" customHeight="1">
      <c r="A57" s="221"/>
      <c r="B57" s="221"/>
      <c r="C57" s="250" t="s">
        <v>236</v>
      </c>
      <c r="D57" s="251">
        <v>0</v>
      </c>
      <c r="E57" s="251">
        <v>0</v>
      </c>
      <c r="F57" s="251">
        <v>0</v>
      </c>
      <c r="G57" s="251">
        <v>0</v>
      </c>
      <c r="H57" s="221"/>
    </row>
    <row r="58" spans="1:8" ht="14.1" customHeight="1">
      <c r="A58" s="221"/>
      <c r="B58" s="221"/>
      <c r="C58" s="252" t="s">
        <v>237</v>
      </c>
      <c r="D58" s="251">
        <v>0</v>
      </c>
      <c r="E58" s="251">
        <v>724000000</v>
      </c>
      <c r="F58" s="251">
        <v>720523000</v>
      </c>
      <c r="G58" s="251">
        <v>724061000</v>
      </c>
      <c r="H58" s="221"/>
    </row>
    <row r="59" spans="1:8" ht="14.1" customHeight="1">
      <c r="A59" s="221"/>
      <c r="B59" s="221"/>
      <c r="C59" s="1627" t="s">
        <v>51</v>
      </c>
      <c r="D59" s="1628"/>
      <c r="E59" s="1628"/>
      <c r="F59" s="1628"/>
      <c r="G59" s="1628"/>
      <c r="H59" s="221"/>
    </row>
    <row r="60" spans="1:8" ht="14.1" customHeight="1">
      <c r="A60" s="221"/>
      <c r="B60" s="221"/>
      <c r="C60" s="242" t="s">
        <v>2893</v>
      </c>
      <c r="D60" s="1627" t="s">
        <v>2894</v>
      </c>
      <c r="E60" s="1628"/>
      <c r="F60" s="1628"/>
      <c r="G60" s="1628"/>
      <c r="H60" s="221"/>
    </row>
    <row r="61" spans="1:8" ht="14.1" customHeight="1">
      <c r="A61" s="221"/>
      <c r="B61" s="221"/>
      <c r="C61" s="243" t="s">
        <v>209</v>
      </c>
      <c r="D61" s="1637" t="s">
        <v>2895</v>
      </c>
      <c r="E61" s="1638"/>
      <c r="F61" s="1638"/>
      <c r="G61" s="1638"/>
      <c r="H61" s="221"/>
    </row>
    <row r="62" spans="1:8" ht="14.1" customHeight="1">
      <c r="A62" s="221"/>
      <c r="B62" s="221"/>
      <c r="C62" s="244" t="s">
        <v>211</v>
      </c>
      <c r="D62" s="1639" t="s">
        <v>2896</v>
      </c>
      <c r="E62" s="1640"/>
      <c r="F62" s="1640"/>
      <c r="G62" s="1640"/>
      <c r="H62" s="221"/>
    </row>
    <row r="63" spans="1:8" ht="14.1" customHeight="1">
      <c r="A63" s="221"/>
      <c r="B63" s="221"/>
      <c r="C63" s="244" t="s">
        <v>31</v>
      </c>
      <c r="D63" s="1639" t="s">
        <v>2897</v>
      </c>
      <c r="E63" s="1640"/>
      <c r="F63" s="1640"/>
      <c r="G63" s="1640"/>
      <c r="H63" s="221"/>
    </row>
    <row r="64" spans="1:8" ht="15" customHeight="1">
      <c r="A64" s="221"/>
      <c r="B64" s="221"/>
      <c r="C64" s="245"/>
      <c r="D64" s="246">
        <v>2025</v>
      </c>
      <c r="E64" s="246">
        <v>2026</v>
      </c>
      <c r="F64" s="246">
        <v>2027</v>
      </c>
      <c r="G64" s="246">
        <v>2028</v>
      </c>
      <c r="H64" s="221"/>
    </row>
    <row r="65" spans="1:8" ht="15" customHeight="1">
      <c r="A65" s="221"/>
      <c r="B65" s="221"/>
      <c r="C65" s="247"/>
      <c r="D65" s="248" t="s">
        <v>13</v>
      </c>
      <c r="E65" s="248" t="s">
        <v>14</v>
      </c>
      <c r="F65" s="248" t="s">
        <v>14</v>
      </c>
      <c r="G65" s="248" t="s">
        <v>14</v>
      </c>
      <c r="H65" s="221"/>
    </row>
    <row r="66" spans="1:8" ht="14.1" customHeight="1">
      <c r="A66" s="221"/>
      <c r="B66" s="221"/>
      <c r="C66" s="225" t="s">
        <v>33</v>
      </c>
      <c r="D66" s="253" t="s">
        <v>200</v>
      </c>
      <c r="E66" s="253" t="s">
        <v>1083</v>
      </c>
      <c r="F66" s="253" t="s">
        <v>1083</v>
      </c>
      <c r="G66" s="253" t="s">
        <v>1083</v>
      </c>
      <c r="H66" s="221"/>
    </row>
    <row r="67" spans="1:8" ht="14.1" customHeight="1">
      <c r="A67" s="221"/>
      <c r="B67" s="221"/>
      <c r="C67" s="225" t="s">
        <v>214</v>
      </c>
      <c r="D67" s="253" t="s">
        <v>1388</v>
      </c>
      <c r="E67" s="253" t="s">
        <v>965</v>
      </c>
      <c r="F67" s="253" t="s">
        <v>1314</v>
      </c>
      <c r="G67" s="253" t="s">
        <v>1314</v>
      </c>
      <c r="H67" s="221"/>
    </row>
    <row r="68" spans="1:8" ht="14.1" customHeight="1">
      <c r="A68" s="221"/>
      <c r="B68" s="221"/>
      <c r="C68" s="225" t="s">
        <v>215</v>
      </c>
      <c r="D68" s="253" t="s">
        <v>164</v>
      </c>
      <c r="E68" s="253" t="s">
        <v>2130</v>
      </c>
      <c r="F68" s="253" t="s">
        <v>1262</v>
      </c>
      <c r="G68" s="253" t="s">
        <v>1262</v>
      </c>
      <c r="H68" s="221"/>
    </row>
    <row r="69" spans="1:8" ht="14.1" customHeight="1">
      <c r="A69" s="221"/>
      <c r="B69" s="221"/>
      <c r="C69" s="225" t="s">
        <v>216</v>
      </c>
      <c r="D69" s="253" t="s">
        <v>200</v>
      </c>
      <c r="E69" s="253" t="s">
        <v>200</v>
      </c>
      <c r="F69" s="253" t="s">
        <v>164</v>
      </c>
      <c r="G69" s="253" t="s">
        <v>164</v>
      </c>
      <c r="H69" s="221"/>
    </row>
    <row r="70" spans="1:8" ht="14.1" customHeight="1">
      <c r="A70" s="221"/>
      <c r="B70" s="221"/>
      <c r="C70" s="225" t="s">
        <v>217</v>
      </c>
      <c r="D70" s="253" t="s">
        <v>200</v>
      </c>
      <c r="E70" s="253" t="s">
        <v>2622</v>
      </c>
      <c r="F70" s="253" t="s">
        <v>969</v>
      </c>
      <c r="G70" s="253" t="s">
        <v>164</v>
      </c>
      <c r="H70" s="221"/>
    </row>
    <row r="71" spans="1:8" ht="14.1" customHeight="1">
      <c r="A71" s="221"/>
      <c r="B71" s="221"/>
      <c r="C71" s="225" t="s">
        <v>39</v>
      </c>
      <c r="D71" s="253" t="s">
        <v>200</v>
      </c>
      <c r="E71" s="253" t="s">
        <v>200</v>
      </c>
      <c r="F71" s="253" t="s">
        <v>969</v>
      </c>
      <c r="G71" s="253" t="s">
        <v>164</v>
      </c>
      <c r="H71" s="221"/>
    </row>
    <row r="72" spans="1:8" ht="14.1" customHeight="1">
      <c r="A72" s="221"/>
      <c r="B72" s="221"/>
      <c r="C72" s="1641" t="s">
        <v>218</v>
      </c>
      <c r="D72" s="1642"/>
      <c r="E72" s="1642"/>
      <c r="F72" s="1642"/>
      <c r="G72" s="1642"/>
      <c r="H72" s="221"/>
    </row>
    <row r="73" spans="1:8" ht="14.1" customHeight="1">
      <c r="A73" s="221"/>
      <c r="B73" s="221"/>
      <c r="C73" s="245"/>
      <c r="D73" s="246">
        <v>2025</v>
      </c>
      <c r="E73" s="246">
        <v>2026</v>
      </c>
      <c r="F73" s="246">
        <v>2027</v>
      </c>
      <c r="G73" s="246">
        <v>2028</v>
      </c>
      <c r="H73" s="221"/>
    </row>
    <row r="74" spans="1:8" ht="14.1" customHeight="1">
      <c r="A74" s="221"/>
      <c r="B74" s="221"/>
      <c r="C74" s="247"/>
      <c r="D74" s="248" t="s">
        <v>13</v>
      </c>
      <c r="E74" s="248" t="s">
        <v>14</v>
      </c>
      <c r="F74" s="248" t="s">
        <v>14</v>
      </c>
      <c r="G74" s="248" t="s">
        <v>14</v>
      </c>
      <c r="H74" s="221"/>
    </row>
    <row r="75" spans="1:8" ht="14.1" customHeight="1">
      <c r="A75" s="221"/>
      <c r="B75" s="221"/>
      <c r="C75" s="250" t="s">
        <v>233</v>
      </c>
      <c r="D75" s="251">
        <v>0</v>
      </c>
      <c r="E75" s="251">
        <v>15000000</v>
      </c>
      <c r="F75" s="251">
        <v>5000000</v>
      </c>
      <c r="G75" s="251">
        <v>5000000</v>
      </c>
      <c r="H75" s="221"/>
    </row>
    <row r="76" spans="1:8" ht="14.1" customHeight="1">
      <c r="A76" s="221"/>
      <c r="B76" s="221"/>
      <c r="C76" s="250" t="s">
        <v>220</v>
      </c>
      <c r="D76" s="251">
        <v>0</v>
      </c>
      <c r="E76" s="251">
        <v>15000000</v>
      </c>
      <c r="F76" s="251">
        <v>5000000</v>
      </c>
      <c r="G76" s="251">
        <v>5000000</v>
      </c>
      <c r="H76" s="221"/>
    </row>
    <row r="77" spans="1:8" ht="14.1" customHeight="1">
      <c r="A77" s="221"/>
      <c r="B77" s="221"/>
      <c r="C77" s="252" t="s">
        <v>237</v>
      </c>
      <c r="D77" s="251">
        <v>0</v>
      </c>
      <c r="E77" s="251">
        <v>15000000</v>
      </c>
      <c r="F77" s="251">
        <v>5000000</v>
      </c>
      <c r="G77" s="251">
        <v>5000000</v>
      </c>
      <c r="H77" s="221"/>
    </row>
    <row r="78" spans="1:8" ht="14.1" customHeight="1">
      <c r="A78" s="221"/>
      <c r="B78" s="221"/>
      <c r="C78" s="243" t="s">
        <v>209</v>
      </c>
      <c r="D78" s="1637" t="s">
        <v>2898</v>
      </c>
      <c r="E78" s="1638"/>
      <c r="F78" s="1638"/>
      <c r="G78" s="1638"/>
      <c r="H78" s="221"/>
    </row>
    <row r="79" spans="1:8" ht="14.1" customHeight="1">
      <c r="A79" s="221"/>
      <c r="B79" s="221"/>
      <c r="C79" s="244" t="s">
        <v>211</v>
      </c>
      <c r="D79" s="1639" t="s">
        <v>2899</v>
      </c>
      <c r="E79" s="1640"/>
      <c r="F79" s="1640"/>
      <c r="G79" s="1640"/>
      <c r="H79" s="221"/>
    </row>
    <row r="80" spans="1:8" ht="14.1" customHeight="1">
      <c r="A80" s="221"/>
      <c r="B80" s="221"/>
      <c r="C80" s="244" t="s">
        <v>31</v>
      </c>
      <c r="D80" s="1639" t="s">
        <v>2897</v>
      </c>
      <c r="E80" s="1640"/>
      <c r="F80" s="1640"/>
      <c r="G80" s="1640"/>
      <c r="H80" s="221"/>
    </row>
    <row r="81" spans="1:8" ht="15" customHeight="1">
      <c r="A81" s="221"/>
      <c r="B81" s="221"/>
      <c r="C81" s="245"/>
      <c r="D81" s="246">
        <v>2025</v>
      </c>
      <c r="E81" s="246">
        <v>2026</v>
      </c>
      <c r="F81" s="246">
        <v>2027</v>
      </c>
      <c r="G81" s="246">
        <v>2028</v>
      </c>
      <c r="H81" s="221"/>
    </row>
    <row r="82" spans="1:8" ht="15" customHeight="1">
      <c r="A82" s="221"/>
      <c r="B82" s="221"/>
      <c r="C82" s="247"/>
      <c r="D82" s="248" t="s">
        <v>13</v>
      </c>
      <c r="E82" s="248" t="s">
        <v>14</v>
      </c>
      <c r="F82" s="248" t="s">
        <v>14</v>
      </c>
      <c r="G82" s="248" t="s">
        <v>14</v>
      </c>
      <c r="H82" s="221"/>
    </row>
    <row r="83" spans="1:8" ht="14.1" customHeight="1">
      <c r="A83" s="221"/>
      <c r="B83" s="221"/>
      <c r="C83" s="225" t="s">
        <v>33</v>
      </c>
      <c r="D83" s="253" t="s">
        <v>200</v>
      </c>
      <c r="E83" s="253" t="s">
        <v>2900</v>
      </c>
      <c r="F83" s="253" t="s">
        <v>164</v>
      </c>
      <c r="G83" s="253" t="s">
        <v>164</v>
      </c>
      <c r="H83" s="221"/>
    </row>
    <row r="84" spans="1:8" ht="14.1" customHeight="1">
      <c r="A84" s="221"/>
      <c r="B84" s="221"/>
      <c r="C84" s="225" t="s">
        <v>214</v>
      </c>
      <c r="D84" s="253" t="s">
        <v>1255</v>
      </c>
      <c r="E84" s="253" t="s">
        <v>1255</v>
      </c>
      <c r="F84" s="253" t="s">
        <v>164</v>
      </c>
      <c r="G84" s="253" t="s">
        <v>164</v>
      </c>
      <c r="H84" s="221"/>
    </row>
    <row r="85" spans="1:8" ht="14.1" customHeight="1">
      <c r="A85" s="221"/>
      <c r="B85" s="221"/>
      <c r="C85" s="225" t="s">
        <v>215</v>
      </c>
      <c r="D85" s="253" t="s">
        <v>164</v>
      </c>
      <c r="E85" s="253" t="s">
        <v>2901</v>
      </c>
      <c r="F85" s="253" t="s">
        <v>164</v>
      </c>
      <c r="G85" s="253" t="s">
        <v>164</v>
      </c>
      <c r="H85" s="221"/>
    </row>
    <row r="86" spans="1:8" ht="14.1" customHeight="1">
      <c r="A86" s="221"/>
      <c r="B86" s="221"/>
      <c r="C86" s="225" t="s">
        <v>216</v>
      </c>
      <c r="D86" s="253" t="s">
        <v>200</v>
      </c>
      <c r="E86" s="253" t="s">
        <v>200</v>
      </c>
      <c r="F86" s="253" t="s">
        <v>936</v>
      </c>
      <c r="G86" s="253" t="s">
        <v>200</v>
      </c>
      <c r="H86" s="221"/>
    </row>
    <row r="87" spans="1:8" ht="14.1" customHeight="1">
      <c r="A87" s="221"/>
      <c r="B87" s="221"/>
      <c r="C87" s="225" t="s">
        <v>217</v>
      </c>
      <c r="D87" s="253" t="s">
        <v>200</v>
      </c>
      <c r="E87" s="253" t="s">
        <v>164</v>
      </c>
      <c r="F87" s="253" t="s">
        <v>936</v>
      </c>
      <c r="G87" s="253" t="s">
        <v>200</v>
      </c>
      <c r="H87" s="221"/>
    </row>
    <row r="88" spans="1:8" ht="14.1" customHeight="1">
      <c r="A88" s="221"/>
      <c r="B88" s="221"/>
      <c r="C88" s="225" t="s">
        <v>39</v>
      </c>
      <c r="D88" s="253" t="s">
        <v>200</v>
      </c>
      <c r="E88" s="253" t="s">
        <v>200</v>
      </c>
      <c r="F88" s="253" t="s">
        <v>936</v>
      </c>
      <c r="G88" s="253" t="s">
        <v>200</v>
      </c>
      <c r="H88" s="221"/>
    </row>
    <row r="89" spans="1:8" ht="14.1" customHeight="1">
      <c r="A89" s="221"/>
      <c r="B89" s="221"/>
      <c r="C89" s="1641" t="s">
        <v>218</v>
      </c>
      <c r="D89" s="1642"/>
      <c r="E89" s="1642"/>
      <c r="F89" s="1642"/>
      <c r="G89" s="1642"/>
      <c r="H89" s="221"/>
    </row>
    <row r="90" spans="1:8" ht="14.1" customHeight="1">
      <c r="A90" s="221"/>
      <c r="B90" s="221"/>
      <c r="C90" s="245"/>
      <c r="D90" s="246">
        <v>2025</v>
      </c>
      <c r="E90" s="246">
        <v>2026</v>
      </c>
      <c r="F90" s="246">
        <v>2027</v>
      </c>
      <c r="G90" s="246">
        <v>2028</v>
      </c>
      <c r="H90" s="221"/>
    </row>
    <row r="91" spans="1:8" ht="14.1" customHeight="1">
      <c r="A91" s="221"/>
      <c r="B91" s="221"/>
      <c r="C91" s="247"/>
      <c r="D91" s="248" t="s">
        <v>13</v>
      </c>
      <c r="E91" s="248" t="s">
        <v>14</v>
      </c>
      <c r="F91" s="248" t="s">
        <v>14</v>
      </c>
      <c r="G91" s="248" t="s">
        <v>14</v>
      </c>
      <c r="H91" s="221"/>
    </row>
    <row r="92" spans="1:8" ht="14.1" customHeight="1">
      <c r="A92" s="221"/>
      <c r="B92" s="221"/>
      <c r="C92" s="250" t="s">
        <v>233</v>
      </c>
      <c r="D92" s="251">
        <v>0</v>
      </c>
      <c r="E92" s="251">
        <v>1000000</v>
      </c>
      <c r="F92" s="251">
        <v>0</v>
      </c>
      <c r="G92" s="251">
        <v>0</v>
      </c>
      <c r="H92" s="221"/>
    </row>
    <row r="93" spans="1:8" ht="14.1" customHeight="1">
      <c r="A93" s="221"/>
      <c r="B93" s="221"/>
      <c r="C93" s="250" t="s">
        <v>220</v>
      </c>
      <c r="D93" s="251">
        <v>0</v>
      </c>
      <c r="E93" s="251">
        <v>1000000</v>
      </c>
      <c r="F93" s="251">
        <v>0</v>
      </c>
      <c r="G93" s="251">
        <v>0</v>
      </c>
      <c r="H93" s="221"/>
    </row>
    <row r="94" spans="1:8" ht="14.1" customHeight="1">
      <c r="A94" s="221"/>
      <c r="B94" s="221"/>
      <c r="C94" s="252" t="s">
        <v>237</v>
      </c>
      <c r="D94" s="251">
        <v>0</v>
      </c>
      <c r="E94" s="251">
        <v>1000000</v>
      </c>
      <c r="F94" s="251">
        <v>0</v>
      </c>
      <c r="G94" s="251">
        <v>0</v>
      </c>
      <c r="H94" s="221"/>
    </row>
    <row r="95" spans="1:8" ht="14.1" customHeight="1">
      <c r="A95" s="221"/>
      <c r="B95" s="221"/>
      <c r="C95" s="242" t="s">
        <v>2902</v>
      </c>
      <c r="D95" s="1627" t="s">
        <v>2903</v>
      </c>
      <c r="E95" s="1628"/>
      <c r="F95" s="1628"/>
      <c r="G95" s="1628"/>
      <c r="H95" s="221"/>
    </row>
    <row r="96" spans="1:8" ht="14.1" customHeight="1">
      <c r="A96" s="221"/>
      <c r="B96" s="221"/>
      <c r="C96" s="243" t="s">
        <v>209</v>
      </c>
      <c r="D96" s="1637" t="s">
        <v>2904</v>
      </c>
      <c r="E96" s="1638"/>
      <c r="F96" s="1638"/>
      <c r="G96" s="1638"/>
      <c r="H96" s="221"/>
    </row>
    <row r="97" spans="1:8" ht="14.1" customHeight="1">
      <c r="A97" s="221"/>
      <c r="B97" s="221"/>
      <c r="C97" s="244" t="s">
        <v>211</v>
      </c>
      <c r="D97" s="1639" t="s">
        <v>2905</v>
      </c>
      <c r="E97" s="1640"/>
      <c r="F97" s="1640"/>
      <c r="G97" s="1640"/>
      <c r="H97" s="221"/>
    </row>
    <row r="98" spans="1:8" ht="14.1" customHeight="1">
      <c r="A98" s="221"/>
      <c r="B98" s="221"/>
      <c r="C98" s="244" t="s">
        <v>31</v>
      </c>
      <c r="D98" s="1639" t="s">
        <v>2906</v>
      </c>
      <c r="E98" s="1640"/>
      <c r="F98" s="1640"/>
      <c r="G98" s="1640"/>
      <c r="H98" s="221"/>
    </row>
    <row r="99" spans="1:8" ht="15" customHeight="1">
      <c r="A99" s="221"/>
      <c r="B99" s="221"/>
      <c r="C99" s="245"/>
      <c r="D99" s="246">
        <v>2025</v>
      </c>
      <c r="E99" s="246">
        <v>2026</v>
      </c>
      <c r="F99" s="246">
        <v>2027</v>
      </c>
      <c r="G99" s="246">
        <v>2028</v>
      </c>
      <c r="H99" s="221"/>
    </row>
    <row r="100" spans="1:8" ht="15" customHeight="1">
      <c r="A100" s="221"/>
      <c r="B100" s="221"/>
      <c r="C100" s="247"/>
      <c r="D100" s="248" t="s">
        <v>13</v>
      </c>
      <c r="E100" s="248" t="s">
        <v>14</v>
      </c>
      <c r="F100" s="248" t="s">
        <v>14</v>
      </c>
      <c r="G100" s="248" t="s">
        <v>14</v>
      </c>
      <c r="H100" s="221"/>
    </row>
    <row r="101" spans="1:8" ht="14.1" customHeight="1">
      <c r="A101" s="221"/>
      <c r="B101" s="221"/>
      <c r="C101" s="225" t="s">
        <v>33</v>
      </c>
      <c r="D101" s="253" t="s">
        <v>200</v>
      </c>
      <c r="E101" s="253" t="s">
        <v>248</v>
      </c>
      <c r="F101" s="253" t="s">
        <v>164</v>
      </c>
      <c r="G101" s="253" t="s">
        <v>164</v>
      </c>
      <c r="H101" s="221"/>
    </row>
    <row r="102" spans="1:8" ht="14.1" customHeight="1">
      <c r="A102" s="221"/>
      <c r="B102" s="221"/>
      <c r="C102" s="225" t="s">
        <v>214</v>
      </c>
      <c r="D102" s="253" t="s">
        <v>1039</v>
      </c>
      <c r="E102" s="253" t="s">
        <v>2922</v>
      </c>
      <c r="F102" s="253" t="s">
        <v>164</v>
      </c>
      <c r="G102" s="253" t="s">
        <v>164</v>
      </c>
      <c r="H102" s="221"/>
    </row>
    <row r="103" spans="1:8" ht="14.1" customHeight="1">
      <c r="A103" s="221"/>
      <c r="B103" s="221"/>
      <c r="C103" s="225" t="s">
        <v>215</v>
      </c>
      <c r="D103" s="253" t="s">
        <v>164</v>
      </c>
      <c r="E103" s="253" t="s">
        <v>2922</v>
      </c>
      <c r="F103" s="253" t="s">
        <v>164</v>
      </c>
      <c r="G103" s="253" t="s">
        <v>164</v>
      </c>
      <c r="H103" s="221"/>
    </row>
    <row r="104" spans="1:8" ht="14.1" customHeight="1">
      <c r="A104" s="221"/>
      <c r="B104" s="221"/>
      <c r="C104" s="225" t="s">
        <v>216</v>
      </c>
      <c r="D104" s="253" t="s">
        <v>200</v>
      </c>
      <c r="E104" s="253" t="s">
        <v>200</v>
      </c>
      <c r="F104" s="253" t="s">
        <v>936</v>
      </c>
      <c r="G104" s="253" t="s">
        <v>200</v>
      </c>
      <c r="H104" s="221"/>
    </row>
    <row r="105" spans="1:8" ht="14.1" customHeight="1">
      <c r="A105" s="221"/>
      <c r="B105" s="221"/>
      <c r="C105" s="225" t="s">
        <v>217</v>
      </c>
      <c r="D105" s="253" t="s">
        <v>200</v>
      </c>
      <c r="E105" s="253" t="s">
        <v>2923</v>
      </c>
      <c r="F105" s="253" t="s">
        <v>936</v>
      </c>
      <c r="G105" s="253" t="s">
        <v>200</v>
      </c>
      <c r="H105" s="221"/>
    </row>
    <row r="106" spans="1:8" ht="14.1" customHeight="1">
      <c r="A106" s="221"/>
      <c r="B106" s="221"/>
      <c r="C106" s="225" t="s">
        <v>39</v>
      </c>
      <c r="D106" s="253" t="s">
        <v>200</v>
      </c>
      <c r="E106" s="253" t="s">
        <v>200</v>
      </c>
      <c r="F106" s="253" t="s">
        <v>936</v>
      </c>
      <c r="G106" s="253" t="s">
        <v>200</v>
      </c>
      <c r="H106" s="221"/>
    </row>
    <row r="107" spans="1:8" ht="14.1" customHeight="1">
      <c r="A107" s="221"/>
      <c r="B107" s="221"/>
      <c r="C107" s="1641" t="s">
        <v>218</v>
      </c>
      <c r="D107" s="1642"/>
      <c r="E107" s="1642"/>
      <c r="F107" s="1642"/>
      <c r="G107" s="1642"/>
      <c r="H107" s="221"/>
    </row>
    <row r="108" spans="1:8" ht="14.1" customHeight="1">
      <c r="A108" s="221"/>
      <c r="B108" s="221"/>
      <c r="C108" s="245"/>
      <c r="D108" s="246">
        <v>2025</v>
      </c>
      <c r="E108" s="246">
        <v>2026</v>
      </c>
      <c r="F108" s="246">
        <v>2027</v>
      </c>
      <c r="G108" s="246">
        <v>2028</v>
      </c>
      <c r="H108" s="221"/>
    </row>
    <row r="109" spans="1:8" ht="14.1" customHeight="1">
      <c r="A109" s="221"/>
      <c r="B109" s="221"/>
      <c r="C109" s="247"/>
      <c r="D109" s="248" t="s">
        <v>13</v>
      </c>
      <c r="E109" s="248" t="s">
        <v>14</v>
      </c>
      <c r="F109" s="248" t="s">
        <v>14</v>
      </c>
      <c r="G109" s="248" t="s">
        <v>14</v>
      </c>
      <c r="H109" s="221"/>
    </row>
    <row r="110" spans="1:8" ht="14.1" customHeight="1">
      <c r="A110" s="221"/>
      <c r="B110" s="221"/>
      <c r="C110" s="250" t="s">
        <v>233</v>
      </c>
      <c r="D110" s="251">
        <v>0</v>
      </c>
      <c r="E110" s="251">
        <v>7600000</v>
      </c>
      <c r="F110" s="251">
        <v>0</v>
      </c>
      <c r="G110" s="251">
        <v>0</v>
      </c>
      <c r="H110" s="221"/>
    </row>
    <row r="111" spans="1:8" ht="14.1" customHeight="1">
      <c r="A111" s="221"/>
      <c r="B111" s="221"/>
      <c r="C111" s="250" t="s">
        <v>220</v>
      </c>
      <c r="D111" s="251">
        <v>0</v>
      </c>
      <c r="E111" s="251">
        <v>7600000</v>
      </c>
      <c r="F111" s="251">
        <v>0</v>
      </c>
      <c r="G111" s="251">
        <v>0</v>
      </c>
      <c r="H111" s="221"/>
    </row>
    <row r="112" spans="1:8" ht="14.1" customHeight="1">
      <c r="A112" s="221"/>
      <c r="B112" s="221"/>
      <c r="C112" s="252" t="s">
        <v>237</v>
      </c>
      <c r="D112" s="251">
        <v>0</v>
      </c>
      <c r="E112" s="251">
        <v>7600000</v>
      </c>
      <c r="F112" s="251">
        <v>0</v>
      </c>
      <c r="G112" s="251">
        <v>0</v>
      </c>
      <c r="H112" s="221"/>
    </row>
    <row r="113" spans="1:8" ht="14.1" customHeight="1">
      <c r="A113" s="221"/>
      <c r="B113" s="221"/>
      <c r="C113" s="242" t="s">
        <v>2907</v>
      </c>
      <c r="D113" s="1627" t="s">
        <v>2908</v>
      </c>
      <c r="E113" s="1628"/>
      <c r="F113" s="1628"/>
      <c r="G113" s="1628"/>
      <c r="H113" s="221"/>
    </row>
    <row r="114" spans="1:8" ht="18" customHeight="1">
      <c r="A114" s="221"/>
      <c r="B114" s="221"/>
      <c r="C114" s="243" t="s">
        <v>209</v>
      </c>
      <c r="D114" s="1637" t="s">
        <v>2909</v>
      </c>
      <c r="E114" s="1638"/>
      <c r="F114" s="1638"/>
      <c r="G114" s="1638"/>
      <c r="H114" s="221"/>
    </row>
    <row r="115" spans="1:8" ht="18" customHeight="1">
      <c r="A115" s="221"/>
      <c r="B115" s="221"/>
      <c r="C115" s="244" t="s">
        <v>211</v>
      </c>
      <c r="D115" s="1639" t="s">
        <v>2910</v>
      </c>
      <c r="E115" s="1640"/>
      <c r="F115" s="1640"/>
      <c r="G115" s="1640"/>
      <c r="H115" s="221"/>
    </row>
    <row r="116" spans="1:8" ht="18" customHeight="1">
      <c r="A116" s="221"/>
      <c r="B116" s="221"/>
      <c r="C116" s="244" t="s">
        <v>31</v>
      </c>
      <c r="D116" s="1639" t="s">
        <v>247</v>
      </c>
      <c r="E116" s="1640"/>
      <c r="F116" s="1640"/>
      <c r="G116" s="1640"/>
      <c r="H116" s="221"/>
    </row>
    <row r="117" spans="1:8" ht="15" customHeight="1">
      <c r="A117" s="221"/>
      <c r="B117" s="221"/>
      <c r="C117" s="245"/>
      <c r="D117" s="246">
        <v>2025</v>
      </c>
      <c r="E117" s="246">
        <v>2026</v>
      </c>
      <c r="F117" s="246">
        <v>2027</v>
      </c>
      <c r="G117" s="246">
        <v>2028</v>
      </c>
      <c r="H117" s="221"/>
    </row>
    <row r="118" spans="1:8" ht="15" customHeight="1">
      <c r="A118" s="221"/>
      <c r="B118" s="221"/>
      <c r="C118" s="247"/>
      <c r="D118" s="248" t="s">
        <v>13</v>
      </c>
      <c r="E118" s="248" t="s">
        <v>14</v>
      </c>
      <c r="F118" s="248" t="s">
        <v>14</v>
      </c>
      <c r="G118" s="248" t="s">
        <v>14</v>
      </c>
      <c r="H118" s="221"/>
    </row>
    <row r="119" spans="1:8" ht="14.1" customHeight="1">
      <c r="A119" s="221"/>
      <c r="B119" s="221"/>
      <c r="C119" s="225" t="s">
        <v>33</v>
      </c>
      <c r="D119" s="253" t="s">
        <v>200</v>
      </c>
      <c r="E119" s="253" t="s">
        <v>248</v>
      </c>
      <c r="F119" s="253" t="s">
        <v>164</v>
      </c>
      <c r="G119" s="253" t="s">
        <v>164</v>
      </c>
      <c r="H119" s="221"/>
    </row>
    <row r="120" spans="1:8" ht="14.1" customHeight="1">
      <c r="A120" s="221"/>
      <c r="B120" s="221"/>
      <c r="C120" s="225" t="s">
        <v>214</v>
      </c>
      <c r="D120" s="253" t="s">
        <v>1962</v>
      </c>
      <c r="E120" s="253" t="s">
        <v>1149</v>
      </c>
      <c r="F120" s="253" t="s">
        <v>164</v>
      </c>
      <c r="G120" s="253" t="s">
        <v>164</v>
      </c>
      <c r="H120" s="221"/>
    </row>
    <row r="121" spans="1:8" ht="14.1" customHeight="1">
      <c r="A121" s="221"/>
      <c r="B121" s="221"/>
      <c r="C121" s="225" t="s">
        <v>215</v>
      </c>
      <c r="D121" s="253" t="s">
        <v>164</v>
      </c>
      <c r="E121" s="253" t="s">
        <v>1149</v>
      </c>
      <c r="F121" s="253" t="s">
        <v>164</v>
      </c>
      <c r="G121" s="253" t="s">
        <v>164</v>
      </c>
      <c r="H121" s="221"/>
    </row>
    <row r="122" spans="1:8" ht="14.1" customHeight="1">
      <c r="A122" s="221"/>
      <c r="B122" s="221"/>
      <c r="C122" s="225" t="s">
        <v>216</v>
      </c>
      <c r="D122" s="253" t="s">
        <v>200</v>
      </c>
      <c r="E122" s="253" t="s">
        <v>200</v>
      </c>
      <c r="F122" s="253" t="s">
        <v>936</v>
      </c>
      <c r="G122" s="253" t="s">
        <v>200</v>
      </c>
      <c r="H122" s="221"/>
    </row>
    <row r="123" spans="1:8" ht="14.1" customHeight="1">
      <c r="A123" s="221"/>
      <c r="B123" s="221"/>
      <c r="C123" s="225" t="s">
        <v>217</v>
      </c>
      <c r="D123" s="253" t="s">
        <v>200</v>
      </c>
      <c r="E123" s="253" t="s">
        <v>248</v>
      </c>
      <c r="F123" s="253" t="s">
        <v>936</v>
      </c>
      <c r="G123" s="253" t="s">
        <v>200</v>
      </c>
      <c r="H123" s="221"/>
    </row>
    <row r="124" spans="1:8" ht="14.1" customHeight="1">
      <c r="A124" s="221"/>
      <c r="B124" s="221"/>
      <c r="C124" s="225" t="s">
        <v>39</v>
      </c>
      <c r="D124" s="253" t="s">
        <v>200</v>
      </c>
      <c r="E124" s="253" t="s">
        <v>200</v>
      </c>
      <c r="F124" s="253" t="s">
        <v>936</v>
      </c>
      <c r="G124" s="253" t="s">
        <v>200</v>
      </c>
      <c r="H124" s="221"/>
    </row>
    <row r="125" spans="1:8" ht="14.1" customHeight="1">
      <c r="A125" s="221"/>
      <c r="B125" s="221"/>
      <c r="C125" s="1641" t="s">
        <v>218</v>
      </c>
      <c r="D125" s="1642"/>
      <c r="E125" s="1642"/>
      <c r="F125" s="1642"/>
      <c r="G125" s="1642"/>
      <c r="H125" s="221"/>
    </row>
    <row r="126" spans="1:8" ht="14.1" customHeight="1">
      <c r="A126" s="221"/>
      <c r="B126" s="221"/>
      <c r="C126" s="245"/>
      <c r="D126" s="246">
        <v>2025</v>
      </c>
      <c r="E126" s="246">
        <v>2026</v>
      </c>
      <c r="F126" s="246">
        <v>2027</v>
      </c>
      <c r="G126" s="246">
        <v>2028</v>
      </c>
      <c r="H126" s="221"/>
    </row>
    <row r="127" spans="1:8" ht="14.1" customHeight="1">
      <c r="A127" s="221"/>
      <c r="B127" s="221"/>
      <c r="C127" s="247"/>
      <c r="D127" s="248" t="s">
        <v>13</v>
      </c>
      <c r="E127" s="248" t="s">
        <v>14</v>
      </c>
      <c r="F127" s="248" t="s">
        <v>14</v>
      </c>
      <c r="G127" s="248" t="s">
        <v>14</v>
      </c>
      <c r="H127" s="221"/>
    </row>
    <row r="128" spans="1:8" ht="14.1" customHeight="1">
      <c r="A128" s="221"/>
      <c r="B128" s="221"/>
      <c r="C128" s="250" t="s">
        <v>233</v>
      </c>
      <c r="D128" s="251">
        <v>0</v>
      </c>
      <c r="E128" s="251">
        <v>8000000</v>
      </c>
      <c r="F128" s="251">
        <v>0</v>
      </c>
      <c r="G128" s="251">
        <v>0</v>
      </c>
      <c r="H128" s="221"/>
    </row>
    <row r="129" spans="1:8" ht="14.1" customHeight="1">
      <c r="A129" s="221"/>
      <c r="B129" s="221"/>
      <c r="C129" s="250" t="s">
        <v>220</v>
      </c>
      <c r="D129" s="251">
        <v>0</v>
      </c>
      <c r="E129" s="251">
        <v>8000000</v>
      </c>
      <c r="F129" s="251">
        <v>0</v>
      </c>
      <c r="G129" s="251">
        <v>0</v>
      </c>
      <c r="H129" s="221"/>
    </row>
    <row r="130" spans="1:8" ht="14.1" customHeight="1">
      <c r="A130" s="221"/>
      <c r="B130" s="221"/>
      <c r="C130" s="252" t="s">
        <v>237</v>
      </c>
      <c r="D130" s="251">
        <v>0</v>
      </c>
      <c r="E130" s="251">
        <v>8000000</v>
      </c>
      <c r="F130" s="251">
        <v>0</v>
      </c>
      <c r="G130" s="251">
        <v>0</v>
      </c>
      <c r="H130" s="221"/>
    </row>
    <row r="131" spans="1:8" ht="15" customHeight="1">
      <c r="A131" s="221"/>
      <c r="B131" s="221"/>
      <c r="C131" s="256" t="s">
        <v>200</v>
      </c>
      <c r="D131" s="257" t="s">
        <v>200</v>
      </c>
      <c r="E131" s="257" t="s">
        <v>200</v>
      </c>
      <c r="F131" s="257" t="s">
        <v>200</v>
      </c>
      <c r="G131" s="257" t="s">
        <v>200</v>
      </c>
      <c r="H131" s="221"/>
    </row>
    <row r="132" spans="1:8" ht="15" customHeight="1">
      <c r="A132" s="221"/>
      <c r="B132" s="221"/>
      <c r="C132" s="224" t="s">
        <v>250</v>
      </c>
      <c r="D132" s="992">
        <v>0</v>
      </c>
      <c r="E132" s="992">
        <v>755600000</v>
      </c>
      <c r="F132" s="992">
        <v>725523000</v>
      </c>
      <c r="G132" s="992">
        <v>729061000</v>
      </c>
      <c r="H132" s="221"/>
    </row>
    <row r="133" spans="1:8" ht="15" customHeight="1">
      <c r="A133" s="221"/>
      <c r="B133" s="221"/>
      <c r="C133" s="225" t="s">
        <v>219</v>
      </c>
      <c r="D133" s="261">
        <v>0</v>
      </c>
      <c r="E133" s="261">
        <v>579300000</v>
      </c>
      <c r="F133" s="261">
        <v>580800000</v>
      </c>
      <c r="G133" s="261">
        <v>584400000</v>
      </c>
      <c r="H133" s="221"/>
    </row>
    <row r="134" spans="1:8" ht="15" customHeight="1">
      <c r="A134" s="221"/>
      <c r="B134" s="221"/>
      <c r="C134" s="225" t="s">
        <v>220</v>
      </c>
      <c r="D134" s="261">
        <v>0</v>
      </c>
      <c r="E134" s="261">
        <v>579300000</v>
      </c>
      <c r="F134" s="261">
        <v>580800000</v>
      </c>
      <c r="G134" s="261">
        <v>584400000</v>
      </c>
      <c r="H134" s="221"/>
    </row>
    <row r="135" spans="1:8" ht="15" customHeight="1">
      <c r="A135" s="221"/>
      <c r="B135" s="221"/>
      <c r="C135" s="225" t="s">
        <v>221</v>
      </c>
      <c r="D135" s="261">
        <v>0</v>
      </c>
      <c r="E135" s="261">
        <v>0</v>
      </c>
      <c r="F135" s="261">
        <v>0</v>
      </c>
      <c r="G135" s="261">
        <v>0</v>
      </c>
      <c r="H135" s="221"/>
    </row>
    <row r="136" spans="1:8" ht="15" customHeight="1">
      <c r="A136" s="221"/>
      <c r="B136" s="221"/>
      <c r="C136" s="225" t="s">
        <v>222</v>
      </c>
      <c r="D136" s="261">
        <v>0</v>
      </c>
      <c r="E136" s="261">
        <v>68800000</v>
      </c>
      <c r="F136" s="261">
        <v>68800000</v>
      </c>
      <c r="G136" s="261">
        <v>68800000</v>
      </c>
      <c r="H136" s="221"/>
    </row>
    <row r="137" spans="1:8" ht="15" customHeight="1">
      <c r="A137" s="221"/>
      <c r="B137" s="221"/>
      <c r="C137" s="225" t="s">
        <v>220</v>
      </c>
      <c r="D137" s="261">
        <v>0</v>
      </c>
      <c r="E137" s="261">
        <v>68800000</v>
      </c>
      <c r="F137" s="261">
        <v>68800000</v>
      </c>
      <c r="G137" s="261">
        <v>68800000</v>
      </c>
      <c r="H137" s="221"/>
    </row>
    <row r="138" spans="1:8" ht="15" customHeight="1">
      <c r="A138" s="221"/>
      <c r="B138" s="221"/>
      <c r="C138" s="225" t="s">
        <v>221</v>
      </c>
      <c r="D138" s="261">
        <v>0</v>
      </c>
      <c r="E138" s="261">
        <v>0</v>
      </c>
      <c r="F138" s="261">
        <v>0</v>
      </c>
      <c r="G138" s="261">
        <v>0</v>
      </c>
      <c r="H138" s="221"/>
    </row>
    <row r="139" spans="1:8" ht="15" customHeight="1">
      <c r="A139" s="221"/>
      <c r="B139" s="221"/>
      <c r="C139" s="225" t="s">
        <v>223</v>
      </c>
      <c r="D139" s="261">
        <v>0</v>
      </c>
      <c r="E139" s="261">
        <v>75200000</v>
      </c>
      <c r="F139" s="261">
        <v>70923000</v>
      </c>
      <c r="G139" s="261">
        <v>70861000</v>
      </c>
      <c r="H139" s="221"/>
    </row>
    <row r="140" spans="1:8" ht="15" customHeight="1">
      <c r="A140" s="221"/>
      <c r="B140" s="221"/>
      <c r="C140" s="225" t="s">
        <v>220</v>
      </c>
      <c r="D140" s="261">
        <v>0</v>
      </c>
      <c r="E140" s="261">
        <v>75200000</v>
      </c>
      <c r="F140" s="261">
        <v>70923000</v>
      </c>
      <c r="G140" s="261">
        <v>70861000</v>
      </c>
      <c r="H140" s="221"/>
    </row>
    <row r="141" spans="1:8" ht="15" customHeight="1">
      <c r="A141" s="221"/>
      <c r="B141" s="221"/>
      <c r="C141" s="225" t="s">
        <v>226</v>
      </c>
      <c r="D141" s="261">
        <v>0</v>
      </c>
      <c r="E141" s="261">
        <v>700000</v>
      </c>
      <c r="F141" s="261">
        <v>0</v>
      </c>
      <c r="G141" s="261">
        <v>0</v>
      </c>
      <c r="H141" s="221"/>
    </row>
    <row r="142" spans="1:8" ht="15" customHeight="1">
      <c r="A142" s="221"/>
      <c r="B142" s="221"/>
      <c r="C142" s="225" t="s">
        <v>220</v>
      </c>
      <c r="D142" s="261">
        <v>0</v>
      </c>
      <c r="E142" s="261">
        <v>700000</v>
      </c>
      <c r="F142" s="261">
        <v>0</v>
      </c>
      <c r="G142" s="261">
        <v>0</v>
      </c>
      <c r="H142" s="221"/>
    </row>
    <row r="143" spans="1:8" ht="15" customHeight="1">
      <c r="A143" s="221"/>
      <c r="B143" s="221"/>
      <c r="C143" s="225" t="s">
        <v>233</v>
      </c>
      <c r="D143" s="261">
        <v>0</v>
      </c>
      <c r="E143" s="261">
        <v>31600000</v>
      </c>
      <c r="F143" s="261">
        <v>5000000</v>
      </c>
      <c r="G143" s="261">
        <v>5000000</v>
      </c>
      <c r="H143" s="221"/>
    </row>
    <row r="144" spans="1:8" ht="15" customHeight="1">
      <c r="A144" s="221"/>
      <c r="B144" s="221"/>
      <c r="C144" s="225" t="s">
        <v>220</v>
      </c>
      <c r="D144" s="261">
        <v>0</v>
      </c>
      <c r="E144" s="261">
        <v>31600000</v>
      </c>
      <c r="F144" s="261">
        <v>5000000</v>
      </c>
      <c r="G144" s="261">
        <v>5000000</v>
      </c>
      <c r="H144" s="221"/>
    </row>
    <row r="145" spans="1:11" ht="20.100000000000001" customHeight="1">
      <c r="A145" s="221"/>
      <c r="B145" s="221"/>
      <c r="C145" s="263" t="s">
        <v>200</v>
      </c>
      <c r="D145" s="221"/>
      <c r="E145" s="221"/>
      <c r="F145" s="221"/>
      <c r="G145" s="221"/>
      <c r="H145" s="221"/>
    </row>
    <row r="146" spans="1:11" ht="20.100000000000001" customHeight="1">
      <c r="A146" s="1018" t="s">
        <v>252</v>
      </c>
      <c r="B146" s="1004" t="s">
        <v>84</v>
      </c>
      <c r="C146" s="1004" t="s">
        <v>200</v>
      </c>
      <c r="D146" s="993"/>
      <c r="E146" s="1019" t="s">
        <v>200</v>
      </c>
      <c r="F146" s="1004" t="s">
        <v>84</v>
      </c>
      <c r="G146" s="1004" t="s">
        <v>200</v>
      </c>
      <c r="H146" s="1020" t="s">
        <v>200</v>
      </c>
      <c r="I146" s="1019" t="s">
        <v>200</v>
      </c>
      <c r="J146" s="1004" t="s">
        <v>84</v>
      </c>
      <c r="K146" s="1004" t="s">
        <v>200</v>
      </c>
    </row>
    <row r="147" spans="1:11" ht="27.75" customHeight="1">
      <c r="A147" s="1021" t="s">
        <v>253</v>
      </c>
      <c r="B147" s="1004" t="s">
        <v>254</v>
      </c>
      <c r="C147" s="1004" t="s">
        <v>200</v>
      </c>
      <c r="D147" s="993"/>
      <c r="E147" s="1021" t="s">
        <v>255</v>
      </c>
      <c r="F147" s="1004" t="s">
        <v>254</v>
      </c>
      <c r="G147" s="1004" t="s">
        <v>200</v>
      </c>
      <c r="H147" s="993"/>
      <c r="I147" s="1021" t="s">
        <v>256</v>
      </c>
      <c r="J147" s="1004" t="s">
        <v>254</v>
      </c>
      <c r="K147" s="1004" t="s">
        <v>200</v>
      </c>
    </row>
    <row r="148" spans="1:11" ht="20.100000000000001" customHeight="1">
      <c r="A148" s="1022" t="s">
        <v>200</v>
      </c>
      <c r="B148" s="1004" t="s">
        <v>86</v>
      </c>
      <c r="C148" s="1004" t="s">
        <v>200</v>
      </c>
      <c r="D148" s="993"/>
      <c r="E148" s="1022" t="s">
        <v>200</v>
      </c>
      <c r="F148" s="1004" t="s">
        <v>86</v>
      </c>
      <c r="G148" s="1004" t="s">
        <v>200</v>
      </c>
      <c r="H148" s="993"/>
      <c r="I148" s="1022" t="s">
        <v>200</v>
      </c>
      <c r="J148" s="1004" t="s">
        <v>86</v>
      </c>
      <c r="K148" s="1004" t="s">
        <v>200</v>
      </c>
    </row>
  </sheetData>
  <mergeCells count="37">
    <mergeCell ref="D114:G114"/>
    <mergeCell ref="D115:G115"/>
    <mergeCell ref="D116:G116"/>
    <mergeCell ref="C125:G125"/>
    <mergeCell ref="D63:G63"/>
    <mergeCell ref="C72:G72"/>
    <mergeCell ref="D78:G78"/>
    <mergeCell ref="D79:G79"/>
    <mergeCell ref="D80:G80"/>
    <mergeCell ref="C89:G89"/>
    <mergeCell ref="D95:G95"/>
    <mergeCell ref="D96:G96"/>
    <mergeCell ref="D97:G97"/>
    <mergeCell ref="D98:G98"/>
    <mergeCell ref="C107:G107"/>
    <mergeCell ref="D113:G113"/>
    <mergeCell ref="D6:G6"/>
    <mergeCell ref="C1:G1"/>
    <mergeCell ref="C2:G2"/>
    <mergeCell ref="D3:G3"/>
    <mergeCell ref="D4:G4"/>
    <mergeCell ref="D5:G5"/>
    <mergeCell ref="D7:G7"/>
    <mergeCell ref="C8:G8"/>
    <mergeCell ref="C9:G9"/>
    <mergeCell ref="D10:G10"/>
    <mergeCell ref="D14:G14"/>
    <mergeCell ref="C22:G22"/>
    <mergeCell ref="D23:G23"/>
    <mergeCell ref="D24:G24"/>
    <mergeCell ref="D25:G25"/>
    <mergeCell ref="D26:G26"/>
    <mergeCell ref="C35:G35"/>
    <mergeCell ref="C59:G59"/>
    <mergeCell ref="D60:G60"/>
    <mergeCell ref="D61:G61"/>
    <mergeCell ref="D62:G6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795E9-D81D-42DD-9646-49013E578877}">
  <dimension ref="A1:K688"/>
  <sheetViews>
    <sheetView workbookViewId="0"/>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221"/>
      <c r="B1" s="221"/>
      <c r="C1" s="1623" t="s">
        <v>841</v>
      </c>
      <c r="D1" s="1624"/>
      <c r="E1" s="1624"/>
      <c r="F1" s="1624"/>
      <c r="G1" s="1624"/>
      <c r="H1" s="221"/>
      <c r="I1" s="221"/>
      <c r="J1" s="221"/>
      <c r="K1" s="221"/>
    </row>
    <row r="2" spans="1:11" ht="24.95" customHeight="1">
      <c r="A2" s="221"/>
      <c r="B2" s="221"/>
      <c r="C2" s="1625" t="s">
        <v>193</v>
      </c>
      <c r="D2" s="1626"/>
      <c r="E2" s="1626"/>
      <c r="F2" s="1626"/>
      <c r="G2" s="1626"/>
      <c r="H2" s="221"/>
      <c r="I2" s="221"/>
      <c r="J2" s="221"/>
      <c r="K2" s="221"/>
    </row>
    <row r="3" spans="1:11" ht="14.1" customHeight="1">
      <c r="A3" s="221"/>
      <c r="B3" s="221"/>
      <c r="C3" s="222" t="s">
        <v>194</v>
      </c>
      <c r="D3" s="1621" t="s">
        <v>842</v>
      </c>
      <c r="E3" s="1622"/>
      <c r="F3" s="1622"/>
      <c r="G3" s="1622"/>
      <c r="H3" s="221"/>
      <c r="I3" s="221"/>
      <c r="J3" s="221"/>
      <c r="K3" s="221"/>
    </row>
    <row r="4" spans="1:11" ht="14.1" customHeight="1">
      <c r="A4" s="221"/>
      <c r="B4" s="221"/>
      <c r="C4" s="222" t="s">
        <v>196</v>
      </c>
      <c r="D4" s="1621" t="s">
        <v>843</v>
      </c>
      <c r="E4" s="1622"/>
      <c r="F4" s="1622"/>
      <c r="G4" s="1622"/>
      <c r="H4" s="221"/>
      <c r="I4" s="221"/>
      <c r="J4" s="221"/>
      <c r="K4" s="221"/>
    </row>
    <row r="5" spans="1:11" ht="14.1" customHeight="1">
      <c r="A5" s="221"/>
      <c r="B5" s="221"/>
      <c r="C5" s="222" t="s">
        <v>2</v>
      </c>
      <c r="D5" s="1621" t="s">
        <v>844</v>
      </c>
      <c r="E5" s="1622"/>
      <c r="F5" s="1622"/>
      <c r="G5" s="1622"/>
      <c r="H5" s="221"/>
      <c r="I5" s="221"/>
      <c r="J5" s="221"/>
      <c r="K5" s="221"/>
    </row>
    <row r="6" spans="1:11" ht="14.1" customHeight="1">
      <c r="A6" s="221"/>
      <c r="B6" s="221"/>
      <c r="C6" s="222" t="s">
        <v>4</v>
      </c>
      <c r="D6" s="1621" t="s">
        <v>845</v>
      </c>
      <c r="E6" s="1622"/>
      <c r="F6" s="1622"/>
      <c r="G6" s="1622"/>
      <c r="H6" s="221"/>
      <c r="I6" s="221"/>
      <c r="J6" s="221"/>
      <c r="K6" s="221"/>
    </row>
    <row r="7" spans="1:11" ht="14.1" customHeight="1">
      <c r="A7" s="221"/>
      <c r="B7" s="221"/>
      <c r="C7" s="222" t="s">
        <v>6</v>
      </c>
      <c r="D7" s="1629" t="s">
        <v>199</v>
      </c>
      <c r="E7" s="1630"/>
      <c r="F7" s="1630"/>
      <c r="G7" s="1630"/>
      <c r="H7" s="221"/>
      <c r="I7" s="221"/>
      <c r="J7" s="221"/>
      <c r="K7" s="221"/>
    </row>
    <row r="8" spans="1:11" ht="14.1" customHeight="1">
      <c r="A8" s="221"/>
      <c r="B8" s="221"/>
      <c r="C8" s="1631" t="s">
        <v>8</v>
      </c>
      <c r="D8" s="1632"/>
      <c r="E8" s="1632"/>
      <c r="F8" s="1632"/>
      <c r="G8" s="1632"/>
      <c r="H8" s="221"/>
      <c r="I8" s="221"/>
      <c r="J8" s="221"/>
      <c r="K8" s="221"/>
    </row>
    <row r="9" spans="1:11" ht="51.95" customHeight="1">
      <c r="A9" s="221"/>
      <c r="B9" s="221"/>
      <c r="C9" s="1633" t="s">
        <v>846</v>
      </c>
      <c r="D9" s="1634"/>
      <c r="E9" s="1634"/>
      <c r="F9" s="1634"/>
      <c r="G9" s="1634"/>
      <c r="H9" s="221"/>
      <c r="I9" s="221"/>
      <c r="J9" s="221"/>
      <c r="K9" s="221"/>
    </row>
    <row r="10" spans="1:11" ht="27" customHeight="1">
      <c r="A10" s="221"/>
      <c r="B10" s="221"/>
      <c r="C10" s="224" t="s">
        <v>10</v>
      </c>
      <c r="D10" s="1635" t="s">
        <v>847</v>
      </c>
      <c r="E10" s="1636"/>
      <c r="F10" s="1636"/>
      <c r="G10" s="1636"/>
      <c r="H10" s="221"/>
      <c r="I10" s="221"/>
      <c r="J10" s="221"/>
      <c r="K10" s="221"/>
    </row>
    <row r="11" spans="1:11" ht="27.95" customHeight="1">
      <c r="A11" s="221"/>
      <c r="B11" s="221"/>
      <c r="C11" s="225" t="s">
        <v>12</v>
      </c>
      <c r="D11" s="226">
        <v>2025</v>
      </c>
      <c r="E11" s="226">
        <v>2026</v>
      </c>
      <c r="F11" s="226">
        <v>2027</v>
      </c>
      <c r="G11" s="226">
        <v>2028</v>
      </c>
      <c r="H11" s="221"/>
      <c r="I11" s="221"/>
      <c r="J11" s="221"/>
      <c r="K11" s="221"/>
    </row>
    <row r="12" spans="1:11" ht="14.1" customHeight="1">
      <c r="A12" s="221"/>
      <c r="B12" s="221"/>
      <c r="C12" s="227"/>
      <c r="D12" s="228" t="s">
        <v>13</v>
      </c>
      <c r="E12" s="228" t="s">
        <v>14</v>
      </c>
      <c r="F12" s="228" t="s">
        <v>14</v>
      </c>
      <c r="G12" s="228" t="s">
        <v>14</v>
      </c>
      <c r="H12" s="221"/>
      <c r="I12" s="221"/>
      <c r="J12" s="221"/>
      <c r="K12" s="221"/>
    </row>
    <row r="13" spans="1:11" ht="14.1" customHeight="1">
      <c r="A13" s="221"/>
      <c r="B13" s="221"/>
      <c r="C13" s="225" t="s">
        <v>848</v>
      </c>
      <c r="D13" s="253" t="s">
        <v>849</v>
      </c>
      <c r="E13" s="253" t="s">
        <v>849</v>
      </c>
      <c r="F13" s="253" t="s">
        <v>850</v>
      </c>
      <c r="G13" s="253" t="s">
        <v>851</v>
      </c>
      <c r="H13" s="221"/>
      <c r="I13" s="221"/>
      <c r="J13" s="221"/>
      <c r="K13" s="221"/>
    </row>
    <row r="14" spans="1:11" ht="26.1" customHeight="1">
      <c r="A14" s="221"/>
      <c r="B14" s="221"/>
      <c r="C14" s="224" t="s">
        <v>203</v>
      </c>
      <c r="D14" s="1635" t="s">
        <v>852</v>
      </c>
      <c r="E14" s="1636"/>
      <c r="F14" s="1636"/>
      <c r="G14" s="1636"/>
      <c r="H14" s="221"/>
      <c r="I14" s="221"/>
      <c r="J14" s="221"/>
      <c r="K14" s="221"/>
    </row>
    <row r="15" spans="1:11" ht="27.95" customHeight="1">
      <c r="A15" s="221"/>
      <c r="B15" s="221"/>
      <c r="C15" s="225" t="s">
        <v>205</v>
      </c>
      <c r="D15" s="226">
        <v>2025</v>
      </c>
      <c r="E15" s="226">
        <v>2026</v>
      </c>
      <c r="F15" s="226">
        <v>2027</v>
      </c>
      <c r="G15" s="226">
        <v>2028</v>
      </c>
      <c r="H15" s="221"/>
      <c r="I15" s="221"/>
      <c r="J15" s="221"/>
      <c r="K15" s="221"/>
    </row>
    <row r="16" spans="1:11" ht="14.1" customHeight="1">
      <c r="A16" s="221"/>
      <c r="B16" s="221"/>
      <c r="C16" s="227"/>
      <c r="D16" s="228" t="s">
        <v>13</v>
      </c>
      <c r="E16" s="228" t="s">
        <v>14</v>
      </c>
      <c r="F16" s="228" t="s">
        <v>14</v>
      </c>
      <c r="G16" s="228" t="s">
        <v>14</v>
      </c>
      <c r="H16" s="221"/>
      <c r="I16" s="221"/>
      <c r="J16" s="221"/>
      <c r="K16" s="221"/>
    </row>
    <row r="17" spans="1:11" ht="14.1" customHeight="1">
      <c r="A17" s="221"/>
      <c r="B17" s="221"/>
      <c r="C17" s="225" t="s">
        <v>853</v>
      </c>
      <c r="D17" s="253" t="s">
        <v>854</v>
      </c>
      <c r="E17" s="253" t="s">
        <v>855</v>
      </c>
      <c r="F17" s="253" t="s">
        <v>856</v>
      </c>
      <c r="G17" s="253" t="s">
        <v>857</v>
      </c>
      <c r="H17" s="221"/>
      <c r="I17" s="221"/>
      <c r="J17" s="221"/>
      <c r="K17" s="221"/>
    </row>
    <row r="18" spans="1:11" ht="14.1" customHeight="1">
      <c r="A18" s="221"/>
      <c r="B18" s="221"/>
      <c r="C18" s="1627" t="s">
        <v>208</v>
      </c>
      <c r="D18" s="1628"/>
      <c r="E18" s="1628"/>
      <c r="F18" s="1628"/>
      <c r="G18" s="1628"/>
      <c r="H18" s="221"/>
      <c r="I18" s="221"/>
      <c r="J18" s="221"/>
      <c r="K18" s="221"/>
    </row>
    <row r="19" spans="1:11" ht="14.1" customHeight="1">
      <c r="A19" s="221"/>
      <c r="B19" s="221"/>
      <c r="C19" s="242" t="s">
        <v>858</v>
      </c>
      <c r="D19" s="1627" t="s">
        <v>859</v>
      </c>
      <c r="E19" s="1628"/>
      <c r="F19" s="1628"/>
      <c r="G19" s="1628"/>
      <c r="H19" s="221"/>
      <c r="I19" s="221"/>
      <c r="J19" s="221"/>
      <c r="K19" s="221"/>
    </row>
    <row r="20" spans="1:11" ht="14.1" customHeight="1">
      <c r="A20" s="221"/>
      <c r="B20" s="221"/>
      <c r="C20" s="243" t="s">
        <v>209</v>
      </c>
      <c r="D20" s="1637" t="s">
        <v>860</v>
      </c>
      <c r="E20" s="1638"/>
      <c r="F20" s="1638"/>
      <c r="G20" s="1638"/>
      <c r="H20" s="221"/>
      <c r="I20" s="221"/>
      <c r="J20" s="221"/>
      <c r="K20" s="221"/>
    </row>
    <row r="21" spans="1:11" ht="14.1" customHeight="1">
      <c r="A21" s="221"/>
      <c r="B21" s="221"/>
      <c r="C21" s="244" t="s">
        <v>211</v>
      </c>
      <c r="D21" s="1639" t="s">
        <v>861</v>
      </c>
      <c r="E21" s="1640"/>
      <c r="F21" s="1640"/>
      <c r="G21" s="1640"/>
      <c r="H21" s="221"/>
      <c r="I21" s="221"/>
      <c r="J21" s="221"/>
      <c r="K21" s="221"/>
    </row>
    <row r="22" spans="1:11" ht="14.1" customHeight="1">
      <c r="A22" s="221"/>
      <c r="B22" s="221"/>
      <c r="C22" s="244" t="s">
        <v>31</v>
      </c>
      <c r="D22" s="1639" t="s">
        <v>862</v>
      </c>
      <c r="E22" s="1640"/>
      <c r="F22" s="1640"/>
      <c r="G22" s="1640"/>
      <c r="H22" s="221"/>
      <c r="I22" s="221"/>
      <c r="J22" s="221"/>
      <c r="K22" s="221"/>
    </row>
    <row r="23" spans="1:11" ht="15" customHeight="1">
      <c r="A23" s="221"/>
      <c r="B23" s="221"/>
      <c r="C23" s="245"/>
      <c r="D23" s="246">
        <v>2025</v>
      </c>
      <c r="E23" s="246">
        <v>2026</v>
      </c>
      <c r="F23" s="246">
        <v>2027</v>
      </c>
      <c r="G23" s="246">
        <v>2028</v>
      </c>
      <c r="H23" s="221"/>
      <c r="I23" s="221"/>
      <c r="J23" s="221"/>
      <c r="K23" s="221"/>
    </row>
    <row r="24" spans="1:11" ht="15" customHeight="1">
      <c r="A24" s="221"/>
      <c r="B24" s="221"/>
      <c r="C24" s="247"/>
      <c r="D24" s="248" t="s">
        <v>13</v>
      </c>
      <c r="E24" s="248" t="s">
        <v>14</v>
      </c>
      <c r="F24" s="248" t="s">
        <v>14</v>
      </c>
      <c r="G24" s="248" t="s">
        <v>14</v>
      </c>
      <c r="H24" s="221"/>
      <c r="I24" s="221"/>
      <c r="J24" s="221"/>
      <c r="K24" s="221"/>
    </row>
    <row r="25" spans="1:11" ht="14.1" customHeight="1">
      <c r="A25" s="221"/>
      <c r="B25" s="221"/>
      <c r="C25" s="225" t="s">
        <v>33</v>
      </c>
      <c r="D25" s="253" t="s">
        <v>200</v>
      </c>
      <c r="E25" s="253" t="s">
        <v>855</v>
      </c>
      <c r="F25" s="253" t="s">
        <v>856</v>
      </c>
      <c r="G25" s="253" t="s">
        <v>857</v>
      </c>
      <c r="H25" s="221"/>
      <c r="I25" s="221"/>
      <c r="J25" s="221"/>
      <c r="K25" s="221"/>
    </row>
    <row r="26" spans="1:11" ht="14.1" customHeight="1">
      <c r="A26" s="221"/>
      <c r="B26" s="221"/>
      <c r="C26" s="225" t="s">
        <v>214</v>
      </c>
      <c r="D26" s="253" t="s">
        <v>863</v>
      </c>
      <c r="E26" s="253" t="s">
        <v>864</v>
      </c>
      <c r="F26" s="253" t="s">
        <v>865</v>
      </c>
      <c r="G26" s="253" t="s">
        <v>866</v>
      </c>
      <c r="H26" s="221"/>
      <c r="I26" s="221"/>
      <c r="J26" s="221"/>
      <c r="K26" s="221"/>
    </row>
    <row r="27" spans="1:11" ht="14.1" customHeight="1">
      <c r="A27" s="221"/>
      <c r="B27" s="221"/>
      <c r="C27" s="225" t="s">
        <v>215</v>
      </c>
      <c r="D27" s="253" t="s">
        <v>164</v>
      </c>
      <c r="E27" s="253" t="s">
        <v>867</v>
      </c>
      <c r="F27" s="253" t="s">
        <v>868</v>
      </c>
      <c r="G27" s="253" t="s">
        <v>869</v>
      </c>
      <c r="H27" s="221"/>
      <c r="I27" s="221"/>
      <c r="J27" s="221"/>
      <c r="K27" s="221"/>
    </row>
    <row r="28" spans="1:11" ht="14.1" customHeight="1">
      <c r="A28" s="221"/>
      <c r="B28" s="221"/>
      <c r="C28" s="225" t="s">
        <v>216</v>
      </c>
      <c r="D28" s="253" t="s">
        <v>200</v>
      </c>
      <c r="E28" s="253" t="s">
        <v>200</v>
      </c>
      <c r="F28" s="253" t="s">
        <v>870</v>
      </c>
      <c r="G28" s="253" t="s">
        <v>870</v>
      </c>
      <c r="H28" s="221"/>
      <c r="I28" s="221"/>
      <c r="J28" s="221"/>
      <c r="K28" s="221"/>
    </row>
    <row r="29" spans="1:11" ht="14.1" customHeight="1">
      <c r="A29" s="221"/>
      <c r="B29" s="221"/>
      <c r="C29" s="225" t="s">
        <v>217</v>
      </c>
      <c r="D29" s="253" t="s">
        <v>200</v>
      </c>
      <c r="E29" s="253" t="s">
        <v>871</v>
      </c>
      <c r="F29" s="253" t="s">
        <v>872</v>
      </c>
      <c r="G29" s="253" t="s">
        <v>873</v>
      </c>
      <c r="H29" s="221"/>
      <c r="I29" s="221"/>
      <c r="J29" s="221"/>
      <c r="K29" s="221"/>
    </row>
    <row r="30" spans="1:11" ht="14.1" customHeight="1">
      <c r="A30" s="221"/>
      <c r="B30" s="221"/>
      <c r="C30" s="225" t="s">
        <v>39</v>
      </c>
      <c r="D30" s="253" t="s">
        <v>200</v>
      </c>
      <c r="E30" s="253" t="s">
        <v>200</v>
      </c>
      <c r="F30" s="253" t="s">
        <v>874</v>
      </c>
      <c r="G30" s="253" t="s">
        <v>875</v>
      </c>
      <c r="H30" s="221"/>
      <c r="I30" s="221"/>
      <c r="J30" s="221"/>
      <c r="K30" s="221"/>
    </row>
    <row r="31" spans="1:11" ht="14.1" customHeight="1">
      <c r="A31" s="221"/>
      <c r="B31" s="221"/>
      <c r="C31" s="1641" t="s">
        <v>218</v>
      </c>
      <c r="D31" s="1642"/>
      <c r="E31" s="1642"/>
      <c r="F31" s="1642"/>
      <c r="G31" s="1642"/>
      <c r="H31" s="221"/>
      <c r="I31" s="221"/>
      <c r="J31" s="221"/>
      <c r="K31" s="221"/>
    </row>
    <row r="32" spans="1:11" ht="14.1" customHeight="1">
      <c r="A32" s="221"/>
      <c r="B32" s="221"/>
      <c r="C32" s="245"/>
      <c r="D32" s="246">
        <v>2025</v>
      </c>
      <c r="E32" s="246">
        <v>2026</v>
      </c>
      <c r="F32" s="246">
        <v>2027</v>
      </c>
      <c r="G32" s="246">
        <v>2028</v>
      </c>
      <c r="H32" s="221"/>
      <c r="I32" s="221"/>
      <c r="J32" s="221"/>
      <c r="K32" s="221"/>
    </row>
    <row r="33" spans="1:11" ht="14.1" customHeight="1">
      <c r="A33" s="221"/>
      <c r="B33" s="221"/>
      <c r="C33" s="247"/>
      <c r="D33" s="248" t="s">
        <v>13</v>
      </c>
      <c r="E33" s="248" t="s">
        <v>14</v>
      </c>
      <c r="F33" s="248" t="s">
        <v>14</v>
      </c>
      <c r="G33" s="248" t="s">
        <v>14</v>
      </c>
      <c r="H33" s="221"/>
      <c r="I33" s="221"/>
      <c r="J33" s="221"/>
      <c r="K33" s="221"/>
    </row>
    <row r="34" spans="1:11" ht="14.1" customHeight="1">
      <c r="A34" s="221"/>
      <c r="B34" s="221"/>
      <c r="C34" s="250" t="s">
        <v>219</v>
      </c>
      <c r="D34" s="251">
        <v>0</v>
      </c>
      <c r="E34" s="251">
        <v>2535170000</v>
      </c>
      <c r="F34" s="251">
        <v>2541900000</v>
      </c>
      <c r="G34" s="251">
        <v>2557500000</v>
      </c>
      <c r="H34" s="221"/>
      <c r="I34" s="221"/>
      <c r="J34" s="221"/>
      <c r="K34" s="221"/>
    </row>
    <row r="35" spans="1:11" ht="14.1" customHeight="1">
      <c r="A35" s="221"/>
      <c r="B35" s="221"/>
      <c r="C35" s="250" t="s">
        <v>220</v>
      </c>
      <c r="D35" s="251">
        <v>0</v>
      </c>
      <c r="E35" s="251">
        <v>2535170000</v>
      </c>
      <c r="F35" s="251">
        <v>2541900000</v>
      </c>
      <c r="G35" s="251">
        <v>2557500000</v>
      </c>
      <c r="H35" s="221"/>
      <c r="I35" s="221"/>
      <c r="J35" s="221"/>
      <c r="K35" s="221"/>
    </row>
    <row r="36" spans="1:11" ht="14.1" customHeight="1">
      <c r="A36" s="221"/>
      <c r="B36" s="221"/>
      <c r="C36" s="250" t="s">
        <v>221</v>
      </c>
      <c r="D36" s="251">
        <v>0</v>
      </c>
      <c r="E36" s="251">
        <v>0</v>
      </c>
      <c r="F36" s="251">
        <v>0</v>
      </c>
      <c r="G36" s="251">
        <v>0</v>
      </c>
      <c r="H36" s="221"/>
      <c r="I36" s="221"/>
      <c r="J36" s="221"/>
      <c r="K36" s="221"/>
    </row>
    <row r="37" spans="1:11" ht="14.1" customHeight="1">
      <c r="A37" s="221"/>
      <c r="B37" s="221"/>
      <c r="C37" s="250" t="s">
        <v>222</v>
      </c>
      <c r="D37" s="251">
        <v>0</v>
      </c>
      <c r="E37" s="251">
        <v>320000000</v>
      </c>
      <c r="F37" s="251">
        <v>320000000</v>
      </c>
      <c r="G37" s="251">
        <v>320000000</v>
      </c>
      <c r="H37" s="221"/>
      <c r="I37" s="221"/>
      <c r="J37" s="221"/>
      <c r="K37" s="221"/>
    </row>
    <row r="38" spans="1:11" ht="14.1" customHeight="1">
      <c r="A38" s="221"/>
      <c r="B38" s="221"/>
      <c r="C38" s="250" t="s">
        <v>220</v>
      </c>
      <c r="D38" s="251">
        <v>0</v>
      </c>
      <c r="E38" s="251">
        <v>320000000</v>
      </c>
      <c r="F38" s="251">
        <v>320000000</v>
      </c>
      <c r="G38" s="251">
        <v>320000000</v>
      </c>
      <c r="H38" s="221"/>
      <c r="I38" s="221"/>
      <c r="J38" s="221"/>
      <c r="K38" s="221"/>
    </row>
    <row r="39" spans="1:11" ht="14.1" customHeight="1">
      <c r="A39" s="221"/>
      <c r="B39" s="221"/>
      <c r="C39" s="250" t="s">
        <v>221</v>
      </c>
      <c r="D39" s="251">
        <v>0</v>
      </c>
      <c r="E39" s="251">
        <v>0</v>
      </c>
      <c r="F39" s="251">
        <v>0</v>
      </c>
      <c r="G39" s="251">
        <v>0</v>
      </c>
      <c r="H39" s="221"/>
      <c r="I39" s="221"/>
      <c r="J39" s="221"/>
      <c r="K39" s="221"/>
    </row>
    <row r="40" spans="1:11" ht="14.1" customHeight="1">
      <c r="A40" s="221"/>
      <c r="B40" s="221"/>
      <c r="C40" s="250" t="s">
        <v>223</v>
      </c>
      <c r="D40" s="251">
        <v>0</v>
      </c>
      <c r="E40" s="251">
        <v>408260000</v>
      </c>
      <c r="F40" s="251">
        <v>408248000</v>
      </c>
      <c r="G40" s="251">
        <v>408233000</v>
      </c>
      <c r="H40" s="221"/>
      <c r="I40" s="221"/>
      <c r="J40" s="221"/>
      <c r="K40" s="221"/>
    </row>
    <row r="41" spans="1:11" ht="14.1" customHeight="1">
      <c r="A41" s="221"/>
      <c r="B41" s="221"/>
      <c r="C41" s="250" t="s">
        <v>220</v>
      </c>
      <c r="D41" s="251">
        <v>0</v>
      </c>
      <c r="E41" s="251">
        <v>408260000</v>
      </c>
      <c r="F41" s="251">
        <v>408248000</v>
      </c>
      <c r="G41" s="251">
        <v>408233000</v>
      </c>
      <c r="H41" s="221"/>
      <c r="I41" s="221"/>
      <c r="J41" s="221"/>
      <c r="K41" s="221"/>
    </row>
    <row r="42" spans="1:11" ht="14.1" customHeight="1">
      <c r="A42" s="221"/>
      <c r="B42" s="221"/>
      <c r="C42" s="250" t="s">
        <v>221</v>
      </c>
      <c r="D42" s="251">
        <v>0</v>
      </c>
      <c r="E42" s="251">
        <v>0</v>
      </c>
      <c r="F42" s="251">
        <v>0</v>
      </c>
      <c r="G42" s="251">
        <v>0</v>
      </c>
      <c r="H42" s="221"/>
      <c r="I42" s="221"/>
      <c r="J42" s="221"/>
      <c r="K42" s="221"/>
    </row>
    <row r="43" spans="1:11" ht="14.1" customHeight="1">
      <c r="A43" s="221"/>
      <c r="B43" s="221"/>
      <c r="C43" s="250" t="s">
        <v>224</v>
      </c>
      <c r="D43" s="251">
        <v>0</v>
      </c>
      <c r="E43" s="251">
        <v>0</v>
      </c>
      <c r="F43" s="251">
        <v>0</v>
      </c>
      <c r="G43" s="251">
        <v>0</v>
      </c>
      <c r="H43" s="221"/>
      <c r="I43" s="221"/>
      <c r="J43" s="221"/>
      <c r="K43" s="221"/>
    </row>
    <row r="44" spans="1:11" ht="14.1" customHeight="1">
      <c r="A44" s="221"/>
      <c r="B44" s="221"/>
      <c r="C44" s="250" t="s">
        <v>220</v>
      </c>
      <c r="D44" s="251">
        <v>0</v>
      </c>
      <c r="E44" s="251">
        <v>0</v>
      </c>
      <c r="F44" s="251">
        <v>0</v>
      </c>
      <c r="G44" s="251">
        <v>0</v>
      </c>
      <c r="H44" s="221"/>
      <c r="I44" s="221"/>
      <c r="J44" s="221"/>
      <c r="K44" s="221"/>
    </row>
    <row r="45" spans="1:11" ht="14.1" customHeight="1">
      <c r="A45" s="221"/>
      <c r="B45" s="221"/>
      <c r="C45" s="250" t="s">
        <v>221</v>
      </c>
      <c r="D45" s="251">
        <v>0</v>
      </c>
      <c r="E45" s="251">
        <v>0</v>
      </c>
      <c r="F45" s="251">
        <v>0</v>
      </c>
      <c r="G45" s="251">
        <v>0</v>
      </c>
      <c r="H45" s="221"/>
      <c r="I45" s="221"/>
      <c r="J45" s="221"/>
      <c r="K45" s="221"/>
    </row>
    <row r="46" spans="1:11" ht="14.1" customHeight="1">
      <c r="A46" s="221"/>
      <c r="B46" s="221"/>
      <c r="C46" s="250" t="s">
        <v>225</v>
      </c>
      <c r="D46" s="251">
        <v>0</v>
      </c>
      <c r="E46" s="251">
        <v>0</v>
      </c>
      <c r="F46" s="251">
        <v>0</v>
      </c>
      <c r="G46" s="251">
        <v>0</v>
      </c>
      <c r="H46" s="221"/>
      <c r="I46" s="221"/>
      <c r="J46" s="221"/>
      <c r="K46" s="221"/>
    </row>
    <row r="47" spans="1:11" ht="14.1" customHeight="1">
      <c r="A47" s="221"/>
      <c r="B47" s="221"/>
      <c r="C47" s="250" t="s">
        <v>220</v>
      </c>
      <c r="D47" s="251">
        <v>0</v>
      </c>
      <c r="E47" s="251">
        <v>0</v>
      </c>
      <c r="F47" s="251">
        <v>0</v>
      </c>
      <c r="G47" s="251">
        <v>0</v>
      </c>
      <c r="H47" s="221"/>
      <c r="I47" s="221"/>
      <c r="J47" s="221"/>
      <c r="K47" s="221"/>
    </row>
    <row r="48" spans="1:11" ht="14.1" customHeight="1">
      <c r="A48" s="221"/>
      <c r="B48" s="221"/>
      <c r="C48" s="250" t="s">
        <v>221</v>
      </c>
      <c r="D48" s="251">
        <v>0</v>
      </c>
      <c r="E48" s="251">
        <v>0</v>
      </c>
      <c r="F48" s="251">
        <v>0</v>
      </c>
      <c r="G48" s="251">
        <v>0</v>
      </c>
      <c r="H48" s="221"/>
      <c r="I48" s="221"/>
      <c r="J48" s="221"/>
      <c r="K48" s="221"/>
    </row>
    <row r="49" spans="1:11" ht="14.1" customHeight="1">
      <c r="A49" s="221"/>
      <c r="B49" s="221"/>
      <c r="C49" s="250" t="s">
        <v>226</v>
      </c>
      <c r="D49" s="251">
        <v>0</v>
      </c>
      <c r="E49" s="251">
        <v>370000</v>
      </c>
      <c r="F49" s="251">
        <v>370000</v>
      </c>
      <c r="G49" s="251">
        <v>370000</v>
      </c>
      <c r="H49" s="221"/>
      <c r="I49" s="221"/>
      <c r="J49" s="221"/>
      <c r="K49" s="221"/>
    </row>
    <row r="50" spans="1:11" ht="14.1" customHeight="1">
      <c r="A50" s="221"/>
      <c r="B50" s="221"/>
      <c r="C50" s="250" t="s">
        <v>220</v>
      </c>
      <c r="D50" s="251">
        <v>0</v>
      </c>
      <c r="E50" s="251">
        <v>370000</v>
      </c>
      <c r="F50" s="251">
        <v>370000</v>
      </c>
      <c r="G50" s="251">
        <v>370000</v>
      </c>
      <c r="H50" s="221"/>
      <c r="I50" s="221"/>
      <c r="J50" s="221"/>
      <c r="K50" s="221"/>
    </row>
    <row r="51" spans="1:11" ht="14.1" customHeight="1">
      <c r="A51" s="221"/>
      <c r="B51" s="221"/>
      <c r="C51" s="250" t="s">
        <v>221</v>
      </c>
      <c r="D51" s="251">
        <v>0</v>
      </c>
      <c r="E51" s="251">
        <v>0</v>
      </c>
      <c r="F51" s="251">
        <v>0</v>
      </c>
      <c r="G51" s="251">
        <v>0</v>
      </c>
      <c r="H51" s="221"/>
      <c r="I51" s="221"/>
      <c r="J51" s="221"/>
      <c r="K51" s="221"/>
    </row>
    <row r="52" spans="1:11" ht="14.1" customHeight="1">
      <c r="A52" s="221"/>
      <c r="B52" s="221"/>
      <c r="C52" s="250" t="s">
        <v>227</v>
      </c>
      <c r="D52" s="251">
        <v>0</v>
      </c>
      <c r="E52" s="251">
        <v>0</v>
      </c>
      <c r="F52" s="251">
        <v>0</v>
      </c>
      <c r="G52" s="251">
        <v>0</v>
      </c>
      <c r="H52" s="221"/>
      <c r="I52" s="221"/>
      <c r="J52" s="221"/>
      <c r="K52" s="221"/>
    </row>
    <row r="53" spans="1:11" ht="14.1" customHeight="1">
      <c r="A53" s="221"/>
      <c r="B53" s="221"/>
      <c r="C53" s="250" t="s">
        <v>220</v>
      </c>
      <c r="D53" s="251">
        <v>0</v>
      </c>
      <c r="E53" s="251">
        <v>0</v>
      </c>
      <c r="F53" s="251">
        <v>0</v>
      </c>
      <c r="G53" s="251">
        <v>0</v>
      </c>
      <c r="H53" s="221"/>
      <c r="I53" s="221"/>
      <c r="J53" s="221"/>
      <c r="K53" s="221"/>
    </row>
    <row r="54" spans="1:11" ht="14.1" customHeight="1">
      <c r="A54" s="221"/>
      <c r="B54" s="221"/>
      <c r="C54" s="250" t="s">
        <v>221</v>
      </c>
      <c r="D54" s="251">
        <v>0</v>
      </c>
      <c r="E54" s="251">
        <v>0</v>
      </c>
      <c r="F54" s="251">
        <v>0</v>
      </c>
      <c r="G54" s="251">
        <v>0</v>
      </c>
      <c r="H54" s="221"/>
      <c r="I54" s="221"/>
      <c r="J54" s="221"/>
      <c r="K54" s="221"/>
    </row>
    <row r="55" spans="1:11" ht="14.1" customHeight="1">
      <c r="A55" s="221"/>
      <c r="B55" s="221"/>
      <c r="C55" s="250" t="s">
        <v>228</v>
      </c>
      <c r="D55" s="251">
        <v>0</v>
      </c>
      <c r="E55" s="251">
        <v>0</v>
      </c>
      <c r="F55" s="251">
        <v>0</v>
      </c>
      <c r="G55" s="251">
        <v>0</v>
      </c>
      <c r="H55" s="221"/>
      <c r="I55" s="221"/>
      <c r="J55" s="221"/>
      <c r="K55" s="221"/>
    </row>
    <row r="56" spans="1:11" ht="14.1" customHeight="1">
      <c r="A56" s="221"/>
      <c r="B56" s="221"/>
      <c r="C56" s="250" t="s">
        <v>220</v>
      </c>
      <c r="D56" s="251">
        <v>0</v>
      </c>
      <c r="E56" s="251">
        <v>0</v>
      </c>
      <c r="F56" s="251">
        <v>0</v>
      </c>
      <c r="G56" s="251">
        <v>0</v>
      </c>
      <c r="H56" s="221"/>
      <c r="I56" s="221"/>
      <c r="J56" s="221"/>
      <c r="K56" s="221"/>
    </row>
    <row r="57" spans="1:11" ht="14.1" customHeight="1">
      <c r="A57" s="221"/>
      <c r="B57" s="221"/>
      <c r="C57" s="250" t="s">
        <v>229</v>
      </c>
      <c r="D57" s="251">
        <v>0</v>
      </c>
      <c r="E57" s="251">
        <v>0</v>
      </c>
      <c r="F57" s="251">
        <v>0</v>
      </c>
      <c r="G57" s="251">
        <v>0</v>
      </c>
      <c r="H57" s="221"/>
      <c r="I57" s="221"/>
      <c r="J57" s="221"/>
      <c r="K57" s="221"/>
    </row>
    <row r="58" spans="1:11" ht="14.1" customHeight="1">
      <c r="A58" s="221"/>
      <c r="B58" s="221"/>
      <c r="C58" s="250" t="s">
        <v>230</v>
      </c>
      <c r="D58" s="251">
        <v>0</v>
      </c>
      <c r="E58" s="251">
        <v>0</v>
      </c>
      <c r="F58" s="251">
        <v>0</v>
      </c>
      <c r="G58" s="251">
        <v>0</v>
      </c>
      <c r="H58" s="221"/>
      <c r="I58" s="221"/>
      <c r="J58" s="221"/>
      <c r="K58" s="221"/>
    </row>
    <row r="59" spans="1:11" ht="14.1" customHeight="1">
      <c r="A59" s="221"/>
      <c r="B59" s="221"/>
      <c r="C59" s="250" t="s">
        <v>231</v>
      </c>
      <c r="D59" s="251">
        <v>0</v>
      </c>
      <c r="E59" s="251">
        <v>0</v>
      </c>
      <c r="F59" s="251">
        <v>0</v>
      </c>
      <c r="G59" s="251">
        <v>0</v>
      </c>
      <c r="H59" s="221"/>
      <c r="I59" s="221"/>
      <c r="J59" s="221"/>
      <c r="K59" s="221"/>
    </row>
    <row r="60" spans="1:11" ht="14.1" customHeight="1">
      <c r="A60" s="221"/>
      <c r="B60" s="221"/>
      <c r="C60" s="250" t="s">
        <v>232</v>
      </c>
      <c r="D60" s="251">
        <v>0</v>
      </c>
      <c r="E60" s="251">
        <v>0</v>
      </c>
      <c r="F60" s="251">
        <v>0</v>
      </c>
      <c r="G60" s="251">
        <v>0</v>
      </c>
      <c r="H60" s="221"/>
      <c r="I60" s="221"/>
      <c r="J60" s="221"/>
      <c r="K60" s="221"/>
    </row>
    <row r="61" spans="1:11" ht="14.1" customHeight="1">
      <c r="A61" s="221"/>
      <c r="B61" s="221"/>
      <c r="C61" s="250" t="s">
        <v>233</v>
      </c>
      <c r="D61" s="251">
        <v>0</v>
      </c>
      <c r="E61" s="251">
        <v>0</v>
      </c>
      <c r="F61" s="251">
        <v>0</v>
      </c>
      <c r="G61" s="251">
        <v>0</v>
      </c>
      <c r="H61" s="221"/>
      <c r="I61" s="221"/>
      <c r="J61" s="221"/>
      <c r="K61" s="221"/>
    </row>
    <row r="62" spans="1:11" ht="14.1" customHeight="1">
      <c r="A62" s="221"/>
      <c r="B62" s="221"/>
      <c r="C62" s="250" t="s">
        <v>220</v>
      </c>
      <c r="D62" s="251">
        <v>0</v>
      </c>
      <c r="E62" s="251">
        <v>0</v>
      </c>
      <c r="F62" s="251">
        <v>0</v>
      </c>
      <c r="G62" s="251">
        <v>0</v>
      </c>
      <c r="H62" s="221"/>
      <c r="I62" s="221"/>
      <c r="J62" s="221"/>
      <c r="K62" s="221"/>
    </row>
    <row r="63" spans="1:11" ht="14.1" customHeight="1">
      <c r="A63" s="221"/>
      <c r="B63" s="221"/>
      <c r="C63" s="250" t="s">
        <v>229</v>
      </c>
      <c r="D63" s="251">
        <v>0</v>
      </c>
      <c r="E63" s="251">
        <v>0</v>
      </c>
      <c r="F63" s="251">
        <v>0</v>
      </c>
      <c r="G63" s="251">
        <v>0</v>
      </c>
      <c r="H63" s="221"/>
      <c r="I63" s="221"/>
      <c r="J63" s="221"/>
      <c r="K63" s="221"/>
    </row>
    <row r="64" spans="1:11" ht="14.1" customHeight="1">
      <c r="A64" s="221"/>
      <c r="B64" s="221"/>
      <c r="C64" s="250" t="s">
        <v>230</v>
      </c>
      <c r="D64" s="251">
        <v>0</v>
      </c>
      <c r="E64" s="251">
        <v>0</v>
      </c>
      <c r="F64" s="251">
        <v>0</v>
      </c>
      <c r="G64" s="251">
        <v>0</v>
      </c>
      <c r="H64" s="221"/>
      <c r="I64" s="221"/>
      <c r="J64" s="221"/>
      <c r="K64" s="221"/>
    </row>
    <row r="65" spans="1:11" ht="14.1" customHeight="1">
      <c r="A65" s="221"/>
      <c r="B65" s="221"/>
      <c r="C65" s="250" t="s">
        <v>231</v>
      </c>
      <c r="D65" s="251">
        <v>0</v>
      </c>
      <c r="E65" s="251">
        <v>0</v>
      </c>
      <c r="F65" s="251">
        <v>0</v>
      </c>
      <c r="G65" s="251">
        <v>0</v>
      </c>
      <c r="H65" s="221"/>
      <c r="I65" s="221"/>
      <c r="J65" s="221"/>
      <c r="K65" s="221"/>
    </row>
    <row r="66" spans="1:11" ht="14.1" customHeight="1">
      <c r="A66" s="221"/>
      <c r="B66" s="221"/>
      <c r="C66" s="250" t="s">
        <v>232</v>
      </c>
      <c r="D66" s="251">
        <v>0</v>
      </c>
      <c r="E66" s="251">
        <v>0</v>
      </c>
      <c r="F66" s="251">
        <v>0</v>
      </c>
      <c r="G66" s="251">
        <v>0</v>
      </c>
      <c r="H66" s="221"/>
      <c r="I66" s="221"/>
      <c r="J66" s="221"/>
      <c r="K66" s="221"/>
    </row>
    <row r="67" spans="1:11" ht="14.1" customHeight="1">
      <c r="A67" s="221"/>
      <c r="B67" s="221"/>
      <c r="C67" s="250" t="s">
        <v>234</v>
      </c>
      <c r="D67" s="251">
        <v>0</v>
      </c>
      <c r="E67" s="251">
        <v>0</v>
      </c>
      <c r="F67" s="251">
        <v>0</v>
      </c>
      <c r="G67" s="251">
        <v>0</v>
      </c>
      <c r="H67" s="221"/>
      <c r="I67" s="221"/>
      <c r="J67" s="221"/>
      <c r="K67" s="221"/>
    </row>
    <row r="68" spans="1:11" ht="14.1" customHeight="1">
      <c r="A68" s="221"/>
      <c r="B68" s="221"/>
      <c r="C68" s="250" t="s">
        <v>220</v>
      </c>
      <c r="D68" s="251">
        <v>0</v>
      </c>
      <c r="E68" s="251">
        <v>0</v>
      </c>
      <c r="F68" s="251">
        <v>0</v>
      </c>
      <c r="G68" s="251">
        <v>0</v>
      </c>
      <c r="H68" s="221"/>
      <c r="I68" s="221"/>
      <c r="J68" s="221"/>
      <c r="K68" s="221"/>
    </row>
    <row r="69" spans="1:11" ht="14.1" customHeight="1">
      <c r="A69" s="221"/>
      <c r="B69" s="221"/>
      <c r="C69" s="250" t="s">
        <v>229</v>
      </c>
      <c r="D69" s="251">
        <v>0</v>
      </c>
      <c r="E69" s="251">
        <v>0</v>
      </c>
      <c r="F69" s="251">
        <v>0</v>
      </c>
      <c r="G69" s="251">
        <v>0</v>
      </c>
      <c r="H69" s="221"/>
      <c r="I69" s="221"/>
      <c r="J69" s="221"/>
      <c r="K69" s="221"/>
    </row>
    <row r="70" spans="1:11" ht="14.1" customHeight="1">
      <c r="A70" s="221"/>
      <c r="B70" s="221"/>
      <c r="C70" s="250" t="s">
        <v>230</v>
      </c>
      <c r="D70" s="251">
        <v>0</v>
      </c>
      <c r="E70" s="251">
        <v>0</v>
      </c>
      <c r="F70" s="251">
        <v>0</v>
      </c>
      <c r="G70" s="251">
        <v>0</v>
      </c>
      <c r="H70" s="221"/>
      <c r="I70" s="221"/>
      <c r="J70" s="221"/>
      <c r="K70" s="221"/>
    </row>
    <row r="71" spans="1:11" ht="14.1" customHeight="1">
      <c r="A71" s="221"/>
      <c r="B71" s="221"/>
      <c r="C71" s="250" t="s">
        <v>231</v>
      </c>
      <c r="D71" s="251">
        <v>0</v>
      </c>
      <c r="E71" s="251">
        <v>0</v>
      </c>
      <c r="F71" s="251">
        <v>0</v>
      </c>
      <c r="G71" s="251">
        <v>0</v>
      </c>
      <c r="H71" s="221"/>
      <c r="I71" s="221"/>
      <c r="J71" s="221"/>
      <c r="K71" s="221"/>
    </row>
    <row r="72" spans="1:11" ht="14.1" customHeight="1">
      <c r="A72" s="221"/>
      <c r="B72" s="221"/>
      <c r="C72" s="250" t="s">
        <v>232</v>
      </c>
      <c r="D72" s="251">
        <v>0</v>
      </c>
      <c r="E72" s="251">
        <v>0</v>
      </c>
      <c r="F72" s="251">
        <v>0</v>
      </c>
      <c r="G72" s="251">
        <v>0</v>
      </c>
      <c r="H72" s="221"/>
      <c r="I72" s="221"/>
      <c r="J72" s="221"/>
      <c r="K72" s="221"/>
    </row>
    <row r="73" spans="1:11" ht="14.1" customHeight="1">
      <c r="A73" s="221"/>
      <c r="B73" s="221"/>
      <c r="C73" s="250" t="s">
        <v>235</v>
      </c>
      <c r="D73" s="251">
        <v>0</v>
      </c>
      <c r="E73" s="251">
        <v>0</v>
      </c>
      <c r="F73" s="251">
        <v>0</v>
      </c>
      <c r="G73" s="251">
        <v>0</v>
      </c>
      <c r="H73" s="221"/>
      <c r="I73" s="221"/>
      <c r="J73" s="221"/>
      <c r="K73" s="221"/>
    </row>
    <row r="74" spans="1:11" ht="14.1" customHeight="1">
      <c r="A74" s="221"/>
      <c r="B74" s="221"/>
      <c r="C74" s="250" t="s">
        <v>236</v>
      </c>
      <c r="D74" s="251">
        <v>0</v>
      </c>
      <c r="E74" s="251">
        <v>0</v>
      </c>
      <c r="F74" s="251">
        <v>0</v>
      </c>
      <c r="G74" s="251">
        <v>0</v>
      </c>
      <c r="H74" s="221"/>
      <c r="I74" s="221"/>
      <c r="J74" s="221"/>
      <c r="K74" s="221"/>
    </row>
    <row r="75" spans="1:11" ht="14.1" customHeight="1">
      <c r="A75" s="221"/>
      <c r="B75" s="221"/>
      <c r="C75" s="252" t="s">
        <v>237</v>
      </c>
      <c r="D75" s="251">
        <v>0</v>
      </c>
      <c r="E75" s="251">
        <v>3263800000</v>
      </c>
      <c r="F75" s="251">
        <v>3270518000</v>
      </c>
      <c r="G75" s="251">
        <v>3286103000</v>
      </c>
      <c r="H75" s="221"/>
      <c r="I75" s="221"/>
      <c r="J75" s="221"/>
      <c r="K75" s="221"/>
    </row>
    <row r="76" spans="1:11" ht="14.1" customHeight="1">
      <c r="A76" s="221"/>
      <c r="B76" s="221"/>
      <c r="C76" s="1627" t="s">
        <v>51</v>
      </c>
      <c r="D76" s="1628"/>
      <c r="E76" s="1628"/>
      <c r="F76" s="1628"/>
      <c r="G76" s="1628"/>
      <c r="H76" s="221"/>
      <c r="I76" s="221"/>
      <c r="J76" s="221"/>
      <c r="K76" s="221"/>
    </row>
    <row r="77" spans="1:11" ht="14.1" customHeight="1">
      <c r="A77" s="221"/>
      <c r="B77" s="221"/>
      <c r="C77" s="242" t="s">
        <v>876</v>
      </c>
      <c r="D77" s="1627" t="s">
        <v>877</v>
      </c>
      <c r="E77" s="1628"/>
      <c r="F77" s="1628"/>
      <c r="G77" s="1628"/>
      <c r="H77" s="221"/>
      <c r="I77" s="221"/>
      <c r="J77" s="221"/>
      <c r="K77" s="221"/>
    </row>
    <row r="78" spans="1:11" ht="14.1" customHeight="1">
      <c r="A78" s="221"/>
      <c r="B78" s="221"/>
      <c r="C78" s="243" t="s">
        <v>209</v>
      </c>
      <c r="D78" s="1637" t="s">
        <v>878</v>
      </c>
      <c r="E78" s="1638"/>
      <c r="F78" s="1638"/>
      <c r="G78" s="1638"/>
      <c r="H78" s="221"/>
      <c r="I78" s="221"/>
      <c r="J78" s="221"/>
      <c r="K78" s="221"/>
    </row>
    <row r="79" spans="1:11" ht="14.1" customHeight="1">
      <c r="A79" s="221"/>
      <c r="B79" s="221"/>
      <c r="C79" s="244" t="s">
        <v>211</v>
      </c>
      <c r="D79" s="1639" t="s">
        <v>879</v>
      </c>
      <c r="E79" s="1640"/>
      <c r="F79" s="1640"/>
      <c r="G79" s="1640"/>
      <c r="H79" s="221"/>
      <c r="I79" s="221"/>
      <c r="J79" s="221"/>
      <c r="K79" s="221"/>
    </row>
    <row r="80" spans="1:11" ht="14.1" customHeight="1">
      <c r="A80" s="221"/>
      <c r="B80" s="221"/>
      <c r="C80" s="244" t="s">
        <v>31</v>
      </c>
      <c r="D80" s="1639" t="s">
        <v>247</v>
      </c>
      <c r="E80" s="1640"/>
      <c r="F80" s="1640"/>
      <c r="G80" s="1640"/>
      <c r="H80" s="221"/>
      <c r="I80" s="221"/>
      <c r="J80" s="221"/>
      <c r="K80" s="221"/>
    </row>
    <row r="81" spans="1:11" ht="15" customHeight="1">
      <c r="A81" s="221"/>
      <c r="B81" s="221"/>
      <c r="C81" s="245"/>
      <c r="D81" s="246">
        <v>2025</v>
      </c>
      <c r="E81" s="246">
        <v>2026</v>
      </c>
      <c r="F81" s="246">
        <v>2027</v>
      </c>
      <c r="G81" s="246">
        <v>2028</v>
      </c>
      <c r="H81" s="221"/>
      <c r="I81" s="221"/>
      <c r="J81" s="221"/>
      <c r="K81" s="221"/>
    </row>
    <row r="82" spans="1:11" ht="15" customHeight="1">
      <c r="A82" s="221"/>
      <c r="B82" s="221"/>
      <c r="C82" s="247"/>
      <c r="D82" s="248" t="s">
        <v>13</v>
      </c>
      <c r="E82" s="248" t="s">
        <v>14</v>
      </c>
      <c r="F82" s="248" t="s">
        <v>14</v>
      </c>
      <c r="G82" s="248" t="s">
        <v>14</v>
      </c>
      <c r="H82" s="221"/>
      <c r="I82" s="221"/>
      <c r="J82" s="221"/>
      <c r="K82" s="221"/>
    </row>
    <row r="83" spans="1:11" ht="14.1" customHeight="1">
      <c r="A83" s="221"/>
      <c r="B83" s="221"/>
      <c r="C83" s="225" t="s">
        <v>33</v>
      </c>
      <c r="D83" s="253" t="s">
        <v>200</v>
      </c>
      <c r="E83" s="253" t="s">
        <v>880</v>
      </c>
      <c r="F83" s="253" t="s">
        <v>881</v>
      </c>
      <c r="G83" s="253" t="s">
        <v>882</v>
      </c>
      <c r="H83" s="221"/>
      <c r="I83" s="221"/>
      <c r="J83" s="221"/>
      <c r="K83" s="221"/>
    </row>
    <row r="84" spans="1:11" ht="14.1" customHeight="1">
      <c r="A84" s="221"/>
      <c r="B84" s="221"/>
      <c r="C84" s="225" t="s">
        <v>214</v>
      </c>
      <c r="D84" s="253" t="s">
        <v>883</v>
      </c>
      <c r="E84" s="253" t="s">
        <v>884</v>
      </c>
      <c r="F84" s="253" t="s">
        <v>885</v>
      </c>
      <c r="G84" s="253" t="s">
        <v>886</v>
      </c>
      <c r="H84" s="221"/>
      <c r="I84" s="221"/>
      <c r="J84" s="221"/>
      <c r="K84" s="221"/>
    </row>
    <row r="85" spans="1:11" ht="14.1" customHeight="1">
      <c r="A85" s="221"/>
      <c r="B85" s="221"/>
      <c r="C85" s="225" t="s">
        <v>215</v>
      </c>
      <c r="D85" s="253" t="s">
        <v>164</v>
      </c>
      <c r="E85" s="253" t="s">
        <v>887</v>
      </c>
      <c r="F85" s="253" t="s">
        <v>888</v>
      </c>
      <c r="G85" s="253" t="s">
        <v>889</v>
      </c>
      <c r="H85" s="221"/>
      <c r="I85" s="221"/>
      <c r="J85" s="221"/>
      <c r="K85" s="221"/>
    </row>
    <row r="86" spans="1:11" ht="14.1" customHeight="1">
      <c r="A86" s="221"/>
      <c r="B86" s="221"/>
      <c r="C86" s="225" t="s">
        <v>216</v>
      </c>
      <c r="D86" s="253" t="s">
        <v>200</v>
      </c>
      <c r="E86" s="253" t="s">
        <v>200</v>
      </c>
      <c r="F86" s="253" t="s">
        <v>890</v>
      </c>
      <c r="G86" s="253" t="s">
        <v>891</v>
      </c>
      <c r="H86" s="221"/>
      <c r="I86" s="221"/>
      <c r="J86" s="221"/>
      <c r="K86" s="221"/>
    </row>
    <row r="87" spans="1:11" ht="14.1" customHeight="1">
      <c r="A87" s="221"/>
      <c r="B87" s="221"/>
      <c r="C87" s="225" t="s">
        <v>217</v>
      </c>
      <c r="D87" s="253" t="s">
        <v>200</v>
      </c>
      <c r="E87" s="253" t="s">
        <v>892</v>
      </c>
      <c r="F87" s="253" t="s">
        <v>893</v>
      </c>
      <c r="G87" s="253" t="s">
        <v>894</v>
      </c>
      <c r="H87" s="221"/>
      <c r="I87" s="221"/>
      <c r="J87" s="221"/>
      <c r="K87" s="221"/>
    </row>
    <row r="88" spans="1:11" ht="14.1" customHeight="1">
      <c r="A88" s="221"/>
      <c r="B88" s="221"/>
      <c r="C88" s="225" t="s">
        <v>39</v>
      </c>
      <c r="D88" s="253" t="s">
        <v>200</v>
      </c>
      <c r="E88" s="253" t="s">
        <v>200</v>
      </c>
      <c r="F88" s="253" t="s">
        <v>895</v>
      </c>
      <c r="G88" s="253" t="s">
        <v>896</v>
      </c>
      <c r="H88" s="221"/>
      <c r="I88" s="221"/>
      <c r="J88" s="221"/>
      <c r="K88" s="221"/>
    </row>
    <row r="89" spans="1:11" ht="14.1" customHeight="1">
      <c r="A89" s="221"/>
      <c r="B89" s="221"/>
      <c r="C89" s="1641" t="s">
        <v>218</v>
      </c>
      <c r="D89" s="1642"/>
      <c r="E89" s="1642"/>
      <c r="F89" s="1642"/>
      <c r="G89" s="1642"/>
      <c r="H89" s="221"/>
      <c r="I89" s="221"/>
      <c r="J89" s="221"/>
      <c r="K89" s="221"/>
    </row>
    <row r="90" spans="1:11" ht="14.1" customHeight="1">
      <c r="A90" s="221"/>
      <c r="B90" s="221"/>
      <c r="C90" s="245"/>
      <c r="D90" s="246">
        <v>2025</v>
      </c>
      <c r="E90" s="246">
        <v>2026</v>
      </c>
      <c r="F90" s="246">
        <v>2027</v>
      </c>
      <c r="G90" s="246">
        <v>2028</v>
      </c>
      <c r="H90" s="221"/>
      <c r="I90" s="221"/>
      <c r="J90" s="221"/>
      <c r="K90" s="221"/>
    </row>
    <row r="91" spans="1:11" ht="14.1" customHeight="1">
      <c r="A91" s="221"/>
      <c r="B91" s="221"/>
      <c r="C91" s="247"/>
      <c r="D91" s="248" t="s">
        <v>13</v>
      </c>
      <c r="E91" s="248" t="s">
        <v>14</v>
      </c>
      <c r="F91" s="248" t="s">
        <v>14</v>
      </c>
      <c r="G91" s="248" t="s">
        <v>14</v>
      </c>
      <c r="H91" s="221"/>
      <c r="I91" s="221"/>
      <c r="J91" s="221"/>
      <c r="K91" s="221"/>
    </row>
    <row r="92" spans="1:11" ht="14.1" customHeight="1">
      <c r="A92" s="221"/>
      <c r="B92" s="221"/>
      <c r="C92" s="250" t="s">
        <v>219</v>
      </c>
      <c r="D92" s="251">
        <v>0</v>
      </c>
      <c r="E92" s="251">
        <v>0</v>
      </c>
      <c r="F92" s="251">
        <v>0</v>
      </c>
      <c r="G92" s="251">
        <v>0</v>
      </c>
      <c r="H92" s="221"/>
      <c r="I92" s="221"/>
      <c r="J92" s="221"/>
      <c r="K92" s="221"/>
    </row>
    <row r="93" spans="1:11" ht="14.1" customHeight="1">
      <c r="A93" s="221"/>
      <c r="B93" s="221"/>
      <c r="C93" s="250" t="s">
        <v>220</v>
      </c>
      <c r="D93" s="251">
        <v>0</v>
      </c>
      <c r="E93" s="251">
        <v>0</v>
      </c>
      <c r="F93" s="251">
        <v>0</v>
      </c>
      <c r="G93" s="251">
        <v>0</v>
      </c>
      <c r="H93" s="221"/>
      <c r="I93" s="221"/>
      <c r="J93" s="221"/>
      <c r="K93" s="221"/>
    </row>
    <row r="94" spans="1:11" ht="14.1" customHeight="1">
      <c r="A94" s="221"/>
      <c r="B94" s="221"/>
      <c r="C94" s="250" t="s">
        <v>221</v>
      </c>
      <c r="D94" s="251">
        <v>0</v>
      </c>
      <c r="E94" s="251">
        <v>0</v>
      </c>
      <c r="F94" s="251">
        <v>0</v>
      </c>
      <c r="G94" s="251">
        <v>0</v>
      </c>
      <c r="H94" s="221"/>
      <c r="I94" s="221"/>
      <c r="J94" s="221"/>
      <c r="K94" s="221"/>
    </row>
    <row r="95" spans="1:11" ht="14.1" customHeight="1">
      <c r="A95" s="221"/>
      <c r="B95" s="221"/>
      <c r="C95" s="250" t="s">
        <v>222</v>
      </c>
      <c r="D95" s="251">
        <v>0</v>
      </c>
      <c r="E95" s="251">
        <v>0</v>
      </c>
      <c r="F95" s="251">
        <v>0</v>
      </c>
      <c r="G95" s="251">
        <v>0</v>
      </c>
      <c r="H95" s="221"/>
      <c r="I95" s="221"/>
      <c r="J95" s="221"/>
      <c r="K95" s="221"/>
    </row>
    <row r="96" spans="1:11" ht="14.1" customHeight="1">
      <c r="A96" s="221"/>
      <c r="B96" s="221"/>
      <c r="C96" s="250" t="s">
        <v>220</v>
      </c>
      <c r="D96" s="251">
        <v>0</v>
      </c>
      <c r="E96" s="251">
        <v>0</v>
      </c>
      <c r="F96" s="251">
        <v>0</v>
      </c>
      <c r="G96" s="251">
        <v>0</v>
      </c>
      <c r="H96" s="221"/>
      <c r="I96" s="221"/>
      <c r="J96" s="221"/>
      <c r="K96" s="221"/>
    </row>
    <row r="97" spans="1:11" ht="14.1" customHeight="1">
      <c r="A97" s="221"/>
      <c r="B97" s="221"/>
      <c r="C97" s="250" t="s">
        <v>221</v>
      </c>
      <c r="D97" s="251">
        <v>0</v>
      </c>
      <c r="E97" s="251">
        <v>0</v>
      </c>
      <c r="F97" s="251">
        <v>0</v>
      </c>
      <c r="G97" s="251">
        <v>0</v>
      </c>
      <c r="H97" s="221"/>
      <c r="I97" s="221"/>
      <c r="J97" s="221"/>
      <c r="K97" s="221"/>
    </row>
    <row r="98" spans="1:11" ht="14.1" customHeight="1">
      <c r="A98" s="221"/>
      <c r="B98" s="221"/>
      <c r="C98" s="250" t="s">
        <v>223</v>
      </c>
      <c r="D98" s="251">
        <v>0</v>
      </c>
      <c r="E98" s="251">
        <v>0</v>
      </c>
      <c r="F98" s="251">
        <v>0</v>
      </c>
      <c r="G98" s="251">
        <v>0</v>
      </c>
      <c r="H98" s="221"/>
      <c r="I98" s="221"/>
      <c r="J98" s="221"/>
      <c r="K98" s="221"/>
    </row>
    <row r="99" spans="1:11" ht="14.1" customHeight="1">
      <c r="A99" s="221"/>
      <c r="B99" s="221"/>
      <c r="C99" s="250" t="s">
        <v>220</v>
      </c>
      <c r="D99" s="251">
        <v>0</v>
      </c>
      <c r="E99" s="251">
        <v>0</v>
      </c>
      <c r="F99" s="251">
        <v>0</v>
      </c>
      <c r="G99" s="251">
        <v>0</v>
      </c>
      <c r="H99" s="221"/>
      <c r="I99" s="221"/>
      <c r="J99" s="221"/>
      <c r="K99" s="221"/>
    </row>
    <row r="100" spans="1:11" ht="14.1" customHeight="1">
      <c r="A100" s="221"/>
      <c r="B100" s="221"/>
      <c r="C100" s="250" t="s">
        <v>221</v>
      </c>
      <c r="D100" s="251">
        <v>0</v>
      </c>
      <c r="E100" s="251">
        <v>0</v>
      </c>
      <c r="F100" s="251">
        <v>0</v>
      </c>
      <c r="G100" s="251">
        <v>0</v>
      </c>
      <c r="H100" s="221"/>
      <c r="I100" s="221"/>
      <c r="J100" s="221"/>
      <c r="K100" s="221"/>
    </row>
    <row r="101" spans="1:11" ht="14.1" customHeight="1">
      <c r="A101" s="221"/>
      <c r="B101" s="221"/>
      <c r="C101" s="250" t="s">
        <v>224</v>
      </c>
      <c r="D101" s="251">
        <v>0</v>
      </c>
      <c r="E101" s="251">
        <v>0</v>
      </c>
      <c r="F101" s="251">
        <v>0</v>
      </c>
      <c r="G101" s="251">
        <v>0</v>
      </c>
      <c r="H101" s="221"/>
      <c r="I101" s="221"/>
      <c r="J101" s="221"/>
      <c r="K101" s="221"/>
    </row>
    <row r="102" spans="1:11" ht="14.1" customHeight="1">
      <c r="A102" s="221"/>
      <c r="B102" s="221"/>
      <c r="C102" s="250" t="s">
        <v>220</v>
      </c>
      <c r="D102" s="251">
        <v>0</v>
      </c>
      <c r="E102" s="251">
        <v>0</v>
      </c>
      <c r="F102" s="251">
        <v>0</v>
      </c>
      <c r="G102" s="251">
        <v>0</v>
      </c>
      <c r="H102" s="221"/>
      <c r="I102" s="221"/>
      <c r="J102" s="221"/>
      <c r="K102" s="221"/>
    </row>
    <row r="103" spans="1:11" ht="14.1" customHeight="1">
      <c r="A103" s="221"/>
      <c r="B103" s="221"/>
      <c r="C103" s="250" t="s">
        <v>221</v>
      </c>
      <c r="D103" s="251">
        <v>0</v>
      </c>
      <c r="E103" s="251">
        <v>0</v>
      </c>
      <c r="F103" s="251">
        <v>0</v>
      </c>
      <c r="G103" s="251">
        <v>0</v>
      </c>
      <c r="H103" s="221"/>
      <c r="I103" s="221"/>
      <c r="J103" s="221"/>
      <c r="K103" s="221"/>
    </row>
    <row r="104" spans="1:11" ht="14.1" customHeight="1">
      <c r="A104" s="221"/>
      <c r="B104" s="221"/>
      <c r="C104" s="250" t="s">
        <v>225</v>
      </c>
      <c r="D104" s="251">
        <v>0</v>
      </c>
      <c r="E104" s="251">
        <v>0</v>
      </c>
      <c r="F104" s="251">
        <v>0</v>
      </c>
      <c r="G104" s="251">
        <v>0</v>
      </c>
      <c r="H104" s="221"/>
      <c r="I104" s="221"/>
      <c r="J104" s="221"/>
      <c r="K104" s="221"/>
    </row>
    <row r="105" spans="1:11" ht="14.1" customHeight="1">
      <c r="A105" s="221"/>
      <c r="B105" s="221"/>
      <c r="C105" s="250" t="s">
        <v>220</v>
      </c>
      <c r="D105" s="251">
        <v>0</v>
      </c>
      <c r="E105" s="251">
        <v>0</v>
      </c>
      <c r="F105" s="251">
        <v>0</v>
      </c>
      <c r="G105" s="251">
        <v>0</v>
      </c>
      <c r="H105" s="221"/>
      <c r="I105" s="221"/>
      <c r="J105" s="221"/>
      <c r="K105" s="221"/>
    </row>
    <row r="106" spans="1:11" ht="14.1" customHeight="1">
      <c r="A106" s="221"/>
      <c r="B106" s="221"/>
      <c r="C106" s="250" t="s">
        <v>221</v>
      </c>
      <c r="D106" s="251">
        <v>0</v>
      </c>
      <c r="E106" s="251">
        <v>0</v>
      </c>
      <c r="F106" s="251">
        <v>0</v>
      </c>
      <c r="G106" s="251">
        <v>0</v>
      </c>
      <c r="H106" s="221"/>
      <c r="I106" s="221"/>
      <c r="J106" s="221"/>
      <c r="K106" s="221"/>
    </row>
    <row r="107" spans="1:11" ht="14.1" customHeight="1">
      <c r="A107" s="221"/>
      <c r="B107" s="221"/>
      <c r="C107" s="250" t="s">
        <v>226</v>
      </c>
      <c r="D107" s="251">
        <v>0</v>
      </c>
      <c r="E107" s="251">
        <v>0</v>
      </c>
      <c r="F107" s="251">
        <v>0</v>
      </c>
      <c r="G107" s="251">
        <v>0</v>
      </c>
      <c r="H107" s="221"/>
      <c r="I107" s="221"/>
      <c r="J107" s="221"/>
      <c r="K107" s="221"/>
    </row>
    <row r="108" spans="1:11" ht="14.1" customHeight="1">
      <c r="A108" s="221"/>
      <c r="B108" s="221"/>
      <c r="C108" s="250" t="s">
        <v>220</v>
      </c>
      <c r="D108" s="251">
        <v>0</v>
      </c>
      <c r="E108" s="251">
        <v>0</v>
      </c>
      <c r="F108" s="251">
        <v>0</v>
      </c>
      <c r="G108" s="251">
        <v>0</v>
      </c>
      <c r="H108" s="221"/>
      <c r="I108" s="221"/>
      <c r="J108" s="221"/>
      <c r="K108" s="221"/>
    </row>
    <row r="109" spans="1:11" ht="14.1" customHeight="1">
      <c r="A109" s="221"/>
      <c r="B109" s="221"/>
      <c r="C109" s="250" t="s">
        <v>221</v>
      </c>
      <c r="D109" s="251">
        <v>0</v>
      </c>
      <c r="E109" s="251">
        <v>0</v>
      </c>
      <c r="F109" s="251">
        <v>0</v>
      </c>
      <c r="G109" s="251">
        <v>0</v>
      </c>
      <c r="H109" s="221"/>
      <c r="I109" s="221"/>
      <c r="J109" s="221"/>
      <c r="K109" s="221"/>
    </row>
    <row r="110" spans="1:11" ht="14.1" customHeight="1">
      <c r="A110" s="221"/>
      <c r="B110" s="221"/>
      <c r="C110" s="250" t="s">
        <v>227</v>
      </c>
      <c r="D110" s="251">
        <v>0</v>
      </c>
      <c r="E110" s="251">
        <v>0</v>
      </c>
      <c r="F110" s="251">
        <v>0</v>
      </c>
      <c r="G110" s="251">
        <v>0</v>
      </c>
      <c r="H110" s="221"/>
      <c r="I110" s="221"/>
      <c r="J110" s="221"/>
      <c r="K110" s="221"/>
    </row>
    <row r="111" spans="1:11" ht="14.1" customHeight="1">
      <c r="A111" s="221"/>
      <c r="B111" s="221"/>
      <c r="C111" s="250" t="s">
        <v>220</v>
      </c>
      <c r="D111" s="251">
        <v>0</v>
      </c>
      <c r="E111" s="251">
        <v>0</v>
      </c>
      <c r="F111" s="251">
        <v>0</v>
      </c>
      <c r="G111" s="251">
        <v>0</v>
      </c>
      <c r="H111" s="221"/>
      <c r="I111" s="221"/>
      <c r="J111" s="221"/>
      <c r="K111" s="221"/>
    </row>
    <row r="112" spans="1:11" ht="14.1" customHeight="1">
      <c r="A112" s="221"/>
      <c r="B112" s="221"/>
      <c r="C112" s="250" t="s">
        <v>221</v>
      </c>
      <c r="D112" s="251">
        <v>0</v>
      </c>
      <c r="E112" s="251">
        <v>0</v>
      </c>
      <c r="F112" s="251">
        <v>0</v>
      </c>
      <c r="G112" s="251">
        <v>0</v>
      </c>
      <c r="H112" s="221"/>
      <c r="I112" s="221"/>
      <c r="J112" s="221"/>
      <c r="K112" s="221"/>
    </row>
    <row r="113" spans="1:11" ht="14.1" customHeight="1">
      <c r="A113" s="221"/>
      <c r="B113" s="221"/>
      <c r="C113" s="250" t="s">
        <v>228</v>
      </c>
      <c r="D113" s="251">
        <v>0</v>
      </c>
      <c r="E113" s="251">
        <v>0</v>
      </c>
      <c r="F113" s="251">
        <v>0</v>
      </c>
      <c r="G113" s="251">
        <v>0</v>
      </c>
      <c r="H113" s="221"/>
      <c r="I113" s="221"/>
      <c r="J113" s="221"/>
      <c r="K113" s="221"/>
    </row>
    <row r="114" spans="1:11" ht="14.1" customHeight="1">
      <c r="A114" s="221"/>
      <c r="B114" s="221"/>
      <c r="C114" s="250" t="s">
        <v>220</v>
      </c>
      <c r="D114" s="251">
        <v>0</v>
      </c>
      <c r="E114" s="251">
        <v>0</v>
      </c>
      <c r="F114" s="251">
        <v>0</v>
      </c>
      <c r="G114" s="251">
        <v>0</v>
      </c>
      <c r="H114" s="221"/>
      <c r="I114" s="221"/>
      <c r="J114" s="221"/>
      <c r="K114" s="221"/>
    </row>
    <row r="115" spans="1:11" ht="14.1" customHeight="1">
      <c r="A115" s="221"/>
      <c r="B115" s="221"/>
      <c r="C115" s="250" t="s">
        <v>229</v>
      </c>
      <c r="D115" s="251">
        <v>0</v>
      </c>
      <c r="E115" s="251">
        <v>0</v>
      </c>
      <c r="F115" s="251">
        <v>0</v>
      </c>
      <c r="G115" s="251">
        <v>0</v>
      </c>
      <c r="H115" s="221"/>
      <c r="I115" s="221"/>
      <c r="J115" s="221"/>
      <c r="K115" s="221"/>
    </row>
    <row r="116" spans="1:11" ht="14.1" customHeight="1">
      <c r="A116" s="221"/>
      <c r="B116" s="221"/>
      <c r="C116" s="250" t="s">
        <v>230</v>
      </c>
      <c r="D116" s="251">
        <v>0</v>
      </c>
      <c r="E116" s="251">
        <v>0</v>
      </c>
      <c r="F116" s="251">
        <v>0</v>
      </c>
      <c r="G116" s="251">
        <v>0</v>
      </c>
      <c r="H116" s="221"/>
      <c r="I116" s="221"/>
      <c r="J116" s="221"/>
      <c r="K116" s="221"/>
    </row>
    <row r="117" spans="1:11" ht="14.1" customHeight="1">
      <c r="A117" s="221"/>
      <c r="B117" s="221"/>
      <c r="C117" s="250" t="s">
        <v>231</v>
      </c>
      <c r="D117" s="251">
        <v>0</v>
      </c>
      <c r="E117" s="251">
        <v>0</v>
      </c>
      <c r="F117" s="251">
        <v>0</v>
      </c>
      <c r="G117" s="251">
        <v>0</v>
      </c>
      <c r="H117" s="221"/>
      <c r="I117" s="221"/>
      <c r="J117" s="221"/>
      <c r="K117" s="221"/>
    </row>
    <row r="118" spans="1:11" ht="14.1" customHeight="1">
      <c r="A118" s="221"/>
      <c r="B118" s="221"/>
      <c r="C118" s="250" t="s">
        <v>232</v>
      </c>
      <c r="D118" s="251">
        <v>0</v>
      </c>
      <c r="E118" s="251">
        <v>0</v>
      </c>
      <c r="F118" s="251">
        <v>0</v>
      </c>
      <c r="G118" s="251">
        <v>0</v>
      </c>
      <c r="H118" s="221"/>
      <c r="I118" s="221"/>
      <c r="J118" s="221"/>
      <c r="K118" s="221"/>
    </row>
    <row r="119" spans="1:11" ht="14.1" customHeight="1">
      <c r="A119" s="221"/>
      <c r="B119" s="221"/>
      <c r="C119" s="250" t="s">
        <v>233</v>
      </c>
      <c r="D119" s="251">
        <v>0</v>
      </c>
      <c r="E119" s="251">
        <v>7500000</v>
      </c>
      <c r="F119" s="251">
        <v>24668970</v>
      </c>
      <c r="G119" s="251">
        <v>23993240</v>
      </c>
      <c r="H119" s="221"/>
      <c r="I119" s="221"/>
      <c r="J119" s="221"/>
      <c r="K119" s="221"/>
    </row>
    <row r="120" spans="1:11" ht="14.1" customHeight="1">
      <c r="A120" s="221"/>
      <c r="B120" s="221"/>
      <c r="C120" s="250" t="s">
        <v>220</v>
      </c>
      <c r="D120" s="251">
        <v>0</v>
      </c>
      <c r="E120" s="251">
        <v>7500000</v>
      </c>
      <c r="F120" s="251">
        <v>24668970</v>
      </c>
      <c r="G120" s="251">
        <v>23993240</v>
      </c>
      <c r="H120" s="221"/>
      <c r="I120" s="221"/>
      <c r="J120" s="221"/>
      <c r="K120" s="221"/>
    </row>
    <row r="121" spans="1:11" ht="14.1" customHeight="1">
      <c r="A121" s="221"/>
      <c r="B121" s="221"/>
      <c r="C121" s="250" t="s">
        <v>229</v>
      </c>
      <c r="D121" s="251">
        <v>0</v>
      </c>
      <c r="E121" s="251">
        <v>0</v>
      </c>
      <c r="F121" s="251">
        <v>0</v>
      </c>
      <c r="G121" s="251">
        <v>0</v>
      </c>
      <c r="H121" s="221"/>
      <c r="I121" s="221"/>
      <c r="J121" s="221"/>
      <c r="K121" s="221"/>
    </row>
    <row r="122" spans="1:11" ht="14.1" customHeight="1">
      <c r="A122" s="221"/>
      <c r="B122" s="221"/>
      <c r="C122" s="250" t="s">
        <v>230</v>
      </c>
      <c r="D122" s="251">
        <v>0</v>
      </c>
      <c r="E122" s="251">
        <v>0</v>
      </c>
      <c r="F122" s="251">
        <v>0</v>
      </c>
      <c r="G122" s="251">
        <v>0</v>
      </c>
      <c r="H122" s="221"/>
      <c r="I122" s="221"/>
      <c r="J122" s="221"/>
      <c r="K122" s="221"/>
    </row>
    <row r="123" spans="1:11" ht="14.1" customHeight="1">
      <c r="A123" s="221"/>
      <c r="B123" s="221"/>
      <c r="C123" s="250" t="s">
        <v>231</v>
      </c>
      <c r="D123" s="251">
        <v>0</v>
      </c>
      <c r="E123" s="251">
        <v>0</v>
      </c>
      <c r="F123" s="251">
        <v>0</v>
      </c>
      <c r="G123" s="251">
        <v>0</v>
      </c>
      <c r="H123" s="221"/>
      <c r="I123" s="221"/>
      <c r="J123" s="221"/>
      <c r="K123" s="221"/>
    </row>
    <row r="124" spans="1:11" ht="14.1" customHeight="1">
      <c r="A124" s="221"/>
      <c r="B124" s="221"/>
      <c r="C124" s="250" t="s">
        <v>232</v>
      </c>
      <c r="D124" s="251">
        <v>0</v>
      </c>
      <c r="E124" s="251">
        <v>0</v>
      </c>
      <c r="F124" s="251">
        <v>0</v>
      </c>
      <c r="G124" s="251">
        <v>0</v>
      </c>
      <c r="H124" s="221"/>
      <c r="I124" s="221"/>
      <c r="J124" s="221"/>
      <c r="K124" s="221"/>
    </row>
    <row r="125" spans="1:11" ht="14.1" customHeight="1">
      <c r="A125" s="221"/>
      <c r="B125" s="221"/>
      <c r="C125" s="250" t="s">
        <v>234</v>
      </c>
      <c r="D125" s="251">
        <v>0</v>
      </c>
      <c r="E125" s="251">
        <v>0</v>
      </c>
      <c r="F125" s="251">
        <v>0</v>
      </c>
      <c r="G125" s="251">
        <v>0</v>
      </c>
      <c r="H125" s="221"/>
      <c r="I125" s="221"/>
      <c r="J125" s="221"/>
      <c r="K125" s="221"/>
    </row>
    <row r="126" spans="1:11" ht="14.1" customHeight="1">
      <c r="A126" s="221"/>
      <c r="B126" s="221"/>
      <c r="C126" s="250" t="s">
        <v>220</v>
      </c>
      <c r="D126" s="251">
        <v>0</v>
      </c>
      <c r="E126" s="251">
        <v>0</v>
      </c>
      <c r="F126" s="251">
        <v>0</v>
      </c>
      <c r="G126" s="251">
        <v>0</v>
      </c>
      <c r="H126" s="221"/>
      <c r="I126" s="221"/>
      <c r="J126" s="221"/>
      <c r="K126" s="221"/>
    </row>
    <row r="127" spans="1:11" ht="14.1" customHeight="1">
      <c r="A127" s="221"/>
      <c r="B127" s="221"/>
      <c r="C127" s="250" t="s">
        <v>229</v>
      </c>
      <c r="D127" s="251">
        <v>0</v>
      </c>
      <c r="E127" s="251">
        <v>0</v>
      </c>
      <c r="F127" s="251">
        <v>0</v>
      </c>
      <c r="G127" s="251">
        <v>0</v>
      </c>
      <c r="H127" s="221"/>
      <c r="I127" s="221"/>
      <c r="J127" s="221"/>
      <c r="K127" s="221"/>
    </row>
    <row r="128" spans="1:11" ht="14.1" customHeight="1">
      <c r="A128" s="221"/>
      <c r="B128" s="221"/>
      <c r="C128" s="250" t="s">
        <v>230</v>
      </c>
      <c r="D128" s="251">
        <v>0</v>
      </c>
      <c r="E128" s="251">
        <v>0</v>
      </c>
      <c r="F128" s="251">
        <v>0</v>
      </c>
      <c r="G128" s="251">
        <v>0</v>
      </c>
      <c r="H128" s="221"/>
      <c r="I128" s="221"/>
      <c r="J128" s="221"/>
      <c r="K128" s="221"/>
    </row>
    <row r="129" spans="1:11" ht="14.1" customHeight="1">
      <c r="A129" s="221"/>
      <c r="B129" s="221"/>
      <c r="C129" s="250" t="s">
        <v>231</v>
      </c>
      <c r="D129" s="251">
        <v>0</v>
      </c>
      <c r="E129" s="251">
        <v>0</v>
      </c>
      <c r="F129" s="251">
        <v>0</v>
      </c>
      <c r="G129" s="251">
        <v>0</v>
      </c>
      <c r="H129" s="221"/>
      <c r="I129" s="221"/>
      <c r="J129" s="221"/>
      <c r="K129" s="221"/>
    </row>
    <row r="130" spans="1:11" ht="14.1" customHeight="1">
      <c r="A130" s="221"/>
      <c r="B130" s="221"/>
      <c r="C130" s="250" t="s">
        <v>232</v>
      </c>
      <c r="D130" s="251">
        <v>0</v>
      </c>
      <c r="E130" s="251">
        <v>0</v>
      </c>
      <c r="F130" s="251">
        <v>0</v>
      </c>
      <c r="G130" s="251">
        <v>0</v>
      </c>
      <c r="H130" s="221"/>
      <c r="I130" s="221"/>
      <c r="J130" s="221"/>
      <c r="K130" s="221"/>
    </row>
    <row r="131" spans="1:11" ht="14.1" customHeight="1">
      <c r="A131" s="221"/>
      <c r="B131" s="221"/>
      <c r="C131" s="250" t="s">
        <v>235</v>
      </c>
      <c r="D131" s="251">
        <v>0</v>
      </c>
      <c r="E131" s="251">
        <v>0</v>
      </c>
      <c r="F131" s="251">
        <v>0</v>
      </c>
      <c r="G131" s="251">
        <v>0</v>
      </c>
      <c r="H131" s="221"/>
      <c r="I131" s="221"/>
      <c r="J131" s="221"/>
      <c r="K131" s="221"/>
    </row>
    <row r="132" spans="1:11" ht="14.1" customHeight="1">
      <c r="A132" s="221"/>
      <c r="B132" s="221"/>
      <c r="C132" s="250" t="s">
        <v>236</v>
      </c>
      <c r="D132" s="251">
        <v>0</v>
      </c>
      <c r="E132" s="251">
        <v>0</v>
      </c>
      <c r="F132" s="251">
        <v>0</v>
      </c>
      <c r="G132" s="251">
        <v>0</v>
      </c>
      <c r="H132" s="221"/>
      <c r="I132" s="221"/>
      <c r="J132" s="221"/>
      <c r="K132" s="221"/>
    </row>
    <row r="133" spans="1:11" ht="14.1" customHeight="1">
      <c r="A133" s="221"/>
      <c r="B133" s="221"/>
      <c r="C133" s="252" t="s">
        <v>237</v>
      </c>
      <c r="D133" s="251">
        <v>0</v>
      </c>
      <c r="E133" s="251">
        <v>7500000</v>
      </c>
      <c r="F133" s="251">
        <v>24668970</v>
      </c>
      <c r="G133" s="251">
        <v>23993240</v>
      </c>
      <c r="H133" s="221"/>
      <c r="I133" s="221"/>
      <c r="J133" s="221"/>
      <c r="K133" s="221"/>
    </row>
    <row r="134" spans="1:11" ht="14.1" customHeight="1">
      <c r="A134" s="221"/>
      <c r="B134" s="221"/>
      <c r="C134" s="243" t="s">
        <v>209</v>
      </c>
      <c r="D134" s="1637" t="s">
        <v>897</v>
      </c>
      <c r="E134" s="1638"/>
      <c r="F134" s="1638"/>
      <c r="G134" s="1638"/>
      <c r="H134" s="221"/>
      <c r="I134" s="221"/>
      <c r="J134" s="221"/>
      <c r="K134" s="221"/>
    </row>
    <row r="135" spans="1:11" ht="14.1" customHeight="1">
      <c r="A135" s="221"/>
      <c r="B135" s="221"/>
      <c r="C135" s="244" t="s">
        <v>211</v>
      </c>
      <c r="D135" s="1639" t="s">
        <v>898</v>
      </c>
      <c r="E135" s="1640"/>
      <c r="F135" s="1640"/>
      <c r="G135" s="1640"/>
      <c r="H135" s="221"/>
      <c r="I135" s="221"/>
      <c r="J135" s="221"/>
      <c r="K135" s="221"/>
    </row>
    <row r="136" spans="1:11" ht="14.1" customHeight="1">
      <c r="A136" s="221"/>
      <c r="B136" s="221"/>
      <c r="C136" s="244" t="s">
        <v>31</v>
      </c>
      <c r="D136" s="1639" t="s">
        <v>247</v>
      </c>
      <c r="E136" s="1640"/>
      <c r="F136" s="1640"/>
      <c r="G136" s="1640"/>
      <c r="H136" s="221"/>
      <c r="I136" s="221"/>
      <c r="J136" s="221"/>
      <c r="K136" s="221"/>
    </row>
    <row r="137" spans="1:11" ht="15" customHeight="1">
      <c r="A137" s="221"/>
      <c r="B137" s="221"/>
      <c r="C137" s="245"/>
      <c r="D137" s="246">
        <v>2025</v>
      </c>
      <c r="E137" s="246">
        <v>2026</v>
      </c>
      <c r="F137" s="246">
        <v>2027</v>
      </c>
      <c r="G137" s="246">
        <v>2028</v>
      </c>
      <c r="H137" s="221"/>
      <c r="I137" s="221"/>
      <c r="J137" s="221"/>
      <c r="K137" s="221"/>
    </row>
    <row r="138" spans="1:11" ht="15" customHeight="1">
      <c r="A138" s="221"/>
      <c r="B138" s="221"/>
      <c r="C138" s="247"/>
      <c r="D138" s="248" t="s">
        <v>13</v>
      </c>
      <c r="E138" s="248" t="s">
        <v>14</v>
      </c>
      <c r="F138" s="248" t="s">
        <v>14</v>
      </c>
      <c r="G138" s="248" t="s">
        <v>14</v>
      </c>
      <c r="H138" s="221"/>
      <c r="I138" s="221"/>
      <c r="J138" s="221"/>
      <c r="K138" s="221"/>
    </row>
    <row r="139" spans="1:11" ht="14.1" customHeight="1">
      <c r="A139" s="221"/>
      <c r="B139" s="221"/>
      <c r="C139" s="225" t="s">
        <v>33</v>
      </c>
      <c r="D139" s="253" t="s">
        <v>200</v>
      </c>
      <c r="E139" s="253" t="s">
        <v>899</v>
      </c>
      <c r="F139" s="253" t="s">
        <v>900</v>
      </c>
      <c r="G139" s="253" t="s">
        <v>901</v>
      </c>
      <c r="H139" s="221"/>
      <c r="I139" s="221"/>
      <c r="J139" s="221"/>
      <c r="K139" s="221"/>
    </row>
    <row r="140" spans="1:11" ht="14.1" customHeight="1">
      <c r="A140" s="221"/>
      <c r="B140" s="221"/>
      <c r="C140" s="225" t="s">
        <v>214</v>
      </c>
      <c r="D140" s="253" t="s">
        <v>902</v>
      </c>
      <c r="E140" s="253" t="s">
        <v>903</v>
      </c>
      <c r="F140" s="253" t="s">
        <v>904</v>
      </c>
      <c r="G140" s="253" t="s">
        <v>905</v>
      </c>
      <c r="H140" s="221"/>
      <c r="I140" s="221"/>
      <c r="J140" s="221"/>
      <c r="K140" s="221"/>
    </row>
    <row r="141" spans="1:11" ht="14.1" customHeight="1">
      <c r="A141" s="221"/>
      <c r="B141" s="221"/>
      <c r="C141" s="225" t="s">
        <v>215</v>
      </c>
      <c r="D141" s="253" t="s">
        <v>164</v>
      </c>
      <c r="E141" s="253" t="s">
        <v>906</v>
      </c>
      <c r="F141" s="253" t="s">
        <v>907</v>
      </c>
      <c r="G141" s="253" t="s">
        <v>908</v>
      </c>
      <c r="H141" s="221"/>
      <c r="I141" s="221"/>
      <c r="J141" s="221"/>
      <c r="K141" s="221"/>
    </row>
    <row r="142" spans="1:11" ht="14.1" customHeight="1">
      <c r="A142" s="221"/>
      <c r="B142" s="221"/>
      <c r="C142" s="225" t="s">
        <v>216</v>
      </c>
      <c r="D142" s="253" t="s">
        <v>200</v>
      </c>
      <c r="E142" s="253" t="s">
        <v>200</v>
      </c>
      <c r="F142" s="253" t="s">
        <v>909</v>
      </c>
      <c r="G142" s="253" t="s">
        <v>910</v>
      </c>
      <c r="H142" s="221"/>
      <c r="I142" s="221"/>
      <c r="J142" s="221"/>
      <c r="K142" s="221"/>
    </row>
    <row r="143" spans="1:11" ht="14.1" customHeight="1">
      <c r="A143" s="221"/>
      <c r="B143" s="221"/>
      <c r="C143" s="225" t="s">
        <v>217</v>
      </c>
      <c r="D143" s="253" t="s">
        <v>200</v>
      </c>
      <c r="E143" s="253" t="s">
        <v>911</v>
      </c>
      <c r="F143" s="253" t="s">
        <v>912</v>
      </c>
      <c r="G143" s="253" t="s">
        <v>913</v>
      </c>
      <c r="H143" s="221"/>
      <c r="I143" s="221"/>
      <c r="J143" s="221"/>
      <c r="K143" s="221"/>
    </row>
    <row r="144" spans="1:11" ht="14.1" customHeight="1">
      <c r="A144" s="221"/>
      <c r="B144" s="221"/>
      <c r="C144" s="225" t="s">
        <v>39</v>
      </c>
      <c r="D144" s="253" t="s">
        <v>200</v>
      </c>
      <c r="E144" s="253" t="s">
        <v>200</v>
      </c>
      <c r="F144" s="253" t="s">
        <v>914</v>
      </c>
      <c r="G144" s="253" t="s">
        <v>915</v>
      </c>
      <c r="H144" s="221"/>
      <c r="I144" s="221"/>
      <c r="J144" s="221"/>
      <c r="K144" s="221"/>
    </row>
    <row r="145" spans="1:11" ht="14.1" customHeight="1">
      <c r="A145" s="221"/>
      <c r="B145" s="221"/>
      <c r="C145" s="1641" t="s">
        <v>218</v>
      </c>
      <c r="D145" s="1642"/>
      <c r="E145" s="1642"/>
      <c r="F145" s="1642"/>
      <c r="G145" s="1642"/>
      <c r="H145" s="221"/>
      <c r="I145" s="221"/>
      <c r="J145" s="221"/>
      <c r="K145" s="221"/>
    </row>
    <row r="146" spans="1:11" ht="14.1" customHeight="1">
      <c r="A146" s="221"/>
      <c r="B146" s="221"/>
      <c r="C146" s="245"/>
      <c r="D146" s="246">
        <v>2025</v>
      </c>
      <c r="E146" s="246">
        <v>2026</v>
      </c>
      <c r="F146" s="246">
        <v>2027</v>
      </c>
      <c r="G146" s="246">
        <v>2028</v>
      </c>
      <c r="H146" s="221"/>
      <c r="I146" s="221"/>
      <c r="J146" s="221"/>
      <c r="K146" s="221"/>
    </row>
    <row r="147" spans="1:11" ht="14.1" customHeight="1">
      <c r="A147" s="221"/>
      <c r="B147" s="221"/>
      <c r="C147" s="247"/>
      <c r="D147" s="248" t="s">
        <v>13</v>
      </c>
      <c r="E147" s="248" t="s">
        <v>14</v>
      </c>
      <c r="F147" s="248" t="s">
        <v>14</v>
      </c>
      <c r="G147" s="248" t="s">
        <v>14</v>
      </c>
      <c r="H147" s="221"/>
      <c r="I147" s="221"/>
      <c r="J147" s="221"/>
      <c r="K147" s="221"/>
    </row>
    <row r="148" spans="1:11" ht="14.1" customHeight="1">
      <c r="A148" s="221"/>
      <c r="B148" s="221"/>
      <c r="C148" s="250" t="s">
        <v>219</v>
      </c>
      <c r="D148" s="251">
        <v>0</v>
      </c>
      <c r="E148" s="251">
        <v>0</v>
      </c>
      <c r="F148" s="251">
        <v>0</v>
      </c>
      <c r="G148" s="251">
        <v>0</v>
      </c>
      <c r="H148" s="221"/>
      <c r="I148" s="221"/>
      <c r="J148" s="221"/>
      <c r="K148" s="221"/>
    </row>
    <row r="149" spans="1:11" ht="14.1" customHeight="1">
      <c r="A149" s="221"/>
      <c r="B149" s="221"/>
      <c r="C149" s="250" t="s">
        <v>220</v>
      </c>
      <c r="D149" s="251">
        <v>0</v>
      </c>
      <c r="E149" s="251">
        <v>0</v>
      </c>
      <c r="F149" s="251">
        <v>0</v>
      </c>
      <c r="G149" s="251">
        <v>0</v>
      </c>
      <c r="H149" s="221"/>
      <c r="I149" s="221"/>
      <c r="J149" s="221"/>
      <c r="K149" s="221"/>
    </row>
    <row r="150" spans="1:11" ht="14.1" customHeight="1">
      <c r="A150" s="221"/>
      <c r="B150" s="221"/>
      <c r="C150" s="250" t="s">
        <v>221</v>
      </c>
      <c r="D150" s="251">
        <v>0</v>
      </c>
      <c r="E150" s="251">
        <v>0</v>
      </c>
      <c r="F150" s="251">
        <v>0</v>
      </c>
      <c r="G150" s="251">
        <v>0</v>
      </c>
      <c r="H150" s="221"/>
      <c r="I150" s="221"/>
      <c r="J150" s="221"/>
      <c r="K150" s="221"/>
    </row>
    <row r="151" spans="1:11" ht="14.1" customHeight="1">
      <c r="A151" s="221"/>
      <c r="B151" s="221"/>
      <c r="C151" s="250" t="s">
        <v>222</v>
      </c>
      <c r="D151" s="251">
        <v>0</v>
      </c>
      <c r="E151" s="251">
        <v>0</v>
      </c>
      <c r="F151" s="251">
        <v>0</v>
      </c>
      <c r="G151" s="251">
        <v>0</v>
      </c>
      <c r="H151" s="221"/>
      <c r="I151" s="221"/>
      <c r="J151" s="221"/>
      <c r="K151" s="221"/>
    </row>
    <row r="152" spans="1:11" ht="14.1" customHeight="1">
      <c r="A152" s="221"/>
      <c r="B152" s="221"/>
      <c r="C152" s="250" t="s">
        <v>220</v>
      </c>
      <c r="D152" s="251">
        <v>0</v>
      </c>
      <c r="E152" s="251">
        <v>0</v>
      </c>
      <c r="F152" s="251">
        <v>0</v>
      </c>
      <c r="G152" s="251">
        <v>0</v>
      </c>
      <c r="H152" s="221"/>
      <c r="I152" s="221"/>
      <c r="J152" s="221"/>
      <c r="K152" s="221"/>
    </row>
    <row r="153" spans="1:11" ht="14.1" customHeight="1">
      <c r="A153" s="221"/>
      <c r="B153" s="221"/>
      <c r="C153" s="250" t="s">
        <v>221</v>
      </c>
      <c r="D153" s="251">
        <v>0</v>
      </c>
      <c r="E153" s="251">
        <v>0</v>
      </c>
      <c r="F153" s="251">
        <v>0</v>
      </c>
      <c r="G153" s="251">
        <v>0</v>
      </c>
      <c r="H153" s="221"/>
      <c r="I153" s="221"/>
      <c r="J153" s="221"/>
      <c r="K153" s="221"/>
    </row>
    <row r="154" spans="1:11" ht="14.1" customHeight="1">
      <c r="A154" s="221"/>
      <c r="B154" s="221"/>
      <c r="C154" s="250" t="s">
        <v>223</v>
      </c>
      <c r="D154" s="251">
        <v>0</v>
      </c>
      <c r="E154" s="251">
        <v>0</v>
      </c>
      <c r="F154" s="251">
        <v>0</v>
      </c>
      <c r="G154" s="251">
        <v>0</v>
      </c>
      <c r="H154" s="221"/>
      <c r="I154" s="221"/>
      <c r="J154" s="221"/>
      <c r="K154" s="221"/>
    </row>
    <row r="155" spans="1:11" ht="14.1" customHeight="1">
      <c r="A155" s="221"/>
      <c r="B155" s="221"/>
      <c r="C155" s="250" t="s">
        <v>220</v>
      </c>
      <c r="D155" s="251">
        <v>0</v>
      </c>
      <c r="E155" s="251">
        <v>0</v>
      </c>
      <c r="F155" s="251">
        <v>0</v>
      </c>
      <c r="G155" s="251">
        <v>0</v>
      </c>
      <c r="H155" s="221"/>
      <c r="I155" s="221"/>
      <c r="J155" s="221"/>
      <c r="K155" s="221"/>
    </row>
    <row r="156" spans="1:11" ht="14.1" customHeight="1">
      <c r="A156" s="221"/>
      <c r="B156" s="221"/>
      <c r="C156" s="250" t="s">
        <v>221</v>
      </c>
      <c r="D156" s="251">
        <v>0</v>
      </c>
      <c r="E156" s="251">
        <v>0</v>
      </c>
      <c r="F156" s="251">
        <v>0</v>
      </c>
      <c r="G156" s="251">
        <v>0</v>
      </c>
      <c r="H156" s="221"/>
      <c r="I156" s="221"/>
      <c r="J156" s="221"/>
      <c r="K156" s="221"/>
    </row>
    <row r="157" spans="1:11" ht="14.1" customHeight="1">
      <c r="A157" s="221"/>
      <c r="B157" s="221"/>
      <c r="C157" s="250" t="s">
        <v>224</v>
      </c>
      <c r="D157" s="251">
        <v>0</v>
      </c>
      <c r="E157" s="251">
        <v>0</v>
      </c>
      <c r="F157" s="251">
        <v>0</v>
      </c>
      <c r="G157" s="251">
        <v>0</v>
      </c>
      <c r="H157" s="221"/>
      <c r="I157" s="221"/>
      <c r="J157" s="221"/>
      <c r="K157" s="221"/>
    </row>
    <row r="158" spans="1:11" ht="14.1" customHeight="1">
      <c r="A158" s="221"/>
      <c r="B158" s="221"/>
      <c r="C158" s="250" t="s">
        <v>220</v>
      </c>
      <c r="D158" s="251">
        <v>0</v>
      </c>
      <c r="E158" s="251">
        <v>0</v>
      </c>
      <c r="F158" s="251">
        <v>0</v>
      </c>
      <c r="G158" s="251">
        <v>0</v>
      </c>
      <c r="H158" s="221"/>
      <c r="I158" s="221"/>
      <c r="J158" s="221"/>
      <c r="K158" s="221"/>
    </row>
    <row r="159" spans="1:11" ht="14.1" customHeight="1">
      <c r="A159" s="221"/>
      <c r="B159" s="221"/>
      <c r="C159" s="250" t="s">
        <v>221</v>
      </c>
      <c r="D159" s="251">
        <v>0</v>
      </c>
      <c r="E159" s="251">
        <v>0</v>
      </c>
      <c r="F159" s="251">
        <v>0</v>
      </c>
      <c r="G159" s="251">
        <v>0</v>
      </c>
      <c r="H159" s="221"/>
      <c r="I159" s="221"/>
      <c r="J159" s="221"/>
      <c r="K159" s="221"/>
    </row>
    <row r="160" spans="1:11" ht="14.1" customHeight="1">
      <c r="A160" s="221"/>
      <c r="B160" s="221"/>
      <c r="C160" s="250" t="s">
        <v>225</v>
      </c>
      <c r="D160" s="251">
        <v>0</v>
      </c>
      <c r="E160" s="251">
        <v>0</v>
      </c>
      <c r="F160" s="251">
        <v>0</v>
      </c>
      <c r="G160" s="251">
        <v>0</v>
      </c>
      <c r="H160" s="221"/>
      <c r="I160" s="221"/>
      <c r="J160" s="221"/>
      <c r="K160" s="221"/>
    </row>
    <row r="161" spans="1:11" ht="14.1" customHeight="1">
      <c r="A161" s="221"/>
      <c r="B161" s="221"/>
      <c r="C161" s="250" t="s">
        <v>220</v>
      </c>
      <c r="D161" s="251">
        <v>0</v>
      </c>
      <c r="E161" s="251">
        <v>0</v>
      </c>
      <c r="F161" s="251">
        <v>0</v>
      </c>
      <c r="G161" s="251">
        <v>0</v>
      </c>
      <c r="H161" s="221"/>
      <c r="I161" s="221"/>
      <c r="J161" s="221"/>
      <c r="K161" s="221"/>
    </row>
    <row r="162" spans="1:11" ht="14.1" customHeight="1">
      <c r="A162" s="221"/>
      <c r="B162" s="221"/>
      <c r="C162" s="250" t="s">
        <v>221</v>
      </c>
      <c r="D162" s="251">
        <v>0</v>
      </c>
      <c r="E162" s="251">
        <v>0</v>
      </c>
      <c r="F162" s="251">
        <v>0</v>
      </c>
      <c r="G162" s="251">
        <v>0</v>
      </c>
      <c r="H162" s="221"/>
      <c r="I162" s="221"/>
      <c r="J162" s="221"/>
      <c r="K162" s="221"/>
    </row>
    <row r="163" spans="1:11" ht="14.1" customHeight="1">
      <c r="A163" s="221"/>
      <c r="B163" s="221"/>
      <c r="C163" s="250" t="s">
        <v>226</v>
      </c>
      <c r="D163" s="251">
        <v>0</v>
      </c>
      <c r="E163" s="251">
        <v>0</v>
      </c>
      <c r="F163" s="251">
        <v>0</v>
      </c>
      <c r="G163" s="251">
        <v>0</v>
      </c>
      <c r="H163" s="221"/>
      <c r="I163" s="221"/>
      <c r="J163" s="221"/>
      <c r="K163" s="221"/>
    </row>
    <row r="164" spans="1:11" ht="14.1" customHeight="1">
      <c r="A164" s="221"/>
      <c r="B164" s="221"/>
      <c r="C164" s="250" t="s">
        <v>220</v>
      </c>
      <c r="D164" s="251">
        <v>0</v>
      </c>
      <c r="E164" s="251">
        <v>0</v>
      </c>
      <c r="F164" s="251">
        <v>0</v>
      </c>
      <c r="G164" s="251">
        <v>0</v>
      </c>
      <c r="H164" s="221"/>
      <c r="I164" s="221"/>
      <c r="J164" s="221"/>
      <c r="K164" s="221"/>
    </row>
    <row r="165" spans="1:11" ht="14.1" customHeight="1">
      <c r="A165" s="221"/>
      <c r="B165" s="221"/>
      <c r="C165" s="250" t="s">
        <v>221</v>
      </c>
      <c r="D165" s="251">
        <v>0</v>
      </c>
      <c r="E165" s="251">
        <v>0</v>
      </c>
      <c r="F165" s="251">
        <v>0</v>
      </c>
      <c r="G165" s="251">
        <v>0</v>
      </c>
      <c r="H165" s="221"/>
      <c r="I165" s="221"/>
      <c r="J165" s="221"/>
      <c r="K165" s="221"/>
    </row>
    <row r="166" spans="1:11" ht="14.1" customHeight="1">
      <c r="A166" s="221"/>
      <c r="B166" s="221"/>
      <c r="C166" s="250" t="s">
        <v>227</v>
      </c>
      <c r="D166" s="251">
        <v>0</v>
      </c>
      <c r="E166" s="251">
        <v>0</v>
      </c>
      <c r="F166" s="251">
        <v>0</v>
      </c>
      <c r="G166" s="251">
        <v>0</v>
      </c>
      <c r="H166" s="221"/>
      <c r="I166" s="221"/>
      <c r="J166" s="221"/>
      <c r="K166" s="221"/>
    </row>
    <row r="167" spans="1:11" ht="14.1" customHeight="1">
      <c r="A167" s="221"/>
      <c r="B167" s="221"/>
      <c r="C167" s="250" t="s">
        <v>220</v>
      </c>
      <c r="D167" s="251">
        <v>0</v>
      </c>
      <c r="E167" s="251">
        <v>0</v>
      </c>
      <c r="F167" s="251">
        <v>0</v>
      </c>
      <c r="G167" s="251">
        <v>0</v>
      </c>
      <c r="H167" s="221"/>
      <c r="I167" s="221"/>
      <c r="J167" s="221"/>
      <c r="K167" s="221"/>
    </row>
    <row r="168" spans="1:11" ht="14.1" customHeight="1">
      <c r="A168" s="221"/>
      <c r="B168" s="221"/>
      <c r="C168" s="250" t="s">
        <v>221</v>
      </c>
      <c r="D168" s="251">
        <v>0</v>
      </c>
      <c r="E168" s="251">
        <v>0</v>
      </c>
      <c r="F168" s="251">
        <v>0</v>
      </c>
      <c r="G168" s="251">
        <v>0</v>
      </c>
      <c r="H168" s="221"/>
      <c r="I168" s="221"/>
      <c r="J168" s="221"/>
      <c r="K168" s="221"/>
    </row>
    <row r="169" spans="1:11" ht="14.1" customHeight="1">
      <c r="A169" s="221"/>
      <c r="B169" s="221"/>
      <c r="C169" s="250" t="s">
        <v>228</v>
      </c>
      <c r="D169" s="251">
        <v>0</v>
      </c>
      <c r="E169" s="251">
        <v>0</v>
      </c>
      <c r="F169" s="251">
        <v>0</v>
      </c>
      <c r="G169" s="251">
        <v>0</v>
      </c>
      <c r="H169" s="221"/>
      <c r="I169" s="221"/>
      <c r="J169" s="221"/>
      <c r="K169" s="221"/>
    </row>
    <row r="170" spans="1:11" ht="14.1" customHeight="1">
      <c r="A170" s="221"/>
      <c r="B170" s="221"/>
      <c r="C170" s="250" t="s">
        <v>220</v>
      </c>
      <c r="D170" s="251">
        <v>0</v>
      </c>
      <c r="E170" s="251">
        <v>0</v>
      </c>
      <c r="F170" s="251">
        <v>0</v>
      </c>
      <c r="G170" s="251">
        <v>0</v>
      </c>
      <c r="H170" s="221"/>
      <c r="I170" s="221"/>
      <c r="J170" s="221"/>
      <c r="K170" s="221"/>
    </row>
    <row r="171" spans="1:11" ht="14.1" customHeight="1">
      <c r="A171" s="221"/>
      <c r="B171" s="221"/>
      <c r="C171" s="250" t="s">
        <v>229</v>
      </c>
      <c r="D171" s="251">
        <v>0</v>
      </c>
      <c r="E171" s="251">
        <v>0</v>
      </c>
      <c r="F171" s="251">
        <v>0</v>
      </c>
      <c r="G171" s="251">
        <v>0</v>
      </c>
      <c r="H171" s="221"/>
      <c r="I171" s="221"/>
      <c r="J171" s="221"/>
      <c r="K171" s="221"/>
    </row>
    <row r="172" spans="1:11" ht="14.1" customHeight="1">
      <c r="A172" s="221"/>
      <c r="B172" s="221"/>
      <c r="C172" s="250" t="s">
        <v>230</v>
      </c>
      <c r="D172" s="251">
        <v>0</v>
      </c>
      <c r="E172" s="251">
        <v>0</v>
      </c>
      <c r="F172" s="251">
        <v>0</v>
      </c>
      <c r="G172" s="251">
        <v>0</v>
      </c>
      <c r="H172" s="221"/>
      <c r="I172" s="221"/>
      <c r="J172" s="221"/>
      <c r="K172" s="221"/>
    </row>
    <row r="173" spans="1:11" ht="14.1" customHeight="1">
      <c r="A173" s="221"/>
      <c r="B173" s="221"/>
      <c r="C173" s="250" t="s">
        <v>231</v>
      </c>
      <c r="D173" s="251">
        <v>0</v>
      </c>
      <c r="E173" s="251">
        <v>0</v>
      </c>
      <c r="F173" s="251">
        <v>0</v>
      </c>
      <c r="G173" s="251">
        <v>0</v>
      </c>
      <c r="H173" s="221"/>
      <c r="I173" s="221"/>
      <c r="J173" s="221"/>
      <c r="K173" s="221"/>
    </row>
    <row r="174" spans="1:11" ht="14.1" customHeight="1">
      <c r="A174" s="221"/>
      <c r="B174" s="221"/>
      <c r="C174" s="250" t="s">
        <v>232</v>
      </c>
      <c r="D174" s="251">
        <v>0</v>
      </c>
      <c r="E174" s="251">
        <v>0</v>
      </c>
      <c r="F174" s="251">
        <v>0</v>
      </c>
      <c r="G174" s="251">
        <v>0</v>
      </c>
      <c r="H174" s="221"/>
      <c r="I174" s="221"/>
      <c r="J174" s="221"/>
      <c r="K174" s="221"/>
    </row>
    <row r="175" spans="1:11" ht="14.1" customHeight="1">
      <c r="A175" s="221"/>
      <c r="B175" s="221"/>
      <c r="C175" s="250" t="s">
        <v>233</v>
      </c>
      <c r="D175" s="251">
        <v>0</v>
      </c>
      <c r="E175" s="251">
        <v>4076000</v>
      </c>
      <c r="F175" s="251">
        <v>3200000</v>
      </c>
      <c r="G175" s="251">
        <v>1200000</v>
      </c>
      <c r="H175" s="221"/>
      <c r="I175" s="221"/>
      <c r="J175" s="221"/>
      <c r="K175" s="221"/>
    </row>
    <row r="176" spans="1:11" ht="14.1" customHeight="1">
      <c r="A176" s="221"/>
      <c r="B176" s="221"/>
      <c r="C176" s="250" t="s">
        <v>220</v>
      </c>
      <c r="D176" s="251">
        <v>0</v>
      </c>
      <c r="E176" s="251">
        <v>4076000</v>
      </c>
      <c r="F176" s="251">
        <v>3200000</v>
      </c>
      <c r="G176" s="251">
        <v>1200000</v>
      </c>
      <c r="H176" s="221"/>
      <c r="I176" s="221"/>
      <c r="J176" s="221"/>
      <c r="K176" s="221"/>
    </row>
    <row r="177" spans="1:11" ht="14.1" customHeight="1">
      <c r="A177" s="221"/>
      <c r="B177" s="221"/>
      <c r="C177" s="250" t="s">
        <v>229</v>
      </c>
      <c r="D177" s="251">
        <v>0</v>
      </c>
      <c r="E177" s="251">
        <v>0</v>
      </c>
      <c r="F177" s="251">
        <v>0</v>
      </c>
      <c r="G177" s="251">
        <v>0</v>
      </c>
      <c r="H177" s="221"/>
      <c r="I177" s="221"/>
      <c r="J177" s="221"/>
      <c r="K177" s="221"/>
    </row>
    <row r="178" spans="1:11" ht="14.1" customHeight="1">
      <c r="A178" s="221"/>
      <c r="B178" s="221"/>
      <c r="C178" s="250" t="s">
        <v>230</v>
      </c>
      <c r="D178" s="251">
        <v>0</v>
      </c>
      <c r="E178" s="251">
        <v>0</v>
      </c>
      <c r="F178" s="251">
        <v>0</v>
      </c>
      <c r="G178" s="251">
        <v>0</v>
      </c>
      <c r="H178" s="221"/>
      <c r="I178" s="221"/>
      <c r="J178" s="221"/>
      <c r="K178" s="221"/>
    </row>
    <row r="179" spans="1:11" ht="14.1" customHeight="1">
      <c r="A179" s="221"/>
      <c r="B179" s="221"/>
      <c r="C179" s="250" t="s">
        <v>231</v>
      </c>
      <c r="D179" s="251">
        <v>0</v>
      </c>
      <c r="E179" s="251">
        <v>0</v>
      </c>
      <c r="F179" s="251">
        <v>0</v>
      </c>
      <c r="G179" s="251">
        <v>0</v>
      </c>
      <c r="H179" s="221"/>
      <c r="I179" s="221"/>
      <c r="J179" s="221"/>
      <c r="K179" s="221"/>
    </row>
    <row r="180" spans="1:11" ht="14.1" customHeight="1">
      <c r="A180" s="221"/>
      <c r="B180" s="221"/>
      <c r="C180" s="250" t="s">
        <v>232</v>
      </c>
      <c r="D180" s="251">
        <v>0</v>
      </c>
      <c r="E180" s="251">
        <v>0</v>
      </c>
      <c r="F180" s="251">
        <v>0</v>
      </c>
      <c r="G180" s="251">
        <v>0</v>
      </c>
      <c r="H180" s="221"/>
      <c r="I180" s="221"/>
      <c r="J180" s="221"/>
      <c r="K180" s="221"/>
    </row>
    <row r="181" spans="1:11" ht="14.1" customHeight="1">
      <c r="A181" s="221"/>
      <c r="B181" s="221"/>
      <c r="C181" s="250" t="s">
        <v>234</v>
      </c>
      <c r="D181" s="251">
        <v>0</v>
      </c>
      <c r="E181" s="251">
        <v>0</v>
      </c>
      <c r="F181" s="251">
        <v>0</v>
      </c>
      <c r="G181" s="251">
        <v>0</v>
      </c>
      <c r="H181" s="221"/>
      <c r="I181" s="221"/>
      <c r="J181" s="221"/>
      <c r="K181" s="221"/>
    </row>
    <row r="182" spans="1:11" ht="14.1" customHeight="1">
      <c r="A182" s="221"/>
      <c r="B182" s="221"/>
      <c r="C182" s="250" t="s">
        <v>220</v>
      </c>
      <c r="D182" s="251">
        <v>0</v>
      </c>
      <c r="E182" s="251">
        <v>0</v>
      </c>
      <c r="F182" s="251">
        <v>0</v>
      </c>
      <c r="G182" s="251">
        <v>0</v>
      </c>
      <c r="H182" s="221"/>
      <c r="I182" s="221"/>
      <c r="J182" s="221"/>
      <c r="K182" s="221"/>
    </row>
    <row r="183" spans="1:11" ht="14.1" customHeight="1">
      <c r="A183" s="221"/>
      <c r="B183" s="221"/>
      <c r="C183" s="250" t="s">
        <v>229</v>
      </c>
      <c r="D183" s="251">
        <v>0</v>
      </c>
      <c r="E183" s="251">
        <v>0</v>
      </c>
      <c r="F183" s="251">
        <v>0</v>
      </c>
      <c r="G183" s="251">
        <v>0</v>
      </c>
      <c r="H183" s="221"/>
      <c r="I183" s="221"/>
      <c r="J183" s="221"/>
      <c r="K183" s="221"/>
    </row>
    <row r="184" spans="1:11" ht="14.1" customHeight="1">
      <c r="A184" s="221"/>
      <c r="B184" s="221"/>
      <c r="C184" s="250" t="s">
        <v>230</v>
      </c>
      <c r="D184" s="251">
        <v>0</v>
      </c>
      <c r="E184" s="251">
        <v>0</v>
      </c>
      <c r="F184" s="251">
        <v>0</v>
      </c>
      <c r="G184" s="251">
        <v>0</v>
      </c>
      <c r="H184" s="221"/>
      <c r="I184" s="221"/>
      <c r="J184" s="221"/>
      <c r="K184" s="221"/>
    </row>
    <row r="185" spans="1:11" ht="14.1" customHeight="1">
      <c r="A185" s="221"/>
      <c r="B185" s="221"/>
      <c r="C185" s="250" t="s">
        <v>231</v>
      </c>
      <c r="D185" s="251">
        <v>0</v>
      </c>
      <c r="E185" s="251">
        <v>0</v>
      </c>
      <c r="F185" s="251">
        <v>0</v>
      </c>
      <c r="G185" s="251">
        <v>0</v>
      </c>
      <c r="H185" s="221"/>
      <c r="I185" s="221"/>
      <c r="J185" s="221"/>
      <c r="K185" s="221"/>
    </row>
    <row r="186" spans="1:11" ht="14.1" customHeight="1">
      <c r="A186" s="221"/>
      <c r="B186" s="221"/>
      <c r="C186" s="250" t="s">
        <v>232</v>
      </c>
      <c r="D186" s="251">
        <v>0</v>
      </c>
      <c r="E186" s="251">
        <v>0</v>
      </c>
      <c r="F186" s="251">
        <v>0</v>
      </c>
      <c r="G186" s="251">
        <v>0</v>
      </c>
      <c r="H186" s="221"/>
      <c r="I186" s="221"/>
      <c r="J186" s="221"/>
      <c r="K186" s="221"/>
    </row>
    <row r="187" spans="1:11" ht="14.1" customHeight="1">
      <c r="A187" s="221"/>
      <c r="B187" s="221"/>
      <c r="C187" s="250" t="s">
        <v>235</v>
      </c>
      <c r="D187" s="251">
        <v>0</v>
      </c>
      <c r="E187" s="251">
        <v>0</v>
      </c>
      <c r="F187" s="251">
        <v>0</v>
      </c>
      <c r="G187" s="251">
        <v>0</v>
      </c>
      <c r="H187" s="221"/>
      <c r="I187" s="221"/>
      <c r="J187" s="221"/>
      <c r="K187" s="221"/>
    </row>
    <row r="188" spans="1:11" ht="14.1" customHeight="1">
      <c r="A188" s="221"/>
      <c r="B188" s="221"/>
      <c r="C188" s="250" t="s">
        <v>236</v>
      </c>
      <c r="D188" s="251">
        <v>0</v>
      </c>
      <c r="E188" s="251">
        <v>0</v>
      </c>
      <c r="F188" s="251">
        <v>0</v>
      </c>
      <c r="G188" s="251">
        <v>0</v>
      </c>
      <c r="H188" s="221"/>
      <c r="I188" s="221"/>
      <c r="J188" s="221"/>
      <c r="K188" s="221"/>
    </row>
    <row r="189" spans="1:11" ht="14.1" customHeight="1">
      <c r="A189" s="221"/>
      <c r="B189" s="221"/>
      <c r="C189" s="252" t="s">
        <v>237</v>
      </c>
      <c r="D189" s="251">
        <v>0</v>
      </c>
      <c r="E189" s="251">
        <v>4076000</v>
      </c>
      <c r="F189" s="251">
        <v>3200000</v>
      </c>
      <c r="G189" s="251">
        <v>1200000</v>
      </c>
      <c r="H189" s="221"/>
      <c r="I189" s="221"/>
      <c r="J189" s="221"/>
      <c r="K189" s="221"/>
    </row>
    <row r="190" spans="1:11" ht="14.1" customHeight="1">
      <c r="A190" s="221"/>
      <c r="B190" s="221"/>
      <c r="C190" s="243" t="s">
        <v>209</v>
      </c>
      <c r="D190" s="1637" t="s">
        <v>916</v>
      </c>
      <c r="E190" s="1638"/>
      <c r="F190" s="1638"/>
      <c r="G190" s="1638"/>
      <c r="H190" s="221"/>
      <c r="I190" s="221"/>
      <c r="J190" s="221"/>
      <c r="K190" s="221"/>
    </row>
    <row r="191" spans="1:11" ht="14.1" customHeight="1">
      <c r="A191" s="221"/>
      <c r="B191" s="221"/>
      <c r="C191" s="244" t="s">
        <v>211</v>
      </c>
      <c r="D191" s="1639" t="s">
        <v>917</v>
      </c>
      <c r="E191" s="1640"/>
      <c r="F191" s="1640"/>
      <c r="G191" s="1640"/>
      <c r="H191" s="221"/>
      <c r="I191" s="221"/>
      <c r="J191" s="221"/>
      <c r="K191" s="221"/>
    </row>
    <row r="192" spans="1:11" ht="14.1" customHeight="1">
      <c r="A192" s="221"/>
      <c r="B192" s="221"/>
      <c r="C192" s="244" t="s">
        <v>31</v>
      </c>
      <c r="D192" s="1639" t="s">
        <v>918</v>
      </c>
      <c r="E192" s="1640"/>
      <c r="F192" s="1640"/>
      <c r="G192" s="1640"/>
      <c r="H192" s="221"/>
      <c r="I192" s="221"/>
      <c r="J192" s="221"/>
      <c r="K192" s="221"/>
    </row>
    <row r="193" spans="1:11" ht="15" customHeight="1">
      <c r="A193" s="221"/>
      <c r="B193" s="221"/>
      <c r="C193" s="245"/>
      <c r="D193" s="246">
        <v>2025</v>
      </c>
      <c r="E193" s="246">
        <v>2026</v>
      </c>
      <c r="F193" s="246">
        <v>2027</v>
      </c>
      <c r="G193" s="246">
        <v>2028</v>
      </c>
      <c r="H193" s="221"/>
      <c r="I193" s="221"/>
      <c r="J193" s="221"/>
      <c r="K193" s="221"/>
    </row>
    <row r="194" spans="1:11" ht="15" customHeight="1">
      <c r="A194" s="221"/>
      <c r="B194" s="221"/>
      <c r="C194" s="247"/>
      <c r="D194" s="248" t="s">
        <v>13</v>
      </c>
      <c r="E194" s="248" t="s">
        <v>14</v>
      </c>
      <c r="F194" s="248" t="s">
        <v>14</v>
      </c>
      <c r="G194" s="248" t="s">
        <v>14</v>
      </c>
      <c r="H194" s="221"/>
      <c r="I194" s="221"/>
      <c r="J194" s="221"/>
      <c r="K194" s="221"/>
    </row>
    <row r="195" spans="1:11" ht="14.1" customHeight="1">
      <c r="A195" s="221"/>
      <c r="B195" s="221"/>
      <c r="C195" s="225" t="s">
        <v>33</v>
      </c>
      <c r="D195" s="253" t="s">
        <v>200</v>
      </c>
      <c r="E195" s="253" t="s">
        <v>919</v>
      </c>
      <c r="F195" s="253" t="s">
        <v>920</v>
      </c>
      <c r="G195" s="253" t="s">
        <v>920</v>
      </c>
      <c r="H195" s="221"/>
      <c r="I195" s="221"/>
      <c r="J195" s="221"/>
      <c r="K195" s="221"/>
    </row>
    <row r="196" spans="1:11" ht="14.1" customHeight="1">
      <c r="A196" s="221"/>
      <c r="B196" s="221"/>
      <c r="C196" s="225" t="s">
        <v>214</v>
      </c>
      <c r="D196" s="253" t="s">
        <v>921</v>
      </c>
      <c r="E196" s="253" t="s">
        <v>922</v>
      </c>
      <c r="F196" s="253" t="s">
        <v>904</v>
      </c>
      <c r="G196" s="253" t="s">
        <v>905</v>
      </c>
      <c r="H196" s="221"/>
      <c r="I196" s="221"/>
      <c r="J196" s="221"/>
      <c r="K196" s="221"/>
    </row>
    <row r="197" spans="1:11" ht="14.1" customHeight="1">
      <c r="A197" s="221"/>
      <c r="B197" s="221"/>
      <c r="C197" s="225" t="s">
        <v>215</v>
      </c>
      <c r="D197" s="253" t="s">
        <v>164</v>
      </c>
      <c r="E197" s="253" t="s">
        <v>923</v>
      </c>
      <c r="F197" s="253" t="s">
        <v>924</v>
      </c>
      <c r="G197" s="253" t="s">
        <v>925</v>
      </c>
      <c r="H197" s="221"/>
      <c r="I197" s="221"/>
      <c r="J197" s="221"/>
      <c r="K197" s="221"/>
    </row>
    <row r="198" spans="1:11" ht="14.1" customHeight="1">
      <c r="A198" s="221"/>
      <c r="B198" s="221"/>
      <c r="C198" s="225" t="s">
        <v>216</v>
      </c>
      <c r="D198" s="253" t="s">
        <v>200</v>
      </c>
      <c r="E198" s="253" t="s">
        <v>200</v>
      </c>
      <c r="F198" s="253" t="s">
        <v>926</v>
      </c>
      <c r="G198" s="253" t="s">
        <v>164</v>
      </c>
      <c r="H198" s="221"/>
      <c r="I198" s="221"/>
      <c r="J198" s="221"/>
      <c r="K198" s="221"/>
    </row>
    <row r="199" spans="1:11" ht="14.1" customHeight="1">
      <c r="A199" s="221"/>
      <c r="B199" s="221"/>
      <c r="C199" s="225" t="s">
        <v>217</v>
      </c>
      <c r="D199" s="253" t="s">
        <v>200</v>
      </c>
      <c r="E199" s="253" t="s">
        <v>927</v>
      </c>
      <c r="F199" s="253" t="s">
        <v>928</v>
      </c>
      <c r="G199" s="253" t="s">
        <v>913</v>
      </c>
      <c r="H199" s="221"/>
      <c r="I199" s="221"/>
      <c r="J199" s="221"/>
      <c r="K199" s="221"/>
    </row>
    <row r="200" spans="1:11" ht="14.1" customHeight="1">
      <c r="A200" s="221"/>
      <c r="B200" s="221"/>
      <c r="C200" s="225" t="s">
        <v>39</v>
      </c>
      <c r="D200" s="253" t="s">
        <v>200</v>
      </c>
      <c r="E200" s="253" t="s">
        <v>200</v>
      </c>
      <c r="F200" s="253" t="s">
        <v>929</v>
      </c>
      <c r="G200" s="253" t="s">
        <v>913</v>
      </c>
      <c r="H200" s="221"/>
      <c r="I200" s="221"/>
      <c r="J200" s="221"/>
      <c r="K200" s="221"/>
    </row>
    <row r="201" spans="1:11" ht="14.1" customHeight="1">
      <c r="A201" s="221"/>
      <c r="B201" s="221"/>
      <c r="C201" s="1641" t="s">
        <v>218</v>
      </c>
      <c r="D201" s="1642"/>
      <c r="E201" s="1642"/>
      <c r="F201" s="1642"/>
      <c r="G201" s="1642"/>
      <c r="H201" s="221"/>
      <c r="I201" s="221"/>
      <c r="J201" s="221"/>
      <c r="K201" s="221"/>
    </row>
    <row r="202" spans="1:11" ht="14.1" customHeight="1">
      <c r="A202" s="221"/>
      <c r="B202" s="221"/>
      <c r="C202" s="245"/>
      <c r="D202" s="246">
        <v>2025</v>
      </c>
      <c r="E202" s="246">
        <v>2026</v>
      </c>
      <c r="F202" s="246">
        <v>2027</v>
      </c>
      <c r="G202" s="246">
        <v>2028</v>
      </c>
      <c r="H202" s="221"/>
      <c r="I202" s="221"/>
      <c r="J202" s="221"/>
      <c r="K202" s="221"/>
    </row>
    <row r="203" spans="1:11" ht="14.1" customHeight="1">
      <c r="A203" s="221"/>
      <c r="B203" s="221"/>
      <c r="C203" s="247"/>
      <c r="D203" s="248" t="s">
        <v>13</v>
      </c>
      <c r="E203" s="248" t="s">
        <v>14</v>
      </c>
      <c r="F203" s="248" t="s">
        <v>14</v>
      </c>
      <c r="G203" s="248" t="s">
        <v>14</v>
      </c>
      <c r="H203" s="221"/>
      <c r="I203" s="221"/>
      <c r="J203" s="221"/>
      <c r="K203" s="221"/>
    </row>
    <row r="204" spans="1:11" ht="14.1" customHeight="1">
      <c r="A204" s="221"/>
      <c r="B204" s="221"/>
      <c r="C204" s="250" t="s">
        <v>219</v>
      </c>
      <c r="D204" s="251">
        <v>0</v>
      </c>
      <c r="E204" s="251">
        <v>0</v>
      </c>
      <c r="F204" s="251">
        <v>0</v>
      </c>
      <c r="G204" s="251">
        <v>0</v>
      </c>
      <c r="H204" s="221"/>
      <c r="I204" s="221"/>
      <c r="J204" s="221"/>
      <c r="K204" s="221"/>
    </row>
    <row r="205" spans="1:11" ht="14.1" customHeight="1">
      <c r="A205" s="221"/>
      <c r="B205" s="221"/>
      <c r="C205" s="250" t="s">
        <v>220</v>
      </c>
      <c r="D205" s="251">
        <v>0</v>
      </c>
      <c r="E205" s="251">
        <v>0</v>
      </c>
      <c r="F205" s="251">
        <v>0</v>
      </c>
      <c r="G205" s="251">
        <v>0</v>
      </c>
      <c r="H205" s="221"/>
      <c r="I205" s="221"/>
      <c r="J205" s="221"/>
      <c r="K205" s="221"/>
    </row>
    <row r="206" spans="1:11" ht="14.1" customHeight="1">
      <c r="A206" s="221"/>
      <c r="B206" s="221"/>
      <c r="C206" s="250" t="s">
        <v>221</v>
      </c>
      <c r="D206" s="251">
        <v>0</v>
      </c>
      <c r="E206" s="251">
        <v>0</v>
      </c>
      <c r="F206" s="251">
        <v>0</v>
      </c>
      <c r="G206" s="251">
        <v>0</v>
      </c>
      <c r="H206" s="221"/>
      <c r="I206" s="221"/>
      <c r="J206" s="221"/>
      <c r="K206" s="221"/>
    </row>
    <row r="207" spans="1:11" ht="14.1" customHeight="1">
      <c r="A207" s="221"/>
      <c r="B207" s="221"/>
      <c r="C207" s="250" t="s">
        <v>222</v>
      </c>
      <c r="D207" s="251">
        <v>0</v>
      </c>
      <c r="E207" s="251">
        <v>0</v>
      </c>
      <c r="F207" s="251">
        <v>0</v>
      </c>
      <c r="G207" s="251">
        <v>0</v>
      </c>
      <c r="H207" s="221"/>
      <c r="I207" s="221"/>
      <c r="J207" s="221"/>
      <c r="K207" s="221"/>
    </row>
    <row r="208" spans="1:11" ht="14.1" customHeight="1">
      <c r="A208" s="221"/>
      <c r="B208" s="221"/>
      <c r="C208" s="250" t="s">
        <v>220</v>
      </c>
      <c r="D208" s="251">
        <v>0</v>
      </c>
      <c r="E208" s="251">
        <v>0</v>
      </c>
      <c r="F208" s="251">
        <v>0</v>
      </c>
      <c r="G208" s="251">
        <v>0</v>
      </c>
      <c r="H208" s="221"/>
      <c r="I208" s="221"/>
      <c r="J208" s="221"/>
      <c r="K208" s="221"/>
    </row>
    <row r="209" spans="1:11" ht="14.1" customHeight="1">
      <c r="A209" s="221"/>
      <c r="B209" s="221"/>
      <c r="C209" s="250" t="s">
        <v>221</v>
      </c>
      <c r="D209" s="251">
        <v>0</v>
      </c>
      <c r="E209" s="251">
        <v>0</v>
      </c>
      <c r="F209" s="251">
        <v>0</v>
      </c>
      <c r="G209" s="251">
        <v>0</v>
      </c>
      <c r="H209" s="221"/>
      <c r="I209" s="221"/>
      <c r="J209" s="221"/>
      <c r="K209" s="221"/>
    </row>
    <row r="210" spans="1:11" ht="14.1" customHeight="1">
      <c r="A210" s="221"/>
      <c r="B210" s="221"/>
      <c r="C210" s="250" t="s">
        <v>223</v>
      </c>
      <c r="D210" s="251">
        <v>0</v>
      </c>
      <c r="E210" s="251">
        <v>0</v>
      </c>
      <c r="F210" s="251">
        <v>0</v>
      </c>
      <c r="G210" s="251">
        <v>0</v>
      </c>
      <c r="H210" s="221"/>
      <c r="I210" s="221"/>
      <c r="J210" s="221"/>
      <c r="K210" s="221"/>
    </row>
    <row r="211" spans="1:11" ht="14.1" customHeight="1">
      <c r="A211" s="221"/>
      <c r="B211" s="221"/>
      <c r="C211" s="250" t="s">
        <v>220</v>
      </c>
      <c r="D211" s="251">
        <v>0</v>
      </c>
      <c r="E211" s="251">
        <v>0</v>
      </c>
      <c r="F211" s="251">
        <v>0</v>
      </c>
      <c r="G211" s="251">
        <v>0</v>
      </c>
      <c r="H211" s="221"/>
      <c r="I211" s="221"/>
      <c r="J211" s="221"/>
      <c r="K211" s="221"/>
    </row>
    <row r="212" spans="1:11" ht="14.1" customHeight="1">
      <c r="A212" s="221"/>
      <c r="B212" s="221"/>
      <c r="C212" s="250" t="s">
        <v>221</v>
      </c>
      <c r="D212" s="251">
        <v>0</v>
      </c>
      <c r="E212" s="251">
        <v>0</v>
      </c>
      <c r="F212" s="251">
        <v>0</v>
      </c>
      <c r="G212" s="251">
        <v>0</v>
      </c>
      <c r="H212" s="221"/>
      <c r="I212" s="221"/>
      <c r="J212" s="221"/>
      <c r="K212" s="221"/>
    </row>
    <row r="213" spans="1:11" ht="14.1" customHeight="1">
      <c r="A213" s="221"/>
      <c r="B213" s="221"/>
      <c r="C213" s="250" t="s">
        <v>224</v>
      </c>
      <c r="D213" s="251">
        <v>0</v>
      </c>
      <c r="E213" s="251">
        <v>0</v>
      </c>
      <c r="F213" s="251">
        <v>0</v>
      </c>
      <c r="G213" s="251">
        <v>0</v>
      </c>
      <c r="H213" s="221"/>
      <c r="I213" s="221"/>
      <c r="J213" s="221"/>
      <c r="K213" s="221"/>
    </row>
    <row r="214" spans="1:11" ht="14.1" customHeight="1">
      <c r="A214" s="221"/>
      <c r="B214" s="221"/>
      <c r="C214" s="250" t="s">
        <v>220</v>
      </c>
      <c r="D214" s="251">
        <v>0</v>
      </c>
      <c r="E214" s="251">
        <v>0</v>
      </c>
      <c r="F214" s="251">
        <v>0</v>
      </c>
      <c r="G214" s="251">
        <v>0</v>
      </c>
      <c r="H214" s="221"/>
      <c r="I214" s="221"/>
      <c r="J214" s="221"/>
      <c r="K214" s="221"/>
    </row>
    <row r="215" spans="1:11" ht="14.1" customHeight="1">
      <c r="A215" s="221"/>
      <c r="B215" s="221"/>
      <c r="C215" s="250" t="s">
        <v>221</v>
      </c>
      <c r="D215" s="251">
        <v>0</v>
      </c>
      <c r="E215" s="251">
        <v>0</v>
      </c>
      <c r="F215" s="251">
        <v>0</v>
      </c>
      <c r="G215" s="251">
        <v>0</v>
      </c>
      <c r="H215" s="221"/>
      <c r="I215" s="221"/>
      <c r="J215" s="221"/>
      <c r="K215" s="221"/>
    </row>
    <row r="216" spans="1:11" ht="14.1" customHeight="1">
      <c r="A216" s="221"/>
      <c r="B216" s="221"/>
      <c r="C216" s="250" t="s">
        <v>225</v>
      </c>
      <c r="D216" s="251">
        <v>0</v>
      </c>
      <c r="E216" s="251">
        <v>0</v>
      </c>
      <c r="F216" s="251">
        <v>0</v>
      </c>
      <c r="G216" s="251">
        <v>0</v>
      </c>
      <c r="H216" s="221"/>
      <c r="I216" s="221"/>
      <c r="J216" s="221"/>
      <c r="K216" s="221"/>
    </row>
    <row r="217" spans="1:11" ht="14.1" customHeight="1">
      <c r="A217" s="221"/>
      <c r="B217" s="221"/>
      <c r="C217" s="250" t="s">
        <v>220</v>
      </c>
      <c r="D217" s="251">
        <v>0</v>
      </c>
      <c r="E217" s="251">
        <v>0</v>
      </c>
      <c r="F217" s="251">
        <v>0</v>
      </c>
      <c r="G217" s="251">
        <v>0</v>
      </c>
      <c r="H217" s="221"/>
      <c r="I217" s="221"/>
      <c r="J217" s="221"/>
      <c r="K217" s="221"/>
    </row>
    <row r="218" spans="1:11" ht="14.1" customHeight="1">
      <c r="A218" s="221"/>
      <c r="B218" s="221"/>
      <c r="C218" s="250" t="s">
        <v>221</v>
      </c>
      <c r="D218" s="251">
        <v>0</v>
      </c>
      <c r="E218" s="251">
        <v>0</v>
      </c>
      <c r="F218" s="251">
        <v>0</v>
      </c>
      <c r="G218" s="251">
        <v>0</v>
      </c>
      <c r="H218" s="221"/>
      <c r="I218" s="221"/>
      <c r="J218" s="221"/>
      <c r="K218" s="221"/>
    </row>
    <row r="219" spans="1:11" ht="14.1" customHeight="1">
      <c r="A219" s="221"/>
      <c r="B219" s="221"/>
      <c r="C219" s="250" t="s">
        <v>226</v>
      </c>
      <c r="D219" s="251">
        <v>0</v>
      </c>
      <c r="E219" s="251">
        <v>0</v>
      </c>
      <c r="F219" s="251">
        <v>0</v>
      </c>
      <c r="G219" s="251">
        <v>0</v>
      </c>
      <c r="H219" s="221"/>
      <c r="I219" s="221"/>
      <c r="J219" s="221"/>
      <c r="K219" s="221"/>
    </row>
    <row r="220" spans="1:11" ht="14.1" customHeight="1">
      <c r="A220" s="221"/>
      <c r="B220" s="221"/>
      <c r="C220" s="250" t="s">
        <v>220</v>
      </c>
      <c r="D220" s="251">
        <v>0</v>
      </c>
      <c r="E220" s="251">
        <v>0</v>
      </c>
      <c r="F220" s="251">
        <v>0</v>
      </c>
      <c r="G220" s="251">
        <v>0</v>
      </c>
      <c r="H220" s="221"/>
      <c r="I220" s="221"/>
      <c r="J220" s="221"/>
      <c r="K220" s="221"/>
    </row>
    <row r="221" spans="1:11" ht="14.1" customHeight="1">
      <c r="A221" s="221"/>
      <c r="B221" s="221"/>
      <c r="C221" s="250" t="s">
        <v>221</v>
      </c>
      <c r="D221" s="251">
        <v>0</v>
      </c>
      <c r="E221" s="251">
        <v>0</v>
      </c>
      <c r="F221" s="251">
        <v>0</v>
      </c>
      <c r="G221" s="251">
        <v>0</v>
      </c>
      <c r="H221" s="221"/>
      <c r="I221" s="221"/>
      <c r="J221" s="221"/>
      <c r="K221" s="221"/>
    </row>
    <row r="222" spans="1:11" ht="14.1" customHeight="1">
      <c r="A222" s="221"/>
      <c r="B222" s="221"/>
      <c r="C222" s="250" t="s">
        <v>227</v>
      </c>
      <c r="D222" s="251">
        <v>0</v>
      </c>
      <c r="E222" s="251">
        <v>0</v>
      </c>
      <c r="F222" s="251">
        <v>0</v>
      </c>
      <c r="G222" s="251">
        <v>0</v>
      </c>
      <c r="H222" s="221"/>
      <c r="I222" s="221"/>
      <c r="J222" s="221"/>
      <c r="K222" s="221"/>
    </row>
    <row r="223" spans="1:11" ht="14.1" customHeight="1">
      <c r="A223" s="221"/>
      <c r="B223" s="221"/>
      <c r="C223" s="250" t="s">
        <v>220</v>
      </c>
      <c r="D223" s="251">
        <v>0</v>
      </c>
      <c r="E223" s="251">
        <v>0</v>
      </c>
      <c r="F223" s="251">
        <v>0</v>
      </c>
      <c r="G223" s="251">
        <v>0</v>
      </c>
      <c r="H223" s="221"/>
      <c r="I223" s="221"/>
      <c r="J223" s="221"/>
      <c r="K223" s="221"/>
    </row>
    <row r="224" spans="1:11" ht="14.1" customHeight="1">
      <c r="A224" s="221"/>
      <c r="B224" s="221"/>
      <c r="C224" s="250" t="s">
        <v>221</v>
      </c>
      <c r="D224" s="251">
        <v>0</v>
      </c>
      <c r="E224" s="251">
        <v>0</v>
      </c>
      <c r="F224" s="251">
        <v>0</v>
      </c>
      <c r="G224" s="251">
        <v>0</v>
      </c>
      <c r="H224" s="221"/>
      <c r="I224" s="221"/>
      <c r="J224" s="221"/>
      <c r="K224" s="221"/>
    </row>
    <row r="225" spans="1:11" ht="14.1" customHeight="1">
      <c r="A225" s="221"/>
      <c r="B225" s="221"/>
      <c r="C225" s="250" t="s">
        <v>228</v>
      </c>
      <c r="D225" s="251">
        <v>0</v>
      </c>
      <c r="E225" s="251">
        <v>0</v>
      </c>
      <c r="F225" s="251">
        <v>0</v>
      </c>
      <c r="G225" s="251">
        <v>0</v>
      </c>
      <c r="H225" s="221"/>
      <c r="I225" s="221"/>
      <c r="J225" s="221"/>
      <c r="K225" s="221"/>
    </row>
    <row r="226" spans="1:11" ht="14.1" customHeight="1">
      <c r="A226" s="221"/>
      <c r="B226" s="221"/>
      <c r="C226" s="250" t="s">
        <v>220</v>
      </c>
      <c r="D226" s="251">
        <v>0</v>
      </c>
      <c r="E226" s="251">
        <v>0</v>
      </c>
      <c r="F226" s="251">
        <v>0</v>
      </c>
      <c r="G226" s="251">
        <v>0</v>
      </c>
      <c r="H226" s="221"/>
      <c r="I226" s="221"/>
      <c r="J226" s="221"/>
      <c r="K226" s="221"/>
    </row>
    <row r="227" spans="1:11" ht="14.1" customHeight="1">
      <c r="A227" s="221"/>
      <c r="B227" s="221"/>
      <c r="C227" s="250" t="s">
        <v>229</v>
      </c>
      <c r="D227" s="251">
        <v>0</v>
      </c>
      <c r="E227" s="251">
        <v>0</v>
      </c>
      <c r="F227" s="251">
        <v>0</v>
      </c>
      <c r="G227" s="251">
        <v>0</v>
      </c>
      <c r="H227" s="221"/>
      <c r="I227" s="221"/>
      <c r="J227" s="221"/>
      <c r="K227" s="221"/>
    </row>
    <row r="228" spans="1:11" ht="14.1" customHeight="1">
      <c r="A228" s="221"/>
      <c r="B228" s="221"/>
      <c r="C228" s="250" t="s">
        <v>230</v>
      </c>
      <c r="D228" s="251">
        <v>0</v>
      </c>
      <c r="E228" s="251">
        <v>0</v>
      </c>
      <c r="F228" s="251">
        <v>0</v>
      </c>
      <c r="G228" s="251">
        <v>0</v>
      </c>
      <c r="H228" s="221"/>
      <c r="I228" s="221"/>
      <c r="J228" s="221"/>
      <c r="K228" s="221"/>
    </row>
    <row r="229" spans="1:11" ht="14.1" customHeight="1">
      <c r="A229" s="221"/>
      <c r="B229" s="221"/>
      <c r="C229" s="250" t="s">
        <v>231</v>
      </c>
      <c r="D229" s="251">
        <v>0</v>
      </c>
      <c r="E229" s="251">
        <v>0</v>
      </c>
      <c r="F229" s="251">
        <v>0</v>
      </c>
      <c r="G229" s="251">
        <v>0</v>
      </c>
      <c r="H229" s="221"/>
      <c r="I229" s="221"/>
      <c r="J229" s="221"/>
      <c r="K229" s="221"/>
    </row>
    <row r="230" spans="1:11" ht="14.1" customHeight="1">
      <c r="A230" s="221"/>
      <c r="B230" s="221"/>
      <c r="C230" s="250" t="s">
        <v>232</v>
      </c>
      <c r="D230" s="251">
        <v>0</v>
      </c>
      <c r="E230" s="251">
        <v>0</v>
      </c>
      <c r="F230" s="251">
        <v>0</v>
      </c>
      <c r="G230" s="251">
        <v>0</v>
      </c>
      <c r="H230" s="221"/>
      <c r="I230" s="221"/>
      <c r="J230" s="221"/>
      <c r="K230" s="221"/>
    </row>
    <row r="231" spans="1:11" ht="14.1" customHeight="1">
      <c r="A231" s="221"/>
      <c r="B231" s="221"/>
      <c r="C231" s="250" t="s">
        <v>233</v>
      </c>
      <c r="D231" s="251">
        <v>0</v>
      </c>
      <c r="E231" s="251">
        <v>18930000</v>
      </c>
      <c r="F231" s="251">
        <v>3200000</v>
      </c>
      <c r="G231" s="251">
        <v>1200000</v>
      </c>
      <c r="H231" s="221"/>
      <c r="I231" s="221"/>
      <c r="J231" s="221"/>
      <c r="K231" s="221"/>
    </row>
    <row r="232" spans="1:11" ht="14.1" customHeight="1">
      <c r="A232" s="221"/>
      <c r="B232" s="221"/>
      <c r="C232" s="250" t="s">
        <v>220</v>
      </c>
      <c r="D232" s="251">
        <v>0</v>
      </c>
      <c r="E232" s="251">
        <v>18930000</v>
      </c>
      <c r="F232" s="251">
        <v>3200000</v>
      </c>
      <c r="G232" s="251">
        <v>1200000</v>
      </c>
      <c r="H232" s="221"/>
      <c r="I232" s="221"/>
      <c r="J232" s="221"/>
      <c r="K232" s="221"/>
    </row>
    <row r="233" spans="1:11" ht="14.1" customHeight="1">
      <c r="A233" s="221"/>
      <c r="B233" s="221"/>
      <c r="C233" s="250" t="s">
        <v>229</v>
      </c>
      <c r="D233" s="251">
        <v>0</v>
      </c>
      <c r="E233" s="251">
        <v>0</v>
      </c>
      <c r="F233" s="251">
        <v>0</v>
      </c>
      <c r="G233" s="251">
        <v>0</v>
      </c>
      <c r="H233" s="221"/>
      <c r="I233" s="221"/>
      <c r="J233" s="221"/>
      <c r="K233" s="221"/>
    </row>
    <row r="234" spans="1:11" ht="14.1" customHeight="1">
      <c r="A234" s="221"/>
      <c r="B234" s="221"/>
      <c r="C234" s="250" t="s">
        <v>230</v>
      </c>
      <c r="D234" s="251">
        <v>0</v>
      </c>
      <c r="E234" s="251">
        <v>0</v>
      </c>
      <c r="F234" s="251">
        <v>0</v>
      </c>
      <c r="G234" s="251">
        <v>0</v>
      </c>
      <c r="H234" s="221"/>
      <c r="I234" s="221"/>
      <c r="J234" s="221"/>
      <c r="K234" s="221"/>
    </row>
    <row r="235" spans="1:11" ht="14.1" customHeight="1">
      <c r="A235" s="221"/>
      <c r="B235" s="221"/>
      <c r="C235" s="250" t="s">
        <v>231</v>
      </c>
      <c r="D235" s="251">
        <v>0</v>
      </c>
      <c r="E235" s="251">
        <v>0</v>
      </c>
      <c r="F235" s="251">
        <v>0</v>
      </c>
      <c r="G235" s="251">
        <v>0</v>
      </c>
      <c r="H235" s="221"/>
      <c r="I235" s="221"/>
      <c r="J235" s="221"/>
      <c r="K235" s="221"/>
    </row>
    <row r="236" spans="1:11" ht="14.1" customHeight="1">
      <c r="A236" s="221"/>
      <c r="B236" s="221"/>
      <c r="C236" s="250" t="s">
        <v>232</v>
      </c>
      <c r="D236" s="251">
        <v>0</v>
      </c>
      <c r="E236" s="251">
        <v>0</v>
      </c>
      <c r="F236" s="251">
        <v>0</v>
      </c>
      <c r="G236" s="251">
        <v>0</v>
      </c>
      <c r="H236" s="221"/>
      <c r="I236" s="221"/>
      <c r="J236" s="221"/>
      <c r="K236" s="221"/>
    </row>
    <row r="237" spans="1:11" ht="14.1" customHeight="1">
      <c r="A237" s="221"/>
      <c r="B237" s="221"/>
      <c r="C237" s="250" t="s">
        <v>234</v>
      </c>
      <c r="D237" s="251">
        <v>0</v>
      </c>
      <c r="E237" s="251">
        <v>0</v>
      </c>
      <c r="F237" s="251">
        <v>0</v>
      </c>
      <c r="G237" s="251">
        <v>0</v>
      </c>
      <c r="H237" s="221"/>
      <c r="I237" s="221"/>
      <c r="J237" s="221"/>
      <c r="K237" s="221"/>
    </row>
    <row r="238" spans="1:11" ht="14.1" customHeight="1">
      <c r="A238" s="221"/>
      <c r="B238" s="221"/>
      <c r="C238" s="250" t="s">
        <v>220</v>
      </c>
      <c r="D238" s="251">
        <v>0</v>
      </c>
      <c r="E238" s="251">
        <v>0</v>
      </c>
      <c r="F238" s="251">
        <v>0</v>
      </c>
      <c r="G238" s="251">
        <v>0</v>
      </c>
      <c r="H238" s="221"/>
      <c r="I238" s="221"/>
      <c r="J238" s="221"/>
      <c r="K238" s="221"/>
    </row>
    <row r="239" spans="1:11" ht="14.1" customHeight="1">
      <c r="A239" s="221"/>
      <c r="B239" s="221"/>
      <c r="C239" s="250" t="s">
        <v>229</v>
      </c>
      <c r="D239" s="251">
        <v>0</v>
      </c>
      <c r="E239" s="251">
        <v>0</v>
      </c>
      <c r="F239" s="251">
        <v>0</v>
      </c>
      <c r="G239" s="251">
        <v>0</v>
      </c>
      <c r="H239" s="221"/>
      <c r="I239" s="221"/>
      <c r="J239" s="221"/>
      <c r="K239" s="221"/>
    </row>
    <row r="240" spans="1:11" ht="14.1" customHeight="1">
      <c r="A240" s="221"/>
      <c r="B240" s="221"/>
      <c r="C240" s="250" t="s">
        <v>230</v>
      </c>
      <c r="D240" s="251">
        <v>0</v>
      </c>
      <c r="E240" s="251">
        <v>0</v>
      </c>
      <c r="F240" s="251">
        <v>0</v>
      </c>
      <c r="G240" s="251">
        <v>0</v>
      </c>
      <c r="H240" s="221"/>
      <c r="I240" s="221"/>
      <c r="J240" s="221"/>
      <c r="K240" s="221"/>
    </row>
    <row r="241" spans="1:11" ht="14.1" customHeight="1">
      <c r="A241" s="221"/>
      <c r="B241" s="221"/>
      <c r="C241" s="250" t="s">
        <v>231</v>
      </c>
      <c r="D241" s="251">
        <v>0</v>
      </c>
      <c r="E241" s="251">
        <v>0</v>
      </c>
      <c r="F241" s="251">
        <v>0</v>
      </c>
      <c r="G241" s="251">
        <v>0</v>
      </c>
      <c r="H241" s="221"/>
      <c r="I241" s="221"/>
      <c r="J241" s="221"/>
      <c r="K241" s="221"/>
    </row>
    <row r="242" spans="1:11" ht="14.1" customHeight="1">
      <c r="A242" s="221"/>
      <c r="B242" s="221"/>
      <c r="C242" s="250" t="s">
        <v>232</v>
      </c>
      <c r="D242" s="251">
        <v>0</v>
      </c>
      <c r="E242" s="251">
        <v>0</v>
      </c>
      <c r="F242" s="251">
        <v>0</v>
      </c>
      <c r="G242" s="251">
        <v>0</v>
      </c>
      <c r="H242" s="221"/>
      <c r="I242" s="221"/>
      <c r="J242" s="221"/>
      <c r="K242" s="221"/>
    </row>
    <row r="243" spans="1:11" ht="14.1" customHeight="1">
      <c r="A243" s="221"/>
      <c r="B243" s="221"/>
      <c r="C243" s="250" t="s">
        <v>235</v>
      </c>
      <c r="D243" s="251">
        <v>0</v>
      </c>
      <c r="E243" s="251">
        <v>0</v>
      </c>
      <c r="F243" s="251">
        <v>0</v>
      </c>
      <c r="G243" s="251">
        <v>0</v>
      </c>
      <c r="H243" s="221"/>
      <c r="I243" s="221"/>
      <c r="J243" s="221"/>
      <c r="K243" s="221"/>
    </row>
    <row r="244" spans="1:11" ht="14.1" customHeight="1">
      <c r="A244" s="221"/>
      <c r="B244" s="221"/>
      <c r="C244" s="250" t="s">
        <v>236</v>
      </c>
      <c r="D244" s="251">
        <v>0</v>
      </c>
      <c r="E244" s="251">
        <v>0</v>
      </c>
      <c r="F244" s="251">
        <v>0</v>
      </c>
      <c r="G244" s="251">
        <v>0</v>
      </c>
      <c r="H244" s="221"/>
      <c r="I244" s="221"/>
      <c r="J244" s="221"/>
      <c r="K244" s="221"/>
    </row>
    <row r="245" spans="1:11" ht="14.1" customHeight="1">
      <c r="A245" s="221"/>
      <c r="B245" s="221"/>
      <c r="C245" s="252" t="s">
        <v>237</v>
      </c>
      <c r="D245" s="251">
        <v>0</v>
      </c>
      <c r="E245" s="251">
        <v>18930000</v>
      </c>
      <c r="F245" s="251">
        <v>3200000</v>
      </c>
      <c r="G245" s="251">
        <v>1200000</v>
      </c>
      <c r="H245" s="221"/>
      <c r="I245" s="221"/>
      <c r="J245" s="221"/>
      <c r="K245" s="221"/>
    </row>
    <row r="246" spans="1:11" ht="14.1" customHeight="1">
      <c r="A246" s="221"/>
      <c r="B246" s="221"/>
      <c r="C246" s="243" t="s">
        <v>209</v>
      </c>
      <c r="D246" s="1637" t="s">
        <v>930</v>
      </c>
      <c r="E246" s="1638"/>
      <c r="F246" s="1638"/>
      <c r="G246" s="1638"/>
      <c r="H246" s="221"/>
      <c r="I246" s="221"/>
      <c r="J246" s="221"/>
      <c r="K246" s="221"/>
    </row>
    <row r="247" spans="1:11" ht="14.1" customHeight="1">
      <c r="A247" s="221"/>
      <c r="B247" s="221"/>
      <c r="C247" s="244" t="s">
        <v>211</v>
      </c>
      <c r="D247" s="1639" t="s">
        <v>931</v>
      </c>
      <c r="E247" s="1640"/>
      <c r="F247" s="1640"/>
      <c r="G247" s="1640"/>
      <c r="H247" s="221"/>
      <c r="I247" s="221"/>
      <c r="J247" s="221"/>
      <c r="K247" s="221"/>
    </row>
    <row r="248" spans="1:11" ht="14.1" customHeight="1">
      <c r="A248" s="221"/>
      <c r="B248" s="221"/>
      <c r="C248" s="244" t="s">
        <v>31</v>
      </c>
      <c r="D248" s="1639" t="s">
        <v>247</v>
      </c>
      <c r="E248" s="1640"/>
      <c r="F248" s="1640"/>
      <c r="G248" s="1640"/>
      <c r="H248" s="221"/>
      <c r="I248" s="221"/>
      <c r="J248" s="221"/>
      <c r="K248" s="221"/>
    </row>
    <row r="249" spans="1:11" ht="15" customHeight="1">
      <c r="A249" s="221"/>
      <c r="B249" s="221"/>
      <c r="C249" s="245"/>
      <c r="D249" s="246">
        <v>2025</v>
      </c>
      <c r="E249" s="246">
        <v>2026</v>
      </c>
      <c r="F249" s="246">
        <v>2027</v>
      </c>
      <c r="G249" s="246">
        <v>2028</v>
      </c>
      <c r="H249" s="221"/>
      <c r="I249" s="221"/>
      <c r="J249" s="221"/>
      <c r="K249" s="221"/>
    </row>
    <row r="250" spans="1:11" ht="15" customHeight="1">
      <c r="A250" s="221"/>
      <c r="B250" s="221"/>
      <c r="C250" s="247"/>
      <c r="D250" s="248" t="s">
        <v>13</v>
      </c>
      <c r="E250" s="248" t="s">
        <v>14</v>
      </c>
      <c r="F250" s="248" t="s">
        <v>14</v>
      </c>
      <c r="G250" s="248" t="s">
        <v>14</v>
      </c>
      <c r="H250" s="221"/>
      <c r="I250" s="221"/>
      <c r="J250" s="221"/>
      <c r="K250" s="221"/>
    </row>
    <row r="251" spans="1:11" ht="14.1" customHeight="1">
      <c r="A251" s="221"/>
      <c r="B251" s="221"/>
      <c r="C251" s="225" t="s">
        <v>33</v>
      </c>
      <c r="D251" s="253" t="s">
        <v>200</v>
      </c>
      <c r="E251" s="253" t="s">
        <v>932</v>
      </c>
      <c r="F251" s="253" t="s">
        <v>164</v>
      </c>
      <c r="G251" s="253" t="s">
        <v>164</v>
      </c>
      <c r="H251" s="221"/>
      <c r="I251" s="221"/>
      <c r="J251" s="221"/>
      <c r="K251" s="221"/>
    </row>
    <row r="252" spans="1:11" ht="14.1" customHeight="1">
      <c r="A252" s="221"/>
      <c r="B252" s="221"/>
      <c r="C252" s="225" t="s">
        <v>214</v>
      </c>
      <c r="D252" s="253" t="s">
        <v>933</v>
      </c>
      <c r="E252" s="253" t="s">
        <v>934</v>
      </c>
      <c r="F252" s="253" t="s">
        <v>164</v>
      </c>
      <c r="G252" s="253" t="s">
        <v>164</v>
      </c>
      <c r="H252" s="221"/>
      <c r="I252" s="221"/>
      <c r="J252" s="221"/>
      <c r="K252" s="221"/>
    </row>
    <row r="253" spans="1:11" ht="14.1" customHeight="1">
      <c r="A253" s="221"/>
      <c r="B253" s="221"/>
      <c r="C253" s="225" t="s">
        <v>215</v>
      </c>
      <c r="D253" s="253" t="s">
        <v>164</v>
      </c>
      <c r="E253" s="253" t="s">
        <v>935</v>
      </c>
      <c r="F253" s="253" t="s">
        <v>164</v>
      </c>
      <c r="G253" s="253" t="s">
        <v>164</v>
      </c>
      <c r="H253" s="221"/>
      <c r="I253" s="221"/>
      <c r="J253" s="221"/>
      <c r="K253" s="221"/>
    </row>
    <row r="254" spans="1:11" ht="14.1" customHeight="1">
      <c r="A254" s="221"/>
      <c r="B254" s="221"/>
      <c r="C254" s="225" t="s">
        <v>216</v>
      </c>
      <c r="D254" s="253" t="s">
        <v>200</v>
      </c>
      <c r="E254" s="253" t="s">
        <v>200</v>
      </c>
      <c r="F254" s="253" t="s">
        <v>936</v>
      </c>
      <c r="G254" s="253" t="s">
        <v>200</v>
      </c>
      <c r="H254" s="221"/>
      <c r="I254" s="221"/>
      <c r="J254" s="221"/>
      <c r="K254" s="221"/>
    </row>
    <row r="255" spans="1:11" ht="14.1" customHeight="1">
      <c r="A255" s="221"/>
      <c r="B255" s="221"/>
      <c r="C255" s="225" t="s">
        <v>217</v>
      </c>
      <c r="D255" s="253" t="s">
        <v>200</v>
      </c>
      <c r="E255" s="253" t="s">
        <v>937</v>
      </c>
      <c r="F255" s="253" t="s">
        <v>936</v>
      </c>
      <c r="G255" s="253" t="s">
        <v>200</v>
      </c>
      <c r="H255" s="221"/>
      <c r="I255" s="221"/>
      <c r="J255" s="221"/>
      <c r="K255" s="221"/>
    </row>
    <row r="256" spans="1:11" ht="14.1" customHeight="1">
      <c r="A256" s="221"/>
      <c r="B256" s="221"/>
      <c r="C256" s="225" t="s">
        <v>39</v>
      </c>
      <c r="D256" s="253" t="s">
        <v>200</v>
      </c>
      <c r="E256" s="253" t="s">
        <v>200</v>
      </c>
      <c r="F256" s="253" t="s">
        <v>936</v>
      </c>
      <c r="G256" s="253" t="s">
        <v>200</v>
      </c>
      <c r="H256" s="221"/>
      <c r="I256" s="221"/>
      <c r="J256" s="221"/>
      <c r="K256" s="221"/>
    </row>
    <row r="257" spans="1:11" ht="14.1" customHeight="1">
      <c r="A257" s="221"/>
      <c r="B257" s="221"/>
      <c r="C257" s="1641" t="s">
        <v>218</v>
      </c>
      <c r="D257" s="1642"/>
      <c r="E257" s="1642"/>
      <c r="F257" s="1642"/>
      <c r="G257" s="1642"/>
      <c r="H257" s="221"/>
      <c r="I257" s="221"/>
      <c r="J257" s="221"/>
      <c r="K257" s="221"/>
    </row>
    <row r="258" spans="1:11" ht="14.1" customHeight="1">
      <c r="A258" s="221"/>
      <c r="B258" s="221"/>
      <c r="C258" s="245"/>
      <c r="D258" s="246">
        <v>2025</v>
      </c>
      <c r="E258" s="246">
        <v>2026</v>
      </c>
      <c r="F258" s="246">
        <v>2027</v>
      </c>
      <c r="G258" s="246">
        <v>2028</v>
      </c>
      <c r="H258" s="221"/>
      <c r="I258" s="221"/>
      <c r="J258" s="221"/>
      <c r="K258" s="221"/>
    </row>
    <row r="259" spans="1:11" ht="14.1" customHeight="1">
      <c r="A259" s="221"/>
      <c r="B259" s="221"/>
      <c r="C259" s="247"/>
      <c r="D259" s="248" t="s">
        <v>13</v>
      </c>
      <c r="E259" s="248" t="s">
        <v>14</v>
      </c>
      <c r="F259" s="248" t="s">
        <v>14</v>
      </c>
      <c r="G259" s="248" t="s">
        <v>14</v>
      </c>
      <c r="H259" s="221"/>
      <c r="I259" s="221"/>
      <c r="J259" s="221"/>
      <c r="K259" s="221"/>
    </row>
    <row r="260" spans="1:11" ht="14.1" customHeight="1">
      <c r="A260" s="221"/>
      <c r="B260" s="221"/>
      <c r="C260" s="250" t="s">
        <v>219</v>
      </c>
      <c r="D260" s="251">
        <v>0</v>
      </c>
      <c r="E260" s="251">
        <v>0</v>
      </c>
      <c r="F260" s="251">
        <v>0</v>
      </c>
      <c r="G260" s="251">
        <v>0</v>
      </c>
      <c r="H260" s="221"/>
      <c r="I260" s="221"/>
      <c r="J260" s="221"/>
      <c r="K260" s="221"/>
    </row>
    <row r="261" spans="1:11" ht="14.1" customHeight="1">
      <c r="A261" s="221"/>
      <c r="B261" s="221"/>
      <c r="C261" s="250" t="s">
        <v>220</v>
      </c>
      <c r="D261" s="251">
        <v>0</v>
      </c>
      <c r="E261" s="251">
        <v>0</v>
      </c>
      <c r="F261" s="251">
        <v>0</v>
      </c>
      <c r="G261" s="251">
        <v>0</v>
      </c>
      <c r="H261" s="221"/>
      <c r="I261" s="221"/>
      <c r="J261" s="221"/>
      <c r="K261" s="221"/>
    </row>
    <row r="262" spans="1:11" ht="14.1" customHeight="1">
      <c r="A262" s="221"/>
      <c r="B262" s="221"/>
      <c r="C262" s="250" t="s">
        <v>221</v>
      </c>
      <c r="D262" s="251">
        <v>0</v>
      </c>
      <c r="E262" s="251">
        <v>0</v>
      </c>
      <c r="F262" s="251">
        <v>0</v>
      </c>
      <c r="G262" s="251">
        <v>0</v>
      </c>
      <c r="H262" s="221"/>
      <c r="I262" s="221"/>
      <c r="J262" s="221"/>
      <c r="K262" s="221"/>
    </row>
    <row r="263" spans="1:11" ht="14.1" customHeight="1">
      <c r="A263" s="221"/>
      <c r="B263" s="221"/>
      <c r="C263" s="250" t="s">
        <v>222</v>
      </c>
      <c r="D263" s="251">
        <v>0</v>
      </c>
      <c r="E263" s="251">
        <v>0</v>
      </c>
      <c r="F263" s="251">
        <v>0</v>
      </c>
      <c r="G263" s="251">
        <v>0</v>
      </c>
      <c r="H263" s="221"/>
      <c r="I263" s="221"/>
      <c r="J263" s="221"/>
      <c r="K263" s="221"/>
    </row>
    <row r="264" spans="1:11" ht="14.1" customHeight="1">
      <c r="A264" s="221"/>
      <c r="B264" s="221"/>
      <c r="C264" s="250" t="s">
        <v>220</v>
      </c>
      <c r="D264" s="251">
        <v>0</v>
      </c>
      <c r="E264" s="251">
        <v>0</v>
      </c>
      <c r="F264" s="251">
        <v>0</v>
      </c>
      <c r="G264" s="251">
        <v>0</v>
      </c>
      <c r="H264" s="221"/>
      <c r="I264" s="221"/>
      <c r="J264" s="221"/>
      <c r="K264" s="221"/>
    </row>
    <row r="265" spans="1:11" ht="14.1" customHeight="1">
      <c r="A265" s="221"/>
      <c r="B265" s="221"/>
      <c r="C265" s="250" t="s">
        <v>221</v>
      </c>
      <c r="D265" s="251">
        <v>0</v>
      </c>
      <c r="E265" s="251">
        <v>0</v>
      </c>
      <c r="F265" s="251">
        <v>0</v>
      </c>
      <c r="G265" s="251">
        <v>0</v>
      </c>
      <c r="H265" s="221"/>
      <c r="I265" s="221"/>
      <c r="J265" s="221"/>
      <c r="K265" s="221"/>
    </row>
    <row r="266" spans="1:11" ht="14.1" customHeight="1">
      <c r="A266" s="221"/>
      <c r="B266" s="221"/>
      <c r="C266" s="250" t="s">
        <v>223</v>
      </c>
      <c r="D266" s="251">
        <v>0</v>
      </c>
      <c r="E266" s="251">
        <v>0</v>
      </c>
      <c r="F266" s="251">
        <v>0</v>
      </c>
      <c r="G266" s="251">
        <v>0</v>
      </c>
      <c r="H266" s="221"/>
      <c r="I266" s="221"/>
      <c r="J266" s="221"/>
      <c r="K266" s="221"/>
    </row>
    <row r="267" spans="1:11" ht="14.1" customHeight="1">
      <c r="A267" s="221"/>
      <c r="B267" s="221"/>
      <c r="C267" s="250" t="s">
        <v>220</v>
      </c>
      <c r="D267" s="251">
        <v>0</v>
      </c>
      <c r="E267" s="251">
        <v>0</v>
      </c>
      <c r="F267" s="251">
        <v>0</v>
      </c>
      <c r="G267" s="251">
        <v>0</v>
      </c>
      <c r="H267" s="221"/>
      <c r="I267" s="221"/>
      <c r="J267" s="221"/>
      <c r="K267" s="221"/>
    </row>
    <row r="268" spans="1:11" ht="14.1" customHeight="1">
      <c r="A268" s="221"/>
      <c r="B268" s="221"/>
      <c r="C268" s="250" t="s">
        <v>221</v>
      </c>
      <c r="D268" s="251">
        <v>0</v>
      </c>
      <c r="E268" s="251">
        <v>0</v>
      </c>
      <c r="F268" s="251">
        <v>0</v>
      </c>
      <c r="G268" s="251">
        <v>0</v>
      </c>
      <c r="H268" s="221"/>
      <c r="I268" s="221"/>
      <c r="J268" s="221"/>
      <c r="K268" s="221"/>
    </row>
    <row r="269" spans="1:11" ht="14.1" customHeight="1">
      <c r="A269" s="221"/>
      <c r="B269" s="221"/>
      <c r="C269" s="250" t="s">
        <v>224</v>
      </c>
      <c r="D269" s="251">
        <v>0</v>
      </c>
      <c r="E269" s="251">
        <v>0</v>
      </c>
      <c r="F269" s="251">
        <v>0</v>
      </c>
      <c r="G269" s="251">
        <v>0</v>
      </c>
      <c r="H269" s="221"/>
      <c r="I269" s="221"/>
      <c r="J269" s="221"/>
      <c r="K269" s="221"/>
    </row>
    <row r="270" spans="1:11" ht="14.1" customHeight="1">
      <c r="A270" s="221"/>
      <c r="B270" s="221"/>
      <c r="C270" s="250" t="s">
        <v>220</v>
      </c>
      <c r="D270" s="251">
        <v>0</v>
      </c>
      <c r="E270" s="251">
        <v>0</v>
      </c>
      <c r="F270" s="251">
        <v>0</v>
      </c>
      <c r="G270" s="251">
        <v>0</v>
      </c>
      <c r="H270" s="221"/>
      <c r="I270" s="221"/>
      <c r="J270" s="221"/>
      <c r="K270" s="221"/>
    </row>
    <row r="271" spans="1:11" ht="14.1" customHeight="1">
      <c r="A271" s="221"/>
      <c r="B271" s="221"/>
      <c r="C271" s="250" t="s">
        <v>221</v>
      </c>
      <c r="D271" s="251">
        <v>0</v>
      </c>
      <c r="E271" s="251">
        <v>0</v>
      </c>
      <c r="F271" s="251">
        <v>0</v>
      </c>
      <c r="G271" s="251">
        <v>0</v>
      </c>
      <c r="H271" s="221"/>
      <c r="I271" s="221"/>
      <c r="J271" s="221"/>
      <c r="K271" s="221"/>
    </row>
    <row r="272" spans="1:11" ht="14.1" customHeight="1">
      <c r="A272" s="221"/>
      <c r="B272" s="221"/>
      <c r="C272" s="250" t="s">
        <v>225</v>
      </c>
      <c r="D272" s="251">
        <v>0</v>
      </c>
      <c r="E272" s="251">
        <v>0</v>
      </c>
      <c r="F272" s="251">
        <v>0</v>
      </c>
      <c r="G272" s="251">
        <v>0</v>
      </c>
      <c r="H272" s="221"/>
      <c r="I272" s="221"/>
      <c r="J272" s="221"/>
      <c r="K272" s="221"/>
    </row>
    <row r="273" spans="1:11" ht="14.1" customHeight="1">
      <c r="A273" s="221"/>
      <c r="B273" s="221"/>
      <c r="C273" s="250" t="s">
        <v>220</v>
      </c>
      <c r="D273" s="251">
        <v>0</v>
      </c>
      <c r="E273" s="251">
        <v>0</v>
      </c>
      <c r="F273" s="251">
        <v>0</v>
      </c>
      <c r="G273" s="251">
        <v>0</v>
      </c>
      <c r="H273" s="221"/>
      <c r="I273" s="221"/>
      <c r="J273" s="221"/>
      <c r="K273" s="221"/>
    </row>
    <row r="274" spans="1:11" ht="14.1" customHeight="1">
      <c r="A274" s="221"/>
      <c r="B274" s="221"/>
      <c r="C274" s="250" t="s">
        <v>221</v>
      </c>
      <c r="D274" s="251">
        <v>0</v>
      </c>
      <c r="E274" s="251">
        <v>0</v>
      </c>
      <c r="F274" s="251">
        <v>0</v>
      </c>
      <c r="G274" s="251">
        <v>0</v>
      </c>
      <c r="H274" s="221"/>
      <c r="I274" s="221"/>
      <c r="J274" s="221"/>
      <c r="K274" s="221"/>
    </row>
    <row r="275" spans="1:11" ht="14.1" customHeight="1">
      <c r="A275" s="221"/>
      <c r="B275" s="221"/>
      <c r="C275" s="250" t="s">
        <v>226</v>
      </c>
      <c r="D275" s="251">
        <v>0</v>
      </c>
      <c r="E275" s="251">
        <v>0</v>
      </c>
      <c r="F275" s="251">
        <v>0</v>
      </c>
      <c r="G275" s="251">
        <v>0</v>
      </c>
      <c r="H275" s="221"/>
      <c r="I275" s="221"/>
      <c r="J275" s="221"/>
      <c r="K275" s="221"/>
    </row>
    <row r="276" spans="1:11" ht="14.1" customHeight="1">
      <c r="A276" s="221"/>
      <c r="B276" s="221"/>
      <c r="C276" s="250" t="s">
        <v>220</v>
      </c>
      <c r="D276" s="251">
        <v>0</v>
      </c>
      <c r="E276" s="251">
        <v>0</v>
      </c>
      <c r="F276" s="251">
        <v>0</v>
      </c>
      <c r="G276" s="251">
        <v>0</v>
      </c>
      <c r="H276" s="221"/>
      <c r="I276" s="221"/>
      <c r="J276" s="221"/>
      <c r="K276" s="221"/>
    </row>
    <row r="277" spans="1:11" ht="14.1" customHeight="1">
      <c r="A277" s="221"/>
      <c r="B277" s="221"/>
      <c r="C277" s="250" t="s">
        <v>221</v>
      </c>
      <c r="D277" s="251">
        <v>0</v>
      </c>
      <c r="E277" s="251">
        <v>0</v>
      </c>
      <c r="F277" s="251">
        <v>0</v>
      </c>
      <c r="G277" s="251">
        <v>0</v>
      </c>
      <c r="H277" s="221"/>
      <c r="I277" s="221"/>
      <c r="J277" s="221"/>
      <c r="K277" s="221"/>
    </row>
    <row r="278" spans="1:11" ht="14.1" customHeight="1">
      <c r="A278" s="221"/>
      <c r="B278" s="221"/>
      <c r="C278" s="250" t="s">
        <v>227</v>
      </c>
      <c r="D278" s="251">
        <v>0</v>
      </c>
      <c r="E278" s="251">
        <v>0</v>
      </c>
      <c r="F278" s="251">
        <v>0</v>
      </c>
      <c r="G278" s="251">
        <v>0</v>
      </c>
      <c r="H278" s="221"/>
      <c r="I278" s="221"/>
      <c r="J278" s="221"/>
      <c r="K278" s="221"/>
    </row>
    <row r="279" spans="1:11" ht="14.1" customHeight="1">
      <c r="A279" s="221"/>
      <c r="B279" s="221"/>
      <c r="C279" s="250" t="s">
        <v>220</v>
      </c>
      <c r="D279" s="251">
        <v>0</v>
      </c>
      <c r="E279" s="251">
        <v>0</v>
      </c>
      <c r="F279" s="251">
        <v>0</v>
      </c>
      <c r="G279" s="251">
        <v>0</v>
      </c>
      <c r="H279" s="221"/>
      <c r="I279" s="221"/>
      <c r="J279" s="221"/>
      <c r="K279" s="221"/>
    </row>
    <row r="280" spans="1:11" ht="14.1" customHeight="1">
      <c r="A280" s="221"/>
      <c r="B280" s="221"/>
      <c r="C280" s="250" t="s">
        <v>221</v>
      </c>
      <c r="D280" s="251">
        <v>0</v>
      </c>
      <c r="E280" s="251">
        <v>0</v>
      </c>
      <c r="F280" s="251">
        <v>0</v>
      </c>
      <c r="G280" s="251">
        <v>0</v>
      </c>
      <c r="H280" s="221"/>
      <c r="I280" s="221"/>
      <c r="J280" s="221"/>
      <c r="K280" s="221"/>
    </row>
    <row r="281" spans="1:11" ht="14.1" customHeight="1">
      <c r="A281" s="221"/>
      <c r="B281" s="221"/>
      <c r="C281" s="250" t="s">
        <v>228</v>
      </c>
      <c r="D281" s="251">
        <v>0</v>
      </c>
      <c r="E281" s="251">
        <v>0</v>
      </c>
      <c r="F281" s="251">
        <v>0</v>
      </c>
      <c r="G281" s="251">
        <v>0</v>
      </c>
      <c r="H281" s="221"/>
      <c r="I281" s="221"/>
      <c r="J281" s="221"/>
      <c r="K281" s="221"/>
    </row>
    <row r="282" spans="1:11" ht="14.1" customHeight="1">
      <c r="A282" s="221"/>
      <c r="B282" s="221"/>
      <c r="C282" s="250" t="s">
        <v>220</v>
      </c>
      <c r="D282" s="251">
        <v>0</v>
      </c>
      <c r="E282" s="251">
        <v>0</v>
      </c>
      <c r="F282" s="251">
        <v>0</v>
      </c>
      <c r="G282" s="251">
        <v>0</v>
      </c>
      <c r="H282" s="221"/>
      <c r="I282" s="221"/>
      <c r="J282" s="221"/>
      <c r="K282" s="221"/>
    </row>
    <row r="283" spans="1:11" ht="14.1" customHeight="1">
      <c r="A283" s="221"/>
      <c r="B283" s="221"/>
      <c r="C283" s="250" t="s">
        <v>229</v>
      </c>
      <c r="D283" s="251">
        <v>0</v>
      </c>
      <c r="E283" s="251">
        <v>0</v>
      </c>
      <c r="F283" s="251">
        <v>0</v>
      </c>
      <c r="G283" s="251">
        <v>0</v>
      </c>
      <c r="H283" s="221"/>
      <c r="I283" s="221"/>
      <c r="J283" s="221"/>
      <c r="K283" s="221"/>
    </row>
    <row r="284" spans="1:11" ht="14.1" customHeight="1">
      <c r="A284" s="221"/>
      <c r="B284" s="221"/>
      <c r="C284" s="250" t="s">
        <v>230</v>
      </c>
      <c r="D284" s="251">
        <v>0</v>
      </c>
      <c r="E284" s="251">
        <v>0</v>
      </c>
      <c r="F284" s="251">
        <v>0</v>
      </c>
      <c r="G284" s="251">
        <v>0</v>
      </c>
      <c r="H284" s="221"/>
      <c r="I284" s="221"/>
      <c r="J284" s="221"/>
      <c r="K284" s="221"/>
    </row>
    <row r="285" spans="1:11" ht="14.1" customHeight="1">
      <c r="A285" s="221"/>
      <c r="B285" s="221"/>
      <c r="C285" s="250" t="s">
        <v>231</v>
      </c>
      <c r="D285" s="251">
        <v>0</v>
      </c>
      <c r="E285" s="251">
        <v>0</v>
      </c>
      <c r="F285" s="251">
        <v>0</v>
      </c>
      <c r="G285" s="251">
        <v>0</v>
      </c>
      <c r="H285" s="221"/>
      <c r="I285" s="221"/>
      <c r="J285" s="221"/>
      <c r="K285" s="221"/>
    </row>
    <row r="286" spans="1:11" ht="14.1" customHeight="1">
      <c r="A286" s="221"/>
      <c r="B286" s="221"/>
      <c r="C286" s="250" t="s">
        <v>232</v>
      </c>
      <c r="D286" s="251">
        <v>0</v>
      </c>
      <c r="E286" s="251">
        <v>0</v>
      </c>
      <c r="F286" s="251">
        <v>0</v>
      </c>
      <c r="G286" s="251">
        <v>0</v>
      </c>
      <c r="H286" s="221"/>
      <c r="I286" s="221"/>
      <c r="J286" s="221"/>
      <c r="K286" s="221"/>
    </row>
    <row r="287" spans="1:11" ht="14.1" customHeight="1">
      <c r="A287" s="221"/>
      <c r="B287" s="221"/>
      <c r="C287" s="250" t="s">
        <v>233</v>
      </c>
      <c r="D287" s="251">
        <v>0</v>
      </c>
      <c r="E287" s="251">
        <v>900000</v>
      </c>
      <c r="F287" s="251">
        <v>0</v>
      </c>
      <c r="G287" s="251">
        <v>0</v>
      </c>
      <c r="H287" s="221"/>
      <c r="I287" s="221"/>
      <c r="J287" s="221"/>
      <c r="K287" s="221"/>
    </row>
    <row r="288" spans="1:11" ht="14.1" customHeight="1">
      <c r="A288" s="221"/>
      <c r="B288" s="221"/>
      <c r="C288" s="250" t="s">
        <v>220</v>
      </c>
      <c r="D288" s="251">
        <v>0</v>
      </c>
      <c r="E288" s="251">
        <v>900000</v>
      </c>
      <c r="F288" s="251">
        <v>0</v>
      </c>
      <c r="G288" s="251">
        <v>0</v>
      </c>
      <c r="H288" s="221"/>
      <c r="I288" s="221"/>
      <c r="J288" s="221"/>
      <c r="K288" s="221"/>
    </row>
    <row r="289" spans="1:11" ht="14.1" customHeight="1">
      <c r="A289" s="221"/>
      <c r="B289" s="221"/>
      <c r="C289" s="250" t="s">
        <v>229</v>
      </c>
      <c r="D289" s="251">
        <v>0</v>
      </c>
      <c r="E289" s="251">
        <v>0</v>
      </c>
      <c r="F289" s="251">
        <v>0</v>
      </c>
      <c r="G289" s="251">
        <v>0</v>
      </c>
      <c r="H289" s="221"/>
      <c r="I289" s="221"/>
      <c r="J289" s="221"/>
      <c r="K289" s="221"/>
    </row>
    <row r="290" spans="1:11" ht="14.1" customHeight="1">
      <c r="A290" s="221"/>
      <c r="B290" s="221"/>
      <c r="C290" s="250" t="s">
        <v>230</v>
      </c>
      <c r="D290" s="251">
        <v>0</v>
      </c>
      <c r="E290" s="251">
        <v>0</v>
      </c>
      <c r="F290" s="251">
        <v>0</v>
      </c>
      <c r="G290" s="251">
        <v>0</v>
      </c>
      <c r="H290" s="221"/>
      <c r="I290" s="221"/>
      <c r="J290" s="221"/>
      <c r="K290" s="221"/>
    </row>
    <row r="291" spans="1:11" ht="14.1" customHeight="1">
      <c r="A291" s="221"/>
      <c r="B291" s="221"/>
      <c r="C291" s="250" t="s">
        <v>231</v>
      </c>
      <c r="D291" s="251">
        <v>0</v>
      </c>
      <c r="E291" s="251">
        <v>0</v>
      </c>
      <c r="F291" s="251">
        <v>0</v>
      </c>
      <c r="G291" s="251">
        <v>0</v>
      </c>
      <c r="H291" s="221"/>
      <c r="I291" s="221"/>
      <c r="J291" s="221"/>
      <c r="K291" s="221"/>
    </row>
    <row r="292" spans="1:11" ht="14.1" customHeight="1">
      <c r="A292" s="221"/>
      <c r="B292" s="221"/>
      <c r="C292" s="250" t="s">
        <v>232</v>
      </c>
      <c r="D292" s="251">
        <v>0</v>
      </c>
      <c r="E292" s="251">
        <v>0</v>
      </c>
      <c r="F292" s="251">
        <v>0</v>
      </c>
      <c r="G292" s="251">
        <v>0</v>
      </c>
      <c r="H292" s="221"/>
      <c r="I292" s="221"/>
      <c r="J292" s="221"/>
      <c r="K292" s="221"/>
    </row>
    <row r="293" spans="1:11" ht="14.1" customHeight="1">
      <c r="A293" s="221"/>
      <c r="B293" s="221"/>
      <c r="C293" s="250" t="s">
        <v>234</v>
      </c>
      <c r="D293" s="251">
        <v>0</v>
      </c>
      <c r="E293" s="251">
        <v>0</v>
      </c>
      <c r="F293" s="251">
        <v>0</v>
      </c>
      <c r="G293" s="251">
        <v>0</v>
      </c>
      <c r="H293" s="221"/>
      <c r="I293" s="221"/>
      <c r="J293" s="221"/>
      <c r="K293" s="221"/>
    </row>
    <row r="294" spans="1:11" ht="14.1" customHeight="1">
      <c r="A294" s="221"/>
      <c r="B294" s="221"/>
      <c r="C294" s="250" t="s">
        <v>220</v>
      </c>
      <c r="D294" s="251">
        <v>0</v>
      </c>
      <c r="E294" s="251">
        <v>0</v>
      </c>
      <c r="F294" s="251">
        <v>0</v>
      </c>
      <c r="G294" s="251">
        <v>0</v>
      </c>
      <c r="H294" s="221"/>
      <c r="I294" s="221"/>
      <c r="J294" s="221"/>
      <c r="K294" s="221"/>
    </row>
    <row r="295" spans="1:11" ht="14.1" customHeight="1">
      <c r="A295" s="221"/>
      <c r="B295" s="221"/>
      <c r="C295" s="250" t="s">
        <v>229</v>
      </c>
      <c r="D295" s="251">
        <v>0</v>
      </c>
      <c r="E295" s="251">
        <v>0</v>
      </c>
      <c r="F295" s="251">
        <v>0</v>
      </c>
      <c r="G295" s="251">
        <v>0</v>
      </c>
      <c r="H295" s="221"/>
      <c r="I295" s="221"/>
      <c r="J295" s="221"/>
      <c r="K295" s="221"/>
    </row>
    <row r="296" spans="1:11" ht="14.1" customHeight="1">
      <c r="A296" s="221"/>
      <c r="B296" s="221"/>
      <c r="C296" s="250" t="s">
        <v>230</v>
      </c>
      <c r="D296" s="251">
        <v>0</v>
      </c>
      <c r="E296" s="251">
        <v>0</v>
      </c>
      <c r="F296" s="251">
        <v>0</v>
      </c>
      <c r="G296" s="251">
        <v>0</v>
      </c>
      <c r="H296" s="221"/>
      <c r="I296" s="221"/>
      <c r="J296" s="221"/>
      <c r="K296" s="221"/>
    </row>
    <row r="297" spans="1:11" ht="14.1" customHeight="1">
      <c r="A297" s="221"/>
      <c r="B297" s="221"/>
      <c r="C297" s="250" t="s">
        <v>231</v>
      </c>
      <c r="D297" s="251">
        <v>0</v>
      </c>
      <c r="E297" s="251">
        <v>0</v>
      </c>
      <c r="F297" s="251">
        <v>0</v>
      </c>
      <c r="G297" s="251">
        <v>0</v>
      </c>
      <c r="H297" s="221"/>
      <c r="I297" s="221"/>
      <c r="J297" s="221"/>
      <c r="K297" s="221"/>
    </row>
    <row r="298" spans="1:11" ht="14.1" customHeight="1">
      <c r="A298" s="221"/>
      <c r="B298" s="221"/>
      <c r="C298" s="250" t="s">
        <v>232</v>
      </c>
      <c r="D298" s="251">
        <v>0</v>
      </c>
      <c r="E298" s="251">
        <v>0</v>
      </c>
      <c r="F298" s="251">
        <v>0</v>
      </c>
      <c r="G298" s="251">
        <v>0</v>
      </c>
      <c r="H298" s="221"/>
      <c r="I298" s="221"/>
      <c r="J298" s="221"/>
      <c r="K298" s="221"/>
    </row>
    <row r="299" spans="1:11" ht="14.1" customHeight="1">
      <c r="A299" s="221"/>
      <c r="B299" s="221"/>
      <c r="C299" s="250" t="s">
        <v>235</v>
      </c>
      <c r="D299" s="251">
        <v>0</v>
      </c>
      <c r="E299" s="251">
        <v>0</v>
      </c>
      <c r="F299" s="251">
        <v>0</v>
      </c>
      <c r="G299" s="251">
        <v>0</v>
      </c>
      <c r="H299" s="221"/>
      <c r="I299" s="221"/>
      <c r="J299" s="221"/>
      <c r="K299" s="221"/>
    </row>
    <row r="300" spans="1:11" ht="14.1" customHeight="1">
      <c r="A300" s="221"/>
      <c r="B300" s="221"/>
      <c r="C300" s="250" t="s">
        <v>236</v>
      </c>
      <c r="D300" s="251">
        <v>0</v>
      </c>
      <c r="E300" s="251">
        <v>0</v>
      </c>
      <c r="F300" s="251">
        <v>0</v>
      </c>
      <c r="G300" s="251">
        <v>0</v>
      </c>
      <c r="H300" s="221"/>
      <c r="I300" s="221"/>
      <c r="J300" s="221"/>
      <c r="K300" s="221"/>
    </row>
    <row r="301" spans="1:11" ht="14.1" customHeight="1">
      <c r="A301" s="221"/>
      <c r="B301" s="221"/>
      <c r="C301" s="252" t="s">
        <v>237</v>
      </c>
      <c r="D301" s="251">
        <v>0</v>
      </c>
      <c r="E301" s="251">
        <v>900000</v>
      </c>
      <c r="F301" s="251">
        <v>0</v>
      </c>
      <c r="G301" s="251">
        <v>0</v>
      </c>
      <c r="H301" s="221"/>
      <c r="I301" s="221"/>
      <c r="J301" s="221"/>
      <c r="K301" s="221"/>
    </row>
    <row r="302" spans="1:11" ht="14.1" customHeight="1">
      <c r="A302" s="221"/>
      <c r="B302" s="221"/>
      <c r="C302" s="242" t="s">
        <v>938</v>
      </c>
      <c r="D302" s="1627" t="s">
        <v>939</v>
      </c>
      <c r="E302" s="1628"/>
      <c r="F302" s="1628"/>
      <c r="G302" s="1628"/>
      <c r="H302" s="221"/>
      <c r="I302" s="221"/>
      <c r="J302" s="221"/>
      <c r="K302" s="221"/>
    </row>
    <row r="303" spans="1:11" ht="14.1" customHeight="1">
      <c r="A303" s="221"/>
      <c r="B303" s="221"/>
      <c r="C303" s="243" t="s">
        <v>209</v>
      </c>
      <c r="D303" s="1637" t="s">
        <v>940</v>
      </c>
      <c r="E303" s="1638"/>
      <c r="F303" s="1638"/>
      <c r="G303" s="1638"/>
      <c r="H303" s="221"/>
      <c r="I303" s="221"/>
      <c r="J303" s="221"/>
      <c r="K303" s="221"/>
    </row>
    <row r="304" spans="1:11" ht="14.1" customHeight="1">
      <c r="A304" s="221"/>
      <c r="B304" s="221"/>
      <c r="C304" s="244" t="s">
        <v>211</v>
      </c>
      <c r="D304" s="1639" t="s">
        <v>941</v>
      </c>
      <c r="E304" s="1640"/>
      <c r="F304" s="1640"/>
      <c r="G304" s="1640"/>
      <c r="H304" s="221"/>
      <c r="I304" s="221"/>
      <c r="J304" s="221"/>
      <c r="K304" s="221"/>
    </row>
    <row r="305" spans="1:11" ht="14.1" customHeight="1">
      <c r="A305" s="221"/>
      <c r="B305" s="221"/>
      <c r="C305" s="244" t="s">
        <v>31</v>
      </c>
      <c r="D305" s="1639" t="s">
        <v>247</v>
      </c>
      <c r="E305" s="1640"/>
      <c r="F305" s="1640"/>
      <c r="G305" s="1640"/>
      <c r="H305" s="221"/>
      <c r="I305" s="221"/>
      <c r="J305" s="221"/>
      <c r="K305" s="221"/>
    </row>
    <row r="306" spans="1:11" ht="15" customHeight="1">
      <c r="A306" s="221"/>
      <c r="B306" s="221"/>
      <c r="C306" s="245"/>
      <c r="D306" s="246">
        <v>2025</v>
      </c>
      <c r="E306" s="246">
        <v>2026</v>
      </c>
      <c r="F306" s="246">
        <v>2027</v>
      </c>
      <c r="G306" s="246">
        <v>2028</v>
      </c>
      <c r="H306" s="221"/>
      <c r="I306" s="221"/>
      <c r="J306" s="221"/>
      <c r="K306" s="221"/>
    </row>
    <row r="307" spans="1:11" ht="15" customHeight="1">
      <c r="A307" s="221"/>
      <c r="B307" s="221"/>
      <c r="C307" s="247"/>
      <c r="D307" s="248" t="s">
        <v>13</v>
      </c>
      <c r="E307" s="248" t="s">
        <v>14</v>
      </c>
      <c r="F307" s="248" t="s">
        <v>14</v>
      </c>
      <c r="G307" s="248" t="s">
        <v>14</v>
      </c>
      <c r="H307" s="221"/>
      <c r="I307" s="221"/>
      <c r="J307" s="221"/>
      <c r="K307" s="221"/>
    </row>
    <row r="308" spans="1:11" ht="14.1" customHeight="1">
      <c r="A308" s="221"/>
      <c r="B308" s="221"/>
      <c r="C308" s="225" t="s">
        <v>33</v>
      </c>
      <c r="D308" s="253" t="s">
        <v>200</v>
      </c>
      <c r="E308" s="253" t="s">
        <v>164</v>
      </c>
      <c r="F308" s="253" t="s">
        <v>942</v>
      </c>
      <c r="G308" s="253" t="s">
        <v>164</v>
      </c>
      <c r="H308" s="221"/>
      <c r="I308" s="221"/>
      <c r="J308" s="221"/>
      <c r="K308" s="221"/>
    </row>
    <row r="309" spans="1:11" ht="14.1" customHeight="1">
      <c r="A309" s="221"/>
      <c r="B309" s="221"/>
      <c r="C309" s="225" t="s">
        <v>214</v>
      </c>
      <c r="D309" s="253" t="s">
        <v>943</v>
      </c>
      <c r="E309" s="253" t="s">
        <v>164</v>
      </c>
      <c r="F309" s="253" t="s">
        <v>943</v>
      </c>
      <c r="G309" s="253" t="s">
        <v>164</v>
      </c>
      <c r="H309" s="221"/>
      <c r="I309" s="221"/>
      <c r="J309" s="221"/>
      <c r="K309" s="221"/>
    </row>
    <row r="310" spans="1:11" ht="14.1" customHeight="1">
      <c r="A310" s="221"/>
      <c r="B310" s="221"/>
      <c r="C310" s="225" t="s">
        <v>215</v>
      </c>
      <c r="D310" s="253" t="s">
        <v>164</v>
      </c>
      <c r="E310" s="253" t="s">
        <v>164</v>
      </c>
      <c r="F310" s="253" t="s">
        <v>944</v>
      </c>
      <c r="G310" s="253" t="s">
        <v>164</v>
      </c>
      <c r="H310" s="221"/>
      <c r="I310" s="221"/>
      <c r="J310" s="221"/>
      <c r="K310" s="221"/>
    </row>
    <row r="311" spans="1:11" ht="14.1" customHeight="1">
      <c r="A311" s="221"/>
      <c r="B311" s="221"/>
      <c r="C311" s="225" t="s">
        <v>216</v>
      </c>
      <c r="D311" s="253" t="s">
        <v>200</v>
      </c>
      <c r="E311" s="253" t="s">
        <v>200</v>
      </c>
      <c r="F311" s="253" t="s">
        <v>200</v>
      </c>
      <c r="G311" s="253" t="s">
        <v>936</v>
      </c>
      <c r="H311" s="221"/>
      <c r="I311" s="221"/>
      <c r="J311" s="221"/>
      <c r="K311" s="221"/>
    </row>
    <row r="312" spans="1:11" ht="14.1" customHeight="1">
      <c r="A312" s="221"/>
      <c r="B312" s="221"/>
      <c r="C312" s="225" t="s">
        <v>217</v>
      </c>
      <c r="D312" s="253" t="s">
        <v>200</v>
      </c>
      <c r="E312" s="253" t="s">
        <v>936</v>
      </c>
      <c r="F312" s="253" t="s">
        <v>200</v>
      </c>
      <c r="G312" s="253" t="s">
        <v>936</v>
      </c>
      <c r="H312" s="221"/>
      <c r="I312" s="221"/>
      <c r="J312" s="221"/>
      <c r="K312" s="221"/>
    </row>
    <row r="313" spans="1:11" ht="14.1" customHeight="1">
      <c r="A313" s="221"/>
      <c r="B313" s="221"/>
      <c r="C313" s="225" t="s">
        <v>39</v>
      </c>
      <c r="D313" s="253" t="s">
        <v>200</v>
      </c>
      <c r="E313" s="253" t="s">
        <v>200</v>
      </c>
      <c r="F313" s="253" t="s">
        <v>200</v>
      </c>
      <c r="G313" s="253" t="s">
        <v>936</v>
      </c>
      <c r="H313" s="221"/>
      <c r="I313" s="221"/>
      <c r="J313" s="221"/>
      <c r="K313" s="221"/>
    </row>
    <row r="314" spans="1:11" ht="14.1" customHeight="1">
      <c r="A314" s="221"/>
      <c r="B314" s="221"/>
      <c r="C314" s="1641" t="s">
        <v>218</v>
      </c>
      <c r="D314" s="1642"/>
      <c r="E314" s="1642"/>
      <c r="F314" s="1642"/>
      <c r="G314" s="1642"/>
      <c r="H314" s="221"/>
      <c r="I314" s="221"/>
      <c r="J314" s="221"/>
      <c r="K314" s="221"/>
    </row>
    <row r="315" spans="1:11" ht="14.1" customHeight="1">
      <c r="A315" s="221"/>
      <c r="B315" s="221"/>
      <c r="C315" s="245"/>
      <c r="D315" s="246">
        <v>2025</v>
      </c>
      <c r="E315" s="246">
        <v>2026</v>
      </c>
      <c r="F315" s="246">
        <v>2027</v>
      </c>
      <c r="G315" s="246">
        <v>2028</v>
      </c>
      <c r="H315" s="221"/>
      <c r="I315" s="221"/>
      <c r="J315" s="221"/>
      <c r="K315" s="221"/>
    </row>
    <row r="316" spans="1:11" ht="14.1" customHeight="1">
      <c r="A316" s="221"/>
      <c r="B316" s="221"/>
      <c r="C316" s="247"/>
      <c r="D316" s="248" t="s">
        <v>13</v>
      </c>
      <c r="E316" s="248" t="s">
        <v>14</v>
      </c>
      <c r="F316" s="248" t="s">
        <v>14</v>
      </c>
      <c r="G316" s="248" t="s">
        <v>14</v>
      </c>
      <c r="H316" s="221"/>
      <c r="I316" s="221"/>
      <c r="J316" s="221"/>
      <c r="K316" s="221"/>
    </row>
    <row r="317" spans="1:11" ht="14.1" customHeight="1">
      <c r="A317" s="221"/>
      <c r="B317" s="221"/>
      <c r="C317" s="250" t="s">
        <v>219</v>
      </c>
      <c r="D317" s="251">
        <v>0</v>
      </c>
      <c r="E317" s="251">
        <v>0</v>
      </c>
      <c r="F317" s="251">
        <v>0</v>
      </c>
      <c r="G317" s="251">
        <v>0</v>
      </c>
      <c r="H317" s="221"/>
      <c r="I317" s="221"/>
      <c r="J317" s="221"/>
      <c r="K317" s="221"/>
    </row>
    <row r="318" spans="1:11" ht="14.1" customHeight="1">
      <c r="A318" s="221"/>
      <c r="B318" s="221"/>
      <c r="C318" s="250" t="s">
        <v>220</v>
      </c>
      <c r="D318" s="251">
        <v>0</v>
      </c>
      <c r="E318" s="251">
        <v>0</v>
      </c>
      <c r="F318" s="251">
        <v>0</v>
      </c>
      <c r="G318" s="251">
        <v>0</v>
      </c>
      <c r="H318" s="221"/>
      <c r="I318" s="221"/>
      <c r="J318" s="221"/>
      <c r="K318" s="221"/>
    </row>
    <row r="319" spans="1:11" ht="14.1" customHeight="1">
      <c r="A319" s="221"/>
      <c r="B319" s="221"/>
      <c r="C319" s="250" t="s">
        <v>221</v>
      </c>
      <c r="D319" s="251">
        <v>0</v>
      </c>
      <c r="E319" s="251">
        <v>0</v>
      </c>
      <c r="F319" s="251">
        <v>0</v>
      </c>
      <c r="G319" s="251">
        <v>0</v>
      </c>
      <c r="H319" s="221"/>
      <c r="I319" s="221"/>
      <c r="J319" s="221"/>
      <c r="K319" s="221"/>
    </row>
    <row r="320" spans="1:11" ht="14.1" customHeight="1">
      <c r="A320" s="221"/>
      <c r="B320" s="221"/>
      <c r="C320" s="250" t="s">
        <v>222</v>
      </c>
      <c r="D320" s="251">
        <v>0</v>
      </c>
      <c r="E320" s="251">
        <v>0</v>
      </c>
      <c r="F320" s="251">
        <v>0</v>
      </c>
      <c r="G320" s="251">
        <v>0</v>
      </c>
      <c r="H320" s="221"/>
      <c r="I320" s="221"/>
      <c r="J320" s="221"/>
      <c r="K320" s="221"/>
    </row>
    <row r="321" spans="1:11" ht="14.1" customHeight="1">
      <c r="A321" s="221"/>
      <c r="B321" s="221"/>
      <c r="C321" s="250" t="s">
        <v>220</v>
      </c>
      <c r="D321" s="251">
        <v>0</v>
      </c>
      <c r="E321" s="251">
        <v>0</v>
      </c>
      <c r="F321" s="251">
        <v>0</v>
      </c>
      <c r="G321" s="251">
        <v>0</v>
      </c>
      <c r="H321" s="221"/>
      <c r="I321" s="221"/>
      <c r="J321" s="221"/>
      <c r="K321" s="221"/>
    </row>
    <row r="322" spans="1:11" ht="14.1" customHeight="1">
      <c r="A322" s="221"/>
      <c r="B322" s="221"/>
      <c r="C322" s="250" t="s">
        <v>221</v>
      </c>
      <c r="D322" s="251">
        <v>0</v>
      </c>
      <c r="E322" s="251">
        <v>0</v>
      </c>
      <c r="F322" s="251">
        <v>0</v>
      </c>
      <c r="G322" s="251">
        <v>0</v>
      </c>
      <c r="H322" s="221"/>
      <c r="I322" s="221"/>
      <c r="J322" s="221"/>
      <c r="K322" s="221"/>
    </row>
    <row r="323" spans="1:11" ht="14.1" customHeight="1">
      <c r="A323" s="221"/>
      <c r="B323" s="221"/>
      <c r="C323" s="250" t="s">
        <v>223</v>
      </c>
      <c r="D323" s="251">
        <v>0</v>
      </c>
      <c r="E323" s="251">
        <v>0</v>
      </c>
      <c r="F323" s="251">
        <v>0</v>
      </c>
      <c r="G323" s="251">
        <v>0</v>
      </c>
      <c r="H323" s="221"/>
      <c r="I323" s="221"/>
      <c r="J323" s="221"/>
      <c r="K323" s="221"/>
    </row>
    <row r="324" spans="1:11" ht="14.1" customHeight="1">
      <c r="A324" s="221"/>
      <c r="B324" s="221"/>
      <c r="C324" s="250" t="s">
        <v>220</v>
      </c>
      <c r="D324" s="251">
        <v>0</v>
      </c>
      <c r="E324" s="251">
        <v>0</v>
      </c>
      <c r="F324" s="251">
        <v>0</v>
      </c>
      <c r="G324" s="251">
        <v>0</v>
      </c>
      <c r="H324" s="221"/>
      <c r="I324" s="221"/>
      <c r="J324" s="221"/>
      <c r="K324" s="221"/>
    </row>
    <row r="325" spans="1:11" ht="14.1" customHeight="1">
      <c r="A325" s="221"/>
      <c r="B325" s="221"/>
      <c r="C325" s="250" t="s">
        <v>221</v>
      </c>
      <c r="D325" s="251">
        <v>0</v>
      </c>
      <c r="E325" s="251">
        <v>0</v>
      </c>
      <c r="F325" s="251">
        <v>0</v>
      </c>
      <c r="G325" s="251">
        <v>0</v>
      </c>
      <c r="H325" s="221"/>
      <c r="I325" s="221"/>
      <c r="J325" s="221"/>
      <c r="K325" s="221"/>
    </row>
    <row r="326" spans="1:11" ht="14.1" customHeight="1">
      <c r="A326" s="221"/>
      <c r="B326" s="221"/>
      <c r="C326" s="250" t="s">
        <v>224</v>
      </c>
      <c r="D326" s="251">
        <v>0</v>
      </c>
      <c r="E326" s="251">
        <v>0</v>
      </c>
      <c r="F326" s="251">
        <v>0</v>
      </c>
      <c r="G326" s="251">
        <v>0</v>
      </c>
      <c r="H326" s="221"/>
      <c r="I326" s="221"/>
      <c r="J326" s="221"/>
      <c r="K326" s="221"/>
    </row>
    <row r="327" spans="1:11" ht="14.1" customHeight="1">
      <c r="A327" s="221"/>
      <c r="B327" s="221"/>
      <c r="C327" s="250" t="s">
        <v>220</v>
      </c>
      <c r="D327" s="251">
        <v>0</v>
      </c>
      <c r="E327" s="251">
        <v>0</v>
      </c>
      <c r="F327" s="251">
        <v>0</v>
      </c>
      <c r="G327" s="251">
        <v>0</v>
      </c>
      <c r="H327" s="221"/>
      <c r="I327" s="221"/>
      <c r="J327" s="221"/>
      <c r="K327" s="221"/>
    </row>
    <row r="328" spans="1:11" ht="14.1" customHeight="1">
      <c r="A328" s="221"/>
      <c r="B328" s="221"/>
      <c r="C328" s="250" t="s">
        <v>221</v>
      </c>
      <c r="D328" s="251">
        <v>0</v>
      </c>
      <c r="E328" s="251">
        <v>0</v>
      </c>
      <c r="F328" s="251">
        <v>0</v>
      </c>
      <c r="G328" s="251">
        <v>0</v>
      </c>
      <c r="H328" s="221"/>
      <c r="I328" s="221"/>
      <c r="J328" s="221"/>
      <c r="K328" s="221"/>
    </row>
    <row r="329" spans="1:11" ht="14.1" customHeight="1">
      <c r="A329" s="221"/>
      <c r="B329" s="221"/>
      <c r="C329" s="250" t="s">
        <v>225</v>
      </c>
      <c r="D329" s="251">
        <v>0</v>
      </c>
      <c r="E329" s="251">
        <v>0</v>
      </c>
      <c r="F329" s="251">
        <v>0</v>
      </c>
      <c r="G329" s="251">
        <v>0</v>
      </c>
      <c r="H329" s="221"/>
      <c r="I329" s="221"/>
      <c r="J329" s="221"/>
      <c r="K329" s="221"/>
    </row>
    <row r="330" spans="1:11" ht="14.1" customHeight="1">
      <c r="A330" s="221"/>
      <c r="B330" s="221"/>
      <c r="C330" s="250" t="s">
        <v>220</v>
      </c>
      <c r="D330" s="251">
        <v>0</v>
      </c>
      <c r="E330" s="251">
        <v>0</v>
      </c>
      <c r="F330" s="251">
        <v>0</v>
      </c>
      <c r="G330" s="251">
        <v>0</v>
      </c>
      <c r="H330" s="221"/>
      <c r="I330" s="221"/>
      <c r="J330" s="221"/>
      <c r="K330" s="221"/>
    </row>
    <row r="331" spans="1:11" ht="14.1" customHeight="1">
      <c r="A331" s="221"/>
      <c r="B331" s="221"/>
      <c r="C331" s="250" t="s">
        <v>221</v>
      </c>
      <c r="D331" s="251">
        <v>0</v>
      </c>
      <c r="E331" s="251">
        <v>0</v>
      </c>
      <c r="F331" s="251">
        <v>0</v>
      </c>
      <c r="G331" s="251">
        <v>0</v>
      </c>
      <c r="H331" s="221"/>
      <c r="I331" s="221"/>
      <c r="J331" s="221"/>
      <c r="K331" s="221"/>
    </row>
    <row r="332" spans="1:11" ht="14.1" customHeight="1">
      <c r="A332" s="221"/>
      <c r="B332" s="221"/>
      <c r="C332" s="250" t="s">
        <v>226</v>
      </c>
      <c r="D332" s="251">
        <v>0</v>
      </c>
      <c r="E332" s="251">
        <v>0</v>
      </c>
      <c r="F332" s="251">
        <v>0</v>
      </c>
      <c r="G332" s="251">
        <v>0</v>
      </c>
      <c r="H332" s="221"/>
      <c r="I332" s="221"/>
      <c r="J332" s="221"/>
      <c r="K332" s="221"/>
    </row>
    <row r="333" spans="1:11" ht="14.1" customHeight="1">
      <c r="A333" s="221"/>
      <c r="B333" s="221"/>
      <c r="C333" s="250" t="s">
        <v>220</v>
      </c>
      <c r="D333" s="251">
        <v>0</v>
      </c>
      <c r="E333" s="251">
        <v>0</v>
      </c>
      <c r="F333" s="251">
        <v>0</v>
      </c>
      <c r="G333" s="251">
        <v>0</v>
      </c>
      <c r="H333" s="221"/>
      <c r="I333" s="221"/>
      <c r="J333" s="221"/>
      <c r="K333" s="221"/>
    </row>
    <row r="334" spans="1:11" ht="14.1" customHeight="1">
      <c r="A334" s="221"/>
      <c r="B334" s="221"/>
      <c r="C334" s="250" t="s">
        <v>221</v>
      </c>
      <c r="D334" s="251">
        <v>0</v>
      </c>
      <c r="E334" s="251">
        <v>0</v>
      </c>
      <c r="F334" s="251">
        <v>0</v>
      </c>
      <c r="G334" s="251">
        <v>0</v>
      </c>
      <c r="H334" s="221"/>
      <c r="I334" s="221"/>
      <c r="J334" s="221"/>
      <c r="K334" s="221"/>
    </row>
    <row r="335" spans="1:11" ht="14.1" customHeight="1">
      <c r="A335" s="221"/>
      <c r="B335" s="221"/>
      <c r="C335" s="250" t="s">
        <v>227</v>
      </c>
      <c r="D335" s="251">
        <v>0</v>
      </c>
      <c r="E335" s="251">
        <v>0</v>
      </c>
      <c r="F335" s="251">
        <v>0</v>
      </c>
      <c r="G335" s="251">
        <v>0</v>
      </c>
      <c r="H335" s="221"/>
      <c r="I335" s="221"/>
      <c r="J335" s="221"/>
      <c r="K335" s="221"/>
    </row>
    <row r="336" spans="1:11" ht="14.1" customHeight="1">
      <c r="A336" s="221"/>
      <c r="B336" s="221"/>
      <c r="C336" s="250" t="s">
        <v>220</v>
      </c>
      <c r="D336" s="251">
        <v>0</v>
      </c>
      <c r="E336" s="251">
        <v>0</v>
      </c>
      <c r="F336" s="251">
        <v>0</v>
      </c>
      <c r="G336" s="251">
        <v>0</v>
      </c>
      <c r="H336" s="221"/>
      <c r="I336" s="221"/>
      <c r="J336" s="221"/>
      <c r="K336" s="221"/>
    </row>
    <row r="337" spans="1:11" ht="14.1" customHeight="1">
      <c r="A337" s="221"/>
      <c r="B337" s="221"/>
      <c r="C337" s="250" t="s">
        <v>221</v>
      </c>
      <c r="D337" s="251">
        <v>0</v>
      </c>
      <c r="E337" s="251">
        <v>0</v>
      </c>
      <c r="F337" s="251">
        <v>0</v>
      </c>
      <c r="G337" s="251">
        <v>0</v>
      </c>
      <c r="H337" s="221"/>
      <c r="I337" s="221"/>
      <c r="J337" s="221"/>
      <c r="K337" s="221"/>
    </row>
    <row r="338" spans="1:11" ht="14.1" customHeight="1">
      <c r="A338" s="221"/>
      <c r="B338" s="221"/>
      <c r="C338" s="250" t="s">
        <v>228</v>
      </c>
      <c r="D338" s="251">
        <v>0</v>
      </c>
      <c r="E338" s="251">
        <v>0</v>
      </c>
      <c r="F338" s="251">
        <v>0</v>
      </c>
      <c r="G338" s="251">
        <v>0</v>
      </c>
      <c r="H338" s="221"/>
      <c r="I338" s="221"/>
      <c r="J338" s="221"/>
      <c r="K338" s="221"/>
    </row>
    <row r="339" spans="1:11" ht="14.1" customHeight="1">
      <c r="A339" s="221"/>
      <c r="B339" s="221"/>
      <c r="C339" s="250" t="s">
        <v>220</v>
      </c>
      <c r="D339" s="251">
        <v>0</v>
      </c>
      <c r="E339" s="251">
        <v>0</v>
      </c>
      <c r="F339" s="251">
        <v>0</v>
      </c>
      <c r="G339" s="251">
        <v>0</v>
      </c>
      <c r="H339" s="221"/>
      <c r="I339" s="221"/>
      <c r="J339" s="221"/>
      <c r="K339" s="221"/>
    </row>
    <row r="340" spans="1:11" ht="14.1" customHeight="1">
      <c r="A340" s="221"/>
      <c r="B340" s="221"/>
      <c r="C340" s="250" t="s">
        <v>229</v>
      </c>
      <c r="D340" s="251">
        <v>0</v>
      </c>
      <c r="E340" s="251">
        <v>0</v>
      </c>
      <c r="F340" s="251">
        <v>0</v>
      </c>
      <c r="G340" s="251">
        <v>0</v>
      </c>
      <c r="H340" s="221"/>
      <c r="I340" s="221"/>
      <c r="J340" s="221"/>
      <c r="K340" s="221"/>
    </row>
    <row r="341" spans="1:11" ht="14.1" customHeight="1">
      <c r="A341" s="221"/>
      <c r="B341" s="221"/>
      <c r="C341" s="250" t="s">
        <v>230</v>
      </c>
      <c r="D341" s="251">
        <v>0</v>
      </c>
      <c r="E341" s="251">
        <v>0</v>
      </c>
      <c r="F341" s="251">
        <v>0</v>
      </c>
      <c r="G341" s="251">
        <v>0</v>
      </c>
      <c r="H341" s="221"/>
      <c r="I341" s="221"/>
      <c r="J341" s="221"/>
      <c r="K341" s="221"/>
    </row>
    <row r="342" spans="1:11" ht="14.1" customHeight="1">
      <c r="A342" s="221"/>
      <c r="B342" s="221"/>
      <c r="C342" s="250" t="s">
        <v>231</v>
      </c>
      <c r="D342" s="251">
        <v>0</v>
      </c>
      <c r="E342" s="251">
        <v>0</v>
      </c>
      <c r="F342" s="251">
        <v>0</v>
      </c>
      <c r="G342" s="251">
        <v>0</v>
      </c>
      <c r="H342" s="221"/>
      <c r="I342" s="221"/>
      <c r="J342" s="221"/>
      <c r="K342" s="221"/>
    </row>
    <row r="343" spans="1:11" ht="14.1" customHeight="1">
      <c r="A343" s="221"/>
      <c r="B343" s="221"/>
      <c r="C343" s="250" t="s">
        <v>232</v>
      </c>
      <c r="D343" s="251">
        <v>0</v>
      </c>
      <c r="E343" s="251">
        <v>0</v>
      </c>
      <c r="F343" s="251">
        <v>0</v>
      </c>
      <c r="G343" s="251">
        <v>0</v>
      </c>
      <c r="H343" s="221"/>
      <c r="I343" s="221"/>
      <c r="J343" s="221"/>
      <c r="K343" s="221"/>
    </row>
    <row r="344" spans="1:11" ht="14.1" customHeight="1">
      <c r="A344" s="221"/>
      <c r="B344" s="221"/>
      <c r="C344" s="250" t="s">
        <v>233</v>
      </c>
      <c r="D344" s="251">
        <v>0</v>
      </c>
      <c r="E344" s="251">
        <v>0</v>
      </c>
      <c r="F344" s="251">
        <v>10000000</v>
      </c>
      <c r="G344" s="251">
        <v>0</v>
      </c>
      <c r="H344" s="221"/>
      <c r="I344" s="221"/>
      <c r="J344" s="221"/>
      <c r="K344" s="221"/>
    </row>
    <row r="345" spans="1:11" ht="14.1" customHeight="1">
      <c r="A345" s="221"/>
      <c r="B345" s="221"/>
      <c r="C345" s="250" t="s">
        <v>220</v>
      </c>
      <c r="D345" s="251">
        <v>0</v>
      </c>
      <c r="E345" s="251">
        <v>0</v>
      </c>
      <c r="F345" s="251">
        <v>10000000</v>
      </c>
      <c r="G345" s="251">
        <v>0</v>
      </c>
      <c r="H345" s="221"/>
      <c r="I345" s="221"/>
      <c r="J345" s="221"/>
      <c r="K345" s="221"/>
    </row>
    <row r="346" spans="1:11" ht="14.1" customHeight="1">
      <c r="A346" s="221"/>
      <c r="B346" s="221"/>
      <c r="C346" s="250" t="s">
        <v>229</v>
      </c>
      <c r="D346" s="251">
        <v>0</v>
      </c>
      <c r="E346" s="251">
        <v>0</v>
      </c>
      <c r="F346" s="251">
        <v>0</v>
      </c>
      <c r="G346" s="251">
        <v>0</v>
      </c>
      <c r="H346" s="221"/>
      <c r="I346" s="221"/>
      <c r="J346" s="221"/>
      <c r="K346" s="221"/>
    </row>
    <row r="347" spans="1:11" ht="14.1" customHeight="1">
      <c r="A347" s="221"/>
      <c r="B347" s="221"/>
      <c r="C347" s="250" t="s">
        <v>230</v>
      </c>
      <c r="D347" s="251">
        <v>0</v>
      </c>
      <c r="E347" s="251">
        <v>0</v>
      </c>
      <c r="F347" s="251">
        <v>0</v>
      </c>
      <c r="G347" s="251">
        <v>0</v>
      </c>
      <c r="H347" s="221"/>
      <c r="I347" s="221"/>
      <c r="J347" s="221"/>
      <c r="K347" s="221"/>
    </row>
    <row r="348" spans="1:11" ht="14.1" customHeight="1">
      <c r="A348" s="221"/>
      <c r="B348" s="221"/>
      <c r="C348" s="250" t="s">
        <v>231</v>
      </c>
      <c r="D348" s="251">
        <v>0</v>
      </c>
      <c r="E348" s="251">
        <v>0</v>
      </c>
      <c r="F348" s="251">
        <v>0</v>
      </c>
      <c r="G348" s="251">
        <v>0</v>
      </c>
      <c r="H348" s="221"/>
      <c r="I348" s="221"/>
      <c r="J348" s="221"/>
      <c r="K348" s="221"/>
    </row>
    <row r="349" spans="1:11" ht="14.1" customHeight="1">
      <c r="A349" s="221"/>
      <c r="B349" s="221"/>
      <c r="C349" s="250" t="s">
        <v>232</v>
      </c>
      <c r="D349" s="251">
        <v>0</v>
      </c>
      <c r="E349" s="251">
        <v>0</v>
      </c>
      <c r="F349" s="251">
        <v>0</v>
      </c>
      <c r="G349" s="251">
        <v>0</v>
      </c>
      <c r="H349" s="221"/>
      <c r="I349" s="221"/>
      <c r="J349" s="221"/>
      <c r="K349" s="221"/>
    </row>
    <row r="350" spans="1:11" ht="14.1" customHeight="1">
      <c r="A350" s="221"/>
      <c r="B350" s="221"/>
      <c r="C350" s="250" t="s">
        <v>234</v>
      </c>
      <c r="D350" s="251">
        <v>0</v>
      </c>
      <c r="E350" s="251">
        <v>0</v>
      </c>
      <c r="F350" s="251">
        <v>0</v>
      </c>
      <c r="G350" s="251">
        <v>0</v>
      </c>
      <c r="H350" s="221"/>
      <c r="I350" s="221"/>
      <c r="J350" s="221"/>
      <c r="K350" s="221"/>
    </row>
    <row r="351" spans="1:11" ht="14.1" customHeight="1">
      <c r="A351" s="221"/>
      <c r="B351" s="221"/>
      <c r="C351" s="250" t="s">
        <v>220</v>
      </c>
      <c r="D351" s="251">
        <v>0</v>
      </c>
      <c r="E351" s="251">
        <v>0</v>
      </c>
      <c r="F351" s="251">
        <v>0</v>
      </c>
      <c r="G351" s="251">
        <v>0</v>
      </c>
      <c r="H351" s="221"/>
      <c r="I351" s="221"/>
      <c r="J351" s="221"/>
      <c r="K351" s="221"/>
    </row>
    <row r="352" spans="1:11" ht="14.1" customHeight="1">
      <c r="A352" s="221"/>
      <c r="B352" s="221"/>
      <c r="C352" s="250" t="s">
        <v>229</v>
      </c>
      <c r="D352" s="251">
        <v>0</v>
      </c>
      <c r="E352" s="251">
        <v>0</v>
      </c>
      <c r="F352" s="251">
        <v>0</v>
      </c>
      <c r="G352" s="251">
        <v>0</v>
      </c>
      <c r="H352" s="221"/>
      <c r="I352" s="221"/>
      <c r="J352" s="221"/>
      <c r="K352" s="221"/>
    </row>
    <row r="353" spans="1:11" ht="14.1" customHeight="1">
      <c r="A353" s="221"/>
      <c r="B353" s="221"/>
      <c r="C353" s="250" t="s">
        <v>230</v>
      </c>
      <c r="D353" s="251">
        <v>0</v>
      </c>
      <c r="E353" s="251">
        <v>0</v>
      </c>
      <c r="F353" s="251">
        <v>0</v>
      </c>
      <c r="G353" s="251">
        <v>0</v>
      </c>
      <c r="H353" s="221"/>
      <c r="I353" s="221"/>
      <c r="J353" s="221"/>
      <c r="K353" s="221"/>
    </row>
    <row r="354" spans="1:11" ht="14.1" customHeight="1">
      <c r="A354" s="221"/>
      <c r="B354" s="221"/>
      <c r="C354" s="250" t="s">
        <v>231</v>
      </c>
      <c r="D354" s="251">
        <v>0</v>
      </c>
      <c r="E354" s="251">
        <v>0</v>
      </c>
      <c r="F354" s="251">
        <v>0</v>
      </c>
      <c r="G354" s="251">
        <v>0</v>
      </c>
      <c r="H354" s="221"/>
      <c r="I354" s="221"/>
      <c r="J354" s="221"/>
      <c r="K354" s="221"/>
    </row>
    <row r="355" spans="1:11" ht="14.1" customHeight="1">
      <c r="A355" s="221"/>
      <c r="B355" s="221"/>
      <c r="C355" s="250" t="s">
        <v>232</v>
      </c>
      <c r="D355" s="251">
        <v>0</v>
      </c>
      <c r="E355" s="251">
        <v>0</v>
      </c>
      <c r="F355" s="251">
        <v>0</v>
      </c>
      <c r="G355" s="251">
        <v>0</v>
      </c>
      <c r="H355" s="221"/>
      <c r="I355" s="221"/>
      <c r="J355" s="221"/>
      <c r="K355" s="221"/>
    </row>
    <row r="356" spans="1:11" ht="14.1" customHeight="1">
      <c r="A356" s="221"/>
      <c r="B356" s="221"/>
      <c r="C356" s="250" t="s">
        <v>235</v>
      </c>
      <c r="D356" s="251">
        <v>0</v>
      </c>
      <c r="E356" s="251">
        <v>0</v>
      </c>
      <c r="F356" s="251">
        <v>0</v>
      </c>
      <c r="G356" s="251">
        <v>0</v>
      </c>
      <c r="H356" s="221"/>
      <c r="I356" s="221"/>
      <c r="J356" s="221"/>
      <c r="K356" s="221"/>
    </row>
    <row r="357" spans="1:11" ht="14.1" customHeight="1">
      <c r="A357" s="221"/>
      <c r="B357" s="221"/>
      <c r="C357" s="250" t="s">
        <v>236</v>
      </c>
      <c r="D357" s="251">
        <v>0</v>
      </c>
      <c r="E357" s="251">
        <v>0</v>
      </c>
      <c r="F357" s="251">
        <v>0</v>
      </c>
      <c r="G357" s="251">
        <v>0</v>
      </c>
      <c r="H357" s="221"/>
      <c r="I357" s="221"/>
      <c r="J357" s="221"/>
      <c r="K357" s="221"/>
    </row>
    <row r="358" spans="1:11" ht="14.1" customHeight="1">
      <c r="A358" s="221"/>
      <c r="B358" s="221"/>
      <c r="C358" s="252" t="s">
        <v>237</v>
      </c>
      <c r="D358" s="251">
        <v>0</v>
      </c>
      <c r="E358" s="251">
        <v>0</v>
      </c>
      <c r="F358" s="251">
        <v>10000000</v>
      </c>
      <c r="G358" s="251">
        <v>0</v>
      </c>
      <c r="H358" s="221"/>
      <c r="I358" s="221"/>
      <c r="J358" s="221"/>
      <c r="K358" s="221"/>
    </row>
    <row r="359" spans="1:11" ht="14.1" customHeight="1">
      <c r="A359" s="221"/>
      <c r="B359" s="221"/>
      <c r="C359" s="242" t="s">
        <v>945</v>
      </c>
      <c r="D359" s="1627" t="s">
        <v>946</v>
      </c>
      <c r="E359" s="1628"/>
      <c r="F359" s="1628"/>
      <c r="G359" s="1628"/>
      <c r="H359" s="221"/>
      <c r="I359" s="221"/>
      <c r="J359" s="221"/>
      <c r="K359" s="221"/>
    </row>
    <row r="360" spans="1:11" ht="14.1" customHeight="1">
      <c r="A360" s="221"/>
      <c r="B360" s="221"/>
      <c r="C360" s="243" t="s">
        <v>209</v>
      </c>
      <c r="D360" s="1637" t="s">
        <v>947</v>
      </c>
      <c r="E360" s="1638"/>
      <c r="F360" s="1638"/>
      <c r="G360" s="1638"/>
      <c r="H360" s="221"/>
      <c r="I360" s="221"/>
      <c r="J360" s="221"/>
      <c r="K360" s="221"/>
    </row>
    <row r="361" spans="1:11" ht="14.1" customHeight="1">
      <c r="A361" s="221"/>
      <c r="B361" s="221"/>
      <c r="C361" s="244" t="s">
        <v>211</v>
      </c>
      <c r="D361" s="1639" t="s">
        <v>948</v>
      </c>
      <c r="E361" s="1640"/>
      <c r="F361" s="1640"/>
      <c r="G361" s="1640"/>
      <c r="H361" s="221"/>
      <c r="I361" s="221"/>
      <c r="J361" s="221"/>
      <c r="K361" s="221"/>
    </row>
    <row r="362" spans="1:11" ht="14.1" customHeight="1">
      <c r="A362" s="221"/>
      <c r="B362" s="221"/>
      <c r="C362" s="244" t="s">
        <v>31</v>
      </c>
      <c r="D362" s="1639" t="s">
        <v>949</v>
      </c>
      <c r="E362" s="1640"/>
      <c r="F362" s="1640"/>
      <c r="G362" s="1640"/>
      <c r="H362" s="221"/>
      <c r="I362" s="221"/>
      <c r="J362" s="221"/>
      <c r="K362" s="221"/>
    </row>
    <row r="363" spans="1:11" ht="15" customHeight="1">
      <c r="A363" s="221"/>
      <c r="B363" s="221"/>
      <c r="C363" s="245"/>
      <c r="D363" s="246">
        <v>2025</v>
      </c>
      <c r="E363" s="246">
        <v>2026</v>
      </c>
      <c r="F363" s="246">
        <v>2027</v>
      </c>
      <c r="G363" s="246">
        <v>2028</v>
      </c>
      <c r="H363" s="221"/>
      <c r="I363" s="221"/>
      <c r="J363" s="221"/>
      <c r="K363" s="221"/>
    </row>
    <row r="364" spans="1:11" ht="15" customHeight="1">
      <c r="A364" s="221"/>
      <c r="B364" s="221"/>
      <c r="C364" s="247"/>
      <c r="D364" s="248" t="s">
        <v>13</v>
      </c>
      <c r="E364" s="248" t="s">
        <v>14</v>
      </c>
      <c r="F364" s="248" t="s">
        <v>14</v>
      </c>
      <c r="G364" s="248" t="s">
        <v>14</v>
      </c>
      <c r="H364" s="221"/>
      <c r="I364" s="221"/>
      <c r="J364" s="221"/>
      <c r="K364" s="221"/>
    </row>
    <row r="365" spans="1:11" ht="14.1" customHeight="1">
      <c r="A365" s="221"/>
      <c r="B365" s="221"/>
      <c r="C365" s="225" t="s">
        <v>33</v>
      </c>
      <c r="D365" s="253" t="s">
        <v>200</v>
      </c>
      <c r="E365" s="253" t="s">
        <v>950</v>
      </c>
      <c r="F365" s="253" t="s">
        <v>164</v>
      </c>
      <c r="G365" s="253" t="s">
        <v>164</v>
      </c>
      <c r="H365" s="221"/>
      <c r="I365" s="221"/>
      <c r="J365" s="221"/>
      <c r="K365" s="221"/>
    </row>
    <row r="366" spans="1:11" ht="14.1" customHeight="1">
      <c r="A366" s="221"/>
      <c r="B366" s="221"/>
      <c r="C366" s="225" t="s">
        <v>214</v>
      </c>
      <c r="D366" s="253" t="s">
        <v>951</v>
      </c>
      <c r="E366" s="253" t="s">
        <v>952</v>
      </c>
      <c r="F366" s="253" t="s">
        <v>164</v>
      </c>
      <c r="G366" s="253" t="s">
        <v>164</v>
      </c>
      <c r="H366" s="221"/>
      <c r="I366" s="221"/>
      <c r="J366" s="221"/>
      <c r="K366" s="221"/>
    </row>
    <row r="367" spans="1:11" ht="14.1" customHeight="1">
      <c r="A367" s="221"/>
      <c r="B367" s="221"/>
      <c r="C367" s="225" t="s">
        <v>215</v>
      </c>
      <c r="D367" s="253" t="s">
        <v>164</v>
      </c>
      <c r="E367" s="253" t="s">
        <v>953</v>
      </c>
      <c r="F367" s="253" t="s">
        <v>164</v>
      </c>
      <c r="G367" s="253" t="s">
        <v>164</v>
      </c>
      <c r="H367" s="221"/>
      <c r="I367" s="221"/>
      <c r="J367" s="221"/>
      <c r="K367" s="221"/>
    </row>
    <row r="368" spans="1:11" ht="14.1" customHeight="1">
      <c r="A368" s="221"/>
      <c r="B368" s="221"/>
      <c r="C368" s="225" t="s">
        <v>216</v>
      </c>
      <c r="D368" s="253" t="s">
        <v>200</v>
      </c>
      <c r="E368" s="253" t="s">
        <v>200</v>
      </c>
      <c r="F368" s="253" t="s">
        <v>936</v>
      </c>
      <c r="G368" s="253" t="s">
        <v>200</v>
      </c>
      <c r="H368" s="221"/>
      <c r="I368" s="221"/>
      <c r="J368" s="221"/>
      <c r="K368" s="221"/>
    </row>
    <row r="369" spans="1:11" ht="14.1" customHeight="1">
      <c r="A369" s="221"/>
      <c r="B369" s="221"/>
      <c r="C369" s="225" t="s">
        <v>217</v>
      </c>
      <c r="D369" s="253" t="s">
        <v>200</v>
      </c>
      <c r="E369" s="253" t="s">
        <v>954</v>
      </c>
      <c r="F369" s="253" t="s">
        <v>936</v>
      </c>
      <c r="G369" s="253" t="s">
        <v>200</v>
      </c>
      <c r="H369" s="221"/>
      <c r="I369" s="221"/>
      <c r="J369" s="221"/>
      <c r="K369" s="221"/>
    </row>
    <row r="370" spans="1:11" ht="14.1" customHeight="1">
      <c r="A370" s="221"/>
      <c r="B370" s="221"/>
      <c r="C370" s="225" t="s">
        <v>39</v>
      </c>
      <c r="D370" s="253" t="s">
        <v>200</v>
      </c>
      <c r="E370" s="253" t="s">
        <v>200</v>
      </c>
      <c r="F370" s="253" t="s">
        <v>936</v>
      </c>
      <c r="G370" s="253" t="s">
        <v>200</v>
      </c>
      <c r="H370" s="221"/>
      <c r="I370" s="221"/>
      <c r="J370" s="221"/>
      <c r="K370" s="221"/>
    </row>
    <row r="371" spans="1:11" ht="14.1" customHeight="1">
      <c r="A371" s="221"/>
      <c r="B371" s="221"/>
      <c r="C371" s="1641" t="s">
        <v>218</v>
      </c>
      <c r="D371" s="1642"/>
      <c r="E371" s="1642"/>
      <c r="F371" s="1642"/>
      <c r="G371" s="1642"/>
      <c r="H371" s="221"/>
      <c r="I371" s="221"/>
      <c r="J371" s="221"/>
      <c r="K371" s="221"/>
    </row>
    <row r="372" spans="1:11" ht="14.1" customHeight="1">
      <c r="A372" s="221"/>
      <c r="B372" s="221"/>
      <c r="C372" s="245"/>
      <c r="D372" s="246">
        <v>2025</v>
      </c>
      <c r="E372" s="246">
        <v>2026</v>
      </c>
      <c r="F372" s="246">
        <v>2027</v>
      </c>
      <c r="G372" s="246">
        <v>2028</v>
      </c>
      <c r="H372" s="221"/>
      <c r="I372" s="221"/>
      <c r="J372" s="221"/>
      <c r="K372" s="221"/>
    </row>
    <row r="373" spans="1:11" ht="14.1" customHeight="1">
      <c r="A373" s="221"/>
      <c r="B373" s="221"/>
      <c r="C373" s="247"/>
      <c r="D373" s="248" t="s">
        <v>13</v>
      </c>
      <c r="E373" s="248" t="s">
        <v>14</v>
      </c>
      <c r="F373" s="248" t="s">
        <v>14</v>
      </c>
      <c r="G373" s="248" t="s">
        <v>14</v>
      </c>
      <c r="H373" s="221"/>
      <c r="I373" s="221"/>
      <c r="J373" s="221"/>
      <c r="K373" s="221"/>
    </row>
    <row r="374" spans="1:11" ht="14.1" customHeight="1">
      <c r="A374" s="221"/>
      <c r="B374" s="221"/>
      <c r="C374" s="250" t="s">
        <v>219</v>
      </c>
      <c r="D374" s="251">
        <v>0</v>
      </c>
      <c r="E374" s="251">
        <v>0</v>
      </c>
      <c r="F374" s="251">
        <v>0</v>
      </c>
      <c r="G374" s="251">
        <v>0</v>
      </c>
      <c r="H374" s="221"/>
      <c r="I374" s="221"/>
      <c r="J374" s="221"/>
      <c r="K374" s="221"/>
    </row>
    <row r="375" spans="1:11" ht="14.1" customHeight="1">
      <c r="A375" s="221"/>
      <c r="B375" s="221"/>
      <c r="C375" s="250" t="s">
        <v>220</v>
      </c>
      <c r="D375" s="251">
        <v>0</v>
      </c>
      <c r="E375" s="251">
        <v>0</v>
      </c>
      <c r="F375" s="251">
        <v>0</v>
      </c>
      <c r="G375" s="251">
        <v>0</v>
      </c>
      <c r="H375" s="221"/>
      <c r="I375" s="221"/>
      <c r="J375" s="221"/>
      <c r="K375" s="221"/>
    </row>
    <row r="376" spans="1:11" ht="14.1" customHeight="1">
      <c r="A376" s="221"/>
      <c r="B376" s="221"/>
      <c r="C376" s="250" t="s">
        <v>221</v>
      </c>
      <c r="D376" s="251">
        <v>0</v>
      </c>
      <c r="E376" s="251">
        <v>0</v>
      </c>
      <c r="F376" s="251">
        <v>0</v>
      </c>
      <c r="G376" s="251">
        <v>0</v>
      </c>
      <c r="H376" s="221"/>
      <c r="I376" s="221"/>
      <c r="J376" s="221"/>
      <c r="K376" s="221"/>
    </row>
    <row r="377" spans="1:11" ht="14.1" customHeight="1">
      <c r="A377" s="221"/>
      <c r="B377" s="221"/>
      <c r="C377" s="250" t="s">
        <v>222</v>
      </c>
      <c r="D377" s="251">
        <v>0</v>
      </c>
      <c r="E377" s="251">
        <v>0</v>
      </c>
      <c r="F377" s="251">
        <v>0</v>
      </c>
      <c r="G377" s="251">
        <v>0</v>
      </c>
      <c r="H377" s="221"/>
      <c r="I377" s="221"/>
      <c r="J377" s="221"/>
      <c r="K377" s="221"/>
    </row>
    <row r="378" spans="1:11" ht="14.1" customHeight="1">
      <c r="A378" s="221"/>
      <c r="B378" s="221"/>
      <c r="C378" s="250" t="s">
        <v>220</v>
      </c>
      <c r="D378" s="251">
        <v>0</v>
      </c>
      <c r="E378" s="251">
        <v>0</v>
      </c>
      <c r="F378" s="251">
        <v>0</v>
      </c>
      <c r="G378" s="251">
        <v>0</v>
      </c>
      <c r="H378" s="221"/>
      <c r="I378" s="221"/>
      <c r="J378" s="221"/>
      <c r="K378" s="221"/>
    </row>
    <row r="379" spans="1:11" ht="14.1" customHeight="1">
      <c r="A379" s="221"/>
      <c r="B379" s="221"/>
      <c r="C379" s="250" t="s">
        <v>221</v>
      </c>
      <c r="D379" s="251">
        <v>0</v>
      </c>
      <c r="E379" s="251">
        <v>0</v>
      </c>
      <c r="F379" s="251">
        <v>0</v>
      </c>
      <c r="G379" s="251">
        <v>0</v>
      </c>
      <c r="H379" s="221"/>
      <c r="I379" s="221"/>
      <c r="J379" s="221"/>
      <c r="K379" s="221"/>
    </row>
    <row r="380" spans="1:11" ht="14.1" customHeight="1">
      <c r="A380" s="221"/>
      <c r="B380" s="221"/>
      <c r="C380" s="250" t="s">
        <v>223</v>
      </c>
      <c r="D380" s="251">
        <v>0</v>
      </c>
      <c r="E380" s="251">
        <v>0</v>
      </c>
      <c r="F380" s="251">
        <v>0</v>
      </c>
      <c r="G380" s="251">
        <v>0</v>
      </c>
      <c r="H380" s="221"/>
      <c r="I380" s="221"/>
      <c r="J380" s="221"/>
      <c r="K380" s="221"/>
    </row>
    <row r="381" spans="1:11" ht="14.1" customHeight="1">
      <c r="A381" s="221"/>
      <c r="B381" s="221"/>
      <c r="C381" s="250" t="s">
        <v>220</v>
      </c>
      <c r="D381" s="251">
        <v>0</v>
      </c>
      <c r="E381" s="251">
        <v>0</v>
      </c>
      <c r="F381" s="251">
        <v>0</v>
      </c>
      <c r="G381" s="251">
        <v>0</v>
      </c>
      <c r="H381" s="221"/>
      <c r="I381" s="221"/>
      <c r="J381" s="221"/>
      <c r="K381" s="221"/>
    </row>
    <row r="382" spans="1:11" ht="14.1" customHeight="1">
      <c r="A382" s="221"/>
      <c r="B382" s="221"/>
      <c r="C382" s="250" t="s">
        <v>221</v>
      </c>
      <c r="D382" s="251">
        <v>0</v>
      </c>
      <c r="E382" s="251">
        <v>0</v>
      </c>
      <c r="F382" s="251">
        <v>0</v>
      </c>
      <c r="G382" s="251">
        <v>0</v>
      </c>
      <c r="H382" s="221"/>
      <c r="I382" s="221"/>
      <c r="J382" s="221"/>
      <c r="K382" s="221"/>
    </row>
    <row r="383" spans="1:11" ht="14.1" customHeight="1">
      <c r="A383" s="221"/>
      <c r="B383" s="221"/>
      <c r="C383" s="250" t="s">
        <v>224</v>
      </c>
      <c r="D383" s="251">
        <v>0</v>
      </c>
      <c r="E383" s="251">
        <v>0</v>
      </c>
      <c r="F383" s="251">
        <v>0</v>
      </c>
      <c r="G383" s="251">
        <v>0</v>
      </c>
      <c r="H383" s="221"/>
      <c r="I383" s="221"/>
      <c r="J383" s="221"/>
      <c r="K383" s="221"/>
    </row>
    <row r="384" spans="1:11" ht="14.1" customHeight="1">
      <c r="A384" s="221"/>
      <c r="B384" s="221"/>
      <c r="C384" s="250" t="s">
        <v>220</v>
      </c>
      <c r="D384" s="251">
        <v>0</v>
      </c>
      <c r="E384" s="251">
        <v>0</v>
      </c>
      <c r="F384" s="251">
        <v>0</v>
      </c>
      <c r="G384" s="251">
        <v>0</v>
      </c>
      <c r="H384" s="221"/>
      <c r="I384" s="221"/>
      <c r="J384" s="221"/>
      <c r="K384" s="221"/>
    </row>
    <row r="385" spans="1:11" ht="14.1" customHeight="1">
      <c r="A385" s="221"/>
      <c r="B385" s="221"/>
      <c r="C385" s="250" t="s">
        <v>221</v>
      </c>
      <c r="D385" s="251">
        <v>0</v>
      </c>
      <c r="E385" s="251">
        <v>0</v>
      </c>
      <c r="F385" s="251">
        <v>0</v>
      </c>
      <c r="G385" s="251">
        <v>0</v>
      </c>
      <c r="H385" s="221"/>
      <c r="I385" s="221"/>
      <c r="J385" s="221"/>
      <c r="K385" s="221"/>
    </row>
    <row r="386" spans="1:11" ht="14.1" customHeight="1">
      <c r="A386" s="221"/>
      <c r="B386" s="221"/>
      <c r="C386" s="250" t="s">
        <v>225</v>
      </c>
      <c r="D386" s="251">
        <v>0</v>
      </c>
      <c r="E386" s="251">
        <v>0</v>
      </c>
      <c r="F386" s="251">
        <v>0</v>
      </c>
      <c r="G386" s="251">
        <v>0</v>
      </c>
      <c r="H386" s="221"/>
      <c r="I386" s="221"/>
      <c r="J386" s="221"/>
      <c r="K386" s="221"/>
    </row>
    <row r="387" spans="1:11" ht="14.1" customHeight="1">
      <c r="A387" s="221"/>
      <c r="B387" s="221"/>
      <c r="C387" s="250" t="s">
        <v>220</v>
      </c>
      <c r="D387" s="251">
        <v>0</v>
      </c>
      <c r="E387" s="251">
        <v>0</v>
      </c>
      <c r="F387" s="251">
        <v>0</v>
      </c>
      <c r="G387" s="251">
        <v>0</v>
      </c>
      <c r="H387" s="221"/>
      <c r="I387" s="221"/>
      <c r="J387" s="221"/>
      <c r="K387" s="221"/>
    </row>
    <row r="388" spans="1:11" ht="14.1" customHeight="1">
      <c r="A388" s="221"/>
      <c r="B388" s="221"/>
      <c r="C388" s="250" t="s">
        <v>221</v>
      </c>
      <c r="D388" s="251">
        <v>0</v>
      </c>
      <c r="E388" s="251">
        <v>0</v>
      </c>
      <c r="F388" s="251">
        <v>0</v>
      </c>
      <c r="G388" s="251">
        <v>0</v>
      </c>
      <c r="H388" s="221"/>
      <c r="I388" s="221"/>
      <c r="J388" s="221"/>
      <c r="K388" s="221"/>
    </row>
    <row r="389" spans="1:11" ht="14.1" customHeight="1">
      <c r="A389" s="221"/>
      <c r="B389" s="221"/>
      <c r="C389" s="250" t="s">
        <v>226</v>
      </c>
      <c r="D389" s="251">
        <v>0</v>
      </c>
      <c r="E389" s="251">
        <v>0</v>
      </c>
      <c r="F389" s="251">
        <v>0</v>
      </c>
      <c r="G389" s="251">
        <v>0</v>
      </c>
      <c r="H389" s="221"/>
      <c r="I389" s="221"/>
      <c r="J389" s="221"/>
      <c r="K389" s="221"/>
    </row>
    <row r="390" spans="1:11" ht="14.1" customHeight="1">
      <c r="A390" s="221"/>
      <c r="B390" s="221"/>
      <c r="C390" s="250" t="s">
        <v>220</v>
      </c>
      <c r="D390" s="251">
        <v>0</v>
      </c>
      <c r="E390" s="251">
        <v>0</v>
      </c>
      <c r="F390" s="251">
        <v>0</v>
      </c>
      <c r="G390" s="251">
        <v>0</v>
      </c>
      <c r="H390" s="221"/>
      <c r="I390" s="221"/>
      <c r="J390" s="221"/>
      <c r="K390" s="221"/>
    </row>
    <row r="391" spans="1:11" ht="14.1" customHeight="1">
      <c r="A391" s="221"/>
      <c r="B391" s="221"/>
      <c r="C391" s="250" t="s">
        <v>221</v>
      </c>
      <c r="D391" s="251">
        <v>0</v>
      </c>
      <c r="E391" s="251">
        <v>0</v>
      </c>
      <c r="F391" s="251">
        <v>0</v>
      </c>
      <c r="G391" s="251">
        <v>0</v>
      </c>
      <c r="H391" s="221"/>
      <c r="I391" s="221"/>
      <c r="J391" s="221"/>
      <c r="K391" s="221"/>
    </row>
    <row r="392" spans="1:11" ht="14.1" customHeight="1">
      <c r="A392" s="221"/>
      <c r="B392" s="221"/>
      <c r="C392" s="250" t="s">
        <v>227</v>
      </c>
      <c r="D392" s="251">
        <v>0</v>
      </c>
      <c r="E392" s="251">
        <v>0</v>
      </c>
      <c r="F392" s="251">
        <v>0</v>
      </c>
      <c r="G392" s="251">
        <v>0</v>
      </c>
      <c r="H392" s="221"/>
      <c r="I392" s="221"/>
      <c r="J392" s="221"/>
      <c r="K392" s="221"/>
    </row>
    <row r="393" spans="1:11" ht="14.1" customHeight="1">
      <c r="A393" s="221"/>
      <c r="B393" s="221"/>
      <c r="C393" s="250" t="s">
        <v>220</v>
      </c>
      <c r="D393" s="251">
        <v>0</v>
      </c>
      <c r="E393" s="251">
        <v>0</v>
      </c>
      <c r="F393" s="251">
        <v>0</v>
      </c>
      <c r="G393" s="251">
        <v>0</v>
      </c>
      <c r="H393" s="221"/>
      <c r="I393" s="221"/>
      <c r="J393" s="221"/>
      <c r="K393" s="221"/>
    </row>
    <row r="394" spans="1:11" ht="14.1" customHeight="1">
      <c r="A394" s="221"/>
      <c r="B394" s="221"/>
      <c r="C394" s="250" t="s">
        <v>221</v>
      </c>
      <c r="D394" s="251">
        <v>0</v>
      </c>
      <c r="E394" s="251">
        <v>0</v>
      </c>
      <c r="F394" s="251">
        <v>0</v>
      </c>
      <c r="G394" s="251">
        <v>0</v>
      </c>
      <c r="H394" s="221"/>
      <c r="I394" s="221"/>
      <c r="J394" s="221"/>
      <c r="K394" s="221"/>
    </row>
    <row r="395" spans="1:11" ht="14.1" customHeight="1">
      <c r="A395" s="221"/>
      <c r="B395" s="221"/>
      <c r="C395" s="250" t="s">
        <v>228</v>
      </c>
      <c r="D395" s="251">
        <v>0</v>
      </c>
      <c r="E395" s="251">
        <v>0</v>
      </c>
      <c r="F395" s="251">
        <v>0</v>
      </c>
      <c r="G395" s="251">
        <v>0</v>
      </c>
      <c r="H395" s="221"/>
      <c r="I395" s="221"/>
      <c r="J395" s="221"/>
      <c r="K395" s="221"/>
    </row>
    <row r="396" spans="1:11" ht="14.1" customHeight="1">
      <c r="A396" s="221"/>
      <c r="B396" s="221"/>
      <c r="C396" s="250" t="s">
        <v>220</v>
      </c>
      <c r="D396" s="251">
        <v>0</v>
      </c>
      <c r="E396" s="251">
        <v>0</v>
      </c>
      <c r="F396" s="251">
        <v>0</v>
      </c>
      <c r="G396" s="251">
        <v>0</v>
      </c>
      <c r="H396" s="221"/>
      <c r="I396" s="221"/>
      <c r="J396" s="221"/>
      <c r="K396" s="221"/>
    </row>
    <row r="397" spans="1:11" ht="14.1" customHeight="1">
      <c r="A397" s="221"/>
      <c r="B397" s="221"/>
      <c r="C397" s="250" t="s">
        <v>229</v>
      </c>
      <c r="D397" s="251">
        <v>0</v>
      </c>
      <c r="E397" s="251">
        <v>0</v>
      </c>
      <c r="F397" s="251">
        <v>0</v>
      </c>
      <c r="G397" s="251">
        <v>0</v>
      </c>
      <c r="H397" s="221"/>
      <c r="I397" s="221"/>
      <c r="J397" s="221"/>
      <c r="K397" s="221"/>
    </row>
    <row r="398" spans="1:11" ht="14.1" customHeight="1">
      <c r="A398" s="221"/>
      <c r="B398" s="221"/>
      <c r="C398" s="250" t="s">
        <v>230</v>
      </c>
      <c r="D398" s="251">
        <v>0</v>
      </c>
      <c r="E398" s="251">
        <v>0</v>
      </c>
      <c r="F398" s="251">
        <v>0</v>
      </c>
      <c r="G398" s="251">
        <v>0</v>
      </c>
      <c r="H398" s="221"/>
      <c r="I398" s="221"/>
      <c r="J398" s="221"/>
      <c r="K398" s="221"/>
    </row>
    <row r="399" spans="1:11" ht="14.1" customHeight="1">
      <c r="A399" s="221"/>
      <c r="B399" s="221"/>
      <c r="C399" s="250" t="s">
        <v>231</v>
      </c>
      <c r="D399" s="251">
        <v>0</v>
      </c>
      <c r="E399" s="251">
        <v>0</v>
      </c>
      <c r="F399" s="251">
        <v>0</v>
      </c>
      <c r="G399" s="251">
        <v>0</v>
      </c>
      <c r="H399" s="221"/>
      <c r="I399" s="221"/>
      <c r="J399" s="221"/>
      <c r="K399" s="221"/>
    </row>
    <row r="400" spans="1:11" ht="14.1" customHeight="1">
      <c r="A400" s="221"/>
      <c r="B400" s="221"/>
      <c r="C400" s="250" t="s">
        <v>232</v>
      </c>
      <c r="D400" s="251">
        <v>0</v>
      </c>
      <c r="E400" s="251">
        <v>0</v>
      </c>
      <c r="F400" s="251">
        <v>0</v>
      </c>
      <c r="G400" s="251">
        <v>0</v>
      </c>
      <c r="H400" s="221"/>
      <c r="I400" s="221"/>
      <c r="J400" s="221"/>
      <c r="K400" s="221"/>
    </row>
    <row r="401" spans="1:11" ht="14.1" customHeight="1">
      <c r="A401" s="221"/>
      <c r="B401" s="221"/>
      <c r="C401" s="250" t="s">
        <v>233</v>
      </c>
      <c r="D401" s="251">
        <v>0</v>
      </c>
      <c r="E401" s="251">
        <v>420000</v>
      </c>
      <c r="F401" s="251">
        <v>0</v>
      </c>
      <c r="G401" s="251">
        <v>0</v>
      </c>
      <c r="H401" s="221"/>
      <c r="I401" s="221"/>
      <c r="J401" s="221"/>
      <c r="K401" s="221"/>
    </row>
    <row r="402" spans="1:11" ht="14.1" customHeight="1">
      <c r="A402" s="221"/>
      <c r="B402" s="221"/>
      <c r="C402" s="250" t="s">
        <v>220</v>
      </c>
      <c r="D402" s="251">
        <v>0</v>
      </c>
      <c r="E402" s="251">
        <v>420000</v>
      </c>
      <c r="F402" s="251">
        <v>0</v>
      </c>
      <c r="G402" s="251">
        <v>0</v>
      </c>
      <c r="H402" s="221"/>
      <c r="I402" s="221"/>
      <c r="J402" s="221"/>
      <c r="K402" s="221"/>
    </row>
    <row r="403" spans="1:11" ht="14.1" customHeight="1">
      <c r="A403" s="221"/>
      <c r="B403" s="221"/>
      <c r="C403" s="250" t="s">
        <v>229</v>
      </c>
      <c r="D403" s="251">
        <v>0</v>
      </c>
      <c r="E403" s="251">
        <v>0</v>
      </c>
      <c r="F403" s="251">
        <v>0</v>
      </c>
      <c r="G403" s="251">
        <v>0</v>
      </c>
      <c r="H403" s="221"/>
      <c r="I403" s="221"/>
      <c r="J403" s="221"/>
      <c r="K403" s="221"/>
    </row>
    <row r="404" spans="1:11" ht="14.1" customHeight="1">
      <c r="A404" s="221"/>
      <c r="B404" s="221"/>
      <c r="C404" s="250" t="s">
        <v>230</v>
      </c>
      <c r="D404" s="251">
        <v>0</v>
      </c>
      <c r="E404" s="251">
        <v>0</v>
      </c>
      <c r="F404" s="251">
        <v>0</v>
      </c>
      <c r="G404" s="251">
        <v>0</v>
      </c>
      <c r="H404" s="221"/>
      <c r="I404" s="221"/>
      <c r="J404" s="221"/>
      <c r="K404" s="221"/>
    </row>
    <row r="405" spans="1:11" ht="14.1" customHeight="1">
      <c r="A405" s="221"/>
      <c r="B405" s="221"/>
      <c r="C405" s="250" t="s">
        <v>231</v>
      </c>
      <c r="D405" s="251">
        <v>0</v>
      </c>
      <c r="E405" s="251">
        <v>0</v>
      </c>
      <c r="F405" s="251">
        <v>0</v>
      </c>
      <c r="G405" s="251">
        <v>0</v>
      </c>
      <c r="H405" s="221"/>
      <c r="I405" s="221"/>
      <c r="J405" s="221"/>
      <c r="K405" s="221"/>
    </row>
    <row r="406" spans="1:11" ht="14.1" customHeight="1">
      <c r="A406" s="221"/>
      <c r="B406" s="221"/>
      <c r="C406" s="250" t="s">
        <v>232</v>
      </c>
      <c r="D406" s="251">
        <v>0</v>
      </c>
      <c r="E406" s="251">
        <v>0</v>
      </c>
      <c r="F406" s="251">
        <v>0</v>
      </c>
      <c r="G406" s="251">
        <v>0</v>
      </c>
      <c r="H406" s="221"/>
      <c r="I406" s="221"/>
      <c r="J406" s="221"/>
      <c r="K406" s="221"/>
    </row>
    <row r="407" spans="1:11" ht="14.1" customHeight="1">
      <c r="A407" s="221"/>
      <c r="B407" s="221"/>
      <c r="C407" s="250" t="s">
        <v>234</v>
      </c>
      <c r="D407" s="251">
        <v>0</v>
      </c>
      <c r="E407" s="251">
        <v>0</v>
      </c>
      <c r="F407" s="251">
        <v>0</v>
      </c>
      <c r="G407" s="251">
        <v>0</v>
      </c>
      <c r="H407" s="221"/>
      <c r="I407" s="221"/>
      <c r="J407" s="221"/>
      <c r="K407" s="221"/>
    </row>
    <row r="408" spans="1:11" ht="14.1" customHeight="1">
      <c r="A408" s="221"/>
      <c r="B408" s="221"/>
      <c r="C408" s="250" t="s">
        <v>220</v>
      </c>
      <c r="D408" s="251">
        <v>0</v>
      </c>
      <c r="E408" s="251">
        <v>0</v>
      </c>
      <c r="F408" s="251">
        <v>0</v>
      </c>
      <c r="G408" s="251">
        <v>0</v>
      </c>
      <c r="H408" s="221"/>
      <c r="I408" s="221"/>
      <c r="J408" s="221"/>
      <c r="K408" s="221"/>
    </row>
    <row r="409" spans="1:11" ht="14.1" customHeight="1">
      <c r="A409" s="221"/>
      <c r="B409" s="221"/>
      <c r="C409" s="250" t="s">
        <v>229</v>
      </c>
      <c r="D409" s="251">
        <v>0</v>
      </c>
      <c r="E409" s="251">
        <v>0</v>
      </c>
      <c r="F409" s="251">
        <v>0</v>
      </c>
      <c r="G409" s="251">
        <v>0</v>
      </c>
      <c r="H409" s="221"/>
      <c r="I409" s="221"/>
      <c r="J409" s="221"/>
      <c r="K409" s="221"/>
    </row>
    <row r="410" spans="1:11" ht="14.1" customHeight="1">
      <c r="A410" s="221"/>
      <c r="B410" s="221"/>
      <c r="C410" s="250" t="s">
        <v>230</v>
      </c>
      <c r="D410" s="251">
        <v>0</v>
      </c>
      <c r="E410" s="251">
        <v>0</v>
      </c>
      <c r="F410" s="251">
        <v>0</v>
      </c>
      <c r="G410" s="251">
        <v>0</v>
      </c>
      <c r="H410" s="221"/>
      <c r="I410" s="221"/>
      <c r="J410" s="221"/>
      <c r="K410" s="221"/>
    </row>
    <row r="411" spans="1:11" ht="14.1" customHeight="1">
      <c r="A411" s="221"/>
      <c r="B411" s="221"/>
      <c r="C411" s="250" t="s">
        <v>231</v>
      </c>
      <c r="D411" s="251">
        <v>0</v>
      </c>
      <c r="E411" s="251">
        <v>0</v>
      </c>
      <c r="F411" s="251">
        <v>0</v>
      </c>
      <c r="G411" s="251">
        <v>0</v>
      </c>
      <c r="H411" s="221"/>
      <c r="I411" s="221"/>
      <c r="J411" s="221"/>
      <c r="K411" s="221"/>
    </row>
    <row r="412" spans="1:11" ht="14.1" customHeight="1">
      <c r="A412" s="221"/>
      <c r="B412" s="221"/>
      <c r="C412" s="250" t="s">
        <v>232</v>
      </c>
      <c r="D412" s="251">
        <v>0</v>
      </c>
      <c r="E412" s="251">
        <v>0</v>
      </c>
      <c r="F412" s="251">
        <v>0</v>
      </c>
      <c r="G412" s="251">
        <v>0</v>
      </c>
      <c r="H412" s="221"/>
      <c r="I412" s="221"/>
      <c r="J412" s="221"/>
      <c r="K412" s="221"/>
    </row>
    <row r="413" spans="1:11" ht="14.1" customHeight="1">
      <c r="A413" s="221"/>
      <c r="B413" s="221"/>
      <c r="C413" s="250" t="s">
        <v>235</v>
      </c>
      <c r="D413" s="251">
        <v>0</v>
      </c>
      <c r="E413" s="251">
        <v>0</v>
      </c>
      <c r="F413" s="251">
        <v>0</v>
      </c>
      <c r="G413" s="251">
        <v>0</v>
      </c>
      <c r="H413" s="221"/>
      <c r="I413" s="221"/>
      <c r="J413" s="221"/>
      <c r="K413" s="221"/>
    </row>
    <row r="414" spans="1:11" ht="14.1" customHeight="1">
      <c r="A414" s="221"/>
      <c r="B414" s="221"/>
      <c r="C414" s="250" t="s">
        <v>236</v>
      </c>
      <c r="D414" s="251">
        <v>0</v>
      </c>
      <c r="E414" s="251">
        <v>0</v>
      </c>
      <c r="F414" s="251">
        <v>0</v>
      </c>
      <c r="G414" s="251">
        <v>0</v>
      </c>
      <c r="H414" s="221"/>
      <c r="I414" s="221"/>
      <c r="J414" s="221"/>
      <c r="K414" s="221"/>
    </row>
    <row r="415" spans="1:11" ht="14.1" customHeight="1">
      <c r="A415" s="221"/>
      <c r="B415" s="221"/>
      <c r="C415" s="252" t="s">
        <v>237</v>
      </c>
      <c r="D415" s="251">
        <v>0</v>
      </c>
      <c r="E415" s="251">
        <v>420000</v>
      </c>
      <c r="F415" s="251">
        <v>0</v>
      </c>
      <c r="G415" s="251">
        <v>0</v>
      </c>
      <c r="H415" s="221"/>
      <c r="I415" s="221"/>
      <c r="J415" s="221"/>
      <c r="K415" s="221"/>
    </row>
    <row r="416" spans="1:11" ht="14.1" customHeight="1">
      <c r="A416" s="221"/>
      <c r="B416" s="221"/>
      <c r="C416" s="242" t="s">
        <v>955</v>
      </c>
      <c r="D416" s="1627" t="s">
        <v>956</v>
      </c>
      <c r="E416" s="1628"/>
      <c r="F416" s="1628"/>
      <c r="G416" s="1628"/>
      <c r="H416" s="221"/>
      <c r="I416" s="221"/>
      <c r="J416" s="221"/>
      <c r="K416" s="221"/>
    </row>
    <row r="417" spans="1:11" ht="14.1" customHeight="1">
      <c r="A417" s="221"/>
      <c r="B417" s="221"/>
      <c r="C417" s="243" t="s">
        <v>209</v>
      </c>
      <c r="D417" s="1637" t="s">
        <v>957</v>
      </c>
      <c r="E417" s="1638"/>
      <c r="F417" s="1638"/>
      <c r="G417" s="1638"/>
      <c r="H417" s="221"/>
      <c r="I417" s="221"/>
      <c r="J417" s="221"/>
      <c r="K417" s="221"/>
    </row>
    <row r="418" spans="1:11" ht="14.1" customHeight="1">
      <c r="A418" s="221"/>
      <c r="B418" s="221"/>
      <c r="C418" s="244" t="s">
        <v>211</v>
      </c>
      <c r="D418" s="1639" t="s">
        <v>958</v>
      </c>
      <c r="E418" s="1640"/>
      <c r="F418" s="1640"/>
      <c r="G418" s="1640"/>
      <c r="H418" s="221"/>
      <c r="I418" s="221"/>
      <c r="J418" s="221"/>
      <c r="K418" s="221"/>
    </row>
    <row r="419" spans="1:11" ht="14.1" customHeight="1">
      <c r="A419" s="221"/>
      <c r="B419" s="221"/>
      <c r="C419" s="244" t="s">
        <v>31</v>
      </c>
      <c r="D419" s="1639" t="s">
        <v>247</v>
      </c>
      <c r="E419" s="1640"/>
      <c r="F419" s="1640"/>
      <c r="G419" s="1640"/>
      <c r="H419" s="221"/>
      <c r="I419" s="221"/>
      <c r="J419" s="221"/>
      <c r="K419" s="221"/>
    </row>
    <row r="420" spans="1:11" ht="15" customHeight="1">
      <c r="A420" s="221"/>
      <c r="B420" s="221"/>
      <c r="C420" s="245"/>
      <c r="D420" s="246">
        <v>2025</v>
      </c>
      <c r="E420" s="246">
        <v>2026</v>
      </c>
      <c r="F420" s="246">
        <v>2027</v>
      </c>
      <c r="G420" s="246">
        <v>2028</v>
      </c>
      <c r="H420" s="221"/>
      <c r="I420" s="221"/>
      <c r="J420" s="221"/>
      <c r="K420" s="221"/>
    </row>
    <row r="421" spans="1:11" ht="15" customHeight="1">
      <c r="A421" s="221"/>
      <c r="B421" s="221"/>
      <c r="C421" s="247"/>
      <c r="D421" s="248" t="s">
        <v>13</v>
      </c>
      <c r="E421" s="248" t="s">
        <v>14</v>
      </c>
      <c r="F421" s="248" t="s">
        <v>14</v>
      </c>
      <c r="G421" s="248" t="s">
        <v>14</v>
      </c>
      <c r="H421" s="221"/>
      <c r="I421" s="221"/>
      <c r="J421" s="221"/>
      <c r="K421" s="221"/>
    </row>
    <row r="422" spans="1:11" ht="14.1" customHeight="1">
      <c r="A422" s="221"/>
      <c r="B422" s="221"/>
      <c r="C422" s="225" t="s">
        <v>33</v>
      </c>
      <c r="D422" s="253" t="s">
        <v>200</v>
      </c>
      <c r="E422" s="253" t="s">
        <v>164</v>
      </c>
      <c r="F422" s="253" t="s">
        <v>248</v>
      </c>
      <c r="G422" s="253" t="s">
        <v>248</v>
      </c>
      <c r="H422" s="221"/>
      <c r="I422" s="221"/>
      <c r="J422" s="221"/>
      <c r="K422" s="221"/>
    </row>
    <row r="423" spans="1:11" ht="14.1" customHeight="1">
      <c r="A423" s="221"/>
      <c r="B423" s="221"/>
      <c r="C423" s="225" t="s">
        <v>214</v>
      </c>
      <c r="D423" s="253" t="s">
        <v>164</v>
      </c>
      <c r="E423" s="253" t="s">
        <v>164</v>
      </c>
      <c r="F423" s="253" t="s">
        <v>959</v>
      </c>
      <c r="G423" s="253" t="s">
        <v>960</v>
      </c>
      <c r="H423" s="221"/>
      <c r="I423" s="221"/>
      <c r="J423" s="221"/>
      <c r="K423" s="221"/>
    </row>
    <row r="424" spans="1:11" ht="14.1" customHeight="1">
      <c r="A424" s="221"/>
      <c r="B424" s="221"/>
      <c r="C424" s="225" t="s">
        <v>215</v>
      </c>
      <c r="D424" s="253" t="s">
        <v>164</v>
      </c>
      <c r="E424" s="253" t="s">
        <v>164</v>
      </c>
      <c r="F424" s="253" t="s">
        <v>959</v>
      </c>
      <c r="G424" s="253" t="s">
        <v>960</v>
      </c>
      <c r="H424" s="221"/>
      <c r="I424" s="221"/>
      <c r="J424" s="221"/>
      <c r="K424" s="221"/>
    </row>
    <row r="425" spans="1:11" ht="14.1" customHeight="1">
      <c r="A425" s="221"/>
      <c r="B425" s="221"/>
      <c r="C425" s="225" t="s">
        <v>216</v>
      </c>
      <c r="D425" s="253" t="s">
        <v>200</v>
      </c>
      <c r="E425" s="253" t="s">
        <v>200</v>
      </c>
      <c r="F425" s="253" t="s">
        <v>200</v>
      </c>
      <c r="G425" s="253" t="s">
        <v>164</v>
      </c>
      <c r="H425" s="221"/>
      <c r="I425" s="221"/>
      <c r="J425" s="221"/>
      <c r="K425" s="221"/>
    </row>
    <row r="426" spans="1:11" ht="14.1" customHeight="1">
      <c r="A426" s="221"/>
      <c r="B426" s="221"/>
      <c r="C426" s="225" t="s">
        <v>217</v>
      </c>
      <c r="D426" s="253" t="s">
        <v>200</v>
      </c>
      <c r="E426" s="253" t="s">
        <v>200</v>
      </c>
      <c r="F426" s="253" t="s">
        <v>200</v>
      </c>
      <c r="G426" s="253" t="s">
        <v>961</v>
      </c>
      <c r="H426" s="221"/>
      <c r="I426" s="221"/>
      <c r="J426" s="221"/>
      <c r="K426" s="221"/>
    </row>
    <row r="427" spans="1:11" ht="14.1" customHeight="1">
      <c r="A427" s="221"/>
      <c r="B427" s="221"/>
      <c r="C427" s="225" t="s">
        <v>39</v>
      </c>
      <c r="D427" s="253" t="s">
        <v>200</v>
      </c>
      <c r="E427" s="253" t="s">
        <v>200</v>
      </c>
      <c r="F427" s="253" t="s">
        <v>200</v>
      </c>
      <c r="G427" s="253" t="s">
        <v>961</v>
      </c>
      <c r="H427" s="221"/>
      <c r="I427" s="221"/>
      <c r="J427" s="221"/>
      <c r="K427" s="221"/>
    </row>
    <row r="428" spans="1:11" ht="14.1" customHeight="1">
      <c r="A428" s="221"/>
      <c r="B428" s="221"/>
      <c r="C428" s="1641" t="s">
        <v>218</v>
      </c>
      <c r="D428" s="1642"/>
      <c r="E428" s="1642"/>
      <c r="F428" s="1642"/>
      <c r="G428" s="1642"/>
      <c r="H428" s="221"/>
      <c r="I428" s="221"/>
      <c r="J428" s="221"/>
      <c r="K428" s="221"/>
    </row>
    <row r="429" spans="1:11" ht="14.1" customHeight="1">
      <c r="A429" s="221"/>
      <c r="B429" s="221"/>
      <c r="C429" s="245"/>
      <c r="D429" s="246">
        <v>2025</v>
      </c>
      <c r="E429" s="246">
        <v>2026</v>
      </c>
      <c r="F429" s="246">
        <v>2027</v>
      </c>
      <c r="G429" s="246">
        <v>2028</v>
      </c>
      <c r="H429" s="221"/>
      <c r="I429" s="221"/>
      <c r="J429" s="221"/>
      <c r="K429" s="221"/>
    </row>
    <row r="430" spans="1:11" ht="14.1" customHeight="1">
      <c r="A430" s="221"/>
      <c r="B430" s="221"/>
      <c r="C430" s="247"/>
      <c r="D430" s="248" t="s">
        <v>13</v>
      </c>
      <c r="E430" s="248" t="s">
        <v>14</v>
      </c>
      <c r="F430" s="248" t="s">
        <v>14</v>
      </c>
      <c r="G430" s="248" t="s">
        <v>14</v>
      </c>
      <c r="H430" s="221"/>
      <c r="I430" s="221"/>
      <c r="J430" s="221"/>
      <c r="K430" s="221"/>
    </row>
    <row r="431" spans="1:11" ht="14.1" customHeight="1">
      <c r="A431" s="221"/>
      <c r="B431" s="221"/>
      <c r="C431" s="250" t="s">
        <v>219</v>
      </c>
      <c r="D431" s="251">
        <v>0</v>
      </c>
      <c r="E431" s="251">
        <v>0</v>
      </c>
      <c r="F431" s="251">
        <v>0</v>
      </c>
      <c r="G431" s="251">
        <v>0</v>
      </c>
      <c r="H431" s="221"/>
      <c r="I431" s="221"/>
      <c r="J431" s="221"/>
      <c r="K431" s="221"/>
    </row>
    <row r="432" spans="1:11" ht="14.1" customHeight="1">
      <c r="A432" s="221"/>
      <c r="B432" s="221"/>
      <c r="C432" s="250" t="s">
        <v>220</v>
      </c>
      <c r="D432" s="251">
        <v>0</v>
      </c>
      <c r="E432" s="251">
        <v>0</v>
      </c>
      <c r="F432" s="251">
        <v>0</v>
      </c>
      <c r="G432" s="251">
        <v>0</v>
      </c>
      <c r="H432" s="221"/>
      <c r="I432" s="221"/>
      <c r="J432" s="221"/>
      <c r="K432" s="221"/>
    </row>
    <row r="433" spans="1:11" ht="14.1" customHeight="1">
      <c r="A433" s="221"/>
      <c r="B433" s="221"/>
      <c r="C433" s="250" t="s">
        <v>221</v>
      </c>
      <c r="D433" s="251">
        <v>0</v>
      </c>
      <c r="E433" s="251">
        <v>0</v>
      </c>
      <c r="F433" s="251">
        <v>0</v>
      </c>
      <c r="G433" s="251">
        <v>0</v>
      </c>
      <c r="H433" s="221"/>
      <c r="I433" s="221"/>
      <c r="J433" s="221"/>
      <c r="K433" s="221"/>
    </row>
    <row r="434" spans="1:11" ht="14.1" customHeight="1">
      <c r="A434" s="221"/>
      <c r="B434" s="221"/>
      <c r="C434" s="250" t="s">
        <v>222</v>
      </c>
      <c r="D434" s="251">
        <v>0</v>
      </c>
      <c r="E434" s="251">
        <v>0</v>
      </c>
      <c r="F434" s="251">
        <v>0</v>
      </c>
      <c r="G434" s="251">
        <v>0</v>
      </c>
      <c r="H434" s="221"/>
      <c r="I434" s="221"/>
      <c r="J434" s="221"/>
      <c r="K434" s="221"/>
    </row>
    <row r="435" spans="1:11" ht="14.1" customHeight="1">
      <c r="A435" s="221"/>
      <c r="B435" s="221"/>
      <c r="C435" s="250" t="s">
        <v>220</v>
      </c>
      <c r="D435" s="251">
        <v>0</v>
      </c>
      <c r="E435" s="251">
        <v>0</v>
      </c>
      <c r="F435" s="251">
        <v>0</v>
      </c>
      <c r="G435" s="251">
        <v>0</v>
      </c>
      <c r="H435" s="221"/>
      <c r="I435" s="221"/>
      <c r="J435" s="221"/>
      <c r="K435" s="221"/>
    </row>
    <row r="436" spans="1:11" ht="14.1" customHeight="1">
      <c r="A436" s="221"/>
      <c r="B436" s="221"/>
      <c r="C436" s="250" t="s">
        <v>221</v>
      </c>
      <c r="D436" s="251">
        <v>0</v>
      </c>
      <c r="E436" s="251">
        <v>0</v>
      </c>
      <c r="F436" s="251">
        <v>0</v>
      </c>
      <c r="G436" s="251">
        <v>0</v>
      </c>
      <c r="H436" s="221"/>
      <c r="I436" s="221"/>
      <c r="J436" s="221"/>
      <c r="K436" s="221"/>
    </row>
    <row r="437" spans="1:11" ht="14.1" customHeight="1">
      <c r="A437" s="221"/>
      <c r="B437" s="221"/>
      <c r="C437" s="250" t="s">
        <v>223</v>
      </c>
      <c r="D437" s="251">
        <v>0</v>
      </c>
      <c r="E437" s="251">
        <v>0</v>
      </c>
      <c r="F437" s="251">
        <v>0</v>
      </c>
      <c r="G437" s="251">
        <v>0</v>
      </c>
      <c r="H437" s="221"/>
      <c r="I437" s="221"/>
      <c r="J437" s="221"/>
      <c r="K437" s="221"/>
    </row>
    <row r="438" spans="1:11" ht="14.1" customHeight="1">
      <c r="A438" s="221"/>
      <c r="B438" s="221"/>
      <c r="C438" s="250" t="s">
        <v>220</v>
      </c>
      <c r="D438" s="251">
        <v>0</v>
      </c>
      <c r="E438" s="251">
        <v>0</v>
      </c>
      <c r="F438" s="251">
        <v>0</v>
      </c>
      <c r="G438" s="251">
        <v>0</v>
      </c>
      <c r="H438" s="221"/>
      <c r="I438" s="221"/>
      <c r="J438" s="221"/>
      <c r="K438" s="221"/>
    </row>
    <row r="439" spans="1:11" ht="14.1" customHeight="1">
      <c r="A439" s="221"/>
      <c r="B439" s="221"/>
      <c r="C439" s="250" t="s">
        <v>221</v>
      </c>
      <c r="D439" s="251">
        <v>0</v>
      </c>
      <c r="E439" s="251">
        <v>0</v>
      </c>
      <c r="F439" s="251">
        <v>0</v>
      </c>
      <c r="G439" s="251">
        <v>0</v>
      </c>
      <c r="H439" s="221"/>
      <c r="I439" s="221"/>
      <c r="J439" s="221"/>
      <c r="K439" s="221"/>
    </row>
    <row r="440" spans="1:11" ht="14.1" customHeight="1">
      <c r="A440" s="221"/>
      <c r="B440" s="221"/>
      <c r="C440" s="250" t="s">
        <v>224</v>
      </c>
      <c r="D440" s="251">
        <v>0</v>
      </c>
      <c r="E440" s="251">
        <v>0</v>
      </c>
      <c r="F440" s="251">
        <v>0</v>
      </c>
      <c r="G440" s="251">
        <v>0</v>
      </c>
      <c r="H440" s="221"/>
      <c r="I440" s="221"/>
      <c r="J440" s="221"/>
      <c r="K440" s="221"/>
    </row>
    <row r="441" spans="1:11" ht="14.1" customHeight="1">
      <c r="A441" s="221"/>
      <c r="B441" s="221"/>
      <c r="C441" s="250" t="s">
        <v>220</v>
      </c>
      <c r="D441" s="251">
        <v>0</v>
      </c>
      <c r="E441" s="251">
        <v>0</v>
      </c>
      <c r="F441" s="251">
        <v>0</v>
      </c>
      <c r="G441" s="251">
        <v>0</v>
      </c>
      <c r="H441" s="221"/>
      <c r="I441" s="221"/>
      <c r="J441" s="221"/>
      <c r="K441" s="221"/>
    </row>
    <row r="442" spans="1:11" ht="14.1" customHeight="1">
      <c r="A442" s="221"/>
      <c r="B442" s="221"/>
      <c r="C442" s="250" t="s">
        <v>221</v>
      </c>
      <c r="D442" s="251">
        <v>0</v>
      </c>
      <c r="E442" s="251">
        <v>0</v>
      </c>
      <c r="F442" s="251">
        <v>0</v>
      </c>
      <c r="G442" s="251">
        <v>0</v>
      </c>
      <c r="H442" s="221"/>
      <c r="I442" s="221"/>
      <c r="J442" s="221"/>
      <c r="K442" s="221"/>
    </row>
    <row r="443" spans="1:11" ht="14.1" customHeight="1">
      <c r="A443" s="221"/>
      <c r="B443" s="221"/>
      <c r="C443" s="250" t="s">
        <v>225</v>
      </c>
      <c r="D443" s="251">
        <v>0</v>
      </c>
      <c r="E443" s="251">
        <v>0</v>
      </c>
      <c r="F443" s="251">
        <v>0</v>
      </c>
      <c r="G443" s="251">
        <v>0</v>
      </c>
      <c r="H443" s="221"/>
      <c r="I443" s="221"/>
      <c r="J443" s="221"/>
      <c r="K443" s="221"/>
    </row>
    <row r="444" spans="1:11" ht="14.1" customHeight="1">
      <c r="A444" s="221"/>
      <c r="B444" s="221"/>
      <c r="C444" s="250" t="s">
        <v>220</v>
      </c>
      <c r="D444" s="251">
        <v>0</v>
      </c>
      <c r="E444" s="251">
        <v>0</v>
      </c>
      <c r="F444" s="251">
        <v>0</v>
      </c>
      <c r="G444" s="251">
        <v>0</v>
      </c>
      <c r="H444" s="221"/>
      <c r="I444" s="221"/>
      <c r="J444" s="221"/>
      <c r="K444" s="221"/>
    </row>
    <row r="445" spans="1:11" ht="14.1" customHeight="1">
      <c r="A445" s="221"/>
      <c r="B445" s="221"/>
      <c r="C445" s="250" t="s">
        <v>221</v>
      </c>
      <c r="D445" s="251">
        <v>0</v>
      </c>
      <c r="E445" s="251">
        <v>0</v>
      </c>
      <c r="F445" s="251">
        <v>0</v>
      </c>
      <c r="G445" s="251">
        <v>0</v>
      </c>
      <c r="H445" s="221"/>
      <c r="I445" s="221"/>
      <c r="J445" s="221"/>
      <c r="K445" s="221"/>
    </row>
    <row r="446" spans="1:11" ht="14.1" customHeight="1">
      <c r="A446" s="221"/>
      <c r="B446" s="221"/>
      <c r="C446" s="250" t="s">
        <v>226</v>
      </c>
      <c r="D446" s="251">
        <v>0</v>
      </c>
      <c r="E446" s="251">
        <v>0</v>
      </c>
      <c r="F446" s="251">
        <v>0</v>
      </c>
      <c r="G446" s="251">
        <v>0</v>
      </c>
      <c r="H446" s="221"/>
      <c r="I446" s="221"/>
      <c r="J446" s="221"/>
      <c r="K446" s="221"/>
    </row>
    <row r="447" spans="1:11" ht="14.1" customHeight="1">
      <c r="A447" s="221"/>
      <c r="B447" s="221"/>
      <c r="C447" s="250" t="s">
        <v>220</v>
      </c>
      <c r="D447" s="251">
        <v>0</v>
      </c>
      <c r="E447" s="251">
        <v>0</v>
      </c>
      <c r="F447" s="251">
        <v>0</v>
      </c>
      <c r="G447" s="251">
        <v>0</v>
      </c>
      <c r="H447" s="221"/>
      <c r="I447" s="221"/>
      <c r="J447" s="221"/>
      <c r="K447" s="221"/>
    </row>
    <row r="448" spans="1:11" ht="14.1" customHeight="1">
      <c r="A448" s="221"/>
      <c r="B448" s="221"/>
      <c r="C448" s="250" t="s">
        <v>221</v>
      </c>
      <c r="D448" s="251">
        <v>0</v>
      </c>
      <c r="E448" s="251">
        <v>0</v>
      </c>
      <c r="F448" s="251">
        <v>0</v>
      </c>
      <c r="G448" s="251">
        <v>0</v>
      </c>
      <c r="H448" s="221"/>
      <c r="I448" s="221"/>
      <c r="J448" s="221"/>
      <c r="K448" s="221"/>
    </row>
    <row r="449" spans="1:11" ht="14.1" customHeight="1">
      <c r="A449" s="221"/>
      <c r="B449" s="221"/>
      <c r="C449" s="250" t="s">
        <v>227</v>
      </c>
      <c r="D449" s="251">
        <v>0</v>
      </c>
      <c r="E449" s="251">
        <v>0</v>
      </c>
      <c r="F449" s="251">
        <v>0</v>
      </c>
      <c r="G449" s="251">
        <v>0</v>
      </c>
      <c r="H449" s="221"/>
      <c r="I449" s="221"/>
      <c r="J449" s="221"/>
      <c r="K449" s="221"/>
    </row>
    <row r="450" spans="1:11" ht="14.1" customHeight="1">
      <c r="A450" s="221"/>
      <c r="B450" s="221"/>
      <c r="C450" s="250" t="s">
        <v>220</v>
      </c>
      <c r="D450" s="251">
        <v>0</v>
      </c>
      <c r="E450" s="251">
        <v>0</v>
      </c>
      <c r="F450" s="251">
        <v>0</v>
      </c>
      <c r="G450" s="251">
        <v>0</v>
      </c>
      <c r="H450" s="221"/>
      <c r="I450" s="221"/>
      <c r="J450" s="221"/>
      <c r="K450" s="221"/>
    </row>
    <row r="451" spans="1:11" ht="14.1" customHeight="1">
      <c r="A451" s="221"/>
      <c r="B451" s="221"/>
      <c r="C451" s="250" t="s">
        <v>221</v>
      </c>
      <c r="D451" s="251">
        <v>0</v>
      </c>
      <c r="E451" s="251">
        <v>0</v>
      </c>
      <c r="F451" s="251">
        <v>0</v>
      </c>
      <c r="G451" s="251">
        <v>0</v>
      </c>
      <c r="H451" s="221"/>
      <c r="I451" s="221"/>
      <c r="J451" s="221"/>
      <c r="K451" s="221"/>
    </row>
    <row r="452" spans="1:11" ht="14.1" customHeight="1">
      <c r="A452" s="221"/>
      <c r="B452" s="221"/>
      <c r="C452" s="250" t="s">
        <v>228</v>
      </c>
      <c r="D452" s="251">
        <v>0</v>
      </c>
      <c r="E452" s="251">
        <v>0</v>
      </c>
      <c r="F452" s="251">
        <v>0</v>
      </c>
      <c r="G452" s="251">
        <v>0</v>
      </c>
      <c r="H452" s="221"/>
      <c r="I452" s="221"/>
      <c r="J452" s="221"/>
      <c r="K452" s="221"/>
    </row>
    <row r="453" spans="1:11" ht="14.1" customHeight="1">
      <c r="A453" s="221"/>
      <c r="B453" s="221"/>
      <c r="C453" s="250" t="s">
        <v>220</v>
      </c>
      <c r="D453" s="251">
        <v>0</v>
      </c>
      <c r="E453" s="251">
        <v>0</v>
      </c>
      <c r="F453" s="251">
        <v>0</v>
      </c>
      <c r="G453" s="251">
        <v>0</v>
      </c>
      <c r="H453" s="221"/>
      <c r="I453" s="221"/>
      <c r="J453" s="221"/>
      <c r="K453" s="221"/>
    </row>
    <row r="454" spans="1:11" ht="14.1" customHeight="1">
      <c r="A454" s="221"/>
      <c r="B454" s="221"/>
      <c r="C454" s="250" t="s">
        <v>229</v>
      </c>
      <c r="D454" s="251">
        <v>0</v>
      </c>
      <c r="E454" s="251">
        <v>0</v>
      </c>
      <c r="F454" s="251">
        <v>0</v>
      </c>
      <c r="G454" s="251">
        <v>0</v>
      </c>
      <c r="H454" s="221"/>
      <c r="I454" s="221"/>
      <c r="J454" s="221"/>
      <c r="K454" s="221"/>
    </row>
    <row r="455" spans="1:11" ht="14.1" customHeight="1">
      <c r="A455" s="221"/>
      <c r="B455" s="221"/>
      <c r="C455" s="250" t="s">
        <v>230</v>
      </c>
      <c r="D455" s="251">
        <v>0</v>
      </c>
      <c r="E455" s="251">
        <v>0</v>
      </c>
      <c r="F455" s="251">
        <v>0</v>
      </c>
      <c r="G455" s="251">
        <v>0</v>
      </c>
      <c r="H455" s="221"/>
      <c r="I455" s="221"/>
      <c r="J455" s="221"/>
      <c r="K455" s="221"/>
    </row>
    <row r="456" spans="1:11" ht="14.1" customHeight="1">
      <c r="A456" s="221"/>
      <c r="B456" s="221"/>
      <c r="C456" s="250" t="s">
        <v>231</v>
      </c>
      <c r="D456" s="251">
        <v>0</v>
      </c>
      <c r="E456" s="251">
        <v>0</v>
      </c>
      <c r="F456" s="251">
        <v>0</v>
      </c>
      <c r="G456" s="251">
        <v>0</v>
      </c>
      <c r="H456" s="221"/>
      <c r="I456" s="221"/>
      <c r="J456" s="221"/>
      <c r="K456" s="221"/>
    </row>
    <row r="457" spans="1:11" ht="14.1" customHeight="1">
      <c r="A457" s="221"/>
      <c r="B457" s="221"/>
      <c r="C457" s="250" t="s">
        <v>232</v>
      </c>
      <c r="D457" s="251">
        <v>0</v>
      </c>
      <c r="E457" s="251">
        <v>0</v>
      </c>
      <c r="F457" s="251">
        <v>0</v>
      </c>
      <c r="G457" s="251">
        <v>0</v>
      </c>
      <c r="H457" s="221"/>
      <c r="I457" s="221"/>
      <c r="J457" s="221"/>
      <c r="K457" s="221"/>
    </row>
    <row r="458" spans="1:11" ht="14.1" customHeight="1">
      <c r="A458" s="221"/>
      <c r="B458" s="221"/>
      <c r="C458" s="250" t="s">
        <v>233</v>
      </c>
      <c r="D458" s="251">
        <v>0</v>
      </c>
      <c r="E458" s="251">
        <v>0</v>
      </c>
      <c r="F458" s="251">
        <v>23862000</v>
      </c>
      <c r="G458" s="251">
        <v>73327000</v>
      </c>
      <c r="H458" s="221"/>
      <c r="I458" s="221"/>
      <c r="J458" s="221"/>
      <c r="K458" s="221"/>
    </row>
    <row r="459" spans="1:11" ht="14.1" customHeight="1">
      <c r="A459" s="221"/>
      <c r="B459" s="221"/>
      <c r="C459" s="250" t="s">
        <v>220</v>
      </c>
      <c r="D459" s="251">
        <v>0</v>
      </c>
      <c r="E459" s="251">
        <v>0</v>
      </c>
      <c r="F459" s="251">
        <v>23862000</v>
      </c>
      <c r="G459" s="251">
        <v>73327000</v>
      </c>
      <c r="H459" s="221"/>
      <c r="I459" s="221"/>
      <c r="J459" s="221"/>
      <c r="K459" s="221"/>
    </row>
    <row r="460" spans="1:11" ht="14.1" customHeight="1">
      <c r="A460" s="221"/>
      <c r="B460" s="221"/>
      <c r="C460" s="250" t="s">
        <v>229</v>
      </c>
      <c r="D460" s="251">
        <v>0</v>
      </c>
      <c r="E460" s="251">
        <v>0</v>
      </c>
      <c r="F460" s="251">
        <v>0</v>
      </c>
      <c r="G460" s="251">
        <v>0</v>
      </c>
      <c r="H460" s="221"/>
      <c r="I460" s="221"/>
      <c r="J460" s="221"/>
      <c r="K460" s="221"/>
    </row>
    <row r="461" spans="1:11" ht="14.1" customHeight="1">
      <c r="A461" s="221"/>
      <c r="B461" s="221"/>
      <c r="C461" s="250" t="s">
        <v>230</v>
      </c>
      <c r="D461" s="251">
        <v>0</v>
      </c>
      <c r="E461" s="251">
        <v>0</v>
      </c>
      <c r="F461" s="251">
        <v>0</v>
      </c>
      <c r="G461" s="251">
        <v>0</v>
      </c>
      <c r="H461" s="221"/>
      <c r="I461" s="221"/>
      <c r="J461" s="221"/>
      <c r="K461" s="221"/>
    </row>
    <row r="462" spans="1:11" ht="14.1" customHeight="1">
      <c r="A462" s="221"/>
      <c r="B462" s="221"/>
      <c r="C462" s="250" t="s">
        <v>231</v>
      </c>
      <c r="D462" s="251">
        <v>0</v>
      </c>
      <c r="E462" s="251">
        <v>0</v>
      </c>
      <c r="F462" s="251">
        <v>0</v>
      </c>
      <c r="G462" s="251">
        <v>0</v>
      </c>
      <c r="H462" s="221"/>
      <c r="I462" s="221"/>
      <c r="J462" s="221"/>
      <c r="K462" s="221"/>
    </row>
    <row r="463" spans="1:11" ht="14.1" customHeight="1">
      <c r="A463" s="221"/>
      <c r="B463" s="221"/>
      <c r="C463" s="250" t="s">
        <v>232</v>
      </c>
      <c r="D463" s="251">
        <v>0</v>
      </c>
      <c r="E463" s="251">
        <v>0</v>
      </c>
      <c r="F463" s="251">
        <v>0</v>
      </c>
      <c r="G463" s="251">
        <v>0</v>
      </c>
      <c r="H463" s="221"/>
      <c r="I463" s="221"/>
      <c r="J463" s="221"/>
      <c r="K463" s="221"/>
    </row>
    <row r="464" spans="1:11" ht="14.1" customHeight="1">
      <c r="A464" s="221"/>
      <c r="B464" s="221"/>
      <c r="C464" s="250" t="s">
        <v>234</v>
      </c>
      <c r="D464" s="251">
        <v>0</v>
      </c>
      <c r="E464" s="251">
        <v>0</v>
      </c>
      <c r="F464" s="251">
        <v>0</v>
      </c>
      <c r="G464" s="251">
        <v>0</v>
      </c>
      <c r="H464" s="221"/>
      <c r="I464" s="221"/>
      <c r="J464" s="221"/>
      <c r="K464" s="221"/>
    </row>
    <row r="465" spans="1:11" ht="14.1" customHeight="1">
      <c r="A465" s="221"/>
      <c r="B465" s="221"/>
      <c r="C465" s="250" t="s">
        <v>220</v>
      </c>
      <c r="D465" s="251">
        <v>0</v>
      </c>
      <c r="E465" s="251">
        <v>0</v>
      </c>
      <c r="F465" s="251">
        <v>0</v>
      </c>
      <c r="G465" s="251">
        <v>0</v>
      </c>
      <c r="H465" s="221"/>
      <c r="I465" s="221"/>
      <c r="J465" s="221"/>
      <c r="K465" s="221"/>
    </row>
    <row r="466" spans="1:11" ht="14.1" customHeight="1">
      <c r="A466" s="221"/>
      <c r="B466" s="221"/>
      <c r="C466" s="250" t="s">
        <v>229</v>
      </c>
      <c r="D466" s="251">
        <v>0</v>
      </c>
      <c r="E466" s="251">
        <v>0</v>
      </c>
      <c r="F466" s="251">
        <v>0</v>
      </c>
      <c r="G466" s="251">
        <v>0</v>
      </c>
      <c r="H466" s="221"/>
      <c r="I466" s="221"/>
      <c r="J466" s="221"/>
      <c r="K466" s="221"/>
    </row>
    <row r="467" spans="1:11" ht="14.1" customHeight="1">
      <c r="A467" s="221"/>
      <c r="B467" s="221"/>
      <c r="C467" s="250" t="s">
        <v>230</v>
      </c>
      <c r="D467" s="251">
        <v>0</v>
      </c>
      <c r="E467" s="251">
        <v>0</v>
      </c>
      <c r="F467" s="251">
        <v>0</v>
      </c>
      <c r="G467" s="251">
        <v>0</v>
      </c>
      <c r="H467" s="221"/>
      <c r="I467" s="221"/>
      <c r="J467" s="221"/>
      <c r="K467" s="221"/>
    </row>
    <row r="468" spans="1:11" ht="14.1" customHeight="1">
      <c r="A468" s="221"/>
      <c r="B468" s="221"/>
      <c r="C468" s="250" t="s">
        <v>231</v>
      </c>
      <c r="D468" s="251">
        <v>0</v>
      </c>
      <c r="E468" s="251">
        <v>0</v>
      </c>
      <c r="F468" s="251">
        <v>0</v>
      </c>
      <c r="G468" s="251">
        <v>0</v>
      </c>
      <c r="H468" s="221"/>
      <c r="I468" s="221"/>
      <c r="J468" s="221"/>
      <c r="K468" s="221"/>
    </row>
    <row r="469" spans="1:11" ht="14.1" customHeight="1">
      <c r="A469" s="221"/>
      <c r="B469" s="221"/>
      <c r="C469" s="250" t="s">
        <v>232</v>
      </c>
      <c r="D469" s="251">
        <v>0</v>
      </c>
      <c r="E469" s="251">
        <v>0</v>
      </c>
      <c r="F469" s="251">
        <v>0</v>
      </c>
      <c r="G469" s="251">
        <v>0</v>
      </c>
      <c r="H469" s="221"/>
      <c r="I469" s="221"/>
      <c r="J469" s="221"/>
      <c r="K469" s="221"/>
    </row>
    <row r="470" spans="1:11" ht="14.1" customHeight="1">
      <c r="A470" s="221"/>
      <c r="B470" s="221"/>
      <c r="C470" s="250" t="s">
        <v>235</v>
      </c>
      <c r="D470" s="251">
        <v>0</v>
      </c>
      <c r="E470" s="251">
        <v>0</v>
      </c>
      <c r="F470" s="251">
        <v>0</v>
      </c>
      <c r="G470" s="251">
        <v>0</v>
      </c>
      <c r="H470" s="221"/>
      <c r="I470" s="221"/>
      <c r="J470" s="221"/>
      <c r="K470" s="221"/>
    </row>
    <row r="471" spans="1:11" ht="14.1" customHeight="1">
      <c r="A471" s="221"/>
      <c r="B471" s="221"/>
      <c r="C471" s="250" t="s">
        <v>236</v>
      </c>
      <c r="D471" s="251">
        <v>0</v>
      </c>
      <c r="E471" s="251">
        <v>0</v>
      </c>
      <c r="F471" s="251">
        <v>0</v>
      </c>
      <c r="G471" s="251">
        <v>0</v>
      </c>
      <c r="H471" s="221"/>
      <c r="I471" s="221"/>
      <c r="J471" s="221"/>
      <c r="K471" s="221"/>
    </row>
    <row r="472" spans="1:11" ht="14.1" customHeight="1">
      <c r="A472" s="221"/>
      <c r="B472" s="221"/>
      <c r="C472" s="252" t="s">
        <v>237</v>
      </c>
      <c r="D472" s="251">
        <v>0</v>
      </c>
      <c r="E472" s="251">
        <v>0</v>
      </c>
      <c r="F472" s="251">
        <v>23862000</v>
      </c>
      <c r="G472" s="251">
        <v>73327000</v>
      </c>
      <c r="H472" s="221"/>
      <c r="I472" s="221"/>
      <c r="J472" s="221"/>
      <c r="K472" s="221"/>
    </row>
    <row r="473" spans="1:11" ht="14.1" customHeight="1">
      <c r="A473" s="221"/>
      <c r="B473" s="221"/>
      <c r="C473" s="243" t="s">
        <v>209</v>
      </c>
      <c r="D473" s="1637" t="s">
        <v>962</v>
      </c>
      <c r="E473" s="1638"/>
      <c r="F473" s="1638"/>
      <c r="G473" s="1638"/>
      <c r="H473" s="221"/>
      <c r="I473" s="221"/>
      <c r="J473" s="221"/>
      <c r="K473" s="221"/>
    </row>
    <row r="474" spans="1:11" ht="14.1" customHeight="1">
      <c r="A474" s="221"/>
      <c r="B474" s="221"/>
      <c r="C474" s="244" t="s">
        <v>211</v>
      </c>
      <c r="D474" s="1639" t="s">
        <v>200</v>
      </c>
      <c r="E474" s="1640"/>
      <c r="F474" s="1640"/>
      <c r="G474" s="1640"/>
      <c r="H474" s="221"/>
      <c r="I474" s="221"/>
      <c r="J474" s="221"/>
      <c r="K474" s="221"/>
    </row>
    <row r="475" spans="1:11" ht="14.1" customHeight="1">
      <c r="A475" s="221"/>
      <c r="B475" s="221"/>
      <c r="C475" s="244" t="s">
        <v>31</v>
      </c>
      <c r="D475" s="1639" t="s">
        <v>247</v>
      </c>
      <c r="E475" s="1640"/>
      <c r="F475" s="1640"/>
      <c r="G475" s="1640"/>
      <c r="H475" s="221"/>
      <c r="I475" s="221"/>
      <c r="J475" s="221"/>
      <c r="K475" s="221"/>
    </row>
    <row r="476" spans="1:11" ht="15" customHeight="1">
      <c r="A476" s="221"/>
      <c r="B476" s="221"/>
      <c r="C476" s="245"/>
      <c r="D476" s="246">
        <v>2025</v>
      </c>
      <c r="E476" s="246">
        <v>2026</v>
      </c>
      <c r="F476" s="246">
        <v>2027</v>
      </c>
      <c r="G476" s="246">
        <v>2028</v>
      </c>
      <c r="H476" s="221"/>
      <c r="I476" s="221"/>
      <c r="J476" s="221"/>
      <c r="K476" s="221"/>
    </row>
    <row r="477" spans="1:11" ht="15" customHeight="1">
      <c r="A477" s="221"/>
      <c r="B477" s="221"/>
      <c r="C477" s="247"/>
      <c r="D477" s="248" t="s">
        <v>13</v>
      </c>
      <c r="E477" s="248" t="s">
        <v>14</v>
      </c>
      <c r="F477" s="248" t="s">
        <v>14</v>
      </c>
      <c r="G477" s="248" t="s">
        <v>14</v>
      </c>
      <c r="H477" s="221"/>
      <c r="I477" s="221"/>
      <c r="J477" s="221"/>
      <c r="K477" s="221"/>
    </row>
    <row r="478" spans="1:11" ht="14.1" customHeight="1">
      <c r="A478" s="221"/>
      <c r="B478" s="221"/>
      <c r="C478" s="225" t="s">
        <v>33</v>
      </c>
      <c r="D478" s="253" t="s">
        <v>200</v>
      </c>
      <c r="E478" s="253" t="s">
        <v>950</v>
      </c>
      <c r="F478" s="253" t="s">
        <v>963</v>
      </c>
      <c r="G478" s="253" t="s">
        <v>248</v>
      </c>
      <c r="H478" s="221"/>
      <c r="I478" s="221"/>
      <c r="J478" s="221"/>
      <c r="K478" s="221"/>
    </row>
    <row r="479" spans="1:11" ht="14.1" customHeight="1">
      <c r="A479" s="221"/>
      <c r="B479" s="221"/>
      <c r="C479" s="225" t="s">
        <v>214</v>
      </c>
      <c r="D479" s="253" t="s">
        <v>964</v>
      </c>
      <c r="E479" s="253" t="s">
        <v>965</v>
      </c>
      <c r="F479" s="253" t="s">
        <v>966</v>
      </c>
      <c r="G479" s="253" t="s">
        <v>943</v>
      </c>
      <c r="H479" s="221"/>
      <c r="I479" s="221"/>
      <c r="J479" s="221"/>
      <c r="K479" s="221"/>
    </row>
    <row r="480" spans="1:11" ht="14.1" customHeight="1">
      <c r="A480" s="221"/>
      <c r="B480" s="221"/>
      <c r="C480" s="225" t="s">
        <v>215</v>
      </c>
      <c r="D480" s="253" t="s">
        <v>164</v>
      </c>
      <c r="E480" s="253" t="s">
        <v>884</v>
      </c>
      <c r="F480" s="253" t="s">
        <v>967</v>
      </c>
      <c r="G480" s="253" t="s">
        <v>943</v>
      </c>
      <c r="H480" s="221"/>
      <c r="I480" s="221"/>
      <c r="J480" s="221"/>
      <c r="K480" s="221"/>
    </row>
    <row r="481" spans="1:11" ht="14.1" customHeight="1">
      <c r="A481" s="221"/>
      <c r="B481" s="221"/>
      <c r="C481" s="225" t="s">
        <v>216</v>
      </c>
      <c r="D481" s="253" t="s">
        <v>200</v>
      </c>
      <c r="E481" s="253" t="s">
        <v>200</v>
      </c>
      <c r="F481" s="253" t="s">
        <v>968</v>
      </c>
      <c r="G481" s="253" t="s">
        <v>969</v>
      </c>
      <c r="H481" s="221"/>
      <c r="I481" s="221"/>
      <c r="J481" s="221"/>
      <c r="K481" s="221"/>
    </row>
    <row r="482" spans="1:11" ht="14.1" customHeight="1">
      <c r="A482" s="221"/>
      <c r="B482" s="221"/>
      <c r="C482" s="225" t="s">
        <v>217</v>
      </c>
      <c r="D482" s="253" t="s">
        <v>200</v>
      </c>
      <c r="E482" s="253" t="s">
        <v>970</v>
      </c>
      <c r="F482" s="253" t="s">
        <v>971</v>
      </c>
      <c r="G482" s="253" t="s">
        <v>972</v>
      </c>
      <c r="H482" s="221"/>
      <c r="I482" s="221"/>
      <c r="J482" s="221"/>
      <c r="K482" s="221"/>
    </row>
    <row r="483" spans="1:11" ht="14.1" customHeight="1">
      <c r="A483" s="221"/>
      <c r="B483" s="221"/>
      <c r="C483" s="225" t="s">
        <v>39</v>
      </c>
      <c r="D483" s="253" t="s">
        <v>200</v>
      </c>
      <c r="E483" s="253" t="s">
        <v>200</v>
      </c>
      <c r="F483" s="253" t="s">
        <v>973</v>
      </c>
      <c r="G483" s="253" t="s">
        <v>974</v>
      </c>
      <c r="H483" s="221"/>
      <c r="I483" s="221"/>
      <c r="J483" s="221"/>
      <c r="K483" s="221"/>
    </row>
    <row r="484" spans="1:11" ht="14.1" customHeight="1">
      <c r="A484" s="221"/>
      <c r="B484" s="221"/>
      <c r="C484" s="1641" t="s">
        <v>218</v>
      </c>
      <c r="D484" s="1642"/>
      <c r="E484" s="1642"/>
      <c r="F484" s="1642"/>
      <c r="G484" s="1642"/>
      <c r="H484" s="221"/>
      <c r="I484" s="221"/>
      <c r="J484" s="221"/>
      <c r="K484" s="221"/>
    </row>
    <row r="485" spans="1:11" ht="14.1" customHeight="1">
      <c r="A485" s="221"/>
      <c r="B485" s="221"/>
      <c r="C485" s="245"/>
      <c r="D485" s="246">
        <v>2025</v>
      </c>
      <c r="E485" s="246">
        <v>2026</v>
      </c>
      <c r="F485" s="246">
        <v>2027</v>
      </c>
      <c r="G485" s="246">
        <v>2028</v>
      </c>
      <c r="H485" s="221"/>
      <c r="I485" s="221"/>
      <c r="J485" s="221"/>
      <c r="K485" s="221"/>
    </row>
    <row r="486" spans="1:11" ht="14.1" customHeight="1">
      <c r="A486" s="221"/>
      <c r="B486" s="221"/>
      <c r="C486" s="247"/>
      <c r="D486" s="248" t="s">
        <v>13</v>
      </c>
      <c r="E486" s="248" t="s">
        <v>14</v>
      </c>
      <c r="F486" s="248" t="s">
        <v>14</v>
      </c>
      <c r="G486" s="248" t="s">
        <v>14</v>
      </c>
      <c r="H486" s="221"/>
      <c r="I486" s="221"/>
      <c r="J486" s="221"/>
      <c r="K486" s="221"/>
    </row>
    <row r="487" spans="1:11" ht="14.1" customHeight="1">
      <c r="A487" s="221"/>
      <c r="B487" s="221"/>
      <c r="C487" s="250" t="s">
        <v>219</v>
      </c>
      <c r="D487" s="251">
        <v>0</v>
      </c>
      <c r="E487" s="251">
        <v>0</v>
      </c>
      <c r="F487" s="251">
        <v>0</v>
      </c>
      <c r="G487" s="251">
        <v>0</v>
      </c>
      <c r="H487" s="221"/>
      <c r="I487" s="221"/>
      <c r="J487" s="221"/>
      <c r="K487" s="221"/>
    </row>
    <row r="488" spans="1:11" ht="14.1" customHeight="1">
      <c r="A488" s="221"/>
      <c r="B488" s="221"/>
      <c r="C488" s="250" t="s">
        <v>220</v>
      </c>
      <c r="D488" s="251">
        <v>0</v>
      </c>
      <c r="E488" s="251">
        <v>0</v>
      </c>
      <c r="F488" s="251">
        <v>0</v>
      </c>
      <c r="G488" s="251">
        <v>0</v>
      </c>
      <c r="H488" s="221"/>
      <c r="I488" s="221"/>
      <c r="J488" s="221"/>
      <c r="K488" s="221"/>
    </row>
    <row r="489" spans="1:11" ht="14.1" customHeight="1">
      <c r="A489" s="221"/>
      <c r="B489" s="221"/>
      <c r="C489" s="250" t="s">
        <v>221</v>
      </c>
      <c r="D489" s="251">
        <v>0</v>
      </c>
      <c r="E489" s="251">
        <v>0</v>
      </c>
      <c r="F489" s="251">
        <v>0</v>
      </c>
      <c r="G489" s="251">
        <v>0</v>
      </c>
      <c r="H489" s="221"/>
      <c r="I489" s="221"/>
      <c r="J489" s="221"/>
      <c r="K489" s="221"/>
    </row>
    <row r="490" spans="1:11" ht="14.1" customHeight="1">
      <c r="A490" s="221"/>
      <c r="B490" s="221"/>
      <c r="C490" s="250" t="s">
        <v>222</v>
      </c>
      <c r="D490" s="251">
        <v>0</v>
      </c>
      <c r="E490" s="251">
        <v>0</v>
      </c>
      <c r="F490" s="251">
        <v>0</v>
      </c>
      <c r="G490" s="251">
        <v>0</v>
      </c>
      <c r="H490" s="221"/>
      <c r="I490" s="221"/>
      <c r="J490" s="221"/>
      <c r="K490" s="221"/>
    </row>
    <row r="491" spans="1:11" ht="14.1" customHeight="1">
      <c r="A491" s="221"/>
      <c r="B491" s="221"/>
      <c r="C491" s="250" t="s">
        <v>220</v>
      </c>
      <c r="D491" s="251">
        <v>0</v>
      </c>
      <c r="E491" s="251">
        <v>0</v>
      </c>
      <c r="F491" s="251">
        <v>0</v>
      </c>
      <c r="G491" s="251">
        <v>0</v>
      </c>
      <c r="H491" s="221"/>
      <c r="I491" s="221"/>
      <c r="J491" s="221"/>
      <c r="K491" s="221"/>
    </row>
    <row r="492" spans="1:11" ht="14.1" customHeight="1">
      <c r="A492" s="221"/>
      <c r="B492" s="221"/>
      <c r="C492" s="250" t="s">
        <v>221</v>
      </c>
      <c r="D492" s="251">
        <v>0</v>
      </c>
      <c r="E492" s="251">
        <v>0</v>
      </c>
      <c r="F492" s="251">
        <v>0</v>
      </c>
      <c r="G492" s="251">
        <v>0</v>
      </c>
      <c r="H492" s="221"/>
      <c r="I492" s="221"/>
      <c r="J492" s="221"/>
      <c r="K492" s="221"/>
    </row>
    <row r="493" spans="1:11" ht="14.1" customHeight="1">
      <c r="A493" s="221"/>
      <c r="B493" s="221"/>
      <c r="C493" s="250" t="s">
        <v>223</v>
      </c>
      <c r="D493" s="251">
        <v>0</v>
      </c>
      <c r="E493" s="251">
        <v>0</v>
      </c>
      <c r="F493" s="251">
        <v>0</v>
      </c>
      <c r="G493" s="251">
        <v>0</v>
      </c>
      <c r="H493" s="221"/>
      <c r="I493" s="221"/>
      <c r="J493" s="221"/>
      <c r="K493" s="221"/>
    </row>
    <row r="494" spans="1:11" ht="14.1" customHeight="1">
      <c r="A494" s="221"/>
      <c r="B494" s="221"/>
      <c r="C494" s="250" t="s">
        <v>220</v>
      </c>
      <c r="D494" s="251">
        <v>0</v>
      </c>
      <c r="E494" s="251">
        <v>0</v>
      </c>
      <c r="F494" s="251">
        <v>0</v>
      </c>
      <c r="G494" s="251">
        <v>0</v>
      </c>
      <c r="H494" s="221"/>
      <c r="I494" s="221"/>
      <c r="J494" s="221"/>
      <c r="K494" s="221"/>
    </row>
    <row r="495" spans="1:11" ht="14.1" customHeight="1">
      <c r="A495" s="221"/>
      <c r="B495" s="221"/>
      <c r="C495" s="250" t="s">
        <v>221</v>
      </c>
      <c r="D495" s="251">
        <v>0</v>
      </c>
      <c r="E495" s="251">
        <v>0</v>
      </c>
      <c r="F495" s="251">
        <v>0</v>
      </c>
      <c r="G495" s="251">
        <v>0</v>
      </c>
      <c r="H495" s="221"/>
      <c r="I495" s="221"/>
      <c r="J495" s="221"/>
      <c r="K495" s="221"/>
    </row>
    <row r="496" spans="1:11" ht="14.1" customHeight="1">
      <c r="A496" s="221"/>
      <c r="B496" s="221"/>
      <c r="C496" s="250" t="s">
        <v>224</v>
      </c>
      <c r="D496" s="251">
        <v>0</v>
      </c>
      <c r="E496" s="251">
        <v>0</v>
      </c>
      <c r="F496" s="251">
        <v>0</v>
      </c>
      <c r="G496" s="251">
        <v>0</v>
      </c>
      <c r="H496" s="221"/>
      <c r="I496" s="221"/>
      <c r="J496" s="221"/>
      <c r="K496" s="221"/>
    </row>
    <row r="497" spans="1:11" ht="14.1" customHeight="1">
      <c r="A497" s="221"/>
      <c r="B497" s="221"/>
      <c r="C497" s="250" t="s">
        <v>220</v>
      </c>
      <c r="D497" s="251">
        <v>0</v>
      </c>
      <c r="E497" s="251">
        <v>0</v>
      </c>
      <c r="F497" s="251">
        <v>0</v>
      </c>
      <c r="G497" s="251">
        <v>0</v>
      </c>
      <c r="H497" s="221"/>
      <c r="I497" s="221"/>
      <c r="J497" s="221"/>
      <c r="K497" s="221"/>
    </row>
    <row r="498" spans="1:11" ht="14.1" customHeight="1">
      <c r="A498" s="221"/>
      <c r="B498" s="221"/>
      <c r="C498" s="250" t="s">
        <v>221</v>
      </c>
      <c r="D498" s="251">
        <v>0</v>
      </c>
      <c r="E498" s="251">
        <v>0</v>
      </c>
      <c r="F498" s="251">
        <v>0</v>
      </c>
      <c r="G498" s="251">
        <v>0</v>
      </c>
      <c r="H498" s="221"/>
      <c r="I498" s="221"/>
      <c r="J498" s="221"/>
      <c r="K498" s="221"/>
    </row>
    <row r="499" spans="1:11" ht="14.1" customHeight="1">
      <c r="A499" s="221"/>
      <c r="B499" s="221"/>
      <c r="C499" s="250" t="s">
        <v>225</v>
      </c>
      <c r="D499" s="251">
        <v>0</v>
      </c>
      <c r="E499" s="251">
        <v>0</v>
      </c>
      <c r="F499" s="251">
        <v>0</v>
      </c>
      <c r="G499" s="251">
        <v>0</v>
      </c>
      <c r="H499" s="221"/>
      <c r="I499" s="221"/>
      <c r="J499" s="221"/>
      <c r="K499" s="221"/>
    </row>
    <row r="500" spans="1:11" ht="14.1" customHeight="1">
      <c r="A500" s="221"/>
      <c r="B500" s="221"/>
      <c r="C500" s="250" t="s">
        <v>220</v>
      </c>
      <c r="D500" s="251">
        <v>0</v>
      </c>
      <c r="E500" s="251">
        <v>0</v>
      </c>
      <c r="F500" s="251">
        <v>0</v>
      </c>
      <c r="G500" s="251">
        <v>0</v>
      </c>
      <c r="H500" s="221"/>
      <c r="I500" s="221"/>
      <c r="J500" s="221"/>
      <c r="K500" s="221"/>
    </row>
    <row r="501" spans="1:11" ht="14.1" customHeight="1">
      <c r="A501" s="221"/>
      <c r="B501" s="221"/>
      <c r="C501" s="250" t="s">
        <v>221</v>
      </c>
      <c r="D501" s="251">
        <v>0</v>
      </c>
      <c r="E501" s="251">
        <v>0</v>
      </c>
      <c r="F501" s="251">
        <v>0</v>
      </c>
      <c r="G501" s="251">
        <v>0</v>
      </c>
      <c r="H501" s="221"/>
      <c r="I501" s="221"/>
      <c r="J501" s="221"/>
      <c r="K501" s="221"/>
    </row>
    <row r="502" spans="1:11" ht="14.1" customHeight="1">
      <c r="A502" s="221"/>
      <c r="B502" s="221"/>
      <c r="C502" s="250" t="s">
        <v>226</v>
      </c>
      <c r="D502" s="251">
        <v>0</v>
      </c>
      <c r="E502" s="251">
        <v>0</v>
      </c>
      <c r="F502" s="251">
        <v>0</v>
      </c>
      <c r="G502" s="251">
        <v>0</v>
      </c>
      <c r="H502" s="221"/>
      <c r="I502" s="221"/>
      <c r="J502" s="221"/>
      <c r="K502" s="221"/>
    </row>
    <row r="503" spans="1:11" ht="14.1" customHeight="1">
      <c r="A503" s="221"/>
      <c r="B503" s="221"/>
      <c r="C503" s="250" t="s">
        <v>220</v>
      </c>
      <c r="D503" s="251">
        <v>0</v>
      </c>
      <c r="E503" s="251">
        <v>0</v>
      </c>
      <c r="F503" s="251">
        <v>0</v>
      </c>
      <c r="G503" s="251">
        <v>0</v>
      </c>
      <c r="H503" s="221"/>
      <c r="I503" s="221"/>
      <c r="J503" s="221"/>
      <c r="K503" s="221"/>
    </row>
    <row r="504" spans="1:11" ht="14.1" customHeight="1">
      <c r="A504" s="221"/>
      <c r="B504" s="221"/>
      <c r="C504" s="250" t="s">
        <v>221</v>
      </c>
      <c r="D504" s="251">
        <v>0</v>
      </c>
      <c r="E504" s="251">
        <v>0</v>
      </c>
      <c r="F504" s="251">
        <v>0</v>
      </c>
      <c r="G504" s="251">
        <v>0</v>
      </c>
      <c r="H504" s="221"/>
      <c r="I504" s="221"/>
      <c r="J504" s="221"/>
      <c r="K504" s="221"/>
    </row>
    <row r="505" spans="1:11" ht="14.1" customHeight="1">
      <c r="A505" s="221"/>
      <c r="B505" s="221"/>
      <c r="C505" s="250" t="s">
        <v>227</v>
      </c>
      <c r="D505" s="251">
        <v>0</v>
      </c>
      <c r="E505" s="251">
        <v>0</v>
      </c>
      <c r="F505" s="251">
        <v>0</v>
      </c>
      <c r="G505" s="251">
        <v>0</v>
      </c>
      <c r="H505" s="221"/>
      <c r="I505" s="221"/>
      <c r="J505" s="221"/>
      <c r="K505" s="221"/>
    </row>
    <row r="506" spans="1:11" ht="14.1" customHeight="1">
      <c r="A506" s="221"/>
      <c r="B506" s="221"/>
      <c r="C506" s="250" t="s">
        <v>220</v>
      </c>
      <c r="D506" s="251">
        <v>0</v>
      </c>
      <c r="E506" s="251">
        <v>0</v>
      </c>
      <c r="F506" s="251">
        <v>0</v>
      </c>
      <c r="G506" s="251">
        <v>0</v>
      </c>
      <c r="H506" s="221"/>
      <c r="I506" s="221"/>
      <c r="J506" s="221"/>
      <c r="K506" s="221"/>
    </row>
    <row r="507" spans="1:11" ht="14.1" customHeight="1">
      <c r="A507" s="221"/>
      <c r="B507" s="221"/>
      <c r="C507" s="250" t="s">
        <v>221</v>
      </c>
      <c r="D507" s="251">
        <v>0</v>
      </c>
      <c r="E507" s="251">
        <v>0</v>
      </c>
      <c r="F507" s="251">
        <v>0</v>
      </c>
      <c r="G507" s="251">
        <v>0</v>
      </c>
      <c r="H507" s="221"/>
      <c r="I507" s="221"/>
      <c r="J507" s="221"/>
      <c r="K507" s="221"/>
    </row>
    <row r="508" spans="1:11" ht="14.1" customHeight="1">
      <c r="A508" s="221"/>
      <c r="B508" s="221"/>
      <c r="C508" s="250" t="s">
        <v>228</v>
      </c>
      <c r="D508" s="251">
        <v>0</v>
      </c>
      <c r="E508" s="251">
        <v>15000000</v>
      </c>
      <c r="F508" s="251">
        <v>22000000</v>
      </c>
      <c r="G508" s="251">
        <v>10000000</v>
      </c>
      <c r="H508" s="221"/>
      <c r="I508" s="221"/>
      <c r="J508" s="221"/>
      <c r="K508" s="221"/>
    </row>
    <row r="509" spans="1:11" ht="14.1" customHeight="1">
      <c r="A509" s="221"/>
      <c r="B509" s="221"/>
      <c r="C509" s="250" t="s">
        <v>220</v>
      </c>
      <c r="D509" s="251">
        <v>0</v>
      </c>
      <c r="E509" s="251">
        <v>15000000</v>
      </c>
      <c r="F509" s="251">
        <v>22000000</v>
      </c>
      <c r="G509" s="251">
        <v>10000000</v>
      </c>
      <c r="H509" s="221"/>
      <c r="I509" s="221"/>
      <c r="J509" s="221"/>
      <c r="K509" s="221"/>
    </row>
    <row r="510" spans="1:11" ht="14.1" customHeight="1">
      <c r="A510" s="221"/>
      <c r="B510" s="221"/>
      <c r="C510" s="250" t="s">
        <v>229</v>
      </c>
      <c r="D510" s="251">
        <v>0</v>
      </c>
      <c r="E510" s="251">
        <v>0</v>
      </c>
      <c r="F510" s="251">
        <v>0</v>
      </c>
      <c r="G510" s="251">
        <v>0</v>
      </c>
      <c r="H510" s="221"/>
      <c r="I510" s="221"/>
      <c r="J510" s="221"/>
      <c r="K510" s="221"/>
    </row>
    <row r="511" spans="1:11" ht="14.1" customHeight="1">
      <c r="A511" s="221"/>
      <c r="B511" s="221"/>
      <c r="C511" s="250" t="s">
        <v>230</v>
      </c>
      <c r="D511" s="251">
        <v>0</v>
      </c>
      <c r="E511" s="251">
        <v>0</v>
      </c>
      <c r="F511" s="251">
        <v>0</v>
      </c>
      <c r="G511" s="251">
        <v>0</v>
      </c>
      <c r="H511" s="221"/>
      <c r="I511" s="221"/>
      <c r="J511" s="221"/>
      <c r="K511" s="221"/>
    </row>
    <row r="512" spans="1:11" ht="14.1" customHeight="1">
      <c r="A512" s="221"/>
      <c r="B512" s="221"/>
      <c r="C512" s="250" t="s">
        <v>231</v>
      </c>
      <c r="D512" s="251">
        <v>0</v>
      </c>
      <c r="E512" s="251">
        <v>0</v>
      </c>
      <c r="F512" s="251">
        <v>0</v>
      </c>
      <c r="G512" s="251">
        <v>0</v>
      </c>
      <c r="H512" s="221"/>
      <c r="I512" s="221"/>
      <c r="J512" s="221"/>
      <c r="K512" s="221"/>
    </row>
    <row r="513" spans="1:11" ht="14.1" customHeight="1">
      <c r="A513" s="221"/>
      <c r="B513" s="221"/>
      <c r="C513" s="250" t="s">
        <v>232</v>
      </c>
      <c r="D513" s="251">
        <v>0</v>
      </c>
      <c r="E513" s="251">
        <v>0</v>
      </c>
      <c r="F513" s="251">
        <v>0</v>
      </c>
      <c r="G513" s="251">
        <v>0</v>
      </c>
      <c r="H513" s="221"/>
      <c r="I513" s="221"/>
      <c r="J513" s="221"/>
      <c r="K513" s="221"/>
    </row>
    <row r="514" spans="1:11" ht="14.1" customHeight="1">
      <c r="A514" s="221"/>
      <c r="B514" s="221"/>
      <c r="C514" s="250" t="s">
        <v>233</v>
      </c>
      <c r="D514" s="251">
        <v>0</v>
      </c>
      <c r="E514" s="251">
        <v>0</v>
      </c>
      <c r="F514" s="251">
        <v>0</v>
      </c>
      <c r="G514" s="251">
        <v>0</v>
      </c>
      <c r="H514" s="221"/>
      <c r="I514" s="221"/>
      <c r="J514" s="221"/>
      <c r="K514" s="221"/>
    </row>
    <row r="515" spans="1:11" ht="14.1" customHeight="1">
      <c r="A515" s="221"/>
      <c r="B515" s="221"/>
      <c r="C515" s="250" t="s">
        <v>220</v>
      </c>
      <c r="D515" s="251">
        <v>0</v>
      </c>
      <c r="E515" s="251">
        <v>0</v>
      </c>
      <c r="F515" s="251">
        <v>0</v>
      </c>
      <c r="G515" s="251">
        <v>0</v>
      </c>
      <c r="H515" s="221"/>
      <c r="I515" s="221"/>
      <c r="J515" s="221"/>
      <c r="K515" s="221"/>
    </row>
    <row r="516" spans="1:11" ht="14.1" customHeight="1">
      <c r="A516" s="221"/>
      <c r="B516" s="221"/>
      <c r="C516" s="250" t="s">
        <v>229</v>
      </c>
      <c r="D516" s="251">
        <v>0</v>
      </c>
      <c r="E516" s="251">
        <v>0</v>
      </c>
      <c r="F516" s="251">
        <v>0</v>
      </c>
      <c r="G516" s="251">
        <v>0</v>
      </c>
      <c r="H516" s="221"/>
      <c r="I516" s="221"/>
      <c r="J516" s="221"/>
      <c r="K516" s="221"/>
    </row>
    <row r="517" spans="1:11" ht="14.1" customHeight="1">
      <c r="A517" s="221"/>
      <c r="B517" s="221"/>
      <c r="C517" s="250" t="s">
        <v>230</v>
      </c>
      <c r="D517" s="251">
        <v>0</v>
      </c>
      <c r="E517" s="251">
        <v>0</v>
      </c>
      <c r="F517" s="251">
        <v>0</v>
      </c>
      <c r="G517" s="251">
        <v>0</v>
      </c>
      <c r="H517" s="221"/>
      <c r="I517" s="221"/>
      <c r="J517" s="221"/>
      <c r="K517" s="221"/>
    </row>
    <row r="518" spans="1:11" ht="14.1" customHeight="1">
      <c r="A518" s="221"/>
      <c r="B518" s="221"/>
      <c r="C518" s="250" t="s">
        <v>231</v>
      </c>
      <c r="D518" s="251">
        <v>0</v>
      </c>
      <c r="E518" s="251">
        <v>0</v>
      </c>
      <c r="F518" s="251">
        <v>0</v>
      </c>
      <c r="G518" s="251">
        <v>0</v>
      </c>
      <c r="H518" s="221"/>
      <c r="I518" s="221"/>
      <c r="J518" s="221"/>
      <c r="K518" s="221"/>
    </row>
    <row r="519" spans="1:11" ht="14.1" customHeight="1">
      <c r="A519" s="221"/>
      <c r="B519" s="221"/>
      <c r="C519" s="250" t="s">
        <v>232</v>
      </c>
      <c r="D519" s="251">
        <v>0</v>
      </c>
      <c r="E519" s="251">
        <v>0</v>
      </c>
      <c r="F519" s="251">
        <v>0</v>
      </c>
      <c r="G519" s="251">
        <v>0</v>
      </c>
      <c r="H519" s="221"/>
      <c r="I519" s="221"/>
      <c r="J519" s="221"/>
      <c r="K519" s="221"/>
    </row>
    <row r="520" spans="1:11" ht="14.1" customHeight="1">
      <c r="A520" s="221"/>
      <c r="B520" s="221"/>
      <c r="C520" s="250" t="s">
        <v>234</v>
      </c>
      <c r="D520" s="251">
        <v>0</v>
      </c>
      <c r="E520" s="251">
        <v>0</v>
      </c>
      <c r="F520" s="251">
        <v>0</v>
      </c>
      <c r="G520" s="251">
        <v>0</v>
      </c>
      <c r="H520" s="221"/>
      <c r="I520" s="221"/>
      <c r="J520" s="221"/>
      <c r="K520" s="221"/>
    </row>
    <row r="521" spans="1:11" ht="14.1" customHeight="1">
      <c r="A521" s="221"/>
      <c r="B521" s="221"/>
      <c r="C521" s="250" t="s">
        <v>220</v>
      </c>
      <c r="D521" s="251">
        <v>0</v>
      </c>
      <c r="E521" s="251">
        <v>0</v>
      </c>
      <c r="F521" s="251">
        <v>0</v>
      </c>
      <c r="G521" s="251">
        <v>0</v>
      </c>
      <c r="H521" s="221"/>
      <c r="I521" s="221"/>
      <c r="J521" s="221"/>
      <c r="K521" s="221"/>
    </row>
    <row r="522" spans="1:11" ht="14.1" customHeight="1">
      <c r="A522" s="221"/>
      <c r="B522" s="221"/>
      <c r="C522" s="250" t="s">
        <v>229</v>
      </c>
      <c r="D522" s="251">
        <v>0</v>
      </c>
      <c r="E522" s="251">
        <v>0</v>
      </c>
      <c r="F522" s="251">
        <v>0</v>
      </c>
      <c r="G522" s="251">
        <v>0</v>
      </c>
      <c r="H522" s="221"/>
      <c r="I522" s="221"/>
      <c r="J522" s="221"/>
      <c r="K522" s="221"/>
    </row>
    <row r="523" spans="1:11" ht="14.1" customHeight="1">
      <c r="A523" s="221"/>
      <c r="B523" s="221"/>
      <c r="C523" s="250" t="s">
        <v>230</v>
      </c>
      <c r="D523" s="251">
        <v>0</v>
      </c>
      <c r="E523" s="251">
        <v>0</v>
      </c>
      <c r="F523" s="251">
        <v>0</v>
      </c>
      <c r="G523" s="251">
        <v>0</v>
      </c>
      <c r="H523" s="221"/>
      <c r="I523" s="221"/>
      <c r="J523" s="221"/>
      <c r="K523" s="221"/>
    </row>
    <row r="524" spans="1:11" ht="14.1" customHeight="1">
      <c r="A524" s="221"/>
      <c r="B524" s="221"/>
      <c r="C524" s="250" t="s">
        <v>231</v>
      </c>
      <c r="D524" s="251">
        <v>0</v>
      </c>
      <c r="E524" s="251">
        <v>0</v>
      </c>
      <c r="F524" s="251">
        <v>0</v>
      </c>
      <c r="G524" s="251">
        <v>0</v>
      </c>
      <c r="H524" s="221"/>
      <c r="I524" s="221"/>
      <c r="J524" s="221"/>
      <c r="K524" s="221"/>
    </row>
    <row r="525" spans="1:11" ht="14.1" customHeight="1">
      <c r="A525" s="221"/>
      <c r="B525" s="221"/>
      <c r="C525" s="250" t="s">
        <v>232</v>
      </c>
      <c r="D525" s="251">
        <v>0</v>
      </c>
      <c r="E525" s="251">
        <v>0</v>
      </c>
      <c r="F525" s="251">
        <v>0</v>
      </c>
      <c r="G525" s="251">
        <v>0</v>
      </c>
      <c r="H525" s="221"/>
      <c r="I525" s="221"/>
      <c r="J525" s="221"/>
      <c r="K525" s="221"/>
    </row>
    <row r="526" spans="1:11" ht="14.1" customHeight="1">
      <c r="A526" s="221"/>
      <c r="B526" s="221"/>
      <c r="C526" s="250" t="s">
        <v>235</v>
      </c>
      <c r="D526" s="251">
        <v>0</v>
      </c>
      <c r="E526" s="251">
        <v>0</v>
      </c>
      <c r="F526" s="251">
        <v>0</v>
      </c>
      <c r="G526" s="251">
        <v>0</v>
      </c>
      <c r="H526" s="221"/>
      <c r="I526" s="221"/>
      <c r="J526" s="221"/>
      <c r="K526" s="221"/>
    </row>
    <row r="527" spans="1:11" ht="14.1" customHeight="1">
      <c r="A527" s="221"/>
      <c r="B527" s="221"/>
      <c r="C527" s="250" t="s">
        <v>236</v>
      </c>
      <c r="D527" s="251">
        <v>0</v>
      </c>
      <c r="E527" s="251">
        <v>0</v>
      </c>
      <c r="F527" s="251">
        <v>0</v>
      </c>
      <c r="G527" s="251">
        <v>0</v>
      </c>
      <c r="H527" s="221"/>
      <c r="I527" s="221"/>
      <c r="J527" s="221"/>
      <c r="K527" s="221"/>
    </row>
    <row r="528" spans="1:11" ht="14.1" customHeight="1">
      <c r="A528" s="221"/>
      <c r="B528" s="221"/>
      <c r="C528" s="252" t="s">
        <v>237</v>
      </c>
      <c r="D528" s="251">
        <v>0</v>
      </c>
      <c r="E528" s="251">
        <v>15000000</v>
      </c>
      <c r="F528" s="251">
        <v>22000000</v>
      </c>
      <c r="G528" s="251">
        <v>10000000</v>
      </c>
      <c r="H528" s="221"/>
      <c r="I528" s="221"/>
      <c r="J528" s="221"/>
      <c r="K528" s="221"/>
    </row>
    <row r="529" spans="1:11" ht="14.1" customHeight="1">
      <c r="A529" s="221"/>
      <c r="B529" s="221"/>
      <c r="C529" s="242" t="s">
        <v>200</v>
      </c>
      <c r="D529" s="1627" t="s">
        <v>975</v>
      </c>
      <c r="E529" s="1628"/>
      <c r="F529" s="1628"/>
      <c r="G529" s="1628"/>
      <c r="H529" s="221"/>
      <c r="I529" s="221"/>
      <c r="J529" s="221"/>
      <c r="K529" s="221"/>
    </row>
    <row r="530" spans="1:11" ht="14.1" customHeight="1">
      <c r="A530" s="221"/>
      <c r="B530" s="221"/>
      <c r="C530" s="243" t="s">
        <v>209</v>
      </c>
      <c r="D530" s="1637" t="s">
        <v>976</v>
      </c>
      <c r="E530" s="1638"/>
      <c r="F530" s="1638"/>
      <c r="G530" s="1638"/>
      <c r="H530" s="221"/>
      <c r="I530" s="221"/>
      <c r="J530" s="221"/>
      <c r="K530" s="221"/>
    </row>
    <row r="531" spans="1:11" ht="14.1" customHeight="1">
      <c r="A531" s="221"/>
      <c r="B531" s="221"/>
      <c r="C531" s="244" t="s">
        <v>211</v>
      </c>
      <c r="D531" s="1639" t="s">
        <v>200</v>
      </c>
      <c r="E531" s="1640"/>
      <c r="F531" s="1640"/>
      <c r="G531" s="1640"/>
      <c r="H531" s="221"/>
      <c r="I531" s="221"/>
      <c r="J531" s="221"/>
      <c r="K531" s="221"/>
    </row>
    <row r="532" spans="1:11" ht="14.1" customHeight="1">
      <c r="A532" s="221"/>
      <c r="B532" s="221"/>
      <c r="C532" s="244" t="s">
        <v>31</v>
      </c>
      <c r="D532" s="1639" t="s">
        <v>977</v>
      </c>
      <c r="E532" s="1640"/>
      <c r="F532" s="1640"/>
      <c r="G532" s="1640"/>
      <c r="H532" s="221"/>
      <c r="I532" s="221"/>
      <c r="J532" s="221"/>
      <c r="K532" s="221"/>
    </row>
    <row r="533" spans="1:11" ht="15" customHeight="1">
      <c r="A533" s="221"/>
      <c r="B533" s="221"/>
      <c r="C533" s="245"/>
      <c r="D533" s="246">
        <v>2025</v>
      </c>
      <c r="E533" s="246">
        <v>2026</v>
      </c>
      <c r="F533" s="246">
        <v>2027</v>
      </c>
      <c r="G533" s="246">
        <v>2028</v>
      </c>
      <c r="H533" s="221"/>
      <c r="I533" s="221"/>
      <c r="J533" s="221"/>
      <c r="K533" s="221"/>
    </row>
    <row r="534" spans="1:11" ht="15" customHeight="1">
      <c r="A534" s="221"/>
      <c r="B534" s="221"/>
      <c r="C534" s="247"/>
      <c r="D534" s="248" t="s">
        <v>13</v>
      </c>
      <c r="E534" s="248" t="s">
        <v>14</v>
      </c>
      <c r="F534" s="248" t="s">
        <v>14</v>
      </c>
      <c r="G534" s="248" t="s">
        <v>14</v>
      </c>
      <c r="H534" s="221"/>
      <c r="I534" s="221"/>
      <c r="J534" s="221"/>
      <c r="K534" s="221"/>
    </row>
    <row r="535" spans="1:11" ht="14.1" customHeight="1">
      <c r="A535" s="221"/>
      <c r="B535" s="221"/>
      <c r="C535" s="225" t="s">
        <v>33</v>
      </c>
      <c r="D535" s="253" t="s">
        <v>200</v>
      </c>
      <c r="E535" s="253" t="s">
        <v>248</v>
      </c>
      <c r="F535" s="253" t="s">
        <v>248</v>
      </c>
      <c r="G535" s="253" t="s">
        <v>248</v>
      </c>
      <c r="H535" s="221"/>
      <c r="I535" s="221"/>
      <c r="J535" s="221"/>
      <c r="K535" s="221"/>
    </row>
    <row r="536" spans="1:11" ht="14.1" customHeight="1">
      <c r="A536" s="221"/>
      <c r="B536" s="221"/>
      <c r="C536" s="225" t="s">
        <v>214</v>
      </c>
      <c r="D536" s="253" t="s">
        <v>200</v>
      </c>
      <c r="E536" s="253" t="s">
        <v>978</v>
      </c>
      <c r="F536" s="253" t="s">
        <v>905</v>
      </c>
      <c r="G536" s="253" t="s">
        <v>905</v>
      </c>
      <c r="H536" s="221"/>
      <c r="I536" s="221"/>
      <c r="J536" s="221"/>
      <c r="K536" s="221"/>
    </row>
    <row r="537" spans="1:11" ht="14.1" customHeight="1">
      <c r="A537" s="221"/>
      <c r="B537" s="221"/>
      <c r="C537" s="225" t="s">
        <v>215</v>
      </c>
      <c r="D537" s="253" t="s">
        <v>164</v>
      </c>
      <c r="E537" s="253" t="s">
        <v>978</v>
      </c>
      <c r="F537" s="253" t="s">
        <v>905</v>
      </c>
      <c r="G537" s="253" t="s">
        <v>905</v>
      </c>
      <c r="H537" s="221"/>
      <c r="I537" s="221"/>
      <c r="J537" s="221"/>
      <c r="K537" s="221"/>
    </row>
    <row r="538" spans="1:11" ht="14.1" customHeight="1">
      <c r="A538" s="221"/>
      <c r="B538" s="221"/>
      <c r="C538" s="225" t="s">
        <v>216</v>
      </c>
      <c r="D538" s="253" t="s">
        <v>200</v>
      </c>
      <c r="E538" s="253" t="s">
        <v>200</v>
      </c>
      <c r="F538" s="253" t="s">
        <v>164</v>
      </c>
      <c r="G538" s="253" t="s">
        <v>164</v>
      </c>
      <c r="H538" s="221"/>
      <c r="I538" s="221"/>
      <c r="J538" s="221"/>
      <c r="K538" s="221"/>
    </row>
    <row r="539" spans="1:11" ht="14.1" customHeight="1">
      <c r="A539" s="221"/>
      <c r="B539" s="221"/>
      <c r="C539" s="225" t="s">
        <v>217</v>
      </c>
      <c r="D539" s="253" t="s">
        <v>200</v>
      </c>
      <c r="E539" s="253" t="s">
        <v>200</v>
      </c>
      <c r="F539" s="253" t="s">
        <v>979</v>
      </c>
      <c r="G539" s="253" t="s">
        <v>164</v>
      </c>
      <c r="H539" s="221"/>
      <c r="I539" s="221"/>
      <c r="J539" s="221"/>
      <c r="K539" s="221"/>
    </row>
    <row r="540" spans="1:11" ht="14.1" customHeight="1">
      <c r="A540" s="221"/>
      <c r="B540" s="221"/>
      <c r="C540" s="225" t="s">
        <v>39</v>
      </c>
      <c r="D540" s="253" t="s">
        <v>200</v>
      </c>
      <c r="E540" s="253" t="s">
        <v>200</v>
      </c>
      <c r="F540" s="253" t="s">
        <v>979</v>
      </c>
      <c r="G540" s="253" t="s">
        <v>164</v>
      </c>
      <c r="H540" s="221"/>
      <c r="I540" s="221"/>
      <c r="J540" s="221"/>
      <c r="K540" s="221"/>
    </row>
    <row r="541" spans="1:11" ht="14.1" customHeight="1">
      <c r="A541" s="221"/>
      <c r="B541" s="221"/>
      <c r="C541" s="1641" t="s">
        <v>218</v>
      </c>
      <c r="D541" s="1642"/>
      <c r="E541" s="1642"/>
      <c r="F541" s="1642"/>
      <c r="G541" s="1642"/>
      <c r="H541" s="221"/>
      <c r="I541" s="221"/>
      <c r="J541" s="221"/>
      <c r="K541" s="221"/>
    </row>
    <row r="542" spans="1:11" ht="14.1" customHeight="1">
      <c r="A542" s="221"/>
      <c r="B542" s="221"/>
      <c r="C542" s="245"/>
      <c r="D542" s="246">
        <v>2025</v>
      </c>
      <c r="E542" s="246">
        <v>2026</v>
      </c>
      <c r="F542" s="246">
        <v>2027</v>
      </c>
      <c r="G542" s="246">
        <v>2028</v>
      </c>
      <c r="H542" s="221"/>
      <c r="I542" s="221"/>
      <c r="J542" s="221"/>
      <c r="K542" s="221"/>
    </row>
    <row r="543" spans="1:11" ht="14.1" customHeight="1">
      <c r="A543" s="221"/>
      <c r="B543" s="221"/>
      <c r="C543" s="247"/>
      <c r="D543" s="248" t="s">
        <v>13</v>
      </c>
      <c r="E543" s="248" t="s">
        <v>14</v>
      </c>
      <c r="F543" s="248" t="s">
        <v>14</v>
      </c>
      <c r="G543" s="248" t="s">
        <v>14</v>
      </c>
      <c r="H543" s="221"/>
      <c r="I543" s="221"/>
      <c r="J543" s="221"/>
      <c r="K543" s="221"/>
    </row>
    <row r="544" spans="1:11" ht="14.1" customHeight="1">
      <c r="A544" s="221"/>
      <c r="B544" s="221"/>
      <c r="C544" s="250" t="s">
        <v>219</v>
      </c>
      <c r="D544" s="255" t="s">
        <v>200</v>
      </c>
      <c r="E544" s="251">
        <v>0</v>
      </c>
      <c r="F544" s="251">
        <v>0</v>
      </c>
      <c r="G544" s="251">
        <v>0</v>
      </c>
      <c r="H544" s="221"/>
      <c r="I544" s="221"/>
      <c r="J544" s="221"/>
      <c r="K544" s="221"/>
    </row>
    <row r="545" spans="1:11" ht="14.1" customHeight="1">
      <c r="A545" s="221"/>
      <c r="B545" s="221"/>
      <c r="C545" s="250" t="s">
        <v>220</v>
      </c>
      <c r="D545" s="255" t="s">
        <v>200</v>
      </c>
      <c r="E545" s="251">
        <v>0</v>
      </c>
      <c r="F545" s="251">
        <v>0</v>
      </c>
      <c r="G545" s="251">
        <v>0</v>
      </c>
      <c r="H545" s="221"/>
      <c r="I545" s="221"/>
      <c r="J545" s="221"/>
      <c r="K545" s="221"/>
    </row>
    <row r="546" spans="1:11" ht="14.1" customHeight="1">
      <c r="A546" s="221"/>
      <c r="B546" s="221"/>
      <c r="C546" s="250" t="s">
        <v>221</v>
      </c>
      <c r="D546" s="255" t="s">
        <v>200</v>
      </c>
      <c r="E546" s="251">
        <v>0</v>
      </c>
      <c r="F546" s="251">
        <v>0</v>
      </c>
      <c r="G546" s="251">
        <v>0</v>
      </c>
      <c r="H546" s="221"/>
      <c r="I546" s="221"/>
      <c r="J546" s="221"/>
      <c r="K546" s="221"/>
    </row>
    <row r="547" spans="1:11" ht="14.1" customHeight="1">
      <c r="A547" s="221"/>
      <c r="B547" s="221"/>
      <c r="C547" s="250" t="s">
        <v>222</v>
      </c>
      <c r="D547" s="255" t="s">
        <v>200</v>
      </c>
      <c r="E547" s="251">
        <v>0</v>
      </c>
      <c r="F547" s="251">
        <v>0</v>
      </c>
      <c r="G547" s="251">
        <v>0</v>
      </c>
      <c r="H547" s="221"/>
      <c r="I547" s="221"/>
      <c r="J547" s="221"/>
      <c r="K547" s="221"/>
    </row>
    <row r="548" spans="1:11" ht="14.1" customHeight="1">
      <c r="A548" s="221"/>
      <c r="B548" s="221"/>
      <c r="C548" s="250" t="s">
        <v>220</v>
      </c>
      <c r="D548" s="255" t="s">
        <v>200</v>
      </c>
      <c r="E548" s="251">
        <v>0</v>
      </c>
      <c r="F548" s="251">
        <v>0</v>
      </c>
      <c r="G548" s="251">
        <v>0</v>
      </c>
      <c r="H548" s="221"/>
      <c r="I548" s="221"/>
      <c r="J548" s="221"/>
      <c r="K548" s="221"/>
    </row>
    <row r="549" spans="1:11" ht="14.1" customHeight="1">
      <c r="A549" s="221"/>
      <c r="B549" s="221"/>
      <c r="C549" s="250" t="s">
        <v>221</v>
      </c>
      <c r="D549" s="255" t="s">
        <v>200</v>
      </c>
      <c r="E549" s="251">
        <v>0</v>
      </c>
      <c r="F549" s="251">
        <v>0</v>
      </c>
      <c r="G549" s="251">
        <v>0</v>
      </c>
      <c r="H549" s="221"/>
      <c r="I549" s="221"/>
      <c r="J549" s="221"/>
      <c r="K549" s="221"/>
    </row>
    <row r="550" spans="1:11" ht="14.1" customHeight="1">
      <c r="A550" s="221"/>
      <c r="B550" s="221"/>
      <c r="C550" s="250" t="s">
        <v>223</v>
      </c>
      <c r="D550" s="255" t="s">
        <v>200</v>
      </c>
      <c r="E550" s="251">
        <v>0</v>
      </c>
      <c r="F550" s="251">
        <v>0</v>
      </c>
      <c r="G550" s="251">
        <v>0</v>
      </c>
      <c r="H550" s="221"/>
      <c r="I550" s="221"/>
      <c r="J550" s="221"/>
      <c r="K550" s="221"/>
    </row>
    <row r="551" spans="1:11" ht="14.1" customHeight="1">
      <c r="A551" s="221"/>
      <c r="B551" s="221"/>
      <c r="C551" s="250" t="s">
        <v>220</v>
      </c>
      <c r="D551" s="255" t="s">
        <v>200</v>
      </c>
      <c r="E551" s="251">
        <v>0</v>
      </c>
      <c r="F551" s="251">
        <v>0</v>
      </c>
      <c r="G551" s="251">
        <v>0</v>
      </c>
      <c r="H551" s="221"/>
      <c r="I551" s="221"/>
      <c r="J551" s="221"/>
      <c r="K551" s="221"/>
    </row>
    <row r="552" spans="1:11" ht="14.1" customHeight="1">
      <c r="A552" s="221"/>
      <c r="B552" s="221"/>
      <c r="C552" s="250" t="s">
        <v>221</v>
      </c>
      <c r="D552" s="255" t="s">
        <v>200</v>
      </c>
      <c r="E552" s="251">
        <v>0</v>
      </c>
      <c r="F552" s="251">
        <v>0</v>
      </c>
      <c r="G552" s="251">
        <v>0</v>
      </c>
      <c r="H552" s="221"/>
      <c r="I552" s="221"/>
      <c r="J552" s="221"/>
      <c r="K552" s="221"/>
    </row>
    <row r="553" spans="1:11" ht="14.1" customHeight="1">
      <c r="A553" s="221"/>
      <c r="B553" s="221"/>
      <c r="C553" s="250" t="s">
        <v>224</v>
      </c>
      <c r="D553" s="255" t="s">
        <v>200</v>
      </c>
      <c r="E553" s="251">
        <v>0</v>
      </c>
      <c r="F553" s="251">
        <v>0</v>
      </c>
      <c r="G553" s="251">
        <v>0</v>
      </c>
      <c r="H553" s="221"/>
      <c r="I553" s="221"/>
      <c r="J553" s="221"/>
      <c r="K553" s="221"/>
    </row>
    <row r="554" spans="1:11" ht="14.1" customHeight="1">
      <c r="A554" s="221"/>
      <c r="B554" s="221"/>
      <c r="C554" s="250" t="s">
        <v>220</v>
      </c>
      <c r="D554" s="255" t="s">
        <v>200</v>
      </c>
      <c r="E554" s="251">
        <v>0</v>
      </c>
      <c r="F554" s="251">
        <v>0</v>
      </c>
      <c r="G554" s="251">
        <v>0</v>
      </c>
      <c r="H554" s="221"/>
      <c r="I554" s="221"/>
      <c r="J554" s="221"/>
      <c r="K554" s="221"/>
    </row>
    <row r="555" spans="1:11" ht="14.1" customHeight="1">
      <c r="A555" s="221"/>
      <c r="B555" s="221"/>
      <c r="C555" s="250" t="s">
        <v>221</v>
      </c>
      <c r="D555" s="255" t="s">
        <v>200</v>
      </c>
      <c r="E555" s="251">
        <v>0</v>
      </c>
      <c r="F555" s="251">
        <v>0</v>
      </c>
      <c r="G555" s="251">
        <v>0</v>
      </c>
      <c r="H555" s="221"/>
      <c r="I555" s="221"/>
      <c r="J555" s="221"/>
      <c r="K555" s="221"/>
    </row>
    <row r="556" spans="1:11" ht="14.1" customHeight="1">
      <c r="A556" s="221"/>
      <c r="B556" s="221"/>
      <c r="C556" s="250" t="s">
        <v>225</v>
      </c>
      <c r="D556" s="255" t="s">
        <v>200</v>
      </c>
      <c r="E556" s="251">
        <v>0</v>
      </c>
      <c r="F556" s="251">
        <v>0</v>
      </c>
      <c r="G556" s="251">
        <v>0</v>
      </c>
      <c r="H556" s="221"/>
      <c r="I556" s="221"/>
      <c r="J556" s="221"/>
      <c r="K556" s="221"/>
    </row>
    <row r="557" spans="1:11" ht="14.1" customHeight="1">
      <c r="A557" s="221"/>
      <c r="B557" s="221"/>
      <c r="C557" s="250" t="s">
        <v>220</v>
      </c>
      <c r="D557" s="255" t="s">
        <v>200</v>
      </c>
      <c r="E557" s="251">
        <v>0</v>
      </c>
      <c r="F557" s="251">
        <v>0</v>
      </c>
      <c r="G557" s="251">
        <v>0</v>
      </c>
      <c r="H557" s="221"/>
      <c r="I557" s="221"/>
      <c r="J557" s="221"/>
      <c r="K557" s="221"/>
    </row>
    <row r="558" spans="1:11" ht="14.1" customHeight="1">
      <c r="A558" s="221"/>
      <c r="B558" s="221"/>
      <c r="C558" s="250" t="s">
        <v>221</v>
      </c>
      <c r="D558" s="255" t="s">
        <v>200</v>
      </c>
      <c r="E558" s="251">
        <v>0</v>
      </c>
      <c r="F558" s="251">
        <v>0</v>
      </c>
      <c r="G558" s="251">
        <v>0</v>
      </c>
      <c r="H558" s="221"/>
      <c r="I558" s="221"/>
      <c r="J558" s="221"/>
      <c r="K558" s="221"/>
    </row>
    <row r="559" spans="1:11" ht="14.1" customHeight="1">
      <c r="A559" s="221"/>
      <c r="B559" s="221"/>
      <c r="C559" s="250" t="s">
        <v>226</v>
      </c>
      <c r="D559" s="255" t="s">
        <v>200</v>
      </c>
      <c r="E559" s="251">
        <v>0</v>
      </c>
      <c r="F559" s="251">
        <v>0</v>
      </c>
      <c r="G559" s="251">
        <v>0</v>
      </c>
      <c r="H559" s="221"/>
      <c r="I559" s="221"/>
      <c r="J559" s="221"/>
      <c r="K559" s="221"/>
    </row>
    <row r="560" spans="1:11" ht="14.1" customHeight="1">
      <c r="A560" s="221"/>
      <c r="B560" s="221"/>
      <c r="C560" s="250" t="s">
        <v>220</v>
      </c>
      <c r="D560" s="255" t="s">
        <v>200</v>
      </c>
      <c r="E560" s="251">
        <v>0</v>
      </c>
      <c r="F560" s="251">
        <v>0</v>
      </c>
      <c r="G560" s="251">
        <v>0</v>
      </c>
      <c r="H560" s="221"/>
      <c r="I560" s="221"/>
      <c r="J560" s="221"/>
      <c r="K560" s="221"/>
    </row>
    <row r="561" spans="1:11" ht="14.1" customHeight="1">
      <c r="A561" s="221"/>
      <c r="B561" s="221"/>
      <c r="C561" s="250" t="s">
        <v>221</v>
      </c>
      <c r="D561" s="255" t="s">
        <v>200</v>
      </c>
      <c r="E561" s="251">
        <v>0</v>
      </c>
      <c r="F561" s="251">
        <v>0</v>
      </c>
      <c r="G561" s="251">
        <v>0</v>
      </c>
      <c r="H561" s="221"/>
      <c r="I561" s="221"/>
      <c r="J561" s="221"/>
      <c r="K561" s="221"/>
    </row>
    <row r="562" spans="1:11" ht="14.1" customHeight="1">
      <c r="A562" s="221"/>
      <c r="B562" s="221"/>
      <c r="C562" s="250" t="s">
        <v>227</v>
      </c>
      <c r="D562" s="255" t="s">
        <v>200</v>
      </c>
      <c r="E562" s="251">
        <v>0</v>
      </c>
      <c r="F562" s="251">
        <v>0</v>
      </c>
      <c r="G562" s="251">
        <v>0</v>
      </c>
      <c r="H562" s="221"/>
      <c r="I562" s="221"/>
      <c r="J562" s="221"/>
      <c r="K562" s="221"/>
    </row>
    <row r="563" spans="1:11" ht="14.1" customHeight="1">
      <c r="A563" s="221"/>
      <c r="B563" s="221"/>
      <c r="C563" s="250" t="s">
        <v>220</v>
      </c>
      <c r="D563" s="255" t="s">
        <v>200</v>
      </c>
      <c r="E563" s="251">
        <v>0</v>
      </c>
      <c r="F563" s="251">
        <v>0</v>
      </c>
      <c r="G563" s="251">
        <v>0</v>
      </c>
      <c r="H563" s="221"/>
      <c r="I563" s="221"/>
      <c r="J563" s="221"/>
      <c r="K563" s="221"/>
    </row>
    <row r="564" spans="1:11" ht="14.1" customHeight="1">
      <c r="A564" s="221"/>
      <c r="B564" s="221"/>
      <c r="C564" s="250" t="s">
        <v>221</v>
      </c>
      <c r="D564" s="255" t="s">
        <v>200</v>
      </c>
      <c r="E564" s="251">
        <v>0</v>
      </c>
      <c r="F564" s="251">
        <v>0</v>
      </c>
      <c r="G564" s="251">
        <v>0</v>
      </c>
      <c r="H564" s="221"/>
      <c r="I564" s="221"/>
      <c r="J564" s="221"/>
      <c r="K564" s="221"/>
    </row>
    <row r="565" spans="1:11" ht="14.1" customHeight="1">
      <c r="A565" s="221"/>
      <c r="B565" s="221"/>
      <c r="C565" s="250" t="s">
        <v>228</v>
      </c>
      <c r="D565" s="255" t="s">
        <v>200</v>
      </c>
      <c r="E565" s="251">
        <v>0</v>
      </c>
      <c r="F565" s="251">
        <v>0</v>
      </c>
      <c r="G565" s="251">
        <v>0</v>
      </c>
      <c r="H565" s="221"/>
      <c r="I565" s="221"/>
      <c r="J565" s="221"/>
      <c r="K565" s="221"/>
    </row>
    <row r="566" spans="1:11" ht="14.1" customHeight="1">
      <c r="A566" s="221"/>
      <c r="B566" s="221"/>
      <c r="C566" s="250" t="s">
        <v>220</v>
      </c>
      <c r="D566" s="255" t="s">
        <v>200</v>
      </c>
      <c r="E566" s="251">
        <v>0</v>
      </c>
      <c r="F566" s="251">
        <v>0</v>
      </c>
      <c r="G566" s="251">
        <v>0</v>
      </c>
      <c r="H566" s="221"/>
      <c r="I566" s="221"/>
      <c r="J566" s="221"/>
      <c r="K566" s="221"/>
    </row>
    <row r="567" spans="1:11" ht="14.1" customHeight="1">
      <c r="A567" s="221"/>
      <c r="B567" s="221"/>
      <c r="C567" s="250" t="s">
        <v>229</v>
      </c>
      <c r="D567" s="255" t="s">
        <v>200</v>
      </c>
      <c r="E567" s="251">
        <v>0</v>
      </c>
      <c r="F567" s="251">
        <v>0</v>
      </c>
      <c r="G567" s="251">
        <v>0</v>
      </c>
      <c r="H567" s="221"/>
      <c r="I567" s="221"/>
      <c r="J567" s="221"/>
      <c r="K567" s="221"/>
    </row>
    <row r="568" spans="1:11" ht="14.1" customHeight="1">
      <c r="A568" s="221"/>
      <c r="B568" s="221"/>
      <c r="C568" s="250" t="s">
        <v>230</v>
      </c>
      <c r="D568" s="255" t="s">
        <v>200</v>
      </c>
      <c r="E568" s="251">
        <v>0</v>
      </c>
      <c r="F568" s="251">
        <v>0</v>
      </c>
      <c r="G568" s="251">
        <v>0</v>
      </c>
      <c r="H568" s="221"/>
      <c r="I568" s="221"/>
      <c r="J568" s="221"/>
      <c r="K568" s="221"/>
    </row>
    <row r="569" spans="1:11" ht="14.1" customHeight="1">
      <c r="A569" s="221"/>
      <c r="B569" s="221"/>
      <c r="C569" s="250" t="s">
        <v>231</v>
      </c>
      <c r="D569" s="255" t="s">
        <v>200</v>
      </c>
      <c r="E569" s="251">
        <v>0</v>
      </c>
      <c r="F569" s="251">
        <v>0</v>
      </c>
      <c r="G569" s="251">
        <v>0</v>
      </c>
      <c r="H569" s="221"/>
      <c r="I569" s="221"/>
      <c r="J569" s="221"/>
      <c r="K569" s="221"/>
    </row>
    <row r="570" spans="1:11" ht="14.1" customHeight="1">
      <c r="A570" s="221"/>
      <c r="B570" s="221"/>
      <c r="C570" s="250" t="s">
        <v>232</v>
      </c>
      <c r="D570" s="255" t="s">
        <v>200</v>
      </c>
      <c r="E570" s="251">
        <v>0</v>
      </c>
      <c r="F570" s="251">
        <v>0</v>
      </c>
      <c r="G570" s="251">
        <v>0</v>
      </c>
      <c r="H570" s="221"/>
      <c r="I570" s="221"/>
      <c r="J570" s="221"/>
      <c r="K570" s="221"/>
    </row>
    <row r="571" spans="1:11" ht="14.1" customHeight="1">
      <c r="A571" s="221"/>
      <c r="B571" s="221"/>
      <c r="C571" s="250" t="s">
        <v>233</v>
      </c>
      <c r="D571" s="255" t="s">
        <v>200</v>
      </c>
      <c r="E571" s="251">
        <v>83174000</v>
      </c>
      <c r="F571" s="251">
        <v>1200000</v>
      </c>
      <c r="G571" s="251">
        <v>1200000</v>
      </c>
      <c r="H571" s="221"/>
      <c r="I571" s="221"/>
      <c r="J571" s="221"/>
      <c r="K571" s="221"/>
    </row>
    <row r="572" spans="1:11" ht="14.1" customHeight="1">
      <c r="A572" s="221"/>
      <c r="B572" s="221"/>
      <c r="C572" s="250" t="s">
        <v>220</v>
      </c>
      <c r="D572" s="255" t="s">
        <v>200</v>
      </c>
      <c r="E572" s="251">
        <v>83174000</v>
      </c>
      <c r="F572" s="251">
        <v>1200000</v>
      </c>
      <c r="G572" s="251">
        <v>1200000</v>
      </c>
      <c r="H572" s="221"/>
      <c r="I572" s="221"/>
      <c r="J572" s="221"/>
      <c r="K572" s="221"/>
    </row>
    <row r="573" spans="1:11" ht="14.1" customHeight="1">
      <c r="A573" s="221"/>
      <c r="B573" s="221"/>
      <c r="C573" s="250" t="s">
        <v>229</v>
      </c>
      <c r="D573" s="255" t="s">
        <v>200</v>
      </c>
      <c r="E573" s="251">
        <v>0</v>
      </c>
      <c r="F573" s="251">
        <v>0</v>
      </c>
      <c r="G573" s="251">
        <v>0</v>
      </c>
      <c r="H573" s="221"/>
      <c r="I573" s="221"/>
      <c r="J573" s="221"/>
      <c r="K573" s="221"/>
    </row>
    <row r="574" spans="1:11" ht="14.1" customHeight="1">
      <c r="A574" s="221"/>
      <c r="B574" s="221"/>
      <c r="C574" s="250" t="s">
        <v>230</v>
      </c>
      <c r="D574" s="255" t="s">
        <v>200</v>
      </c>
      <c r="E574" s="251">
        <v>0</v>
      </c>
      <c r="F574" s="251">
        <v>0</v>
      </c>
      <c r="G574" s="251">
        <v>0</v>
      </c>
      <c r="H574" s="221"/>
      <c r="I574" s="221"/>
      <c r="J574" s="221"/>
      <c r="K574" s="221"/>
    </row>
    <row r="575" spans="1:11" ht="14.1" customHeight="1">
      <c r="A575" s="221"/>
      <c r="B575" s="221"/>
      <c r="C575" s="250" t="s">
        <v>231</v>
      </c>
      <c r="D575" s="255" t="s">
        <v>200</v>
      </c>
      <c r="E575" s="251">
        <v>0</v>
      </c>
      <c r="F575" s="251">
        <v>0</v>
      </c>
      <c r="G575" s="251">
        <v>0</v>
      </c>
      <c r="H575" s="221"/>
      <c r="I575" s="221"/>
      <c r="J575" s="221"/>
      <c r="K575" s="221"/>
    </row>
    <row r="576" spans="1:11" ht="14.1" customHeight="1">
      <c r="A576" s="221"/>
      <c r="B576" s="221"/>
      <c r="C576" s="250" t="s">
        <v>232</v>
      </c>
      <c r="D576" s="255" t="s">
        <v>200</v>
      </c>
      <c r="E576" s="251">
        <v>0</v>
      </c>
      <c r="F576" s="251">
        <v>0</v>
      </c>
      <c r="G576" s="251">
        <v>0</v>
      </c>
      <c r="H576" s="221"/>
      <c r="I576" s="221"/>
      <c r="J576" s="221"/>
      <c r="K576" s="221"/>
    </row>
    <row r="577" spans="1:11" ht="14.1" customHeight="1">
      <c r="A577" s="221"/>
      <c r="B577" s="221"/>
      <c r="C577" s="250" t="s">
        <v>234</v>
      </c>
      <c r="D577" s="255" t="s">
        <v>200</v>
      </c>
      <c r="E577" s="251">
        <v>0</v>
      </c>
      <c r="F577" s="251">
        <v>0</v>
      </c>
      <c r="G577" s="251">
        <v>0</v>
      </c>
      <c r="H577" s="221"/>
      <c r="I577" s="221"/>
      <c r="J577" s="221"/>
      <c r="K577" s="221"/>
    </row>
    <row r="578" spans="1:11" ht="14.1" customHeight="1">
      <c r="A578" s="221"/>
      <c r="B578" s="221"/>
      <c r="C578" s="250" t="s">
        <v>220</v>
      </c>
      <c r="D578" s="255" t="s">
        <v>200</v>
      </c>
      <c r="E578" s="251">
        <v>0</v>
      </c>
      <c r="F578" s="251">
        <v>0</v>
      </c>
      <c r="G578" s="251">
        <v>0</v>
      </c>
      <c r="H578" s="221"/>
      <c r="I578" s="221"/>
      <c r="J578" s="221"/>
      <c r="K578" s="221"/>
    </row>
    <row r="579" spans="1:11" ht="14.1" customHeight="1">
      <c r="A579" s="221"/>
      <c r="B579" s="221"/>
      <c r="C579" s="250" t="s">
        <v>229</v>
      </c>
      <c r="D579" s="255" t="s">
        <v>200</v>
      </c>
      <c r="E579" s="251">
        <v>0</v>
      </c>
      <c r="F579" s="251">
        <v>0</v>
      </c>
      <c r="G579" s="251">
        <v>0</v>
      </c>
      <c r="H579" s="221"/>
      <c r="I579" s="221"/>
      <c r="J579" s="221"/>
      <c r="K579" s="221"/>
    </row>
    <row r="580" spans="1:11" ht="14.1" customHeight="1">
      <c r="A580" s="221"/>
      <c r="B580" s="221"/>
      <c r="C580" s="250" t="s">
        <v>230</v>
      </c>
      <c r="D580" s="255" t="s">
        <v>200</v>
      </c>
      <c r="E580" s="251">
        <v>0</v>
      </c>
      <c r="F580" s="251">
        <v>0</v>
      </c>
      <c r="G580" s="251">
        <v>0</v>
      </c>
      <c r="H580" s="221"/>
      <c r="I580" s="221"/>
      <c r="J580" s="221"/>
      <c r="K580" s="221"/>
    </row>
    <row r="581" spans="1:11" ht="14.1" customHeight="1">
      <c r="A581" s="221"/>
      <c r="B581" s="221"/>
      <c r="C581" s="250" t="s">
        <v>231</v>
      </c>
      <c r="D581" s="255" t="s">
        <v>200</v>
      </c>
      <c r="E581" s="251">
        <v>0</v>
      </c>
      <c r="F581" s="251">
        <v>0</v>
      </c>
      <c r="G581" s="251">
        <v>0</v>
      </c>
      <c r="H581" s="221"/>
      <c r="I581" s="221"/>
      <c r="J581" s="221"/>
      <c r="K581" s="221"/>
    </row>
    <row r="582" spans="1:11" ht="14.1" customHeight="1">
      <c r="A582" s="221"/>
      <c r="B582" s="221"/>
      <c r="C582" s="250" t="s">
        <v>232</v>
      </c>
      <c r="D582" s="255" t="s">
        <v>200</v>
      </c>
      <c r="E582" s="251">
        <v>0</v>
      </c>
      <c r="F582" s="251">
        <v>0</v>
      </c>
      <c r="G582" s="251">
        <v>0</v>
      </c>
      <c r="H582" s="221"/>
      <c r="I582" s="221"/>
      <c r="J582" s="221"/>
      <c r="K582" s="221"/>
    </row>
    <row r="583" spans="1:11" ht="14.1" customHeight="1">
      <c r="A583" s="221"/>
      <c r="B583" s="221"/>
      <c r="C583" s="250" t="s">
        <v>235</v>
      </c>
      <c r="D583" s="255" t="s">
        <v>200</v>
      </c>
      <c r="E583" s="251">
        <v>0</v>
      </c>
      <c r="F583" s="251">
        <v>0</v>
      </c>
      <c r="G583" s="251">
        <v>0</v>
      </c>
      <c r="H583" s="221"/>
      <c r="I583" s="221"/>
      <c r="J583" s="221"/>
      <c r="K583" s="221"/>
    </row>
    <row r="584" spans="1:11" ht="14.1" customHeight="1">
      <c r="A584" s="221"/>
      <c r="B584" s="221"/>
      <c r="C584" s="250" t="s">
        <v>236</v>
      </c>
      <c r="D584" s="255" t="s">
        <v>200</v>
      </c>
      <c r="E584" s="251">
        <v>0</v>
      </c>
      <c r="F584" s="251">
        <v>0</v>
      </c>
      <c r="G584" s="251">
        <v>0</v>
      </c>
      <c r="H584" s="221"/>
      <c r="I584" s="221"/>
      <c r="J584" s="221"/>
      <c r="K584" s="221"/>
    </row>
    <row r="585" spans="1:11" ht="14.1" customHeight="1">
      <c r="A585" s="221"/>
      <c r="B585" s="221"/>
      <c r="C585" s="252" t="s">
        <v>237</v>
      </c>
      <c r="D585" s="251">
        <v>0</v>
      </c>
      <c r="E585" s="251">
        <v>83174000</v>
      </c>
      <c r="F585" s="251">
        <v>1200000</v>
      </c>
      <c r="G585" s="251">
        <v>1200000</v>
      </c>
      <c r="H585" s="221"/>
      <c r="I585" s="221"/>
      <c r="J585" s="221"/>
      <c r="K585" s="221"/>
    </row>
    <row r="586" spans="1:11" ht="14.1" customHeight="1">
      <c r="A586" s="221"/>
      <c r="B586" s="221"/>
      <c r="C586" s="243" t="s">
        <v>209</v>
      </c>
      <c r="D586" s="1637" t="s">
        <v>980</v>
      </c>
      <c r="E586" s="1638"/>
      <c r="F586" s="1638"/>
      <c r="G586" s="1638"/>
      <c r="H586" s="221"/>
      <c r="I586" s="221"/>
      <c r="J586" s="221"/>
      <c r="K586" s="221"/>
    </row>
    <row r="587" spans="1:11" ht="14.1" customHeight="1">
      <c r="A587" s="221"/>
      <c r="B587" s="221"/>
      <c r="C587" s="244" t="s">
        <v>211</v>
      </c>
      <c r="D587" s="1639" t="s">
        <v>200</v>
      </c>
      <c r="E587" s="1640"/>
      <c r="F587" s="1640"/>
      <c r="G587" s="1640"/>
      <c r="H587" s="221"/>
      <c r="I587" s="221"/>
      <c r="J587" s="221"/>
      <c r="K587" s="221"/>
    </row>
    <row r="588" spans="1:11" ht="14.1" customHeight="1">
      <c r="A588" s="221"/>
      <c r="B588" s="221"/>
      <c r="C588" s="244" t="s">
        <v>31</v>
      </c>
      <c r="D588" s="1639" t="s">
        <v>977</v>
      </c>
      <c r="E588" s="1640"/>
      <c r="F588" s="1640"/>
      <c r="G588" s="1640"/>
      <c r="H588" s="221"/>
      <c r="I588" s="221"/>
      <c r="J588" s="221"/>
      <c r="K588" s="221"/>
    </row>
    <row r="589" spans="1:11" ht="15" customHeight="1">
      <c r="A589" s="221"/>
      <c r="B589" s="221"/>
      <c r="C589" s="245"/>
      <c r="D589" s="246">
        <v>2025</v>
      </c>
      <c r="E589" s="246">
        <v>2026</v>
      </c>
      <c r="F589" s="246">
        <v>2027</v>
      </c>
      <c r="G589" s="246">
        <v>2028</v>
      </c>
      <c r="H589" s="221"/>
      <c r="I589" s="221"/>
      <c r="J589" s="221"/>
      <c r="K589" s="221"/>
    </row>
    <row r="590" spans="1:11" ht="15" customHeight="1">
      <c r="A590" s="221"/>
      <c r="B590" s="221"/>
      <c r="C590" s="247"/>
      <c r="D590" s="248" t="s">
        <v>13</v>
      </c>
      <c r="E590" s="248" t="s">
        <v>14</v>
      </c>
      <c r="F590" s="248" t="s">
        <v>14</v>
      </c>
      <c r="G590" s="248" t="s">
        <v>14</v>
      </c>
      <c r="H590" s="221"/>
      <c r="I590" s="221"/>
      <c r="J590" s="221"/>
      <c r="K590" s="221"/>
    </row>
    <row r="591" spans="1:11" ht="14.1" customHeight="1">
      <c r="A591" s="221"/>
      <c r="B591" s="221"/>
      <c r="C591" s="225" t="s">
        <v>33</v>
      </c>
      <c r="D591" s="253" t="s">
        <v>200</v>
      </c>
      <c r="E591" s="253" t="s">
        <v>164</v>
      </c>
      <c r="F591" s="253" t="s">
        <v>248</v>
      </c>
      <c r="G591" s="253" t="s">
        <v>248</v>
      </c>
      <c r="H591" s="221"/>
      <c r="I591" s="221"/>
      <c r="J591" s="221"/>
      <c r="K591" s="221"/>
    </row>
    <row r="592" spans="1:11" ht="14.1" customHeight="1">
      <c r="A592" s="221"/>
      <c r="B592" s="221"/>
      <c r="C592" s="225" t="s">
        <v>214</v>
      </c>
      <c r="D592" s="253" t="s">
        <v>200</v>
      </c>
      <c r="E592" s="253" t="s">
        <v>164</v>
      </c>
      <c r="F592" s="253" t="s">
        <v>981</v>
      </c>
      <c r="G592" s="253" t="s">
        <v>982</v>
      </c>
      <c r="H592" s="221"/>
      <c r="I592" s="221"/>
      <c r="J592" s="221"/>
      <c r="K592" s="221"/>
    </row>
    <row r="593" spans="1:11" ht="14.1" customHeight="1">
      <c r="A593" s="221"/>
      <c r="B593" s="221"/>
      <c r="C593" s="225" t="s">
        <v>215</v>
      </c>
      <c r="D593" s="253" t="s">
        <v>164</v>
      </c>
      <c r="E593" s="253" t="s">
        <v>164</v>
      </c>
      <c r="F593" s="253" t="s">
        <v>981</v>
      </c>
      <c r="G593" s="253" t="s">
        <v>982</v>
      </c>
      <c r="H593" s="221"/>
      <c r="I593" s="221"/>
      <c r="J593" s="221"/>
      <c r="K593" s="221"/>
    </row>
    <row r="594" spans="1:11" ht="14.1" customHeight="1">
      <c r="A594" s="221"/>
      <c r="B594" s="221"/>
      <c r="C594" s="225" t="s">
        <v>216</v>
      </c>
      <c r="D594" s="253" t="s">
        <v>200</v>
      </c>
      <c r="E594" s="253" t="s">
        <v>200</v>
      </c>
      <c r="F594" s="253" t="s">
        <v>200</v>
      </c>
      <c r="G594" s="253" t="s">
        <v>164</v>
      </c>
      <c r="H594" s="221"/>
      <c r="I594" s="221"/>
      <c r="J594" s="221"/>
      <c r="K594" s="221"/>
    </row>
    <row r="595" spans="1:11" ht="14.1" customHeight="1">
      <c r="A595" s="221"/>
      <c r="B595" s="221"/>
      <c r="C595" s="225" t="s">
        <v>217</v>
      </c>
      <c r="D595" s="253" t="s">
        <v>200</v>
      </c>
      <c r="E595" s="253" t="s">
        <v>200</v>
      </c>
      <c r="F595" s="253" t="s">
        <v>200</v>
      </c>
      <c r="G595" s="253" t="s">
        <v>983</v>
      </c>
      <c r="H595" s="221"/>
      <c r="I595" s="221"/>
      <c r="J595" s="221"/>
      <c r="K595" s="221"/>
    </row>
    <row r="596" spans="1:11" ht="14.1" customHeight="1">
      <c r="A596" s="221"/>
      <c r="B596" s="221"/>
      <c r="C596" s="225" t="s">
        <v>39</v>
      </c>
      <c r="D596" s="253" t="s">
        <v>200</v>
      </c>
      <c r="E596" s="253" t="s">
        <v>200</v>
      </c>
      <c r="F596" s="253" t="s">
        <v>200</v>
      </c>
      <c r="G596" s="253" t="s">
        <v>983</v>
      </c>
      <c r="H596" s="221"/>
      <c r="I596" s="221"/>
      <c r="J596" s="221"/>
      <c r="K596" s="221"/>
    </row>
    <row r="597" spans="1:11" ht="14.1" customHeight="1">
      <c r="A597" s="221"/>
      <c r="B597" s="221"/>
      <c r="C597" s="1641" t="s">
        <v>218</v>
      </c>
      <c r="D597" s="1642"/>
      <c r="E597" s="1642"/>
      <c r="F597" s="1642"/>
      <c r="G597" s="1642"/>
      <c r="H597" s="221"/>
      <c r="I597" s="221"/>
      <c r="J597" s="221"/>
      <c r="K597" s="221"/>
    </row>
    <row r="598" spans="1:11" ht="14.1" customHeight="1">
      <c r="A598" s="221"/>
      <c r="B598" s="221"/>
      <c r="C598" s="245"/>
      <c r="D598" s="246">
        <v>2025</v>
      </c>
      <c r="E598" s="246">
        <v>2026</v>
      </c>
      <c r="F598" s="246">
        <v>2027</v>
      </c>
      <c r="G598" s="246">
        <v>2028</v>
      </c>
      <c r="H598" s="221"/>
      <c r="I598" s="221"/>
      <c r="J598" s="221"/>
      <c r="K598" s="221"/>
    </row>
    <row r="599" spans="1:11" ht="14.1" customHeight="1">
      <c r="A599" s="221"/>
      <c r="B599" s="221"/>
      <c r="C599" s="247"/>
      <c r="D599" s="248" t="s">
        <v>13</v>
      </c>
      <c r="E599" s="248" t="s">
        <v>14</v>
      </c>
      <c r="F599" s="248" t="s">
        <v>14</v>
      </c>
      <c r="G599" s="248" t="s">
        <v>14</v>
      </c>
      <c r="H599" s="221"/>
      <c r="I599" s="221"/>
      <c r="J599" s="221"/>
      <c r="K599" s="221"/>
    </row>
    <row r="600" spans="1:11" ht="14.1" customHeight="1">
      <c r="A600" s="221"/>
      <c r="B600" s="221"/>
      <c r="C600" s="250" t="s">
        <v>219</v>
      </c>
      <c r="D600" s="255" t="s">
        <v>200</v>
      </c>
      <c r="E600" s="251">
        <v>0</v>
      </c>
      <c r="F600" s="251">
        <v>0</v>
      </c>
      <c r="G600" s="251">
        <v>0</v>
      </c>
      <c r="H600" s="221"/>
      <c r="I600" s="221"/>
      <c r="J600" s="221"/>
      <c r="K600" s="221"/>
    </row>
    <row r="601" spans="1:11" ht="14.1" customHeight="1">
      <c r="A601" s="221"/>
      <c r="B601" s="221"/>
      <c r="C601" s="250" t="s">
        <v>220</v>
      </c>
      <c r="D601" s="255" t="s">
        <v>200</v>
      </c>
      <c r="E601" s="251">
        <v>0</v>
      </c>
      <c r="F601" s="251">
        <v>0</v>
      </c>
      <c r="G601" s="251">
        <v>0</v>
      </c>
      <c r="H601" s="221"/>
      <c r="I601" s="221"/>
      <c r="J601" s="221"/>
      <c r="K601" s="221"/>
    </row>
    <row r="602" spans="1:11" ht="14.1" customHeight="1">
      <c r="A602" s="221"/>
      <c r="B602" s="221"/>
      <c r="C602" s="250" t="s">
        <v>221</v>
      </c>
      <c r="D602" s="255" t="s">
        <v>200</v>
      </c>
      <c r="E602" s="251">
        <v>0</v>
      </c>
      <c r="F602" s="251">
        <v>0</v>
      </c>
      <c r="G602" s="251">
        <v>0</v>
      </c>
      <c r="H602" s="221"/>
      <c r="I602" s="221"/>
      <c r="J602" s="221"/>
      <c r="K602" s="221"/>
    </row>
    <row r="603" spans="1:11" ht="14.1" customHeight="1">
      <c r="A603" s="221"/>
      <c r="B603" s="221"/>
      <c r="C603" s="250" t="s">
        <v>222</v>
      </c>
      <c r="D603" s="255" t="s">
        <v>200</v>
      </c>
      <c r="E603" s="251">
        <v>0</v>
      </c>
      <c r="F603" s="251">
        <v>0</v>
      </c>
      <c r="G603" s="251">
        <v>0</v>
      </c>
      <c r="H603" s="221"/>
      <c r="I603" s="221"/>
      <c r="J603" s="221"/>
      <c r="K603" s="221"/>
    </row>
    <row r="604" spans="1:11" ht="14.1" customHeight="1">
      <c r="A604" s="221"/>
      <c r="B604" s="221"/>
      <c r="C604" s="250" t="s">
        <v>220</v>
      </c>
      <c r="D604" s="255" t="s">
        <v>200</v>
      </c>
      <c r="E604" s="251">
        <v>0</v>
      </c>
      <c r="F604" s="251">
        <v>0</v>
      </c>
      <c r="G604" s="251">
        <v>0</v>
      </c>
      <c r="H604" s="221"/>
      <c r="I604" s="221"/>
      <c r="J604" s="221"/>
      <c r="K604" s="221"/>
    </row>
    <row r="605" spans="1:11" ht="14.1" customHeight="1">
      <c r="A605" s="221"/>
      <c r="B605" s="221"/>
      <c r="C605" s="250" t="s">
        <v>221</v>
      </c>
      <c r="D605" s="255" t="s">
        <v>200</v>
      </c>
      <c r="E605" s="251">
        <v>0</v>
      </c>
      <c r="F605" s="251">
        <v>0</v>
      </c>
      <c r="G605" s="251">
        <v>0</v>
      </c>
      <c r="H605" s="221"/>
      <c r="I605" s="221"/>
      <c r="J605" s="221"/>
      <c r="K605" s="221"/>
    </row>
    <row r="606" spans="1:11" ht="14.1" customHeight="1">
      <c r="A606" s="221"/>
      <c r="B606" s="221"/>
      <c r="C606" s="250" t="s">
        <v>223</v>
      </c>
      <c r="D606" s="255" t="s">
        <v>200</v>
      </c>
      <c r="E606" s="251">
        <v>0</v>
      </c>
      <c r="F606" s="251">
        <v>0</v>
      </c>
      <c r="G606" s="251">
        <v>0</v>
      </c>
      <c r="H606" s="221"/>
      <c r="I606" s="221"/>
      <c r="J606" s="221"/>
      <c r="K606" s="221"/>
    </row>
    <row r="607" spans="1:11" ht="14.1" customHeight="1">
      <c r="A607" s="221"/>
      <c r="B607" s="221"/>
      <c r="C607" s="250" t="s">
        <v>220</v>
      </c>
      <c r="D607" s="255" t="s">
        <v>200</v>
      </c>
      <c r="E607" s="251">
        <v>0</v>
      </c>
      <c r="F607" s="251">
        <v>0</v>
      </c>
      <c r="G607" s="251">
        <v>0</v>
      </c>
      <c r="H607" s="221"/>
      <c r="I607" s="221"/>
      <c r="J607" s="221"/>
      <c r="K607" s="221"/>
    </row>
    <row r="608" spans="1:11" ht="14.1" customHeight="1">
      <c r="A608" s="221"/>
      <c r="B608" s="221"/>
      <c r="C608" s="250" t="s">
        <v>221</v>
      </c>
      <c r="D608" s="255" t="s">
        <v>200</v>
      </c>
      <c r="E608" s="251">
        <v>0</v>
      </c>
      <c r="F608" s="251">
        <v>0</v>
      </c>
      <c r="G608" s="251">
        <v>0</v>
      </c>
      <c r="H608" s="221"/>
      <c r="I608" s="221"/>
      <c r="J608" s="221"/>
      <c r="K608" s="221"/>
    </row>
    <row r="609" spans="1:11" ht="14.1" customHeight="1">
      <c r="A609" s="221"/>
      <c r="B609" s="221"/>
      <c r="C609" s="250" t="s">
        <v>224</v>
      </c>
      <c r="D609" s="255" t="s">
        <v>200</v>
      </c>
      <c r="E609" s="251">
        <v>0</v>
      </c>
      <c r="F609" s="251">
        <v>0</v>
      </c>
      <c r="G609" s="251">
        <v>0</v>
      </c>
      <c r="H609" s="221"/>
      <c r="I609" s="221"/>
      <c r="J609" s="221"/>
      <c r="K609" s="221"/>
    </row>
    <row r="610" spans="1:11" ht="14.1" customHeight="1">
      <c r="A610" s="221"/>
      <c r="B610" s="221"/>
      <c r="C610" s="250" t="s">
        <v>220</v>
      </c>
      <c r="D610" s="255" t="s">
        <v>200</v>
      </c>
      <c r="E610" s="251">
        <v>0</v>
      </c>
      <c r="F610" s="251">
        <v>0</v>
      </c>
      <c r="G610" s="251">
        <v>0</v>
      </c>
      <c r="H610" s="221"/>
      <c r="I610" s="221"/>
      <c r="J610" s="221"/>
      <c r="K610" s="221"/>
    </row>
    <row r="611" spans="1:11" ht="14.1" customHeight="1">
      <c r="A611" s="221"/>
      <c r="B611" s="221"/>
      <c r="C611" s="250" t="s">
        <v>221</v>
      </c>
      <c r="D611" s="255" t="s">
        <v>200</v>
      </c>
      <c r="E611" s="251">
        <v>0</v>
      </c>
      <c r="F611" s="251">
        <v>0</v>
      </c>
      <c r="G611" s="251">
        <v>0</v>
      </c>
      <c r="H611" s="221"/>
      <c r="I611" s="221"/>
      <c r="J611" s="221"/>
      <c r="K611" s="221"/>
    </row>
    <row r="612" spans="1:11" ht="14.1" customHeight="1">
      <c r="A612" s="221"/>
      <c r="B612" s="221"/>
      <c r="C612" s="250" t="s">
        <v>225</v>
      </c>
      <c r="D612" s="255" t="s">
        <v>200</v>
      </c>
      <c r="E612" s="251">
        <v>0</v>
      </c>
      <c r="F612" s="251">
        <v>0</v>
      </c>
      <c r="G612" s="251">
        <v>0</v>
      </c>
      <c r="H612" s="221"/>
      <c r="I612" s="221"/>
      <c r="J612" s="221"/>
      <c r="K612" s="221"/>
    </row>
    <row r="613" spans="1:11" ht="14.1" customHeight="1">
      <c r="A613" s="221"/>
      <c r="B613" s="221"/>
      <c r="C613" s="250" t="s">
        <v>220</v>
      </c>
      <c r="D613" s="255" t="s">
        <v>200</v>
      </c>
      <c r="E613" s="251">
        <v>0</v>
      </c>
      <c r="F613" s="251">
        <v>0</v>
      </c>
      <c r="G613" s="251">
        <v>0</v>
      </c>
      <c r="H613" s="221"/>
      <c r="I613" s="221"/>
      <c r="J613" s="221"/>
      <c r="K613" s="221"/>
    </row>
    <row r="614" spans="1:11" ht="14.1" customHeight="1">
      <c r="A614" s="221"/>
      <c r="B614" s="221"/>
      <c r="C614" s="250" t="s">
        <v>221</v>
      </c>
      <c r="D614" s="255" t="s">
        <v>200</v>
      </c>
      <c r="E614" s="251">
        <v>0</v>
      </c>
      <c r="F614" s="251">
        <v>0</v>
      </c>
      <c r="G614" s="251">
        <v>0</v>
      </c>
      <c r="H614" s="221"/>
      <c r="I614" s="221"/>
      <c r="J614" s="221"/>
      <c r="K614" s="221"/>
    </row>
    <row r="615" spans="1:11" ht="14.1" customHeight="1">
      <c r="A615" s="221"/>
      <c r="B615" s="221"/>
      <c r="C615" s="250" t="s">
        <v>226</v>
      </c>
      <c r="D615" s="255" t="s">
        <v>200</v>
      </c>
      <c r="E615" s="251">
        <v>0</v>
      </c>
      <c r="F615" s="251">
        <v>0</v>
      </c>
      <c r="G615" s="251">
        <v>0</v>
      </c>
      <c r="H615" s="221"/>
      <c r="I615" s="221"/>
      <c r="J615" s="221"/>
      <c r="K615" s="221"/>
    </row>
    <row r="616" spans="1:11" ht="14.1" customHeight="1">
      <c r="A616" s="221"/>
      <c r="B616" s="221"/>
      <c r="C616" s="250" t="s">
        <v>220</v>
      </c>
      <c r="D616" s="255" t="s">
        <v>200</v>
      </c>
      <c r="E616" s="251">
        <v>0</v>
      </c>
      <c r="F616" s="251">
        <v>0</v>
      </c>
      <c r="G616" s="251">
        <v>0</v>
      </c>
      <c r="H616" s="221"/>
      <c r="I616" s="221"/>
      <c r="J616" s="221"/>
      <c r="K616" s="221"/>
    </row>
    <row r="617" spans="1:11" ht="14.1" customHeight="1">
      <c r="A617" s="221"/>
      <c r="B617" s="221"/>
      <c r="C617" s="250" t="s">
        <v>221</v>
      </c>
      <c r="D617" s="255" t="s">
        <v>200</v>
      </c>
      <c r="E617" s="251">
        <v>0</v>
      </c>
      <c r="F617" s="251">
        <v>0</v>
      </c>
      <c r="G617" s="251">
        <v>0</v>
      </c>
      <c r="H617" s="221"/>
      <c r="I617" s="221"/>
      <c r="J617" s="221"/>
      <c r="K617" s="221"/>
    </row>
    <row r="618" spans="1:11" ht="14.1" customHeight="1">
      <c r="A618" s="221"/>
      <c r="B618" s="221"/>
      <c r="C618" s="250" t="s">
        <v>227</v>
      </c>
      <c r="D618" s="255" t="s">
        <v>200</v>
      </c>
      <c r="E618" s="251">
        <v>0</v>
      </c>
      <c r="F618" s="251">
        <v>0</v>
      </c>
      <c r="G618" s="251">
        <v>0</v>
      </c>
      <c r="H618" s="221"/>
      <c r="I618" s="221"/>
      <c r="J618" s="221"/>
      <c r="K618" s="221"/>
    </row>
    <row r="619" spans="1:11" ht="14.1" customHeight="1">
      <c r="A619" s="221"/>
      <c r="B619" s="221"/>
      <c r="C619" s="250" t="s">
        <v>220</v>
      </c>
      <c r="D619" s="255" t="s">
        <v>200</v>
      </c>
      <c r="E619" s="251">
        <v>0</v>
      </c>
      <c r="F619" s="251">
        <v>0</v>
      </c>
      <c r="G619" s="251">
        <v>0</v>
      </c>
      <c r="H619" s="221"/>
      <c r="I619" s="221"/>
      <c r="J619" s="221"/>
      <c r="K619" s="221"/>
    </row>
    <row r="620" spans="1:11" ht="14.1" customHeight="1">
      <c r="A620" s="221"/>
      <c r="B620" s="221"/>
      <c r="C620" s="250" t="s">
        <v>221</v>
      </c>
      <c r="D620" s="255" t="s">
        <v>200</v>
      </c>
      <c r="E620" s="251">
        <v>0</v>
      </c>
      <c r="F620" s="251">
        <v>0</v>
      </c>
      <c r="G620" s="251">
        <v>0</v>
      </c>
      <c r="H620" s="221"/>
      <c r="I620" s="221"/>
      <c r="J620" s="221"/>
      <c r="K620" s="221"/>
    </row>
    <row r="621" spans="1:11" ht="14.1" customHeight="1">
      <c r="A621" s="221"/>
      <c r="B621" s="221"/>
      <c r="C621" s="250" t="s">
        <v>228</v>
      </c>
      <c r="D621" s="255" t="s">
        <v>200</v>
      </c>
      <c r="E621" s="251">
        <v>0</v>
      </c>
      <c r="F621" s="251">
        <v>0</v>
      </c>
      <c r="G621" s="251">
        <v>0</v>
      </c>
      <c r="H621" s="221"/>
      <c r="I621" s="221"/>
      <c r="J621" s="221"/>
      <c r="K621" s="221"/>
    </row>
    <row r="622" spans="1:11" ht="14.1" customHeight="1">
      <c r="A622" s="221"/>
      <c r="B622" s="221"/>
      <c r="C622" s="250" t="s">
        <v>220</v>
      </c>
      <c r="D622" s="255" t="s">
        <v>200</v>
      </c>
      <c r="E622" s="251">
        <v>0</v>
      </c>
      <c r="F622" s="251">
        <v>0</v>
      </c>
      <c r="G622" s="251">
        <v>0</v>
      </c>
      <c r="H622" s="221"/>
      <c r="I622" s="221"/>
      <c r="J622" s="221"/>
      <c r="K622" s="221"/>
    </row>
    <row r="623" spans="1:11" ht="14.1" customHeight="1">
      <c r="A623" s="221"/>
      <c r="B623" s="221"/>
      <c r="C623" s="250" t="s">
        <v>229</v>
      </c>
      <c r="D623" s="255" t="s">
        <v>200</v>
      </c>
      <c r="E623" s="251">
        <v>0</v>
      </c>
      <c r="F623" s="251">
        <v>0</v>
      </c>
      <c r="G623" s="251">
        <v>0</v>
      </c>
      <c r="H623" s="221"/>
      <c r="I623" s="221"/>
      <c r="J623" s="221"/>
      <c r="K623" s="221"/>
    </row>
    <row r="624" spans="1:11" ht="14.1" customHeight="1">
      <c r="A624" s="221"/>
      <c r="B624" s="221"/>
      <c r="C624" s="250" t="s">
        <v>230</v>
      </c>
      <c r="D624" s="255" t="s">
        <v>200</v>
      </c>
      <c r="E624" s="251">
        <v>0</v>
      </c>
      <c r="F624" s="251">
        <v>0</v>
      </c>
      <c r="G624" s="251">
        <v>0</v>
      </c>
      <c r="H624" s="221"/>
      <c r="I624" s="221"/>
      <c r="J624" s="221"/>
      <c r="K624" s="221"/>
    </row>
    <row r="625" spans="1:11" ht="14.1" customHeight="1">
      <c r="A625" s="221"/>
      <c r="B625" s="221"/>
      <c r="C625" s="250" t="s">
        <v>231</v>
      </c>
      <c r="D625" s="255" t="s">
        <v>200</v>
      </c>
      <c r="E625" s="251">
        <v>0</v>
      </c>
      <c r="F625" s="251">
        <v>0</v>
      </c>
      <c r="G625" s="251">
        <v>0</v>
      </c>
      <c r="H625" s="221"/>
      <c r="I625" s="221"/>
      <c r="J625" s="221"/>
      <c r="K625" s="221"/>
    </row>
    <row r="626" spans="1:11" ht="14.1" customHeight="1">
      <c r="A626" s="221"/>
      <c r="B626" s="221"/>
      <c r="C626" s="250" t="s">
        <v>232</v>
      </c>
      <c r="D626" s="255" t="s">
        <v>200</v>
      </c>
      <c r="E626" s="251">
        <v>0</v>
      </c>
      <c r="F626" s="251">
        <v>0</v>
      </c>
      <c r="G626" s="251">
        <v>0</v>
      </c>
      <c r="H626" s="221"/>
      <c r="I626" s="221"/>
      <c r="J626" s="221"/>
      <c r="K626" s="221"/>
    </row>
    <row r="627" spans="1:11" ht="14.1" customHeight="1">
      <c r="A627" s="221"/>
      <c r="B627" s="221"/>
      <c r="C627" s="250" t="s">
        <v>233</v>
      </c>
      <c r="D627" s="255" t="s">
        <v>200</v>
      </c>
      <c r="E627" s="251">
        <v>0</v>
      </c>
      <c r="F627" s="251">
        <v>41869030</v>
      </c>
      <c r="G627" s="251">
        <v>19079760</v>
      </c>
      <c r="H627" s="221"/>
      <c r="I627" s="221"/>
      <c r="J627" s="221"/>
      <c r="K627" s="221"/>
    </row>
    <row r="628" spans="1:11" ht="14.1" customHeight="1">
      <c r="A628" s="221"/>
      <c r="B628" s="221"/>
      <c r="C628" s="250" t="s">
        <v>220</v>
      </c>
      <c r="D628" s="255" t="s">
        <v>200</v>
      </c>
      <c r="E628" s="251">
        <v>0</v>
      </c>
      <c r="F628" s="251">
        <v>41869030</v>
      </c>
      <c r="G628" s="251">
        <v>19079760</v>
      </c>
      <c r="H628" s="221"/>
      <c r="I628" s="221"/>
      <c r="J628" s="221"/>
      <c r="K628" s="221"/>
    </row>
    <row r="629" spans="1:11" ht="14.1" customHeight="1">
      <c r="A629" s="221"/>
      <c r="B629" s="221"/>
      <c r="C629" s="250" t="s">
        <v>229</v>
      </c>
      <c r="D629" s="255" t="s">
        <v>200</v>
      </c>
      <c r="E629" s="251">
        <v>0</v>
      </c>
      <c r="F629" s="251">
        <v>0</v>
      </c>
      <c r="G629" s="251">
        <v>0</v>
      </c>
      <c r="H629" s="221"/>
      <c r="I629" s="221"/>
      <c r="J629" s="221"/>
      <c r="K629" s="221"/>
    </row>
    <row r="630" spans="1:11" ht="14.1" customHeight="1">
      <c r="A630" s="221"/>
      <c r="B630" s="221"/>
      <c r="C630" s="250" t="s">
        <v>230</v>
      </c>
      <c r="D630" s="255" t="s">
        <v>200</v>
      </c>
      <c r="E630" s="251">
        <v>0</v>
      </c>
      <c r="F630" s="251">
        <v>0</v>
      </c>
      <c r="G630" s="251">
        <v>0</v>
      </c>
      <c r="H630" s="221"/>
      <c r="I630" s="221"/>
      <c r="J630" s="221"/>
      <c r="K630" s="221"/>
    </row>
    <row r="631" spans="1:11" ht="14.1" customHeight="1">
      <c r="A631" s="221"/>
      <c r="B631" s="221"/>
      <c r="C631" s="250" t="s">
        <v>231</v>
      </c>
      <c r="D631" s="255" t="s">
        <v>200</v>
      </c>
      <c r="E631" s="251">
        <v>0</v>
      </c>
      <c r="F631" s="251">
        <v>0</v>
      </c>
      <c r="G631" s="251">
        <v>0</v>
      </c>
      <c r="H631" s="221"/>
      <c r="I631" s="221"/>
      <c r="J631" s="221"/>
      <c r="K631" s="221"/>
    </row>
    <row r="632" spans="1:11" ht="14.1" customHeight="1">
      <c r="A632" s="221"/>
      <c r="B632" s="221"/>
      <c r="C632" s="250" t="s">
        <v>232</v>
      </c>
      <c r="D632" s="255" t="s">
        <v>200</v>
      </c>
      <c r="E632" s="251">
        <v>0</v>
      </c>
      <c r="F632" s="251">
        <v>0</v>
      </c>
      <c r="G632" s="251">
        <v>0</v>
      </c>
      <c r="H632" s="221"/>
      <c r="I632" s="221"/>
      <c r="J632" s="221"/>
      <c r="K632" s="221"/>
    </row>
    <row r="633" spans="1:11" ht="14.1" customHeight="1">
      <c r="A633" s="221"/>
      <c r="B633" s="221"/>
      <c r="C633" s="250" t="s">
        <v>234</v>
      </c>
      <c r="D633" s="255" t="s">
        <v>200</v>
      </c>
      <c r="E633" s="251">
        <v>0</v>
      </c>
      <c r="F633" s="251">
        <v>0</v>
      </c>
      <c r="G633" s="251">
        <v>0</v>
      </c>
      <c r="H633" s="221"/>
      <c r="I633" s="221"/>
      <c r="J633" s="221"/>
      <c r="K633" s="221"/>
    </row>
    <row r="634" spans="1:11" ht="14.1" customHeight="1">
      <c r="A634" s="221"/>
      <c r="B634" s="221"/>
      <c r="C634" s="250" t="s">
        <v>220</v>
      </c>
      <c r="D634" s="255" t="s">
        <v>200</v>
      </c>
      <c r="E634" s="251">
        <v>0</v>
      </c>
      <c r="F634" s="251">
        <v>0</v>
      </c>
      <c r="G634" s="251">
        <v>0</v>
      </c>
      <c r="H634" s="221"/>
      <c r="I634" s="221"/>
      <c r="J634" s="221"/>
      <c r="K634" s="221"/>
    </row>
    <row r="635" spans="1:11" ht="14.1" customHeight="1">
      <c r="A635" s="221"/>
      <c r="B635" s="221"/>
      <c r="C635" s="250" t="s">
        <v>229</v>
      </c>
      <c r="D635" s="255" t="s">
        <v>200</v>
      </c>
      <c r="E635" s="251">
        <v>0</v>
      </c>
      <c r="F635" s="251">
        <v>0</v>
      </c>
      <c r="G635" s="251">
        <v>0</v>
      </c>
      <c r="H635" s="221"/>
      <c r="I635" s="221"/>
      <c r="J635" s="221"/>
      <c r="K635" s="221"/>
    </row>
    <row r="636" spans="1:11" ht="14.1" customHeight="1">
      <c r="A636" s="221"/>
      <c r="B636" s="221"/>
      <c r="C636" s="250" t="s">
        <v>230</v>
      </c>
      <c r="D636" s="255" t="s">
        <v>200</v>
      </c>
      <c r="E636" s="251">
        <v>0</v>
      </c>
      <c r="F636" s="251">
        <v>0</v>
      </c>
      <c r="G636" s="251">
        <v>0</v>
      </c>
      <c r="H636" s="221"/>
      <c r="I636" s="221"/>
      <c r="J636" s="221"/>
      <c r="K636" s="221"/>
    </row>
    <row r="637" spans="1:11" ht="14.1" customHeight="1">
      <c r="A637" s="221"/>
      <c r="B637" s="221"/>
      <c r="C637" s="250" t="s">
        <v>231</v>
      </c>
      <c r="D637" s="255" t="s">
        <v>200</v>
      </c>
      <c r="E637" s="251">
        <v>0</v>
      </c>
      <c r="F637" s="251">
        <v>0</v>
      </c>
      <c r="G637" s="251">
        <v>0</v>
      </c>
      <c r="H637" s="221"/>
      <c r="I637" s="221"/>
      <c r="J637" s="221"/>
      <c r="K637" s="221"/>
    </row>
    <row r="638" spans="1:11" ht="14.1" customHeight="1">
      <c r="A638" s="221"/>
      <c r="B638" s="221"/>
      <c r="C638" s="250" t="s">
        <v>232</v>
      </c>
      <c r="D638" s="255" t="s">
        <v>200</v>
      </c>
      <c r="E638" s="251">
        <v>0</v>
      </c>
      <c r="F638" s="251">
        <v>0</v>
      </c>
      <c r="G638" s="251">
        <v>0</v>
      </c>
      <c r="H638" s="221"/>
      <c r="I638" s="221"/>
      <c r="J638" s="221"/>
      <c r="K638" s="221"/>
    </row>
    <row r="639" spans="1:11" ht="14.1" customHeight="1">
      <c r="A639" s="221"/>
      <c r="B639" s="221"/>
      <c r="C639" s="250" t="s">
        <v>235</v>
      </c>
      <c r="D639" s="255" t="s">
        <v>200</v>
      </c>
      <c r="E639" s="251">
        <v>0</v>
      </c>
      <c r="F639" s="251">
        <v>0</v>
      </c>
      <c r="G639" s="251">
        <v>0</v>
      </c>
      <c r="H639" s="221"/>
      <c r="I639" s="221"/>
      <c r="J639" s="221"/>
      <c r="K639" s="221"/>
    </row>
    <row r="640" spans="1:11" ht="14.1" customHeight="1">
      <c r="A640" s="221"/>
      <c r="B640" s="221"/>
      <c r="C640" s="250" t="s">
        <v>236</v>
      </c>
      <c r="D640" s="255" t="s">
        <v>200</v>
      </c>
      <c r="E640" s="251">
        <v>0</v>
      </c>
      <c r="F640" s="251">
        <v>0</v>
      </c>
      <c r="G640" s="251">
        <v>0</v>
      </c>
      <c r="H640" s="221"/>
      <c r="I640" s="221"/>
      <c r="J640" s="221"/>
      <c r="K640" s="221"/>
    </row>
    <row r="641" spans="1:11" ht="14.1" customHeight="1">
      <c r="A641" s="221"/>
      <c r="B641" s="221"/>
      <c r="C641" s="252" t="s">
        <v>237</v>
      </c>
      <c r="D641" s="251">
        <v>0</v>
      </c>
      <c r="E641" s="251">
        <v>0</v>
      </c>
      <c r="F641" s="251">
        <v>41869030</v>
      </c>
      <c r="G641" s="251">
        <v>19079760</v>
      </c>
      <c r="H641" s="221"/>
      <c r="I641" s="221"/>
      <c r="J641" s="221"/>
      <c r="K641" s="221"/>
    </row>
    <row r="642" spans="1:11" ht="15" customHeight="1">
      <c r="A642" s="221"/>
      <c r="B642" s="221"/>
      <c r="C642" s="256" t="s">
        <v>200</v>
      </c>
      <c r="D642" s="257" t="s">
        <v>200</v>
      </c>
      <c r="E642" s="257" t="s">
        <v>200</v>
      </c>
      <c r="F642" s="257" t="s">
        <v>200</v>
      </c>
      <c r="G642" s="257" t="s">
        <v>200</v>
      </c>
      <c r="H642" s="221"/>
      <c r="I642" s="221"/>
      <c r="J642" s="221"/>
      <c r="K642" s="221"/>
    </row>
    <row r="643" spans="1:11" ht="15" customHeight="1">
      <c r="A643" s="221"/>
      <c r="B643" s="221"/>
      <c r="C643" s="224" t="s">
        <v>250</v>
      </c>
      <c r="D643" s="992">
        <v>0</v>
      </c>
      <c r="E643" s="992">
        <v>3393800000</v>
      </c>
      <c r="F643" s="992">
        <v>3400518000</v>
      </c>
      <c r="G643" s="992">
        <v>3416103000</v>
      </c>
      <c r="H643" s="221"/>
      <c r="I643" s="221"/>
      <c r="J643" s="221"/>
      <c r="K643" s="221"/>
    </row>
    <row r="644" spans="1:11" ht="15" customHeight="1">
      <c r="A644" s="221"/>
      <c r="B644" s="221"/>
      <c r="C644" s="225" t="s">
        <v>219</v>
      </c>
      <c r="D644" s="261">
        <v>0</v>
      </c>
      <c r="E644" s="261">
        <v>2535170000</v>
      </c>
      <c r="F644" s="261">
        <v>2541900000</v>
      </c>
      <c r="G644" s="261">
        <v>2557500000</v>
      </c>
      <c r="H644" s="221"/>
      <c r="I644" s="221"/>
      <c r="J644" s="221"/>
      <c r="K644" s="221"/>
    </row>
    <row r="645" spans="1:11" ht="15" customHeight="1">
      <c r="A645" s="221"/>
      <c r="B645" s="221"/>
      <c r="C645" s="225" t="s">
        <v>220</v>
      </c>
      <c r="D645" s="261">
        <v>0</v>
      </c>
      <c r="E645" s="261">
        <v>2535170000</v>
      </c>
      <c r="F645" s="261">
        <v>2541900000</v>
      </c>
      <c r="G645" s="261">
        <v>2557500000</v>
      </c>
      <c r="H645" s="221"/>
      <c r="I645" s="221"/>
      <c r="J645" s="221"/>
      <c r="K645" s="221"/>
    </row>
    <row r="646" spans="1:11" ht="15" customHeight="1">
      <c r="A646" s="221"/>
      <c r="B646" s="221"/>
      <c r="C646" s="225" t="s">
        <v>221</v>
      </c>
      <c r="D646" s="261">
        <v>0</v>
      </c>
      <c r="E646" s="261">
        <v>0</v>
      </c>
      <c r="F646" s="261">
        <v>0</v>
      </c>
      <c r="G646" s="261">
        <v>0</v>
      </c>
      <c r="H646" s="221"/>
      <c r="I646" s="221"/>
      <c r="J646" s="221"/>
      <c r="K646" s="221"/>
    </row>
    <row r="647" spans="1:11" ht="15" customHeight="1">
      <c r="A647" s="221"/>
      <c r="B647" s="221"/>
      <c r="C647" s="225" t="s">
        <v>222</v>
      </c>
      <c r="D647" s="261">
        <v>0</v>
      </c>
      <c r="E647" s="261">
        <v>320000000</v>
      </c>
      <c r="F647" s="261">
        <v>320000000</v>
      </c>
      <c r="G647" s="261">
        <v>320000000</v>
      </c>
      <c r="H647" s="221"/>
      <c r="I647" s="221"/>
      <c r="J647" s="221"/>
      <c r="K647" s="221"/>
    </row>
    <row r="648" spans="1:11" ht="15" customHeight="1">
      <c r="A648" s="221"/>
      <c r="B648" s="221"/>
      <c r="C648" s="225" t="s">
        <v>220</v>
      </c>
      <c r="D648" s="261">
        <v>0</v>
      </c>
      <c r="E648" s="261">
        <v>320000000</v>
      </c>
      <c r="F648" s="261">
        <v>320000000</v>
      </c>
      <c r="G648" s="261">
        <v>320000000</v>
      </c>
      <c r="H648" s="221"/>
      <c r="I648" s="221"/>
      <c r="J648" s="221"/>
      <c r="K648" s="221"/>
    </row>
    <row r="649" spans="1:11" ht="15" customHeight="1">
      <c r="A649" s="221"/>
      <c r="B649" s="221"/>
      <c r="C649" s="225" t="s">
        <v>221</v>
      </c>
      <c r="D649" s="261">
        <v>0</v>
      </c>
      <c r="E649" s="261">
        <v>0</v>
      </c>
      <c r="F649" s="261">
        <v>0</v>
      </c>
      <c r="G649" s="261">
        <v>0</v>
      </c>
      <c r="H649" s="221"/>
      <c r="I649" s="221"/>
      <c r="J649" s="221"/>
      <c r="K649" s="221"/>
    </row>
    <row r="650" spans="1:11" ht="15" customHeight="1">
      <c r="A650" s="221"/>
      <c r="B650" s="221"/>
      <c r="C650" s="225" t="s">
        <v>223</v>
      </c>
      <c r="D650" s="261">
        <v>0</v>
      </c>
      <c r="E650" s="261">
        <v>408260000</v>
      </c>
      <c r="F650" s="261">
        <v>408248000</v>
      </c>
      <c r="G650" s="261">
        <v>408233000</v>
      </c>
      <c r="H650" s="221"/>
      <c r="I650" s="221"/>
      <c r="J650" s="221"/>
      <c r="K650" s="221"/>
    </row>
    <row r="651" spans="1:11" ht="15" customHeight="1">
      <c r="A651" s="221"/>
      <c r="B651" s="221"/>
      <c r="C651" s="225" t="s">
        <v>220</v>
      </c>
      <c r="D651" s="261">
        <v>0</v>
      </c>
      <c r="E651" s="261">
        <v>408260000</v>
      </c>
      <c r="F651" s="261">
        <v>408248000</v>
      </c>
      <c r="G651" s="261">
        <v>408233000</v>
      </c>
      <c r="H651" s="221"/>
      <c r="I651" s="221"/>
      <c r="J651" s="221"/>
      <c r="K651" s="221"/>
    </row>
    <row r="652" spans="1:11" ht="15" customHeight="1">
      <c r="A652" s="221"/>
      <c r="B652" s="221"/>
      <c r="C652" s="225" t="s">
        <v>221</v>
      </c>
      <c r="D652" s="261">
        <v>0</v>
      </c>
      <c r="E652" s="261">
        <v>0</v>
      </c>
      <c r="F652" s="261">
        <v>0</v>
      </c>
      <c r="G652" s="261">
        <v>0</v>
      </c>
      <c r="H652" s="221"/>
      <c r="I652" s="221"/>
      <c r="J652" s="221"/>
      <c r="K652" s="221"/>
    </row>
    <row r="653" spans="1:11" ht="15" customHeight="1">
      <c r="A653" s="221"/>
      <c r="B653" s="221"/>
      <c r="C653" s="225" t="s">
        <v>224</v>
      </c>
      <c r="D653" s="261">
        <v>0</v>
      </c>
      <c r="E653" s="261">
        <v>0</v>
      </c>
      <c r="F653" s="261">
        <v>0</v>
      </c>
      <c r="G653" s="261">
        <v>0</v>
      </c>
      <c r="H653" s="221"/>
      <c r="I653" s="221"/>
      <c r="J653" s="221"/>
      <c r="K653" s="221"/>
    </row>
    <row r="654" spans="1:11" ht="15" customHeight="1">
      <c r="A654" s="221"/>
      <c r="B654" s="221"/>
      <c r="C654" s="225" t="s">
        <v>220</v>
      </c>
      <c r="D654" s="261">
        <v>0</v>
      </c>
      <c r="E654" s="261">
        <v>0</v>
      </c>
      <c r="F654" s="261">
        <v>0</v>
      </c>
      <c r="G654" s="261">
        <v>0</v>
      </c>
      <c r="H654" s="221"/>
      <c r="I654" s="221"/>
      <c r="J654" s="221"/>
      <c r="K654" s="221"/>
    </row>
    <row r="655" spans="1:11" ht="15" customHeight="1">
      <c r="A655" s="221"/>
      <c r="B655" s="221"/>
      <c r="C655" s="225" t="s">
        <v>221</v>
      </c>
      <c r="D655" s="261">
        <v>0</v>
      </c>
      <c r="E655" s="261">
        <v>0</v>
      </c>
      <c r="F655" s="261">
        <v>0</v>
      </c>
      <c r="G655" s="261">
        <v>0</v>
      </c>
      <c r="H655" s="221"/>
      <c r="I655" s="221"/>
      <c r="J655" s="221"/>
      <c r="K655" s="221"/>
    </row>
    <row r="656" spans="1:11" ht="20.100000000000001" customHeight="1">
      <c r="A656" s="221"/>
      <c r="B656" s="221"/>
      <c r="C656" s="225" t="s">
        <v>251</v>
      </c>
      <c r="D656" s="262">
        <v>0</v>
      </c>
      <c r="E656" s="262">
        <v>0</v>
      </c>
      <c r="F656" s="262">
        <v>0</v>
      </c>
      <c r="G656" s="262">
        <v>0</v>
      </c>
      <c r="H656" s="221"/>
      <c r="I656" s="221"/>
      <c r="J656" s="221"/>
      <c r="K656" s="221"/>
    </row>
    <row r="657" spans="1:11" ht="15" customHeight="1">
      <c r="A657" s="221"/>
      <c r="B657" s="221"/>
      <c r="C657" s="225" t="s">
        <v>220</v>
      </c>
      <c r="D657" s="261">
        <v>0</v>
      </c>
      <c r="E657" s="261">
        <v>0</v>
      </c>
      <c r="F657" s="261">
        <v>0</v>
      </c>
      <c r="G657" s="261">
        <v>0</v>
      </c>
      <c r="H657" s="221"/>
      <c r="I657" s="221"/>
      <c r="J657" s="221"/>
      <c r="K657" s="221"/>
    </row>
    <row r="658" spans="1:11" ht="15" customHeight="1">
      <c r="A658" s="221"/>
      <c r="B658" s="221"/>
      <c r="C658" s="225" t="s">
        <v>221</v>
      </c>
      <c r="D658" s="261">
        <v>0</v>
      </c>
      <c r="E658" s="261">
        <v>0</v>
      </c>
      <c r="F658" s="261">
        <v>0</v>
      </c>
      <c r="G658" s="261">
        <v>0</v>
      </c>
      <c r="H658" s="221"/>
      <c r="I658" s="221"/>
      <c r="J658" s="221"/>
      <c r="K658" s="221"/>
    </row>
    <row r="659" spans="1:11" ht="15" customHeight="1">
      <c r="A659" s="221"/>
      <c r="B659" s="221"/>
      <c r="C659" s="225" t="s">
        <v>226</v>
      </c>
      <c r="D659" s="261">
        <v>0</v>
      </c>
      <c r="E659" s="261">
        <v>370000</v>
      </c>
      <c r="F659" s="261">
        <v>370000</v>
      </c>
      <c r="G659" s="261">
        <v>370000</v>
      </c>
      <c r="H659" s="221"/>
      <c r="I659" s="221"/>
      <c r="J659" s="221"/>
      <c r="K659" s="221"/>
    </row>
    <row r="660" spans="1:11" ht="15" customHeight="1">
      <c r="A660" s="221"/>
      <c r="B660" s="221"/>
      <c r="C660" s="225" t="s">
        <v>220</v>
      </c>
      <c r="D660" s="261">
        <v>0</v>
      </c>
      <c r="E660" s="261">
        <v>370000</v>
      </c>
      <c r="F660" s="261">
        <v>370000</v>
      </c>
      <c r="G660" s="261">
        <v>370000</v>
      </c>
      <c r="H660" s="221"/>
      <c r="I660" s="221"/>
      <c r="J660" s="221"/>
      <c r="K660" s="221"/>
    </row>
    <row r="661" spans="1:11" ht="15" customHeight="1">
      <c r="A661" s="221"/>
      <c r="B661" s="221"/>
      <c r="C661" s="225" t="s">
        <v>221</v>
      </c>
      <c r="D661" s="261">
        <v>0</v>
      </c>
      <c r="E661" s="261">
        <v>0</v>
      </c>
      <c r="F661" s="261">
        <v>0</v>
      </c>
      <c r="G661" s="261">
        <v>0</v>
      </c>
      <c r="H661" s="221"/>
      <c r="I661" s="221"/>
      <c r="J661" s="221"/>
      <c r="K661" s="221"/>
    </row>
    <row r="662" spans="1:11" ht="15" customHeight="1">
      <c r="A662" s="221"/>
      <c r="B662" s="221"/>
      <c r="C662" s="225" t="s">
        <v>227</v>
      </c>
      <c r="D662" s="261">
        <v>0</v>
      </c>
      <c r="E662" s="261">
        <v>0</v>
      </c>
      <c r="F662" s="261">
        <v>0</v>
      </c>
      <c r="G662" s="261">
        <v>0</v>
      </c>
      <c r="H662" s="221"/>
      <c r="I662" s="221"/>
      <c r="J662" s="221"/>
      <c r="K662" s="221"/>
    </row>
    <row r="663" spans="1:11" ht="15" customHeight="1">
      <c r="A663" s="221"/>
      <c r="B663" s="221"/>
      <c r="C663" s="225" t="s">
        <v>220</v>
      </c>
      <c r="D663" s="261">
        <v>0</v>
      </c>
      <c r="E663" s="261">
        <v>0</v>
      </c>
      <c r="F663" s="261">
        <v>0</v>
      </c>
      <c r="G663" s="261">
        <v>0</v>
      </c>
      <c r="H663" s="221"/>
      <c r="I663" s="221"/>
      <c r="J663" s="221"/>
      <c r="K663" s="221"/>
    </row>
    <row r="664" spans="1:11" ht="15" customHeight="1">
      <c r="A664" s="221"/>
      <c r="B664" s="221"/>
      <c r="C664" s="225" t="s">
        <v>221</v>
      </c>
      <c r="D664" s="261">
        <v>0</v>
      </c>
      <c r="E664" s="261">
        <v>0</v>
      </c>
      <c r="F664" s="261">
        <v>0</v>
      </c>
      <c r="G664" s="261">
        <v>0</v>
      </c>
      <c r="H664" s="221"/>
      <c r="I664" s="221"/>
      <c r="J664" s="221"/>
      <c r="K664" s="221"/>
    </row>
    <row r="665" spans="1:11" ht="15" customHeight="1">
      <c r="A665" s="221"/>
      <c r="B665" s="221"/>
      <c r="C665" s="225" t="s">
        <v>228</v>
      </c>
      <c r="D665" s="261">
        <v>0</v>
      </c>
      <c r="E665" s="261">
        <v>15000000</v>
      </c>
      <c r="F665" s="261">
        <v>22000000</v>
      </c>
      <c r="G665" s="261">
        <v>10000000</v>
      </c>
      <c r="H665" s="221"/>
      <c r="I665" s="221"/>
      <c r="J665" s="221"/>
      <c r="K665" s="221"/>
    </row>
    <row r="666" spans="1:11" ht="15" customHeight="1">
      <c r="A666" s="221"/>
      <c r="B666" s="221"/>
      <c r="C666" s="225" t="s">
        <v>220</v>
      </c>
      <c r="D666" s="261">
        <v>0</v>
      </c>
      <c r="E666" s="261">
        <v>15000000</v>
      </c>
      <c r="F666" s="261">
        <v>22000000</v>
      </c>
      <c r="G666" s="261">
        <v>10000000</v>
      </c>
      <c r="H666" s="221"/>
      <c r="I666" s="221"/>
      <c r="J666" s="221"/>
      <c r="K666" s="221"/>
    </row>
    <row r="667" spans="1:11" ht="15" customHeight="1">
      <c r="A667" s="221"/>
      <c r="B667" s="221"/>
      <c r="C667" s="225" t="s">
        <v>229</v>
      </c>
      <c r="D667" s="261">
        <v>0</v>
      </c>
      <c r="E667" s="261">
        <v>0</v>
      </c>
      <c r="F667" s="261">
        <v>0</v>
      </c>
      <c r="G667" s="261">
        <v>0</v>
      </c>
      <c r="H667" s="221"/>
      <c r="I667" s="221"/>
      <c r="J667" s="221"/>
      <c r="K667" s="221"/>
    </row>
    <row r="668" spans="1:11" ht="15" customHeight="1">
      <c r="A668" s="221"/>
      <c r="B668" s="221"/>
      <c r="C668" s="225" t="s">
        <v>230</v>
      </c>
      <c r="D668" s="261">
        <v>0</v>
      </c>
      <c r="E668" s="261">
        <v>0</v>
      </c>
      <c r="F668" s="261">
        <v>0</v>
      </c>
      <c r="G668" s="261">
        <v>0</v>
      </c>
      <c r="H668" s="221"/>
      <c r="I668" s="221"/>
      <c r="J668" s="221"/>
      <c r="K668" s="221"/>
    </row>
    <row r="669" spans="1:11" ht="15" customHeight="1">
      <c r="A669" s="221"/>
      <c r="B669" s="221"/>
      <c r="C669" s="225" t="s">
        <v>231</v>
      </c>
      <c r="D669" s="261">
        <v>0</v>
      </c>
      <c r="E669" s="261">
        <v>0</v>
      </c>
      <c r="F669" s="261">
        <v>0</v>
      </c>
      <c r="G669" s="261">
        <v>0</v>
      </c>
      <c r="H669" s="221"/>
      <c r="I669" s="221"/>
      <c r="J669" s="221"/>
      <c r="K669" s="221"/>
    </row>
    <row r="670" spans="1:11" ht="15" customHeight="1">
      <c r="A670" s="221"/>
      <c r="B670" s="221"/>
      <c r="C670" s="225" t="s">
        <v>232</v>
      </c>
      <c r="D670" s="261">
        <v>0</v>
      </c>
      <c r="E670" s="261">
        <v>0</v>
      </c>
      <c r="F670" s="261">
        <v>0</v>
      </c>
      <c r="G670" s="261">
        <v>0</v>
      </c>
      <c r="H670" s="221"/>
      <c r="I670" s="221"/>
      <c r="J670" s="221"/>
      <c r="K670" s="221"/>
    </row>
    <row r="671" spans="1:11" ht="15" customHeight="1">
      <c r="A671" s="221"/>
      <c r="B671" s="221"/>
      <c r="C671" s="225" t="s">
        <v>233</v>
      </c>
      <c r="D671" s="261">
        <v>0</v>
      </c>
      <c r="E671" s="261">
        <v>115000000</v>
      </c>
      <c r="F671" s="261">
        <v>108000000</v>
      </c>
      <c r="G671" s="261">
        <v>120000000</v>
      </c>
      <c r="H671" s="221"/>
      <c r="I671" s="221"/>
      <c r="J671" s="221"/>
      <c r="K671" s="221"/>
    </row>
    <row r="672" spans="1:11" ht="15" customHeight="1">
      <c r="A672" s="221"/>
      <c r="B672" s="221"/>
      <c r="C672" s="225" t="s">
        <v>220</v>
      </c>
      <c r="D672" s="261">
        <v>0</v>
      </c>
      <c r="E672" s="261">
        <v>115000000</v>
      </c>
      <c r="F672" s="261">
        <v>108000000</v>
      </c>
      <c r="G672" s="261">
        <v>120000000</v>
      </c>
      <c r="H672" s="221"/>
      <c r="I672" s="221"/>
      <c r="J672" s="221"/>
      <c r="K672" s="221"/>
    </row>
    <row r="673" spans="1:11" ht="15" customHeight="1">
      <c r="A673" s="221"/>
      <c r="B673" s="221"/>
      <c r="C673" s="225" t="s">
        <v>229</v>
      </c>
      <c r="D673" s="261">
        <v>0</v>
      </c>
      <c r="E673" s="261">
        <v>0</v>
      </c>
      <c r="F673" s="261">
        <v>0</v>
      </c>
      <c r="G673" s="261">
        <v>0</v>
      </c>
      <c r="H673" s="221"/>
      <c r="I673" s="221"/>
      <c r="J673" s="221"/>
      <c r="K673" s="221"/>
    </row>
    <row r="674" spans="1:11" ht="15" customHeight="1">
      <c r="A674" s="221"/>
      <c r="B674" s="221"/>
      <c r="C674" s="225" t="s">
        <v>230</v>
      </c>
      <c r="D674" s="261">
        <v>0</v>
      </c>
      <c r="E674" s="261">
        <v>0</v>
      </c>
      <c r="F674" s="261">
        <v>0</v>
      </c>
      <c r="G674" s="261">
        <v>0</v>
      </c>
      <c r="H674" s="221"/>
      <c r="I674" s="221"/>
      <c r="J674" s="221"/>
      <c r="K674" s="221"/>
    </row>
    <row r="675" spans="1:11" ht="15" customHeight="1">
      <c r="A675" s="221"/>
      <c r="B675" s="221"/>
      <c r="C675" s="225" t="s">
        <v>231</v>
      </c>
      <c r="D675" s="261">
        <v>0</v>
      </c>
      <c r="E675" s="261">
        <v>0</v>
      </c>
      <c r="F675" s="261">
        <v>0</v>
      </c>
      <c r="G675" s="261">
        <v>0</v>
      </c>
      <c r="H675" s="221"/>
      <c r="I675" s="221"/>
      <c r="J675" s="221"/>
      <c r="K675" s="221"/>
    </row>
    <row r="676" spans="1:11" ht="15" customHeight="1">
      <c r="A676" s="221"/>
      <c r="B676" s="221"/>
      <c r="C676" s="225" t="s">
        <v>232</v>
      </c>
      <c r="D676" s="261">
        <v>0</v>
      </c>
      <c r="E676" s="261">
        <v>0</v>
      </c>
      <c r="F676" s="261">
        <v>0</v>
      </c>
      <c r="G676" s="261">
        <v>0</v>
      </c>
      <c r="H676" s="221"/>
      <c r="I676" s="221"/>
      <c r="J676" s="221"/>
      <c r="K676" s="221"/>
    </row>
    <row r="677" spans="1:11" ht="15" customHeight="1">
      <c r="A677" s="221"/>
      <c r="B677" s="221"/>
      <c r="C677" s="225" t="s">
        <v>234</v>
      </c>
      <c r="D677" s="261">
        <v>0</v>
      </c>
      <c r="E677" s="261">
        <v>0</v>
      </c>
      <c r="F677" s="261">
        <v>0</v>
      </c>
      <c r="G677" s="261">
        <v>0</v>
      </c>
      <c r="H677" s="221"/>
      <c r="I677" s="221"/>
      <c r="J677" s="221"/>
      <c r="K677" s="221"/>
    </row>
    <row r="678" spans="1:11" ht="15" customHeight="1">
      <c r="A678" s="221"/>
      <c r="B678" s="221"/>
      <c r="C678" s="225" t="s">
        <v>220</v>
      </c>
      <c r="D678" s="261">
        <v>0</v>
      </c>
      <c r="E678" s="261">
        <v>0</v>
      </c>
      <c r="F678" s="261">
        <v>0</v>
      </c>
      <c r="G678" s="261">
        <v>0</v>
      </c>
      <c r="H678" s="221"/>
      <c r="I678" s="221"/>
      <c r="J678" s="221"/>
      <c r="K678" s="221"/>
    </row>
    <row r="679" spans="1:11" ht="15" customHeight="1">
      <c r="A679" s="221"/>
      <c r="B679" s="221"/>
      <c r="C679" s="225" t="s">
        <v>229</v>
      </c>
      <c r="D679" s="261">
        <v>0</v>
      </c>
      <c r="E679" s="261">
        <v>0</v>
      </c>
      <c r="F679" s="261">
        <v>0</v>
      </c>
      <c r="G679" s="261">
        <v>0</v>
      </c>
      <c r="H679" s="221"/>
      <c r="I679" s="221"/>
      <c r="J679" s="221"/>
      <c r="K679" s="221"/>
    </row>
    <row r="680" spans="1:11" ht="15" customHeight="1">
      <c r="A680" s="221"/>
      <c r="B680" s="221"/>
      <c r="C680" s="225" t="s">
        <v>230</v>
      </c>
      <c r="D680" s="261">
        <v>0</v>
      </c>
      <c r="E680" s="261">
        <v>0</v>
      </c>
      <c r="F680" s="261">
        <v>0</v>
      </c>
      <c r="G680" s="261">
        <v>0</v>
      </c>
      <c r="H680" s="221"/>
      <c r="I680" s="221"/>
      <c r="J680" s="221"/>
      <c r="K680" s="221"/>
    </row>
    <row r="681" spans="1:11" ht="15" customHeight="1">
      <c r="A681" s="221"/>
      <c r="B681" s="221"/>
      <c r="C681" s="225" t="s">
        <v>231</v>
      </c>
      <c r="D681" s="261">
        <v>0</v>
      </c>
      <c r="E681" s="261">
        <v>0</v>
      </c>
      <c r="F681" s="261">
        <v>0</v>
      </c>
      <c r="G681" s="261">
        <v>0</v>
      </c>
      <c r="H681" s="221"/>
      <c r="I681" s="221"/>
      <c r="J681" s="221"/>
      <c r="K681" s="221"/>
    </row>
    <row r="682" spans="1:11" ht="15" customHeight="1">
      <c r="A682" s="221"/>
      <c r="B682" s="221"/>
      <c r="C682" s="225" t="s">
        <v>232</v>
      </c>
      <c r="D682" s="261">
        <v>0</v>
      </c>
      <c r="E682" s="261">
        <v>0</v>
      </c>
      <c r="F682" s="261">
        <v>0</v>
      </c>
      <c r="G682" s="261">
        <v>0</v>
      </c>
      <c r="H682" s="221"/>
      <c r="I682" s="221"/>
      <c r="J682" s="221"/>
      <c r="K682" s="221"/>
    </row>
    <row r="683" spans="1:11" ht="15" customHeight="1">
      <c r="A683" s="221"/>
      <c r="B683" s="221"/>
      <c r="C683" s="225" t="s">
        <v>235</v>
      </c>
      <c r="D683" s="261">
        <v>0</v>
      </c>
      <c r="E683" s="261">
        <v>0</v>
      </c>
      <c r="F683" s="261">
        <v>0</v>
      </c>
      <c r="G683" s="261">
        <v>0</v>
      </c>
      <c r="H683" s="221"/>
      <c r="I683" s="221"/>
      <c r="J683" s="221"/>
      <c r="K683" s="221"/>
    </row>
    <row r="684" spans="1:11" ht="15" customHeight="1">
      <c r="A684" s="221"/>
      <c r="B684" s="221"/>
      <c r="C684" s="225" t="s">
        <v>236</v>
      </c>
      <c r="D684" s="261">
        <v>0</v>
      </c>
      <c r="E684" s="261">
        <v>0</v>
      </c>
      <c r="F684" s="261">
        <v>0</v>
      </c>
      <c r="G684" s="261">
        <v>0</v>
      </c>
      <c r="H684" s="221"/>
      <c r="I684" s="221"/>
      <c r="J684" s="221"/>
      <c r="K684" s="221"/>
    </row>
    <row r="685" spans="1:11" ht="20.100000000000001" customHeight="1">
      <c r="A685" s="221"/>
      <c r="B685" s="221"/>
      <c r="C685" s="263" t="s">
        <v>200</v>
      </c>
      <c r="D685" s="221"/>
      <c r="E685" s="221"/>
      <c r="F685" s="221"/>
      <c r="G685" s="221"/>
      <c r="H685" s="221"/>
      <c r="I685" s="221"/>
      <c r="J685" s="221"/>
      <c r="K685" s="221"/>
    </row>
    <row r="686" spans="1:11" ht="20.100000000000001" customHeight="1">
      <c r="A686" s="264" t="s">
        <v>252</v>
      </c>
      <c r="B686" s="244" t="s">
        <v>84</v>
      </c>
      <c r="C686" s="244" t="s">
        <v>200</v>
      </c>
      <c r="D686" s="221"/>
      <c r="E686" s="265" t="s">
        <v>200</v>
      </c>
      <c r="F686" s="244" t="s">
        <v>84</v>
      </c>
      <c r="G686" s="244" t="s">
        <v>200</v>
      </c>
      <c r="H686" s="266" t="s">
        <v>200</v>
      </c>
      <c r="I686" s="265" t="s">
        <v>200</v>
      </c>
      <c r="J686" s="244" t="s">
        <v>84</v>
      </c>
      <c r="K686" s="244" t="s">
        <v>200</v>
      </c>
    </row>
    <row r="687" spans="1:11" ht="20.100000000000001" customHeight="1">
      <c r="A687" s="267" t="s">
        <v>253</v>
      </c>
      <c r="B687" s="244" t="s">
        <v>254</v>
      </c>
      <c r="C687" s="244" t="s">
        <v>200</v>
      </c>
      <c r="D687" s="221"/>
      <c r="E687" s="267" t="s">
        <v>255</v>
      </c>
      <c r="F687" s="244" t="s">
        <v>254</v>
      </c>
      <c r="G687" s="244" t="s">
        <v>200</v>
      </c>
      <c r="H687" s="221"/>
      <c r="I687" s="267" t="s">
        <v>256</v>
      </c>
      <c r="J687" s="244" t="s">
        <v>254</v>
      </c>
      <c r="K687" s="244" t="s">
        <v>200</v>
      </c>
    </row>
    <row r="688" spans="1:11" ht="20.100000000000001" customHeight="1">
      <c r="A688" s="268" t="s">
        <v>200</v>
      </c>
      <c r="B688" s="244" t="s">
        <v>86</v>
      </c>
      <c r="C688" s="244" t="s">
        <v>200</v>
      </c>
      <c r="D688" s="221"/>
      <c r="E688" s="268" t="s">
        <v>200</v>
      </c>
      <c r="F688" s="244" t="s">
        <v>86</v>
      </c>
      <c r="G688" s="244" t="s">
        <v>200</v>
      </c>
      <c r="H688" s="221"/>
      <c r="I688" s="268" t="s">
        <v>200</v>
      </c>
      <c r="J688" s="244" t="s">
        <v>86</v>
      </c>
      <c r="K688" s="244" t="s">
        <v>200</v>
      </c>
    </row>
  </sheetData>
  <mergeCells count="63">
    <mergeCell ref="D6:G6"/>
    <mergeCell ref="C1:G1"/>
    <mergeCell ref="C2:G2"/>
    <mergeCell ref="D3:G3"/>
    <mergeCell ref="D4:G4"/>
    <mergeCell ref="D5:G5"/>
    <mergeCell ref="C76:G76"/>
    <mergeCell ref="D7:G7"/>
    <mergeCell ref="C8:G8"/>
    <mergeCell ref="C9:G9"/>
    <mergeCell ref="D10:G10"/>
    <mergeCell ref="D14:G14"/>
    <mergeCell ref="C18:G18"/>
    <mergeCell ref="D19:G19"/>
    <mergeCell ref="D20:G20"/>
    <mergeCell ref="D21:G21"/>
    <mergeCell ref="D22:G22"/>
    <mergeCell ref="C31:G31"/>
    <mergeCell ref="D192:G192"/>
    <mergeCell ref="D77:G77"/>
    <mergeCell ref="D78:G78"/>
    <mergeCell ref="D79:G79"/>
    <mergeCell ref="D80:G80"/>
    <mergeCell ref="C89:G89"/>
    <mergeCell ref="D134:G134"/>
    <mergeCell ref="D135:G135"/>
    <mergeCell ref="D136:G136"/>
    <mergeCell ref="C145:G145"/>
    <mergeCell ref="D190:G190"/>
    <mergeCell ref="D191:G191"/>
    <mergeCell ref="D360:G360"/>
    <mergeCell ref="C201:G201"/>
    <mergeCell ref="D246:G246"/>
    <mergeCell ref="D247:G247"/>
    <mergeCell ref="D248:G248"/>
    <mergeCell ref="C257:G257"/>
    <mergeCell ref="D302:G302"/>
    <mergeCell ref="D303:G303"/>
    <mergeCell ref="D304:G304"/>
    <mergeCell ref="D305:G305"/>
    <mergeCell ref="C314:G314"/>
    <mergeCell ref="D359:G359"/>
    <mergeCell ref="C484:G484"/>
    <mergeCell ref="D361:G361"/>
    <mergeCell ref="D362:G362"/>
    <mergeCell ref="C371:G371"/>
    <mergeCell ref="D416:G416"/>
    <mergeCell ref="D417:G417"/>
    <mergeCell ref="D418:G418"/>
    <mergeCell ref="D419:G419"/>
    <mergeCell ref="C428:G428"/>
    <mergeCell ref="D473:G473"/>
    <mergeCell ref="D474:G474"/>
    <mergeCell ref="D475:G475"/>
    <mergeCell ref="D587:G587"/>
    <mergeCell ref="D588:G588"/>
    <mergeCell ref="C597:G597"/>
    <mergeCell ref="D529:G529"/>
    <mergeCell ref="D530:G530"/>
    <mergeCell ref="D531:G531"/>
    <mergeCell ref="D532:G532"/>
    <mergeCell ref="C541:G541"/>
    <mergeCell ref="D586:G58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35547-EC24-4687-8547-72DB228226AB}">
  <dimension ref="A1:K239"/>
  <sheetViews>
    <sheetView workbookViewId="0"/>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0</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984</v>
      </c>
      <c r="E3" s="1650"/>
      <c r="F3" s="1650"/>
      <c r="G3" s="1650"/>
      <c r="H3" s="993"/>
      <c r="I3" s="993"/>
      <c r="J3" s="993"/>
      <c r="K3" s="993"/>
    </row>
    <row r="4" spans="1:11" ht="14.1" customHeight="1">
      <c r="A4" s="993"/>
      <c r="B4" s="993"/>
      <c r="C4" s="995" t="s">
        <v>196</v>
      </c>
      <c r="D4" s="1649" t="s">
        <v>985</v>
      </c>
      <c r="E4" s="1650"/>
      <c r="F4" s="1650"/>
      <c r="G4" s="1650"/>
      <c r="H4" s="993"/>
      <c r="I4" s="993"/>
      <c r="J4" s="993"/>
      <c r="K4" s="993"/>
    </row>
    <row r="5" spans="1:11" ht="14.1" customHeight="1">
      <c r="A5" s="993"/>
      <c r="B5" s="993"/>
      <c r="C5" s="995" t="s">
        <v>2</v>
      </c>
      <c r="D5" s="1649" t="s">
        <v>844</v>
      </c>
      <c r="E5" s="1650"/>
      <c r="F5" s="1650"/>
      <c r="G5" s="1650"/>
      <c r="H5" s="993"/>
      <c r="I5" s="993"/>
      <c r="J5" s="993"/>
      <c r="K5" s="993"/>
    </row>
    <row r="6" spans="1:11" ht="14.1" customHeight="1">
      <c r="A6" s="993"/>
      <c r="B6" s="993"/>
      <c r="C6" s="995" t="s">
        <v>4</v>
      </c>
      <c r="D6" s="1649" t="s">
        <v>845</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20.100000000000001" customHeight="1">
      <c r="A9" s="993"/>
      <c r="B9" s="993"/>
      <c r="C9" s="1655" t="s">
        <v>986</v>
      </c>
      <c r="D9" s="1656"/>
      <c r="E9" s="1656"/>
      <c r="F9" s="1656"/>
      <c r="G9" s="1656"/>
      <c r="H9" s="993"/>
      <c r="I9" s="993"/>
      <c r="J9" s="993"/>
      <c r="K9" s="993"/>
    </row>
    <row r="10" spans="1:11" ht="57.95" customHeight="1">
      <c r="A10" s="993"/>
      <c r="B10" s="993"/>
      <c r="C10" s="996" t="s">
        <v>10</v>
      </c>
      <c r="D10" s="1657" t="s">
        <v>987</v>
      </c>
      <c r="E10" s="1658"/>
      <c r="F10" s="1658"/>
      <c r="G10" s="1658"/>
      <c r="H10" s="993"/>
      <c r="I10" s="993"/>
      <c r="J10" s="993"/>
      <c r="K10" s="993"/>
    </row>
    <row r="11" spans="1:11" ht="27.95" customHeight="1">
      <c r="A11" s="993"/>
      <c r="B11" s="993"/>
      <c r="C11" s="997" t="s">
        <v>12</v>
      </c>
      <c r="D11" s="998">
        <v>2025</v>
      </c>
      <c r="E11" s="998">
        <v>2026</v>
      </c>
      <c r="F11" s="998">
        <v>2027</v>
      </c>
      <c r="G11" s="998">
        <v>2028</v>
      </c>
      <c r="H11" s="993"/>
      <c r="I11" s="993"/>
      <c r="J11" s="993"/>
      <c r="K11" s="993"/>
    </row>
    <row r="12" spans="1:11" ht="14.1" customHeight="1">
      <c r="A12" s="993"/>
      <c r="B12" s="993"/>
      <c r="C12" s="999"/>
      <c r="D12" s="1000" t="s">
        <v>13</v>
      </c>
      <c r="E12" s="1000" t="s">
        <v>14</v>
      </c>
      <c r="F12" s="1000" t="s">
        <v>14</v>
      </c>
      <c r="G12" s="1000" t="s">
        <v>14</v>
      </c>
      <c r="H12" s="993"/>
      <c r="I12" s="993"/>
      <c r="J12" s="993"/>
      <c r="K12" s="993"/>
    </row>
    <row r="13" spans="1:11" ht="41.1" customHeight="1">
      <c r="A13" s="993"/>
      <c r="B13" s="993"/>
      <c r="C13" s="997" t="s">
        <v>988</v>
      </c>
      <c r="D13" s="1001" t="s">
        <v>881</v>
      </c>
      <c r="E13" s="1001" t="s">
        <v>989</v>
      </c>
      <c r="F13" s="1001" t="s">
        <v>672</v>
      </c>
      <c r="G13" s="1001" t="s">
        <v>990</v>
      </c>
      <c r="H13" s="993"/>
      <c r="I13" s="993"/>
      <c r="J13" s="993"/>
      <c r="K13" s="993"/>
    </row>
    <row r="14" spans="1:11" ht="50.25" customHeight="1">
      <c r="A14" s="993"/>
      <c r="B14" s="993"/>
      <c r="C14" s="996" t="s">
        <v>203</v>
      </c>
      <c r="D14" s="1657" t="s">
        <v>991</v>
      </c>
      <c r="E14" s="1658"/>
      <c r="F14" s="1658"/>
      <c r="G14" s="1658"/>
      <c r="H14" s="993"/>
      <c r="I14" s="993"/>
      <c r="J14" s="993"/>
      <c r="K14" s="993"/>
    </row>
    <row r="15" spans="1:11" ht="27.95" customHeight="1">
      <c r="A15" s="993"/>
      <c r="B15" s="993"/>
      <c r="C15" s="997" t="s">
        <v>205</v>
      </c>
      <c r="D15" s="998">
        <v>2025</v>
      </c>
      <c r="E15" s="998">
        <v>2026</v>
      </c>
      <c r="F15" s="998">
        <v>2027</v>
      </c>
      <c r="G15" s="998">
        <v>2028</v>
      </c>
      <c r="H15" s="993"/>
      <c r="I15" s="993"/>
      <c r="J15" s="993"/>
      <c r="K15" s="993"/>
    </row>
    <row r="16" spans="1:11" ht="14.1" customHeight="1">
      <c r="A16" s="993"/>
      <c r="B16" s="993"/>
      <c r="C16" s="999"/>
      <c r="D16" s="1000" t="s">
        <v>13</v>
      </c>
      <c r="E16" s="1000" t="s">
        <v>14</v>
      </c>
      <c r="F16" s="1000" t="s">
        <v>14</v>
      </c>
      <c r="G16" s="1000" t="s">
        <v>14</v>
      </c>
      <c r="H16" s="993"/>
      <c r="I16" s="993"/>
      <c r="J16" s="993"/>
      <c r="K16" s="993"/>
    </row>
    <row r="17" spans="1:11" ht="30.95" customHeight="1">
      <c r="A17" s="993"/>
      <c r="B17" s="993"/>
      <c r="C17" s="997" t="s">
        <v>992</v>
      </c>
      <c r="D17" s="1001" t="s">
        <v>993</v>
      </c>
      <c r="E17" s="1001" t="s">
        <v>994</v>
      </c>
      <c r="F17" s="1001" t="s">
        <v>843</v>
      </c>
      <c r="G17" s="1001" t="s">
        <v>995</v>
      </c>
      <c r="H17" s="993"/>
      <c r="I17" s="993"/>
      <c r="J17" s="993"/>
      <c r="K17" s="993"/>
    </row>
    <row r="18" spans="1:11" ht="30.95" customHeight="1">
      <c r="A18" s="993"/>
      <c r="B18" s="993"/>
      <c r="C18" s="997" t="s">
        <v>996</v>
      </c>
      <c r="D18" s="1001" t="s">
        <v>997</v>
      </c>
      <c r="E18" s="1001" t="s">
        <v>998</v>
      </c>
      <c r="F18" s="1001" t="s">
        <v>999</v>
      </c>
      <c r="G18" s="1001" t="s">
        <v>1000</v>
      </c>
      <c r="H18" s="993"/>
      <c r="I18" s="993"/>
      <c r="J18" s="993"/>
      <c r="K18" s="993"/>
    </row>
    <row r="19" spans="1:11" ht="30.95" customHeight="1">
      <c r="A19" s="993"/>
      <c r="B19" s="993"/>
      <c r="C19" s="997" t="s">
        <v>1001</v>
      </c>
      <c r="D19" s="1001" t="s">
        <v>1002</v>
      </c>
      <c r="E19" s="1001" t="s">
        <v>1003</v>
      </c>
      <c r="F19" s="1001" t="s">
        <v>1004</v>
      </c>
      <c r="G19" s="1001" t="s">
        <v>1005</v>
      </c>
      <c r="H19" s="993"/>
      <c r="I19" s="993"/>
      <c r="J19" s="993"/>
      <c r="K19" s="993"/>
    </row>
    <row r="20" spans="1:11" ht="14.1" customHeight="1">
      <c r="A20" s="993"/>
      <c r="B20" s="993"/>
      <c r="C20" s="1643" t="s">
        <v>208</v>
      </c>
      <c r="D20" s="1644"/>
      <c r="E20" s="1644"/>
      <c r="F20" s="1644"/>
      <c r="G20" s="1644"/>
      <c r="H20" s="993"/>
      <c r="I20" s="993"/>
      <c r="J20" s="993"/>
      <c r="K20" s="993"/>
    </row>
    <row r="21" spans="1:11" ht="14.1" customHeight="1">
      <c r="A21" s="993"/>
      <c r="B21" s="993"/>
      <c r="C21" s="1002" t="s">
        <v>1006</v>
      </c>
      <c r="D21" s="1643" t="s">
        <v>1007</v>
      </c>
      <c r="E21" s="1644"/>
      <c r="F21" s="1644"/>
      <c r="G21" s="1644"/>
      <c r="H21" s="993"/>
      <c r="I21" s="993"/>
      <c r="J21" s="993"/>
      <c r="K21" s="993"/>
    </row>
    <row r="22" spans="1:11" ht="14.1" customHeight="1">
      <c r="A22" s="993"/>
      <c r="B22" s="993"/>
      <c r="C22" s="1003" t="s">
        <v>209</v>
      </c>
      <c r="D22" s="1659" t="s">
        <v>1008</v>
      </c>
      <c r="E22" s="1660"/>
      <c r="F22" s="1660"/>
      <c r="G22" s="1660"/>
      <c r="H22" s="993"/>
      <c r="I22" s="993"/>
      <c r="J22" s="993"/>
      <c r="K22" s="993"/>
    </row>
    <row r="23" spans="1:11" ht="14.1" customHeight="1">
      <c r="A23" s="993"/>
      <c r="B23" s="993"/>
      <c r="C23" s="1004" t="s">
        <v>211</v>
      </c>
      <c r="D23" s="1661" t="s">
        <v>1009</v>
      </c>
      <c r="E23" s="1662"/>
      <c r="F23" s="1662"/>
      <c r="G23" s="1662"/>
      <c r="H23" s="993"/>
      <c r="I23" s="993"/>
      <c r="J23" s="993"/>
      <c r="K23" s="993"/>
    </row>
    <row r="24" spans="1:11" ht="14.1" customHeight="1">
      <c r="A24" s="993"/>
      <c r="B24" s="993"/>
      <c r="C24" s="1004" t="s">
        <v>31</v>
      </c>
      <c r="D24" s="1661" t="s">
        <v>1010</v>
      </c>
      <c r="E24" s="1662"/>
      <c r="F24" s="1662"/>
      <c r="G24" s="1662"/>
      <c r="H24" s="993"/>
      <c r="I24" s="993"/>
      <c r="J24" s="993"/>
      <c r="K24" s="993"/>
    </row>
    <row r="25" spans="1:11" ht="15" customHeight="1">
      <c r="A25" s="993"/>
      <c r="B25" s="993"/>
      <c r="C25" s="1005"/>
      <c r="D25" s="1006">
        <v>2025</v>
      </c>
      <c r="E25" s="1006">
        <v>2026</v>
      </c>
      <c r="F25" s="1006">
        <v>2027</v>
      </c>
      <c r="G25" s="1006">
        <v>2028</v>
      </c>
      <c r="H25" s="993"/>
      <c r="I25" s="993"/>
      <c r="J25" s="993"/>
      <c r="K25" s="993"/>
    </row>
    <row r="26" spans="1:11" ht="15" customHeight="1">
      <c r="A26" s="993"/>
      <c r="B26" s="993"/>
      <c r="C26" s="1007"/>
      <c r="D26" s="1008" t="s">
        <v>13</v>
      </c>
      <c r="E26" s="1008" t="s">
        <v>14</v>
      </c>
      <c r="F26" s="1008" t="s">
        <v>14</v>
      </c>
      <c r="G26" s="1008" t="s">
        <v>14</v>
      </c>
      <c r="H26" s="993"/>
      <c r="I26" s="993"/>
      <c r="J26" s="993"/>
      <c r="K26" s="993"/>
    </row>
    <row r="27" spans="1:11" ht="14.1" customHeight="1">
      <c r="A27" s="993"/>
      <c r="B27" s="993"/>
      <c r="C27" s="997" t="s">
        <v>33</v>
      </c>
      <c r="D27" s="1001" t="s">
        <v>200</v>
      </c>
      <c r="E27" s="1001" t="s">
        <v>1011</v>
      </c>
      <c r="F27" s="1001" t="s">
        <v>1012</v>
      </c>
      <c r="G27" s="1001" t="s">
        <v>1013</v>
      </c>
      <c r="H27" s="993"/>
      <c r="I27" s="993"/>
      <c r="J27" s="993"/>
      <c r="K27" s="993"/>
    </row>
    <row r="28" spans="1:11" ht="14.1" customHeight="1">
      <c r="A28" s="993"/>
      <c r="B28" s="993"/>
      <c r="C28" s="997" t="s">
        <v>214</v>
      </c>
      <c r="D28" s="1001" t="s">
        <v>1014</v>
      </c>
      <c r="E28" s="1001" t="s">
        <v>1015</v>
      </c>
      <c r="F28" s="1001" t="s">
        <v>1016</v>
      </c>
      <c r="G28" s="1001" t="s">
        <v>1017</v>
      </c>
      <c r="H28" s="993"/>
      <c r="I28" s="993"/>
      <c r="J28" s="993"/>
      <c r="K28" s="993"/>
    </row>
    <row r="29" spans="1:11" ht="14.1" customHeight="1">
      <c r="A29" s="993"/>
      <c r="B29" s="993"/>
      <c r="C29" s="997" t="s">
        <v>215</v>
      </c>
      <c r="D29" s="1001" t="s">
        <v>164</v>
      </c>
      <c r="E29" s="1001" t="s">
        <v>1018</v>
      </c>
      <c r="F29" s="1001" t="s">
        <v>1019</v>
      </c>
      <c r="G29" s="1001" t="s">
        <v>1020</v>
      </c>
      <c r="H29" s="993"/>
      <c r="I29" s="993"/>
      <c r="J29" s="993"/>
      <c r="K29" s="993"/>
    </row>
    <row r="30" spans="1:11" ht="14.1" customHeight="1">
      <c r="A30" s="993"/>
      <c r="B30" s="993"/>
      <c r="C30" s="997" t="s">
        <v>216</v>
      </c>
      <c r="D30" s="1001" t="s">
        <v>200</v>
      </c>
      <c r="E30" s="1001" t="s">
        <v>200</v>
      </c>
      <c r="F30" s="1001" t="s">
        <v>1021</v>
      </c>
      <c r="G30" s="1001" t="s">
        <v>1022</v>
      </c>
      <c r="H30" s="993"/>
      <c r="I30" s="993"/>
      <c r="J30" s="993"/>
      <c r="K30" s="993"/>
    </row>
    <row r="31" spans="1:11" ht="14.1" customHeight="1">
      <c r="A31" s="993"/>
      <c r="B31" s="993"/>
      <c r="C31" s="997" t="s">
        <v>217</v>
      </c>
      <c r="D31" s="1001" t="s">
        <v>200</v>
      </c>
      <c r="E31" s="1001" t="s">
        <v>1023</v>
      </c>
      <c r="F31" s="1001" t="s">
        <v>1024</v>
      </c>
      <c r="G31" s="1001" t="s">
        <v>875</v>
      </c>
      <c r="H31" s="993"/>
      <c r="I31" s="993"/>
      <c r="J31" s="993"/>
      <c r="K31" s="993"/>
    </row>
    <row r="32" spans="1:11" ht="14.1" customHeight="1">
      <c r="A32" s="993"/>
      <c r="B32" s="993"/>
      <c r="C32" s="997" t="s">
        <v>39</v>
      </c>
      <c r="D32" s="1001" t="s">
        <v>200</v>
      </c>
      <c r="E32" s="1001" t="s">
        <v>200</v>
      </c>
      <c r="F32" s="1001" t="s">
        <v>1025</v>
      </c>
      <c r="G32" s="1001" t="s">
        <v>1026</v>
      </c>
      <c r="H32" s="993"/>
      <c r="I32" s="993"/>
      <c r="J32" s="993"/>
      <c r="K32" s="993"/>
    </row>
    <row r="33" spans="1:11" ht="14.1" customHeight="1">
      <c r="A33" s="993"/>
      <c r="B33" s="993"/>
      <c r="C33" s="1663" t="s">
        <v>218</v>
      </c>
      <c r="D33" s="1664"/>
      <c r="E33" s="1664"/>
      <c r="F33" s="1664"/>
      <c r="G33" s="1664"/>
      <c r="H33" s="993"/>
      <c r="I33" s="993"/>
      <c r="J33" s="993"/>
      <c r="K33" s="993"/>
    </row>
    <row r="34" spans="1:11" ht="14.1" customHeight="1">
      <c r="A34" s="993"/>
      <c r="B34" s="993"/>
      <c r="C34" s="1005"/>
      <c r="D34" s="1006">
        <v>2025</v>
      </c>
      <c r="E34" s="1006">
        <v>2026</v>
      </c>
      <c r="F34" s="1006">
        <v>2027</v>
      </c>
      <c r="G34" s="1006">
        <v>2028</v>
      </c>
      <c r="H34" s="993"/>
      <c r="I34" s="993"/>
      <c r="J34" s="993"/>
      <c r="K34" s="993"/>
    </row>
    <row r="35" spans="1:11" ht="14.1" customHeight="1">
      <c r="A35" s="993"/>
      <c r="B35" s="993"/>
      <c r="C35" s="1007"/>
      <c r="D35" s="1008" t="s">
        <v>13</v>
      </c>
      <c r="E35" s="1008" t="s">
        <v>14</v>
      </c>
      <c r="F35" s="1008" t="s">
        <v>14</v>
      </c>
      <c r="G35" s="1008" t="s">
        <v>14</v>
      </c>
      <c r="H35" s="993"/>
      <c r="I35" s="993"/>
      <c r="J35" s="993"/>
      <c r="K35" s="993"/>
    </row>
    <row r="36" spans="1:11" ht="14.1" customHeight="1">
      <c r="A36" s="993"/>
      <c r="B36" s="993"/>
      <c r="C36" s="1009" t="s">
        <v>219</v>
      </c>
      <c r="D36" s="1010">
        <v>0</v>
      </c>
      <c r="E36" s="1010">
        <v>358900000</v>
      </c>
      <c r="F36" s="1010">
        <v>359900000</v>
      </c>
      <c r="G36" s="1010">
        <v>365000000</v>
      </c>
      <c r="H36" s="993"/>
      <c r="I36" s="993"/>
      <c r="J36" s="993"/>
      <c r="K36" s="993"/>
    </row>
    <row r="37" spans="1:11" ht="14.1" customHeight="1">
      <c r="A37" s="993"/>
      <c r="B37" s="993"/>
      <c r="C37" s="1009" t="s">
        <v>220</v>
      </c>
      <c r="D37" s="1010">
        <v>0</v>
      </c>
      <c r="E37" s="1010">
        <v>358900000</v>
      </c>
      <c r="F37" s="1010">
        <v>359900000</v>
      </c>
      <c r="G37" s="1010">
        <v>365000000</v>
      </c>
      <c r="H37" s="993"/>
      <c r="I37" s="993"/>
      <c r="J37" s="993"/>
      <c r="K37" s="993"/>
    </row>
    <row r="38" spans="1:11" ht="14.1" customHeight="1">
      <c r="A38" s="993"/>
      <c r="B38" s="993"/>
      <c r="C38" s="1009" t="s">
        <v>221</v>
      </c>
      <c r="D38" s="1010">
        <v>0</v>
      </c>
      <c r="E38" s="1010">
        <v>0</v>
      </c>
      <c r="F38" s="1010">
        <v>0</v>
      </c>
      <c r="G38" s="1010">
        <v>0</v>
      </c>
      <c r="H38" s="993"/>
      <c r="I38" s="993"/>
      <c r="J38" s="993"/>
      <c r="K38" s="993"/>
    </row>
    <row r="39" spans="1:11" ht="14.1" customHeight="1">
      <c r="A39" s="993"/>
      <c r="B39" s="993"/>
      <c r="C39" s="1009" t="s">
        <v>222</v>
      </c>
      <c r="D39" s="1010">
        <v>0</v>
      </c>
      <c r="E39" s="1010">
        <v>39471000</v>
      </c>
      <c r="F39" s="1010">
        <v>39590000</v>
      </c>
      <c r="G39" s="1010">
        <v>39800000</v>
      </c>
      <c r="H39" s="993"/>
      <c r="I39" s="993"/>
      <c r="J39" s="993"/>
      <c r="K39" s="993"/>
    </row>
    <row r="40" spans="1:11" ht="14.1" customHeight="1">
      <c r="A40" s="993"/>
      <c r="B40" s="993"/>
      <c r="C40" s="1009" t="s">
        <v>220</v>
      </c>
      <c r="D40" s="1010">
        <v>0</v>
      </c>
      <c r="E40" s="1010">
        <v>39471000</v>
      </c>
      <c r="F40" s="1010">
        <v>39590000</v>
      </c>
      <c r="G40" s="1010">
        <v>39800000</v>
      </c>
      <c r="H40" s="993"/>
      <c r="I40" s="993"/>
      <c r="J40" s="993"/>
      <c r="K40" s="993"/>
    </row>
    <row r="41" spans="1:11" ht="14.1" customHeight="1">
      <c r="A41" s="993"/>
      <c r="B41" s="993"/>
      <c r="C41" s="1009" t="s">
        <v>221</v>
      </c>
      <c r="D41" s="1010">
        <v>0</v>
      </c>
      <c r="E41" s="1010">
        <v>0</v>
      </c>
      <c r="F41" s="1010">
        <v>0</v>
      </c>
      <c r="G41" s="1010">
        <v>0</v>
      </c>
      <c r="H41" s="993"/>
      <c r="I41" s="993"/>
      <c r="J41" s="993"/>
      <c r="K41" s="993"/>
    </row>
    <row r="42" spans="1:11" ht="14.1" customHeight="1">
      <c r="A42" s="993"/>
      <c r="B42" s="993"/>
      <c r="C42" s="1009" t="s">
        <v>223</v>
      </c>
      <c r="D42" s="1010">
        <v>0</v>
      </c>
      <c r="E42" s="1010">
        <v>74050000</v>
      </c>
      <c r="F42" s="1010">
        <v>75868000</v>
      </c>
      <c r="G42" s="1010">
        <v>72732000</v>
      </c>
      <c r="H42" s="993"/>
      <c r="I42" s="993"/>
      <c r="J42" s="993"/>
      <c r="K42" s="993"/>
    </row>
    <row r="43" spans="1:11" ht="14.1" customHeight="1">
      <c r="A43" s="993"/>
      <c r="B43" s="993"/>
      <c r="C43" s="1009" t="s">
        <v>220</v>
      </c>
      <c r="D43" s="1010">
        <v>0</v>
      </c>
      <c r="E43" s="1010">
        <v>74050000</v>
      </c>
      <c r="F43" s="1010">
        <v>75868000</v>
      </c>
      <c r="G43" s="1010">
        <v>72732000</v>
      </c>
      <c r="H43" s="993"/>
      <c r="I43" s="993"/>
      <c r="J43" s="993"/>
      <c r="K43" s="993"/>
    </row>
    <row r="44" spans="1:11" ht="14.1" customHeight="1">
      <c r="A44" s="993"/>
      <c r="B44" s="993"/>
      <c r="C44" s="1009" t="s">
        <v>221</v>
      </c>
      <c r="D44" s="1010">
        <v>0</v>
      </c>
      <c r="E44" s="1010">
        <v>0</v>
      </c>
      <c r="F44" s="1010">
        <v>0</v>
      </c>
      <c r="G44" s="1010">
        <v>0</v>
      </c>
      <c r="H44" s="993"/>
      <c r="I44" s="993"/>
      <c r="J44" s="993"/>
      <c r="K44" s="993"/>
    </row>
    <row r="45" spans="1:11" ht="14.1" customHeight="1">
      <c r="A45" s="993"/>
      <c r="B45" s="993"/>
      <c r="C45" s="1009" t="s">
        <v>224</v>
      </c>
      <c r="D45" s="1010">
        <v>0</v>
      </c>
      <c r="E45" s="1010">
        <v>0</v>
      </c>
      <c r="F45" s="1010">
        <v>0</v>
      </c>
      <c r="G45" s="1010">
        <v>0</v>
      </c>
      <c r="H45" s="993"/>
      <c r="I45" s="993"/>
      <c r="J45" s="993"/>
      <c r="K45" s="993"/>
    </row>
    <row r="46" spans="1:11" ht="14.1" customHeight="1">
      <c r="A46" s="993"/>
      <c r="B46" s="993"/>
      <c r="C46" s="1009" t="s">
        <v>220</v>
      </c>
      <c r="D46" s="1010">
        <v>0</v>
      </c>
      <c r="E46" s="1010">
        <v>0</v>
      </c>
      <c r="F46" s="1010">
        <v>0</v>
      </c>
      <c r="G46" s="1010">
        <v>0</v>
      </c>
      <c r="H46" s="993"/>
      <c r="I46" s="993"/>
      <c r="J46" s="993"/>
      <c r="K46" s="993"/>
    </row>
    <row r="47" spans="1:11" ht="14.1" customHeight="1">
      <c r="A47" s="993"/>
      <c r="B47" s="993"/>
      <c r="C47" s="1009" t="s">
        <v>221</v>
      </c>
      <c r="D47" s="1010">
        <v>0</v>
      </c>
      <c r="E47" s="1010">
        <v>0</v>
      </c>
      <c r="F47" s="1010">
        <v>0</v>
      </c>
      <c r="G47" s="1010">
        <v>0</v>
      </c>
      <c r="H47" s="993"/>
      <c r="I47" s="993"/>
      <c r="J47" s="993"/>
      <c r="K47" s="993"/>
    </row>
    <row r="48" spans="1:11" ht="14.1" customHeight="1">
      <c r="A48" s="993"/>
      <c r="B48" s="993"/>
      <c r="C48" s="1009" t="s">
        <v>225</v>
      </c>
      <c r="D48" s="1010">
        <v>0</v>
      </c>
      <c r="E48" s="1010">
        <v>0</v>
      </c>
      <c r="F48" s="1010">
        <v>0</v>
      </c>
      <c r="G48" s="1010">
        <v>0</v>
      </c>
      <c r="H48" s="993"/>
      <c r="I48" s="993"/>
      <c r="J48" s="993"/>
      <c r="K48" s="993"/>
    </row>
    <row r="49" spans="1:11" ht="14.1" customHeight="1">
      <c r="A49" s="993"/>
      <c r="B49" s="993"/>
      <c r="C49" s="1009" t="s">
        <v>220</v>
      </c>
      <c r="D49" s="1010">
        <v>0</v>
      </c>
      <c r="E49" s="1010">
        <v>0</v>
      </c>
      <c r="F49" s="1010">
        <v>0</v>
      </c>
      <c r="G49" s="1010">
        <v>0</v>
      </c>
      <c r="H49" s="993"/>
      <c r="I49" s="993"/>
      <c r="J49" s="993"/>
      <c r="K49" s="993"/>
    </row>
    <row r="50" spans="1:11" ht="14.1" customHeight="1">
      <c r="A50" s="993"/>
      <c r="B50" s="993"/>
      <c r="C50" s="1009" t="s">
        <v>221</v>
      </c>
      <c r="D50" s="1010">
        <v>0</v>
      </c>
      <c r="E50" s="1010">
        <v>0</v>
      </c>
      <c r="F50" s="1010">
        <v>0</v>
      </c>
      <c r="G50" s="1010">
        <v>0</v>
      </c>
      <c r="H50" s="993"/>
      <c r="I50" s="993"/>
      <c r="J50" s="993"/>
      <c r="K50" s="993"/>
    </row>
    <row r="51" spans="1:11" ht="14.1" customHeight="1">
      <c r="A51" s="993"/>
      <c r="B51" s="993"/>
      <c r="C51" s="1009" t="s">
        <v>226</v>
      </c>
      <c r="D51" s="1010">
        <v>0</v>
      </c>
      <c r="E51" s="1010">
        <v>100000</v>
      </c>
      <c r="F51" s="1010">
        <v>100000</v>
      </c>
      <c r="G51" s="1010">
        <v>100000</v>
      </c>
      <c r="H51" s="993"/>
      <c r="I51" s="993"/>
      <c r="J51" s="993"/>
      <c r="K51" s="993"/>
    </row>
    <row r="52" spans="1:11" ht="14.1" customHeight="1">
      <c r="A52" s="993"/>
      <c r="B52" s="993"/>
      <c r="C52" s="1009" t="s">
        <v>220</v>
      </c>
      <c r="D52" s="1010">
        <v>0</v>
      </c>
      <c r="E52" s="1010">
        <v>100000</v>
      </c>
      <c r="F52" s="1010">
        <v>100000</v>
      </c>
      <c r="G52" s="1010">
        <v>100000</v>
      </c>
      <c r="H52" s="993"/>
      <c r="I52" s="993"/>
      <c r="J52" s="993"/>
      <c r="K52" s="993"/>
    </row>
    <row r="53" spans="1:11" ht="14.1" customHeight="1">
      <c r="A53" s="993"/>
      <c r="B53" s="993"/>
      <c r="C53" s="1009" t="s">
        <v>221</v>
      </c>
      <c r="D53" s="1010">
        <v>0</v>
      </c>
      <c r="E53" s="1010">
        <v>0</v>
      </c>
      <c r="F53" s="1010">
        <v>0</v>
      </c>
      <c r="G53" s="1010">
        <v>0</v>
      </c>
      <c r="H53" s="993"/>
      <c r="I53" s="993"/>
      <c r="J53" s="993"/>
      <c r="K53" s="993"/>
    </row>
    <row r="54" spans="1:11" ht="14.1" customHeight="1">
      <c r="A54" s="993"/>
      <c r="B54" s="993"/>
      <c r="C54" s="1009" t="s">
        <v>227</v>
      </c>
      <c r="D54" s="1010">
        <v>0</v>
      </c>
      <c r="E54" s="1010">
        <v>1500000</v>
      </c>
      <c r="F54" s="1010">
        <v>1500000</v>
      </c>
      <c r="G54" s="1010">
        <v>1500000</v>
      </c>
      <c r="H54" s="993"/>
      <c r="I54" s="993"/>
      <c r="J54" s="993"/>
      <c r="K54" s="993"/>
    </row>
    <row r="55" spans="1:11" ht="14.1" customHeight="1">
      <c r="A55" s="993"/>
      <c r="B55" s="993"/>
      <c r="C55" s="1009" t="s">
        <v>220</v>
      </c>
      <c r="D55" s="1010">
        <v>0</v>
      </c>
      <c r="E55" s="1010">
        <v>1500000</v>
      </c>
      <c r="F55" s="1010">
        <v>1500000</v>
      </c>
      <c r="G55" s="1010">
        <v>1500000</v>
      </c>
      <c r="H55" s="993"/>
      <c r="I55" s="993"/>
      <c r="J55" s="993"/>
      <c r="K55" s="993"/>
    </row>
    <row r="56" spans="1:11" ht="14.1" customHeight="1">
      <c r="A56" s="993"/>
      <c r="B56" s="993"/>
      <c r="C56" s="1009" t="s">
        <v>221</v>
      </c>
      <c r="D56" s="1010">
        <v>0</v>
      </c>
      <c r="E56" s="1010">
        <v>0</v>
      </c>
      <c r="F56" s="1010">
        <v>0</v>
      </c>
      <c r="G56" s="1010">
        <v>0</v>
      </c>
      <c r="H56" s="993"/>
      <c r="I56" s="993"/>
      <c r="J56" s="993"/>
      <c r="K56" s="993"/>
    </row>
    <row r="57" spans="1:11" ht="14.1" customHeight="1">
      <c r="A57" s="993"/>
      <c r="B57" s="993"/>
      <c r="C57" s="1009" t="s">
        <v>228</v>
      </c>
      <c r="D57" s="1010">
        <v>0</v>
      </c>
      <c r="E57" s="1010">
        <v>0</v>
      </c>
      <c r="F57" s="1010">
        <v>0</v>
      </c>
      <c r="G57" s="1010">
        <v>0</v>
      </c>
      <c r="H57" s="993"/>
      <c r="I57" s="993"/>
      <c r="J57" s="993"/>
      <c r="K57" s="993"/>
    </row>
    <row r="58" spans="1:11" ht="14.1" customHeight="1">
      <c r="A58" s="993"/>
      <c r="B58" s="993"/>
      <c r="C58" s="1009" t="s">
        <v>220</v>
      </c>
      <c r="D58" s="1010">
        <v>0</v>
      </c>
      <c r="E58" s="1010">
        <v>0</v>
      </c>
      <c r="F58" s="1010">
        <v>0</v>
      </c>
      <c r="G58" s="1010">
        <v>0</v>
      </c>
      <c r="H58" s="993"/>
      <c r="I58" s="993"/>
      <c r="J58" s="993"/>
      <c r="K58" s="993"/>
    </row>
    <row r="59" spans="1:11" ht="14.1" customHeight="1">
      <c r="A59" s="993"/>
      <c r="B59" s="993"/>
      <c r="C59" s="1009" t="s">
        <v>229</v>
      </c>
      <c r="D59" s="1010">
        <v>0</v>
      </c>
      <c r="E59" s="1010">
        <v>0</v>
      </c>
      <c r="F59" s="1010">
        <v>0</v>
      </c>
      <c r="G59" s="1010">
        <v>0</v>
      </c>
      <c r="H59" s="993"/>
      <c r="I59" s="993"/>
      <c r="J59" s="993"/>
      <c r="K59" s="993"/>
    </row>
    <row r="60" spans="1:11" ht="14.1" customHeight="1">
      <c r="A60" s="993"/>
      <c r="B60" s="993"/>
      <c r="C60" s="1009" t="s">
        <v>230</v>
      </c>
      <c r="D60" s="1010">
        <v>0</v>
      </c>
      <c r="E60" s="1010">
        <v>0</v>
      </c>
      <c r="F60" s="1010">
        <v>0</v>
      </c>
      <c r="G60" s="1010">
        <v>0</v>
      </c>
      <c r="H60" s="993"/>
      <c r="I60" s="993"/>
      <c r="J60" s="993"/>
      <c r="K60" s="993"/>
    </row>
    <row r="61" spans="1:11" ht="14.1" customHeight="1">
      <c r="A61" s="993"/>
      <c r="B61" s="993"/>
      <c r="C61" s="1009" t="s">
        <v>231</v>
      </c>
      <c r="D61" s="1010">
        <v>0</v>
      </c>
      <c r="E61" s="1010">
        <v>0</v>
      </c>
      <c r="F61" s="1010">
        <v>0</v>
      </c>
      <c r="G61" s="1010">
        <v>0</v>
      </c>
      <c r="H61" s="993"/>
      <c r="I61" s="993"/>
      <c r="J61" s="993"/>
      <c r="K61" s="993"/>
    </row>
    <row r="62" spans="1:11" ht="14.1" customHeight="1">
      <c r="A62" s="993"/>
      <c r="B62" s="993"/>
      <c r="C62" s="1009" t="s">
        <v>232</v>
      </c>
      <c r="D62" s="1010">
        <v>0</v>
      </c>
      <c r="E62" s="1010">
        <v>0</v>
      </c>
      <c r="F62" s="1010">
        <v>0</v>
      </c>
      <c r="G62" s="1010">
        <v>0</v>
      </c>
      <c r="H62" s="993"/>
      <c r="I62" s="993"/>
      <c r="J62" s="993"/>
      <c r="K62" s="993"/>
    </row>
    <row r="63" spans="1:11" ht="14.1" customHeight="1">
      <c r="A63" s="993"/>
      <c r="B63" s="993"/>
      <c r="C63" s="1009" t="s">
        <v>233</v>
      </c>
      <c r="D63" s="1010">
        <v>0</v>
      </c>
      <c r="E63" s="1010">
        <v>0</v>
      </c>
      <c r="F63" s="1010">
        <v>0</v>
      </c>
      <c r="G63" s="1010">
        <v>0</v>
      </c>
      <c r="H63" s="993"/>
      <c r="I63" s="993"/>
      <c r="J63" s="993"/>
      <c r="K63" s="993"/>
    </row>
    <row r="64" spans="1:11" ht="14.1" customHeight="1">
      <c r="A64" s="993"/>
      <c r="B64" s="993"/>
      <c r="C64" s="1009" t="s">
        <v>220</v>
      </c>
      <c r="D64" s="1010">
        <v>0</v>
      </c>
      <c r="E64" s="1010">
        <v>0</v>
      </c>
      <c r="F64" s="1010">
        <v>0</v>
      </c>
      <c r="G64" s="1010">
        <v>0</v>
      </c>
      <c r="H64" s="993"/>
      <c r="I64" s="993"/>
      <c r="J64" s="993"/>
      <c r="K64" s="993"/>
    </row>
    <row r="65" spans="1:11" ht="14.1" customHeight="1">
      <c r="A65" s="993"/>
      <c r="B65" s="993"/>
      <c r="C65" s="1009" t="s">
        <v>229</v>
      </c>
      <c r="D65" s="1010">
        <v>0</v>
      </c>
      <c r="E65" s="1010">
        <v>0</v>
      </c>
      <c r="F65" s="1010">
        <v>0</v>
      </c>
      <c r="G65" s="1010">
        <v>0</v>
      </c>
      <c r="H65" s="993"/>
      <c r="I65" s="993"/>
      <c r="J65" s="993"/>
      <c r="K65" s="993"/>
    </row>
    <row r="66" spans="1:11" ht="14.1" customHeight="1">
      <c r="A66" s="993"/>
      <c r="B66" s="993"/>
      <c r="C66" s="1009" t="s">
        <v>230</v>
      </c>
      <c r="D66" s="1010">
        <v>0</v>
      </c>
      <c r="E66" s="1010">
        <v>0</v>
      </c>
      <c r="F66" s="1010">
        <v>0</v>
      </c>
      <c r="G66" s="1010">
        <v>0</v>
      </c>
      <c r="H66" s="993"/>
      <c r="I66" s="993"/>
      <c r="J66" s="993"/>
      <c r="K66" s="993"/>
    </row>
    <row r="67" spans="1:11" ht="14.1" customHeight="1">
      <c r="A67" s="993"/>
      <c r="B67" s="993"/>
      <c r="C67" s="1009" t="s">
        <v>231</v>
      </c>
      <c r="D67" s="1010">
        <v>0</v>
      </c>
      <c r="E67" s="1010">
        <v>0</v>
      </c>
      <c r="F67" s="1010">
        <v>0</v>
      </c>
      <c r="G67" s="1010">
        <v>0</v>
      </c>
      <c r="H67" s="993"/>
      <c r="I67" s="993"/>
      <c r="J67" s="993"/>
      <c r="K67" s="993"/>
    </row>
    <row r="68" spans="1:11" ht="14.1" customHeight="1">
      <c r="A68" s="993"/>
      <c r="B68" s="993"/>
      <c r="C68" s="1009" t="s">
        <v>232</v>
      </c>
      <c r="D68" s="1010">
        <v>0</v>
      </c>
      <c r="E68" s="1010">
        <v>0</v>
      </c>
      <c r="F68" s="1010">
        <v>0</v>
      </c>
      <c r="G68" s="1010">
        <v>0</v>
      </c>
      <c r="H68" s="993"/>
      <c r="I68" s="993"/>
      <c r="J68" s="993"/>
      <c r="K68" s="993"/>
    </row>
    <row r="69" spans="1:11" ht="14.1" customHeight="1">
      <c r="A69" s="993"/>
      <c r="B69" s="993"/>
      <c r="C69" s="1009" t="s">
        <v>234</v>
      </c>
      <c r="D69" s="1010">
        <v>0</v>
      </c>
      <c r="E69" s="1010">
        <v>0</v>
      </c>
      <c r="F69" s="1010">
        <v>0</v>
      </c>
      <c r="G69" s="1010">
        <v>0</v>
      </c>
      <c r="H69" s="993"/>
      <c r="I69" s="993"/>
      <c r="J69" s="993"/>
      <c r="K69" s="993"/>
    </row>
    <row r="70" spans="1:11" ht="14.1" customHeight="1">
      <c r="A70" s="993"/>
      <c r="B70" s="993"/>
      <c r="C70" s="1009" t="s">
        <v>220</v>
      </c>
      <c r="D70" s="1010">
        <v>0</v>
      </c>
      <c r="E70" s="1010">
        <v>0</v>
      </c>
      <c r="F70" s="1010">
        <v>0</v>
      </c>
      <c r="G70" s="1010">
        <v>0</v>
      </c>
      <c r="H70" s="993"/>
      <c r="I70" s="993"/>
      <c r="J70" s="993"/>
      <c r="K70" s="993"/>
    </row>
    <row r="71" spans="1:11" ht="14.1" customHeight="1">
      <c r="A71" s="993"/>
      <c r="B71" s="993"/>
      <c r="C71" s="1009" t="s">
        <v>229</v>
      </c>
      <c r="D71" s="1010">
        <v>0</v>
      </c>
      <c r="E71" s="1010">
        <v>0</v>
      </c>
      <c r="F71" s="1010">
        <v>0</v>
      </c>
      <c r="G71" s="1010">
        <v>0</v>
      </c>
      <c r="H71" s="993"/>
      <c r="I71" s="993"/>
      <c r="J71" s="993"/>
      <c r="K71" s="993"/>
    </row>
    <row r="72" spans="1:11" ht="14.1" customHeight="1">
      <c r="A72" s="993"/>
      <c r="B72" s="993"/>
      <c r="C72" s="1009" t="s">
        <v>230</v>
      </c>
      <c r="D72" s="1010">
        <v>0</v>
      </c>
      <c r="E72" s="1010">
        <v>0</v>
      </c>
      <c r="F72" s="1010">
        <v>0</v>
      </c>
      <c r="G72" s="1010">
        <v>0</v>
      </c>
      <c r="H72" s="993"/>
      <c r="I72" s="993"/>
      <c r="J72" s="993"/>
      <c r="K72" s="993"/>
    </row>
    <row r="73" spans="1:11" ht="14.1" customHeight="1">
      <c r="A73" s="993"/>
      <c r="B73" s="993"/>
      <c r="C73" s="1009" t="s">
        <v>231</v>
      </c>
      <c r="D73" s="1010">
        <v>0</v>
      </c>
      <c r="E73" s="1010">
        <v>0</v>
      </c>
      <c r="F73" s="1010">
        <v>0</v>
      </c>
      <c r="G73" s="1010">
        <v>0</v>
      </c>
      <c r="H73" s="993"/>
      <c r="I73" s="993"/>
      <c r="J73" s="993"/>
      <c r="K73" s="993"/>
    </row>
    <row r="74" spans="1:11" ht="14.1" customHeight="1">
      <c r="A74" s="993"/>
      <c r="B74" s="993"/>
      <c r="C74" s="1009" t="s">
        <v>232</v>
      </c>
      <c r="D74" s="1010">
        <v>0</v>
      </c>
      <c r="E74" s="1010">
        <v>0</v>
      </c>
      <c r="F74" s="1010">
        <v>0</v>
      </c>
      <c r="G74" s="1010">
        <v>0</v>
      </c>
      <c r="H74" s="993"/>
      <c r="I74" s="993"/>
      <c r="J74" s="993"/>
      <c r="K74" s="993"/>
    </row>
    <row r="75" spans="1:11" ht="14.1" customHeight="1">
      <c r="A75" s="993"/>
      <c r="B75" s="993"/>
      <c r="C75" s="1009" t="s">
        <v>235</v>
      </c>
      <c r="D75" s="1010">
        <v>0</v>
      </c>
      <c r="E75" s="1010">
        <v>0</v>
      </c>
      <c r="F75" s="1010">
        <v>0</v>
      </c>
      <c r="G75" s="1010">
        <v>0</v>
      </c>
      <c r="H75" s="993"/>
      <c r="I75" s="993"/>
      <c r="J75" s="993"/>
      <c r="K75" s="993"/>
    </row>
    <row r="76" spans="1:11" ht="14.1" customHeight="1">
      <c r="A76" s="993"/>
      <c r="B76" s="993"/>
      <c r="C76" s="1009" t="s">
        <v>236</v>
      </c>
      <c r="D76" s="1010">
        <v>0</v>
      </c>
      <c r="E76" s="1010">
        <v>0</v>
      </c>
      <c r="F76" s="1010">
        <v>0</v>
      </c>
      <c r="G76" s="1010">
        <v>0</v>
      </c>
      <c r="H76" s="993"/>
      <c r="I76" s="993"/>
      <c r="J76" s="993"/>
      <c r="K76" s="993"/>
    </row>
    <row r="77" spans="1:11" ht="14.1" customHeight="1">
      <c r="A77" s="993"/>
      <c r="B77" s="993"/>
      <c r="C77" s="1011" t="s">
        <v>237</v>
      </c>
      <c r="D77" s="1010">
        <v>0</v>
      </c>
      <c r="E77" s="1010">
        <v>474021000</v>
      </c>
      <c r="F77" s="1010">
        <v>476958000</v>
      </c>
      <c r="G77" s="1010">
        <v>479132000</v>
      </c>
      <c r="H77" s="993"/>
      <c r="I77" s="993"/>
      <c r="J77" s="993"/>
      <c r="K77" s="993"/>
    </row>
    <row r="78" spans="1:11" ht="14.1" customHeight="1">
      <c r="A78" s="993"/>
      <c r="B78" s="993"/>
      <c r="C78" s="1643" t="s">
        <v>51</v>
      </c>
      <c r="D78" s="1644"/>
      <c r="E78" s="1644"/>
      <c r="F78" s="1644"/>
      <c r="G78" s="1644"/>
      <c r="H78" s="993"/>
      <c r="I78" s="993"/>
      <c r="J78" s="993"/>
      <c r="K78" s="993"/>
    </row>
    <row r="79" spans="1:11" ht="14.1" customHeight="1">
      <c r="A79" s="993"/>
      <c r="B79" s="993"/>
      <c r="C79" s="1002" t="s">
        <v>1027</v>
      </c>
      <c r="D79" s="1643" t="s">
        <v>1028</v>
      </c>
      <c r="E79" s="1644"/>
      <c r="F79" s="1644"/>
      <c r="G79" s="1644"/>
      <c r="H79" s="993"/>
      <c r="I79" s="993"/>
      <c r="J79" s="993"/>
      <c r="K79" s="993"/>
    </row>
    <row r="80" spans="1:11" ht="14.1" customHeight="1">
      <c r="A80" s="993"/>
      <c r="B80" s="993"/>
      <c r="C80" s="1003" t="s">
        <v>209</v>
      </c>
      <c r="D80" s="1659" t="s">
        <v>1029</v>
      </c>
      <c r="E80" s="1660"/>
      <c r="F80" s="1660"/>
      <c r="G80" s="1660"/>
      <c r="H80" s="993"/>
      <c r="I80" s="993"/>
      <c r="J80" s="993"/>
      <c r="K80" s="993"/>
    </row>
    <row r="81" spans="1:11" ht="14.1" customHeight="1">
      <c r="A81" s="993"/>
      <c r="B81" s="993"/>
      <c r="C81" s="1004" t="s">
        <v>211</v>
      </c>
      <c r="D81" s="1661" t="s">
        <v>1030</v>
      </c>
      <c r="E81" s="1662"/>
      <c r="F81" s="1662"/>
      <c r="G81" s="1662"/>
      <c r="H81" s="993"/>
      <c r="I81" s="993"/>
      <c r="J81" s="993"/>
      <c r="K81" s="993"/>
    </row>
    <row r="82" spans="1:11" ht="14.1" customHeight="1">
      <c r="A82" s="993"/>
      <c r="B82" s="993"/>
      <c r="C82" s="1004" t="s">
        <v>31</v>
      </c>
      <c r="D82" s="1661" t="s">
        <v>1031</v>
      </c>
      <c r="E82" s="1662"/>
      <c r="F82" s="1662"/>
      <c r="G82" s="1662"/>
      <c r="H82" s="993"/>
      <c r="I82" s="993"/>
      <c r="J82" s="993"/>
      <c r="K82" s="993"/>
    </row>
    <row r="83" spans="1:11" ht="15" customHeight="1">
      <c r="A83" s="993"/>
      <c r="B83" s="993"/>
      <c r="C83" s="1005"/>
      <c r="D83" s="1006">
        <v>2025</v>
      </c>
      <c r="E83" s="1006">
        <v>2026</v>
      </c>
      <c r="F83" s="1006">
        <v>2027</v>
      </c>
      <c r="G83" s="1006">
        <v>2028</v>
      </c>
      <c r="H83" s="993"/>
      <c r="I83" s="993"/>
      <c r="J83" s="993"/>
      <c r="K83" s="993"/>
    </row>
    <row r="84" spans="1:11" ht="15" customHeight="1">
      <c r="A84" s="993"/>
      <c r="B84" s="993"/>
      <c r="C84" s="1007"/>
      <c r="D84" s="1008" t="s">
        <v>13</v>
      </c>
      <c r="E84" s="1008" t="s">
        <v>14</v>
      </c>
      <c r="F84" s="1008" t="s">
        <v>14</v>
      </c>
      <c r="G84" s="1008" t="s">
        <v>14</v>
      </c>
      <c r="H84" s="993"/>
      <c r="I84" s="993"/>
      <c r="J84" s="993"/>
      <c r="K84" s="993"/>
    </row>
    <row r="85" spans="1:11" ht="14.1" customHeight="1">
      <c r="A85" s="993"/>
      <c r="B85" s="993"/>
      <c r="C85" s="997" t="s">
        <v>33</v>
      </c>
      <c r="D85" s="1001" t="s">
        <v>200</v>
      </c>
      <c r="E85" s="1001" t="s">
        <v>248</v>
      </c>
      <c r="F85" s="1001" t="s">
        <v>248</v>
      </c>
      <c r="G85" s="1001" t="s">
        <v>248</v>
      </c>
      <c r="H85" s="993"/>
      <c r="I85" s="993"/>
      <c r="J85" s="993"/>
      <c r="K85" s="993"/>
    </row>
    <row r="86" spans="1:11" ht="14.1" customHeight="1">
      <c r="A86" s="993"/>
      <c r="B86" s="993"/>
      <c r="C86" s="997" t="s">
        <v>214</v>
      </c>
      <c r="D86" s="1001" t="s">
        <v>1032</v>
      </c>
      <c r="E86" s="1001" t="s">
        <v>1033</v>
      </c>
      <c r="F86" s="1001" t="s">
        <v>1033</v>
      </c>
      <c r="G86" s="1001" t="s">
        <v>1033</v>
      </c>
      <c r="H86" s="993"/>
      <c r="I86" s="993"/>
      <c r="J86" s="993"/>
      <c r="K86" s="993"/>
    </row>
    <row r="87" spans="1:11" ht="14.1" customHeight="1">
      <c r="A87" s="993"/>
      <c r="B87" s="993"/>
      <c r="C87" s="997" t="s">
        <v>215</v>
      </c>
      <c r="D87" s="1001" t="s">
        <v>164</v>
      </c>
      <c r="E87" s="1001" t="s">
        <v>1033</v>
      </c>
      <c r="F87" s="1001" t="s">
        <v>1033</v>
      </c>
      <c r="G87" s="1001" t="s">
        <v>1033</v>
      </c>
      <c r="H87" s="993"/>
      <c r="I87" s="993"/>
      <c r="J87" s="993"/>
      <c r="K87" s="993"/>
    </row>
    <row r="88" spans="1:11" ht="14.1" customHeight="1">
      <c r="A88" s="993"/>
      <c r="B88" s="993"/>
      <c r="C88" s="997" t="s">
        <v>216</v>
      </c>
      <c r="D88" s="1001" t="s">
        <v>200</v>
      </c>
      <c r="E88" s="1001" t="s">
        <v>200</v>
      </c>
      <c r="F88" s="1001" t="s">
        <v>164</v>
      </c>
      <c r="G88" s="1001" t="s">
        <v>164</v>
      </c>
      <c r="H88" s="993"/>
      <c r="I88" s="993"/>
      <c r="J88" s="993"/>
      <c r="K88" s="993"/>
    </row>
    <row r="89" spans="1:11" ht="14.1" customHeight="1">
      <c r="A89" s="993"/>
      <c r="B89" s="993"/>
      <c r="C89" s="997" t="s">
        <v>217</v>
      </c>
      <c r="D89" s="1001" t="s">
        <v>200</v>
      </c>
      <c r="E89" s="1001" t="s">
        <v>1034</v>
      </c>
      <c r="F89" s="1001" t="s">
        <v>164</v>
      </c>
      <c r="G89" s="1001" t="s">
        <v>164</v>
      </c>
      <c r="H89" s="993"/>
      <c r="I89" s="993"/>
      <c r="J89" s="993"/>
      <c r="K89" s="993"/>
    </row>
    <row r="90" spans="1:11" ht="14.1" customHeight="1">
      <c r="A90" s="993"/>
      <c r="B90" s="993"/>
      <c r="C90" s="997" t="s">
        <v>39</v>
      </c>
      <c r="D90" s="1001" t="s">
        <v>200</v>
      </c>
      <c r="E90" s="1001" t="s">
        <v>200</v>
      </c>
      <c r="F90" s="1001" t="s">
        <v>164</v>
      </c>
      <c r="G90" s="1001" t="s">
        <v>164</v>
      </c>
      <c r="H90" s="993"/>
      <c r="I90" s="993"/>
      <c r="J90" s="993"/>
      <c r="K90" s="993"/>
    </row>
    <row r="91" spans="1:11" ht="14.1" customHeight="1">
      <c r="A91" s="993"/>
      <c r="B91" s="993"/>
      <c r="C91" s="1663" t="s">
        <v>218</v>
      </c>
      <c r="D91" s="1664"/>
      <c r="E91" s="1664"/>
      <c r="F91" s="1664"/>
      <c r="G91" s="1664"/>
      <c r="H91" s="993"/>
      <c r="I91" s="993"/>
      <c r="J91" s="993"/>
      <c r="K91" s="993"/>
    </row>
    <row r="92" spans="1:11" ht="14.1" customHeight="1">
      <c r="A92" s="993"/>
      <c r="B92" s="993"/>
      <c r="C92" s="1005"/>
      <c r="D92" s="1006">
        <v>2025</v>
      </c>
      <c r="E92" s="1006">
        <v>2026</v>
      </c>
      <c r="F92" s="1006">
        <v>2027</v>
      </c>
      <c r="G92" s="1006">
        <v>2028</v>
      </c>
      <c r="H92" s="993"/>
      <c r="I92" s="993"/>
      <c r="J92" s="993"/>
      <c r="K92" s="993"/>
    </row>
    <row r="93" spans="1:11" ht="14.1" customHeight="1">
      <c r="A93" s="993"/>
      <c r="B93" s="993"/>
      <c r="C93" s="1007"/>
      <c r="D93" s="1008" t="s">
        <v>13</v>
      </c>
      <c r="E93" s="1008" t="s">
        <v>14</v>
      </c>
      <c r="F93" s="1008" t="s">
        <v>14</v>
      </c>
      <c r="G93" s="1008" t="s">
        <v>14</v>
      </c>
      <c r="H93" s="993"/>
      <c r="I93" s="993"/>
      <c r="J93" s="993"/>
      <c r="K93" s="993"/>
    </row>
    <row r="94" spans="1:11" ht="14.1" customHeight="1">
      <c r="A94" s="993"/>
      <c r="B94" s="993"/>
      <c r="C94" s="1009" t="s">
        <v>219</v>
      </c>
      <c r="D94" s="1010">
        <v>0</v>
      </c>
      <c r="E94" s="1010">
        <v>0</v>
      </c>
      <c r="F94" s="1010">
        <v>0</v>
      </c>
      <c r="G94" s="1010">
        <v>0</v>
      </c>
      <c r="H94" s="993"/>
      <c r="I94" s="993"/>
      <c r="J94" s="993"/>
      <c r="K94" s="993"/>
    </row>
    <row r="95" spans="1:11" ht="14.1" customHeight="1">
      <c r="A95" s="993"/>
      <c r="B95" s="993"/>
      <c r="C95" s="1009" t="s">
        <v>220</v>
      </c>
      <c r="D95" s="1010">
        <v>0</v>
      </c>
      <c r="E95" s="1010">
        <v>0</v>
      </c>
      <c r="F95" s="1010">
        <v>0</v>
      </c>
      <c r="G95" s="1010">
        <v>0</v>
      </c>
      <c r="H95" s="993"/>
      <c r="I95" s="993"/>
      <c r="J95" s="993"/>
      <c r="K95" s="993"/>
    </row>
    <row r="96" spans="1:11" ht="14.1" customHeight="1">
      <c r="A96" s="993"/>
      <c r="B96" s="993"/>
      <c r="C96" s="1009" t="s">
        <v>221</v>
      </c>
      <c r="D96" s="1010">
        <v>0</v>
      </c>
      <c r="E96" s="1010">
        <v>0</v>
      </c>
      <c r="F96" s="1010">
        <v>0</v>
      </c>
      <c r="G96" s="1010">
        <v>0</v>
      </c>
      <c r="H96" s="993"/>
      <c r="I96" s="993"/>
      <c r="J96" s="993"/>
      <c r="K96" s="993"/>
    </row>
    <row r="97" spans="1:11" ht="14.1" customHeight="1">
      <c r="A97" s="993"/>
      <c r="B97" s="993"/>
      <c r="C97" s="1009" t="s">
        <v>222</v>
      </c>
      <c r="D97" s="1010">
        <v>0</v>
      </c>
      <c r="E97" s="1010">
        <v>0</v>
      </c>
      <c r="F97" s="1010">
        <v>0</v>
      </c>
      <c r="G97" s="1010">
        <v>0</v>
      </c>
      <c r="H97" s="993"/>
      <c r="I97" s="993"/>
      <c r="J97" s="993"/>
      <c r="K97" s="993"/>
    </row>
    <row r="98" spans="1:11" ht="14.1" customHeight="1">
      <c r="A98" s="993"/>
      <c r="B98" s="993"/>
      <c r="C98" s="1009" t="s">
        <v>220</v>
      </c>
      <c r="D98" s="1010">
        <v>0</v>
      </c>
      <c r="E98" s="1010">
        <v>0</v>
      </c>
      <c r="F98" s="1010">
        <v>0</v>
      </c>
      <c r="G98" s="1010">
        <v>0</v>
      </c>
      <c r="H98" s="993"/>
      <c r="I98" s="993"/>
      <c r="J98" s="993"/>
      <c r="K98" s="993"/>
    </row>
    <row r="99" spans="1:11" ht="14.1" customHeight="1">
      <c r="A99" s="993"/>
      <c r="B99" s="993"/>
      <c r="C99" s="1009" t="s">
        <v>221</v>
      </c>
      <c r="D99" s="1010">
        <v>0</v>
      </c>
      <c r="E99" s="1010">
        <v>0</v>
      </c>
      <c r="F99" s="1010">
        <v>0</v>
      </c>
      <c r="G99" s="1010">
        <v>0</v>
      </c>
      <c r="H99" s="993"/>
      <c r="I99" s="993"/>
      <c r="J99" s="993"/>
      <c r="K99" s="993"/>
    </row>
    <row r="100" spans="1:11" ht="14.1" customHeight="1">
      <c r="A100" s="993"/>
      <c r="B100" s="993"/>
      <c r="C100" s="1009" t="s">
        <v>223</v>
      </c>
      <c r="D100" s="1010">
        <v>0</v>
      </c>
      <c r="E100" s="1010">
        <v>0</v>
      </c>
      <c r="F100" s="1010">
        <v>0</v>
      </c>
      <c r="G100" s="1010">
        <v>0</v>
      </c>
      <c r="H100" s="993"/>
      <c r="I100" s="993"/>
      <c r="J100" s="993"/>
      <c r="K100" s="993"/>
    </row>
    <row r="101" spans="1:11" ht="14.1" customHeight="1">
      <c r="A101" s="993"/>
      <c r="B101" s="993"/>
      <c r="C101" s="1009" t="s">
        <v>220</v>
      </c>
      <c r="D101" s="1010">
        <v>0</v>
      </c>
      <c r="E101" s="1010">
        <v>0</v>
      </c>
      <c r="F101" s="1010">
        <v>0</v>
      </c>
      <c r="G101" s="1010">
        <v>0</v>
      </c>
      <c r="H101" s="993"/>
      <c r="I101" s="993"/>
      <c r="J101" s="993"/>
      <c r="K101" s="993"/>
    </row>
    <row r="102" spans="1:11" ht="14.1" customHeight="1">
      <c r="A102" s="993"/>
      <c r="B102" s="993"/>
      <c r="C102" s="1009" t="s">
        <v>221</v>
      </c>
      <c r="D102" s="1010">
        <v>0</v>
      </c>
      <c r="E102" s="1010">
        <v>0</v>
      </c>
      <c r="F102" s="1010">
        <v>0</v>
      </c>
      <c r="G102" s="1010">
        <v>0</v>
      </c>
      <c r="H102" s="993"/>
      <c r="I102" s="993"/>
      <c r="J102" s="993"/>
      <c r="K102" s="993"/>
    </row>
    <row r="103" spans="1:11" ht="14.1" customHeight="1">
      <c r="A103" s="993"/>
      <c r="B103" s="993"/>
      <c r="C103" s="1009" t="s">
        <v>224</v>
      </c>
      <c r="D103" s="1010">
        <v>0</v>
      </c>
      <c r="E103" s="1010">
        <v>0</v>
      </c>
      <c r="F103" s="1010">
        <v>0</v>
      </c>
      <c r="G103" s="1010">
        <v>0</v>
      </c>
      <c r="H103" s="993"/>
      <c r="I103" s="993"/>
      <c r="J103" s="993"/>
      <c r="K103" s="993"/>
    </row>
    <row r="104" spans="1:11" ht="14.1" customHeight="1">
      <c r="A104" s="993"/>
      <c r="B104" s="993"/>
      <c r="C104" s="1009" t="s">
        <v>220</v>
      </c>
      <c r="D104" s="1010">
        <v>0</v>
      </c>
      <c r="E104" s="1010">
        <v>0</v>
      </c>
      <c r="F104" s="1010">
        <v>0</v>
      </c>
      <c r="G104" s="1010">
        <v>0</v>
      </c>
      <c r="H104" s="993"/>
      <c r="I104" s="993"/>
      <c r="J104" s="993"/>
      <c r="K104" s="993"/>
    </row>
    <row r="105" spans="1:11" ht="14.1" customHeight="1">
      <c r="A105" s="993"/>
      <c r="B105" s="993"/>
      <c r="C105" s="1009" t="s">
        <v>221</v>
      </c>
      <c r="D105" s="1010">
        <v>0</v>
      </c>
      <c r="E105" s="1010">
        <v>0</v>
      </c>
      <c r="F105" s="1010">
        <v>0</v>
      </c>
      <c r="G105" s="1010">
        <v>0</v>
      </c>
      <c r="H105" s="993"/>
      <c r="I105" s="993"/>
      <c r="J105" s="993"/>
      <c r="K105" s="993"/>
    </row>
    <row r="106" spans="1:11" ht="14.1" customHeight="1">
      <c r="A106" s="993"/>
      <c r="B106" s="993"/>
      <c r="C106" s="1009" t="s">
        <v>225</v>
      </c>
      <c r="D106" s="1010">
        <v>0</v>
      </c>
      <c r="E106" s="1010">
        <v>0</v>
      </c>
      <c r="F106" s="1010">
        <v>0</v>
      </c>
      <c r="G106" s="1010">
        <v>0</v>
      </c>
      <c r="H106" s="993"/>
      <c r="I106" s="993"/>
      <c r="J106" s="993"/>
      <c r="K106" s="993"/>
    </row>
    <row r="107" spans="1:11" ht="14.1" customHeight="1">
      <c r="A107" s="993"/>
      <c r="B107" s="993"/>
      <c r="C107" s="1009" t="s">
        <v>220</v>
      </c>
      <c r="D107" s="1010">
        <v>0</v>
      </c>
      <c r="E107" s="1010">
        <v>0</v>
      </c>
      <c r="F107" s="1010">
        <v>0</v>
      </c>
      <c r="G107" s="1010">
        <v>0</v>
      </c>
      <c r="H107" s="993"/>
      <c r="I107" s="993"/>
      <c r="J107" s="993"/>
      <c r="K107" s="993"/>
    </row>
    <row r="108" spans="1:11" ht="14.1" customHeight="1">
      <c r="A108" s="993"/>
      <c r="B108" s="993"/>
      <c r="C108" s="1009" t="s">
        <v>221</v>
      </c>
      <c r="D108" s="1010">
        <v>0</v>
      </c>
      <c r="E108" s="1010">
        <v>0</v>
      </c>
      <c r="F108" s="1010">
        <v>0</v>
      </c>
      <c r="G108" s="1010">
        <v>0</v>
      </c>
      <c r="H108" s="993"/>
      <c r="I108" s="993"/>
      <c r="J108" s="993"/>
      <c r="K108" s="993"/>
    </row>
    <row r="109" spans="1:11" ht="14.1" customHeight="1">
      <c r="A109" s="993"/>
      <c r="B109" s="993"/>
      <c r="C109" s="1009" t="s">
        <v>226</v>
      </c>
      <c r="D109" s="1010">
        <v>0</v>
      </c>
      <c r="E109" s="1010">
        <v>0</v>
      </c>
      <c r="F109" s="1010">
        <v>0</v>
      </c>
      <c r="G109" s="1010">
        <v>0</v>
      </c>
      <c r="H109" s="993"/>
      <c r="I109" s="993"/>
      <c r="J109" s="993"/>
      <c r="K109" s="993"/>
    </row>
    <row r="110" spans="1:11" ht="14.1" customHeight="1">
      <c r="A110" s="993"/>
      <c r="B110" s="993"/>
      <c r="C110" s="1009" t="s">
        <v>220</v>
      </c>
      <c r="D110" s="1010">
        <v>0</v>
      </c>
      <c r="E110" s="1010">
        <v>0</v>
      </c>
      <c r="F110" s="1010">
        <v>0</v>
      </c>
      <c r="G110" s="1010">
        <v>0</v>
      </c>
      <c r="H110" s="993"/>
      <c r="I110" s="993"/>
      <c r="J110" s="993"/>
      <c r="K110" s="993"/>
    </row>
    <row r="111" spans="1:11" ht="14.1" customHeight="1">
      <c r="A111" s="993"/>
      <c r="B111" s="993"/>
      <c r="C111" s="1009" t="s">
        <v>221</v>
      </c>
      <c r="D111" s="1010">
        <v>0</v>
      </c>
      <c r="E111" s="1010">
        <v>0</v>
      </c>
      <c r="F111" s="1010">
        <v>0</v>
      </c>
      <c r="G111" s="1010">
        <v>0</v>
      </c>
      <c r="H111" s="993"/>
      <c r="I111" s="993"/>
      <c r="J111" s="993"/>
      <c r="K111" s="993"/>
    </row>
    <row r="112" spans="1:11" ht="14.1" customHeight="1">
      <c r="A112" s="993"/>
      <c r="B112" s="993"/>
      <c r="C112" s="1009" t="s">
        <v>227</v>
      </c>
      <c r="D112" s="1010">
        <v>0</v>
      </c>
      <c r="E112" s="1010">
        <v>0</v>
      </c>
      <c r="F112" s="1010">
        <v>0</v>
      </c>
      <c r="G112" s="1010">
        <v>0</v>
      </c>
      <c r="H112" s="993"/>
      <c r="I112" s="993"/>
      <c r="J112" s="993"/>
      <c r="K112" s="993"/>
    </row>
    <row r="113" spans="1:11" ht="14.1" customHeight="1">
      <c r="A113" s="993"/>
      <c r="B113" s="993"/>
      <c r="C113" s="1009" t="s">
        <v>220</v>
      </c>
      <c r="D113" s="1010">
        <v>0</v>
      </c>
      <c r="E113" s="1010">
        <v>0</v>
      </c>
      <c r="F113" s="1010">
        <v>0</v>
      </c>
      <c r="G113" s="1010">
        <v>0</v>
      </c>
      <c r="H113" s="993"/>
      <c r="I113" s="993"/>
      <c r="J113" s="993"/>
      <c r="K113" s="993"/>
    </row>
    <row r="114" spans="1:11" ht="14.1" customHeight="1">
      <c r="A114" s="993"/>
      <c r="B114" s="993"/>
      <c r="C114" s="1009" t="s">
        <v>221</v>
      </c>
      <c r="D114" s="1010">
        <v>0</v>
      </c>
      <c r="E114" s="1010">
        <v>0</v>
      </c>
      <c r="F114" s="1010">
        <v>0</v>
      </c>
      <c r="G114" s="1010">
        <v>0</v>
      </c>
      <c r="H114" s="993"/>
      <c r="I114" s="993"/>
      <c r="J114" s="993"/>
      <c r="K114" s="993"/>
    </row>
    <row r="115" spans="1:11" ht="14.1" customHeight="1">
      <c r="A115" s="993"/>
      <c r="B115" s="993"/>
      <c r="C115" s="1009" t="s">
        <v>228</v>
      </c>
      <c r="D115" s="1010">
        <v>0</v>
      </c>
      <c r="E115" s="1010">
        <v>0</v>
      </c>
      <c r="F115" s="1010">
        <v>0</v>
      </c>
      <c r="G115" s="1010">
        <v>0</v>
      </c>
      <c r="H115" s="993"/>
      <c r="I115" s="993"/>
      <c r="J115" s="993"/>
      <c r="K115" s="993"/>
    </row>
    <row r="116" spans="1:11" ht="14.1" customHeight="1">
      <c r="A116" s="993"/>
      <c r="B116" s="993"/>
      <c r="C116" s="1009" t="s">
        <v>220</v>
      </c>
      <c r="D116" s="1010">
        <v>0</v>
      </c>
      <c r="E116" s="1010">
        <v>0</v>
      </c>
      <c r="F116" s="1010">
        <v>0</v>
      </c>
      <c r="G116" s="1010">
        <v>0</v>
      </c>
      <c r="H116" s="993"/>
      <c r="I116" s="993"/>
      <c r="J116" s="993"/>
      <c r="K116" s="993"/>
    </row>
    <row r="117" spans="1:11" ht="14.1" customHeight="1">
      <c r="A117" s="993"/>
      <c r="B117" s="993"/>
      <c r="C117" s="1009" t="s">
        <v>229</v>
      </c>
      <c r="D117" s="1010">
        <v>0</v>
      </c>
      <c r="E117" s="1010">
        <v>0</v>
      </c>
      <c r="F117" s="1010">
        <v>0</v>
      </c>
      <c r="G117" s="1010">
        <v>0</v>
      </c>
      <c r="H117" s="993"/>
      <c r="I117" s="993"/>
      <c r="J117" s="993"/>
      <c r="K117" s="993"/>
    </row>
    <row r="118" spans="1:11" ht="14.1" customHeight="1">
      <c r="A118" s="993"/>
      <c r="B118" s="993"/>
      <c r="C118" s="1009" t="s">
        <v>230</v>
      </c>
      <c r="D118" s="1010">
        <v>0</v>
      </c>
      <c r="E118" s="1010">
        <v>0</v>
      </c>
      <c r="F118" s="1010">
        <v>0</v>
      </c>
      <c r="G118" s="1010">
        <v>0</v>
      </c>
      <c r="H118" s="993"/>
      <c r="I118" s="993"/>
      <c r="J118" s="993"/>
      <c r="K118" s="993"/>
    </row>
    <row r="119" spans="1:11" ht="14.1" customHeight="1">
      <c r="A119" s="993"/>
      <c r="B119" s="993"/>
      <c r="C119" s="1009" t="s">
        <v>231</v>
      </c>
      <c r="D119" s="1010">
        <v>0</v>
      </c>
      <c r="E119" s="1010">
        <v>0</v>
      </c>
      <c r="F119" s="1010">
        <v>0</v>
      </c>
      <c r="G119" s="1010">
        <v>0</v>
      </c>
      <c r="H119" s="993"/>
      <c r="I119" s="993"/>
      <c r="J119" s="993"/>
      <c r="K119" s="993"/>
    </row>
    <row r="120" spans="1:11" ht="14.1" customHeight="1">
      <c r="A120" s="993"/>
      <c r="B120" s="993"/>
      <c r="C120" s="1009" t="s">
        <v>232</v>
      </c>
      <c r="D120" s="1010">
        <v>0</v>
      </c>
      <c r="E120" s="1010">
        <v>0</v>
      </c>
      <c r="F120" s="1010">
        <v>0</v>
      </c>
      <c r="G120" s="1010">
        <v>0</v>
      </c>
      <c r="H120" s="993"/>
      <c r="I120" s="993"/>
      <c r="J120" s="993"/>
      <c r="K120" s="993"/>
    </row>
    <row r="121" spans="1:11" ht="14.1" customHeight="1">
      <c r="A121" s="993"/>
      <c r="B121" s="993"/>
      <c r="C121" s="1009" t="s">
        <v>233</v>
      </c>
      <c r="D121" s="1010">
        <v>0</v>
      </c>
      <c r="E121" s="1010">
        <v>6000000</v>
      </c>
      <c r="F121" s="1010">
        <v>6000000</v>
      </c>
      <c r="G121" s="1010">
        <v>6000000</v>
      </c>
      <c r="H121" s="993"/>
      <c r="I121" s="993"/>
      <c r="J121" s="993"/>
      <c r="K121" s="993"/>
    </row>
    <row r="122" spans="1:11" ht="14.1" customHeight="1">
      <c r="A122" s="993"/>
      <c r="B122" s="993"/>
      <c r="C122" s="1009" t="s">
        <v>220</v>
      </c>
      <c r="D122" s="1010">
        <v>0</v>
      </c>
      <c r="E122" s="1010">
        <v>6000000</v>
      </c>
      <c r="F122" s="1010">
        <v>6000000</v>
      </c>
      <c r="G122" s="1010">
        <v>6000000</v>
      </c>
      <c r="H122" s="993"/>
      <c r="I122" s="993"/>
      <c r="J122" s="993"/>
      <c r="K122" s="993"/>
    </row>
    <row r="123" spans="1:11" ht="14.1" customHeight="1">
      <c r="A123" s="993"/>
      <c r="B123" s="993"/>
      <c r="C123" s="1009" t="s">
        <v>229</v>
      </c>
      <c r="D123" s="1010">
        <v>0</v>
      </c>
      <c r="E123" s="1010">
        <v>0</v>
      </c>
      <c r="F123" s="1010">
        <v>0</v>
      </c>
      <c r="G123" s="1010">
        <v>0</v>
      </c>
      <c r="H123" s="993"/>
      <c r="I123" s="993"/>
      <c r="J123" s="993"/>
      <c r="K123" s="993"/>
    </row>
    <row r="124" spans="1:11" ht="14.1" customHeight="1">
      <c r="A124" s="993"/>
      <c r="B124" s="993"/>
      <c r="C124" s="1009" t="s">
        <v>230</v>
      </c>
      <c r="D124" s="1010">
        <v>0</v>
      </c>
      <c r="E124" s="1010">
        <v>0</v>
      </c>
      <c r="F124" s="1010">
        <v>0</v>
      </c>
      <c r="G124" s="1010">
        <v>0</v>
      </c>
      <c r="H124" s="993"/>
      <c r="I124" s="993"/>
      <c r="J124" s="993"/>
      <c r="K124" s="993"/>
    </row>
    <row r="125" spans="1:11" ht="14.1" customHeight="1">
      <c r="A125" s="993"/>
      <c r="B125" s="993"/>
      <c r="C125" s="1009" t="s">
        <v>231</v>
      </c>
      <c r="D125" s="1010">
        <v>0</v>
      </c>
      <c r="E125" s="1010">
        <v>0</v>
      </c>
      <c r="F125" s="1010">
        <v>0</v>
      </c>
      <c r="G125" s="1010">
        <v>0</v>
      </c>
      <c r="H125" s="993"/>
      <c r="I125" s="993"/>
      <c r="J125" s="993"/>
      <c r="K125" s="993"/>
    </row>
    <row r="126" spans="1:11" ht="14.1" customHeight="1">
      <c r="A126" s="993"/>
      <c r="B126" s="993"/>
      <c r="C126" s="1009" t="s">
        <v>232</v>
      </c>
      <c r="D126" s="1010">
        <v>0</v>
      </c>
      <c r="E126" s="1010">
        <v>0</v>
      </c>
      <c r="F126" s="1010">
        <v>0</v>
      </c>
      <c r="G126" s="1010">
        <v>0</v>
      </c>
      <c r="H126" s="993"/>
      <c r="I126" s="993"/>
      <c r="J126" s="993"/>
      <c r="K126" s="993"/>
    </row>
    <row r="127" spans="1:11" ht="14.1" customHeight="1">
      <c r="A127" s="993"/>
      <c r="B127" s="993"/>
      <c r="C127" s="1009" t="s">
        <v>234</v>
      </c>
      <c r="D127" s="1010">
        <v>0</v>
      </c>
      <c r="E127" s="1010">
        <v>0</v>
      </c>
      <c r="F127" s="1010">
        <v>0</v>
      </c>
      <c r="G127" s="1010">
        <v>0</v>
      </c>
      <c r="H127" s="993"/>
      <c r="I127" s="993"/>
      <c r="J127" s="993"/>
      <c r="K127" s="993"/>
    </row>
    <row r="128" spans="1:11" ht="14.1" customHeight="1">
      <c r="A128" s="993"/>
      <c r="B128" s="993"/>
      <c r="C128" s="1009" t="s">
        <v>220</v>
      </c>
      <c r="D128" s="1010">
        <v>0</v>
      </c>
      <c r="E128" s="1010">
        <v>0</v>
      </c>
      <c r="F128" s="1010">
        <v>0</v>
      </c>
      <c r="G128" s="1010">
        <v>0</v>
      </c>
      <c r="H128" s="993"/>
      <c r="I128" s="993"/>
      <c r="J128" s="993"/>
      <c r="K128" s="993"/>
    </row>
    <row r="129" spans="1:11" ht="14.1" customHeight="1">
      <c r="A129" s="993"/>
      <c r="B129" s="993"/>
      <c r="C129" s="1009" t="s">
        <v>229</v>
      </c>
      <c r="D129" s="1010">
        <v>0</v>
      </c>
      <c r="E129" s="1010">
        <v>0</v>
      </c>
      <c r="F129" s="1010">
        <v>0</v>
      </c>
      <c r="G129" s="1010">
        <v>0</v>
      </c>
      <c r="H129" s="993"/>
      <c r="I129" s="993"/>
      <c r="J129" s="993"/>
      <c r="K129" s="993"/>
    </row>
    <row r="130" spans="1:11" ht="14.1" customHeight="1">
      <c r="A130" s="993"/>
      <c r="B130" s="993"/>
      <c r="C130" s="1009" t="s">
        <v>230</v>
      </c>
      <c r="D130" s="1010">
        <v>0</v>
      </c>
      <c r="E130" s="1010">
        <v>0</v>
      </c>
      <c r="F130" s="1010">
        <v>0</v>
      </c>
      <c r="G130" s="1010">
        <v>0</v>
      </c>
      <c r="H130" s="993"/>
      <c r="I130" s="993"/>
      <c r="J130" s="993"/>
      <c r="K130" s="993"/>
    </row>
    <row r="131" spans="1:11" ht="14.1" customHeight="1">
      <c r="A131" s="993"/>
      <c r="B131" s="993"/>
      <c r="C131" s="1009" t="s">
        <v>231</v>
      </c>
      <c r="D131" s="1010">
        <v>0</v>
      </c>
      <c r="E131" s="1010">
        <v>0</v>
      </c>
      <c r="F131" s="1010">
        <v>0</v>
      </c>
      <c r="G131" s="1010">
        <v>0</v>
      </c>
      <c r="H131" s="993"/>
      <c r="I131" s="993"/>
      <c r="J131" s="993"/>
      <c r="K131" s="993"/>
    </row>
    <row r="132" spans="1:11" ht="14.1" customHeight="1">
      <c r="A132" s="993"/>
      <c r="B132" s="993"/>
      <c r="C132" s="1009" t="s">
        <v>232</v>
      </c>
      <c r="D132" s="1010">
        <v>0</v>
      </c>
      <c r="E132" s="1010">
        <v>0</v>
      </c>
      <c r="F132" s="1010">
        <v>0</v>
      </c>
      <c r="G132" s="1010">
        <v>0</v>
      </c>
      <c r="H132" s="993"/>
      <c r="I132" s="993"/>
      <c r="J132" s="993"/>
      <c r="K132" s="993"/>
    </row>
    <row r="133" spans="1:11" ht="14.1" customHeight="1">
      <c r="A133" s="993"/>
      <c r="B133" s="993"/>
      <c r="C133" s="1009" t="s">
        <v>235</v>
      </c>
      <c r="D133" s="1010">
        <v>0</v>
      </c>
      <c r="E133" s="1010">
        <v>0</v>
      </c>
      <c r="F133" s="1010">
        <v>0</v>
      </c>
      <c r="G133" s="1010">
        <v>0</v>
      </c>
      <c r="H133" s="993"/>
      <c r="I133" s="993"/>
      <c r="J133" s="993"/>
      <c r="K133" s="993"/>
    </row>
    <row r="134" spans="1:11" ht="14.1" customHeight="1">
      <c r="A134" s="993"/>
      <c r="B134" s="993"/>
      <c r="C134" s="1009" t="s">
        <v>236</v>
      </c>
      <c r="D134" s="1010">
        <v>0</v>
      </c>
      <c r="E134" s="1010">
        <v>0</v>
      </c>
      <c r="F134" s="1010">
        <v>0</v>
      </c>
      <c r="G134" s="1010">
        <v>0</v>
      </c>
      <c r="H134" s="993"/>
      <c r="I134" s="993"/>
      <c r="J134" s="993"/>
      <c r="K134" s="993"/>
    </row>
    <row r="135" spans="1:11" ht="14.1" customHeight="1">
      <c r="A135" s="993"/>
      <c r="B135" s="993"/>
      <c r="C135" s="1011" t="s">
        <v>237</v>
      </c>
      <c r="D135" s="1010">
        <v>0</v>
      </c>
      <c r="E135" s="1010">
        <v>6000000</v>
      </c>
      <c r="F135" s="1010">
        <v>6000000</v>
      </c>
      <c r="G135" s="1010">
        <v>6000000</v>
      </c>
      <c r="H135" s="993"/>
      <c r="I135" s="993"/>
      <c r="J135" s="993"/>
      <c r="K135" s="993"/>
    </row>
    <row r="136" spans="1:11" ht="14.1" customHeight="1">
      <c r="A136" s="993"/>
      <c r="B136" s="993"/>
      <c r="C136" s="1002" t="s">
        <v>1035</v>
      </c>
      <c r="D136" s="1643" t="s">
        <v>1036</v>
      </c>
      <c r="E136" s="1644"/>
      <c r="F136" s="1644"/>
      <c r="G136" s="1644"/>
      <c r="H136" s="993"/>
      <c r="I136" s="993"/>
      <c r="J136" s="993"/>
      <c r="K136" s="993"/>
    </row>
    <row r="137" spans="1:11" ht="14.1" customHeight="1">
      <c r="A137" s="993"/>
      <c r="B137" s="993"/>
      <c r="C137" s="1003" t="s">
        <v>209</v>
      </c>
      <c r="D137" s="1659" t="s">
        <v>1037</v>
      </c>
      <c r="E137" s="1660"/>
      <c r="F137" s="1660"/>
      <c r="G137" s="1660"/>
      <c r="H137" s="993"/>
      <c r="I137" s="993"/>
      <c r="J137" s="993"/>
      <c r="K137" s="993"/>
    </row>
    <row r="138" spans="1:11" ht="14.1" customHeight="1">
      <c r="A138" s="993"/>
      <c r="B138" s="993"/>
      <c r="C138" s="1004" t="s">
        <v>211</v>
      </c>
      <c r="D138" s="1661" t="s">
        <v>1036</v>
      </c>
      <c r="E138" s="1662"/>
      <c r="F138" s="1662"/>
      <c r="G138" s="1662"/>
      <c r="H138" s="993"/>
      <c r="I138" s="993"/>
      <c r="J138" s="993"/>
      <c r="K138" s="993"/>
    </row>
    <row r="139" spans="1:11" ht="14.1" customHeight="1">
      <c r="A139" s="993"/>
      <c r="B139" s="993"/>
      <c r="C139" s="1004" t="s">
        <v>31</v>
      </c>
      <c r="D139" s="1661" t="s">
        <v>247</v>
      </c>
      <c r="E139" s="1662"/>
      <c r="F139" s="1662"/>
      <c r="G139" s="1662"/>
      <c r="H139" s="993"/>
      <c r="I139" s="993"/>
      <c r="J139" s="993"/>
      <c r="K139" s="993"/>
    </row>
    <row r="140" spans="1:11" ht="15" customHeight="1">
      <c r="A140" s="993"/>
      <c r="B140" s="993"/>
      <c r="C140" s="1005"/>
      <c r="D140" s="1006">
        <v>2025</v>
      </c>
      <c r="E140" s="1006">
        <v>2026</v>
      </c>
      <c r="F140" s="1006">
        <v>2027</v>
      </c>
      <c r="G140" s="1006">
        <v>2028</v>
      </c>
      <c r="H140" s="993"/>
      <c r="I140" s="993"/>
      <c r="J140" s="993"/>
      <c r="K140" s="993"/>
    </row>
    <row r="141" spans="1:11" ht="15" customHeight="1">
      <c r="A141" s="993"/>
      <c r="B141" s="993"/>
      <c r="C141" s="1007"/>
      <c r="D141" s="1008" t="s">
        <v>13</v>
      </c>
      <c r="E141" s="1008" t="s">
        <v>14</v>
      </c>
      <c r="F141" s="1008" t="s">
        <v>14</v>
      </c>
      <c r="G141" s="1008" t="s">
        <v>14</v>
      </c>
      <c r="H141" s="993"/>
      <c r="I141" s="993"/>
      <c r="J141" s="993"/>
      <c r="K141" s="993"/>
    </row>
    <row r="142" spans="1:11" ht="14.1" customHeight="1">
      <c r="A142" s="993"/>
      <c r="B142" s="993"/>
      <c r="C142" s="997" t="s">
        <v>33</v>
      </c>
      <c r="D142" s="1001" t="s">
        <v>200</v>
      </c>
      <c r="E142" s="1001" t="s">
        <v>963</v>
      </c>
      <c r="F142" s="1001" t="s">
        <v>963</v>
      </c>
      <c r="G142" s="1001" t="s">
        <v>963</v>
      </c>
      <c r="H142" s="993"/>
      <c r="I142" s="993"/>
      <c r="J142" s="993"/>
      <c r="K142" s="993"/>
    </row>
    <row r="143" spans="1:11" ht="14.1" customHeight="1">
      <c r="A143" s="993"/>
      <c r="B143" s="993"/>
      <c r="C143" s="997" t="s">
        <v>214</v>
      </c>
      <c r="D143" s="1001" t="s">
        <v>1038</v>
      </c>
      <c r="E143" s="1001" t="s">
        <v>1038</v>
      </c>
      <c r="F143" s="1001" t="s">
        <v>1038</v>
      </c>
      <c r="G143" s="1001" t="s">
        <v>1038</v>
      </c>
      <c r="H143" s="993"/>
      <c r="I143" s="993"/>
      <c r="J143" s="993"/>
      <c r="K143" s="993"/>
    </row>
    <row r="144" spans="1:11" ht="14.1" customHeight="1">
      <c r="A144" s="993"/>
      <c r="B144" s="993"/>
      <c r="C144" s="997" t="s">
        <v>215</v>
      </c>
      <c r="D144" s="1001" t="s">
        <v>164</v>
      </c>
      <c r="E144" s="1001" t="s">
        <v>1039</v>
      </c>
      <c r="F144" s="1001" t="s">
        <v>1039</v>
      </c>
      <c r="G144" s="1001" t="s">
        <v>1039</v>
      </c>
      <c r="H144" s="993"/>
      <c r="I144" s="993"/>
      <c r="J144" s="993"/>
      <c r="K144" s="993"/>
    </row>
    <row r="145" spans="1:11" ht="14.1" customHeight="1">
      <c r="A145" s="993"/>
      <c r="B145" s="993"/>
      <c r="C145" s="997" t="s">
        <v>216</v>
      </c>
      <c r="D145" s="1001" t="s">
        <v>200</v>
      </c>
      <c r="E145" s="1001" t="s">
        <v>200</v>
      </c>
      <c r="F145" s="1001" t="s">
        <v>164</v>
      </c>
      <c r="G145" s="1001" t="s">
        <v>164</v>
      </c>
      <c r="H145" s="993"/>
      <c r="I145" s="993"/>
      <c r="J145" s="993"/>
      <c r="K145" s="993"/>
    </row>
    <row r="146" spans="1:11" ht="14.1" customHeight="1">
      <c r="A146" s="993"/>
      <c r="B146" s="993"/>
      <c r="C146" s="997" t="s">
        <v>217</v>
      </c>
      <c r="D146" s="1001" t="s">
        <v>200</v>
      </c>
      <c r="E146" s="1001" t="s">
        <v>164</v>
      </c>
      <c r="F146" s="1001" t="s">
        <v>164</v>
      </c>
      <c r="G146" s="1001" t="s">
        <v>164</v>
      </c>
      <c r="H146" s="993"/>
      <c r="I146" s="993"/>
      <c r="J146" s="993"/>
      <c r="K146" s="993"/>
    </row>
    <row r="147" spans="1:11" ht="14.1" customHeight="1">
      <c r="A147" s="993"/>
      <c r="B147" s="993"/>
      <c r="C147" s="997" t="s">
        <v>39</v>
      </c>
      <c r="D147" s="1001" t="s">
        <v>200</v>
      </c>
      <c r="E147" s="1001" t="s">
        <v>200</v>
      </c>
      <c r="F147" s="1001" t="s">
        <v>164</v>
      </c>
      <c r="G147" s="1001" t="s">
        <v>164</v>
      </c>
      <c r="H147" s="993"/>
      <c r="I147" s="993"/>
      <c r="J147" s="993"/>
      <c r="K147" s="993"/>
    </row>
    <row r="148" spans="1:11" ht="14.1" customHeight="1">
      <c r="A148" s="993"/>
      <c r="B148" s="993"/>
      <c r="C148" s="1663" t="s">
        <v>218</v>
      </c>
      <c r="D148" s="1664"/>
      <c r="E148" s="1664"/>
      <c r="F148" s="1664"/>
      <c r="G148" s="1664"/>
      <c r="H148" s="993"/>
      <c r="I148" s="993"/>
      <c r="J148" s="993"/>
      <c r="K148" s="993"/>
    </row>
    <row r="149" spans="1:11" ht="14.1" customHeight="1">
      <c r="A149" s="993"/>
      <c r="B149" s="993"/>
      <c r="C149" s="1005"/>
      <c r="D149" s="1006">
        <v>2025</v>
      </c>
      <c r="E149" s="1006">
        <v>2026</v>
      </c>
      <c r="F149" s="1006">
        <v>2027</v>
      </c>
      <c r="G149" s="1006">
        <v>2028</v>
      </c>
      <c r="H149" s="993"/>
      <c r="I149" s="993"/>
      <c r="J149" s="993"/>
      <c r="K149" s="993"/>
    </row>
    <row r="150" spans="1:11" ht="14.1" customHeight="1">
      <c r="A150" s="993"/>
      <c r="B150" s="993"/>
      <c r="C150" s="1007"/>
      <c r="D150" s="1008" t="s">
        <v>13</v>
      </c>
      <c r="E150" s="1008" t="s">
        <v>14</v>
      </c>
      <c r="F150" s="1008" t="s">
        <v>14</v>
      </c>
      <c r="G150" s="1008" t="s">
        <v>14</v>
      </c>
      <c r="H150" s="993"/>
      <c r="I150" s="993"/>
      <c r="J150" s="993"/>
      <c r="K150" s="993"/>
    </row>
    <row r="151" spans="1:11" ht="14.1" customHeight="1">
      <c r="A151" s="993"/>
      <c r="B151" s="993"/>
      <c r="C151" s="1009" t="s">
        <v>219</v>
      </c>
      <c r="D151" s="1010">
        <v>0</v>
      </c>
      <c r="E151" s="1010">
        <v>0</v>
      </c>
      <c r="F151" s="1010">
        <v>0</v>
      </c>
      <c r="G151" s="1010">
        <v>0</v>
      </c>
      <c r="H151" s="993"/>
      <c r="I151" s="993"/>
      <c r="J151" s="993"/>
      <c r="K151" s="993"/>
    </row>
    <row r="152" spans="1:11" ht="14.1" customHeight="1">
      <c r="A152" s="993"/>
      <c r="B152" s="993"/>
      <c r="C152" s="1009" t="s">
        <v>220</v>
      </c>
      <c r="D152" s="1010">
        <v>0</v>
      </c>
      <c r="E152" s="1010">
        <v>0</v>
      </c>
      <c r="F152" s="1010">
        <v>0</v>
      </c>
      <c r="G152" s="1010">
        <v>0</v>
      </c>
      <c r="H152" s="993"/>
      <c r="I152" s="993"/>
      <c r="J152" s="993"/>
      <c r="K152" s="993"/>
    </row>
    <row r="153" spans="1:11" ht="14.1" customHeight="1">
      <c r="A153" s="993"/>
      <c r="B153" s="993"/>
      <c r="C153" s="1009" t="s">
        <v>221</v>
      </c>
      <c r="D153" s="1010">
        <v>0</v>
      </c>
      <c r="E153" s="1010">
        <v>0</v>
      </c>
      <c r="F153" s="1010">
        <v>0</v>
      </c>
      <c r="G153" s="1010">
        <v>0</v>
      </c>
      <c r="H153" s="993"/>
      <c r="I153" s="993"/>
      <c r="J153" s="993"/>
      <c r="K153" s="993"/>
    </row>
    <row r="154" spans="1:11" ht="14.1" customHeight="1">
      <c r="A154" s="993"/>
      <c r="B154" s="993"/>
      <c r="C154" s="1009" t="s">
        <v>222</v>
      </c>
      <c r="D154" s="1010">
        <v>0</v>
      </c>
      <c r="E154" s="1010">
        <v>0</v>
      </c>
      <c r="F154" s="1010">
        <v>0</v>
      </c>
      <c r="G154" s="1010">
        <v>0</v>
      </c>
      <c r="H154" s="993"/>
      <c r="I154" s="993"/>
      <c r="J154" s="993"/>
      <c r="K154" s="993"/>
    </row>
    <row r="155" spans="1:11" ht="14.1" customHeight="1">
      <c r="A155" s="993"/>
      <c r="B155" s="993"/>
      <c r="C155" s="1009" t="s">
        <v>220</v>
      </c>
      <c r="D155" s="1010">
        <v>0</v>
      </c>
      <c r="E155" s="1010">
        <v>0</v>
      </c>
      <c r="F155" s="1010">
        <v>0</v>
      </c>
      <c r="G155" s="1010">
        <v>0</v>
      </c>
      <c r="H155" s="993"/>
      <c r="I155" s="993"/>
      <c r="J155" s="993"/>
      <c r="K155" s="993"/>
    </row>
    <row r="156" spans="1:11" ht="14.1" customHeight="1">
      <c r="A156" s="993"/>
      <c r="B156" s="993"/>
      <c r="C156" s="1009" t="s">
        <v>221</v>
      </c>
      <c r="D156" s="1010">
        <v>0</v>
      </c>
      <c r="E156" s="1010">
        <v>0</v>
      </c>
      <c r="F156" s="1010">
        <v>0</v>
      </c>
      <c r="G156" s="1010">
        <v>0</v>
      </c>
      <c r="H156" s="993"/>
      <c r="I156" s="993"/>
      <c r="J156" s="993"/>
      <c r="K156" s="993"/>
    </row>
    <row r="157" spans="1:11" ht="14.1" customHeight="1">
      <c r="A157" s="993"/>
      <c r="B157" s="993"/>
      <c r="C157" s="1009" t="s">
        <v>223</v>
      </c>
      <c r="D157" s="1010">
        <v>0</v>
      </c>
      <c r="E157" s="1010">
        <v>0</v>
      </c>
      <c r="F157" s="1010">
        <v>0</v>
      </c>
      <c r="G157" s="1010">
        <v>0</v>
      </c>
      <c r="H157" s="993"/>
      <c r="I157" s="993"/>
      <c r="J157" s="993"/>
      <c r="K157" s="993"/>
    </row>
    <row r="158" spans="1:11" ht="14.1" customHeight="1">
      <c r="A158" s="993"/>
      <c r="B158" s="993"/>
      <c r="C158" s="1009" t="s">
        <v>220</v>
      </c>
      <c r="D158" s="1010">
        <v>0</v>
      </c>
      <c r="E158" s="1010">
        <v>0</v>
      </c>
      <c r="F158" s="1010">
        <v>0</v>
      </c>
      <c r="G158" s="1010">
        <v>0</v>
      </c>
      <c r="H158" s="993"/>
      <c r="I158" s="993"/>
      <c r="J158" s="993"/>
      <c r="K158" s="993"/>
    </row>
    <row r="159" spans="1:11" ht="14.1" customHeight="1">
      <c r="A159" s="993"/>
      <c r="B159" s="993"/>
      <c r="C159" s="1009" t="s">
        <v>221</v>
      </c>
      <c r="D159" s="1010">
        <v>0</v>
      </c>
      <c r="E159" s="1010">
        <v>0</v>
      </c>
      <c r="F159" s="1010">
        <v>0</v>
      </c>
      <c r="G159" s="1010">
        <v>0</v>
      </c>
      <c r="H159" s="993"/>
      <c r="I159" s="993"/>
      <c r="J159" s="993"/>
      <c r="K159" s="993"/>
    </row>
    <row r="160" spans="1:11" ht="14.1" customHeight="1">
      <c r="A160" s="993"/>
      <c r="B160" s="993"/>
      <c r="C160" s="1009" t="s">
        <v>224</v>
      </c>
      <c r="D160" s="1010">
        <v>0</v>
      </c>
      <c r="E160" s="1010">
        <v>0</v>
      </c>
      <c r="F160" s="1010">
        <v>0</v>
      </c>
      <c r="G160" s="1010">
        <v>0</v>
      </c>
      <c r="H160" s="993"/>
      <c r="I160" s="993"/>
      <c r="J160" s="993"/>
      <c r="K160" s="993"/>
    </row>
    <row r="161" spans="1:11" ht="14.1" customHeight="1">
      <c r="A161" s="993"/>
      <c r="B161" s="993"/>
      <c r="C161" s="1009" t="s">
        <v>220</v>
      </c>
      <c r="D161" s="1010">
        <v>0</v>
      </c>
      <c r="E161" s="1010">
        <v>0</v>
      </c>
      <c r="F161" s="1010">
        <v>0</v>
      </c>
      <c r="G161" s="1010">
        <v>0</v>
      </c>
      <c r="H161" s="993"/>
      <c r="I161" s="993"/>
      <c r="J161" s="993"/>
      <c r="K161" s="993"/>
    </row>
    <row r="162" spans="1:11" ht="14.1" customHeight="1">
      <c r="A162" s="993"/>
      <c r="B162" s="993"/>
      <c r="C162" s="1009" t="s">
        <v>221</v>
      </c>
      <c r="D162" s="1010">
        <v>0</v>
      </c>
      <c r="E162" s="1010">
        <v>0</v>
      </c>
      <c r="F162" s="1010">
        <v>0</v>
      </c>
      <c r="G162" s="1010">
        <v>0</v>
      </c>
      <c r="H162" s="993"/>
      <c r="I162" s="993"/>
      <c r="J162" s="993"/>
      <c r="K162" s="993"/>
    </row>
    <row r="163" spans="1:11" ht="14.1" customHeight="1">
      <c r="A163" s="993"/>
      <c r="B163" s="993"/>
      <c r="C163" s="1009" t="s">
        <v>225</v>
      </c>
      <c r="D163" s="1010">
        <v>0</v>
      </c>
      <c r="E163" s="1010">
        <v>0</v>
      </c>
      <c r="F163" s="1010">
        <v>0</v>
      </c>
      <c r="G163" s="1010">
        <v>0</v>
      </c>
      <c r="H163" s="993"/>
      <c r="I163" s="993"/>
      <c r="J163" s="993"/>
      <c r="K163" s="993"/>
    </row>
    <row r="164" spans="1:11" ht="14.1" customHeight="1">
      <c r="A164" s="993"/>
      <c r="B164" s="993"/>
      <c r="C164" s="1009" t="s">
        <v>220</v>
      </c>
      <c r="D164" s="1010">
        <v>0</v>
      </c>
      <c r="E164" s="1010">
        <v>0</v>
      </c>
      <c r="F164" s="1010">
        <v>0</v>
      </c>
      <c r="G164" s="1010">
        <v>0</v>
      </c>
      <c r="H164" s="993"/>
      <c r="I164" s="993"/>
      <c r="J164" s="993"/>
      <c r="K164" s="993"/>
    </row>
    <row r="165" spans="1:11" ht="14.1" customHeight="1">
      <c r="A165" s="993"/>
      <c r="B165" s="993"/>
      <c r="C165" s="1009" t="s">
        <v>221</v>
      </c>
      <c r="D165" s="1010">
        <v>0</v>
      </c>
      <c r="E165" s="1010">
        <v>0</v>
      </c>
      <c r="F165" s="1010">
        <v>0</v>
      </c>
      <c r="G165" s="1010">
        <v>0</v>
      </c>
      <c r="H165" s="993"/>
      <c r="I165" s="993"/>
      <c r="J165" s="993"/>
      <c r="K165" s="993"/>
    </row>
    <row r="166" spans="1:11" ht="14.1" customHeight="1">
      <c r="A166" s="993"/>
      <c r="B166" s="993"/>
      <c r="C166" s="1009" t="s">
        <v>226</v>
      </c>
      <c r="D166" s="1010">
        <v>0</v>
      </c>
      <c r="E166" s="1010">
        <v>0</v>
      </c>
      <c r="F166" s="1010">
        <v>0</v>
      </c>
      <c r="G166" s="1010">
        <v>0</v>
      </c>
      <c r="H166" s="993"/>
      <c r="I166" s="993"/>
      <c r="J166" s="993"/>
      <c r="K166" s="993"/>
    </row>
    <row r="167" spans="1:11" ht="14.1" customHeight="1">
      <c r="A167" s="993"/>
      <c r="B167" s="993"/>
      <c r="C167" s="1009" t="s">
        <v>220</v>
      </c>
      <c r="D167" s="1010">
        <v>0</v>
      </c>
      <c r="E167" s="1010">
        <v>0</v>
      </c>
      <c r="F167" s="1010">
        <v>0</v>
      </c>
      <c r="G167" s="1010">
        <v>0</v>
      </c>
      <c r="H167" s="993"/>
      <c r="I167" s="993"/>
      <c r="J167" s="993"/>
      <c r="K167" s="993"/>
    </row>
    <row r="168" spans="1:11" ht="14.1" customHeight="1">
      <c r="A168" s="993"/>
      <c r="B168" s="993"/>
      <c r="C168" s="1009" t="s">
        <v>221</v>
      </c>
      <c r="D168" s="1010">
        <v>0</v>
      </c>
      <c r="E168" s="1010">
        <v>0</v>
      </c>
      <c r="F168" s="1010">
        <v>0</v>
      </c>
      <c r="G168" s="1010">
        <v>0</v>
      </c>
      <c r="H168" s="993"/>
      <c r="I168" s="993"/>
      <c r="J168" s="993"/>
      <c r="K168" s="993"/>
    </row>
    <row r="169" spans="1:11" ht="14.1" customHeight="1">
      <c r="A169" s="993"/>
      <c r="B169" s="993"/>
      <c r="C169" s="1009" t="s">
        <v>227</v>
      </c>
      <c r="D169" s="1010">
        <v>0</v>
      </c>
      <c r="E169" s="1010">
        <v>0</v>
      </c>
      <c r="F169" s="1010">
        <v>0</v>
      </c>
      <c r="G169" s="1010">
        <v>0</v>
      </c>
      <c r="H169" s="993"/>
      <c r="I169" s="993"/>
      <c r="J169" s="993"/>
      <c r="K169" s="993"/>
    </row>
    <row r="170" spans="1:11" ht="14.1" customHeight="1">
      <c r="A170" s="993"/>
      <c r="B170" s="993"/>
      <c r="C170" s="1009" t="s">
        <v>220</v>
      </c>
      <c r="D170" s="1010">
        <v>0</v>
      </c>
      <c r="E170" s="1010">
        <v>0</v>
      </c>
      <c r="F170" s="1010">
        <v>0</v>
      </c>
      <c r="G170" s="1010">
        <v>0</v>
      </c>
      <c r="H170" s="993"/>
      <c r="I170" s="993"/>
      <c r="J170" s="993"/>
      <c r="K170" s="993"/>
    </row>
    <row r="171" spans="1:11" ht="14.1" customHeight="1">
      <c r="A171" s="993"/>
      <c r="B171" s="993"/>
      <c r="C171" s="1009" t="s">
        <v>221</v>
      </c>
      <c r="D171" s="1010">
        <v>0</v>
      </c>
      <c r="E171" s="1010">
        <v>0</v>
      </c>
      <c r="F171" s="1010">
        <v>0</v>
      </c>
      <c r="G171" s="1010">
        <v>0</v>
      </c>
      <c r="H171" s="993"/>
      <c r="I171" s="993"/>
      <c r="J171" s="993"/>
      <c r="K171" s="993"/>
    </row>
    <row r="172" spans="1:11" ht="14.1" customHeight="1">
      <c r="A172" s="993"/>
      <c r="B172" s="993"/>
      <c r="C172" s="1009" t="s">
        <v>228</v>
      </c>
      <c r="D172" s="1010">
        <v>0</v>
      </c>
      <c r="E172" s="1010">
        <v>0</v>
      </c>
      <c r="F172" s="1010">
        <v>0</v>
      </c>
      <c r="G172" s="1010">
        <v>0</v>
      </c>
      <c r="H172" s="993"/>
      <c r="I172" s="993"/>
      <c r="J172" s="993"/>
      <c r="K172" s="993"/>
    </row>
    <row r="173" spans="1:11" ht="14.1" customHeight="1">
      <c r="A173" s="993"/>
      <c r="B173" s="993"/>
      <c r="C173" s="1009" t="s">
        <v>220</v>
      </c>
      <c r="D173" s="1010">
        <v>0</v>
      </c>
      <c r="E173" s="1010">
        <v>0</v>
      </c>
      <c r="F173" s="1010">
        <v>0</v>
      </c>
      <c r="G173" s="1010">
        <v>0</v>
      </c>
      <c r="H173" s="993"/>
      <c r="I173" s="993"/>
      <c r="J173" s="993"/>
      <c r="K173" s="993"/>
    </row>
    <row r="174" spans="1:11" ht="14.1" customHeight="1">
      <c r="A174" s="993"/>
      <c r="B174" s="993"/>
      <c r="C174" s="1009" t="s">
        <v>229</v>
      </c>
      <c r="D174" s="1010">
        <v>0</v>
      </c>
      <c r="E174" s="1010">
        <v>0</v>
      </c>
      <c r="F174" s="1010">
        <v>0</v>
      </c>
      <c r="G174" s="1010">
        <v>0</v>
      </c>
      <c r="H174" s="993"/>
      <c r="I174" s="993"/>
      <c r="J174" s="993"/>
      <c r="K174" s="993"/>
    </row>
    <row r="175" spans="1:11" ht="14.1" customHeight="1">
      <c r="A175" s="993"/>
      <c r="B175" s="993"/>
      <c r="C175" s="1009" t="s">
        <v>230</v>
      </c>
      <c r="D175" s="1010">
        <v>0</v>
      </c>
      <c r="E175" s="1010">
        <v>0</v>
      </c>
      <c r="F175" s="1010">
        <v>0</v>
      </c>
      <c r="G175" s="1010">
        <v>0</v>
      </c>
      <c r="H175" s="993"/>
      <c r="I175" s="993"/>
      <c r="J175" s="993"/>
      <c r="K175" s="993"/>
    </row>
    <row r="176" spans="1:11" ht="14.1" customHeight="1">
      <c r="A176" s="993"/>
      <c r="B176" s="993"/>
      <c r="C176" s="1009" t="s">
        <v>231</v>
      </c>
      <c r="D176" s="1010">
        <v>0</v>
      </c>
      <c r="E176" s="1010">
        <v>0</v>
      </c>
      <c r="F176" s="1010">
        <v>0</v>
      </c>
      <c r="G176" s="1010">
        <v>0</v>
      </c>
      <c r="H176" s="993"/>
      <c r="I176" s="993"/>
      <c r="J176" s="993"/>
      <c r="K176" s="993"/>
    </row>
    <row r="177" spans="1:11" ht="14.1" customHeight="1">
      <c r="A177" s="993"/>
      <c r="B177" s="993"/>
      <c r="C177" s="1009" t="s">
        <v>232</v>
      </c>
      <c r="D177" s="1010">
        <v>0</v>
      </c>
      <c r="E177" s="1010">
        <v>0</v>
      </c>
      <c r="F177" s="1010">
        <v>0</v>
      </c>
      <c r="G177" s="1010">
        <v>0</v>
      </c>
      <c r="H177" s="993"/>
      <c r="I177" s="993"/>
      <c r="J177" s="993"/>
      <c r="K177" s="993"/>
    </row>
    <row r="178" spans="1:11" ht="14.1" customHeight="1">
      <c r="A178" s="993"/>
      <c r="B178" s="993"/>
      <c r="C178" s="1009" t="s">
        <v>233</v>
      </c>
      <c r="D178" s="1010">
        <v>0</v>
      </c>
      <c r="E178" s="1010">
        <v>9000000</v>
      </c>
      <c r="F178" s="1010">
        <v>9000000</v>
      </c>
      <c r="G178" s="1010">
        <v>9000000</v>
      </c>
      <c r="H178" s="993"/>
      <c r="I178" s="993"/>
      <c r="J178" s="993"/>
      <c r="K178" s="993"/>
    </row>
    <row r="179" spans="1:11" ht="14.1" customHeight="1">
      <c r="A179" s="993"/>
      <c r="B179" s="993"/>
      <c r="C179" s="1009" t="s">
        <v>220</v>
      </c>
      <c r="D179" s="1010">
        <v>0</v>
      </c>
      <c r="E179" s="1010">
        <v>9000000</v>
      </c>
      <c r="F179" s="1010">
        <v>9000000</v>
      </c>
      <c r="G179" s="1010">
        <v>9000000</v>
      </c>
      <c r="H179" s="993"/>
      <c r="I179" s="993"/>
      <c r="J179" s="993"/>
      <c r="K179" s="993"/>
    </row>
    <row r="180" spans="1:11" ht="14.1" customHeight="1">
      <c r="A180" s="993"/>
      <c r="B180" s="993"/>
      <c r="C180" s="1009" t="s">
        <v>229</v>
      </c>
      <c r="D180" s="1010">
        <v>0</v>
      </c>
      <c r="E180" s="1010">
        <v>0</v>
      </c>
      <c r="F180" s="1010">
        <v>0</v>
      </c>
      <c r="G180" s="1010">
        <v>0</v>
      </c>
      <c r="H180" s="993"/>
      <c r="I180" s="993"/>
      <c r="J180" s="993"/>
      <c r="K180" s="993"/>
    </row>
    <row r="181" spans="1:11" ht="14.1" customHeight="1">
      <c r="A181" s="993"/>
      <c r="B181" s="993"/>
      <c r="C181" s="1009" t="s">
        <v>230</v>
      </c>
      <c r="D181" s="1010">
        <v>0</v>
      </c>
      <c r="E181" s="1010">
        <v>0</v>
      </c>
      <c r="F181" s="1010">
        <v>0</v>
      </c>
      <c r="G181" s="1010">
        <v>0</v>
      </c>
      <c r="H181" s="993"/>
      <c r="I181" s="993"/>
      <c r="J181" s="993"/>
      <c r="K181" s="993"/>
    </row>
    <row r="182" spans="1:11" ht="14.1" customHeight="1">
      <c r="A182" s="993"/>
      <c r="B182" s="993"/>
      <c r="C182" s="1009" t="s">
        <v>231</v>
      </c>
      <c r="D182" s="1010">
        <v>0</v>
      </c>
      <c r="E182" s="1010">
        <v>0</v>
      </c>
      <c r="F182" s="1010">
        <v>0</v>
      </c>
      <c r="G182" s="1010">
        <v>0</v>
      </c>
      <c r="H182" s="993"/>
      <c r="I182" s="993"/>
      <c r="J182" s="993"/>
      <c r="K182" s="993"/>
    </row>
    <row r="183" spans="1:11" ht="14.1" customHeight="1">
      <c r="A183" s="993"/>
      <c r="B183" s="993"/>
      <c r="C183" s="1009" t="s">
        <v>232</v>
      </c>
      <c r="D183" s="1010">
        <v>0</v>
      </c>
      <c r="E183" s="1010">
        <v>0</v>
      </c>
      <c r="F183" s="1010">
        <v>0</v>
      </c>
      <c r="G183" s="1010">
        <v>0</v>
      </c>
      <c r="H183" s="993"/>
      <c r="I183" s="993"/>
      <c r="J183" s="993"/>
      <c r="K183" s="993"/>
    </row>
    <row r="184" spans="1:11" ht="14.1" customHeight="1">
      <c r="A184" s="993"/>
      <c r="B184" s="993"/>
      <c r="C184" s="1009" t="s">
        <v>234</v>
      </c>
      <c r="D184" s="1010">
        <v>0</v>
      </c>
      <c r="E184" s="1010">
        <v>0</v>
      </c>
      <c r="F184" s="1010">
        <v>0</v>
      </c>
      <c r="G184" s="1010">
        <v>0</v>
      </c>
      <c r="H184" s="993"/>
      <c r="I184" s="993"/>
      <c r="J184" s="993"/>
      <c r="K184" s="993"/>
    </row>
    <row r="185" spans="1:11" ht="14.1" customHeight="1">
      <c r="A185" s="993"/>
      <c r="B185" s="993"/>
      <c r="C185" s="1009" t="s">
        <v>220</v>
      </c>
      <c r="D185" s="1010">
        <v>0</v>
      </c>
      <c r="E185" s="1010">
        <v>0</v>
      </c>
      <c r="F185" s="1010">
        <v>0</v>
      </c>
      <c r="G185" s="1010">
        <v>0</v>
      </c>
      <c r="H185" s="993"/>
      <c r="I185" s="993"/>
      <c r="J185" s="993"/>
      <c r="K185" s="993"/>
    </row>
    <row r="186" spans="1:11" ht="14.1" customHeight="1">
      <c r="A186" s="993"/>
      <c r="B186" s="993"/>
      <c r="C186" s="1009" t="s">
        <v>229</v>
      </c>
      <c r="D186" s="1010">
        <v>0</v>
      </c>
      <c r="E186" s="1010">
        <v>0</v>
      </c>
      <c r="F186" s="1010">
        <v>0</v>
      </c>
      <c r="G186" s="1010">
        <v>0</v>
      </c>
      <c r="H186" s="993"/>
      <c r="I186" s="993"/>
      <c r="J186" s="993"/>
      <c r="K186" s="993"/>
    </row>
    <row r="187" spans="1:11" ht="14.1" customHeight="1">
      <c r="A187" s="993"/>
      <c r="B187" s="993"/>
      <c r="C187" s="1009" t="s">
        <v>230</v>
      </c>
      <c r="D187" s="1010">
        <v>0</v>
      </c>
      <c r="E187" s="1010">
        <v>0</v>
      </c>
      <c r="F187" s="1010">
        <v>0</v>
      </c>
      <c r="G187" s="1010">
        <v>0</v>
      </c>
      <c r="H187" s="993"/>
      <c r="I187" s="993"/>
      <c r="J187" s="993"/>
      <c r="K187" s="993"/>
    </row>
    <row r="188" spans="1:11" ht="14.1" customHeight="1">
      <c r="A188" s="993"/>
      <c r="B188" s="993"/>
      <c r="C188" s="1009" t="s">
        <v>231</v>
      </c>
      <c r="D188" s="1010">
        <v>0</v>
      </c>
      <c r="E188" s="1010">
        <v>0</v>
      </c>
      <c r="F188" s="1010">
        <v>0</v>
      </c>
      <c r="G188" s="1010">
        <v>0</v>
      </c>
      <c r="H188" s="993"/>
      <c r="I188" s="993"/>
      <c r="J188" s="993"/>
      <c r="K188" s="993"/>
    </row>
    <row r="189" spans="1:11" ht="14.1" customHeight="1">
      <c r="A189" s="993"/>
      <c r="B189" s="993"/>
      <c r="C189" s="1009" t="s">
        <v>232</v>
      </c>
      <c r="D189" s="1010">
        <v>0</v>
      </c>
      <c r="E189" s="1010">
        <v>0</v>
      </c>
      <c r="F189" s="1010">
        <v>0</v>
      </c>
      <c r="G189" s="1010">
        <v>0</v>
      </c>
      <c r="H189" s="993"/>
      <c r="I189" s="993"/>
      <c r="J189" s="993"/>
      <c r="K189" s="993"/>
    </row>
    <row r="190" spans="1:11" ht="14.1" customHeight="1">
      <c r="A190" s="993"/>
      <c r="B190" s="993"/>
      <c r="C190" s="1009" t="s">
        <v>235</v>
      </c>
      <c r="D190" s="1010">
        <v>0</v>
      </c>
      <c r="E190" s="1010">
        <v>0</v>
      </c>
      <c r="F190" s="1010">
        <v>0</v>
      </c>
      <c r="G190" s="1010">
        <v>0</v>
      </c>
      <c r="H190" s="993"/>
      <c r="I190" s="993"/>
      <c r="J190" s="993"/>
      <c r="K190" s="993"/>
    </row>
    <row r="191" spans="1:11" ht="14.1" customHeight="1">
      <c r="A191" s="993"/>
      <c r="B191" s="993"/>
      <c r="C191" s="1009" t="s">
        <v>236</v>
      </c>
      <c r="D191" s="1010">
        <v>0</v>
      </c>
      <c r="E191" s="1010">
        <v>0</v>
      </c>
      <c r="F191" s="1010">
        <v>0</v>
      </c>
      <c r="G191" s="1010">
        <v>0</v>
      </c>
      <c r="H191" s="993"/>
      <c r="I191" s="993"/>
      <c r="J191" s="993"/>
      <c r="K191" s="993"/>
    </row>
    <row r="192" spans="1:11" ht="14.1" customHeight="1">
      <c r="A192" s="993"/>
      <c r="B192" s="993"/>
      <c r="C192" s="1011" t="s">
        <v>237</v>
      </c>
      <c r="D192" s="1010">
        <v>0</v>
      </c>
      <c r="E192" s="1010">
        <v>9000000</v>
      </c>
      <c r="F192" s="1010">
        <v>9000000</v>
      </c>
      <c r="G192" s="1010">
        <v>9000000</v>
      </c>
      <c r="H192" s="993"/>
      <c r="I192" s="993"/>
      <c r="J192" s="993"/>
      <c r="K192" s="993"/>
    </row>
    <row r="193" spans="1:11" ht="15" customHeight="1">
      <c r="A193" s="993"/>
      <c r="B193" s="993"/>
      <c r="C193" s="1012" t="s">
        <v>200</v>
      </c>
      <c r="D193" s="1013" t="s">
        <v>200</v>
      </c>
      <c r="E193" s="1013" t="s">
        <v>200</v>
      </c>
      <c r="F193" s="1013" t="s">
        <v>200</v>
      </c>
      <c r="G193" s="1013" t="s">
        <v>200</v>
      </c>
      <c r="H193" s="993"/>
      <c r="I193" s="993"/>
      <c r="J193" s="993"/>
      <c r="K193" s="993"/>
    </row>
    <row r="194" spans="1:11" ht="15" customHeight="1">
      <c r="A194" s="993"/>
      <c r="B194" s="993"/>
      <c r="C194" s="996" t="s">
        <v>250</v>
      </c>
      <c r="D194" s="1014">
        <v>0</v>
      </c>
      <c r="E194" s="1014">
        <v>489021000</v>
      </c>
      <c r="F194" s="1014">
        <v>491958000</v>
      </c>
      <c r="G194" s="1014">
        <v>494132000</v>
      </c>
      <c r="H194" s="993"/>
      <c r="I194" s="993"/>
      <c r="J194" s="993"/>
      <c r="K194" s="993"/>
    </row>
    <row r="195" spans="1:11" ht="15" customHeight="1">
      <c r="A195" s="993"/>
      <c r="B195" s="993"/>
      <c r="C195" s="997" t="s">
        <v>219</v>
      </c>
      <c r="D195" s="1015">
        <v>0</v>
      </c>
      <c r="E195" s="1015">
        <v>358900000</v>
      </c>
      <c r="F195" s="1015">
        <v>359900000</v>
      </c>
      <c r="G195" s="1015">
        <v>365000000</v>
      </c>
      <c r="H195" s="993"/>
      <c r="I195" s="993"/>
      <c r="J195" s="993"/>
      <c r="K195" s="993"/>
    </row>
    <row r="196" spans="1:11" ht="15" customHeight="1">
      <c r="A196" s="993"/>
      <c r="B196" s="993"/>
      <c r="C196" s="997" t="s">
        <v>220</v>
      </c>
      <c r="D196" s="1015">
        <v>0</v>
      </c>
      <c r="E196" s="1015">
        <v>358900000</v>
      </c>
      <c r="F196" s="1015">
        <v>359900000</v>
      </c>
      <c r="G196" s="1015">
        <v>365000000</v>
      </c>
      <c r="H196" s="993"/>
      <c r="I196" s="993"/>
      <c r="J196" s="993"/>
      <c r="K196" s="993"/>
    </row>
    <row r="197" spans="1:11" ht="15" customHeight="1">
      <c r="A197" s="993"/>
      <c r="B197" s="993"/>
      <c r="C197" s="997" t="s">
        <v>221</v>
      </c>
      <c r="D197" s="1015">
        <v>0</v>
      </c>
      <c r="E197" s="1015">
        <v>0</v>
      </c>
      <c r="F197" s="1015">
        <v>0</v>
      </c>
      <c r="G197" s="1015">
        <v>0</v>
      </c>
      <c r="H197" s="993"/>
      <c r="I197" s="993"/>
      <c r="J197" s="993"/>
      <c r="K197" s="993"/>
    </row>
    <row r="198" spans="1:11" ht="15" customHeight="1">
      <c r="A198" s="993"/>
      <c r="B198" s="993"/>
      <c r="C198" s="997" t="s">
        <v>222</v>
      </c>
      <c r="D198" s="1015">
        <v>0</v>
      </c>
      <c r="E198" s="1015">
        <v>39471000</v>
      </c>
      <c r="F198" s="1015">
        <v>39590000</v>
      </c>
      <c r="G198" s="1015">
        <v>39800000</v>
      </c>
      <c r="H198" s="993"/>
      <c r="I198" s="993"/>
      <c r="J198" s="993"/>
      <c r="K198" s="993"/>
    </row>
    <row r="199" spans="1:11" ht="15" customHeight="1">
      <c r="A199" s="993"/>
      <c r="B199" s="993"/>
      <c r="C199" s="997" t="s">
        <v>220</v>
      </c>
      <c r="D199" s="1015">
        <v>0</v>
      </c>
      <c r="E199" s="1015">
        <v>39471000</v>
      </c>
      <c r="F199" s="1015">
        <v>39590000</v>
      </c>
      <c r="G199" s="1015">
        <v>39800000</v>
      </c>
      <c r="H199" s="993"/>
      <c r="I199" s="993"/>
      <c r="J199" s="993"/>
      <c r="K199" s="993"/>
    </row>
    <row r="200" spans="1:11" ht="15" customHeight="1">
      <c r="A200" s="993"/>
      <c r="B200" s="993"/>
      <c r="C200" s="997" t="s">
        <v>221</v>
      </c>
      <c r="D200" s="1015">
        <v>0</v>
      </c>
      <c r="E200" s="1015">
        <v>0</v>
      </c>
      <c r="F200" s="1015">
        <v>0</v>
      </c>
      <c r="G200" s="1015">
        <v>0</v>
      </c>
      <c r="H200" s="993"/>
      <c r="I200" s="993"/>
      <c r="J200" s="993"/>
      <c r="K200" s="993"/>
    </row>
    <row r="201" spans="1:11" ht="15" customHeight="1">
      <c r="A201" s="993"/>
      <c r="B201" s="993"/>
      <c r="C201" s="997" t="s">
        <v>223</v>
      </c>
      <c r="D201" s="1015">
        <v>0</v>
      </c>
      <c r="E201" s="1015">
        <v>74050000</v>
      </c>
      <c r="F201" s="1015">
        <v>75868000</v>
      </c>
      <c r="G201" s="1015">
        <v>72732000</v>
      </c>
      <c r="H201" s="993"/>
      <c r="I201" s="993"/>
      <c r="J201" s="993"/>
      <c r="K201" s="993"/>
    </row>
    <row r="202" spans="1:11" ht="15" customHeight="1">
      <c r="A202" s="993"/>
      <c r="B202" s="993"/>
      <c r="C202" s="997" t="s">
        <v>220</v>
      </c>
      <c r="D202" s="1015">
        <v>0</v>
      </c>
      <c r="E202" s="1015">
        <v>74050000</v>
      </c>
      <c r="F202" s="1015">
        <v>75868000</v>
      </c>
      <c r="G202" s="1015">
        <v>72732000</v>
      </c>
      <c r="H202" s="993"/>
      <c r="I202" s="993"/>
      <c r="J202" s="993"/>
      <c r="K202" s="993"/>
    </row>
    <row r="203" spans="1:11" ht="15" customHeight="1">
      <c r="A203" s="993"/>
      <c r="B203" s="993"/>
      <c r="C203" s="997" t="s">
        <v>221</v>
      </c>
      <c r="D203" s="1015">
        <v>0</v>
      </c>
      <c r="E203" s="1015">
        <v>0</v>
      </c>
      <c r="F203" s="1015">
        <v>0</v>
      </c>
      <c r="G203" s="1015">
        <v>0</v>
      </c>
      <c r="H203" s="993"/>
      <c r="I203" s="993"/>
      <c r="J203" s="993"/>
      <c r="K203" s="993"/>
    </row>
    <row r="204" spans="1:11" ht="15" customHeight="1">
      <c r="A204" s="993"/>
      <c r="B204" s="993"/>
      <c r="C204" s="997" t="s">
        <v>224</v>
      </c>
      <c r="D204" s="1015">
        <v>0</v>
      </c>
      <c r="E204" s="1015">
        <v>0</v>
      </c>
      <c r="F204" s="1015">
        <v>0</v>
      </c>
      <c r="G204" s="1015">
        <v>0</v>
      </c>
      <c r="H204" s="993"/>
      <c r="I204" s="993"/>
      <c r="J204" s="993"/>
      <c r="K204" s="993"/>
    </row>
    <row r="205" spans="1:11" ht="15" customHeight="1">
      <c r="A205" s="993"/>
      <c r="B205" s="993"/>
      <c r="C205" s="997" t="s">
        <v>220</v>
      </c>
      <c r="D205" s="1015">
        <v>0</v>
      </c>
      <c r="E205" s="1015">
        <v>0</v>
      </c>
      <c r="F205" s="1015">
        <v>0</v>
      </c>
      <c r="G205" s="1015">
        <v>0</v>
      </c>
      <c r="H205" s="993"/>
      <c r="I205" s="993"/>
      <c r="J205" s="993"/>
      <c r="K205" s="993"/>
    </row>
    <row r="206" spans="1:11" ht="15" customHeight="1">
      <c r="A206" s="993"/>
      <c r="B206" s="993"/>
      <c r="C206" s="997" t="s">
        <v>221</v>
      </c>
      <c r="D206" s="1015">
        <v>0</v>
      </c>
      <c r="E206" s="1015">
        <v>0</v>
      </c>
      <c r="F206" s="1015">
        <v>0</v>
      </c>
      <c r="G206" s="1015">
        <v>0</v>
      </c>
      <c r="H206" s="993"/>
      <c r="I206" s="993"/>
      <c r="J206" s="993"/>
      <c r="K206" s="993"/>
    </row>
    <row r="207" spans="1:11" ht="20.100000000000001" customHeight="1">
      <c r="A207" s="993"/>
      <c r="B207" s="993"/>
      <c r="C207" s="997" t="s">
        <v>251</v>
      </c>
      <c r="D207" s="1016">
        <v>0</v>
      </c>
      <c r="E207" s="1016">
        <v>0</v>
      </c>
      <c r="F207" s="1016">
        <v>0</v>
      </c>
      <c r="G207" s="1016">
        <v>0</v>
      </c>
      <c r="H207" s="993"/>
      <c r="I207" s="993"/>
      <c r="J207" s="993"/>
      <c r="K207" s="993"/>
    </row>
    <row r="208" spans="1:11" ht="15" customHeight="1">
      <c r="A208" s="993"/>
      <c r="B208" s="993"/>
      <c r="C208" s="997" t="s">
        <v>220</v>
      </c>
      <c r="D208" s="1015">
        <v>0</v>
      </c>
      <c r="E208" s="1015">
        <v>0</v>
      </c>
      <c r="F208" s="1015">
        <v>0</v>
      </c>
      <c r="G208" s="1015">
        <v>0</v>
      </c>
      <c r="H208" s="993"/>
      <c r="I208" s="993"/>
      <c r="J208" s="993"/>
      <c r="K208" s="993"/>
    </row>
    <row r="209" spans="1:11" ht="15" customHeight="1">
      <c r="A209" s="993"/>
      <c r="B209" s="993"/>
      <c r="C209" s="997" t="s">
        <v>221</v>
      </c>
      <c r="D209" s="1015">
        <v>0</v>
      </c>
      <c r="E209" s="1015">
        <v>0</v>
      </c>
      <c r="F209" s="1015">
        <v>0</v>
      </c>
      <c r="G209" s="1015">
        <v>0</v>
      </c>
      <c r="H209" s="993"/>
      <c r="I209" s="993"/>
      <c r="J209" s="993"/>
      <c r="K209" s="993"/>
    </row>
    <row r="210" spans="1:11" ht="15" customHeight="1">
      <c r="A210" s="993"/>
      <c r="B210" s="993"/>
      <c r="C210" s="997" t="s">
        <v>226</v>
      </c>
      <c r="D210" s="1015">
        <v>0</v>
      </c>
      <c r="E210" s="1015">
        <v>100000</v>
      </c>
      <c r="F210" s="1015">
        <v>100000</v>
      </c>
      <c r="G210" s="1015">
        <v>100000</v>
      </c>
      <c r="H210" s="993"/>
      <c r="I210" s="993"/>
      <c r="J210" s="993"/>
      <c r="K210" s="993"/>
    </row>
    <row r="211" spans="1:11" ht="15" customHeight="1">
      <c r="A211" s="993"/>
      <c r="B211" s="993"/>
      <c r="C211" s="997" t="s">
        <v>220</v>
      </c>
      <c r="D211" s="1015">
        <v>0</v>
      </c>
      <c r="E211" s="1015">
        <v>100000</v>
      </c>
      <c r="F211" s="1015">
        <v>100000</v>
      </c>
      <c r="G211" s="1015">
        <v>100000</v>
      </c>
      <c r="H211" s="993"/>
      <c r="I211" s="993"/>
      <c r="J211" s="993"/>
      <c r="K211" s="993"/>
    </row>
    <row r="212" spans="1:11" ht="15" customHeight="1">
      <c r="A212" s="993"/>
      <c r="B212" s="993"/>
      <c r="C212" s="997" t="s">
        <v>221</v>
      </c>
      <c r="D212" s="1015">
        <v>0</v>
      </c>
      <c r="E212" s="1015">
        <v>0</v>
      </c>
      <c r="F212" s="1015">
        <v>0</v>
      </c>
      <c r="G212" s="1015">
        <v>0</v>
      </c>
      <c r="H212" s="993"/>
      <c r="I212" s="993"/>
      <c r="J212" s="993"/>
      <c r="K212" s="993"/>
    </row>
    <row r="213" spans="1:11" ht="15" customHeight="1">
      <c r="A213" s="993"/>
      <c r="B213" s="993"/>
      <c r="C213" s="997" t="s">
        <v>227</v>
      </c>
      <c r="D213" s="1015">
        <v>0</v>
      </c>
      <c r="E213" s="1015">
        <v>1500000</v>
      </c>
      <c r="F213" s="1015">
        <v>1500000</v>
      </c>
      <c r="G213" s="1015">
        <v>1500000</v>
      </c>
      <c r="H213" s="993"/>
      <c r="I213" s="993"/>
      <c r="J213" s="993"/>
      <c r="K213" s="993"/>
    </row>
    <row r="214" spans="1:11" ht="15" customHeight="1">
      <c r="A214" s="993"/>
      <c r="B214" s="993"/>
      <c r="C214" s="997" t="s">
        <v>220</v>
      </c>
      <c r="D214" s="1015">
        <v>0</v>
      </c>
      <c r="E214" s="1015">
        <v>1500000</v>
      </c>
      <c r="F214" s="1015">
        <v>1500000</v>
      </c>
      <c r="G214" s="1015">
        <v>1500000</v>
      </c>
      <c r="H214" s="993"/>
      <c r="I214" s="993"/>
      <c r="J214" s="993"/>
      <c r="K214" s="993"/>
    </row>
    <row r="215" spans="1:11" ht="15" customHeight="1">
      <c r="A215" s="993"/>
      <c r="B215" s="993"/>
      <c r="C215" s="997" t="s">
        <v>221</v>
      </c>
      <c r="D215" s="1015">
        <v>0</v>
      </c>
      <c r="E215" s="1015">
        <v>0</v>
      </c>
      <c r="F215" s="1015">
        <v>0</v>
      </c>
      <c r="G215" s="1015">
        <v>0</v>
      </c>
      <c r="H215" s="993"/>
      <c r="I215" s="993"/>
      <c r="J215" s="993"/>
      <c r="K215" s="993"/>
    </row>
    <row r="216" spans="1:11" ht="15" customHeight="1">
      <c r="A216" s="993"/>
      <c r="B216" s="993"/>
      <c r="C216" s="997" t="s">
        <v>228</v>
      </c>
      <c r="D216" s="1015">
        <v>0</v>
      </c>
      <c r="E216" s="1015">
        <v>0</v>
      </c>
      <c r="F216" s="1015">
        <v>0</v>
      </c>
      <c r="G216" s="1015">
        <v>0</v>
      </c>
      <c r="H216" s="993"/>
      <c r="I216" s="993"/>
      <c r="J216" s="993"/>
      <c r="K216" s="993"/>
    </row>
    <row r="217" spans="1:11" ht="15" customHeight="1">
      <c r="A217" s="993"/>
      <c r="B217" s="993"/>
      <c r="C217" s="997" t="s">
        <v>220</v>
      </c>
      <c r="D217" s="1015">
        <v>0</v>
      </c>
      <c r="E217" s="1015">
        <v>0</v>
      </c>
      <c r="F217" s="1015">
        <v>0</v>
      </c>
      <c r="G217" s="1015">
        <v>0</v>
      </c>
      <c r="H217" s="993"/>
      <c r="I217" s="993"/>
      <c r="J217" s="993"/>
      <c r="K217" s="993"/>
    </row>
    <row r="218" spans="1:11" ht="15" customHeight="1">
      <c r="A218" s="993"/>
      <c r="B218" s="993"/>
      <c r="C218" s="997" t="s">
        <v>229</v>
      </c>
      <c r="D218" s="1015">
        <v>0</v>
      </c>
      <c r="E218" s="1015">
        <v>0</v>
      </c>
      <c r="F218" s="1015">
        <v>0</v>
      </c>
      <c r="G218" s="1015">
        <v>0</v>
      </c>
      <c r="H218" s="993"/>
      <c r="I218" s="993"/>
      <c r="J218" s="993"/>
      <c r="K218" s="993"/>
    </row>
    <row r="219" spans="1:11" ht="15" customHeight="1">
      <c r="A219" s="993"/>
      <c r="B219" s="993"/>
      <c r="C219" s="997" t="s">
        <v>230</v>
      </c>
      <c r="D219" s="1015">
        <v>0</v>
      </c>
      <c r="E219" s="1015">
        <v>0</v>
      </c>
      <c r="F219" s="1015">
        <v>0</v>
      </c>
      <c r="G219" s="1015">
        <v>0</v>
      </c>
      <c r="H219" s="993"/>
      <c r="I219" s="993"/>
      <c r="J219" s="993"/>
      <c r="K219" s="993"/>
    </row>
    <row r="220" spans="1:11" ht="15" customHeight="1">
      <c r="A220" s="993"/>
      <c r="B220" s="993"/>
      <c r="C220" s="997" t="s">
        <v>231</v>
      </c>
      <c r="D220" s="1015">
        <v>0</v>
      </c>
      <c r="E220" s="1015">
        <v>0</v>
      </c>
      <c r="F220" s="1015">
        <v>0</v>
      </c>
      <c r="G220" s="1015">
        <v>0</v>
      </c>
      <c r="H220" s="993"/>
      <c r="I220" s="993"/>
      <c r="J220" s="993"/>
      <c r="K220" s="993"/>
    </row>
    <row r="221" spans="1:11" ht="15" customHeight="1">
      <c r="A221" s="993"/>
      <c r="B221" s="993"/>
      <c r="C221" s="997" t="s">
        <v>232</v>
      </c>
      <c r="D221" s="1015">
        <v>0</v>
      </c>
      <c r="E221" s="1015">
        <v>0</v>
      </c>
      <c r="F221" s="1015">
        <v>0</v>
      </c>
      <c r="G221" s="1015">
        <v>0</v>
      </c>
      <c r="H221" s="993"/>
      <c r="I221" s="993"/>
      <c r="J221" s="993"/>
      <c r="K221" s="993"/>
    </row>
    <row r="222" spans="1:11" ht="15" customHeight="1">
      <c r="A222" s="993"/>
      <c r="B222" s="993"/>
      <c r="C222" s="997" t="s">
        <v>233</v>
      </c>
      <c r="D222" s="1015">
        <v>0</v>
      </c>
      <c r="E222" s="1015">
        <v>15000000</v>
      </c>
      <c r="F222" s="1015">
        <v>15000000</v>
      </c>
      <c r="G222" s="1015">
        <v>15000000</v>
      </c>
      <c r="H222" s="993"/>
      <c r="I222" s="993"/>
      <c r="J222" s="993"/>
      <c r="K222" s="993"/>
    </row>
    <row r="223" spans="1:11" ht="15" customHeight="1">
      <c r="A223" s="993"/>
      <c r="B223" s="993"/>
      <c r="C223" s="997" t="s">
        <v>220</v>
      </c>
      <c r="D223" s="1015">
        <v>0</v>
      </c>
      <c r="E223" s="1015">
        <v>15000000</v>
      </c>
      <c r="F223" s="1015">
        <v>15000000</v>
      </c>
      <c r="G223" s="1015">
        <v>15000000</v>
      </c>
      <c r="H223" s="993"/>
      <c r="I223" s="993"/>
      <c r="J223" s="993"/>
      <c r="K223" s="993"/>
    </row>
    <row r="224" spans="1:11" ht="15" customHeight="1">
      <c r="A224" s="993"/>
      <c r="B224" s="993"/>
      <c r="C224" s="997" t="s">
        <v>229</v>
      </c>
      <c r="D224" s="1015">
        <v>0</v>
      </c>
      <c r="E224" s="1015">
        <v>0</v>
      </c>
      <c r="F224" s="1015">
        <v>0</v>
      </c>
      <c r="G224" s="1015">
        <v>0</v>
      </c>
      <c r="H224" s="993"/>
      <c r="I224" s="993"/>
      <c r="J224" s="993"/>
      <c r="K224" s="993"/>
    </row>
    <row r="225" spans="1:11" ht="15" customHeight="1">
      <c r="A225" s="993"/>
      <c r="B225" s="993"/>
      <c r="C225" s="997" t="s">
        <v>230</v>
      </c>
      <c r="D225" s="1015">
        <v>0</v>
      </c>
      <c r="E225" s="1015">
        <v>0</v>
      </c>
      <c r="F225" s="1015">
        <v>0</v>
      </c>
      <c r="G225" s="1015">
        <v>0</v>
      </c>
      <c r="H225" s="993"/>
      <c r="I225" s="993"/>
      <c r="J225" s="993"/>
      <c r="K225" s="993"/>
    </row>
    <row r="226" spans="1:11" ht="15" customHeight="1">
      <c r="A226" s="993"/>
      <c r="B226" s="993"/>
      <c r="C226" s="997" t="s">
        <v>231</v>
      </c>
      <c r="D226" s="1015">
        <v>0</v>
      </c>
      <c r="E226" s="1015">
        <v>0</v>
      </c>
      <c r="F226" s="1015">
        <v>0</v>
      </c>
      <c r="G226" s="1015">
        <v>0</v>
      </c>
      <c r="H226" s="993"/>
      <c r="I226" s="993"/>
      <c r="J226" s="993"/>
      <c r="K226" s="993"/>
    </row>
    <row r="227" spans="1:11" ht="15" customHeight="1">
      <c r="A227" s="993"/>
      <c r="B227" s="993"/>
      <c r="C227" s="997" t="s">
        <v>232</v>
      </c>
      <c r="D227" s="1015">
        <v>0</v>
      </c>
      <c r="E227" s="1015">
        <v>0</v>
      </c>
      <c r="F227" s="1015">
        <v>0</v>
      </c>
      <c r="G227" s="1015">
        <v>0</v>
      </c>
      <c r="H227" s="993"/>
      <c r="I227" s="993"/>
      <c r="J227" s="993"/>
      <c r="K227" s="993"/>
    </row>
    <row r="228" spans="1:11" ht="15" customHeight="1">
      <c r="A228" s="993"/>
      <c r="B228" s="993"/>
      <c r="C228" s="997" t="s">
        <v>234</v>
      </c>
      <c r="D228" s="1015">
        <v>0</v>
      </c>
      <c r="E228" s="1015">
        <v>0</v>
      </c>
      <c r="F228" s="1015">
        <v>0</v>
      </c>
      <c r="G228" s="1015">
        <v>0</v>
      </c>
      <c r="H228" s="993"/>
      <c r="I228" s="993"/>
      <c r="J228" s="993"/>
      <c r="K228" s="993"/>
    </row>
    <row r="229" spans="1:11" ht="15" customHeight="1">
      <c r="A229" s="993"/>
      <c r="B229" s="993"/>
      <c r="C229" s="997" t="s">
        <v>220</v>
      </c>
      <c r="D229" s="1015">
        <v>0</v>
      </c>
      <c r="E229" s="1015">
        <v>0</v>
      </c>
      <c r="F229" s="1015">
        <v>0</v>
      </c>
      <c r="G229" s="1015">
        <v>0</v>
      </c>
      <c r="H229" s="993"/>
      <c r="I229" s="993"/>
      <c r="J229" s="993"/>
      <c r="K229" s="993"/>
    </row>
    <row r="230" spans="1:11" ht="15" customHeight="1">
      <c r="A230" s="993"/>
      <c r="B230" s="993"/>
      <c r="C230" s="997" t="s">
        <v>229</v>
      </c>
      <c r="D230" s="1015">
        <v>0</v>
      </c>
      <c r="E230" s="1015">
        <v>0</v>
      </c>
      <c r="F230" s="1015">
        <v>0</v>
      </c>
      <c r="G230" s="1015">
        <v>0</v>
      </c>
      <c r="H230" s="993"/>
      <c r="I230" s="993"/>
      <c r="J230" s="993"/>
      <c r="K230" s="993"/>
    </row>
    <row r="231" spans="1:11" ht="15" customHeight="1">
      <c r="A231" s="993"/>
      <c r="B231" s="993"/>
      <c r="C231" s="997" t="s">
        <v>230</v>
      </c>
      <c r="D231" s="1015">
        <v>0</v>
      </c>
      <c r="E231" s="1015">
        <v>0</v>
      </c>
      <c r="F231" s="1015">
        <v>0</v>
      </c>
      <c r="G231" s="1015">
        <v>0</v>
      </c>
      <c r="H231" s="993"/>
      <c r="I231" s="993"/>
      <c r="J231" s="993"/>
      <c r="K231" s="993"/>
    </row>
    <row r="232" spans="1:11" ht="15" customHeight="1">
      <c r="A232" s="993"/>
      <c r="B232" s="993"/>
      <c r="C232" s="997" t="s">
        <v>231</v>
      </c>
      <c r="D232" s="1015">
        <v>0</v>
      </c>
      <c r="E232" s="1015">
        <v>0</v>
      </c>
      <c r="F232" s="1015">
        <v>0</v>
      </c>
      <c r="G232" s="1015">
        <v>0</v>
      </c>
      <c r="H232" s="993"/>
      <c r="I232" s="993"/>
      <c r="J232" s="993"/>
      <c r="K232" s="993"/>
    </row>
    <row r="233" spans="1:11" ht="15" customHeight="1">
      <c r="A233" s="993"/>
      <c r="B233" s="993"/>
      <c r="C233" s="997" t="s">
        <v>232</v>
      </c>
      <c r="D233" s="1015">
        <v>0</v>
      </c>
      <c r="E233" s="1015">
        <v>0</v>
      </c>
      <c r="F233" s="1015">
        <v>0</v>
      </c>
      <c r="G233" s="1015">
        <v>0</v>
      </c>
      <c r="H233" s="993"/>
      <c r="I233" s="993"/>
      <c r="J233" s="993"/>
      <c r="K233" s="993"/>
    </row>
    <row r="234" spans="1:11" ht="15" customHeight="1">
      <c r="A234" s="993"/>
      <c r="B234" s="993"/>
      <c r="C234" s="997" t="s">
        <v>235</v>
      </c>
      <c r="D234" s="1015">
        <v>0</v>
      </c>
      <c r="E234" s="1015">
        <v>0</v>
      </c>
      <c r="F234" s="1015">
        <v>0</v>
      </c>
      <c r="G234" s="1015">
        <v>0</v>
      </c>
      <c r="H234" s="993"/>
      <c r="I234" s="993"/>
      <c r="J234" s="993"/>
      <c r="K234" s="993"/>
    </row>
    <row r="235" spans="1:11" ht="15" customHeight="1">
      <c r="A235" s="993"/>
      <c r="B235" s="993"/>
      <c r="C235" s="997" t="s">
        <v>236</v>
      </c>
      <c r="D235" s="1015">
        <v>0</v>
      </c>
      <c r="E235" s="1015">
        <v>0</v>
      </c>
      <c r="F235" s="1015">
        <v>0</v>
      </c>
      <c r="G235" s="1015">
        <v>0</v>
      </c>
      <c r="H235" s="993"/>
      <c r="I235" s="993"/>
      <c r="J235" s="993"/>
      <c r="K235" s="993"/>
    </row>
    <row r="236" spans="1:11" ht="20.100000000000001" customHeight="1">
      <c r="A236" s="993"/>
      <c r="B236" s="993"/>
      <c r="C236" s="1017" t="s">
        <v>200</v>
      </c>
      <c r="D236" s="993"/>
      <c r="E236" s="993"/>
      <c r="F236" s="993"/>
      <c r="G236" s="993"/>
      <c r="H236" s="993"/>
      <c r="I236" s="993"/>
      <c r="J236" s="993"/>
      <c r="K236" s="993"/>
    </row>
    <row r="237" spans="1:11" ht="20.100000000000001" customHeight="1">
      <c r="A237" s="1018" t="s">
        <v>252</v>
      </c>
      <c r="B237" s="1004" t="s">
        <v>84</v>
      </c>
      <c r="C237" s="1004" t="s">
        <v>200</v>
      </c>
      <c r="D237" s="993"/>
      <c r="E237" s="1019" t="s">
        <v>200</v>
      </c>
      <c r="F237" s="1004" t="s">
        <v>84</v>
      </c>
      <c r="G237" s="1004" t="s">
        <v>200</v>
      </c>
      <c r="H237" s="1020" t="s">
        <v>200</v>
      </c>
      <c r="I237" s="1019" t="s">
        <v>200</v>
      </c>
      <c r="J237" s="1004" t="s">
        <v>84</v>
      </c>
      <c r="K237" s="1004" t="s">
        <v>200</v>
      </c>
    </row>
    <row r="238" spans="1:11" ht="20.100000000000001" customHeight="1">
      <c r="A238" s="1021" t="s">
        <v>253</v>
      </c>
      <c r="B238" s="1004" t="s">
        <v>254</v>
      </c>
      <c r="C238" s="1004" t="s">
        <v>200</v>
      </c>
      <c r="D238" s="993"/>
      <c r="E238" s="1021" t="s">
        <v>255</v>
      </c>
      <c r="F238" s="1004" t="s">
        <v>254</v>
      </c>
      <c r="G238" s="1004" t="s">
        <v>200</v>
      </c>
      <c r="H238" s="993"/>
      <c r="I238" s="1021" t="s">
        <v>256</v>
      </c>
      <c r="J238" s="1004" t="s">
        <v>254</v>
      </c>
      <c r="K238" s="1004" t="s">
        <v>200</v>
      </c>
    </row>
    <row r="239" spans="1:11" ht="20.100000000000001" customHeight="1">
      <c r="A239" s="1022" t="s">
        <v>200</v>
      </c>
      <c r="B239" s="1004" t="s">
        <v>86</v>
      </c>
      <c r="C239" s="1004" t="s">
        <v>200</v>
      </c>
      <c r="D239" s="993"/>
      <c r="E239" s="1022" t="s">
        <v>200</v>
      </c>
      <c r="F239" s="1004" t="s">
        <v>86</v>
      </c>
      <c r="G239" s="1004" t="s">
        <v>200</v>
      </c>
      <c r="H239" s="993"/>
      <c r="I239" s="1022" t="s">
        <v>200</v>
      </c>
      <c r="J239" s="1004" t="s">
        <v>86</v>
      </c>
      <c r="K239" s="1004" t="s">
        <v>200</v>
      </c>
    </row>
  </sheetData>
  <mergeCells count="28">
    <mergeCell ref="D6:G6"/>
    <mergeCell ref="C1:G1"/>
    <mergeCell ref="C2:G2"/>
    <mergeCell ref="D3:G3"/>
    <mergeCell ref="D4:G4"/>
    <mergeCell ref="D5:G5"/>
    <mergeCell ref="C78:G78"/>
    <mergeCell ref="D7:G7"/>
    <mergeCell ref="C8:G8"/>
    <mergeCell ref="C9:G9"/>
    <mergeCell ref="D10:G10"/>
    <mergeCell ref="D14:G14"/>
    <mergeCell ref="C20:G20"/>
    <mergeCell ref="D21:G21"/>
    <mergeCell ref="D22:G22"/>
    <mergeCell ref="D23:G23"/>
    <mergeCell ref="D24:G24"/>
    <mergeCell ref="C33:G33"/>
    <mergeCell ref="D137:G137"/>
    <mergeCell ref="D138:G138"/>
    <mergeCell ref="D139:G139"/>
    <mergeCell ref="C148:G148"/>
    <mergeCell ref="D79:G79"/>
    <mergeCell ref="D80:G80"/>
    <mergeCell ref="D81:G81"/>
    <mergeCell ref="D82:G82"/>
    <mergeCell ref="C91:G91"/>
    <mergeCell ref="D136:G13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FCAD1-56F5-467D-BF97-CACFB7895966}">
  <dimension ref="A1:K122"/>
  <sheetViews>
    <sheetView workbookViewId="0"/>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984</v>
      </c>
      <c r="E3" s="1650"/>
      <c r="F3" s="1650"/>
      <c r="G3" s="1650"/>
      <c r="H3" s="993"/>
      <c r="I3" s="993"/>
      <c r="J3" s="993"/>
      <c r="K3" s="993"/>
    </row>
    <row r="4" spans="1:11" ht="14.1" customHeight="1">
      <c r="A4" s="993"/>
      <c r="B4" s="993"/>
      <c r="C4" s="995" t="s">
        <v>196</v>
      </c>
      <c r="D4" s="1649" t="s">
        <v>985</v>
      </c>
      <c r="E4" s="1650"/>
      <c r="F4" s="1650"/>
      <c r="G4" s="1650"/>
      <c r="H4" s="993"/>
      <c r="I4" s="993"/>
      <c r="J4" s="993"/>
      <c r="K4" s="993"/>
    </row>
    <row r="5" spans="1:11" ht="14.1" customHeight="1">
      <c r="A5" s="993"/>
      <c r="B5" s="993"/>
      <c r="C5" s="995" t="s">
        <v>2</v>
      </c>
      <c r="D5" s="1649" t="s">
        <v>1040</v>
      </c>
      <c r="E5" s="1650"/>
      <c r="F5" s="1650"/>
      <c r="G5" s="1650"/>
      <c r="H5" s="993"/>
      <c r="I5" s="993"/>
      <c r="J5" s="993"/>
      <c r="K5" s="993"/>
    </row>
    <row r="6" spans="1:11" ht="14.1" customHeight="1">
      <c r="A6" s="993"/>
      <c r="B6" s="993"/>
      <c r="C6" s="995" t="s">
        <v>4</v>
      </c>
      <c r="D6" s="1649" t="s">
        <v>620</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14.1" customHeight="1">
      <c r="A9" s="993"/>
      <c r="B9" s="993"/>
      <c r="C9" s="1655" t="s">
        <v>1040</v>
      </c>
      <c r="D9" s="1656"/>
      <c r="E9" s="1656"/>
      <c r="F9" s="1656"/>
      <c r="G9" s="1656"/>
      <c r="H9" s="993"/>
      <c r="I9" s="993"/>
      <c r="J9" s="993"/>
      <c r="K9" s="993"/>
    </row>
    <row r="10" spans="1:11" ht="44.1" customHeight="1">
      <c r="A10" s="993"/>
      <c r="B10" s="993"/>
      <c r="C10" s="996" t="s">
        <v>10</v>
      </c>
      <c r="D10" s="1657" t="s">
        <v>1041</v>
      </c>
      <c r="E10" s="1658"/>
      <c r="F10" s="1658"/>
      <c r="G10" s="1658"/>
      <c r="H10" s="993"/>
      <c r="I10" s="993"/>
      <c r="J10" s="993"/>
      <c r="K10" s="993"/>
    </row>
    <row r="11" spans="1:11" ht="27.95" customHeight="1">
      <c r="A11" s="993"/>
      <c r="B11" s="993"/>
      <c r="C11" s="997" t="s">
        <v>12</v>
      </c>
      <c r="D11" s="998">
        <v>2025</v>
      </c>
      <c r="E11" s="998">
        <v>2026</v>
      </c>
      <c r="F11" s="998">
        <v>2027</v>
      </c>
      <c r="G11" s="998">
        <v>2028</v>
      </c>
      <c r="H11" s="993"/>
      <c r="I11" s="993"/>
      <c r="J11" s="993"/>
      <c r="K11" s="993"/>
    </row>
    <row r="12" spans="1:11" ht="14.1" customHeight="1">
      <c r="A12" s="993"/>
      <c r="B12" s="993"/>
      <c r="C12" s="999"/>
      <c r="D12" s="1000" t="s">
        <v>13</v>
      </c>
      <c r="E12" s="1000" t="s">
        <v>14</v>
      </c>
      <c r="F12" s="1000" t="s">
        <v>14</v>
      </c>
      <c r="G12" s="1000" t="s">
        <v>14</v>
      </c>
      <c r="H12" s="993"/>
      <c r="I12" s="993"/>
      <c r="J12" s="993"/>
      <c r="K12" s="993"/>
    </row>
    <row r="13" spans="1:11" ht="30.95" customHeight="1">
      <c r="A13" s="993"/>
      <c r="B13" s="993"/>
      <c r="C13" s="997" t="s">
        <v>1042</v>
      </c>
      <c r="D13" s="1001" t="s">
        <v>997</v>
      </c>
      <c r="E13" s="1001" t="s">
        <v>997</v>
      </c>
      <c r="F13" s="1001" t="s">
        <v>1043</v>
      </c>
      <c r="G13" s="1001" t="s">
        <v>1044</v>
      </c>
      <c r="H13" s="993"/>
      <c r="I13" s="993"/>
      <c r="J13" s="993"/>
      <c r="K13" s="993"/>
    </row>
    <row r="14" spans="1:11" ht="32.1" customHeight="1">
      <c r="A14" s="993"/>
      <c r="B14" s="993"/>
      <c r="C14" s="996" t="s">
        <v>203</v>
      </c>
      <c r="D14" s="1657" t="s">
        <v>1045</v>
      </c>
      <c r="E14" s="1658"/>
      <c r="F14" s="1658"/>
      <c r="G14" s="1658"/>
      <c r="H14" s="993"/>
      <c r="I14" s="993"/>
      <c r="J14" s="993"/>
      <c r="K14" s="993"/>
    </row>
    <row r="15" spans="1:11" ht="27.95" customHeight="1">
      <c r="A15" s="993"/>
      <c r="B15" s="993"/>
      <c r="C15" s="997" t="s">
        <v>205</v>
      </c>
      <c r="D15" s="998">
        <v>2025</v>
      </c>
      <c r="E15" s="998">
        <v>2026</v>
      </c>
      <c r="F15" s="998">
        <v>2027</v>
      </c>
      <c r="G15" s="998">
        <v>2028</v>
      </c>
      <c r="H15" s="993"/>
      <c r="I15" s="993"/>
      <c r="J15" s="993"/>
      <c r="K15" s="993"/>
    </row>
    <row r="16" spans="1:11" ht="14.1" customHeight="1">
      <c r="A16" s="993"/>
      <c r="B16" s="993"/>
      <c r="C16" s="999"/>
      <c r="D16" s="1000" t="s">
        <v>13</v>
      </c>
      <c r="E16" s="1000" t="s">
        <v>14</v>
      </c>
      <c r="F16" s="1000" t="s">
        <v>14</v>
      </c>
      <c r="G16" s="1000" t="s">
        <v>14</v>
      </c>
      <c r="H16" s="993"/>
      <c r="I16" s="993"/>
      <c r="J16" s="993"/>
      <c r="K16" s="993"/>
    </row>
    <row r="17" spans="1:11" ht="20.100000000000001" customHeight="1">
      <c r="A17" s="993"/>
      <c r="B17" s="993"/>
      <c r="C17" s="997" t="s">
        <v>1046</v>
      </c>
      <c r="D17" s="1001" t="s">
        <v>997</v>
      </c>
      <c r="E17" s="1001" t="s">
        <v>997</v>
      </c>
      <c r="F17" s="1001" t="s">
        <v>1043</v>
      </c>
      <c r="G17" s="1001" t="s">
        <v>1044</v>
      </c>
      <c r="H17" s="993"/>
      <c r="I17" s="993"/>
      <c r="J17" s="993"/>
      <c r="K17" s="993"/>
    </row>
    <row r="18" spans="1:11" ht="14.1" customHeight="1">
      <c r="A18" s="993"/>
      <c r="B18" s="993"/>
      <c r="C18" s="1643" t="s">
        <v>208</v>
      </c>
      <c r="D18" s="1644"/>
      <c r="E18" s="1644"/>
      <c r="F18" s="1644"/>
      <c r="G18" s="1644"/>
      <c r="H18" s="993"/>
      <c r="I18" s="993"/>
      <c r="J18" s="993"/>
      <c r="K18" s="993"/>
    </row>
    <row r="19" spans="1:11" ht="14.1" customHeight="1">
      <c r="A19" s="993"/>
      <c r="B19" s="993"/>
      <c r="C19" s="1002" t="s">
        <v>1047</v>
      </c>
      <c r="D19" s="1643" t="s">
        <v>1048</v>
      </c>
      <c r="E19" s="1644"/>
      <c r="F19" s="1644"/>
      <c r="G19" s="1644"/>
      <c r="H19" s="993"/>
      <c r="I19" s="993"/>
      <c r="J19" s="993"/>
      <c r="K19" s="993"/>
    </row>
    <row r="20" spans="1:11" ht="18" customHeight="1">
      <c r="A20" s="993"/>
      <c r="B20" s="993"/>
      <c r="C20" s="1003" t="s">
        <v>209</v>
      </c>
      <c r="D20" s="1659" t="s">
        <v>1049</v>
      </c>
      <c r="E20" s="1660"/>
      <c r="F20" s="1660"/>
      <c r="G20" s="1660"/>
      <c r="H20" s="993"/>
      <c r="I20" s="993"/>
      <c r="J20" s="993"/>
      <c r="K20" s="993"/>
    </row>
    <row r="21" spans="1:11" ht="18" customHeight="1">
      <c r="A21" s="993"/>
      <c r="B21" s="993"/>
      <c r="C21" s="1004" t="s">
        <v>211</v>
      </c>
      <c r="D21" s="1661" t="s">
        <v>1050</v>
      </c>
      <c r="E21" s="1662"/>
      <c r="F21" s="1662"/>
      <c r="G21" s="1662"/>
      <c r="H21" s="993"/>
      <c r="I21" s="993"/>
      <c r="J21" s="993"/>
      <c r="K21" s="993"/>
    </row>
    <row r="22" spans="1:11" ht="18" customHeight="1">
      <c r="A22" s="993"/>
      <c r="B22" s="993"/>
      <c r="C22" s="1004" t="s">
        <v>31</v>
      </c>
      <c r="D22" s="1661" t="s">
        <v>1051</v>
      </c>
      <c r="E22" s="1662"/>
      <c r="F22" s="1662"/>
      <c r="G22" s="1662"/>
      <c r="H22" s="993"/>
      <c r="I22" s="993"/>
      <c r="J22" s="993"/>
      <c r="K22" s="993"/>
    </row>
    <row r="23" spans="1:11" ht="15" customHeight="1">
      <c r="A23" s="993"/>
      <c r="B23" s="993"/>
      <c r="C23" s="1005"/>
      <c r="D23" s="1006">
        <v>2025</v>
      </c>
      <c r="E23" s="1006">
        <v>2026</v>
      </c>
      <c r="F23" s="1006">
        <v>2027</v>
      </c>
      <c r="G23" s="1006">
        <v>2028</v>
      </c>
      <c r="H23" s="993"/>
      <c r="I23" s="993"/>
      <c r="J23" s="993"/>
      <c r="K23" s="993"/>
    </row>
    <row r="24" spans="1:11" ht="15" customHeight="1">
      <c r="A24" s="993"/>
      <c r="B24" s="993"/>
      <c r="C24" s="1007"/>
      <c r="D24" s="1008" t="s">
        <v>13</v>
      </c>
      <c r="E24" s="1008" t="s">
        <v>14</v>
      </c>
      <c r="F24" s="1008" t="s">
        <v>14</v>
      </c>
      <c r="G24" s="1008" t="s">
        <v>14</v>
      </c>
      <c r="H24" s="993"/>
      <c r="I24" s="993"/>
      <c r="J24" s="993"/>
      <c r="K24" s="993"/>
    </row>
    <row r="25" spans="1:11" ht="14.1" customHeight="1">
      <c r="A25" s="993"/>
      <c r="B25" s="993"/>
      <c r="C25" s="997" t="s">
        <v>33</v>
      </c>
      <c r="D25" s="1001" t="s">
        <v>200</v>
      </c>
      <c r="E25" s="1001" t="s">
        <v>1052</v>
      </c>
      <c r="F25" s="1001" t="s">
        <v>1053</v>
      </c>
      <c r="G25" s="1001" t="s">
        <v>1054</v>
      </c>
      <c r="H25" s="993"/>
      <c r="I25" s="993"/>
      <c r="J25" s="993"/>
      <c r="K25" s="993"/>
    </row>
    <row r="26" spans="1:11" ht="14.1" customHeight="1">
      <c r="A26" s="993"/>
      <c r="B26" s="993"/>
      <c r="C26" s="997" t="s">
        <v>214</v>
      </c>
      <c r="D26" s="1001" t="s">
        <v>1055</v>
      </c>
      <c r="E26" s="1001" t="s">
        <v>1056</v>
      </c>
      <c r="F26" s="1001" t="s">
        <v>1057</v>
      </c>
      <c r="G26" s="1001" t="s">
        <v>1058</v>
      </c>
      <c r="H26" s="993"/>
      <c r="I26" s="993"/>
      <c r="J26" s="993"/>
      <c r="K26" s="993"/>
    </row>
    <row r="27" spans="1:11" ht="14.1" customHeight="1">
      <c r="A27" s="993"/>
      <c r="B27" s="993"/>
      <c r="C27" s="997" t="s">
        <v>215</v>
      </c>
      <c r="D27" s="1001" t="s">
        <v>164</v>
      </c>
      <c r="E27" s="1001" t="s">
        <v>1059</v>
      </c>
      <c r="F27" s="1001" t="s">
        <v>1060</v>
      </c>
      <c r="G27" s="1001" t="s">
        <v>1061</v>
      </c>
      <c r="H27" s="993"/>
      <c r="I27" s="993"/>
      <c r="J27" s="993"/>
      <c r="K27" s="993"/>
    </row>
    <row r="28" spans="1:11" ht="14.1" customHeight="1">
      <c r="A28" s="993"/>
      <c r="B28" s="993"/>
      <c r="C28" s="997" t="s">
        <v>216</v>
      </c>
      <c r="D28" s="1001" t="s">
        <v>200</v>
      </c>
      <c r="E28" s="1001" t="s">
        <v>200</v>
      </c>
      <c r="F28" s="1001" t="s">
        <v>1062</v>
      </c>
      <c r="G28" s="1001" t="s">
        <v>1063</v>
      </c>
      <c r="H28" s="993"/>
      <c r="I28" s="993"/>
      <c r="J28" s="993"/>
      <c r="K28" s="993"/>
    </row>
    <row r="29" spans="1:11" ht="14.1" customHeight="1">
      <c r="A29" s="993"/>
      <c r="B29" s="993"/>
      <c r="C29" s="997" t="s">
        <v>217</v>
      </c>
      <c r="D29" s="1001" t="s">
        <v>200</v>
      </c>
      <c r="E29" s="1001" t="s">
        <v>1064</v>
      </c>
      <c r="F29" s="1001" t="s">
        <v>1065</v>
      </c>
      <c r="G29" s="1001" t="s">
        <v>875</v>
      </c>
      <c r="H29" s="993"/>
      <c r="I29" s="993"/>
      <c r="J29" s="993"/>
      <c r="K29" s="993"/>
    </row>
    <row r="30" spans="1:11" ht="14.1" customHeight="1">
      <c r="A30" s="993"/>
      <c r="B30" s="993"/>
      <c r="C30" s="997" t="s">
        <v>39</v>
      </c>
      <c r="D30" s="1001" t="s">
        <v>200</v>
      </c>
      <c r="E30" s="1001" t="s">
        <v>200</v>
      </c>
      <c r="F30" s="1001" t="s">
        <v>1066</v>
      </c>
      <c r="G30" s="1001" t="s">
        <v>1067</v>
      </c>
      <c r="H30" s="993"/>
      <c r="I30" s="993"/>
      <c r="J30" s="993"/>
      <c r="K30" s="993"/>
    </row>
    <row r="31" spans="1:11" ht="14.1" customHeight="1">
      <c r="A31" s="993"/>
      <c r="B31" s="993"/>
      <c r="C31" s="1663" t="s">
        <v>218</v>
      </c>
      <c r="D31" s="1664"/>
      <c r="E31" s="1664"/>
      <c r="F31" s="1664"/>
      <c r="G31" s="1664"/>
      <c r="H31" s="993"/>
      <c r="I31" s="993"/>
      <c r="J31" s="993"/>
      <c r="K31" s="993"/>
    </row>
    <row r="32" spans="1:11" ht="14.1" customHeight="1">
      <c r="A32" s="993"/>
      <c r="B32" s="993"/>
      <c r="C32" s="1005"/>
      <c r="D32" s="1006">
        <v>2025</v>
      </c>
      <c r="E32" s="1006">
        <v>2026</v>
      </c>
      <c r="F32" s="1006">
        <v>2027</v>
      </c>
      <c r="G32" s="1006">
        <v>2028</v>
      </c>
      <c r="H32" s="993"/>
      <c r="I32" s="993"/>
      <c r="J32" s="993"/>
      <c r="K32" s="993"/>
    </row>
    <row r="33" spans="1:11" ht="14.1" customHeight="1">
      <c r="A33" s="993"/>
      <c r="B33" s="993"/>
      <c r="C33" s="1007"/>
      <c r="D33" s="1008" t="s">
        <v>13</v>
      </c>
      <c r="E33" s="1008" t="s">
        <v>14</v>
      </c>
      <c r="F33" s="1008" t="s">
        <v>14</v>
      </c>
      <c r="G33" s="1008" t="s">
        <v>14</v>
      </c>
      <c r="H33" s="993"/>
      <c r="I33" s="993"/>
      <c r="J33" s="993"/>
      <c r="K33" s="993"/>
    </row>
    <row r="34" spans="1:11" ht="14.1" customHeight="1">
      <c r="A34" s="993"/>
      <c r="B34" s="993"/>
      <c r="C34" s="1009" t="s">
        <v>219</v>
      </c>
      <c r="D34" s="1010">
        <v>0</v>
      </c>
      <c r="E34" s="1010">
        <v>15228000</v>
      </c>
      <c r="F34" s="1010">
        <v>15270000</v>
      </c>
      <c r="G34" s="1010">
        <v>15367000</v>
      </c>
      <c r="H34" s="993"/>
      <c r="I34" s="993"/>
      <c r="J34" s="993"/>
      <c r="K34" s="993"/>
    </row>
    <row r="35" spans="1:11" ht="14.1" customHeight="1">
      <c r="A35" s="993"/>
      <c r="B35" s="993"/>
      <c r="C35" s="1009" t="s">
        <v>220</v>
      </c>
      <c r="D35" s="1010">
        <v>0</v>
      </c>
      <c r="E35" s="1010">
        <v>15228000</v>
      </c>
      <c r="F35" s="1010">
        <v>15270000</v>
      </c>
      <c r="G35" s="1010">
        <v>15367000</v>
      </c>
      <c r="H35" s="993"/>
      <c r="I35" s="993"/>
      <c r="J35" s="993"/>
      <c r="K35" s="993"/>
    </row>
    <row r="36" spans="1:11" ht="14.1" customHeight="1">
      <c r="A36" s="993"/>
      <c r="B36" s="993"/>
      <c r="C36" s="1009" t="s">
        <v>221</v>
      </c>
      <c r="D36" s="1010">
        <v>0</v>
      </c>
      <c r="E36" s="1010">
        <v>0</v>
      </c>
      <c r="F36" s="1010">
        <v>0</v>
      </c>
      <c r="G36" s="1010">
        <v>0</v>
      </c>
      <c r="H36" s="993"/>
      <c r="I36" s="993"/>
      <c r="J36" s="993"/>
      <c r="K36" s="993"/>
    </row>
    <row r="37" spans="1:11" ht="14.1" customHeight="1">
      <c r="A37" s="993"/>
      <c r="B37" s="993"/>
      <c r="C37" s="1009" t="s">
        <v>222</v>
      </c>
      <c r="D37" s="1010">
        <v>0</v>
      </c>
      <c r="E37" s="1010">
        <v>2600000</v>
      </c>
      <c r="F37" s="1010">
        <v>2600000</v>
      </c>
      <c r="G37" s="1010">
        <v>2600000</v>
      </c>
      <c r="H37" s="993"/>
      <c r="I37" s="993"/>
      <c r="J37" s="993"/>
      <c r="K37" s="993"/>
    </row>
    <row r="38" spans="1:11" ht="14.1" customHeight="1">
      <c r="A38" s="993"/>
      <c r="B38" s="993"/>
      <c r="C38" s="1009" t="s">
        <v>220</v>
      </c>
      <c r="D38" s="1010">
        <v>0</v>
      </c>
      <c r="E38" s="1010">
        <v>2600000</v>
      </c>
      <c r="F38" s="1010">
        <v>2600000</v>
      </c>
      <c r="G38" s="1010">
        <v>2600000</v>
      </c>
      <c r="H38" s="993"/>
      <c r="I38" s="993"/>
      <c r="J38" s="993"/>
      <c r="K38" s="993"/>
    </row>
    <row r="39" spans="1:11" ht="14.1" customHeight="1">
      <c r="A39" s="993"/>
      <c r="B39" s="993"/>
      <c r="C39" s="1009" t="s">
        <v>221</v>
      </c>
      <c r="D39" s="1010">
        <v>0</v>
      </c>
      <c r="E39" s="1010">
        <v>0</v>
      </c>
      <c r="F39" s="1010">
        <v>0</v>
      </c>
      <c r="G39" s="1010">
        <v>0</v>
      </c>
      <c r="H39" s="993"/>
      <c r="I39" s="993"/>
      <c r="J39" s="993"/>
      <c r="K39" s="993"/>
    </row>
    <row r="40" spans="1:11" ht="14.1" customHeight="1">
      <c r="A40" s="993"/>
      <c r="B40" s="993"/>
      <c r="C40" s="1009" t="s">
        <v>223</v>
      </c>
      <c r="D40" s="1010">
        <v>0</v>
      </c>
      <c r="E40" s="1010">
        <v>2976000</v>
      </c>
      <c r="F40" s="1010">
        <v>2976000</v>
      </c>
      <c r="G40" s="1010">
        <v>2976000</v>
      </c>
      <c r="H40" s="993"/>
      <c r="I40" s="993"/>
      <c r="J40" s="993"/>
      <c r="K40" s="993"/>
    </row>
    <row r="41" spans="1:11" ht="14.1" customHeight="1">
      <c r="A41" s="993"/>
      <c r="B41" s="993"/>
      <c r="C41" s="1009" t="s">
        <v>220</v>
      </c>
      <c r="D41" s="1010">
        <v>0</v>
      </c>
      <c r="E41" s="1010">
        <v>2976000</v>
      </c>
      <c r="F41" s="1010">
        <v>2976000</v>
      </c>
      <c r="G41" s="1010">
        <v>2976000</v>
      </c>
      <c r="H41" s="993"/>
      <c r="I41" s="993"/>
      <c r="J41" s="993"/>
      <c r="K41" s="993"/>
    </row>
    <row r="42" spans="1:11" ht="14.1" customHeight="1">
      <c r="A42" s="993"/>
      <c r="B42" s="993"/>
      <c r="C42" s="1009" t="s">
        <v>221</v>
      </c>
      <c r="D42" s="1010">
        <v>0</v>
      </c>
      <c r="E42" s="1010">
        <v>0</v>
      </c>
      <c r="F42" s="1010">
        <v>0</v>
      </c>
      <c r="G42" s="1010">
        <v>0</v>
      </c>
      <c r="H42" s="993"/>
      <c r="I42" s="993"/>
      <c r="J42" s="993"/>
      <c r="K42" s="993"/>
    </row>
    <row r="43" spans="1:11" ht="14.1" customHeight="1">
      <c r="A43" s="993"/>
      <c r="B43" s="993"/>
      <c r="C43" s="1009" t="s">
        <v>224</v>
      </c>
      <c r="D43" s="1010">
        <v>0</v>
      </c>
      <c r="E43" s="1010">
        <v>0</v>
      </c>
      <c r="F43" s="1010">
        <v>0</v>
      </c>
      <c r="G43" s="1010">
        <v>0</v>
      </c>
      <c r="H43" s="993"/>
      <c r="I43" s="993"/>
      <c r="J43" s="993"/>
      <c r="K43" s="993"/>
    </row>
    <row r="44" spans="1:11" ht="14.1" customHeight="1">
      <c r="A44" s="993"/>
      <c r="B44" s="993"/>
      <c r="C44" s="1009" t="s">
        <v>220</v>
      </c>
      <c r="D44" s="1010">
        <v>0</v>
      </c>
      <c r="E44" s="1010">
        <v>0</v>
      </c>
      <c r="F44" s="1010">
        <v>0</v>
      </c>
      <c r="G44" s="1010">
        <v>0</v>
      </c>
      <c r="H44" s="993"/>
      <c r="I44" s="993"/>
      <c r="J44" s="993"/>
      <c r="K44" s="993"/>
    </row>
    <row r="45" spans="1:11" ht="14.1" customHeight="1">
      <c r="A45" s="993"/>
      <c r="B45" s="993"/>
      <c r="C45" s="1009" t="s">
        <v>221</v>
      </c>
      <c r="D45" s="1010">
        <v>0</v>
      </c>
      <c r="E45" s="1010">
        <v>0</v>
      </c>
      <c r="F45" s="1010">
        <v>0</v>
      </c>
      <c r="G45" s="1010">
        <v>0</v>
      </c>
      <c r="H45" s="993"/>
      <c r="I45" s="993"/>
      <c r="J45" s="993"/>
      <c r="K45" s="993"/>
    </row>
    <row r="46" spans="1:11" ht="14.1" customHeight="1">
      <c r="A46" s="993"/>
      <c r="B46" s="993"/>
      <c r="C46" s="1009" t="s">
        <v>225</v>
      </c>
      <c r="D46" s="1010">
        <v>0</v>
      </c>
      <c r="E46" s="1010">
        <v>0</v>
      </c>
      <c r="F46" s="1010">
        <v>0</v>
      </c>
      <c r="G46" s="1010">
        <v>0</v>
      </c>
      <c r="H46" s="993"/>
      <c r="I46" s="993"/>
      <c r="J46" s="993"/>
      <c r="K46" s="993"/>
    </row>
    <row r="47" spans="1:11" ht="14.1" customHeight="1">
      <c r="A47" s="993"/>
      <c r="B47" s="993"/>
      <c r="C47" s="1009" t="s">
        <v>220</v>
      </c>
      <c r="D47" s="1010">
        <v>0</v>
      </c>
      <c r="E47" s="1010">
        <v>0</v>
      </c>
      <c r="F47" s="1010">
        <v>0</v>
      </c>
      <c r="G47" s="1010">
        <v>0</v>
      </c>
      <c r="H47" s="993"/>
      <c r="I47" s="993"/>
      <c r="J47" s="993"/>
      <c r="K47" s="993"/>
    </row>
    <row r="48" spans="1:11" ht="14.1" customHeight="1">
      <c r="A48" s="993"/>
      <c r="B48" s="993"/>
      <c r="C48" s="1009" t="s">
        <v>221</v>
      </c>
      <c r="D48" s="1010">
        <v>0</v>
      </c>
      <c r="E48" s="1010">
        <v>0</v>
      </c>
      <c r="F48" s="1010">
        <v>0</v>
      </c>
      <c r="G48" s="1010">
        <v>0</v>
      </c>
      <c r="H48" s="993"/>
      <c r="I48" s="993"/>
      <c r="J48" s="993"/>
      <c r="K48" s="993"/>
    </row>
    <row r="49" spans="1:11" ht="14.1" customHeight="1">
      <c r="A49" s="993"/>
      <c r="B49" s="993"/>
      <c r="C49" s="1009" t="s">
        <v>226</v>
      </c>
      <c r="D49" s="1010">
        <v>0</v>
      </c>
      <c r="E49" s="1010">
        <v>0</v>
      </c>
      <c r="F49" s="1010">
        <v>0</v>
      </c>
      <c r="G49" s="1010">
        <v>0</v>
      </c>
      <c r="H49" s="993"/>
      <c r="I49" s="993"/>
      <c r="J49" s="993"/>
      <c r="K49" s="993"/>
    </row>
    <row r="50" spans="1:11" ht="14.1" customHeight="1">
      <c r="A50" s="993"/>
      <c r="B50" s="993"/>
      <c r="C50" s="1009" t="s">
        <v>220</v>
      </c>
      <c r="D50" s="1010">
        <v>0</v>
      </c>
      <c r="E50" s="1010">
        <v>0</v>
      </c>
      <c r="F50" s="1010">
        <v>0</v>
      </c>
      <c r="G50" s="1010">
        <v>0</v>
      </c>
      <c r="H50" s="993"/>
      <c r="I50" s="993"/>
      <c r="J50" s="993"/>
      <c r="K50" s="993"/>
    </row>
    <row r="51" spans="1:11" ht="14.1" customHeight="1">
      <c r="A51" s="993"/>
      <c r="B51" s="993"/>
      <c r="C51" s="1009" t="s">
        <v>221</v>
      </c>
      <c r="D51" s="1010">
        <v>0</v>
      </c>
      <c r="E51" s="1010">
        <v>0</v>
      </c>
      <c r="F51" s="1010">
        <v>0</v>
      </c>
      <c r="G51" s="1010">
        <v>0</v>
      </c>
      <c r="H51" s="993"/>
      <c r="I51" s="993"/>
      <c r="J51" s="993"/>
      <c r="K51" s="993"/>
    </row>
    <row r="52" spans="1:11" ht="14.1" customHeight="1">
      <c r="A52" s="993"/>
      <c r="B52" s="993"/>
      <c r="C52" s="1009" t="s">
        <v>227</v>
      </c>
      <c r="D52" s="1010">
        <v>0</v>
      </c>
      <c r="E52" s="1010">
        <v>24000</v>
      </c>
      <c r="F52" s="1010">
        <v>24000</v>
      </c>
      <c r="G52" s="1010">
        <v>24000</v>
      </c>
      <c r="H52" s="993"/>
      <c r="I52" s="993"/>
      <c r="J52" s="993"/>
      <c r="K52" s="993"/>
    </row>
    <row r="53" spans="1:11" ht="14.1" customHeight="1">
      <c r="A53" s="993"/>
      <c r="B53" s="993"/>
      <c r="C53" s="1009" t="s">
        <v>220</v>
      </c>
      <c r="D53" s="1010">
        <v>0</v>
      </c>
      <c r="E53" s="1010">
        <v>24000</v>
      </c>
      <c r="F53" s="1010">
        <v>24000</v>
      </c>
      <c r="G53" s="1010">
        <v>24000</v>
      </c>
      <c r="H53" s="993"/>
      <c r="I53" s="993"/>
      <c r="J53" s="993"/>
      <c r="K53" s="993"/>
    </row>
    <row r="54" spans="1:11" ht="14.1" customHeight="1">
      <c r="A54" s="993"/>
      <c r="B54" s="993"/>
      <c r="C54" s="1009" t="s">
        <v>221</v>
      </c>
      <c r="D54" s="1010">
        <v>0</v>
      </c>
      <c r="E54" s="1010">
        <v>0</v>
      </c>
      <c r="F54" s="1010">
        <v>0</v>
      </c>
      <c r="G54" s="1010">
        <v>0</v>
      </c>
      <c r="H54" s="993"/>
      <c r="I54" s="993"/>
      <c r="J54" s="993"/>
      <c r="K54" s="993"/>
    </row>
    <row r="55" spans="1:11" ht="14.1" customHeight="1">
      <c r="A55" s="993"/>
      <c r="B55" s="993"/>
      <c r="C55" s="1009" t="s">
        <v>228</v>
      </c>
      <c r="D55" s="1010">
        <v>0</v>
      </c>
      <c r="E55" s="1010">
        <v>0</v>
      </c>
      <c r="F55" s="1010">
        <v>0</v>
      </c>
      <c r="G55" s="1010">
        <v>0</v>
      </c>
      <c r="H55" s="993"/>
      <c r="I55" s="993"/>
      <c r="J55" s="993"/>
      <c r="K55" s="993"/>
    </row>
    <row r="56" spans="1:11" ht="14.1" customHeight="1">
      <c r="A56" s="993"/>
      <c r="B56" s="993"/>
      <c r="C56" s="1009" t="s">
        <v>220</v>
      </c>
      <c r="D56" s="1010">
        <v>0</v>
      </c>
      <c r="E56" s="1010">
        <v>0</v>
      </c>
      <c r="F56" s="1010">
        <v>0</v>
      </c>
      <c r="G56" s="1010">
        <v>0</v>
      </c>
      <c r="H56" s="993"/>
      <c r="I56" s="993"/>
      <c r="J56" s="993"/>
      <c r="K56" s="993"/>
    </row>
    <row r="57" spans="1:11" ht="14.1" customHeight="1">
      <c r="A57" s="993"/>
      <c r="B57" s="993"/>
      <c r="C57" s="1009" t="s">
        <v>229</v>
      </c>
      <c r="D57" s="1010">
        <v>0</v>
      </c>
      <c r="E57" s="1010">
        <v>0</v>
      </c>
      <c r="F57" s="1010">
        <v>0</v>
      </c>
      <c r="G57" s="1010">
        <v>0</v>
      </c>
      <c r="H57" s="993"/>
      <c r="I57" s="993"/>
      <c r="J57" s="993"/>
      <c r="K57" s="993"/>
    </row>
    <row r="58" spans="1:11" ht="14.1" customHeight="1">
      <c r="A58" s="993"/>
      <c r="B58" s="993"/>
      <c r="C58" s="1009" t="s">
        <v>230</v>
      </c>
      <c r="D58" s="1010">
        <v>0</v>
      </c>
      <c r="E58" s="1010">
        <v>0</v>
      </c>
      <c r="F58" s="1010">
        <v>0</v>
      </c>
      <c r="G58" s="1010">
        <v>0</v>
      </c>
      <c r="H58" s="993"/>
      <c r="I58" s="993"/>
      <c r="J58" s="993"/>
      <c r="K58" s="993"/>
    </row>
    <row r="59" spans="1:11" ht="14.1" customHeight="1">
      <c r="A59" s="993"/>
      <c r="B59" s="993"/>
      <c r="C59" s="1009" t="s">
        <v>231</v>
      </c>
      <c r="D59" s="1010">
        <v>0</v>
      </c>
      <c r="E59" s="1010">
        <v>0</v>
      </c>
      <c r="F59" s="1010">
        <v>0</v>
      </c>
      <c r="G59" s="1010">
        <v>0</v>
      </c>
      <c r="H59" s="993"/>
      <c r="I59" s="993"/>
      <c r="J59" s="993"/>
      <c r="K59" s="993"/>
    </row>
    <row r="60" spans="1:11" ht="14.1" customHeight="1">
      <c r="A60" s="993"/>
      <c r="B60" s="993"/>
      <c r="C60" s="1009" t="s">
        <v>232</v>
      </c>
      <c r="D60" s="1010">
        <v>0</v>
      </c>
      <c r="E60" s="1010">
        <v>0</v>
      </c>
      <c r="F60" s="1010">
        <v>0</v>
      </c>
      <c r="G60" s="1010">
        <v>0</v>
      </c>
      <c r="H60" s="993"/>
      <c r="I60" s="993"/>
      <c r="J60" s="993"/>
      <c r="K60" s="993"/>
    </row>
    <row r="61" spans="1:11" ht="14.1" customHeight="1">
      <c r="A61" s="993"/>
      <c r="B61" s="993"/>
      <c r="C61" s="1009" t="s">
        <v>233</v>
      </c>
      <c r="D61" s="1010">
        <v>0</v>
      </c>
      <c r="E61" s="1010">
        <v>0</v>
      </c>
      <c r="F61" s="1010">
        <v>0</v>
      </c>
      <c r="G61" s="1010">
        <v>0</v>
      </c>
      <c r="H61" s="993"/>
      <c r="I61" s="993"/>
      <c r="J61" s="993"/>
      <c r="K61" s="993"/>
    </row>
    <row r="62" spans="1:11" ht="14.1" customHeight="1">
      <c r="A62" s="993"/>
      <c r="B62" s="993"/>
      <c r="C62" s="1009" t="s">
        <v>220</v>
      </c>
      <c r="D62" s="1010">
        <v>0</v>
      </c>
      <c r="E62" s="1010">
        <v>0</v>
      </c>
      <c r="F62" s="1010">
        <v>0</v>
      </c>
      <c r="G62" s="1010">
        <v>0</v>
      </c>
      <c r="H62" s="993"/>
      <c r="I62" s="993"/>
      <c r="J62" s="993"/>
      <c r="K62" s="993"/>
    </row>
    <row r="63" spans="1:11" ht="14.1" customHeight="1">
      <c r="A63" s="993"/>
      <c r="B63" s="993"/>
      <c r="C63" s="1009" t="s">
        <v>229</v>
      </c>
      <c r="D63" s="1010">
        <v>0</v>
      </c>
      <c r="E63" s="1010">
        <v>0</v>
      </c>
      <c r="F63" s="1010">
        <v>0</v>
      </c>
      <c r="G63" s="1010">
        <v>0</v>
      </c>
      <c r="H63" s="993"/>
      <c r="I63" s="993"/>
      <c r="J63" s="993"/>
      <c r="K63" s="993"/>
    </row>
    <row r="64" spans="1:11" ht="14.1" customHeight="1">
      <c r="A64" s="993"/>
      <c r="B64" s="993"/>
      <c r="C64" s="1009" t="s">
        <v>230</v>
      </c>
      <c r="D64" s="1010">
        <v>0</v>
      </c>
      <c r="E64" s="1010">
        <v>0</v>
      </c>
      <c r="F64" s="1010">
        <v>0</v>
      </c>
      <c r="G64" s="1010">
        <v>0</v>
      </c>
      <c r="H64" s="993"/>
      <c r="I64" s="993"/>
      <c r="J64" s="993"/>
      <c r="K64" s="993"/>
    </row>
    <row r="65" spans="1:11" ht="14.1" customHeight="1">
      <c r="A65" s="993"/>
      <c r="B65" s="993"/>
      <c r="C65" s="1009" t="s">
        <v>231</v>
      </c>
      <c r="D65" s="1010">
        <v>0</v>
      </c>
      <c r="E65" s="1010">
        <v>0</v>
      </c>
      <c r="F65" s="1010">
        <v>0</v>
      </c>
      <c r="G65" s="1010">
        <v>0</v>
      </c>
      <c r="H65" s="993"/>
      <c r="I65" s="993"/>
      <c r="J65" s="993"/>
      <c r="K65" s="993"/>
    </row>
    <row r="66" spans="1:11" ht="14.1" customHeight="1">
      <c r="A66" s="993"/>
      <c r="B66" s="993"/>
      <c r="C66" s="1009" t="s">
        <v>232</v>
      </c>
      <c r="D66" s="1010">
        <v>0</v>
      </c>
      <c r="E66" s="1010">
        <v>0</v>
      </c>
      <c r="F66" s="1010">
        <v>0</v>
      </c>
      <c r="G66" s="1010">
        <v>0</v>
      </c>
      <c r="H66" s="993"/>
      <c r="I66" s="993"/>
      <c r="J66" s="993"/>
      <c r="K66" s="993"/>
    </row>
    <row r="67" spans="1:11" ht="14.1" customHeight="1">
      <c r="A67" s="993"/>
      <c r="B67" s="993"/>
      <c r="C67" s="1009" t="s">
        <v>234</v>
      </c>
      <c r="D67" s="1010">
        <v>0</v>
      </c>
      <c r="E67" s="1010">
        <v>0</v>
      </c>
      <c r="F67" s="1010">
        <v>0</v>
      </c>
      <c r="G67" s="1010">
        <v>0</v>
      </c>
      <c r="H67" s="993"/>
      <c r="I67" s="993"/>
      <c r="J67" s="993"/>
      <c r="K67" s="993"/>
    </row>
    <row r="68" spans="1:11" ht="14.1" customHeight="1">
      <c r="A68" s="993"/>
      <c r="B68" s="993"/>
      <c r="C68" s="1009" t="s">
        <v>220</v>
      </c>
      <c r="D68" s="1010">
        <v>0</v>
      </c>
      <c r="E68" s="1010">
        <v>0</v>
      </c>
      <c r="F68" s="1010">
        <v>0</v>
      </c>
      <c r="G68" s="1010">
        <v>0</v>
      </c>
      <c r="H68" s="993"/>
      <c r="I68" s="993"/>
      <c r="J68" s="993"/>
      <c r="K68" s="993"/>
    </row>
    <row r="69" spans="1:11" ht="14.1" customHeight="1">
      <c r="A69" s="993"/>
      <c r="B69" s="993"/>
      <c r="C69" s="1009" t="s">
        <v>229</v>
      </c>
      <c r="D69" s="1010">
        <v>0</v>
      </c>
      <c r="E69" s="1010">
        <v>0</v>
      </c>
      <c r="F69" s="1010">
        <v>0</v>
      </c>
      <c r="G69" s="1010">
        <v>0</v>
      </c>
      <c r="H69" s="993"/>
      <c r="I69" s="993"/>
      <c r="J69" s="993"/>
      <c r="K69" s="993"/>
    </row>
    <row r="70" spans="1:11" ht="14.1" customHeight="1">
      <c r="A70" s="993"/>
      <c r="B70" s="993"/>
      <c r="C70" s="1009" t="s">
        <v>230</v>
      </c>
      <c r="D70" s="1010">
        <v>0</v>
      </c>
      <c r="E70" s="1010">
        <v>0</v>
      </c>
      <c r="F70" s="1010">
        <v>0</v>
      </c>
      <c r="G70" s="1010">
        <v>0</v>
      </c>
      <c r="H70" s="993"/>
      <c r="I70" s="993"/>
      <c r="J70" s="993"/>
      <c r="K70" s="993"/>
    </row>
    <row r="71" spans="1:11" ht="14.1" customHeight="1">
      <c r="A71" s="993"/>
      <c r="B71" s="993"/>
      <c r="C71" s="1009" t="s">
        <v>231</v>
      </c>
      <c r="D71" s="1010">
        <v>0</v>
      </c>
      <c r="E71" s="1010">
        <v>0</v>
      </c>
      <c r="F71" s="1010">
        <v>0</v>
      </c>
      <c r="G71" s="1010">
        <v>0</v>
      </c>
      <c r="H71" s="993"/>
      <c r="I71" s="993"/>
      <c r="J71" s="993"/>
      <c r="K71" s="993"/>
    </row>
    <row r="72" spans="1:11" ht="14.1" customHeight="1">
      <c r="A72" s="993"/>
      <c r="B72" s="993"/>
      <c r="C72" s="1009" t="s">
        <v>232</v>
      </c>
      <c r="D72" s="1010">
        <v>0</v>
      </c>
      <c r="E72" s="1010">
        <v>0</v>
      </c>
      <c r="F72" s="1010">
        <v>0</v>
      </c>
      <c r="G72" s="1010">
        <v>0</v>
      </c>
      <c r="H72" s="993"/>
      <c r="I72" s="993"/>
      <c r="J72" s="993"/>
      <c r="K72" s="993"/>
    </row>
    <row r="73" spans="1:11" ht="14.1" customHeight="1">
      <c r="A73" s="993"/>
      <c r="B73" s="993"/>
      <c r="C73" s="1009" t="s">
        <v>235</v>
      </c>
      <c r="D73" s="1010">
        <v>0</v>
      </c>
      <c r="E73" s="1010">
        <v>0</v>
      </c>
      <c r="F73" s="1010">
        <v>0</v>
      </c>
      <c r="G73" s="1010">
        <v>0</v>
      </c>
      <c r="H73" s="993"/>
      <c r="I73" s="993"/>
      <c r="J73" s="993"/>
      <c r="K73" s="993"/>
    </row>
    <row r="74" spans="1:11" ht="14.1" customHeight="1">
      <c r="A74" s="993"/>
      <c r="B74" s="993"/>
      <c r="C74" s="1009" t="s">
        <v>236</v>
      </c>
      <c r="D74" s="1010">
        <v>0</v>
      </c>
      <c r="E74" s="1010">
        <v>0</v>
      </c>
      <c r="F74" s="1010">
        <v>0</v>
      </c>
      <c r="G74" s="1010">
        <v>0</v>
      </c>
      <c r="H74" s="993"/>
      <c r="I74" s="993"/>
      <c r="J74" s="993"/>
      <c r="K74" s="993"/>
    </row>
    <row r="75" spans="1:11" ht="14.1" customHeight="1">
      <c r="A75" s="993"/>
      <c r="B75" s="993"/>
      <c r="C75" s="1011" t="s">
        <v>237</v>
      </c>
      <c r="D75" s="1010">
        <v>0</v>
      </c>
      <c r="E75" s="1010">
        <v>20828000</v>
      </c>
      <c r="F75" s="1010">
        <v>20870000</v>
      </c>
      <c r="G75" s="1010">
        <v>20967000</v>
      </c>
      <c r="H75" s="993"/>
      <c r="I75" s="993"/>
      <c r="J75" s="993"/>
      <c r="K75" s="993"/>
    </row>
    <row r="76" spans="1:11" ht="15" customHeight="1">
      <c r="A76" s="993"/>
      <c r="B76" s="993"/>
      <c r="C76" s="1012" t="s">
        <v>200</v>
      </c>
      <c r="D76" s="1013" t="s">
        <v>200</v>
      </c>
      <c r="E76" s="1013" t="s">
        <v>200</v>
      </c>
      <c r="F76" s="1013" t="s">
        <v>200</v>
      </c>
      <c r="G76" s="1013" t="s">
        <v>200</v>
      </c>
      <c r="H76" s="993"/>
      <c r="I76" s="993"/>
      <c r="J76" s="993"/>
      <c r="K76" s="993"/>
    </row>
    <row r="77" spans="1:11" ht="15" customHeight="1">
      <c r="A77" s="993"/>
      <c r="B77" s="993"/>
      <c r="C77" s="996" t="s">
        <v>250</v>
      </c>
      <c r="D77" s="1014">
        <v>0</v>
      </c>
      <c r="E77" s="1014">
        <v>20828000</v>
      </c>
      <c r="F77" s="1014">
        <v>20870000</v>
      </c>
      <c r="G77" s="1014">
        <v>20967000</v>
      </c>
      <c r="H77" s="993"/>
      <c r="I77" s="993"/>
      <c r="J77" s="993"/>
      <c r="K77" s="993"/>
    </row>
    <row r="78" spans="1:11" ht="15" customHeight="1">
      <c r="A78" s="993"/>
      <c r="B78" s="993"/>
      <c r="C78" s="997" t="s">
        <v>219</v>
      </c>
      <c r="D78" s="1015">
        <v>0</v>
      </c>
      <c r="E78" s="1015">
        <v>15228000</v>
      </c>
      <c r="F78" s="1015">
        <v>15270000</v>
      </c>
      <c r="G78" s="1015">
        <v>15367000</v>
      </c>
      <c r="H78" s="993"/>
      <c r="I78" s="993"/>
      <c r="J78" s="993"/>
      <c r="K78" s="993"/>
    </row>
    <row r="79" spans="1:11" ht="15" customHeight="1">
      <c r="A79" s="993"/>
      <c r="B79" s="993"/>
      <c r="C79" s="997" t="s">
        <v>220</v>
      </c>
      <c r="D79" s="1015">
        <v>0</v>
      </c>
      <c r="E79" s="1015">
        <v>15228000</v>
      </c>
      <c r="F79" s="1015">
        <v>15270000</v>
      </c>
      <c r="G79" s="1015">
        <v>15367000</v>
      </c>
      <c r="H79" s="993"/>
      <c r="I79" s="993"/>
      <c r="J79" s="993"/>
      <c r="K79" s="993"/>
    </row>
    <row r="80" spans="1:11" ht="15" customHeight="1">
      <c r="A80" s="993"/>
      <c r="B80" s="993"/>
      <c r="C80" s="997" t="s">
        <v>221</v>
      </c>
      <c r="D80" s="1015">
        <v>0</v>
      </c>
      <c r="E80" s="1015">
        <v>0</v>
      </c>
      <c r="F80" s="1015">
        <v>0</v>
      </c>
      <c r="G80" s="1015">
        <v>0</v>
      </c>
      <c r="H80" s="993"/>
      <c r="I80" s="993"/>
      <c r="J80" s="993"/>
      <c r="K80" s="993"/>
    </row>
    <row r="81" spans="1:11" ht="15" customHeight="1">
      <c r="A81" s="993"/>
      <c r="B81" s="993"/>
      <c r="C81" s="997" t="s">
        <v>222</v>
      </c>
      <c r="D81" s="1015">
        <v>0</v>
      </c>
      <c r="E81" s="1015">
        <v>2600000</v>
      </c>
      <c r="F81" s="1015">
        <v>2600000</v>
      </c>
      <c r="G81" s="1015">
        <v>2600000</v>
      </c>
      <c r="H81" s="993"/>
      <c r="I81" s="993"/>
      <c r="J81" s="993"/>
      <c r="K81" s="993"/>
    </row>
    <row r="82" spans="1:11" ht="15" customHeight="1">
      <c r="A82" s="993"/>
      <c r="B82" s="993"/>
      <c r="C82" s="997" t="s">
        <v>220</v>
      </c>
      <c r="D82" s="1015">
        <v>0</v>
      </c>
      <c r="E82" s="1015">
        <v>2600000</v>
      </c>
      <c r="F82" s="1015">
        <v>2600000</v>
      </c>
      <c r="G82" s="1015">
        <v>2600000</v>
      </c>
      <c r="H82" s="993"/>
      <c r="I82" s="993"/>
      <c r="J82" s="993"/>
      <c r="K82" s="993"/>
    </row>
    <row r="83" spans="1:11" ht="15" customHeight="1">
      <c r="A83" s="993"/>
      <c r="B83" s="993"/>
      <c r="C83" s="997" t="s">
        <v>221</v>
      </c>
      <c r="D83" s="1015">
        <v>0</v>
      </c>
      <c r="E83" s="1015">
        <v>0</v>
      </c>
      <c r="F83" s="1015">
        <v>0</v>
      </c>
      <c r="G83" s="1015">
        <v>0</v>
      </c>
      <c r="H83" s="993"/>
      <c r="I83" s="993"/>
      <c r="J83" s="993"/>
      <c r="K83" s="993"/>
    </row>
    <row r="84" spans="1:11" ht="15" customHeight="1">
      <c r="A84" s="993"/>
      <c r="B84" s="993"/>
      <c r="C84" s="997" t="s">
        <v>223</v>
      </c>
      <c r="D84" s="1015">
        <v>0</v>
      </c>
      <c r="E84" s="1015">
        <v>2976000</v>
      </c>
      <c r="F84" s="1015">
        <v>2976000</v>
      </c>
      <c r="G84" s="1015">
        <v>2976000</v>
      </c>
      <c r="H84" s="993"/>
      <c r="I84" s="993"/>
      <c r="J84" s="993"/>
      <c r="K84" s="993"/>
    </row>
    <row r="85" spans="1:11" ht="15" customHeight="1">
      <c r="A85" s="993"/>
      <c r="B85" s="993"/>
      <c r="C85" s="997" t="s">
        <v>220</v>
      </c>
      <c r="D85" s="1015">
        <v>0</v>
      </c>
      <c r="E85" s="1015">
        <v>2976000</v>
      </c>
      <c r="F85" s="1015">
        <v>2976000</v>
      </c>
      <c r="G85" s="1015">
        <v>2976000</v>
      </c>
      <c r="H85" s="993"/>
      <c r="I85" s="993"/>
      <c r="J85" s="993"/>
      <c r="K85" s="993"/>
    </row>
    <row r="86" spans="1:11" ht="15" customHeight="1">
      <c r="A86" s="993"/>
      <c r="B86" s="993"/>
      <c r="C86" s="997" t="s">
        <v>221</v>
      </c>
      <c r="D86" s="1015">
        <v>0</v>
      </c>
      <c r="E86" s="1015">
        <v>0</v>
      </c>
      <c r="F86" s="1015">
        <v>0</v>
      </c>
      <c r="G86" s="1015">
        <v>0</v>
      </c>
      <c r="H86" s="993"/>
      <c r="I86" s="993"/>
      <c r="J86" s="993"/>
      <c r="K86" s="993"/>
    </row>
    <row r="87" spans="1:11" ht="15" customHeight="1">
      <c r="A87" s="993"/>
      <c r="B87" s="993"/>
      <c r="C87" s="997" t="s">
        <v>224</v>
      </c>
      <c r="D87" s="1015">
        <v>0</v>
      </c>
      <c r="E87" s="1015">
        <v>0</v>
      </c>
      <c r="F87" s="1015">
        <v>0</v>
      </c>
      <c r="G87" s="1015">
        <v>0</v>
      </c>
      <c r="H87" s="993"/>
      <c r="I87" s="993"/>
      <c r="J87" s="993"/>
      <c r="K87" s="993"/>
    </row>
    <row r="88" spans="1:11" ht="15" customHeight="1">
      <c r="A88" s="993"/>
      <c r="B88" s="993"/>
      <c r="C88" s="997" t="s">
        <v>220</v>
      </c>
      <c r="D88" s="1015">
        <v>0</v>
      </c>
      <c r="E88" s="1015">
        <v>0</v>
      </c>
      <c r="F88" s="1015">
        <v>0</v>
      </c>
      <c r="G88" s="1015">
        <v>0</v>
      </c>
      <c r="H88" s="993"/>
      <c r="I88" s="993"/>
      <c r="J88" s="993"/>
      <c r="K88" s="993"/>
    </row>
    <row r="89" spans="1:11" ht="15" customHeight="1">
      <c r="A89" s="993"/>
      <c r="B89" s="993"/>
      <c r="C89" s="997" t="s">
        <v>221</v>
      </c>
      <c r="D89" s="1015">
        <v>0</v>
      </c>
      <c r="E89" s="1015">
        <v>0</v>
      </c>
      <c r="F89" s="1015">
        <v>0</v>
      </c>
      <c r="G89" s="1015">
        <v>0</v>
      </c>
      <c r="H89" s="993"/>
      <c r="I89" s="993"/>
      <c r="J89" s="993"/>
      <c r="K89" s="993"/>
    </row>
    <row r="90" spans="1:11" ht="20.100000000000001" customHeight="1">
      <c r="A90" s="993"/>
      <c r="B90" s="993"/>
      <c r="C90" s="997" t="s">
        <v>251</v>
      </c>
      <c r="D90" s="1016">
        <v>0</v>
      </c>
      <c r="E90" s="1016">
        <v>0</v>
      </c>
      <c r="F90" s="1016">
        <v>0</v>
      </c>
      <c r="G90" s="1016">
        <v>0</v>
      </c>
      <c r="H90" s="993"/>
      <c r="I90" s="993"/>
      <c r="J90" s="993"/>
      <c r="K90" s="993"/>
    </row>
    <row r="91" spans="1:11" ht="15" customHeight="1">
      <c r="A91" s="993"/>
      <c r="B91" s="993"/>
      <c r="C91" s="997" t="s">
        <v>220</v>
      </c>
      <c r="D91" s="1015">
        <v>0</v>
      </c>
      <c r="E91" s="1015">
        <v>0</v>
      </c>
      <c r="F91" s="1015">
        <v>0</v>
      </c>
      <c r="G91" s="1015">
        <v>0</v>
      </c>
      <c r="H91" s="993"/>
      <c r="I91" s="993"/>
      <c r="J91" s="993"/>
      <c r="K91" s="993"/>
    </row>
    <row r="92" spans="1:11" ht="15" customHeight="1">
      <c r="A92" s="993"/>
      <c r="B92" s="993"/>
      <c r="C92" s="997" t="s">
        <v>221</v>
      </c>
      <c r="D92" s="1015">
        <v>0</v>
      </c>
      <c r="E92" s="1015">
        <v>0</v>
      </c>
      <c r="F92" s="1015">
        <v>0</v>
      </c>
      <c r="G92" s="1015">
        <v>0</v>
      </c>
      <c r="H92" s="993"/>
      <c r="I92" s="993"/>
      <c r="J92" s="993"/>
      <c r="K92" s="993"/>
    </row>
    <row r="93" spans="1:11" ht="15" customHeight="1">
      <c r="A93" s="993"/>
      <c r="B93" s="993"/>
      <c r="C93" s="997" t="s">
        <v>226</v>
      </c>
      <c r="D93" s="1015">
        <v>0</v>
      </c>
      <c r="E93" s="1015">
        <v>0</v>
      </c>
      <c r="F93" s="1015">
        <v>0</v>
      </c>
      <c r="G93" s="1015">
        <v>0</v>
      </c>
      <c r="H93" s="993"/>
      <c r="I93" s="993"/>
      <c r="J93" s="993"/>
      <c r="K93" s="993"/>
    </row>
    <row r="94" spans="1:11" ht="15" customHeight="1">
      <c r="A94" s="993"/>
      <c r="B94" s="993"/>
      <c r="C94" s="997" t="s">
        <v>220</v>
      </c>
      <c r="D94" s="1015">
        <v>0</v>
      </c>
      <c r="E94" s="1015">
        <v>0</v>
      </c>
      <c r="F94" s="1015">
        <v>0</v>
      </c>
      <c r="G94" s="1015">
        <v>0</v>
      </c>
      <c r="H94" s="993"/>
      <c r="I94" s="993"/>
      <c r="J94" s="993"/>
      <c r="K94" s="993"/>
    </row>
    <row r="95" spans="1:11" ht="15" customHeight="1">
      <c r="A95" s="993"/>
      <c r="B95" s="993"/>
      <c r="C95" s="997" t="s">
        <v>221</v>
      </c>
      <c r="D95" s="1015">
        <v>0</v>
      </c>
      <c r="E95" s="1015">
        <v>0</v>
      </c>
      <c r="F95" s="1015">
        <v>0</v>
      </c>
      <c r="G95" s="1015">
        <v>0</v>
      </c>
      <c r="H95" s="993"/>
      <c r="I95" s="993"/>
      <c r="J95" s="993"/>
      <c r="K95" s="993"/>
    </row>
    <row r="96" spans="1:11" ht="15" customHeight="1">
      <c r="A96" s="993"/>
      <c r="B96" s="993"/>
      <c r="C96" s="997" t="s">
        <v>227</v>
      </c>
      <c r="D96" s="1015">
        <v>0</v>
      </c>
      <c r="E96" s="1015">
        <v>24000</v>
      </c>
      <c r="F96" s="1015">
        <v>24000</v>
      </c>
      <c r="G96" s="1015">
        <v>24000</v>
      </c>
      <c r="H96" s="993"/>
      <c r="I96" s="993"/>
      <c r="J96" s="993"/>
      <c r="K96" s="993"/>
    </row>
    <row r="97" spans="1:11" ht="15" customHeight="1">
      <c r="A97" s="993"/>
      <c r="B97" s="993"/>
      <c r="C97" s="997" t="s">
        <v>220</v>
      </c>
      <c r="D97" s="1015">
        <v>0</v>
      </c>
      <c r="E97" s="1015">
        <v>24000</v>
      </c>
      <c r="F97" s="1015">
        <v>24000</v>
      </c>
      <c r="G97" s="1015">
        <v>24000</v>
      </c>
      <c r="H97" s="993"/>
      <c r="I97" s="993"/>
      <c r="J97" s="993"/>
      <c r="K97" s="993"/>
    </row>
    <row r="98" spans="1:11" ht="15" customHeight="1">
      <c r="A98" s="993"/>
      <c r="B98" s="993"/>
      <c r="C98" s="997" t="s">
        <v>221</v>
      </c>
      <c r="D98" s="1015">
        <v>0</v>
      </c>
      <c r="E98" s="1015">
        <v>0</v>
      </c>
      <c r="F98" s="1015">
        <v>0</v>
      </c>
      <c r="G98" s="1015">
        <v>0</v>
      </c>
      <c r="H98" s="993"/>
      <c r="I98" s="993"/>
      <c r="J98" s="993"/>
      <c r="K98" s="993"/>
    </row>
    <row r="99" spans="1:11" ht="15" customHeight="1">
      <c r="A99" s="993"/>
      <c r="B99" s="993"/>
      <c r="C99" s="997" t="s">
        <v>228</v>
      </c>
      <c r="D99" s="1015">
        <v>0</v>
      </c>
      <c r="E99" s="1015">
        <v>0</v>
      </c>
      <c r="F99" s="1015">
        <v>0</v>
      </c>
      <c r="G99" s="1015">
        <v>0</v>
      </c>
      <c r="H99" s="993"/>
      <c r="I99" s="993"/>
      <c r="J99" s="993"/>
      <c r="K99" s="993"/>
    </row>
    <row r="100" spans="1:11" ht="15" customHeight="1">
      <c r="A100" s="993"/>
      <c r="B100" s="993"/>
      <c r="C100" s="997" t="s">
        <v>220</v>
      </c>
      <c r="D100" s="1015">
        <v>0</v>
      </c>
      <c r="E100" s="1015">
        <v>0</v>
      </c>
      <c r="F100" s="1015">
        <v>0</v>
      </c>
      <c r="G100" s="1015">
        <v>0</v>
      </c>
      <c r="H100" s="993"/>
      <c r="I100" s="993"/>
      <c r="J100" s="993"/>
      <c r="K100" s="993"/>
    </row>
    <row r="101" spans="1:11" ht="15" customHeight="1">
      <c r="A101" s="993"/>
      <c r="B101" s="993"/>
      <c r="C101" s="997" t="s">
        <v>229</v>
      </c>
      <c r="D101" s="1015">
        <v>0</v>
      </c>
      <c r="E101" s="1015">
        <v>0</v>
      </c>
      <c r="F101" s="1015">
        <v>0</v>
      </c>
      <c r="G101" s="1015">
        <v>0</v>
      </c>
      <c r="H101" s="993"/>
      <c r="I101" s="993"/>
      <c r="J101" s="993"/>
      <c r="K101" s="993"/>
    </row>
    <row r="102" spans="1:11" ht="15" customHeight="1">
      <c r="A102" s="993"/>
      <c r="B102" s="993"/>
      <c r="C102" s="997" t="s">
        <v>230</v>
      </c>
      <c r="D102" s="1015">
        <v>0</v>
      </c>
      <c r="E102" s="1015">
        <v>0</v>
      </c>
      <c r="F102" s="1015">
        <v>0</v>
      </c>
      <c r="G102" s="1015">
        <v>0</v>
      </c>
      <c r="H102" s="993"/>
      <c r="I102" s="993"/>
      <c r="J102" s="993"/>
      <c r="K102" s="993"/>
    </row>
    <row r="103" spans="1:11" ht="15" customHeight="1">
      <c r="A103" s="993"/>
      <c r="B103" s="993"/>
      <c r="C103" s="997" t="s">
        <v>231</v>
      </c>
      <c r="D103" s="1015">
        <v>0</v>
      </c>
      <c r="E103" s="1015">
        <v>0</v>
      </c>
      <c r="F103" s="1015">
        <v>0</v>
      </c>
      <c r="G103" s="1015">
        <v>0</v>
      </c>
      <c r="H103" s="993"/>
      <c r="I103" s="993"/>
      <c r="J103" s="993"/>
      <c r="K103" s="993"/>
    </row>
    <row r="104" spans="1:11" ht="15" customHeight="1">
      <c r="A104" s="993"/>
      <c r="B104" s="993"/>
      <c r="C104" s="997" t="s">
        <v>232</v>
      </c>
      <c r="D104" s="1015">
        <v>0</v>
      </c>
      <c r="E104" s="1015">
        <v>0</v>
      </c>
      <c r="F104" s="1015">
        <v>0</v>
      </c>
      <c r="G104" s="1015">
        <v>0</v>
      </c>
      <c r="H104" s="993"/>
      <c r="I104" s="993"/>
      <c r="J104" s="993"/>
      <c r="K104" s="993"/>
    </row>
    <row r="105" spans="1:11" ht="15" customHeight="1">
      <c r="A105" s="993"/>
      <c r="B105" s="993"/>
      <c r="C105" s="997" t="s">
        <v>233</v>
      </c>
      <c r="D105" s="1015">
        <v>0</v>
      </c>
      <c r="E105" s="1015">
        <v>0</v>
      </c>
      <c r="F105" s="1015">
        <v>0</v>
      </c>
      <c r="G105" s="1015">
        <v>0</v>
      </c>
      <c r="H105" s="993"/>
      <c r="I105" s="993"/>
      <c r="J105" s="993"/>
      <c r="K105" s="993"/>
    </row>
    <row r="106" spans="1:11" ht="15" customHeight="1">
      <c r="A106" s="993"/>
      <c r="B106" s="993"/>
      <c r="C106" s="997" t="s">
        <v>220</v>
      </c>
      <c r="D106" s="1015">
        <v>0</v>
      </c>
      <c r="E106" s="1015">
        <v>0</v>
      </c>
      <c r="F106" s="1015">
        <v>0</v>
      </c>
      <c r="G106" s="1015">
        <v>0</v>
      </c>
      <c r="H106" s="993"/>
      <c r="I106" s="993"/>
      <c r="J106" s="993"/>
      <c r="K106" s="993"/>
    </row>
    <row r="107" spans="1:11" ht="15" customHeight="1">
      <c r="A107" s="993"/>
      <c r="B107" s="993"/>
      <c r="C107" s="997" t="s">
        <v>229</v>
      </c>
      <c r="D107" s="1015">
        <v>0</v>
      </c>
      <c r="E107" s="1015">
        <v>0</v>
      </c>
      <c r="F107" s="1015">
        <v>0</v>
      </c>
      <c r="G107" s="1015">
        <v>0</v>
      </c>
      <c r="H107" s="993"/>
      <c r="I107" s="993"/>
      <c r="J107" s="993"/>
      <c r="K107" s="993"/>
    </row>
    <row r="108" spans="1:11" ht="15" customHeight="1">
      <c r="A108" s="993"/>
      <c r="B108" s="993"/>
      <c r="C108" s="997" t="s">
        <v>230</v>
      </c>
      <c r="D108" s="1015">
        <v>0</v>
      </c>
      <c r="E108" s="1015">
        <v>0</v>
      </c>
      <c r="F108" s="1015">
        <v>0</v>
      </c>
      <c r="G108" s="1015">
        <v>0</v>
      </c>
      <c r="H108" s="993"/>
      <c r="I108" s="993"/>
      <c r="J108" s="993"/>
      <c r="K108" s="993"/>
    </row>
    <row r="109" spans="1:11" ht="15" customHeight="1">
      <c r="A109" s="993"/>
      <c r="B109" s="993"/>
      <c r="C109" s="997" t="s">
        <v>231</v>
      </c>
      <c r="D109" s="1015">
        <v>0</v>
      </c>
      <c r="E109" s="1015">
        <v>0</v>
      </c>
      <c r="F109" s="1015">
        <v>0</v>
      </c>
      <c r="G109" s="1015">
        <v>0</v>
      </c>
      <c r="H109" s="993"/>
      <c r="I109" s="993"/>
      <c r="J109" s="993"/>
      <c r="K109" s="993"/>
    </row>
    <row r="110" spans="1:11" ht="15" customHeight="1">
      <c r="A110" s="993"/>
      <c r="B110" s="993"/>
      <c r="C110" s="997" t="s">
        <v>232</v>
      </c>
      <c r="D110" s="1015">
        <v>0</v>
      </c>
      <c r="E110" s="1015">
        <v>0</v>
      </c>
      <c r="F110" s="1015">
        <v>0</v>
      </c>
      <c r="G110" s="1015">
        <v>0</v>
      </c>
      <c r="H110" s="993"/>
      <c r="I110" s="993"/>
      <c r="J110" s="993"/>
      <c r="K110" s="993"/>
    </row>
    <row r="111" spans="1:11" ht="15" customHeight="1">
      <c r="A111" s="993"/>
      <c r="B111" s="993"/>
      <c r="C111" s="997" t="s">
        <v>234</v>
      </c>
      <c r="D111" s="1015">
        <v>0</v>
      </c>
      <c r="E111" s="1015">
        <v>0</v>
      </c>
      <c r="F111" s="1015">
        <v>0</v>
      </c>
      <c r="G111" s="1015">
        <v>0</v>
      </c>
      <c r="H111" s="993"/>
      <c r="I111" s="993"/>
      <c r="J111" s="993"/>
      <c r="K111" s="993"/>
    </row>
    <row r="112" spans="1:11" ht="15" customHeight="1">
      <c r="A112" s="993"/>
      <c r="B112" s="993"/>
      <c r="C112" s="997" t="s">
        <v>220</v>
      </c>
      <c r="D112" s="1015">
        <v>0</v>
      </c>
      <c r="E112" s="1015">
        <v>0</v>
      </c>
      <c r="F112" s="1015">
        <v>0</v>
      </c>
      <c r="G112" s="1015">
        <v>0</v>
      </c>
      <c r="H112" s="993"/>
      <c r="I112" s="993"/>
      <c r="J112" s="993"/>
      <c r="K112" s="993"/>
    </row>
    <row r="113" spans="1:11" ht="15" customHeight="1">
      <c r="A113" s="993"/>
      <c r="B113" s="993"/>
      <c r="C113" s="997" t="s">
        <v>229</v>
      </c>
      <c r="D113" s="1015">
        <v>0</v>
      </c>
      <c r="E113" s="1015">
        <v>0</v>
      </c>
      <c r="F113" s="1015">
        <v>0</v>
      </c>
      <c r="G113" s="1015">
        <v>0</v>
      </c>
      <c r="H113" s="993"/>
      <c r="I113" s="993"/>
      <c r="J113" s="993"/>
      <c r="K113" s="993"/>
    </row>
    <row r="114" spans="1:11" ht="15" customHeight="1">
      <c r="A114" s="993"/>
      <c r="B114" s="993"/>
      <c r="C114" s="997" t="s">
        <v>230</v>
      </c>
      <c r="D114" s="1015">
        <v>0</v>
      </c>
      <c r="E114" s="1015">
        <v>0</v>
      </c>
      <c r="F114" s="1015">
        <v>0</v>
      </c>
      <c r="G114" s="1015">
        <v>0</v>
      </c>
      <c r="H114" s="993"/>
      <c r="I114" s="993"/>
      <c r="J114" s="993"/>
      <c r="K114" s="993"/>
    </row>
    <row r="115" spans="1:11" ht="15" customHeight="1">
      <c r="A115" s="993"/>
      <c r="B115" s="993"/>
      <c r="C115" s="997" t="s">
        <v>231</v>
      </c>
      <c r="D115" s="1015">
        <v>0</v>
      </c>
      <c r="E115" s="1015">
        <v>0</v>
      </c>
      <c r="F115" s="1015">
        <v>0</v>
      </c>
      <c r="G115" s="1015">
        <v>0</v>
      </c>
      <c r="H115" s="993"/>
      <c r="I115" s="993"/>
      <c r="J115" s="993"/>
      <c r="K115" s="993"/>
    </row>
    <row r="116" spans="1:11" ht="15" customHeight="1">
      <c r="A116" s="993"/>
      <c r="B116" s="993"/>
      <c r="C116" s="997" t="s">
        <v>232</v>
      </c>
      <c r="D116" s="1015">
        <v>0</v>
      </c>
      <c r="E116" s="1015">
        <v>0</v>
      </c>
      <c r="F116" s="1015">
        <v>0</v>
      </c>
      <c r="G116" s="1015">
        <v>0</v>
      </c>
      <c r="H116" s="993"/>
      <c r="I116" s="993"/>
      <c r="J116" s="993"/>
      <c r="K116" s="993"/>
    </row>
    <row r="117" spans="1:11" ht="15" customHeight="1">
      <c r="A117" s="993"/>
      <c r="B117" s="993"/>
      <c r="C117" s="997" t="s">
        <v>235</v>
      </c>
      <c r="D117" s="1015">
        <v>0</v>
      </c>
      <c r="E117" s="1015">
        <v>0</v>
      </c>
      <c r="F117" s="1015">
        <v>0</v>
      </c>
      <c r="G117" s="1015">
        <v>0</v>
      </c>
      <c r="H117" s="993"/>
      <c r="I117" s="993"/>
      <c r="J117" s="993"/>
      <c r="K117" s="993"/>
    </row>
    <row r="118" spans="1:11" ht="15" customHeight="1">
      <c r="A118" s="993"/>
      <c r="B118" s="993"/>
      <c r="C118" s="997" t="s">
        <v>236</v>
      </c>
      <c r="D118" s="1015">
        <v>0</v>
      </c>
      <c r="E118" s="1015">
        <v>0</v>
      </c>
      <c r="F118" s="1015">
        <v>0</v>
      </c>
      <c r="G118" s="1015">
        <v>0</v>
      </c>
      <c r="H118" s="993"/>
      <c r="I118" s="993"/>
      <c r="J118" s="993"/>
      <c r="K118" s="993"/>
    </row>
    <row r="119" spans="1:11" ht="20.100000000000001" customHeight="1">
      <c r="A119" s="993"/>
      <c r="B119" s="993"/>
      <c r="C119" s="1017" t="s">
        <v>200</v>
      </c>
      <c r="D119" s="993"/>
      <c r="E119" s="993"/>
      <c r="F119" s="993"/>
      <c r="G119" s="993"/>
      <c r="H119" s="993"/>
      <c r="I119" s="993"/>
      <c r="J119" s="993"/>
      <c r="K119" s="993"/>
    </row>
    <row r="120" spans="1:11" ht="20.100000000000001" customHeight="1">
      <c r="A120" s="1018" t="s">
        <v>252</v>
      </c>
      <c r="B120" s="1004" t="s">
        <v>84</v>
      </c>
      <c r="C120" s="1004" t="s">
        <v>200</v>
      </c>
      <c r="D120" s="993"/>
      <c r="E120" s="1019" t="s">
        <v>200</v>
      </c>
      <c r="F120" s="1004" t="s">
        <v>84</v>
      </c>
      <c r="G120" s="1004" t="s">
        <v>200</v>
      </c>
      <c r="H120" s="1020" t="s">
        <v>200</v>
      </c>
      <c r="I120" s="1019" t="s">
        <v>200</v>
      </c>
      <c r="J120" s="1004" t="s">
        <v>84</v>
      </c>
      <c r="K120" s="1004" t="s">
        <v>200</v>
      </c>
    </row>
    <row r="121" spans="1:11" ht="20.100000000000001" customHeight="1">
      <c r="A121" s="1021" t="s">
        <v>253</v>
      </c>
      <c r="B121" s="1004" t="s">
        <v>254</v>
      </c>
      <c r="C121" s="1004" t="s">
        <v>200</v>
      </c>
      <c r="D121" s="993"/>
      <c r="E121" s="1021" t="s">
        <v>255</v>
      </c>
      <c r="F121" s="1004" t="s">
        <v>254</v>
      </c>
      <c r="G121" s="1004" t="s">
        <v>200</v>
      </c>
      <c r="H121" s="993"/>
      <c r="I121" s="1021" t="s">
        <v>256</v>
      </c>
      <c r="J121" s="1004" t="s">
        <v>254</v>
      </c>
      <c r="K121" s="1004" t="s">
        <v>200</v>
      </c>
    </row>
    <row r="122" spans="1:11" ht="20.100000000000001" customHeight="1">
      <c r="A122" s="1022" t="s">
        <v>200</v>
      </c>
      <c r="B122" s="1004" t="s">
        <v>86</v>
      </c>
      <c r="C122" s="1004" t="s">
        <v>200</v>
      </c>
      <c r="D122" s="993"/>
      <c r="E122" s="1022" t="s">
        <v>200</v>
      </c>
      <c r="F122" s="1004" t="s">
        <v>86</v>
      </c>
      <c r="G122" s="1004" t="s">
        <v>200</v>
      </c>
      <c r="H122" s="993"/>
      <c r="I122" s="1022" t="s">
        <v>200</v>
      </c>
      <c r="J122" s="1004" t="s">
        <v>86</v>
      </c>
      <c r="K122" s="1004" t="s">
        <v>200</v>
      </c>
    </row>
  </sheetData>
  <mergeCells count="17">
    <mergeCell ref="C18:G18"/>
    <mergeCell ref="C1:G1"/>
    <mergeCell ref="C2:G2"/>
    <mergeCell ref="D3:G3"/>
    <mergeCell ref="D4:G4"/>
    <mergeCell ref="D5:G5"/>
    <mergeCell ref="D6:G6"/>
    <mergeCell ref="D7:G7"/>
    <mergeCell ref="C8:G8"/>
    <mergeCell ref="C9:G9"/>
    <mergeCell ref="D10:G10"/>
    <mergeCell ref="D14:G14"/>
    <mergeCell ref="D19:G19"/>
    <mergeCell ref="D20:G20"/>
    <mergeCell ref="D21:G21"/>
    <mergeCell ref="D22:G22"/>
    <mergeCell ref="C31:G3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70F25-FFA6-4229-B93C-7AB6D46B7FDD}">
  <dimension ref="A1:K527"/>
  <sheetViews>
    <sheetView workbookViewId="0"/>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984</v>
      </c>
      <c r="E3" s="1650"/>
      <c r="F3" s="1650"/>
      <c r="G3" s="1650"/>
      <c r="H3" s="993"/>
      <c r="I3" s="993"/>
      <c r="J3" s="993"/>
      <c r="K3" s="993"/>
    </row>
    <row r="4" spans="1:11" ht="14.1" customHeight="1">
      <c r="A4" s="993"/>
      <c r="B4" s="993"/>
      <c r="C4" s="995" t="s">
        <v>196</v>
      </c>
      <c r="D4" s="1649" t="s">
        <v>985</v>
      </c>
      <c r="E4" s="1650"/>
      <c r="F4" s="1650"/>
      <c r="G4" s="1650"/>
      <c r="H4" s="993"/>
      <c r="I4" s="993"/>
      <c r="J4" s="993"/>
      <c r="K4" s="993"/>
    </row>
    <row r="5" spans="1:11" ht="14.1" customHeight="1">
      <c r="A5" s="993"/>
      <c r="B5" s="993"/>
      <c r="C5" s="995" t="s">
        <v>2</v>
      </c>
      <c r="D5" s="1649" t="s">
        <v>1068</v>
      </c>
      <c r="E5" s="1650"/>
      <c r="F5" s="1650"/>
      <c r="G5" s="1650"/>
      <c r="H5" s="993"/>
      <c r="I5" s="993"/>
      <c r="J5" s="993"/>
      <c r="K5" s="993"/>
    </row>
    <row r="6" spans="1:11" ht="14.1" customHeight="1">
      <c r="A6" s="993"/>
      <c r="B6" s="993"/>
      <c r="C6" s="995" t="s">
        <v>4</v>
      </c>
      <c r="D6" s="1649" t="s">
        <v>198</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30.95" customHeight="1">
      <c r="A9" s="993"/>
      <c r="B9" s="993"/>
      <c r="C9" s="1655" t="s">
        <v>1069</v>
      </c>
      <c r="D9" s="1656"/>
      <c r="E9" s="1656"/>
      <c r="F9" s="1656"/>
      <c r="G9" s="1656"/>
      <c r="H9" s="993"/>
      <c r="I9" s="993"/>
      <c r="J9" s="993"/>
      <c r="K9" s="993"/>
    </row>
    <row r="10" spans="1:11" ht="35.25" customHeight="1">
      <c r="A10" s="993"/>
      <c r="B10" s="993"/>
      <c r="C10" s="996" t="s">
        <v>10</v>
      </c>
      <c r="D10" s="1657" t="s">
        <v>1070</v>
      </c>
      <c r="E10" s="1658"/>
      <c r="F10" s="1658"/>
      <c r="G10" s="1658"/>
      <c r="H10" s="993"/>
      <c r="I10" s="993"/>
      <c r="J10" s="993"/>
      <c r="K10" s="993"/>
    </row>
    <row r="11" spans="1:11" ht="27.95" customHeight="1">
      <c r="A11" s="993"/>
      <c r="B11" s="993"/>
      <c r="C11" s="997" t="s">
        <v>12</v>
      </c>
      <c r="D11" s="998">
        <v>2025</v>
      </c>
      <c r="E11" s="998">
        <v>2026</v>
      </c>
      <c r="F11" s="998">
        <v>2027</v>
      </c>
      <c r="G11" s="998">
        <v>2028</v>
      </c>
      <c r="H11" s="993"/>
      <c r="I11" s="993"/>
      <c r="J11" s="993"/>
      <c r="K11" s="993"/>
    </row>
    <row r="12" spans="1:11" ht="14.1" customHeight="1">
      <c r="A12" s="993"/>
      <c r="B12" s="993"/>
      <c r="C12" s="999"/>
      <c r="D12" s="1000" t="s">
        <v>13</v>
      </c>
      <c r="E12" s="1000" t="s">
        <v>14</v>
      </c>
      <c r="F12" s="1000" t="s">
        <v>14</v>
      </c>
      <c r="G12" s="1000" t="s">
        <v>14</v>
      </c>
      <c r="H12" s="993"/>
      <c r="I12" s="993"/>
      <c r="J12" s="993"/>
      <c r="K12" s="993"/>
    </row>
    <row r="13" spans="1:11" ht="51.95" customHeight="1">
      <c r="A13" s="993"/>
      <c r="B13" s="993"/>
      <c r="C13" s="997" t="s">
        <v>1071</v>
      </c>
      <c r="D13" s="1001" t="s">
        <v>882</v>
      </c>
      <c r="E13" s="1001" t="s">
        <v>1072</v>
      </c>
      <c r="F13" s="1001" t="s">
        <v>989</v>
      </c>
      <c r="G13" s="1001" t="s">
        <v>672</v>
      </c>
      <c r="H13" s="993"/>
      <c r="I13" s="993"/>
      <c r="J13" s="993"/>
      <c r="K13" s="993"/>
    </row>
    <row r="14" spans="1:11" ht="49.5" customHeight="1">
      <c r="A14" s="993"/>
      <c r="B14" s="993"/>
      <c r="C14" s="996" t="s">
        <v>203</v>
      </c>
      <c r="D14" s="1657" t="s">
        <v>1073</v>
      </c>
      <c r="E14" s="1658"/>
      <c r="F14" s="1658"/>
      <c r="G14" s="1658"/>
      <c r="H14" s="993"/>
      <c r="I14" s="993"/>
      <c r="J14" s="993"/>
      <c r="K14" s="993"/>
    </row>
    <row r="15" spans="1:11" ht="27.95" customHeight="1">
      <c r="A15" s="993"/>
      <c r="B15" s="993"/>
      <c r="C15" s="997" t="s">
        <v>205</v>
      </c>
      <c r="D15" s="998">
        <v>2025</v>
      </c>
      <c r="E15" s="998">
        <v>2026</v>
      </c>
      <c r="F15" s="998">
        <v>2027</v>
      </c>
      <c r="G15" s="998">
        <v>2028</v>
      </c>
      <c r="H15" s="993"/>
      <c r="I15" s="993"/>
      <c r="J15" s="993"/>
      <c r="K15" s="993"/>
    </row>
    <row r="16" spans="1:11" ht="14.1" customHeight="1">
      <c r="A16" s="993"/>
      <c r="B16" s="993"/>
      <c r="C16" s="999"/>
      <c r="D16" s="1000" t="s">
        <v>13</v>
      </c>
      <c r="E16" s="1000" t="s">
        <v>14</v>
      </c>
      <c r="F16" s="1000" t="s">
        <v>14</v>
      </c>
      <c r="G16" s="1000" t="s">
        <v>14</v>
      </c>
      <c r="H16" s="993"/>
      <c r="I16" s="993"/>
      <c r="J16" s="993"/>
      <c r="K16" s="993"/>
    </row>
    <row r="17" spans="1:11" ht="72.95" customHeight="1">
      <c r="A17" s="993"/>
      <c r="B17" s="993"/>
      <c r="C17" s="997" t="s">
        <v>1074</v>
      </c>
      <c r="D17" s="1001" t="s">
        <v>1075</v>
      </c>
      <c r="E17" s="1001" t="s">
        <v>1002</v>
      </c>
      <c r="F17" s="1001" t="s">
        <v>1076</v>
      </c>
      <c r="G17" s="1001" t="s">
        <v>1077</v>
      </c>
      <c r="H17" s="993"/>
      <c r="I17" s="993"/>
      <c r="J17" s="993"/>
      <c r="K17" s="993"/>
    </row>
    <row r="18" spans="1:11" ht="72.95" customHeight="1">
      <c r="A18" s="993"/>
      <c r="B18" s="993"/>
      <c r="C18" s="997" t="s">
        <v>1078</v>
      </c>
      <c r="D18" s="1001" t="s">
        <v>1079</v>
      </c>
      <c r="E18" s="1001" t="s">
        <v>1080</v>
      </c>
      <c r="F18" s="1001" t="s">
        <v>997</v>
      </c>
      <c r="G18" s="1001" t="s">
        <v>920</v>
      </c>
      <c r="H18" s="993"/>
      <c r="I18" s="993"/>
      <c r="J18" s="993"/>
      <c r="K18" s="993"/>
    </row>
    <row r="19" spans="1:11" ht="20.100000000000001" customHeight="1">
      <c r="A19" s="993"/>
      <c r="B19" s="993"/>
      <c r="C19" s="997" t="s">
        <v>1081</v>
      </c>
      <c r="D19" s="1001" t="s">
        <v>1082</v>
      </c>
      <c r="E19" s="1001" t="s">
        <v>1083</v>
      </c>
      <c r="F19" s="1001" t="s">
        <v>1084</v>
      </c>
      <c r="G19" s="1001" t="s">
        <v>1085</v>
      </c>
      <c r="H19" s="993"/>
      <c r="I19" s="993"/>
      <c r="J19" s="993"/>
      <c r="K19" s="993"/>
    </row>
    <row r="20" spans="1:11" ht="20.100000000000001" customHeight="1">
      <c r="A20" s="993"/>
      <c r="B20" s="993"/>
      <c r="C20" s="997" t="s">
        <v>1086</v>
      </c>
      <c r="D20" s="1001" t="s">
        <v>1087</v>
      </c>
      <c r="E20" s="1001" t="s">
        <v>1088</v>
      </c>
      <c r="F20" s="1001" t="s">
        <v>1089</v>
      </c>
      <c r="G20" s="1001" t="s">
        <v>1090</v>
      </c>
      <c r="H20" s="993"/>
      <c r="I20" s="993"/>
      <c r="J20" s="993"/>
      <c r="K20" s="993"/>
    </row>
    <row r="21" spans="1:11" ht="41.1" customHeight="1">
      <c r="A21" s="993"/>
      <c r="B21" s="993"/>
      <c r="C21" s="997" t="s">
        <v>1091</v>
      </c>
      <c r="D21" s="1001" t="s">
        <v>1092</v>
      </c>
      <c r="E21" s="1001" t="s">
        <v>882</v>
      </c>
      <c r="F21" s="1001" t="s">
        <v>1072</v>
      </c>
      <c r="G21" s="1001" t="s">
        <v>901</v>
      </c>
      <c r="H21" s="993"/>
      <c r="I21" s="993"/>
      <c r="J21" s="993"/>
      <c r="K21" s="993"/>
    </row>
    <row r="22" spans="1:11" ht="30.95" customHeight="1">
      <c r="A22" s="993"/>
      <c r="B22" s="993"/>
      <c r="C22" s="997" t="s">
        <v>1093</v>
      </c>
      <c r="D22" s="1001" t="s">
        <v>200</v>
      </c>
      <c r="E22" s="1001" t="s">
        <v>1094</v>
      </c>
      <c r="F22" s="1001" t="s">
        <v>1095</v>
      </c>
      <c r="G22" s="1001" t="s">
        <v>1096</v>
      </c>
      <c r="H22" s="993"/>
      <c r="I22" s="993"/>
      <c r="J22" s="993"/>
      <c r="K22" s="993"/>
    </row>
    <row r="23" spans="1:11" ht="20.100000000000001" customHeight="1">
      <c r="A23" s="993"/>
      <c r="B23" s="993"/>
      <c r="C23" s="997" t="s">
        <v>1097</v>
      </c>
      <c r="D23" s="1001" t="s">
        <v>200</v>
      </c>
      <c r="E23" s="1001" t="s">
        <v>1098</v>
      </c>
      <c r="F23" s="1001" t="s">
        <v>1099</v>
      </c>
      <c r="G23" s="1001" t="s">
        <v>1100</v>
      </c>
      <c r="H23" s="993"/>
      <c r="I23" s="993"/>
      <c r="J23" s="993"/>
      <c r="K23" s="993"/>
    </row>
    <row r="24" spans="1:11" ht="14.1" customHeight="1">
      <c r="A24" s="993"/>
      <c r="B24" s="993"/>
      <c r="C24" s="1643" t="s">
        <v>208</v>
      </c>
      <c r="D24" s="1644"/>
      <c r="E24" s="1644"/>
      <c r="F24" s="1644"/>
      <c r="G24" s="1644"/>
      <c r="H24" s="993"/>
      <c r="I24" s="993"/>
      <c r="J24" s="993"/>
      <c r="K24" s="993"/>
    </row>
    <row r="25" spans="1:11" ht="14.1" customHeight="1">
      <c r="A25" s="993"/>
      <c r="B25" s="993"/>
      <c r="C25" s="1002" t="s">
        <v>1101</v>
      </c>
      <c r="D25" s="1643" t="s">
        <v>1102</v>
      </c>
      <c r="E25" s="1644"/>
      <c r="F25" s="1644"/>
      <c r="G25" s="1644"/>
      <c r="H25" s="993"/>
      <c r="I25" s="993"/>
      <c r="J25" s="993"/>
      <c r="K25" s="993"/>
    </row>
    <row r="26" spans="1:11" ht="14.1" customHeight="1">
      <c r="A26" s="993"/>
      <c r="B26" s="993"/>
      <c r="C26" s="1003" t="s">
        <v>209</v>
      </c>
      <c r="D26" s="1659" t="s">
        <v>1103</v>
      </c>
      <c r="E26" s="1660"/>
      <c r="F26" s="1660"/>
      <c r="G26" s="1660"/>
      <c r="H26" s="993"/>
      <c r="I26" s="993"/>
      <c r="J26" s="993"/>
      <c r="K26" s="993"/>
    </row>
    <row r="27" spans="1:11" ht="14.1" customHeight="1">
      <c r="A27" s="993"/>
      <c r="B27" s="993"/>
      <c r="C27" s="1004" t="s">
        <v>211</v>
      </c>
      <c r="D27" s="1661" t="s">
        <v>1104</v>
      </c>
      <c r="E27" s="1662"/>
      <c r="F27" s="1662"/>
      <c r="G27" s="1662"/>
      <c r="H27" s="993"/>
      <c r="I27" s="993"/>
      <c r="J27" s="993"/>
      <c r="K27" s="993"/>
    </row>
    <row r="28" spans="1:11" ht="14.1" customHeight="1">
      <c r="A28" s="993"/>
      <c r="B28" s="993"/>
      <c r="C28" s="1004" t="s">
        <v>31</v>
      </c>
      <c r="D28" s="1661" t="s">
        <v>1105</v>
      </c>
      <c r="E28" s="1662"/>
      <c r="F28" s="1662"/>
      <c r="G28" s="1662"/>
      <c r="H28" s="993"/>
      <c r="I28" s="993"/>
      <c r="J28" s="993"/>
      <c r="K28" s="993"/>
    </row>
    <row r="29" spans="1:11" ht="15" customHeight="1">
      <c r="A29" s="993"/>
      <c r="B29" s="993"/>
      <c r="C29" s="1005"/>
      <c r="D29" s="1006">
        <v>2025</v>
      </c>
      <c r="E29" s="1006">
        <v>2026</v>
      </c>
      <c r="F29" s="1006">
        <v>2027</v>
      </c>
      <c r="G29" s="1006">
        <v>2028</v>
      </c>
      <c r="H29" s="993"/>
      <c r="I29" s="993"/>
      <c r="J29" s="993"/>
      <c r="K29" s="993"/>
    </row>
    <row r="30" spans="1:11" ht="15" customHeight="1">
      <c r="A30" s="993"/>
      <c r="B30" s="993"/>
      <c r="C30" s="1007"/>
      <c r="D30" s="1008" t="s">
        <v>13</v>
      </c>
      <c r="E30" s="1008" t="s">
        <v>14</v>
      </c>
      <c r="F30" s="1008" t="s">
        <v>14</v>
      </c>
      <c r="G30" s="1008" t="s">
        <v>14</v>
      </c>
      <c r="H30" s="993"/>
      <c r="I30" s="993"/>
      <c r="J30" s="993"/>
      <c r="K30" s="993"/>
    </row>
    <row r="31" spans="1:11" ht="14.1" customHeight="1">
      <c r="A31" s="993"/>
      <c r="B31" s="993"/>
      <c r="C31" s="997" t="s">
        <v>33</v>
      </c>
      <c r="D31" s="1001" t="s">
        <v>200</v>
      </c>
      <c r="E31" s="1001" t="s">
        <v>1106</v>
      </c>
      <c r="F31" s="1001" t="s">
        <v>1107</v>
      </c>
      <c r="G31" s="1001" t="s">
        <v>1108</v>
      </c>
      <c r="H31" s="993"/>
      <c r="I31" s="993"/>
      <c r="J31" s="993"/>
      <c r="K31" s="993"/>
    </row>
    <row r="32" spans="1:11" ht="14.1" customHeight="1">
      <c r="A32" s="993"/>
      <c r="B32" s="993"/>
      <c r="C32" s="997" t="s">
        <v>214</v>
      </c>
      <c r="D32" s="1001" t="s">
        <v>1109</v>
      </c>
      <c r="E32" s="1001" t="s">
        <v>1110</v>
      </c>
      <c r="F32" s="1001" t="s">
        <v>1111</v>
      </c>
      <c r="G32" s="1001" t="s">
        <v>1112</v>
      </c>
      <c r="H32" s="993"/>
      <c r="I32" s="993"/>
      <c r="J32" s="993"/>
      <c r="K32" s="993"/>
    </row>
    <row r="33" spans="1:11" ht="14.1" customHeight="1">
      <c r="A33" s="993"/>
      <c r="B33" s="993"/>
      <c r="C33" s="997" t="s">
        <v>215</v>
      </c>
      <c r="D33" s="1001" t="s">
        <v>164</v>
      </c>
      <c r="E33" s="1001" t="s">
        <v>1113</v>
      </c>
      <c r="F33" s="1001" t="s">
        <v>1114</v>
      </c>
      <c r="G33" s="1001" t="s">
        <v>1115</v>
      </c>
      <c r="H33" s="993"/>
      <c r="I33" s="993"/>
      <c r="J33" s="993"/>
      <c r="K33" s="993"/>
    </row>
    <row r="34" spans="1:11" ht="14.1" customHeight="1">
      <c r="A34" s="993"/>
      <c r="B34" s="993"/>
      <c r="C34" s="997" t="s">
        <v>216</v>
      </c>
      <c r="D34" s="1001" t="s">
        <v>200</v>
      </c>
      <c r="E34" s="1001" t="s">
        <v>200</v>
      </c>
      <c r="F34" s="1001" t="s">
        <v>1116</v>
      </c>
      <c r="G34" s="1001" t="s">
        <v>1117</v>
      </c>
      <c r="H34" s="993"/>
      <c r="I34" s="993"/>
      <c r="J34" s="993"/>
      <c r="K34" s="993"/>
    </row>
    <row r="35" spans="1:11" ht="14.1" customHeight="1">
      <c r="A35" s="993"/>
      <c r="B35" s="993"/>
      <c r="C35" s="997" t="s">
        <v>217</v>
      </c>
      <c r="D35" s="1001" t="s">
        <v>200</v>
      </c>
      <c r="E35" s="1001" t="s">
        <v>1118</v>
      </c>
      <c r="F35" s="1001" t="s">
        <v>1119</v>
      </c>
      <c r="G35" s="1001" t="s">
        <v>1120</v>
      </c>
      <c r="H35" s="993"/>
      <c r="I35" s="993"/>
      <c r="J35" s="993"/>
      <c r="K35" s="993"/>
    </row>
    <row r="36" spans="1:11" ht="14.1" customHeight="1">
      <c r="A36" s="993"/>
      <c r="B36" s="993"/>
      <c r="C36" s="997" t="s">
        <v>39</v>
      </c>
      <c r="D36" s="1001" t="s">
        <v>200</v>
      </c>
      <c r="E36" s="1001" t="s">
        <v>200</v>
      </c>
      <c r="F36" s="1001" t="s">
        <v>1121</v>
      </c>
      <c r="G36" s="1001" t="s">
        <v>1122</v>
      </c>
      <c r="H36" s="993"/>
      <c r="I36" s="993"/>
      <c r="J36" s="993"/>
      <c r="K36" s="993"/>
    </row>
    <row r="37" spans="1:11" ht="14.1" customHeight="1">
      <c r="A37" s="993"/>
      <c r="B37" s="993"/>
      <c r="C37" s="1663" t="s">
        <v>218</v>
      </c>
      <c r="D37" s="1664"/>
      <c r="E37" s="1664"/>
      <c r="F37" s="1664"/>
      <c r="G37" s="1664"/>
      <c r="H37" s="993"/>
      <c r="I37" s="993"/>
      <c r="J37" s="993"/>
      <c r="K37" s="993"/>
    </row>
    <row r="38" spans="1:11" ht="14.1" customHeight="1">
      <c r="A38" s="993"/>
      <c r="B38" s="993"/>
      <c r="C38" s="1005"/>
      <c r="D38" s="1006">
        <v>2025</v>
      </c>
      <c r="E38" s="1006">
        <v>2026</v>
      </c>
      <c r="F38" s="1006">
        <v>2027</v>
      </c>
      <c r="G38" s="1006">
        <v>2028</v>
      </c>
      <c r="H38" s="993"/>
      <c r="I38" s="993"/>
      <c r="J38" s="993"/>
      <c r="K38" s="993"/>
    </row>
    <row r="39" spans="1:11" ht="14.1" customHeight="1">
      <c r="A39" s="993"/>
      <c r="B39" s="993"/>
      <c r="C39" s="1007"/>
      <c r="D39" s="1008" t="s">
        <v>13</v>
      </c>
      <c r="E39" s="1008" t="s">
        <v>14</v>
      </c>
      <c r="F39" s="1008" t="s">
        <v>14</v>
      </c>
      <c r="G39" s="1008" t="s">
        <v>14</v>
      </c>
      <c r="H39" s="993"/>
      <c r="I39" s="993"/>
      <c r="J39" s="993"/>
      <c r="K39" s="993"/>
    </row>
    <row r="40" spans="1:11" ht="14.1" customHeight="1">
      <c r="A40" s="993"/>
      <c r="B40" s="993"/>
      <c r="C40" s="1009" t="s">
        <v>219</v>
      </c>
      <c r="D40" s="1010">
        <v>0</v>
      </c>
      <c r="E40" s="1010">
        <v>3673660000</v>
      </c>
      <c r="F40" s="1010">
        <v>3682660000</v>
      </c>
      <c r="G40" s="1010">
        <v>3700660000</v>
      </c>
      <c r="H40" s="993"/>
      <c r="I40" s="993"/>
      <c r="J40" s="993"/>
      <c r="K40" s="993"/>
    </row>
    <row r="41" spans="1:11" ht="14.1" customHeight="1">
      <c r="A41" s="993"/>
      <c r="B41" s="993"/>
      <c r="C41" s="1009" t="s">
        <v>220</v>
      </c>
      <c r="D41" s="1010">
        <v>0</v>
      </c>
      <c r="E41" s="1010">
        <v>3673660000</v>
      </c>
      <c r="F41" s="1010">
        <v>3682660000</v>
      </c>
      <c r="G41" s="1010">
        <v>3700660000</v>
      </c>
      <c r="H41" s="993"/>
      <c r="I41" s="993"/>
      <c r="J41" s="993"/>
      <c r="K41" s="993"/>
    </row>
    <row r="42" spans="1:11" ht="14.1" customHeight="1">
      <c r="A42" s="993"/>
      <c r="B42" s="993"/>
      <c r="C42" s="1009" t="s">
        <v>221</v>
      </c>
      <c r="D42" s="1010">
        <v>0</v>
      </c>
      <c r="E42" s="1010">
        <v>0</v>
      </c>
      <c r="F42" s="1010">
        <v>0</v>
      </c>
      <c r="G42" s="1010">
        <v>0</v>
      </c>
      <c r="H42" s="993"/>
      <c r="I42" s="993"/>
      <c r="J42" s="993"/>
      <c r="K42" s="993"/>
    </row>
    <row r="43" spans="1:11" ht="14.1" customHeight="1">
      <c r="A43" s="993"/>
      <c r="B43" s="993"/>
      <c r="C43" s="1009" t="s">
        <v>222</v>
      </c>
      <c r="D43" s="1010">
        <v>0</v>
      </c>
      <c r="E43" s="1010">
        <v>533200000</v>
      </c>
      <c r="F43" s="1010">
        <v>533880000</v>
      </c>
      <c r="G43" s="1010">
        <v>535673000</v>
      </c>
      <c r="H43" s="993"/>
      <c r="I43" s="993"/>
      <c r="J43" s="993"/>
      <c r="K43" s="993"/>
    </row>
    <row r="44" spans="1:11" ht="14.1" customHeight="1">
      <c r="A44" s="993"/>
      <c r="B44" s="993"/>
      <c r="C44" s="1009" t="s">
        <v>220</v>
      </c>
      <c r="D44" s="1010">
        <v>0</v>
      </c>
      <c r="E44" s="1010">
        <v>533200000</v>
      </c>
      <c r="F44" s="1010">
        <v>533880000</v>
      </c>
      <c r="G44" s="1010">
        <v>535673000</v>
      </c>
      <c r="H44" s="993"/>
      <c r="I44" s="993"/>
      <c r="J44" s="993"/>
      <c r="K44" s="993"/>
    </row>
    <row r="45" spans="1:11" ht="14.1" customHeight="1">
      <c r="A45" s="993"/>
      <c r="B45" s="993"/>
      <c r="C45" s="1009" t="s">
        <v>221</v>
      </c>
      <c r="D45" s="1010">
        <v>0</v>
      </c>
      <c r="E45" s="1010">
        <v>0</v>
      </c>
      <c r="F45" s="1010">
        <v>0</v>
      </c>
      <c r="G45" s="1010">
        <v>0</v>
      </c>
      <c r="H45" s="993"/>
      <c r="I45" s="993"/>
      <c r="J45" s="993"/>
      <c r="K45" s="993"/>
    </row>
    <row r="46" spans="1:11" ht="14.1" customHeight="1">
      <c r="A46" s="993"/>
      <c r="B46" s="993"/>
      <c r="C46" s="1009" t="s">
        <v>223</v>
      </c>
      <c r="D46" s="1010">
        <v>0</v>
      </c>
      <c r="E46" s="1010">
        <v>1199400000</v>
      </c>
      <c r="F46" s="1010">
        <v>897118000</v>
      </c>
      <c r="G46" s="1010">
        <v>897788000</v>
      </c>
      <c r="H46" s="993"/>
      <c r="I46" s="993"/>
      <c r="J46" s="993"/>
      <c r="K46" s="993"/>
    </row>
    <row r="47" spans="1:11" ht="14.1" customHeight="1">
      <c r="A47" s="993"/>
      <c r="B47" s="993"/>
      <c r="C47" s="1009" t="s">
        <v>220</v>
      </c>
      <c r="D47" s="1010">
        <v>0</v>
      </c>
      <c r="E47" s="1010">
        <v>1199400000</v>
      </c>
      <c r="F47" s="1010">
        <v>897118000</v>
      </c>
      <c r="G47" s="1010">
        <v>897788000</v>
      </c>
      <c r="H47" s="993"/>
      <c r="I47" s="993"/>
      <c r="J47" s="993"/>
      <c r="K47" s="993"/>
    </row>
    <row r="48" spans="1:11" ht="14.1" customHeight="1">
      <c r="A48" s="993"/>
      <c r="B48" s="993"/>
      <c r="C48" s="1009" t="s">
        <v>221</v>
      </c>
      <c r="D48" s="1010">
        <v>0</v>
      </c>
      <c r="E48" s="1010">
        <v>0</v>
      </c>
      <c r="F48" s="1010">
        <v>0</v>
      </c>
      <c r="G48" s="1010">
        <v>0</v>
      </c>
      <c r="H48" s="993"/>
      <c r="I48" s="993"/>
      <c r="J48" s="993"/>
      <c r="K48" s="993"/>
    </row>
    <row r="49" spans="1:11" ht="14.1" customHeight="1">
      <c r="A49" s="993"/>
      <c r="B49" s="993"/>
      <c r="C49" s="1009" t="s">
        <v>224</v>
      </c>
      <c r="D49" s="1010">
        <v>0</v>
      </c>
      <c r="E49" s="1010">
        <v>0</v>
      </c>
      <c r="F49" s="1010">
        <v>0</v>
      </c>
      <c r="G49" s="1010">
        <v>0</v>
      </c>
      <c r="H49" s="993"/>
      <c r="I49" s="993"/>
      <c r="J49" s="993"/>
      <c r="K49" s="993"/>
    </row>
    <row r="50" spans="1:11" ht="14.1" customHeight="1">
      <c r="A50" s="993"/>
      <c r="B50" s="993"/>
      <c r="C50" s="1009" t="s">
        <v>220</v>
      </c>
      <c r="D50" s="1010">
        <v>0</v>
      </c>
      <c r="E50" s="1010">
        <v>0</v>
      </c>
      <c r="F50" s="1010">
        <v>0</v>
      </c>
      <c r="G50" s="1010">
        <v>0</v>
      </c>
      <c r="H50" s="993"/>
      <c r="I50" s="993"/>
      <c r="J50" s="993"/>
      <c r="K50" s="993"/>
    </row>
    <row r="51" spans="1:11" ht="14.1" customHeight="1">
      <c r="A51" s="993"/>
      <c r="B51" s="993"/>
      <c r="C51" s="1009" t="s">
        <v>221</v>
      </c>
      <c r="D51" s="1010">
        <v>0</v>
      </c>
      <c r="E51" s="1010">
        <v>0</v>
      </c>
      <c r="F51" s="1010">
        <v>0</v>
      </c>
      <c r="G51" s="1010">
        <v>0</v>
      </c>
      <c r="H51" s="993"/>
      <c r="I51" s="993"/>
      <c r="J51" s="993"/>
      <c r="K51" s="993"/>
    </row>
    <row r="52" spans="1:11" ht="14.1" customHeight="1">
      <c r="A52" s="993"/>
      <c r="B52" s="993"/>
      <c r="C52" s="1009" t="s">
        <v>225</v>
      </c>
      <c r="D52" s="1010">
        <v>0</v>
      </c>
      <c r="E52" s="1010">
        <v>0</v>
      </c>
      <c r="F52" s="1010">
        <v>0</v>
      </c>
      <c r="G52" s="1010">
        <v>0</v>
      </c>
      <c r="H52" s="993"/>
      <c r="I52" s="993"/>
      <c r="J52" s="993"/>
      <c r="K52" s="993"/>
    </row>
    <row r="53" spans="1:11" ht="14.1" customHeight="1">
      <c r="A53" s="993"/>
      <c r="B53" s="993"/>
      <c r="C53" s="1009" t="s">
        <v>220</v>
      </c>
      <c r="D53" s="1010">
        <v>0</v>
      </c>
      <c r="E53" s="1010">
        <v>0</v>
      </c>
      <c r="F53" s="1010">
        <v>0</v>
      </c>
      <c r="G53" s="1010">
        <v>0</v>
      </c>
      <c r="H53" s="993"/>
      <c r="I53" s="993"/>
      <c r="J53" s="993"/>
      <c r="K53" s="993"/>
    </row>
    <row r="54" spans="1:11" ht="14.1" customHeight="1">
      <c r="A54" s="993"/>
      <c r="B54" s="993"/>
      <c r="C54" s="1009" t="s">
        <v>221</v>
      </c>
      <c r="D54" s="1010">
        <v>0</v>
      </c>
      <c r="E54" s="1010">
        <v>0</v>
      </c>
      <c r="F54" s="1010">
        <v>0</v>
      </c>
      <c r="G54" s="1010">
        <v>0</v>
      </c>
      <c r="H54" s="993"/>
      <c r="I54" s="993"/>
      <c r="J54" s="993"/>
      <c r="K54" s="993"/>
    </row>
    <row r="55" spans="1:11" ht="14.1" customHeight="1">
      <c r="A55" s="993"/>
      <c r="B55" s="993"/>
      <c r="C55" s="1009" t="s">
        <v>226</v>
      </c>
      <c r="D55" s="1010">
        <v>0</v>
      </c>
      <c r="E55" s="1010">
        <v>900000</v>
      </c>
      <c r="F55" s="1010">
        <v>900000</v>
      </c>
      <c r="G55" s="1010">
        <v>900000</v>
      </c>
      <c r="H55" s="993"/>
      <c r="I55" s="993"/>
      <c r="J55" s="993"/>
      <c r="K55" s="993"/>
    </row>
    <row r="56" spans="1:11" ht="14.1" customHeight="1">
      <c r="A56" s="993"/>
      <c r="B56" s="993"/>
      <c r="C56" s="1009" t="s">
        <v>220</v>
      </c>
      <c r="D56" s="1010">
        <v>0</v>
      </c>
      <c r="E56" s="1010">
        <v>900000</v>
      </c>
      <c r="F56" s="1010">
        <v>900000</v>
      </c>
      <c r="G56" s="1010">
        <v>900000</v>
      </c>
      <c r="H56" s="993"/>
      <c r="I56" s="993"/>
      <c r="J56" s="993"/>
      <c r="K56" s="993"/>
    </row>
    <row r="57" spans="1:11" ht="14.1" customHeight="1">
      <c r="A57" s="993"/>
      <c r="B57" s="993"/>
      <c r="C57" s="1009" t="s">
        <v>221</v>
      </c>
      <c r="D57" s="1010">
        <v>0</v>
      </c>
      <c r="E57" s="1010">
        <v>0</v>
      </c>
      <c r="F57" s="1010">
        <v>0</v>
      </c>
      <c r="G57" s="1010">
        <v>0</v>
      </c>
      <c r="H57" s="993"/>
      <c r="I57" s="993"/>
      <c r="J57" s="993"/>
      <c r="K57" s="993"/>
    </row>
    <row r="58" spans="1:11" ht="14.1" customHeight="1">
      <c r="A58" s="993"/>
      <c r="B58" s="993"/>
      <c r="C58" s="1009" t="s">
        <v>227</v>
      </c>
      <c r="D58" s="1010">
        <v>0</v>
      </c>
      <c r="E58" s="1010">
        <v>10000000</v>
      </c>
      <c r="F58" s="1010">
        <v>12500000</v>
      </c>
      <c r="G58" s="1010">
        <v>15000000</v>
      </c>
      <c r="H58" s="993"/>
      <c r="I58" s="993"/>
      <c r="J58" s="993"/>
      <c r="K58" s="993"/>
    </row>
    <row r="59" spans="1:11" ht="14.1" customHeight="1">
      <c r="A59" s="993"/>
      <c r="B59" s="993"/>
      <c r="C59" s="1009" t="s">
        <v>220</v>
      </c>
      <c r="D59" s="1010">
        <v>0</v>
      </c>
      <c r="E59" s="1010">
        <v>10000000</v>
      </c>
      <c r="F59" s="1010">
        <v>12500000</v>
      </c>
      <c r="G59" s="1010">
        <v>15000000</v>
      </c>
      <c r="H59" s="993"/>
      <c r="I59" s="993"/>
      <c r="J59" s="993"/>
      <c r="K59" s="993"/>
    </row>
    <row r="60" spans="1:11" ht="14.1" customHeight="1">
      <c r="A60" s="993"/>
      <c r="B60" s="993"/>
      <c r="C60" s="1009" t="s">
        <v>221</v>
      </c>
      <c r="D60" s="1010">
        <v>0</v>
      </c>
      <c r="E60" s="1010">
        <v>0</v>
      </c>
      <c r="F60" s="1010">
        <v>0</v>
      </c>
      <c r="G60" s="1010">
        <v>0</v>
      </c>
      <c r="H60" s="993"/>
      <c r="I60" s="993"/>
      <c r="J60" s="993"/>
      <c r="K60" s="993"/>
    </row>
    <row r="61" spans="1:11" ht="14.1" customHeight="1">
      <c r="A61" s="993"/>
      <c r="B61" s="993"/>
      <c r="C61" s="1009" t="s">
        <v>228</v>
      </c>
      <c r="D61" s="1010">
        <v>0</v>
      </c>
      <c r="E61" s="1010">
        <v>0</v>
      </c>
      <c r="F61" s="1010">
        <v>0</v>
      </c>
      <c r="G61" s="1010">
        <v>0</v>
      </c>
      <c r="H61" s="993"/>
      <c r="I61" s="993"/>
      <c r="J61" s="993"/>
      <c r="K61" s="993"/>
    </row>
    <row r="62" spans="1:11" ht="14.1" customHeight="1">
      <c r="A62" s="993"/>
      <c r="B62" s="993"/>
      <c r="C62" s="1009" t="s">
        <v>220</v>
      </c>
      <c r="D62" s="1010">
        <v>0</v>
      </c>
      <c r="E62" s="1010">
        <v>0</v>
      </c>
      <c r="F62" s="1010">
        <v>0</v>
      </c>
      <c r="G62" s="1010">
        <v>0</v>
      </c>
      <c r="H62" s="993"/>
      <c r="I62" s="993"/>
      <c r="J62" s="993"/>
      <c r="K62" s="993"/>
    </row>
    <row r="63" spans="1:11" ht="14.1" customHeight="1">
      <c r="A63" s="993"/>
      <c r="B63" s="993"/>
      <c r="C63" s="1009" t="s">
        <v>229</v>
      </c>
      <c r="D63" s="1010">
        <v>0</v>
      </c>
      <c r="E63" s="1010">
        <v>0</v>
      </c>
      <c r="F63" s="1010">
        <v>0</v>
      </c>
      <c r="G63" s="1010">
        <v>0</v>
      </c>
      <c r="H63" s="993"/>
      <c r="I63" s="993"/>
      <c r="J63" s="993"/>
      <c r="K63" s="993"/>
    </row>
    <row r="64" spans="1:11" ht="14.1" customHeight="1">
      <c r="A64" s="993"/>
      <c r="B64" s="993"/>
      <c r="C64" s="1009" t="s">
        <v>230</v>
      </c>
      <c r="D64" s="1010">
        <v>0</v>
      </c>
      <c r="E64" s="1010">
        <v>0</v>
      </c>
      <c r="F64" s="1010">
        <v>0</v>
      </c>
      <c r="G64" s="1010">
        <v>0</v>
      </c>
      <c r="H64" s="993"/>
      <c r="I64" s="993"/>
      <c r="J64" s="993"/>
      <c r="K64" s="993"/>
    </row>
    <row r="65" spans="1:11" ht="14.1" customHeight="1">
      <c r="A65" s="993"/>
      <c r="B65" s="993"/>
      <c r="C65" s="1009" t="s">
        <v>231</v>
      </c>
      <c r="D65" s="1010">
        <v>0</v>
      </c>
      <c r="E65" s="1010">
        <v>0</v>
      </c>
      <c r="F65" s="1010">
        <v>0</v>
      </c>
      <c r="G65" s="1010">
        <v>0</v>
      </c>
      <c r="H65" s="993"/>
      <c r="I65" s="993"/>
      <c r="J65" s="993"/>
      <c r="K65" s="993"/>
    </row>
    <row r="66" spans="1:11" ht="14.1" customHeight="1">
      <c r="A66" s="993"/>
      <c r="B66" s="993"/>
      <c r="C66" s="1009" t="s">
        <v>232</v>
      </c>
      <c r="D66" s="1010">
        <v>0</v>
      </c>
      <c r="E66" s="1010">
        <v>0</v>
      </c>
      <c r="F66" s="1010">
        <v>0</v>
      </c>
      <c r="G66" s="1010">
        <v>0</v>
      </c>
      <c r="H66" s="993"/>
      <c r="I66" s="993"/>
      <c r="J66" s="993"/>
      <c r="K66" s="993"/>
    </row>
    <row r="67" spans="1:11" ht="14.1" customHeight="1">
      <c r="A67" s="993"/>
      <c r="B67" s="993"/>
      <c r="C67" s="1009" t="s">
        <v>233</v>
      </c>
      <c r="D67" s="1010">
        <v>0</v>
      </c>
      <c r="E67" s="1010">
        <v>0</v>
      </c>
      <c r="F67" s="1010">
        <v>0</v>
      </c>
      <c r="G67" s="1010">
        <v>0</v>
      </c>
      <c r="H67" s="993"/>
      <c r="I67" s="993"/>
      <c r="J67" s="993"/>
      <c r="K67" s="993"/>
    </row>
    <row r="68" spans="1:11" ht="14.1" customHeight="1">
      <c r="A68" s="993"/>
      <c r="B68" s="993"/>
      <c r="C68" s="1009" t="s">
        <v>220</v>
      </c>
      <c r="D68" s="1010">
        <v>0</v>
      </c>
      <c r="E68" s="1010">
        <v>0</v>
      </c>
      <c r="F68" s="1010">
        <v>0</v>
      </c>
      <c r="G68" s="1010">
        <v>0</v>
      </c>
      <c r="H68" s="993"/>
      <c r="I68" s="993"/>
      <c r="J68" s="993"/>
      <c r="K68" s="993"/>
    </row>
    <row r="69" spans="1:11" ht="14.1" customHeight="1">
      <c r="A69" s="993"/>
      <c r="B69" s="993"/>
      <c r="C69" s="1009" t="s">
        <v>229</v>
      </c>
      <c r="D69" s="1010">
        <v>0</v>
      </c>
      <c r="E69" s="1010">
        <v>0</v>
      </c>
      <c r="F69" s="1010">
        <v>0</v>
      </c>
      <c r="G69" s="1010">
        <v>0</v>
      </c>
      <c r="H69" s="993"/>
      <c r="I69" s="993"/>
      <c r="J69" s="993"/>
      <c r="K69" s="993"/>
    </row>
    <row r="70" spans="1:11" ht="14.1" customHeight="1">
      <c r="A70" s="993"/>
      <c r="B70" s="993"/>
      <c r="C70" s="1009" t="s">
        <v>230</v>
      </c>
      <c r="D70" s="1010">
        <v>0</v>
      </c>
      <c r="E70" s="1010">
        <v>0</v>
      </c>
      <c r="F70" s="1010">
        <v>0</v>
      </c>
      <c r="G70" s="1010">
        <v>0</v>
      </c>
      <c r="H70" s="993"/>
      <c r="I70" s="993"/>
      <c r="J70" s="993"/>
      <c r="K70" s="993"/>
    </row>
    <row r="71" spans="1:11" ht="14.1" customHeight="1">
      <c r="A71" s="993"/>
      <c r="B71" s="993"/>
      <c r="C71" s="1009" t="s">
        <v>231</v>
      </c>
      <c r="D71" s="1010">
        <v>0</v>
      </c>
      <c r="E71" s="1010">
        <v>0</v>
      </c>
      <c r="F71" s="1010">
        <v>0</v>
      </c>
      <c r="G71" s="1010">
        <v>0</v>
      </c>
      <c r="H71" s="993"/>
      <c r="I71" s="993"/>
      <c r="J71" s="993"/>
      <c r="K71" s="993"/>
    </row>
    <row r="72" spans="1:11" ht="14.1" customHeight="1">
      <c r="A72" s="993"/>
      <c r="B72" s="993"/>
      <c r="C72" s="1009" t="s">
        <v>232</v>
      </c>
      <c r="D72" s="1010">
        <v>0</v>
      </c>
      <c r="E72" s="1010">
        <v>0</v>
      </c>
      <c r="F72" s="1010">
        <v>0</v>
      </c>
      <c r="G72" s="1010">
        <v>0</v>
      </c>
      <c r="H72" s="993"/>
      <c r="I72" s="993"/>
      <c r="J72" s="993"/>
      <c r="K72" s="993"/>
    </row>
    <row r="73" spans="1:11" ht="14.1" customHeight="1">
      <c r="A73" s="993"/>
      <c r="B73" s="993"/>
      <c r="C73" s="1009" t="s">
        <v>234</v>
      </c>
      <c r="D73" s="1010">
        <v>0</v>
      </c>
      <c r="E73" s="1010">
        <v>0</v>
      </c>
      <c r="F73" s="1010">
        <v>0</v>
      </c>
      <c r="G73" s="1010">
        <v>0</v>
      </c>
      <c r="H73" s="993"/>
      <c r="I73" s="993"/>
      <c r="J73" s="993"/>
      <c r="K73" s="993"/>
    </row>
    <row r="74" spans="1:11" ht="14.1" customHeight="1">
      <c r="A74" s="993"/>
      <c r="B74" s="993"/>
      <c r="C74" s="1009" t="s">
        <v>220</v>
      </c>
      <c r="D74" s="1010">
        <v>0</v>
      </c>
      <c r="E74" s="1010">
        <v>0</v>
      </c>
      <c r="F74" s="1010">
        <v>0</v>
      </c>
      <c r="G74" s="1010">
        <v>0</v>
      </c>
      <c r="H74" s="993"/>
      <c r="I74" s="993"/>
      <c r="J74" s="993"/>
      <c r="K74" s="993"/>
    </row>
    <row r="75" spans="1:11" ht="14.1" customHeight="1">
      <c r="A75" s="993"/>
      <c r="B75" s="993"/>
      <c r="C75" s="1009" t="s">
        <v>229</v>
      </c>
      <c r="D75" s="1010">
        <v>0</v>
      </c>
      <c r="E75" s="1010">
        <v>0</v>
      </c>
      <c r="F75" s="1010">
        <v>0</v>
      </c>
      <c r="G75" s="1010">
        <v>0</v>
      </c>
      <c r="H75" s="993"/>
      <c r="I75" s="993"/>
      <c r="J75" s="993"/>
      <c r="K75" s="993"/>
    </row>
    <row r="76" spans="1:11" ht="14.1" customHeight="1">
      <c r="A76" s="993"/>
      <c r="B76" s="993"/>
      <c r="C76" s="1009" t="s">
        <v>230</v>
      </c>
      <c r="D76" s="1010">
        <v>0</v>
      </c>
      <c r="E76" s="1010">
        <v>0</v>
      </c>
      <c r="F76" s="1010">
        <v>0</v>
      </c>
      <c r="G76" s="1010">
        <v>0</v>
      </c>
      <c r="H76" s="993"/>
      <c r="I76" s="993"/>
      <c r="J76" s="993"/>
      <c r="K76" s="993"/>
    </row>
    <row r="77" spans="1:11" ht="14.1" customHeight="1">
      <c r="A77" s="993"/>
      <c r="B77" s="993"/>
      <c r="C77" s="1009" t="s">
        <v>231</v>
      </c>
      <c r="D77" s="1010">
        <v>0</v>
      </c>
      <c r="E77" s="1010">
        <v>0</v>
      </c>
      <c r="F77" s="1010">
        <v>0</v>
      </c>
      <c r="G77" s="1010">
        <v>0</v>
      </c>
      <c r="H77" s="993"/>
      <c r="I77" s="993"/>
      <c r="J77" s="993"/>
      <c r="K77" s="993"/>
    </row>
    <row r="78" spans="1:11" ht="14.1" customHeight="1">
      <c r="A78" s="993"/>
      <c r="B78" s="993"/>
      <c r="C78" s="1009" t="s">
        <v>232</v>
      </c>
      <c r="D78" s="1010">
        <v>0</v>
      </c>
      <c r="E78" s="1010">
        <v>0</v>
      </c>
      <c r="F78" s="1010">
        <v>0</v>
      </c>
      <c r="G78" s="1010">
        <v>0</v>
      </c>
      <c r="H78" s="993"/>
      <c r="I78" s="993"/>
      <c r="J78" s="993"/>
      <c r="K78" s="993"/>
    </row>
    <row r="79" spans="1:11" ht="14.1" customHeight="1">
      <c r="A79" s="993"/>
      <c r="B79" s="993"/>
      <c r="C79" s="1009" t="s">
        <v>235</v>
      </c>
      <c r="D79" s="1010">
        <v>0</v>
      </c>
      <c r="E79" s="1010">
        <v>0</v>
      </c>
      <c r="F79" s="1010">
        <v>0</v>
      </c>
      <c r="G79" s="1010">
        <v>0</v>
      </c>
      <c r="H79" s="993"/>
      <c r="I79" s="993"/>
      <c r="J79" s="993"/>
      <c r="K79" s="993"/>
    </row>
    <row r="80" spans="1:11" ht="14.1" customHeight="1">
      <c r="A80" s="993"/>
      <c r="B80" s="993"/>
      <c r="C80" s="1009" t="s">
        <v>236</v>
      </c>
      <c r="D80" s="1010">
        <v>0</v>
      </c>
      <c r="E80" s="1010">
        <v>0</v>
      </c>
      <c r="F80" s="1010">
        <v>0</v>
      </c>
      <c r="G80" s="1010">
        <v>0</v>
      </c>
      <c r="H80" s="993"/>
      <c r="I80" s="993"/>
      <c r="J80" s="993"/>
      <c r="K80" s="993"/>
    </row>
    <row r="81" spans="1:11" ht="14.1" customHeight="1">
      <c r="A81" s="993"/>
      <c r="B81" s="993"/>
      <c r="C81" s="1011" t="s">
        <v>237</v>
      </c>
      <c r="D81" s="1010">
        <v>0</v>
      </c>
      <c r="E81" s="1010">
        <v>5417160000</v>
      </c>
      <c r="F81" s="1010">
        <v>5127058000</v>
      </c>
      <c r="G81" s="1010">
        <v>5150021000</v>
      </c>
      <c r="H81" s="993"/>
      <c r="I81" s="993"/>
      <c r="J81" s="993"/>
      <c r="K81" s="993"/>
    </row>
    <row r="82" spans="1:11" ht="14.1" customHeight="1">
      <c r="A82" s="993"/>
      <c r="B82" s="993"/>
      <c r="C82" s="1643" t="s">
        <v>51</v>
      </c>
      <c r="D82" s="1644"/>
      <c r="E82" s="1644"/>
      <c r="F82" s="1644"/>
      <c r="G82" s="1644"/>
      <c r="H82" s="993"/>
      <c r="I82" s="993"/>
      <c r="J82" s="993"/>
      <c r="K82" s="993"/>
    </row>
    <row r="83" spans="1:11" ht="14.1" customHeight="1">
      <c r="A83" s="993"/>
      <c r="B83" s="993"/>
      <c r="C83" s="1002" t="s">
        <v>1123</v>
      </c>
      <c r="D83" s="1643" t="s">
        <v>1124</v>
      </c>
      <c r="E83" s="1644"/>
      <c r="F83" s="1644"/>
      <c r="G83" s="1644"/>
      <c r="H83" s="993"/>
      <c r="I83" s="993"/>
      <c r="J83" s="993"/>
      <c r="K83" s="993"/>
    </row>
    <row r="84" spans="1:11" ht="14.1" customHeight="1">
      <c r="A84" s="993"/>
      <c r="B84" s="993"/>
      <c r="C84" s="1003" t="s">
        <v>209</v>
      </c>
      <c r="D84" s="1659" t="s">
        <v>1125</v>
      </c>
      <c r="E84" s="1660"/>
      <c r="F84" s="1660"/>
      <c r="G84" s="1660"/>
      <c r="H84" s="993"/>
      <c r="I84" s="993"/>
      <c r="J84" s="993"/>
      <c r="K84" s="993"/>
    </row>
    <row r="85" spans="1:11" ht="14.1" customHeight="1">
      <c r="A85" s="993"/>
      <c r="B85" s="993"/>
      <c r="C85" s="1004" t="s">
        <v>211</v>
      </c>
      <c r="D85" s="1661" t="s">
        <v>1126</v>
      </c>
      <c r="E85" s="1662"/>
      <c r="F85" s="1662"/>
      <c r="G85" s="1662"/>
      <c r="H85" s="993"/>
      <c r="I85" s="993"/>
      <c r="J85" s="993"/>
      <c r="K85" s="993"/>
    </row>
    <row r="86" spans="1:11" ht="14.1" customHeight="1">
      <c r="A86" s="993"/>
      <c r="B86" s="993"/>
      <c r="C86" s="1004" t="s">
        <v>31</v>
      </c>
      <c r="D86" s="1661" t="s">
        <v>1127</v>
      </c>
      <c r="E86" s="1662"/>
      <c r="F86" s="1662"/>
      <c r="G86" s="1662"/>
      <c r="H86" s="993"/>
      <c r="I86" s="993"/>
      <c r="J86" s="993"/>
      <c r="K86" s="993"/>
    </row>
    <row r="87" spans="1:11" ht="15" customHeight="1">
      <c r="A87" s="993"/>
      <c r="B87" s="993"/>
      <c r="C87" s="1005"/>
      <c r="D87" s="1006">
        <v>2025</v>
      </c>
      <c r="E87" s="1006">
        <v>2026</v>
      </c>
      <c r="F87" s="1006">
        <v>2027</v>
      </c>
      <c r="G87" s="1006">
        <v>2028</v>
      </c>
      <c r="H87" s="993"/>
      <c r="I87" s="993"/>
      <c r="J87" s="993"/>
      <c r="K87" s="993"/>
    </row>
    <row r="88" spans="1:11" ht="15" customHeight="1">
      <c r="A88" s="993"/>
      <c r="B88" s="993"/>
      <c r="C88" s="1007"/>
      <c r="D88" s="1008" t="s">
        <v>13</v>
      </c>
      <c r="E88" s="1008" t="s">
        <v>14</v>
      </c>
      <c r="F88" s="1008" t="s">
        <v>14</v>
      </c>
      <c r="G88" s="1008" t="s">
        <v>14</v>
      </c>
      <c r="H88" s="993"/>
      <c r="I88" s="993"/>
      <c r="J88" s="993"/>
      <c r="K88" s="993"/>
    </row>
    <row r="89" spans="1:11" ht="14.1" customHeight="1">
      <c r="A89" s="993"/>
      <c r="B89" s="993"/>
      <c r="C89" s="997" t="s">
        <v>33</v>
      </c>
      <c r="D89" s="1001" t="s">
        <v>200</v>
      </c>
      <c r="E89" s="1001" t="s">
        <v>1128</v>
      </c>
      <c r="F89" s="1001" t="s">
        <v>1129</v>
      </c>
      <c r="G89" s="1001" t="s">
        <v>1130</v>
      </c>
      <c r="H89" s="993"/>
      <c r="I89" s="993"/>
      <c r="J89" s="993"/>
      <c r="K89" s="993"/>
    </row>
    <row r="90" spans="1:11" ht="14.1" customHeight="1">
      <c r="A90" s="993"/>
      <c r="B90" s="993"/>
      <c r="C90" s="997" t="s">
        <v>214</v>
      </c>
      <c r="D90" s="1001" t="s">
        <v>1131</v>
      </c>
      <c r="E90" s="1001" t="s">
        <v>1132</v>
      </c>
      <c r="F90" s="1001" t="s">
        <v>1133</v>
      </c>
      <c r="G90" s="1001" t="s">
        <v>1134</v>
      </c>
      <c r="H90" s="993"/>
      <c r="I90" s="993"/>
      <c r="J90" s="993"/>
      <c r="K90" s="993"/>
    </row>
    <row r="91" spans="1:11" ht="14.1" customHeight="1">
      <c r="A91" s="993"/>
      <c r="B91" s="993"/>
      <c r="C91" s="997" t="s">
        <v>215</v>
      </c>
      <c r="D91" s="1001" t="s">
        <v>164</v>
      </c>
      <c r="E91" s="1001" t="s">
        <v>1135</v>
      </c>
      <c r="F91" s="1001" t="s">
        <v>1136</v>
      </c>
      <c r="G91" s="1001" t="s">
        <v>1137</v>
      </c>
      <c r="H91" s="993"/>
      <c r="I91" s="993"/>
      <c r="J91" s="993"/>
      <c r="K91" s="993"/>
    </row>
    <row r="92" spans="1:11" ht="14.1" customHeight="1">
      <c r="A92" s="993"/>
      <c r="B92" s="993"/>
      <c r="C92" s="997" t="s">
        <v>216</v>
      </c>
      <c r="D92" s="1001" t="s">
        <v>200</v>
      </c>
      <c r="E92" s="1001" t="s">
        <v>200</v>
      </c>
      <c r="F92" s="1001" t="s">
        <v>1138</v>
      </c>
      <c r="G92" s="1001" t="s">
        <v>968</v>
      </c>
      <c r="H92" s="993"/>
      <c r="I92" s="993"/>
      <c r="J92" s="993"/>
      <c r="K92" s="993"/>
    </row>
    <row r="93" spans="1:11" ht="14.1" customHeight="1">
      <c r="A93" s="993"/>
      <c r="B93" s="993"/>
      <c r="C93" s="997" t="s">
        <v>217</v>
      </c>
      <c r="D93" s="1001" t="s">
        <v>200</v>
      </c>
      <c r="E93" s="1001" t="s">
        <v>1139</v>
      </c>
      <c r="F93" s="1001" t="s">
        <v>1140</v>
      </c>
      <c r="G93" s="1001" t="s">
        <v>1141</v>
      </c>
      <c r="H93" s="993"/>
      <c r="I93" s="993"/>
      <c r="J93" s="993"/>
      <c r="K93" s="993"/>
    </row>
    <row r="94" spans="1:11" ht="14.1" customHeight="1">
      <c r="A94" s="993"/>
      <c r="B94" s="993"/>
      <c r="C94" s="997" t="s">
        <v>39</v>
      </c>
      <c r="D94" s="1001" t="s">
        <v>200</v>
      </c>
      <c r="E94" s="1001" t="s">
        <v>200</v>
      </c>
      <c r="F94" s="1001" t="s">
        <v>1142</v>
      </c>
      <c r="G94" s="1001" t="s">
        <v>1143</v>
      </c>
      <c r="H94" s="993"/>
      <c r="I94" s="993"/>
      <c r="J94" s="993"/>
      <c r="K94" s="993"/>
    </row>
    <row r="95" spans="1:11" ht="14.1" customHeight="1">
      <c r="A95" s="993"/>
      <c r="B95" s="993"/>
      <c r="C95" s="1663" t="s">
        <v>218</v>
      </c>
      <c r="D95" s="1664"/>
      <c r="E95" s="1664"/>
      <c r="F95" s="1664"/>
      <c r="G95" s="1664"/>
      <c r="H95" s="993"/>
      <c r="I95" s="993"/>
      <c r="J95" s="993"/>
      <c r="K95" s="993"/>
    </row>
    <row r="96" spans="1:11" ht="14.1" customHeight="1">
      <c r="A96" s="993"/>
      <c r="B96" s="993"/>
      <c r="C96" s="1005"/>
      <c r="D96" s="1006">
        <v>2025</v>
      </c>
      <c r="E96" s="1006">
        <v>2026</v>
      </c>
      <c r="F96" s="1006">
        <v>2027</v>
      </c>
      <c r="G96" s="1006">
        <v>2028</v>
      </c>
      <c r="H96" s="993"/>
      <c r="I96" s="993"/>
      <c r="J96" s="993"/>
      <c r="K96" s="993"/>
    </row>
    <row r="97" spans="1:11" ht="14.1" customHeight="1">
      <c r="A97" s="993"/>
      <c r="B97" s="993"/>
      <c r="C97" s="1007"/>
      <c r="D97" s="1008" t="s">
        <v>13</v>
      </c>
      <c r="E97" s="1008" t="s">
        <v>14</v>
      </c>
      <c r="F97" s="1008" t="s">
        <v>14</v>
      </c>
      <c r="G97" s="1008" t="s">
        <v>14</v>
      </c>
      <c r="H97" s="993"/>
      <c r="I97" s="993"/>
      <c r="J97" s="993"/>
      <c r="K97" s="993"/>
    </row>
    <row r="98" spans="1:11" ht="14.1" customHeight="1">
      <c r="A98" s="993"/>
      <c r="B98" s="993"/>
      <c r="C98" s="1009" t="s">
        <v>219</v>
      </c>
      <c r="D98" s="1010">
        <v>0</v>
      </c>
      <c r="E98" s="1010">
        <v>0</v>
      </c>
      <c r="F98" s="1010">
        <v>0</v>
      </c>
      <c r="G98" s="1010">
        <v>0</v>
      </c>
      <c r="H98" s="993"/>
      <c r="I98" s="993"/>
      <c r="J98" s="993"/>
      <c r="K98" s="993"/>
    </row>
    <row r="99" spans="1:11" ht="14.1" customHeight="1">
      <c r="A99" s="993"/>
      <c r="B99" s="993"/>
      <c r="C99" s="1009" t="s">
        <v>220</v>
      </c>
      <c r="D99" s="1010">
        <v>0</v>
      </c>
      <c r="E99" s="1010">
        <v>0</v>
      </c>
      <c r="F99" s="1010">
        <v>0</v>
      </c>
      <c r="G99" s="1010">
        <v>0</v>
      </c>
      <c r="H99" s="993"/>
      <c r="I99" s="993"/>
      <c r="J99" s="993"/>
      <c r="K99" s="993"/>
    </row>
    <row r="100" spans="1:11" ht="14.1" customHeight="1">
      <c r="A100" s="993"/>
      <c r="B100" s="993"/>
      <c r="C100" s="1009" t="s">
        <v>221</v>
      </c>
      <c r="D100" s="1010">
        <v>0</v>
      </c>
      <c r="E100" s="1010">
        <v>0</v>
      </c>
      <c r="F100" s="1010">
        <v>0</v>
      </c>
      <c r="G100" s="1010">
        <v>0</v>
      </c>
      <c r="H100" s="993"/>
      <c r="I100" s="993"/>
      <c r="J100" s="993"/>
      <c r="K100" s="993"/>
    </row>
    <row r="101" spans="1:11" ht="14.1" customHeight="1">
      <c r="A101" s="993"/>
      <c r="B101" s="993"/>
      <c r="C101" s="1009" t="s">
        <v>222</v>
      </c>
      <c r="D101" s="1010">
        <v>0</v>
      </c>
      <c r="E101" s="1010">
        <v>0</v>
      </c>
      <c r="F101" s="1010">
        <v>0</v>
      </c>
      <c r="G101" s="1010">
        <v>0</v>
      </c>
      <c r="H101" s="993"/>
      <c r="I101" s="993"/>
      <c r="J101" s="993"/>
      <c r="K101" s="993"/>
    </row>
    <row r="102" spans="1:11" ht="14.1" customHeight="1">
      <c r="A102" s="993"/>
      <c r="B102" s="993"/>
      <c r="C102" s="1009" t="s">
        <v>220</v>
      </c>
      <c r="D102" s="1010">
        <v>0</v>
      </c>
      <c r="E102" s="1010">
        <v>0</v>
      </c>
      <c r="F102" s="1010">
        <v>0</v>
      </c>
      <c r="G102" s="1010">
        <v>0</v>
      </c>
      <c r="H102" s="993"/>
      <c r="I102" s="993"/>
      <c r="J102" s="993"/>
      <c r="K102" s="993"/>
    </row>
    <row r="103" spans="1:11" ht="14.1" customHeight="1">
      <c r="A103" s="993"/>
      <c r="B103" s="993"/>
      <c r="C103" s="1009" t="s">
        <v>221</v>
      </c>
      <c r="D103" s="1010">
        <v>0</v>
      </c>
      <c r="E103" s="1010">
        <v>0</v>
      </c>
      <c r="F103" s="1010">
        <v>0</v>
      </c>
      <c r="G103" s="1010">
        <v>0</v>
      </c>
      <c r="H103" s="993"/>
      <c r="I103" s="993"/>
      <c r="J103" s="993"/>
      <c r="K103" s="993"/>
    </row>
    <row r="104" spans="1:11" ht="14.1" customHeight="1">
      <c r="A104" s="993"/>
      <c r="B104" s="993"/>
      <c r="C104" s="1009" t="s">
        <v>223</v>
      </c>
      <c r="D104" s="1010">
        <v>0</v>
      </c>
      <c r="E104" s="1010">
        <v>0</v>
      </c>
      <c r="F104" s="1010">
        <v>0</v>
      </c>
      <c r="G104" s="1010">
        <v>0</v>
      </c>
      <c r="H104" s="993"/>
      <c r="I104" s="993"/>
      <c r="J104" s="993"/>
      <c r="K104" s="993"/>
    </row>
    <row r="105" spans="1:11" ht="14.1" customHeight="1">
      <c r="A105" s="993"/>
      <c r="B105" s="993"/>
      <c r="C105" s="1009" t="s">
        <v>220</v>
      </c>
      <c r="D105" s="1010">
        <v>0</v>
      </c>
      <c r="E105" s="1010">
        <v>0</v>
      </c>
      <c r="F105" s="1010">
        <v>0</v>
      </c>
      <c r="G105" s="1010">
        <v>0</v>
      </c>
      <c r="H105" s="993"/>
      <c r="I105" s="993"/>
      <c r="J105" s="993"/>
      <c r="K105" s="993"/>
    </row>
    <row r="106" spans="1:11" ht="14.1" customHeight="1">
      <c r="A106" s="993"/>
      <c r="B106" s="993"/>
      <c r="C106" s="1009" t="s">
        <v>221</v>
      </c>
      <c r="D106" s="1010">
        <v>0</v>
      </c>
      <c r="E106" s="1010">
        <v>0</v>
      </c>
      <c r="F106" s="1010">
        <v>0</v>
      </c>
      <c r="G106" s="1010">
        <v>0</v>
      </c>
      <c r="H106" s="993"/>
      <c r="I106" s="993"/>
      <c r="J106" s="993"/>
      <c r="K106" s="993"/>
    </row>
    <row r="107" spans="1:11" ht="14.1" customHeight="1">
      <c r="A107" s="993"/>
      <c r="B107" s="993"/>
      <c r="C107" s="1009" t="s">
        <v>224</v>
      </c>
      <c r="D107" s="1010">
        <v>0</v>
      </c>
      <c r="E107" s="1010">
        <v>0</v>
      </c>
      <c r="F107" s="1010">
        <v>0</v>
      </c>
      <c r="G107" s="1010">
        <v>0</v>
      </c>
      <c r="H107" s="993"/>
      <c r="I107" s="993"/>
      <c r="J107" s="993"/>
      <c r="K107" s="993"/>
    </row>
    <row r="108" spans="1:11" ht="14.1" customHeight="1">
      <c r="A108" s="993"/>
      <c r="B108" s="993"/>
      <c r="C108" s="1009" t="s">
        <v>220</v>
      </c>
      <c r="D108" s="1010">
        <v>0</v>
      </c>
      <c r="E108" s="1010">
        <v>0</v>
      </c>
      <c r="F108" s="1010">
        <v>0</v>
      </c>
      <c r="G108" s="1010">
        <v>0</v>
      </c>
      <c r="H108" s="993"/>
      <c r="I108" s="993"/>
      <c r="J108" s="993"/>
      <c r="K108" s="993"/>
    </row>
    <row r="109" spans="1:11" ht="14.1" customHeight="1">
      <c r="A109" s="993"/>
      <c r="B109" s="993"/>
      <c r="C109" s="1009" t="s">
        <v>221</v>
      </c>
      <c r="D109" s="1010">
        <v>0</v>
      </c>
      <c r="E109" s="1010">
        <v>0</v>
      </c>
      <c r="F109" s="1010">
        <v>0</v>
      </c>
      <c r="G109" s="1010">
        <v>0</v>
      </c>
      <c r="H109" s="993"/>
      <c r="I109" s="993"/>
      <c r="J109" s="993"/>
      <c r="K109" s="993"/>
    </row>
    <row r="110" spans="1:11" ht="14.1" customHeight="1">
      <c r="A110" s="993"/>
      <c r="B110" s="993"/>
      <c r="C110" s="1009" t="s">
        <v>225</v>
      </c>
      <c r="D110" s="1010">
        <v>0</v>
      </c>
      <c r="E110" s="1010">
        <v>0</v>
      </c>
      <c r="F110" s="1010">
        <v>0</v>
      </c>
      <c r="G110" s="1010">
        <v>0</v>
      </c>
      <c r="H110" s="993"/>
      <c r="I110" s="993"/>
      <c r="J110" s="993"/>
      <c r="K110" s="993"/>
    </row>
    <row r="111" spans="1:11" ht="14.1" customHeight="1">
      <c r="A111" s="993"/>
      <c r="B111" s="993"/>
      <c r="C111" s="1009" t="s">
        <v>220</v>
      </c>
      <c r="D111" s="1010">
        <v>0</v>
      </c>
      <c r="E111" s="1010">
        <v>0</v>
      </c>
      <c r="F111" s="1010">
        <v>0</v>
      </c>
      <c r="G111" s="1010">
        <v>0</v>
      </c>
      <c r="H111" s="993"/>
      <c r="I111" s="993"/>
      <c r="J111" s="993"/>
      <c r="K111" s="993"/>
    </row>
    <row r="112" spans="1:11" ht="14.1" customHeight="1">
      <c r="A112" s="993"/>
      <c r="B112" s="993"/>
      <c r="C112" s="1009" t="s">
        <v>221</v>
      </c>
      <c r="D112" s="1010">
        <v>0</v>
      </c>
      <c r="E112" s="1010">
        <v>0</v>
      </c>
      <c r="F112" s="1010">
        <v>0</v>
      </c>
      <c r="G112" s="1010">
        <v>0</v>
      </c>
      <c r="H112" s="993"/>
      <c r="I112" s="993"/>
      <c r="J112" s="993"/>
      <c r="K112" s="993"/>
    </row>
    <row r="113" spans="1:11" ht="14.1" customHeight="1">
      <c r="A113" s="993"/>
      <c r="B113" s="993"/>
      <c r="C113" s="1009" t="s">
        <v>226</v>
      </c>
      <c r="D113" s="1010">
        <v>0</v>
      </c>
      <c r="E113" s="1010">
        <v>0</v>
      </c>
      <c r="F113" s="1010">
        <v>0</v>
      </c>
      <c r="G113" s="1010">
        <v>0</v>
      </c>
      <c r="H113" s="993"/>
      <c r="I113" s="993"/>
      <c r="J113" s="993"/>
      <c r="K113" s="993"/>
    </row>
    <row r="114" spans="1:11" ht="14.1" customHeight="1">
      <c r="A114" s="993"/>
      <c r="B114" s="993"/>
      <c r="C114" s="1009" t="s">
        <v>220</v>
      </c>
      <c r="D114" s="1010">
        <v>0</v>
      </c>
      <c r="E114" s="1010">
        <v>0</v>
      </c>
      <c r="F114" s="1010">
        <v>0</v>
      </c>
      <c r="G114" s="1010">
        <v>0</v>
      </c>
      <c r="H114" s="993"/>
      <c r="I114" s="993"/>
      <c r="J114" s="993"/>
      <c r="K114" s="993"/>
    </row>
    <row r="115" spans="1:11" ht="14.1" customHeight="1">
      <c r="A115" s="993"/>
      <c r="B115" s="993"/>
      <c r="C115" s="1009" t="s">
        <v>221</v>
      </c>
      <c r="D115" s="1010">
        <v>0</v>
      </c>
      <c r="E115" s="1010">
        <v>0</v>
      </c>
      <c r="F115" s="1010">
        <v>0</v>
      </c>
      <c r="G115" s="1010">
        <v>0</v>
      </c>
      <c r="H115" s="993"/>
      <c r="I115" s="993"/>
      <c r="J115" s="993"/>
      <c r="K115" s="993"/>
    </row>
    <row r="116" spans="1:11" ht="14.1" customHeight="1">
      <c r="A116" s="993"/>
      <c r="B116" s="993"/>
      <c r="C116" s="1009" t="s">
        <v>227</v>
      </c>
      <c r="D116" s="1010">
        <v>0</v>
      </c>
      <c r="E116" s="1010">
        <v>0</v>
      </c>
      <c r="F116" s="1010">
        <v>0</v>
      </c>
      <c r="G116" s="1010">
        <v>0</v>
      </c>
      <c r="H116" s="993"/>
      <c r="I116" s="993"/>
      <c r="J116" s="993"/>
      <c r="K116" s="993"/>
    </row>
    <row r="117" spans="1:11" ht="14.1" customHeight="1">
      <c r="A117" s="993"/>
      <c r="B117" s="993"/>
      <c r="C117" s="1009" t="s">
        <v>220</v>
      </c>
      <c r="D117" s="1010">
        <v>0</v>
      </c>
      <c r="E117" s="1010">
        <v>0</v>
      </c>
      <c r="F117" s="1010">
        <v>0</v>
      </c>
      <c r="G117" s="1010">
        <v>0</v>
      </c>
      <c r="H117" s="993"/>
      <c r="I117" s="993"/>
      <c r="J117" s="993"/>
      <c r="K117" s="993"/>
    </row>
    <row r="118" spans="1:11" ht="14.1" customHeight="1">
      <c r="A118" s="993"/>
      <c r="B118" s="993"/>
      <c r="C118" s="1009" t="s">
        <v>221</v>
      </c>
      <c r="D118" s="1010">
        <v>0</v>
      </c>
      <c r="E118" s="1010">
        <v>0</v>
      </c>
      <c r="F118" s="1010">
        <v>0</v>
      </c>
      <c r="G118" s="1010">
        <v>0</v>
      </c>
      <c r="H118" s="993"/>
      <c r="I118" s="993"/>
      <c r="J118" s="993"/>
      <c r="K118" s="993"/>
    </row>
    <row r="119" spans="1:11" ht="14.1" customHeight="1">
      <c r="A119" s="993"/>
      <c r="B119" s="993"/>
      <c r="C119" s="1009" t="s">
        <v>228</v>
      </c>
      <c r="D119" s="1010">
        <v>0</v>
      </c>
      <c r="E119" s="1010">
        <v>0</v>
      </c>
      <c r="F119" s="1010">
        <v>0</v>
      </c>
      <c r="G119" s="1010">
        <v>0</v>
      </c>
      <c r="H119" s="993"/>
      <c r="I119" s="993"/>
      <c r="J119" s="993"/>
      <c r="K119" s="993"/>
    </row>
    <row r="120" spans="1:11" ht="14.1" customHeight="1">
      <c r="A120" s="993"/>
      <c r="B120" s="993"/>
      <c r="C120" s="1009" t="s">
        <v>220</v>
      </c>
      <c r="D120" s="1010">
        <v>0</v>
      </c>
      <c r="E120" s="1010">
        <v>0</v>
      </c>
      <c r="F120" s="1010">
        <v>0</v>
      </c>
      <c r="G120" s="1010">
        <v>0</v>
      </c>
      <c r="H120" s="993"/>
      <c r="I120" s="993"/>
      <c r="J120" s="993"/>
      <c r="K120" s="993"/>
    </row>
    <row r="121" spans="1:11" ht="14.1" customHeight="1">
      <c r="A121" s="993"/>
      <c r="B121" s="993"/>
      <c r="C121" s="1009" t="s">
        <v>229</v>
      </c>
      <c r="D121" s="1010">
        <v>0</v>
      </c>
      <c r="E121" s="1010">
        <v>0</v>
      </c>
      <c r="F121" s="1010">
        <v>0</v>
      </c>
      <c r="G121" s="1010">
        <v>0</v>
      </c>
      <c r="H121" s="993"/>
      <c r="I121" s="993"/>
      <c r="J121" s="993"/>
      <c r="K121" s="993"/>
    </row>
    <row r="122" spans="1:11" ht="14.1" customHeight="1">
      <c r="A122" s="993"/>
      <c r="B122" s="993"/>
      <c r="C122" s="1009" t="s">
        <v>230</v>
      </c>
      <c r="D122" s="1010">
        <v>0</v>
      </c>
      <c r="E122" s="1010">
        <v>0</v>
      </c>
      <c r="F122" s="1010">
        <v>0</v>
      </c>
      <c r="G122" s="1010">
        <v>0</v>
      </c>
      <c r="H122" s="993"/>
      <c r="I122" s="993"/>
      <c r="J122" s="993"/>
      <c r="K122" s="993"/>
    </row>
    <row r="123" spans="1:11" ht="14.1" customHeight="1">
      <c r="A123" s="993"/>
      <c r="B123" s="993"/>
      <c r="C123" s="1009" t="s">
        <v>231</v>
      </c>
      <c r="D123" s="1010">
        <v>0</v>
      </c>
      <c r="E123" s="1010">
        <v>0</v>
      </c>
      <c r="F123" s="1010">
        <v>0</v>
      </c>
      <c r="G123" s="1010">
        <v>0</v>
      </c>
      <c r="H123" s="993"/>
      <c r="I123" s="993"/>
      <c r="J123" s="993"/>
      <c r="K123" s="993"/>
    </row>
    <row r="124" spans="1:11" ht="14.1" customHeight="1">
      <c r="A124" s="993"/>
      <c r="B124" s="993"/>
      <c r="C124" s="1009" t="s">
        <v>232</v>
      </c>
      <c r="D124" s="1010">
        <v>0</v>
      </c>
      <c r="E124" s="1010">
        <v>0</v>
      </c>
      <c r="F124" s="1010">
        <v>0</v>
      </c>
      <c r="G124" s="1010">
        <v>0</v>
      </c>
      <c r="H124" s="993"/>
      <c r="I124" s="993"/>
      <c r="J124" s="993"/>
      <c r="K124" s="993"/>
    </row>
    <row r="125" spans="1:11" ht="14.1" customHeight="1">
      <c r="A125" s="993"/>
      <c r="B125" s="993"/>
      <c r="C125" s="1009" t="s">
        <v>233</v>
      </c>
      <c r="D125" s="1010">
        <v>0</v>
      </c>
      <c r="E125" s="1010">
        <v>78750000</v>
      </c>
      <c r="F125" s="1010">
        <v>68200000</v>
      </c>
      <c r="G125" s="1010">
        <v>256600000</v>
      </c>
      <c r="H125" s="993"/>
      <c r="I125" s="993"/>
      <c r="J125" s="993"/>
      <c r="K125" s="993"/>
    </row>
    <row r="126" spans="1:11" ht="14.1" customHeight="1">
      <c r="A126" s="993"/>
      <c r="B126" s="993"/>
      <c r="C126" s="1009" t="s">
        <v>220</v>
      </c>
      <c r="D126" s="1010">
        <v>0</v>
      </c>
      <c r="E126" s="1010">
        <v>78750000</v>
      </c>
      <c r="F126" s="1010">
        <v>68200000</v>
      </c>
      <c r="G126" s="1010">
        <v>256600000</v>
      </c>
      <c r="H126" s="993"/>
      <c r="I126" s="993"/>
      <c r="J126" s="993"/>
      <c r="K126" s="993"/>
    </row>
    <row r="127" spans="1:11" ht="14.1" customHeight="1">
      <c r="A127" s="993"/>
      <c r="B127" s="993"/>
      <c r="C127" s="1009" t="s">
        <v>229</v>
      </c>
      <c r="D127" s="1010">
        <v>0</v>
      </c>
      <c r="E127" s="1010">
        <v>0</v>
      </c>
      <c r="F127" s="1010">
        <v>0</v>
      </c>
      <c r="G127" s="1010">
        <v>0</v>
      </c>
      <c r="H127" s="993"/>
      <c r="I127" s="993"/>
      <c r="J127" s="993"/>
      <c r="K127" s="993"/>
    </row>
    <row r="128" spans="1:11" ht="14.1" customHeight="1">
      <c r="A128" s="993"/>
      <c r="B128" s="993"/>
      <c r="C128" s="1009" t="s">
        <v>230</v>
      </c>
      <c r="D128" s="1010">
        <v>0</v>
      </c>
      <c r="E128" s="1010">
        <v>0</v>
      </c>
      <c r="F128" s="1010">
        <v>0</v>
      </c>
      <c r="G128" s="1010">
        <v>0</v>
      </c>
      <c r="H128" s="993"/>
      <c r="I128" s="993"/>
      <c r="J128" s="993"/>
      <c r="K128" s="993"/>
    </row>
    <row r="129" spans="1:11" ht="14.1" customHeight="1">
      <c r="A129" s="993"/>
      <c r="B129" s="993"/>
      <c r="C129" s="1009" t="s">
        <v>231</v>
      </c>
      <c r="D129" s="1010">
        <v>0</v>
      </c>
      <c r="E129" s="1010">
        <v>0</v>
      </c>
      <c r="F129" s="1010">
        <v>0</v>
      </c>
      <c r="G129" s="1010">
        <v>0</v>
      </c>
      <c r="H129" s="993"/>
      <c r="I129" s="993"/>
      <c r="J129" s="993"/>
      <c r="K129" s="993"/>
    </row>
    <row r="130" spans="1:11" ht="14.1" customHeight="1">
      <c r="A130" s="993"/>
      <c r="B130" s="993"/>
      <c r="C130" s="1009" t="s">
        <v>232</v>
      </c>
      <c r="D130" s="1010">
        <v>0</v>
      </c>
      <c r="E130" s="1010">
        <v>0</v>
      </c>
      <c r="F130" s="1010">
        <v>0</v>
      </c>
      <c r="G130" s="1010">
        <v>0</v>
      </c>
      <c r="H130" s="993"/>
      <c r="I130" s="993"/>
      <c r="J130" s="993"/>
      <c r="K130" s="993"/>
    </row>
    <row r="131" spans="1:11" ht="14.1" customHeight="1">
      <c r="A131" s="993"/>
      <c r="B131" s="993"/>
      <c r="C131" s="1009" t="s">
        <v>234</v>
      </c>
      <c r="D131" s="1010">
        <v>0</v>
      </c>
      <c r="E131" s="1010">
        <v>0</v>
      </c>
      <c r="F131" s="1010">
        <v>0</v>
      </c>
      <c r="G131" s="1010">
        <v>0</v>
      </c>
      <c r="H131" s="993"/>
      <c r="I131" s="993"/>
      <c r="J131" s="993"/>
      <c r="K131" s="993"/>
    </row>
    <row r="132" spans="1:11" ht="14.1" customHeight="1">
      <c r="A132" s="993"/>
      <c r="B132" s="993"/>
      <c r="C132" s="1009" t="s">
        <v>220</v>
      </c>
      <c r="D132" s="1010">
        <v>0</v>
      </c>
      <c r="E132" s="1010">
        <v>0</v>
      </c>
      <c r="F132" s="1010">
        <v>0</v>
      </c>
      <c r="G132" s="1010">
        <v>0</v>
      </c>
      <c r="H132" s="993"/>
      <c r="I132" s="993"/>
      <c r="J132" s="993"/>
      <c r="K132" s="993"/>
    </row>
    <row r="133" spans="1:11" ht="14.1" customHeight="1">
      <c r="A133" s="993"/>
      <c r="B133" s="993"/>
      <c r="C133" s="1009" t="s">
        <v>229</v>
      </c>
      <c r="D133" s="1010">
        <v>0</v>
      </c>
      <c r="E133" s="1010">
        <v>0</v>
      </c>
      <c r="F133" s="1010">
        <v>0</v>
      </c>
      <c r="G133" s="1010">
        <v>0</v>
      </c>
      <c r="H133" s="993"/>
      <c r="I133" s="993"/>
      <c r="J133" s="993"/>
      <c r="K133" s="993"/>
    </row>
    <row r="134" spans="1:11" ht="14.1" customHeight="1">
      <c r="A134" s="993"/>
      <c r="B134" s="993"/>
      <c r="C134" s="1009" t="s">
        <v>230</v>
      </c>
      <c r="D134" s="1010">
        <v>0</v>
      </c>
      <c r="E134" s="1010">
        <v>0</v>
      </c>
      <c r="F134" s="1010">
        <v>0</v>
      </c>
      <c r="G134" s="1010">
        <v>0</v>
      </c>
      <c r="H134" s="993"/>
      <c r="I134" s="993"/>
      <c r="J134" s="993"/>
      <c r="K134" s="993"/>
    </row>
    <row r="135" spans="1:11" ht="14.1" customHeight="1">
      <c r="A135" s="993"/>
      <c r="B135" s="993"/>
      <c r="C135" s="1009" t="s">
        <v>231</v>
      </c>
      <c r="D135" s="1010">
        <v>0</v>
      </c>
      <c r="E135" s="1010">
        <v>0</v>
      </c>
      <c r="F135" s="1010">
        <v>0</v>
      </c>
      <c r="G135" s="1010">
        <v>0</v>
      </c>
      <c r="H135" s="993"/>
      <c r="I135" s="993"/>
      <c r="J135" s="993"/>
      <c r="K135" s="993"/>
    </row>
    <row r="136" spans="1:11" ht="14.1" customHeight="1">
      <c r="A136" s="993"/>
      <c r="B136" s="993"/>
      <c r="C136" s="1009" t="s">
        <v>232</v>
      </c>
      <c r="D136" s="1010">
        <v>0</v>
      </c>
      <c r="E136" s="1010">
        <v>0</v>
      </c>
      <c r="F136" s="1010">
        <v>0</v>
      </c>
      <c r="G136" s="1010">
        <v>0</v>
      </c>
      <c r="H136" s="993"/>
      <c r="I136" s="993"/>
      <c r="J136" s="993"/>
      <c r="K136" s="993"/>
    </row>
    <row r="137" spans="1:11" ht="14.1" customHeight="1">
      <c r="A137" s="993"/>
      <c r="B137" s="993"/>
      <c r="C137" s="1009" t="s">
        <v>235</v>
      </c>
      <c r="D137" s="1010">
        <v>0</v>
      </c>
      <c r="E137" s="1010">
        <v>0</v>
      </c>
      <c r="F137" s="1010">
        <v>0</v>
      </c>
      <c r="G137" s="1010">
        <v>0</v>
      </c>
      <c r="H137" s="993"/>
      <c r="I137" s="993"/>
      <c r="J137" s="993"/>
      <c r="K137" s="993"/>
    </row>
    <row r="138" spans="1:11" ht="14.1" customHeight="1">
      <c r="A138" s="993"/>
      <c r="B138" s="993"/>
      <c r="C138" s="1009" t="s">
        <v>236</v>
      </c>
      <c r="D138" s="1010">
        <v>0</v>
      </c>
      <c r="E138" s="1010">
        <v>0</v>
      </c>
      <c r="F138" s="1010">
        <v>0</v>
      </c>
      <c r="G138" s="1010">
        <v>0</v>
      </c>
      <c r="H138" s="993"/>
      <c r="I138" s="993"/>
      <c r="J138" s="993"/>
      <c r="K138" s="993"/>
    </row>
    <row r="139" spans="1:11" ht="14.1" customHeight="1">
      <c r="A139" s="993"/>
      <c r="B139" s="993"/>
      <c r="C139" s="1011" t="s">
        <v>237</v>
      </c>
      <c r="D139" s="1010">
        <v>0</v>
      </c>
      <c r="E139" s="1010">
        <v>78750000</v>
      </c>
      <c r="F139" s="1010">
        <v>68200000</v>
      </c>
      <c r="G139" s="1010">
        <v>256600000</v>
      </c>
      <c r="H139" s="993"/>
      <c r="I139" s="993"/>
      <c r="J139" s="993"/>
      <c r="K139" s="993"/>
    </row>
    <row r="140" spans="1:11" ht="14.1" customHeight="1">
      <c r="A140" s="993"/>
      <c r="B140" s="993"/>
      <c r="C140" s="1002" t="s">
        <v>1144</v>
      </c>
      <c r="D140" s="1643" t="s">
        <v>939</v>
      </c>
      <c r="E140" s="1644"/>
      <c r="F140" s="1644"/>
      <c r="G140" s="1644"/>
      <c r="H140" s="993"/>
      <c r="I140" s="993"/>
      <c r="J140" s="993"/>
      <c r="K140" s="993"/>
    </row>
    <row r="141" spans="1:11" ht="14.1" customHeight="1">
      <c r="A141" s="993"/>
      <c r="B141" s="993"/>
      <c r="C141" s="1003" t="s">
        <v>209</v>
      </c>
      <c r="D141" s="1659" t="s">
        <v>1145</v>
      </c>
      <c r="E141" s="1660"/>
      <c r="F141" s="1660"/>
      <c r="G141" s="1660"/>
      <c r="H141" s="993"/>
      <c r="I141" s="993"/>
      <c r="J141" s="993"/>
      <c r="K141" s="993"/>
    </row>
    <row r="142" spans="1:11" ht="14.1" customHeight="1">
      <c r="A142" s="993"/>
      <c r="B142" s="993"/>
      <c r="C142" s="1004" t="s">
        <v>211</v>
      </c>
      <c r="D142" s="1661" t="s">
        <v>1146</v>
      </c>
      <c r="E142" s="1662"/>
      <c r="F142" s="1662"/>
      <c r="G142" s="1662"/>
      <c r="H142" s="993"/>
      <c r="I142" s="993"/>
      <c r="J142" s="993"/>
      <c r="K142" s="993"/>
    </row>
    <row r="143" spans="1:11" ht="14.1" customHeight="1">
      <c r="A143" s="993"/>
      <c r="B143" s="993"/>
      <c r="C143" s="1004" t="s">
        <v>31</v>
      </c>
      <c r="D143" s="1661" t="s">
        <v>1147</v>
      </c>
      <c r="E143" s="1662"/>
      <c r="F143" s="1662"/>
      <c r="G143" s="1662"/>
      <c r="H143" s="993"/>
      <c r="I143" s="993"/>
      <c r="J143" s="993"/>
      <c r="K143" s="993"/>
    </row>
    <row r="144" spans="1:11" ht="15" customHeight="1">
      <c r="A144" s="993"/>
      <c r="B144" s="993"/>
      <c r="C144" s="1005"/>
      <c r="D144" s="1006">
        <v>2025</v>
      </c>
      <c r="E144" s="1006">
        <v>2026</v>
      </c>
      <c r="F144" s="1006">
        <v>2027</v>
      </c>
      <c r="G144" s="1006">
        <v>2028</v>
      </c>
      <c r="H144" s="993"/>
      <c r="I144" s="993"/>
      <c r="J144" s="993"/>
      <c r="K144" s="993"/>
    </row>
    <row r="145" spans="1:11" ht="15" customHeight="1">
      <c r="A145" s="993"/>
      <c r="B145" s="993"/>
      <c r="C145" s="1007"/>
      <c r="D145" s="1008" t="s">
        <v>13</v>
      </c>
      <c r="E145" s="1008" t="s">
        <v>14</v>
      </c>
      <c r="F145" s="1008" t="s">
        <v>14</v>
      </c>
      <c r="G145" s="1008" t="s">
        <v>14</v>
      </c>
      <c r="H145" s="993"/>
      <c r="I145" s="993"/>
      <c r="J145" s="993"/>
      <c r="K145" s="993"/>
    </row>
    <row r="146" spans="1:11" ht="14.1" customHeight="1">
      <c r="A146" s="993"/>
      <c r="B146" s="993"/>
      <c r="C146" s="997" t="s">
        <v>33</v>
      </c>
      <c r="D146" s="1001" t="s">
        <v>200</v>
      </c>
      <c r="E146" s="1001" t="s">
        <v>248</v>
      </c>
      <c r="F146" s="1001" t="s">
        <v>970</v>
      </c>
      <c r="G146" s="1001" t="s">
        <v>970</v>
      </c>
      <c r="H146" s="993"/>
      <c r="I146" s="993"/>
      <c r="J146" s="993"/>
      <c r="K146" s="993"/>
    </row>
    <row r="147" spans="1:11" ht="14.1" customHeight="1">
      <c r="A147" s="993"/>
      <c r="B147" s="993"/>
      <c r="C147" s="997" t="s">
        <v>214</v>
      </c>
      <c r="D147" s="1001" t="s">
        <v>1148</v>
      </c>
      <c r="E147" s="1001" t="s">
        <v>1149</v>
      </c>
      <c r="F147" s="1001" t="s">
        <v>1148</v>
      </c>
      <c r="G147" s="1001" t="s">
        <v>1148</v>
      </c>
      <c r="H147" s="993"/>
      <c r="I147" s="993"/>
      <c r="J147" s="993"/>
      <c r="K147" s="993"/>
    </row>
    <row r="148" spans="1:11" ht="14.1" customHeight="1">
      <c r="A148" s="993"/>
      <c r="B148" s="993"/>
      <c r="C148" s="997" t="s">
        <v>215</v>
      </c>
      <c r="D148" s="1001" t="s">
        <v>164</v>
      </c>
      <c r="E148" s="1001" t="s">
        <v>1149</v>
      </c>
      <c r="F148" s="1001" t="s">
        <v>1150</v>
      </c>
      <c r="G148" s="1001" t="s">
        <v>1150</v>
      </c>
      <c r="H148" s="993"/>
      <c r="I148" s="993"/>
      <c r="J148" s="993"/>
      <c r="K148" s="993"/>
    </row>
    <row r="149" spans="1:11" ht="14.1" customHeight="1">
      <c r="A149" s="993"/>
      <c r="B149" s="993"/>
      <c r="C149" s="997" t="s">
        <v>216</v>
      </c>
      <c r="D149" s="1001" t="s">
        <v>200</v>
      </c>
      <c r="E149" s="1001" t="s">
        <v>200</v>
      </c>
      <c r="F149" s="1001" t="s">
        <v>1129</v>
      </c>
      <c r="G149" s="1001" t="s">
        <v>164</v>
      </c>
      <c r="H149" s="993"/>
      <c r="I149" s="993"/>
      <c r="J149" s="993"/>
      <c r="K149" s="993"/>
    </row>
    <row r="150" spans="1:11" ht="14.1" customHeight="1">
      <c r="A150" s="993"/>
      <c r="B150" s="993"/>
      <c r="C150" s="997" t="s">
        <v>217</v>
      </c>
      <c r="D150" s="1001" t="s">
        <v>200</v>
      </c>
      <c r="E150" s="1001" t="s">
        <v>1151</v>
      </c>
      <c r="F150" s="1001" t="s">
        <v>1152</v>
      </c>
      <c r="G150" s="1001" t="s">
        <v>164</v>
      </c>
      <c r="H150" s="993"/>
      <c r="I150" s="993"/>
      <c r="J150" s="993"/>
      <c r="K150" s="993"/>
    </row>
    <row r="151" spans="1:11" ht="14.1" customHeight="1">
      <c r="A151" s="993"/>
      <c r="B151" s="993"/>
      <c r="C151" s="997" t="s">
        <v>39</v>
      </c>
      <c r="D151" s="1001" t="s">
        <v>200</v>
      </c>
      <c r="E151" s="1001" t="s">
        <v>200</v>
      </c>
      <c r="F151" s="1001" t="s">
        <v>1153</v>
      </c>
      <c r="G151" s="1001" t="s">
        <v>164</v>
      </c>
      <c r="H151" s="993"/>
      <c r="I151" s="993"/>
      <c r="J151" s="993"/>
      <c r="K151" s="993"/>
    </row>
    <row r="152" spans="1:11" ht="14.1" customHeight="1">
      <c r="A152" s="993"/>
      <c r="B152" s="993"/>
      <c r="C152" s="1663" t="s">
        <v>218</v>
      </c>
      <c r="D152" s="1664"/>
      <c r="E152" s="1664"/>
      <c r="F152" s="1664"/>
      <c r="G152" s="1664"/>
      <c r="H152" s="993"/>
      <c r="I152" s="993"/>
      <c r="J152" s="993"/>
      <c r="K152" s="993"/>
    </row>
    <row r="153" spans="1:11" ht="14.1" customHeight="1">
      <c r="A153" s="993"/>
      <c r="B153" s="993"/>
      <c r="C153" s="1005"/>
      <c r="D153" s="1006">
        <v>2025</v>
      </c>
      <c r="E153" s="1006">
        <v>2026</v>
      </c>
      <c r="F153" s="1006">
        <v>2027</v>
      </c>
      <c r="G153" s="1006">
        <v>2028</v>
      </c>
      <c r="H153" s="993"/>
      <c r="I153" s="993"/>
      <c r="J153" s="993"/>
      <c r="K153" s="993"/>
    </row>
    <row r="154" spans="1:11" ht="14.1" customHeight="1">
      <c r="A154" s="993"/>
      <c r="B154" s="993"/>
      <c r="C154" s="1007"/>
      <c r="D154" s="1008" t="s">
        <v>13</v>
      </c>
      <c r="E154" s="1008" t="s">
        <v>14</v>
      </c>
      <c r="F154" s="1008" t="s">
        <v>14</v>
      </c>
      <c r="G154" s="1008" t="s">
        <v>14</v>
      </c>
      <c r="H154" s="993"/>
      <c r="I154" s="993"/>
      <c r="J154" s="993"/>
      <c r="K154" s="993"/>
    </row>
    <row r="155" spans="1:11" ht="14.1" customHeight="1">
      <c r="A155" s="993"/>
      <c r="B155" s="993"/>
      <c r="C155" s="1009" t="s">
        <v>219</v>
      </c>
      <c r="D155" s="1010">
        <v>0</v>
      </c>
      <c r="E155" s="1010">
        <v>0</v>
      </c>
      <c r="F155" s="1010">
        <v>0</v>
      </c>
      <c r="G155" s="1010">
        <v>0</v>
      </c>
      <c r="H155" s="993"/>
      <c r="I155" s="993"/>
      <c r="J155" s="993"/>
      <c r="K155" s="993"/>
    </row>
    <row r="156" spans="1:11" ht="14.1" customHeight="1">
      <c r="A156" s="993"/>
      <c r="B156" s="993"/>
      <c r="C156" s="1009" t="s">
        <v>220</v>
      </c>
      <c r="D156" s="1010">
        <v>0</v>
      </c>
      <c r="E156" s="1010">
        <v>0</v>
      </c>
      <c r="F156" s="1010">
        <v>0</v>
      </c>
      <c r="G156" s="1010">
        <v>0</v>
      </c>
      <c r="H156" s="993"/>
      <c r="I156" s="993"/>
      <c r="J156" s="993"/>
      <c r="K156" s="993"/>
    </row>
    <row r="157" spans="1:11" ht="14.1" customHeight="1">
      <c r="A157" s="993"/>
      <c r="B157" s="993"/>
      <c r="C157" s="1009" t="s">
        <v>221</v>
      </c>
      <c r="D157" s="1010">
        <v>0</v>
      </c>
      <c r="E157" s="1010">
        <v>0</v>
      </c>
      <c r="F157" s="1010">
        <v>0</v>
      </c>
      <c r="G157" s="1010">
        <v>0</v>
      </c>
      <c r="H157" s="993"/>
      <c r="I157" s="993"/>
      <c r="J157" s="993"/>
      <c r="K157" s="993"/>
    </row>
    <row r="158" spans="1:11" ht="14.1" customHeight="1">
      <c r="A158" s="993"/>
      <c r="B158" s="993"/>
      <c r="C158" s="1009" t="s">
        <v>222</v>
      </c>
      <c r="D158" s="1010">
        <v>0</v>
      </c>
      <c r="E158" s="1010">
        <v>0</v>
      </c>
      <c r="F158" s="1010">
        <v>0</v>
      </c>
      <c r="G158" s="1010">
        <v>0</v>
      </c>
      <c r="H158" s="993"/>
      <c r="I158" s="993"/>
      <c r="J158" s="993"/>
      <c r="K158" s="993"/>
    </row>
    <row r="159" spans="1:11" ht="14.1" customHeight="1">
      <c r="A159" s="993"/>
      <c r="B159" s="993"/>
      <c r="C159" s="1009" t="s">
        <v>220</v>
      </c>
      <c r="D159" s="1010">
        <v>0</v>
      </c>
      <c r="E159" s="1010">
        <v>0</v>
      </c>
      <c r="F159" s="1010">
        <v>0</v>
      </c>
      <c r="G159" s="1010">
        <v>0</v>
      </c>
      <c r="H159" s="993"/>
      <c r="I159" s="993"/>
      <c r="J159" s="993"/>
      <c r="K159" s="993"/>
    </row>
    <row r="160" spans="1:11" ht="14.1" customHeight="1">
      <c r="A160" s="993"/>
      <c r="B160" s="993"/>
      <c r="C160" s="1009" t="s">
        <v>221</v>
      </c>
      <c r="D160" s="1010">
        <v>0</v>
      </c>
      <c r="E160" s="1010">
        <v>0</v>
      </c>
      <c r="F160" s="1010">
        <v>0</v>
      </c>
      <c r="G160" s="1010">
        <v>0</v>
      </c>
      <c r="H160" s="993"/>
      <c r="I160" s="993"/>
      <c r="J160" s="993"/>
      <c r="K160" s="993"/>
    </row>
    <row r="161" spans="1:11" ht="14.1" customHeight="1">
      <c r="A161" s="993"/>
      <c r="B161" s="993"/>
      <c r="C161" s="1009" t="s">
        <v>223</v>
      </c>
      <c r="D161" s="1010">
        <v>0</v>
      </c>
      <c r="E161" s="1010">
        <v>0</v>
      </c>
      <c r="F161" s="1010">
        <v>0</v>
      </c>
      <c r="G161" s="1010">
        <v>0</v>
      </c>
      <c r="H161" s="993"/>
      <c r="I161" s="993"/>
      <c r="J161" s="993"/>
      <c r="K161" s="993"/>
    </row>
    <row r="162" spans="1:11" ht="14.1" customHeight="1">
      <c r="A162" s="993"/>
      <c r="B162" s="993"/>
      <c r="C162" s="1009" t="s">
        <v>220</v>
      </c>
      <c r="D162" s="1010">
        <v>0</v>
      </c>
      <c r="E162" s="1010">
        <v>0</v>
      </c>
      <c r="F162" s="1010">
        <v>0</v>
      </c>
      <c r="G162" s="1010">
        <v>0</v>
      </c>
      <c r="H162" s="993"/>
      <c r="I162" s="993"/>
      <c r="J162" s="993"/>
      <c r="K162" s="993"/>
    </row>
    <row r="163" spans="1:11" ht="14.1" customHeight="1">
      <c r="A163" s="993"/>
      <c r="B163" s="993"/>
      <c r="C163" s="1009" t="s">
        <v>221</v>
      </c>
      <c r="D163" s="1010">
        <v>0</v>
      </c>
      <c r="E163" s="1010">
        <v>0</v>
      </c>
      <c r="F163" s="1010">
        <v>0</v>
      </c>
      <c r="G163" s="1010">
        <v>0</v>
      </c>
      <c r="H163" s="993"/>
      <c r="I163" s="993"/>
      <c r="J163" s="993"/>
      <c r="K163" s="993"/>
    </row>
    <row r="164" spans="1:11" ht="14.1" customHeight="1">
      <c r="A164" s="993"/>
      <c r="B164" s="993"/>
      <c r="C164" s="1009" t="s">
        <v>224</v>
      </c>
      <c r="D164" s="1010">
        <v>0</v>
      </c>
      <c r="E164" s="1010">
        <v>0</v>
      </c>
      <c r="F164" s="1010">
        <v>0</v>
      </c>
      <c r="G164" s="1010">
        <v>0</v>
      </c>
      <c r="H164" s="993"/>
      <c r="I164" s="993"/>
      <c r="J164" s="993"/>
      <c r="K164" s="993"/>
    </row>
    <row r="165" spans="1:11" ht="14.1" customHeight="1">
      <c r="A165" s="993"/>
      <c r="B165" s="993"/>
      <c r="C165" s="1009" t="s">
        <v>220</v>
      </c>
      <c r="D165" s="1010">
        <v>0</v>
      </c>
      <c r="E165" s="1010">
        <v>0</v>
      </c>
      <c r="F165" s="1010">
        <v>0</v>
      </c>
      <c r="G165" s="1010">
        <v>0</v>
      </c>
      <c r="H165" s="993"/>
      <c r="I165" s="993"/>
      <c r="J165" s="993"/>
      <c r="K165" s="993"/>
    </row>
    <row r="166" spans="1:11" ht="14.1" customHeight="1">
      <c r="A166" s="993"/>
      <c r="B166" s="993"/>
      <c r="C166" s="1009" t="s">
        <v>221</v>
      </c>
      <c r="D166" s="1010">
        <v>0</v>
      </c>
      <c r="E166" s="1010">
        <v>0</v>
      </c>
      <c r="F166" s="1010">
        <v>0</v>
      </c>
      <c r="G166" s="1010">
        <v>0</v>
      </c>
      <c r="H166" s="993"/>
      <c r="I166" s="993"/>
      <c r="J166" s="993"/>
      <c r="K166" s="993"/>
    </row>
    <row r="167" spans="1:11" ht="14.1" customHeight="1">
      <c r="A167" s="993"/>
      <c r="B167" s="993"/>
      <c r="C167" s="1009" t="s">
        <v>225</v>
      </c>
      <c r="D167" s="1010">
        <v>0</v>
      </c>
      <c r="E167" s="1010">
        <v>0</v>
      </c>
      <c r="F167" s="1010">
        <v>0</v>
      </c>
      <c r="G167" s="1010">
        <v>0</v>
      </c>
      <c r="H167" s="993"/>
      <c r="I167" s="993"/>
      <c r="J167" s="993"/>
      <c r="K167" s="993"/>
    </row>
    <row r="168" spans="1:11" ht="14.1" customHeight="1">
      <c r="A168" s="993"/>
      <c r="B168" s="993"/>
      <c r="C168" s="1009" t="s">
        <v>220</v>
      </c>
      <c r="D168" s="1010">
        <v>0</v>
      </c>
      <c r="E168" s="1010">
        <v>0</v>
      </c>
      <c r="F168" s="1010">
        <v>0</v>
      </c>
      <c r="G168" s="1010">
        <v>0</v>
      </c>
      <c r="H168" s="993"/>
      <c r="I168" s="993"/>
      <c r="J168" s="993"/>
      <c r="K168" s="993"/>
    </row>
    <row r="169" spans="1:11" ht="14.1" customHeight="1">
      <c r="A169" s="993"/>
      <c r="B169" s="993"/>
      <c r="C169" s="1009" t="s">
        <v>221</v>
      </c>
      <c r="D169" s="1010">
        <v>0</v>
      </c>
      <c r="E169" s="1010">
        <v>0</v>
      </c>
      <c r="F169" s="1010">
        <v>0</v>
      </c>
      <c r="G169" s="1010">
        <v>0</v>
      </c>
      <c r="H169" s="993"/>
      <c r="I169" s="993"/>
      <c r="J169" s="993"/>
      <c r="K169" s="993"/>
    </row>
    <row r="170" spans="1:11" ht="14.1" customHeight="1">
      <c r="A170" s="993"/>
      <c r="B170" s="993"/>
      <c r="C170" s="1009" t="s">
        <v>226</v>
      </c>
      <c r="D170" s="1010">
        <v>0</v>
      </c>
      <c r="E170" s="1010">
        <v>0</v>
      </c>
      <c r="F170" s="1010">
        <v>0</v>
      </c>
      <c r="G170" s="1010">
        <v>0</v>
      </c>
      <c r="H170" s="993"/>
      <c r="I170" s="993"/>
      <c r="J170" s="993"/>
      <c r="K170" s="993"/>
    </row>
    <row r="171" spans="1:11" ht="14.1" customHeight="1">
      <c r="A171" s="993"/>
      <c r="B171" s="993"/>
      <c r="C171" s="1009" t="s">
        <v>220</v>
      </c>
      <c r="D171" s="1010">
        <v>0</v>
      </c>
      <c r="E171" s="1010">
        <v>0</v>
      </c>
      <c r="F171" s="1010">
        <v>0</v>
      </c>
      <c r="G171" s="1010">
        <v>0</v>
      </c>
      <c r="H171" s="993"/>
      <c r="I171" s="993"/>
      <c r="J171" s="993"/>
      <c r="K171" s="993"/>
    </row>
    <row r="172" spans="1:11" ht="14.1" customHeight="1">
      <c r="A172" s="993"/>
      <c r="B172" s="993"/>
      <c r="C172" s="1009" t="s">
        <v>221</v>
      </c>
      <c r="D172" s="1010">
        <v>0</v>
      </c>
      <c r="E172" s="1010">
        <v>0</v>
      </c>
      <c r="F172" s="1010">
        <v>0</v>
      </c>
      <c r="G172" s="1010">
        <v>0</v>
      </c>
      <c r="H172" s="993"/>
      <c r="I172" s="993"/>
      <c r="J172" s="993"/>
      <c r="K172" s="993"/>
    </row>
    <row r="173" spans="1:11" ht="14.1" customHeight="1">
      <c r="A173" s="993"/>
      <c r="B173" s="993"/>
      <c r="C173" s="1009" t="s">
        <v>227</v>
      </c>
      <c r="D173" s="1010">
        <v>0</v>
      </c>
      <c r="E173" s="1010">
        <v>0</v>
      </c>
      <c r="F173" s="1010">
        <v>0</v>
      </c>
      <c r="G173" s="1010">
        <v>0</v>
      </c>
      <c r="H173" s="993"/>
      <c r="I173" s="993"/>
      <c r="J173" s="993"/>
      <c r="K173" s="993"/>
    </row>
    <row r="174" spans="1:11" ht="14.1" customHeight="1">
      <c r="A174" s="993"/>
      <c r="B174" s="993"/>
      <c r="C174" s="1009" t="s">
        <v>220</v>
      </c>
      <c r="D174" s="1010">
        <v>0</v>
      </c>
      <c r="E174" s="1010">
        <v>0</v>
      </c>
      <c r="F174" s="1010">
        <v>0</v>
      </c>
      <c r="G174" s="1010">
        <v>0</v>
      </c>
      <c r="H174" s="993"/>
      <c r="I174" s="993"/>
      <c r="J174" s="993"/>
      <c r="K174" s="993"/>
    </row>
    <row r="175" spans="1:11" ht="14.1" customHeight="1">
      <c r="A175" s="993"/>
      <c r="B175" s="993"/>
      <c r="C175" s="1009" t="s">
        <v>221</v>
      </c>
      <c r="D175" s="1010">
        <v>0</v>
      </c>
      <c r="E175" s="1010">
        <v>0</v>
      </c>
      <c r="F175" s="1010">
        <v>0</v>
      </c>
      <c r="G175" s="1010">
        <v>0</v>
      </c>
      <c r="H175" s="993"/>
      <c r="I175" s="993"/>
      <c r="J175" s="993"/>
      <c r="K175" s="993"/>
    </row>
    <row r="176" spans="1:11" ht="14.1" customHeight="1">
      <c r="A176" s="993"/>
      <c r="B176" s="993"/>
      <c r="C176" s="1009" t="s">
        <v>228</v>
      </c>
      <c r="D176" s="1010">
        <v>0</v>
      </c>
      <c r="E176" s="1010">
        <v>0</v>
      </c>
      <c r="F176" s="1010">
        <v>0</v>
      </c>
      <c r="G176" s="1010">
        <v>0</v>
      </c>
      <c r="H176" s="993"/>
      <c r="I176" s="993"/>
      <c r="J176" s="993"/>
      <c r="K176" s="993"/>
    </row>
    <row r="177" spans="1:11" ht="14.1" customHeight="1">
      <c r="A177" s="993"/>
      <c r="B177" s="993"/>
      <c r="C177" s="1009" t="s">
        <v>220</v>
      </c>
      <c r="D177" s="1010">
        <v>0</v>
      </c>
      <c r="E177" s="1010">
        <v>0</v>
      </c>
      <c r="F177" s="1010">
        <v>0</v>
      </c>
      <c r="G177" s="1010">
        <v>0</v>
      </c>
      <c r="H177" s="993"/>
      <c r="I177" s="993"/>
      <c r="J177" s="993"/>
      <c r="K177" s="993"/>
    </row>
    <row r="178" spans="1:11" ht="14.1" customHeight="1">
      <c r="A178" s="993"/>
      <c r="B178" s="993"/>
      <c r="C178" s="1009" t="s">
        <v>229</v>
      </c>
      <c r="D178" s="1010">
        <v>0</v>
      </c>
      <c r="E178" s="1010">
        <v>0</v>
      </c>
      <c r="F178" s="1010">
        <v>0</v>
      </c>
      <c r="G178" s="1010">
        <v>0</v>
      </c>
      <c r="H178" s="993"/>
      <c r="I178" s="993"/>
      <c r="J178" s="993"/>
      <c r="K178" s="993"/>
    </row>
    <row r="179" spans="1:11" ht="14.1" customHeight="1">
      <c r="A179" s="993"/>
      <c r="B179" s="993"/>
      <c r="C179" s="1009" t="s">
        <v>230</v>
      </c>
      <c r="D179" s="1010">
        <v>0</v>
      </c>
      <c r="E179" s="1010">
        <v>0</v>
      </c>
      <c r="F179" s="1010">
        <v>0</v>
      </c>
      <c r="G179" s="1010">
        <v>0</v>
      </c>
      <c r="H179" s="993"/>
      <c r="I179" s="993"/>
      <c r="J179" s="993"/>
      <c r="K179" s="993"/>
    </row>
    <row r="180" spans="1:11" ht="14.1" customHeight="1">
      <c r="A180" s="993"/>
      <c r="B180" s="993"/>
      <c r="C180" s="1009" t="s">
        <v>231</v>
      </c>
      <c r="D180" s="1010">
        <v>0</v>
      </c>
      <c r="E180" s="1010">
        <v>0</v>
      </c>
      <c r="F180" s="1010">
        <v>0</v>
      </c>
      <c r="G180" s="1010">
        <v>0</v>
      </c>
      <c r="H180" s="993"/>
      <c r="I180" s="993"/>
      <c r="J180" s="993"/>
      <c r="K180" s="993"/>
    </row>
    <row r="181" spans="1:11" ht="14.1" customHeight="1">
      <c r="A181" s="993"/>
      <c r="B181" s="993"/>
      <c r="C181" s="1009" t="s">
        <v>232</v>
      </c>
      <c r="D181" s="1010">
        <v>0</v>
      </c>
      <c r="E181" s="1010">
        <v>0</v>
      </c>
      <c r="F181" s="1010">
        <v>0</v>
      </c>
      <c r="G181" s="1010">
        <v>0</v>
      </c>
      <c r="H181" s="993"/>
      <c r="I181" s="993"/>
      <c r="J181" s="993"/>
      <c r="K181" s="993"/>
    </row>
    <row r="182" spans="1:11" ht="14.1" customHeight="1">
      <c r="A182" s="993"/>
      <c r="B182" s="993"/>
      <c r="C182" s="1009" t="s">
        <v>233</v>
      </c>
      <c r="D182" s="1010">
        <v>0</v>
      </c>
      <c r="E182" s="1010">
        <v>8000000</v>
      </c>
      <c r="F182" s="1010">
        <v>30000000</v>
      </c>
      <c r="G182" s="1010">
        <v>30000000</v>
      </c>
      <c r="H182" s="993"/>
      <c r="I182" s="993"/>
      <c r="J182" s="993"/>
      <c r="K182" s="993"/>
    </row>
    <row r="183" spans="1:11" ht="14.1" customHeight="1">
      <c r="A183" s="993"/>
      <c r="B183" s="993"/>
      <c r="C183" s="1009" t="s">
        <v>220</v>
      </c>
      <c r="D183" s="1010">
        <v>0</v>
      </c>
      <c r="E183" s="1010">
        <v>8000000</v>
      </c>
      <c r="F183" s="1010">
        <v>30000000</v>
      </c>
      <c r="G183" s="1010">
        <v>30000000</v>
      </c>
      <c r="H183" s="993"/>
      <c r="I183" s="993"/>
      <c r="J183" s="993"/>
      <c r="K183" s="993"/>
    </row>
    <row r="184" spans="1:11" ht="14.1" customHeight="1">
      <c r="A184" s="993"/>
      <c r="B184" s="993"/>
      <c r="C184" s="1009" t="s">
        <v>229</v>
      </c>
      <c r="D184" s="1010">
        <v>0</v>
      </c>
      <c r="E184" s="1010">
        <v>0</v>
      </c>
      <c r="F184" s="1010">
        <v>0</v>
      </c>
      <c r="G184" s="1010">
        <v>0</v>
      </c>
      <c r="H184" s="993"/>
      <c r="I184" s="993"/>
      <c r="J184" s="993"/>
      <c r="K184" s="993"/>
    </row>
    <row r="185" spans="1:11" ht="14.1" customHeight="1">
      <c r="A185" s="993"/>
      <c r="B185" s="993"/>
      <c r="C185" s="1009" t="s">
        <v>230</v>
      </c>
      <c r="D185" s="1010">
        <v>0</v>
      </c>
      <c r="E185" s="1010">
        <v>0</v>
      </c>
      <c r="F185" s="1010">
        <v>0</v>
      </c>
      <c r="G185" s="1010">
        <v>0</v>
      </c>
      <c r="H185" s="993"/>
      <c r="I185" s="993"/>
      <c r="J185" s="993"/>
      <c r="K185" s="993"/>
    </row>
    <row r="186" spans="1:11" ht="14.1" customHeight="1">
      <c r="A186" s="993"/>
      <c r="B186" s="993"/>
      <c r="C186" s="1009" t="s">
        <v>231</v>
      </c>
      <c r="D186" s="1010">
        <v>0</v>
      </c>
      <c r="E186" s="1010">
        <v>0</v>
      </c>
      <c r="F186" s="1010">
        <v>0</v>
      </c>
      <c r="G186" s="1010">
        <v>0</v>
      </c>
      <c r="H186" s="993"/>
      <c r="I186" s="993"/>
      <c r="J186" s="993"/>
      <c r="K186" s="993"/>
    </row>
    <row r="187" spans="1:11" ht="14.1" customHeight="1">
      <c r="A187" s="993"/>
      <c r="B187" s="993"/>
      <c r="C187" s="1009" t="s">
        <v>232</v>
      </c>
      <c r="D187" s="1010">
        <v>0</v>
      </c>
      <c r="E187" s="1010">
        <v>0</v>
      </c>
      <c r="F187" s="1010">
        <v>0</v>
      </c>
      <c r="G187" s="1010">
        <v>0</v>
      </c>
      <c r="H187" s="993"/>
      <c r="I187" s="993"/>
      <c r="J187" s="993"/>
      <c r="K187" s="993"/>
    </row>
    <row r="188" spans="1:11" ht="14.1" customHeight="1">
      <c r="A188" s="993"/>
      <c r="B188" s="993"/>
      <c r="C188" s="1009" t="s">
        <v>234</v>
      </c>
      <c r="D188" s="1010">
        <v>0</v>
      </c>
      <c r="E188" s="1010">
        <v>0</v>
      </c>
      <c r="F188" s="1010">
        <v>0</v>
      </c>
      <c r="G188" s="1010">
        <v>0</v>
      </c>
      <c r="H188" s="993"/>
      <c r="I188" s="993"/>
      <c r="J188" s="993"/>
      <c r="K188" s="993"/>
    </row>
    <row r="189" spans="1:11" ht="14.1" customHeight="1">
      <c r="A189" s="993"/>
      <c r="B189" s="993"/>
      <c r="C189" s="1009" t="s">
        <v>220</v>
      </c>
      <c r="D189" s="1010">
        <v>0</v>
      </c>
      <c r="E189" s="1010">
        <v>0</v>
      </c>
      <c r="F189" s="1010">
        <v>0</v>
      </c>
      <c r="G189" s="1010">
        <v>0</v>
      </c>
      <c r="H189" s="993"/>
      <c r="I189" s="993"/>
      <c r="J189" s="993"/>
      <c r="K189" s="993"/>
    </row>
    <row r="190" spans="1:11" ht="14.1" customHeight="1">
      <c r="A190" s="993"/>
      <c r="B190" s="993"/>
      <c r="C190" s="1009" t="s">
        <v>229</v>
      </c>
      <c r="D190" s="1010">
        <v>0</v>
      </c>
      <c r="E190" s="1010">
        <v>0</v>
      </c>
      <c r="F190" s="1010">
        <v>0</v>
      </c>
      <c r="G190" s="1010">
        <v>0</v>
      </c>
      <c r="H190" s="993"/>
      <c r="I190" s="993"/>
      <c r="J190" s="993"/>
      <c r="K190" s="993"/>
    </row>
    <row r="191" spans="1:11" ht="14.1" customHeight="1">
      <c r="A191" s="993"/>
      <c r="B191" s="993"/>
      <c r="C191" s="1009" t="s">
        <v>230</v>
      </c>
      <c r="D191" s="1010">
        <v>0</v>
      </c>
      <c r="E191" s="1010">
        <v>0</v>
      </c>
      <c r="F191" s="1010">
        <v>0</v>
      </c>
      <c r="G191" s="1010">
        <v>0</v>
      </c>
      <c r="H191" s="993"/>
      <c r="I191" s="993"/>
      <c r="J191" s="993"/>
      <c r="K191" s="993"/>
    </row>
    <row r="192" spans="1:11" ht="14.1" customHeight="1">
      <c r="A192" s="993"/>
      <c r="B192" s="993"/>
      <c r="C192" s="1009" t="s">
        <v>231</v>
      </c>
      <c r="D192" s="1010">
        <v>0</v>
      </c>
      <c r="E192" s="1010">
        <v>0</v>
      </c>
      <c r="F192" s="1010">
        <v>0</v>
      </c>
      <c r="G192" s="1010">
        <v>0</v>
      </c>
      <c r="H192" s="993"/>
      <c r="I192" s="993"/>
      <c r="J192" s="993"/>
      <c r="K192" s="993"/>
    </row>
    <row r="193" spans="1:11" ht="14.1" customHeight="1">
      <c r="A193" s="993"/>
      <c r="B193" s="993"/>
      <c r="C193" s="1009" t="s">
        <v>232</v>
      </c>
      <c r="D193" s="1010">
        <v>0</v>
      </c>
      <c r="E193" s="1010">
        <v>0</v>
      </c>
      <c r="F193" s="1010">
        <v>0</v>
      </c>
      <c r="G193" s="1010">
        <v>0</v>
      </c>
      <c r="H193" s="993"/>
      <c r="I193" s="993"/>
      <c r="J193" s="993"/>
      <c r="K193" s="993"/>
    </row>
    <row r="194" spans="1:11" ht="14.1" customHeight="1">
      <c r="A194" s="993"/>
      <c r="B194" s="993"/>
      <c r="C194" s="1009" t="s">
        <v>235</v>
      </c>
      <c r="D194" s="1010">
        <v>0</v>
      </c>
      <c r="E194" s="1010">
        <v>0</v>
      </c>
      <c r="F194" s="1010">
        <v>0</v>
      </c>
      <c r="G194" s="1010">
        <v>0</v>
      </c>
      <c r="H194" s="993"/>
      <c r="I194" s="993"/>
      <c r="J194" s="993"/>
      <c r="K194" s="993"/>
    </row>
    <row r="195" spans="1:11" ht="14.1" customHeight="1">
      <c r="A195" s="993"/>
      <c r="B195" s="993"/>
      <c r="C195" s="1009" t="s">
        <v>236</v>
      </c>
      <c r="D195" s="1010">
        <v>0</v>
      </c>
      <c r="E195" s="1010">
        <v>0</v>
      </c>
      <c r="F195" s="1010">
        <v>0</v>
      </c>
      <c r="G195" s="1010">
        <v>0</v>
      </c>
      <c r="H195" s="993"/>
      <c r="I195" s="993"/>
      <c r="J195" s="993"/>
      <c r="K195" s="993"/>
    </row>
    <row r="196" spans="1:11" ht="14.1" customHeight="1">
      <c r="A196" s="993"/>
      <c r="B196" s="993"/>
      <c r="C196" s="1011" t="s">
        <v>237</v>
      </c>
      <c r="D196" s="1010">
        <v>0</v>
      </c>
      <c r="E196" s="1010">
        <v>8000000</v>
      </c>
      <c r="F196" s="1010">
        <v>30000000</v>
      </c>
      <c r="G196" s="1010">
        <v>30000000</v>
      </c>
      <c r="H196" s="993"/>
      <c r="I196" s="993"/>
      <c r="J196" s="993"/>
      <c r="K196" s="993"/>
    </row>
    <row r="197" spans="1:11" ht="14.1" customHeight="1">
      <c r="A197" s="993"/>
      <c r="B197" s="993"/>
      <c r="C197" s="1002" t="s">
        <v>1154</v>
      </c>
      <c r="D197" s="1643" t="s">
        <v>74</v>
      </c>
      <c r="E197" s="1644"/>
      <c r="F197" s="1644"/>
      <c r="G197" s="1644"/>
      <c r="H197" s="993"/>
      <c r="I197" s="993"/>
      <c r="J197" s="993"/>
      <c r="K197" s="993"/>
    </row>
    <row r="198" spans="1:11" ht="14.1" customHeight="1">
      <c r="A198" s="993"/>
      <c r="B198" s="993"/>
      <c r="C198" s="1003" t="s">
        <v>209</v>
      </c>
      <c r="D198" s="1659" t="s">
        <v>1155</v>
      </c>
      <c r="E198" s="1660"/>
      <c r="F198" s="1660"/>
      <c r="G198" s="1660"/>
      <c r="H198" s="993"/>
      <c r="I198" s="993"/>
      <c r="J198" s="993"/>
      <c r="K198" s="993"/>
    </row>
    <row r="199" spans="1:11" ht="14.1" customHeight="1">
      <c r="A199" s="993"/>
      <c r="B199" s="993"/>
      <c r="C199" s="1004" t="s">
        <v>211</v>
      </c>
      <c r="D199" s="1661" t="s">
        <v>1156</v>
      </c>
      <c r="E199" s="1662"/>
      <c r="F199" s="1662"/>
      <c r="G199" s="1662"/>
      <c r="H199" s="993"/>
      <c r="I199" s="993"/>
      <c r="J199" s="993"/>
      <c r="K199" s="993"/>
    </row>
    <row r="200" spans="1:11" ht="14.1" customHeight="1">
      <c r="A200" s="993"/>
      <c r="B200" s="993"/>
      <c r="C200" s="1004" t="s">
        <v>31</v>
      </c>
      <c r="D200" s="1661" t="s">
        <v>1157</v>
      </c>
      <c r="E200" s="1662"/>
      <c r="F200" s="1662"/>
      <c r="G200" s="1662"/>
      <c r="H200" s="993"/>
      <c r="I200" s="993"/>
      <c r="J200" s="993"/>
      <c r="K200" s="993"/>
    </row>
    <row r="201" spans="1:11" ht="15" customHeight="1">
      <c r="A201" s="993"/>
      <c r="B201" s="993"/>
      <c r="C201" s="1005"/>
      <c r="D201" s="1006">
        <v>2025</v>
      </c>
      <c r="E201" s="1006">
        <v>2026</v>
      </c>
      <c r="F201" s="1006">
        <v>2027</v>
      </c>
      <c r="G201" s="1006">
        <v>2028</v>
      </c>
      <c r="H201" s="993"/>
      <c r="I201" s="993"/>
      <c r="J201" s="993"/>
      <c r="K201" s="993"/>
    </row>
    <row r="202" spans="1:11" ht="15" customHeight="1">
      <c r="A202" s="993"/>
      <c r="B202" s="993"/>
      <c r="C202" s="1007"/>
      <c r="D202" s="1008" t="s">
        <v>13</v>
      </c>
      <c r="E202" s="1008" t="s">
        <v>14</v>
      </c>
      <c r="F202" s="1008" t="s">
        <v>14</v>
      </c>
      <c r="G202" s="1008" t="s">
        <v>14</v>
      </c>
      <c r="H202" s="993"/>
      <c r="I202" s="993"/>
      <c r="J202" s="993"/>
      <c r="K202" s="993"/>
    </row>
    <row r="203" spans="1:11" ht="14.1" customHeight="1">
      <c r="A203" s="993"/>
      <c r="B203" s="993"/>
      <c r="C203" s="997" t="s">
        <v>33</v>
      </c>
      <c r="D203" s="1001" t="s">
        <v>200</v>
      </c>
      <c r="E203" s="1001" t="s">
        <v>248</v>
      </c>
      <c r="F203" s="1001" t="s">
        <v>164</v>
      </c>
      <c r="G203" s="1001" t="s">
        <v>248</v>
      </c>
      <c r="H203" s="993"/>
      <c r="I203" s="993"/>
      <c r="J203" s="993"/>
      <c r="K203" s="993"/>
    </row>
    <row r="204" spans="1:11" ht="14.1" customHeight="1">
      <c r="A204" s="993"/>
      <c r="B204" s="993"/>
      <c r="C204" s="997" t="s">
        <v>214</v>
      </c>
      <c r="D204" s="1001" t="s">
        <v>1158</v>
      </c>
      <c r="E204" s="1001" t="s">
        <v>1159</v>
      </c>
      <c r="F204" s="1001" t="s">
        <v>164</v>
      </c>
      <c r="G204" s="1001" t="s">
        <v>1160</v>
      </c>
      <c r="H204" s="993"/>
      <c r="I204" s="993"/>
      <c r="J204" s="993"/>
      <c r="K204" s="993"/>
    </row>
    <row r="205" spans="1:11" ht="14.1" customHeight="1">
      <c r="A205" s="993"/>
      <c r="B205" s="993"/>
      <c r="C205" s="997" t="s">
        <v>215</v>
      </c>
      <c r="D205" s="1001" t="s">
        <v>164</v>
      </c>
      <c r="E205" s="1001" t="s">
        <v>1159</v>
      </c>
      <c r="F205" s="1001" t="s">
        <v>164</v>
      </c>
      <c r="G205" s="1001" t="s">
        <v>1160</v>
      </c>
      <c r="H205" s="993"/>
      <c r="I205" s="993"/>
      <c r="J205" s="993"/>
      <c r="K205" s="993"/>
    </row>
    <row r="206" spans="1:11" ht="14.1" customHeight="1">
      <c r="A206" s="993"/>
      <c r="B206" s="993"/>
      <c r="C206" s="997" t="s">
        <v>216</v>
      </c>
      <c r="D206" s="1001" t="s">
        <v>200</v>
      </c>
      <c r="E206" s="1001" t="s">
        <v>200</v>
      </c>
      <c r="F206" s="1001" t="s">
        <v>936</v>
      </c>
      <c r="G206" s="1001" t="s">
        <v>200</v>
      </c>
      <c r="H206" s="993"/>
      <c r="I206" s="993"/>
      <c r="J206" s="993"/>
      <c r="K206" s="993"/>
    </row>
    <row r="207" spans="1:11" ht="14.1" customHeight="1">
      <c r="A207" s="993"/>
      <c r="B207" s="993"/>
      <c r="C207" s="997" t="s">
        <v>217</v>
      </c>
      <c r="D207" s="1001" t="s">
        <v>200</v>
      </c>
      <c r="E207" s="1001" t="s">
        <v>1161</v>
      </c>
      <c r="F207" s="1001" t="s">
        <v>936</v>
      </c>
      <c r="G207" s="1001" t="s">
        <v>200</v>
      </c>
      <c r="H207" s="993"/>
      <c r="I207" s="993"/>
      <c r="J207" s="993"/>
      <c r="K207" s="993"/>
    </row>
    <row r="208" spans="1:11" ht="14.1" customHeight="1">
      <c r="A208" s="993"/>
      <c r="B208" s="993"/>
      <c r="C208" s="997" t="s">
        <v>39</v>
      </c>
      <c r="D208" s="1001" t="s">
        <v>200</v>
      </c>
      <c r="E208" s="1001" t="s">
        <v>200</v>
      </c>
      <c r="F208" s="1001" t="s">
        <v>936</v>
      </c>
      <c r="G208" s="1001" t="s">
        <v>200</v>
      </c>
      <c r="H208" s="993"/>
      <c r="I208" s="993"/>
      <c r="J208" s="993"/>
      <c r="K208" s="993"/>
    </row>
    <row r="209" spans="1:11" ht="14.1" customHeight="1">
      <c r="A209" s="993"/>
      <c r="B209" s="993"/>
      <c r="C209" s="1663" t="s">
        <v>218</v>
      </c>
      <c r="D209" s="1664"/>
      <c r="E209" s="1664"/>
      <c r="F209" s="1664"/>
      <c r="G209" s="1664"/>
      <c r="H209" s="993"/>
      <c r="I209" s="993"/>
      <c r="J209" s="993"/>
      <c r="K209" s="993"/>
    </row>
    <row r="210" spans="1:11" ht="14.1" customHeight="1">
      <c r="A210" s="993"/>
      <c r="B210" s="993"/>
      <c r="C210" s="1005"/>
      <c r="D210" s="1006">
        <v>2025</v>
      </c>
      <c r="E210" s="1006">
        <v>2026</v>
      </c>
      <c r="F210" s="1006">
        <v>2027</v>
      </c>
      <c r="G210" s="1006">
        <v>2028</v>
      </c>
      <c r="H210" s="993"/>
      <c r="I210" s="993"/>
      <c r="J210" s="993"/>
      <c r="K210" s="993"/>
    </row>
    <row r="211" spans="1:11" ht="14.1" customHeight="1">
      <c r="A211" s="993"/>
      <c r="B211" s="993"/>
      <c r="C211" s="1007"/>
      <c r="D211" s="1008" t="s">
        <v>13</v>
      </c>
      <c r="E211" s="1008" t="s">
        <v>14</v>
      </c>
      <c r="F211" s="1008" t="s">
        <v>14</v>
      </c>
      <c r="G211" s="1008" t="s">
        <v>14</v>
      </c>
      <c r="H211" s="993"/>
      <c r="I211" s="993"/>
      <c r="J211" s="993"/>
      <c r="K211" s="993"/>
    </row>
    <row r="212" spans="1:11" ht="14.1" customHeight="1">
      <c r="A212" s="993"/>
      <c r="B212" s="993"/>
      <c r="C212" s="1009" t="s">
        <v>219</v>
      </c>
      <c r="D212" s="1010">
        <v>0</v>
      </c>
      <c r="E212" s="1010">
        <v>0</v>
      </c>
      <c r="F212" s="1010">
        <v>0</v>
      </c>
      <c r="G212" s="1010">
        <v>0</v>
      </c>
      <c r="H212" s="993"/>
      <c r="I212" s="993"/>
      <c r="J212" s="993"/>
      <c r="K212" s="993"/>
    </row>
    <row r="213" spans="1:11" ht="14.1" customHeight="1">
      <c r="A213" s="993"/>
      <c r="B213" s="993"/>
      <c r="C213" s="1009" t="s">
        <v>220</v>
      </c>
      <c r="D213" s="1010">
        <v>0</v>
      </c>
      <c r="E213" s="1010">
        <v>0</v>
      </c>
      <c r="F213" s="1010">
        <v>0</v>
      </c>
      <c r="G213" s="1010">
        <v>0</v>
      </c>
      <c r="H213" s="993"/>
      <c r="I213" s="993"/>
      <c r="J213" s="993"/>
      <c r="K213" s="993"/>
    </row>
    <row r="214" spans="1:11" ht="14.1" customHeight="1">
      <c r="A214" s="993"/>
      <c r="B214" s="993"/>
      <c r="C214" s="1009" t="s">
        <v>221</v>
      </c>
      <c r="D214" s="1010">
        <v>0</v>
      </c>
      <c r="E214" s="1010">
        <v>0</v>
      </c>
      <c r="F214" s="1010">
        <v>0</v>
      </c>
      <c r="G214" s="1010">
        <v>0</v>
      </c>
      <c r="H214" s="993"/>
      <c r="I214" s="993"/>
      <c r="J214" s="993"/>
      <c r="K214" s="993"/>
    </row>
    <row r="215" spans="1:11" ht="14.1" customHeight="1">
      <c r="A215" s="993"/>
      <c r="B215" s="993"/>
      <c r="C215" s="1009" t="s">
        <v>222</v>
      </c>
      <c r="D215" s="1010">
        <v>0</v>
      </c>
      <c r="E215" s="1010">
        <v>0</v>
      </c>
      <c r="F215" s="1010">
        <v>0</v>
      </c>
      <c r="G215" s="1010">
        <v>0</v>
      </c>
      <c r="H215" s="993"/>
      <c r="I215" s="993"/>
      <c r="J215" s="993"/>
      <c r="K215" s="993"/>
    </row>
    <row r="216" spans="1:11" ht="14.1" customHeight="1">
      <c r="A216" s="993"/>
      <c r="B216" s="993"/>
      <c r="C216" s="1009" t="s">
        <v>220</v>
      </c>
      <c r="D216" s="1010">
        <v>0</v>
      </c>
      <c r="E216" s="1010">
        <v>0</v>
      </c>
      <c r="F216" s="1010">
        <v>0</v>
      </c>
      <c r="G216" s="1010">
        <v>0</v>
      </c>
      <c r="H216" s="993"/>
      <c r="I216" s="993"/>
      <c r="J216" s="993"/>
      <c r="K216" s="993"/>
    </row>
    <row r="217" spans="1:11" ht="14.1" customHeight="1">
      <c r="A217" s="993"/>
      <c r="B217" s="993"/>
      <c r="C217" s="1009" t="s">
        <v>221</v>
      </c>
      <c r="D217" s="1010">
        <v>0</v>
      </c>
      <c r="E217" s="1010">
        <v>0</v>
      </c>
      <c r="F217" s="1010">
        <v>0</v>
      </c>
      <c r="G217" s="1010">
        <v>0</v>
      </c>
      <c r="H217" s="993"/>
      <c r="I217" s="993"/>
      <c r="J217" s="993"/>
      <c r="K217" s="993"/>
    </row>
    <row r="218" spans="1:11" ht="14.1" customHeight="1">
      <c r="A218" s="993"/>
      <c r="B218" s="993"/>
      <c r="C218" s="1009" t="s">
        <v>223</v>
      </c>
      <c r="D218" s="1010">
        <v>0</v>
      </c>
      <c r="E218" s="1010">
        <v>0</v>
      </c>
      <c r="F218" s="1010">
        <v>0</v>
      </c>
      <c r="G218" s="1010">
        <v>0</v>
      </c>
      <c r="H218" s="993"/>
      <c r="I218" s="993"/>
      <c r="J218" s="993"/>
      <c r="K218" s="993"/>
    </row>
    <row r="219" spans="1:11" ht="14.1" customHeight="1">
      <c r="A219" s="993"/>
      <c r="B219" s="993"/>
      <c r="C219" s="1009" t="s">
        <v>220</v>
      </c>
      <c r="D219" s="1010">
        <v>0</v>
      </c>
      <c r="E219" s="1010">
        <v>0</v>
      </c>
      <c r="F219" s="1010">
        <v>0</v>
      </c>
      <c r="G219" s="1010">
        <v>0</v>
      </c>
      <c r="H219" s="993"/>
      <c r="I219" s="993"/>
      <c r="J219" s="993"/>
      <c r="K219" s="993"/>
    </row>
    <row r="220" spans="1:11" ht="14.1" customHeight="1">
      <c r="A220" s="993"/>
      <c r="B220" s="993"/>
      <c r="C220" s="1009" t="s">
        <v>221</v>
      </c>
      <c r="D220" s="1010">
        <v>0</v>
      </c>
      <c r="E220" s="1010">
        <v>0</v>
      </c>
      <c r="F220" s="1010">
        <v>0</v>
      </c>
      <c r="G220" s="1010">
        <v>0</v>
      </c>
      <c r="H220" s="993"/>
      <c r="I220" s="993"/>
      <c r="J220" s="993"/>
      <c r="K220" s="993"/>
    </row>
    <row r="221" spans="1:11" ht="14.1" customHeight="1">
      <c r="A221" s="993"/>
      <c r="B221" s="993"/>
      <c r="C221" s="1009" t="s">
        <v>224</v>
      </c>
      <c r="D221" s="1010">
        <v>0</v>
      </c>
      <c r="E221" s="1010">
        <v>0</v>
      </c>
      <c r="F221" s="1010">
        <v>0</v>
      </c>
      <c r="G221" s="1010">
        <v>0</v>
      </c>
      <c r="H221" s="993"/>
      <c r="I221" s="993"/>
      <c r="J221" s="993"/>
      <c r="K221" s="993"/>
    </row>
    <row r="222" spans="1:11" ht="14.1" customHeight="1">
      <c r="A222" s="993"/>
      <c r="B222" s="993"/>
      <c r="C222" s="1009" t="s">
        <v>220</v>
      </c>
      <c r="D222" s="1010">
        <v>0</v>
      </c>
      <c r="E222" s="1010">
        <v>0</v>
      </c>
      <c r="F222" s="1010">
        <v>0</v>
      </c>
      <c r="G222" s="1010">
        <v>0</v>
      </c>
      <c r="H222" s="993"/>
      <c r="I222" s="993"/>
      <c r="J222" s="993"/>
      <c r="K222" s="993"/>
    </row>
    <row r="223" spans="1:11" ht="14.1" customHeight="1">
      <c r="A223" s="993"/>
      <c r="B223" s="993"/>
      <c r="C223" s="1009" t="s">
        <v>221</v>
      </c>
      <c r="D223" s="1010">
        <v>0</v>
      </c>
      <c r="E223" s="1010">
        <v>0</v>
      </c>
      <c r="F223" s="1010">
        <v>0</v>
      </c>
      <c r="G223" s="1010">
        <v>0</v>
      </c>
      <c r="H223" s="993"/>
      <c r="I223" s="993"/>
      <c r="J223" s="993"/>
      <c r="K223" s="993"/>
    </row>
    <row r="224" spans="1:11" ht="14.1" customHeight="1">
      <c r="A224" s="993"/>
      <c r="B224" s="993"/>
      <c r="C224" s="1009" t="s">
        <v>225</v>
      </c>
      <c r="D224" s="1010">
        <v>0</v>
      </c>
      <c r="E224" s="1010">
        <v>0</v>
      </c>
      <c r="F224" s="1010">
        <v>0</v>
      </c>
      <c r="G224" s="1010">
        <v>0</v>
      </c>
      <c r="H224" s="993"/>
      <c r="I224" s="993"/>
      <c r="J224" s="993"/>
      <c r="K224" s="993"/>
    </row>
    <row r="225" spans="1:11" ht="14.1" customHeight="1">
      <c r="A225" s="993"/>
      <c r="B225" s="993"/>
      <c r="C225" s="1009" t="s">
        <v>220</v>
      </c>
      <c r="D225" s="1010">
        <v>0</v>
      </c>
      <c r="E225" s="1010">
        <v>0</v>
      </c>
      <c r="F225" s="1010">
        <v>0</v>
      </c>
      <c r="G225" s="1010">
        <v>0</v>
      </c>
      <c r="H225" s="993"/>
      <c r="I225" s="993"/>
      <c r="J225" s="993"/>
      <c r="K225" s="993"/>
    </row>
    <row r="226" spans="1:11" ht="14.1" customHeight="1">
      <c r="A226" s="993"/>
      <c r="B226" s="993"/>
      <c r="C226" s="1009" t="s">
        <v>221</v>
      </c>
      <c r="D226" s="1010">
        <v>0</v>
      </c>
      <c r="E226" s="1010">
        <v>0</v>
      </c>
      <c r="F226" s="1010">
        <v>0</v>
      </c>
      <c r="G226" s="1010">
        <v>0</v>
      </c>
      <c r="H226" s="993"/>
      <c r="I226" s="993"/>
      <c r="J226" s="993"/>
      <c r="K226" s="993"/>
    </row>
    <row r="227" spans="1:11" ht="14.1" customHeight="1">
      <c r="A227" s="993"/>
      <c r="B227" s="993"/>
      <c r="C227" s="1009" t="s">
        <v>226</v>
      </c>
      <c r="D227" s="1010">
        <v>0</v>
      </c>
      <c r="E227" s="1010">
        <v>0</v>
      </c>
      <c r="F227" s="1010">
        <v>0</v>
      </c>
      <c r="G227" s="1010">
        <v>0</v>
      </c>
      <c r="H227" s="993"/>
      <c r="I227" s="993"/>
      <c r="J227" s="993"/>
      <c r="K227" s="993"/>
    </row>
    <row r="228" spans="1:11" ht="14.1" customHeight="1">
      <c r="A228" s="993"/>
      <c r="B228" s="993"/>
      <c r="C228" s="1009" t="s">
        <v>220</v>
      </c>
      <c r="D228" s="1010">
        <v>0</v>
      </c>
      <c r="E228" s="1010">
        <v>0</v>
      </c>
      <c r="F228" s="1010">
        <v>0</v>
      </c>
      <c r="G228" s="1010">
        <v>0</v>
      </c>
      <c r="H228" s="993"/>
      <c r="I228" s="993"/>
      <c r="J228" s="993"/>
      <c r="K228" s="993"/>
    </row>
    <row r="229" spans="1:11" ht="14.1" customHeight="1">
      <c r="A229" s="993"/>
      <c r="B229" s="993"/>
      <c r="C229" s="1009" t="s">
        <v>221</v>
      </c>
      <c r="D229" s="1010">
        <v>0</v>
      </c>
      <c r="E229" s="1010">
        <v>0</v>
      </c>
      <c r="F229" s="1010">
        <v>0</v>
      </c>
      <c r="G229" s="1010">
        <v>0</v>
      </c>
      <c r="H229" s="993"/>
      <c r="I229" s="993"/>
      <c r="J229" s="993"/>
      <c r="K229" s="993"/>
    </row>
    <row r="230" spans="1:11" ht="14.1" customHeight="1">
      <c r="A230" s="993"/>
      <c r="B230" s="993"/>
      <c r="C230" s="1009" t="s">
        <v>227</v>
      </c>
      <c r="D230" s="1010">
        <v>0</v>
      </c>
      <c r="E230" s="1010">
        <v>0</v>
      </c>
      <c r="F230" s="1010">
        <v>0</v>
      </c>
      <c r="G230" s="1010">
        <v>0</v>
      </c>
      <c r="H230" s="993"/>
      <c r="I230" s="993"/>
      <c r="J230" s="993"/>
      <c r="K230" s="993"/>
    </row>
    <row r="231" spans="1:11" ht="14.1" customHeight="1">
      <c r="A231" s="993"/>
      <c r="B231" s="993"/>
      <c r="C231" s="1009" t="s">
        <v>220</v>
      </c>
      <c r="D231" s="1010">
        <v>0</v>
      </c>
      <c r="E231" s="1010">
        <v>0</v>
      </c>
      <c r="F231" s="1010">
        <v>0</v>
      </c>
      <c r="G231" s="1010">
        <v>0</v>
      </c>
      <c r="H231" s="993"/>
      <c r="I231" s="993"/>
      <c r="J231" s="993"/>
      <c r="K231" s="993"/>
    </row>
    <row r="232" spans="1:11" ht="14.1" customHeight="1">
      <c r="A232" s="993"/>
      <c r="B232" s="993"/>
      <c r="C232" s="1009" t="s">
        <v>221</v>
      </c>
      <c r="D232" s="1010">
        <v>0</v>
      </c>
      <c r="E232" s="1010">
        <v>0</v>
      </c>
      <c r="F232" s="1010">
        <v>0</v>
      </c>
      <c r="G232" s="1010">
        <v>0</v>
      </c>
      <c r="H232" s="993"/>
      <c r="I232" s="993"/>
      <c r="J232" s="993"/>
      <c r="K232" s="993"/>
    </row>
    <row r="233" spans="1:11" ht="14.1" customHeight="1">
      <c r="A233" s="993"/>
      <c r="B233" s="993"/>
      <c r="C233" s="1009" t="s">
        <v>228</v>
      </c>
      <c r="D233" s="1010">
        <v>0</v>
      </c>
      <c r="E233" s="1010">
        <v>23000000</v>
      </c>
      <c r="F233" s="1010">
        <v>0</v>
      </c>
      <c r="G233" s="1010">
        <v>5400000</v>
      </c>
      <c r="H233" s="993"/>
      <c r="I233" s="993"/>
      <c r="J233" s="993"/>
      <c r="K233" s="993"/>
    </row>
    <row r="234" spans="1:11" ht="14.1" customHeight="1">
      <c r="A234" s="993"/>
      <c r="B234" s="993"/>
      <c r="C234" s="1009" t="s">
        <v>220</v>
      </c>
      <c r="D234" s="1010">
        <v>0</v>
      </c>
      <c r="E234" s="1010">
        <v>23000000</v>
      </c>
      <c r="F234" s="1010">
        <v>0</v>
      </c>
      <c r="G234" s="1010">
        <v>5400000</v>
      </c>
      <c r="H234" s="993"/>
      <c r="I234" s="993"/>
      <c r="J234" s="993"/>
      <c r="K234" s="993"/>
    </row>
    <row r="235" spans="1:11" ht="14.1" customHeight="1">
      <c r="A235" s="993"/>
      <c r="B235" s="993"/>
      <c r="C235" s="1009" t="s">
        <v>229</v>
      </c>
      <c r="D235" s="1010">
        <v>0</v>
      </c>
      <c r="E235" s="1010">
        <v>0</v>
      </c>
      <c r="F235" s="1010">
        <v>0</v>
      </c>
      <c r="G235" s="1010">
        <v>0</v>
      </c>
      <c r="H235" s="993"/>
      <c r="I235" s="993"/>
      <c r="J235" s="993"/>
      <c r="K235" s="993"/>
    </row>
    <row r="236" spans="1:11" ht="14.1" customHeight="1">
      <c r="A236" s="993"/>
      <c r="B236" s="993"/>
      <c r="C236" s="1009" t="s">
        <v>230</v>
      </c>
      <c r="D236" s="1010">
        <v>0</v>
      </c>
      <c r="E236" s="1010">
        <v>0</v>
      </c>
      <c r="F236" s="1010">
        <v>0</v>
      </c>
      <c r="G236" s="1010">
        <v>0</v>
      </c>
      <c r="H236" s="993"/>
      <c r="I236" s="993"/>
      <c r="J236" s="993"/>
      <c r="K236" s="993"/>
    </row>
    <row r="237" spans="1:11" ht="14.1" customHeight="1">
      <c r="A237" s="993"/>
      <c r="B237" s="993"/>
      <c r="C237" s="1009" t="s">
        <v>231</v>
      </c>
      <c r="D237" s="1010">
        <v>0</v>
      </c>
      <c r="E237" s="1010">
        <v>0</v>
      </c>
      <c r="F237" s="1010">
        <v>0</v>
      </c>
      <c r="G237" s="1010">
        <v>0</v>
      </c>
      <c r="H237" s="993"/>
      <c r="I237" s="993"/>
      <c r="J237" s="993"/>
      <c r="K237" s="993"/>
    </row>
    <row r="238" spans="1:11" ht="14.1" customHeight="1">
      <c r="A238" s="993"/>
      <c r="B238" s="993"/>
      <c r="C238" s="1009" t="s">
        <v>232</v>
      </c>
      <c r="D238" s="1010">
        <v>0</v>
      </c>
      <c r="E238" s="1010">
        <v>0</v>
      </c>
      <c r="F238" s="1010">
        <v>0</v>
      </c>
      <c r="G238" s="1010">
        <v>0</v>
      </c>
      <c r="H238" s="993"/>
      <c r="I238" s="993"/>
      <c r="J238" s="993"/>
      <c r="K238" s="993"/>
    </row>
    <row r="239" spans="1:11" ht="14.1" customHeight="1">
      <c r="A239" s="993"/>
      <c r="B239" s="993"/>
      <c r="C239" s="1009" t="s">
        <v>233</v>
      </c>
      <c r="D239" s="1010">
        <v>0</v>
      </c>
      <c r="E239" s="1010">
        <v>0</v>
      </c>
      <c r="F239" s="1010">
        <v>0</v>
      </c>
      <c r="G239" s="1010">
        <v>0</v>
      </c>
      <c r="H239" s="993"/>
      <c r="I239" s="993"/>
      <c r="J239" s="993"/>
      <c r="K239" s="993"/>
    </row>
    <row r="240" spans="1:11" ht="14.1" customHeight="1">
      <c r="A240" s="993"/>
      <c r="B240" s="993"/>
      <c r="C240" s="1009" t="s">
        <v>220</v>
      </c>
      <c r="D240" s="1010">
        <v>0</v>
      </c>
      <c r="E240" s="1010">
        <v>0</v>
      </c>
      <c r="F240" s="1010">
        <v>0</v>
      </c>
      <c r="G240" s="1010">
        <v>0</v>
      </c>
      <c r="H240" s="993"/>
      <c r="I240" s="993"/>
      <c r="J240" s="993"/>
      <c r="K240" s="993"/>
    </row>
    <row r="241" spans="1:11" ht="14.1" customHeight="1">
      <c r="A241" s="993"/>
      <c r="B241" s="993"/>
      <c r="C241" s="1009" t="s">
        <v>229</v>
      </c>
      <c r="D241" s="1010">
        <v>0</v>
      </c>
      <c r="E241" s="1010">
        <v>0</v>
      </c>
      <c r="F241" s="1010">
        <v>0</v>
      </c>
      <c r="G241" s="1010">
        <v>0</v>
      </c>
      <c r="H241" s="993"/>
      <c r="I241" s="993"/>
      <c r="J241" s="993"/>
      <c r="K241" s="993"/>
    </row>
    <row r="242" spans="1:11" ht="14.1" customHeight="1">
      <c r="A242" s="993"/>
      <c r="B242" s="993"/>
      <c r="C242" s="1009" t="s">
        <v>230</v>
      </c>
      <c r="D242" s="1010">
        <v>0</v>
      </c>
      <c r="E242" s="1010">
        <v>0</v>
      </c>
      <c r="F242" s="1010">
        <v>0</v>
      </c>
      <c r="G242" s="1010">
        <v>0</v>
      </c>
      <c r="H242" s="993"/>
      <c r="I242" s="993"/>
      <c r="J242" s="993"/>
      <c r="K242" s="993"/>
    </row>
    <row r="243" spans="1:11" ht="14.1" customHeight="1">
      <c r="A243" s="993"/>
      <c r="B243" s="993"/>
      <c r="C243" s="1009" t="s">
        <v>231</v>
      </c>
      <c r="D243" s="1010">
        <v>0</v>
      </c>
      <c r="E243" s="1010">
        <v>0</v>
      </c>
      <c r="F243" s="1010">
        <v>0</v>
      </c>
      <c r="G243" s="1010">
        <v>0</v>
      </c>
      <c r="H243" s="993"/>
      <c r="I243" s="993"/>
      <c r="J243" s="993"/>
      <c r="K243" s="993"/>
    </row>
    <row r="244" spans="1:11" ht="14.1" customHeight="1">
      <c r="A244" s="993"/>
      <c r="B244" s="993"/>
      <c r="C244" s="1009" t="s">
        <v>232</v>
      </c>
      <c r="D244" s="1010">
        <v>0</v>
      </c>
      <c r="E244" s="1010">
        <v>0</v>
      </c>
      <c r="F244" s="1010">
        <v>0</v>
      </c>
      <c r="G244" s="1010">
        <v>0</v>
      </c>
      <c r="H244" s="993"/>
      <c r="I244" s="993"/>
      <c r="J244" s="993"/>
      <c r="K244" s="993"/>
    </row>
    <row r="245" spans="1:11" ht="14.1" customHeight="1">
      <c r="A245" s="993"/>
      <c r="B245" s="993"/>
      <c r="C245" s="1009" t="s">
        <v>234</v>
      </c>
      <c r="D245" s="1010">
        <v>0</v>
      </c>
      <c r="E245" s="1010">
        <v>0</v>
      </c>
      <c r="F245" s="1010">
        <v>0</v>
      </c>
      <c r="G245" s="1010">
        <v>0</v>
      </c>
      <c r="H245" s="993"/>
      <c r="I245" s="993"/>
      <c r="J245" s="993"/>
      <c r="K245" s="993"/>
    </row>
    <row r="246" spans="1:11" ht="14.1" customHeight="1">
      <c r="A246" s="993"/>
      <c r="B246" s="993"/>
      <c r="C246" s="1009" t="s">
        <v>220</v>
      </c>
      <c r="D246" s="1010">
        <v>0</v>
      </c>
      <c r="E246" s="1010">
        <v>0</v>
      </c>
      <c r="F246" s="1010">
        <v>0</v>
      </c>
      <c r="G246" s="1010">
        <v>0</v>
      </c>
      <c r="H246" s="993"/>
      <c r="I246" s="993"/>
      <c r="J246" s="993"/>
      <c r="K246" s="993"/>
    </row>
    <row r="247" spans="1:11" ht="14.1" customHeight="1">
      <c r="A247" s="993"/>
      <c r="B247" s="993"/>
      <c r="C247" s="1009" t="s">
        <v>229</v>
      </c>
      <c r="D247" s="1010">
        <v>0</v>
      </c>
      <c r="E247" s="1010">
        <v>0</v>
      </c>
      <c r="F247" s="1010">
        <v>0</v>
      </c>
      <c r="G247" s="1010">
        <v>0</v>
      </c>
      <c r="H247" s="993"/>
      <c r="I247" s="993"/>
      <c r="J247" s="993"/>
      <c r="K247" s="993"/>
    </row>
    <row r="248" spans="1:11" ht="14.1" customHeight="1">
      <c r="A248" s="993"/>
      <c r="B248" s="993"/>
      <c r="C248" s="1009" t="s">
        <v>230</v>
      </c>
      <c r="D248" s="1010">
        <v>0</v>
      </c>
      <c r="E248" s="1010">
        <v>0</v>
      </c>
      <c r="F248" s="1010">
        <v>0</v>
      </c>
      <c r="G248" s="1010">
        <v>0</v>
      </c>
      <c r="H248" s="993"/>
      <c r="I248" s="993"/>
      <c r="J248" s="993"/>
      <c r="K248" s="993"/>
    </row>
    <row r="249" spans="1:11" ht="14.1" customHeight="1">
      <c r="A249" s="993"/>
      <c r="B249" s="993"/>
      <c r="C249" s="1009" t="s">
        <v>231</v>
      </c>
      <c r="D249" s="1010">
        <v>0</v>
      </c>
      <c r="E249" s="1010">
        <v>0</v>
      </c>
      <c r="F249" s="1010">
        <v>0</v>
      </c>
      <c r="G249" s="1010">
        <v>0</v>
      </c>
      <c r="H249" s="993"/>
      <c r="I249" s="993"/>
      <c r="J249" s="993"/>
      <c r="K249" s="993"/>
    </row>
    <row r="250" spans="1:11" ht="14.1" customHeight="1">
      <c r="A250" s="993"/>
      <c r="B250" s="993"/>
      <c r="C250" s="1009" t="s">
        <v>232</v>
      </c>
      <c r="D250" s="1010">
        <v>0</v>
      </c>
      <c r="E250" s="1010">
        <v>0</v>
      </c>
      <c r="F250" s="1010">
        <v>0</v>
      </c>
      <c r="G250" s="1010">
        <v>0</v>
      </c>
      <c r="H250" s="993"/>
      <c r="I250" s="993"/>
      <c r="J250" s="993"/>
      <c r="K250" s="993"/>
    </row>
    <row r="251" spans="1:11" ht="14.1" customHeight="1">
      <c r="A251" s="993"/>
      <c r="B251" s="993"/>
      <c r="C251" s="1009" t="s">
        <v>235</v>
      </c>
      <c r="D251" s="1010">
        <v>0</v>
      </c>
      <c r="E251" s="1010">
        <v>0</v>
      </c>
      <c r="F251" s="1010">
        <v>0</v>
      </c>
      <c r="G251" s="1010">
        <v>0</v>
      </c>
      <c r="H251" s="993"/>
      <c r="I251" s="993"/>
      <c r="J251" s="993"/>
      <c r="K251" s="993"/>
    </row>
    <row r="252" spans="1:11" ht="14.1" customHeight="1">
      <c r="A252" s="993"/>
      <c r="B252" s="993"/>
      <c r="C252" s="1009" t="s">
        <v>236</v>
      </c>
      <c r="D252" s="1010">
        <v>0</v>
      </c>
      <c r="E252" s="1010">
        <v>0</v>
      </c>
      <c r="F252" s="1010">
        <v>0</v>
      </c>
      <c r="G252" s="1010">
        <v>0</v>
      </c>
      <c r="H252" s="993"/>
      <c r="I252" s="993"/>
      <c r="J252" s="993"/>
      <c r="K252" s="993"/>
    </row>
    <row r="253" spans="1:11" ht="14.1" customHeight="1">
      <c r="A253" s="993"/>
      <c r="B253" s="993"/>
      <c r="C253" s="1011" t="s">
        <v>237</v>
      </c>
      <c r="D253" s="1010">
        <v>0</v>
      </c>
      <c r="E253" s="1010">
        <v>23000000</v>
      </c>
      <c r="F253" s="1010">
        <v>0</v>
      </c>
      <c r="G253" s="1010">
        <v>5400000</v>
      </c>
      <c r="H253" s="993"/>
      <c r="I253" s="993"/>
      <c r="J253" s="993"/>
      <c r="K253" s="993"/>
    </row>
    <row r="254" spans="1:11" ht="14.1" customHeight="1">
      <c r="A254" s="993"/>
      <c r="B254" s="993"/>
      <c r="C254" s="1003" t="s">
        <v>209</v>
      </c>
      <c r="D254" s="1659" t="s">
        <v>1162</v>
      </c>
      <c r="E254" s="1660"/>
      <c r="F254" s="1660"/>
      <c r="G254" s="1660"/>
      <c r="H254" s="993"/>
      <c r="I254" s="993"/>
      <c r="J254" s="993"/>
      <c r="K254" s="993"/>
    </row>
    <row r="255" spans="1:11" ht="14.1" customHeight="1">
      <c r="A255" s="993"/>
      <c r="B255" s="993"/>
      <c r="C255" s="1004" t="s">
        <v>211</v>
      </c>
      <c r="D255" s="1661" t="s">
        <v>1163</v>
      </c>
      <c r="E255" s="1662"/>
      <c r="F255" s="1662"/>
      <c r="G255" s="1662"/>
      <c r="H255" s="993"/>
      <c r="I255" s="993"/>
      <c r="J255" s="993"/>
      <c r="K255" s="993"/>
    </row>
    <row r="256" spans="1:11" ht="14.1" customHeight="1">
      <c r="A256" s="993"/>
      <c r="B256" s="993"/>
      <c r="C256" s="1004" t="s">
        <v>31</v>
      </c>
      <c r="D256" s="1661" t="s">
        <v>1127</v>
      </c>
      <c r="E256" s="1662"/>
      <c r="F256" s="1662"/>
      <c r="G256" s="1662"/>
      <c r="H256" s="993"/>
      <c r="I256" s="993"/>
      <c r="J256" s="993"/>
      <c r="K256" s="993"/>
    </row>
    <row r="257" spans="1:11" ht="15" customHeight="1">
      <c r="A257" s="993"/>
      <c r="B257" s="993"/>
      <c r="C257" s="1005"/>
      <c r="D257" s="1006">
        <v>2025</v>
      </c>
      <c r="E257" s="1006">
        <v>2026</v>
      </c>
      <c r="F257" s="1006">
        <v>2027</v>
      </c>
      <c r="G257" s="1006">
        <v>2028</v>
      </c>
      <c r="H257" s="993"/>
      <c r="I257" s="993"/>
      <c r="J257" s="993"/>
      <c r="K257" s="993"/>
    </row>
    <row r="258" spans="1:11" ht="15" customHeight="1">
      <c r="A258" s="993"/>
      <c r="B258" s="993"/>
      <c r="C258" s="1007"/>
      <c r="D258" s="1008" t="s">
        <v>13</v>
      </c>
      <c r="E258" s="1008" t="s">
        <v>14</v>
      </c>
      <c r="F258" s="1008" t="s">
        <v>14</v>
      </c>
      <c r="G258" s="1008" t="s">
        <v>14</v>
      </c>
      <c r="H258" s="993"/>
      <c r="I258" s="993"/>
      <c r="J258" s="993"/>
      <c r="K258" s="993"/>
    </row>
    <row r="259" spans="1:11" ht="14.1" customHeight="1">
      <c r="A259" s="993"/>
      <c r="B259" s="993"/>
      <c r="C259" s="997" t="s">
        <v>33</v>
      </c>
      <c r="D259" s="1001" t="s">
        <v>200</v>
      </c>
      <c r="E259" s="1001" t="s">
        <v>1164</v>
      </c>
      <c r="F259" s="1001" t="s">
        <v>1165</v>
      </c>
      <c r="G259" s="1001" t="s">
        <v>1165</v>
      </c>
      <c r="H259" s="993"/>
      <c r="I259" s="993"/>
      <c r="J259" s="993"/>
      <c r="K259" s="993"/>
    </row>
    <row r="260" spans="1:11" ht="14.1" customHeight="1">
      <c r="A260" s="993"/>
      <c r="B260" s="993"/>
      <c r="C260" s="997" t="s">
        <v>214</v>
      </c>
      <c r="D260" s="1001" t="s">
        <v>1166</v>
      </c>
      <c r="E260" s="1001" t="s">
        <v>1167</v>
      </c>
      <c r="F260" s="1001" t="s">
        <v>1168</v>
      </c>
      <c r="G260" s="1001" t="s">
        <v>1169</v>
      </c>
      <c r="H260" s="993"/>
      <c r="I260" s="993"/>
      <c r="J260" s="993"/>
      <c r="K260" s="993"/>
    </row>
    <row r="261" spans="1:11" ht="14.1" customHeight="1">
      <c r="A261" s="993"/>
      <c r="B261" s="993"/>
      <c r="C261" s="997" t="s">
        <v>215</v>
      </c>
      <c r="D261" s="1001" t="s">
        <v>164</v>
      </c>
      <c r="E261" s="1001" t="s">
        <v>1170</v>
      </c>
      <c r="F261" s="1001" t="s">
        <v>1171</v>
      </c>
      <c r="G261" s="1001" t="s">
        <v>1172</v>
      </c>
      <c r="H261" s="993"/>
      <c r="I261" s="993"/>
      <c r="J261" s="993"/>
      <c r="K261" s="993"/>
    </row>
    <row r="262" spans="1:11" ht="14.1" customHeight="1">
      <c r="A262" s="993"/>
      <c r="B262" s="993"/>
      <c r="C262" s="997" t="s">
        <v>216</v>
      </c>
      <c r="D262" s="1001" t="s">
        <v>200</v>
      </c>
      <c r="E262" s="1001" t="s">
        <v>200</v>
      </c>
      <c r="F262" s="1001" t="s">
        <v>1173</v>
      </c>
      <c r="G262" s="1001" t="s">
        <v>164</v>
      </c>
      <c r="H262" s="993"/>
      <c r="I262" s="993"/>
      <c r="J262" s="993"/>
      <c r="K262" s="993"/>
    </row>
    <row r="263" spans="1:11" ht="14.1" customHeight="1">
      <c r="A263" s="993"/>
      <c r="B263" s="993"/>
      <c r="C263" s="997" t="s">
        <v>217</v>
      </c>
      <c r="D263" s="1001" t="s">
        <v>200</v>
      </c>
      <c r="E263" s="1001" t="s">
        <v>1174</v>
      </c>
      <c r="F263" s="1001" t="s">
        <v>1175</v>
      </c>
      <c r="G263" s="1001" t="s">
        <v>1176</v>
      </c>
      <c r="H263" s="993"/>
      <c r="I263" s="993"/>
      <c r="J263" s="993"/>
      <c r="K263" s="993"/>
    </row>
    <row r="264" spans="1:11" ht="14.1" customHeight="1">
      <c r="A264" s="993"/>
      <c r="B264" s="993"/>
      <c r="C264" s="997" t="s">
        <v>39</v>
      </c>
      <c r="D264" s="1001" t="s">
        <v>200</v>
      </c>
      <c r="E264" s="1001" t="s">
        <v>200</v>
      </c>
      <c r="F264" s="1001" t="s">
        <v>1177</v>
      </c>
      <c r="G264" s="1001" t="s">
        <v>1176</v>
      </c>
      <c r="H264" s="993"/>
      <c r="I264" s="993"/>
      <c r="J264" s="993"/>
      <c r="K264" s="993"/>
    </row>
    <row r="265" spans="1:11" ht="14.1" customHeight="1">
      <c r="A265" s="993"/>
      <c r="B265" s="993"/>
      <c r="C265" s="1663" t="s">
        <v>218</v>
      </c>
      <c r="D265" s="1664"/>
      <c r="E265" s="1664"/>
      <c r="F265" s="1664"/>
      <c r="G265" s="1664"/>
      <c r="H265" s="993"/>
      <c r="I265" s="993"/>
      <c r="J265" s="993"/>
      <c r="K265" s="993"/>
    </row>
    <row r="266" spans="1:11" ht="14.1" customHeight="1">
      <c r="A266" s="993"/>
      <c r="B266" s="993"/>
      <c r="C266" s="1005"/>
      <c r="D266" s="1006">
        <v>2025</v>
      </c>
      <c r="E266" s="1006">
        <v>2026</v>
      </c>
      <c r="F266" s="1006">
        <v>2027</v>
      </c>
      <c r="G266" s="1006">
        <v>2028</v>
      </c>
      <c r="H266" s="993"/>
      <c r="I266" s="993"/>
      <c r="J266" s="993"/>
      <c r="K266" s="993"/>
    </row>
    <row r="267" spans="1:11" ht="14.1" customHeight="1">
      <c r="A267" s="993"/>
      <c r="B267" s="993"/>
      <c r="C267" s="1007"/>
      <c r="D267" s="1008" t="s">
        <v>13</v>
      </c>
      <c r="E267" s="1008" t="s">
        <v>14</v>
      </c>
      <c r="F267" s="1008" t="s">
        <v>14</v>
      </c>
      <c r="G267" s="1008" t="s">
        <v>14</v>
      </c>
      <c r="H267" s="993"/>
      <c r="I267" s="993"/>
      <c r="J267" s="993"/>
      <c r="K267" s="993"/>
    </row>
    <row r="268" spans="1:11" ht="14.1" customHeight="1">
      <c r="A268" s="993"/>
      <c r="B268" s="993"/>
      <c r="C268" s="1009" t="s">
        <v>219</v>
      </c>
      <c r="D268" s="1010">
        <v>0</v>
      </c>
      <c r="E268" s="1010">
        <v>0</v>
      </c>
      <c r="F268" s="1010">
        <v>0</v>
      </c>
      <c r="G268" s="1010">
        <v>0</v>
      </c>
      <c r="H268" s="993"/>
      <c r="I268" s="993"/>
      <c r="J268" s="993"/>
      <c r="K268" s="993"/>
    </row>
    <row r="269" spans="1:11" ht="14.1" customHeight="1">
      <c r="A269" s="993"/>
      <c r="B269" s="993"/>
      <c r="C269" s="1009" t="s">
        <v>220</v>
      </c>
      <c r="D269" s="1010">
        <v>0</v>
      </c>
      <c r="E269" s="1010">
        <v>0</v>
      </c>
      <c r="F269" s="1010">
        <v>0</v>
      </c>
      <c r="G269" s="1010">
        <v>0</v>
      </c>
      <c r="H269" s="993"/>
      <c r="I269" s="993"/>
      <c r="J269" s="993"/>
      <c r="K269" s="993"/>
    </row>
    <row r="270" spans="1:11" ht="14.1" customHeight="1">
      <c r="A270" s="993"/>
      <c r="B270" s="993"/>
      <c r="C270" s="1009" t="s">
        <v>221</v>
      </c>
      <c r="D270" s="1010">
        <v>0</v>
      </c>
      <c r="E270" s="1010">
        <v>0</v>
      </c>
      <c r="F270" s="1010">
        <v>0</v>
      </c>
      <c r="G270" s="1010">
        <v>0</v>
      </c>
      <c r="H270" s="993"/>
      <c r="I270" s="993"/>
      <c r="J270" s="993"/>
      <c r="K270" s="993"/>
    </row>
    <row r="271" spans="1:11" ht="14.1" customHeight="1">
      <c r="A271" s="993"/>
      <c r="B271" s="993"/>
      <c r="C271" s="1009" t="s">
        <v>222</v>
      </c>
      <c r="D271" s="1010">
        <v>0</v>
      </c>
      <c r="E271" s="1010">
        <v>0</v>
      </c>
      <c r="F271" s="1010">
        <v>0</v>
      </c>
      <c r="G271" s="1010">
        <v>0</v>
      </c>
      <c r="H271" s="993"/>
      <c r="I271" s="993"/>
      <c r="J271" s="993"/>
      <c r="K271" s="993"/>
    </row>
    <row r="272" spans="1:11" ht="14.1" customHeight="1">
      <c r="A272" s="993"/>
      <c r="B272" s="993"/>
      <c r="C272" s="1009" t="s">
        <v>220</v>
      </c>
      <c r="D272" s="1010">
        <v>0</v>
      </c>
      <c r="E272" s="1010">
        <v>0</v>
      </c>
      <c r="F272" s="1010">
        <v>0</v>
      </c>
      <c r="G272" s="1010">
        <v>0</v>
      </c>
      <c r="H272" s="993"/>
      <c r="I272" s="993"/>
      <c r="J272" s="993"/>
      <c r="K272" s="993"/>
    </row>
    <row r="273" spans="1:11" ht="14.1" customHeight="1">
      <c r="A273" s="993"/>
      <c r="B273" s="993"/>
      <c r="C273" s="1009" t="s">
        <v>221</v>
      </c>
      <c r="D273" s="1010">
        <v>0</v>
      </c>
      <c r="E273" s="1010">
        <v>0</v>
      </c>
      <c r="F273" s="1010">
        <v>0</v>
      </c>
      <c r="G273" s="1010">
        <v>0</v>
      </c>
      <c r="H273" s="993"/>
      <c r="I273" s="993"/>
      <c r="J273" s="993"/>
      <c r="K273" s="993"/>
    </row>
    <row r="274" spans="1:11" ht="14.1" customHeight="1">
      <c r="A274" s="993"/>
      <c r="B274" s="993"/>
      <c r="C274" s="1009" t="s">
        <v>223</v>
      </c>
      <c r="D274" s="1010">
        <v>0</v>
      </c>
      <c r="E274" s="1010">
        <v>0</v>
      </c>
      <c r="F274" s="1010">
        <v>0</v>
      </c>
      <c r="G274" s="1010">
        <v>0</v>
      </c>
      <c r="H274" s="993"/>
      <c r="I274" s="993"/>
      <c r="J274" s="993"/>
      <c r="K274" s="993"/>
    </row>
    <row r="275" spans="1:11" ht="14.1" customHeight="1">
      <c r="A275" s="993"/>
      <c r="B275" s="993"/>
      <c r="C275" s="1009" t="s">
        <v>220</v>
      </c>
      <c r="D275" s="1010">
        <v>0</v>
      </c>
      <c r="E275" s="1010">
        <v>0</v>
      </c>
      <c r="F275" s="1010">
        <v>0</v>
      </c>
      <c r="G275" s="1010">
        <v>0</v>
      </c>
      <c r="H275" s="993"/>
      <c r="I275" s="993"/>
      <c r="J275" s="993"/>
      <c r="K275" s="993"/>
    </row>
    <row r="276" spans="1:11" ht="14.1" customHeight="1">
      <c r="A276" s="993"/>
      <c r="B276" s="993"/>
      <c r="C276" s="1009" t="s">
        <v>221</v>
      </c>
      <c r="D276" s="1010">
        <v>0</v>
      </c>
      <c r="E276" s="1010">
        <v>0</v>
      </c>
      <c r="F276" s="1010">
        <v>0</v>
      </c>
      <c r="G276" s="1010">
        <v>0</v>
      </c>
      <c r="H276" s="993"/>
      <c r="I276" s="993"/>
      <c r="J276" s="993"/>
      <c r="K276" s="993"/>
    </row>
    <row r="277" spans="1:11" ht="14.1" customHeight="1">
      <c r="A277" s="993"/>
      <c r="B277" s="993"/>
      <c r="C277" s="1009" t="s">
        <v>224</v>
      </c>
      <c r="D277" s="1010">
        <v>0</v>
      </c>
      <c r="E277" s="1010">
        <v>0</v>
      </c>
      <c r="F277" s="1010">
        <v>0</v>
      </c>
      <c r="G277" s="1010">
        <v>0</v>
      </c>
      <c r="H277" s="993"/>
      <c r="I277" s="993"/>
      <c r="J277" s="993"/>
      <c r="K277" s="993"/>
    </row>
    <row r="278" spans="1:11" ht="14.1" customHeight="1">
      <c r="A278" s="993"/>
      <c r="B278" s="993"/>
      <c r="C278" s="1009" t="s">
        <v>220</v>
      </c>
      <c r="D278" s="1010">
        <v>0</v>
      </c>
      <c r="E278" s="1010">
        <v>0</v>
      </c>
      <c r="F278" s="1010">
        <v>0</v>
      </c>
      <c r="G278" s="1010">
        <v>0</v>
      </c>
      <c r="H278" s="993"/>
      <c r="I278" s="993"/>
      <c r="J278" s="993"/>
      <c r="K278" s="993"/>
    </row>
    <row r="279" spans="1:11" ht="14.1" customHeight="1">
      <c r="A279" s="993"/>
      <c r="B279" s="993"/>
      <c r="C279" s="1009" t="s">
        <v>221</v>
      </c>
      <c r="D279" s="1010">
        <v>0</v>
      </c>
      <c r="E279" s="1010">
        <v>0</v>
      </c>
      <c r="F279" s="1010">
        <v>0</v>
      </c>
      <c r="G279" s="1010">
        <v>0</v>
      </c>
      <c r="H279" s="993"/>
      <c r="I279" s="993"/>
      <c r="J279" s="993"/>
      <c r="K279" s="993"/>
    </row>
    <row r="280" spans="1:11" ht="14.1" customHeight="1">
      <c r="A280" s="993"/>
      <c r="B280" s="993"/>
      <c r="C280" s="1009" t="s">
        <v>225</v>
      </c>
      <c r="D280" s="1010">
        <v>0</v>
      </c>
      <c r="E280" s="1010">
        <v>0</v>
      </c>
      <c r="F280" s="1010">
        <v>0</v>
      </c>
      <c r="G280" s="1010">
        <v>0</v>
      </c>
      <c r="H280" s="993"/>
      <c r="I280" s="993"/>
      <c r="J280" s="993"/>
      <c r="K280" s="993"/>
    </row>
    <row r="281" spans="1:11" ht="14.1" customHeight="1">
      <c r="A281" s="993"/>
      <c r="B281" s="993"/>
      <c r="C281" s="1009" t="s">
        <v>220</v>
      </c>
      <c r="D281" s="1010">
        <v>0</v>
      </c>
      <c r="E281" s="1010">
        <v>0</v>
      </c>
      <c r="F281" s="1010">
        <v>0</v>
      </c>
      <c r="G281" s="1010">
        <v>0</v>
      </c>
      <c r="H281" s="993"/>
      <c r="I281" s="993"/>
      <c r="J281" s="993"/>
      <c r="K281" s="993"/>
    </row>
    <row r="282" spans="1:11" ht="14.1" customHeight="1">
      <c r="A282" s="993"/>
      <c r="B282" s="993"/>
      <c r="C282" s="1009" t="s">
        <v>221</v>
      </c>
      <c r="D282" s="1010">
        <v>0</v>
      </c>
      <c r="E282" s="1010">
        <v>0</v>
      </c>
      <c r="F282" s="1010">
        <v>0</v>
      </c>
      <c r="G282" s="1010">
        <v>0</v>
      </c>
      <c r="H282" s="993"/>
      <c r="I282" s="993"/>
      <c r="J282" s="993"/>
      <c r="K282" s="993"/>
    </row>
    <row r="283" spans="1:11" ht="14.1" customHeight="1">
      <c r="A283" s="993"/>
      <c r="B283" s="993"/>
      <c r="C283" s="1009" t="s">
        <v>226</v>
      </c>
      <c r="D283" s="1010">
        <v>0</v>
      </c>
      <c r="E283" s="1010">
        <v>0</v>
      </c>
      <c r="F283" s="1010">
        <v>0</v>
      </c>
      <c r="G283" s="1010">
        <v>0</v>
      </c>
      <c r="H283" s="993"/>
      <c r="I283" s="993"/>
      <c r="J283" s="993"/>
      <c r="K283" s="993"/>
    </row>
    <row r="284" spans="1:11" ht="14.1" customHeight="1">
      <c r="A284" s="993"/>
      <c r="B284" s="993"/>
      <c r="C284" s="1009" t="s">
        <v>220</v>
      </c>
      <c r="D284" s="1010">
        <v>0</v>
      </c>
      <c r="E284" s="1010">
        <v>0</v>
      </c>
      <c r="F284" s="1010">
        <v>0</v>
      </c>
      <c r="G284" s="1010">
        <v>0</v>
      </c>
      <c r="H284" s="993"/>
      <c r="I284" s="993"/>
      <c r="J284" s="993"/>
      <c r="K284" s="993"/>
    </row>
    <row r="285" spans="1:11" ht="14.1" customHeight="1">
      <c r="A285" s="993"/>
      <c r="B285" s="993"/>
      <c r="C285" s="1009" t="s">
        <v>221</v>
      </c>
      <c r="D285" s="1010">
        <v>0</v>
      </c>
      <c r="E285" s="1010">
        <v>0</v>
      </c>
      <c r="F285" s="1010">
        <v>0</v>
      </c>
      <c r="G285" s="1010">
        <v>0</v>
      </c>
      <c r="H285" s="993"/>
      <c r="I285" s="993"/>
      <c r="J285" s="993"/>
      <c r="K285" s="993"/>
    </row>
    <row r="286" spans="1:11" ht="14.1" customHeight="1">
      <c r="A286" s="993"/>
      <c r="B286" s="993"/>
      <c r="C286" s="1009" t="s">
        <v>227</v>
      </c>
      <c r="D286" s="1010">
        <v>0</v>
      </c>
      <c r="E286" s="1010">
        <v>0</v>
      </c>
      <c r="F286" s="1010">
        <v>0</v>
      </c>
      <c r="G286" s="1010">
        <v>0</v>
      </c>
      <c r="H286" s="993"/>
      <c r="I286" s="993"/>
      <c r="J286" s="993"/>
      <c r="K286" s="993"/>
    </row>
    <row r="287" spans="1:11" ht="14.1" customHeight="1">
      <c r="A287" s="993"/>
      <c r="B287" s="993"/>
      <c r="C287" s="1009" t="s">
        <v>220</v>
      </c>
      <c r="D287" s="1010">
        <v>0</v>
      </c>
      <c r="E287" s="1010">
        <v>0</v>
      </c>
      <c r="F287" s="1010">
        <v>0</v>
      </c>
      <c r="G287" s="1010">
        <v>0</v>
      </c>
      <c r="H287" s="993"/>
      <c r="I287" s="993"/>
      <c r="J287" s="993"/>
      <c r="K287" s="993"/>
    </row>
    <row r="288" spans="1:11" ht="14.1" customHeight="1">
      <c r="A288" s="993"/>
      <c r="B288" s="993"/>
      <c r="C288" s="1009" t="s">
        <v>221</v>
      </c>
      <c r="D288" s="1010">
        <v>0</v>
      </c>
      <c r="E288" s="1010">
        <v>0</v>
      </c>
      <c r="F288" s="1010">
        <v>0</v>
      </c>
      <c r="G288" s="1010">
        <v>0</v>
      </c>
      <c r="H288" s="993"/>
      <c r="I288" s="993"/>
      <c r="J288" s="993"/>
      <c r="K288" s="993"/>
    </row>
    <row r="289" spans="1:11" ht="14.1" customHeight="1">
      <c r="A289" s="993"/>
      <c r="B289" s="993"/>
      <c r="C289" s="1009" t="s">
        <v>228</v>
      </c>
      <c r="D289" s="1010">
        <v>0</v>
      </c>
      <c r="E289" s="1010">
        <v>0</v>
      </c>
      <c r="F289" s="1010">
        <v>0</v>
      </c>
      <c r="G289" s="1010">
        <v>0</v>
      </c>
      <c r="H289" s="993"/>
      <c r="I289" s="993"/>
      <c r="J289" s="993"/>
      <c r="K289" s="993"/>
    </row>
    <row r="290" spans="1:11" ht="14.1" customHeight="1">
      <c r="A290" s="993"/>
      <c r="B290" s="993"/>
      <c r="C290" s="1009" t="s">
        <v>220</v>
      </c>
      <c r="D290" s="1010">
        <v>0</v>
      </c>
      <c r="E290" s="1010">
        <v>0</v>
      </c>
      <c r="F290" s="1010">
        <v>0</v>
      </c>
      <c r="G290" s="1010">
        <v>0</v>
      </c>
      <c r="H290" s="993"/>
      <c r="I290" s="993"/>
      <c r="J290" s="993"/>
      <c r="K290" s="993"/>
    </row>
    <row r="291" spans="1:11" ht="14.1" customHeight="1">
      <c r="A291" s="993"/>
      <c r="B291" s="993"/>
      <c r="C291" s="1009" t="s">
        <v>229</v>
      </c>
      <c r="D291" s="1010">
        <v>0</v>
      </c>
      <c r="E291" s="1010">
        <v>0</v>
      </c>
      <c r="F291" s="1010">
        <v>0</v>
      </c>
      <c r="G291" s="1010">
        <v>0</v>
      </c>
      <c r="H291" s="993"/>
      <c r="I291" s="993"/>
      <c r="J291" s="993"/>
      <c r="K291" s="993"/>
    </row>
    <row r="292" spans="1:11" ht="14.1" customHeight="1">
      <c r="A292" s="993"/>
      <c r="B292" s="993"/>
      <c r="C292" s="1009" t="s">
        <v>230</v>
      </c>
      <c r="D292" s="1010">
        <v>0</v>
      </c>
      <c r="E292" s="1010">
        <v>0</v>
      </c>
      <c r="F292" s="1010">
        <v>0</v>
      </c>
      <c r="G292" s="1010">
        <v>0</v>
      </c>
      <c r="H292" s="993"/>
      <c r="I292" s="993"/>
      <c r="J292" s="993"/>
      <c r="K292" s="993"/>
    </row>
    <row r="293" spans="1:11" ht="14.1" customHeight="1">
      <c r="A293" s="993"/>
      <c r="B293" s="993"/>
      <c r="C293" s="1009" t="s">
        <v>231</v>
      </c>
      <c r="D293" s="1010">
        <v>0</v>
      </c>
      <c r="E293" s="1010">
        <v>0</v>
      </c>
      <c r="F293" s="1010">
        <v>0</v>
      </c>
      <c r="G293" s="1010">
        <v>0</v>
      </c>
      <c r="H293" s="993"/>
      <c r="I293" s="993"/>
      <c r="J293" s="993"/>
      <c r="K293" s="993"/>
    </row>
    <row r="294" spans="1:11" ht="14.1" customHeight="1">
      <c r="A294" s="993"/>
      <c r="B294" s="993"/>
      <c r="C294" s="1009" t="s">
        <v>232</v>
      </c>
      <c r="D294" s="1010">
        <v>0</v>
      </c>
      <c r="E294" s="1010">
        <v>0</v>
      </c>
      <c r="F294" s="1010">
        <v>0</v>
      </c>
      <c r="G294" s="1010">
        <v>0</v>
      </c>
      <c r="H294" s="993"/>
      <c r="I294" s="993"/>
      <c r="J294" s="993"/>
      <c r="K294" s="993"/>
    </row>
    <row r="295" spans="1:11" ht="14.1" customHeight="1">
      <c r="A295" s="993"/>
      <c r="B295" s="993"/>
      <c r="C295" s="1009" t="s">
        <v>233</v>
      </c>
      <c r="D295" s="1010">
        <v>0</v>
      </c>
      <c r="E295" s="1010">
        <v>233550000</v>
      </c>
      <c r="F295" s="1010">
        <v>262000000</v>
      </c>
      <c r="G295" s="1010">
        <v>871900000</v>
      </c>
      <c r="H295" s="993"/>
      <c r="I295" s="993"/>
      <c r="J295" s="993"/>
      <c r="K295" s="993"/>
    </row>
    <row r="296" spans="1:11" ht="14.1" customHeight="1">
      <c r="A296" s="993"/>
      <c r="B296" s="993"/>
      <c r="C296" s="1009" t="s">
        <v>220</v>
      </c>
      <c r="D296" s="1010">
        <v>0</v>
      </c>
      <c r="E296" s="1010">
        <v>233550000</v>
      </c>
      <c r="F296" s="1010">
        <v>262000000</v>
      </c>
      <c r="G296" s="1010">
        <v>871900000</v>
      </c>
      <c r="H296" s="993"/>
      <c r="I296" s="993"/>
      <c r="J296" s="993"/>
      <c r="K296" s="993"/>
    </row>
    <row r="297" spans="1:11" ht="14.1" customHeight="1">
      <c r="A297" s="993"/>
      <c r="B297" s="993"/>
      <c r="C297" s="1009" t="s">
        <v>229</v>
      </c>
      <c r="D297" s="1010">
        <v>0</v>
      </c>
      <c r="E297" s="1010">
        <v>0</v>
      </c>
      <c r="F297" s="1010">
        <v>0</v>
      </c>
      <c r="G297" s="1010">
        <v>0</v>
      </c>
      <c r="H297" s="993"/>
      <c r="I297" s="993"/>
      <c r="J297" s="993"/>
      <c r="K297" s="993"/>
    </row>
    <row r="298" spans="1:11" ht="14.1" customHeight="1">
      <c r="A298" s="993"/>
      <c r="B298" s="993"/>
      <c r="C298" s="1009" t="s">
        <v>230</v>
      </c>
      <c r="D298" s="1010">
        <v>0</v>
      </c>
      <c r="E298" s="1010">
        <v>0</v>
      </c>
      <c r="F298" s="1010">
        <v>0</v>
      </c>
      <c r="G298" s="1010">
        <v>0</v>
      </c>
      <c r="H298" s="993"/>
      <c r="I298" s="993"/>
      <c r="J298" s="993"/>
      <c r="K298" s="993"/>
    </row>
    <row r="299" spans="1:11" ht="14.1" customHeight="1">
      <c r="A299" s="993"/>
      <c r="B299" s="993"/>
      <c r="C299" s="1009" t="s">
        <v>231</v>
      </c>
      <c r="D299" s="1010">
        <v>0</v>
      </c>
      <c r="E299" s="1010">
        <v>0</v>
      </c>
      <c r="F299" s="1010">
        <v>0</v>
      </c>
      <c r="G299" s="1010">
        <v>0</v>
      </c>
      <c r="H299" s="993"/>
      <c r="I299" s="993"/>
      <c r="J299" s="993"/>
      <c r="K299" s="993"/>
    </row>
    <row r="300" spans="1:11" ht="14.1" customHeight="1">
      <c r="A300" s="993"/>
      <c r="B300" s="993"/>
      <c r="C300" s="1009" t="s">
        <v>232</v>
      </c>
      <c r="D300" s="1010">
        <v>0</v>
      </c>
      <c r="E300" s="1010">
        <v>0</v>
      </c>
      <c r="F300" s="1010">
        <v>0</v>
      </c>
      <c r="G300" s="1010">
        <v>0</v>
      </c>
      <c r="H300" s="993"/>
      <c r="I300" s="993"/>
      <c r="J300" s="993"/>
      <c r="K300" s="993"/>
    </row>
    <row r="301" spans="1:11" ht="14.1" customHeight="1">
      <c r="A301" s="993"/>
      <c r="B301" s="993"/>
      <c r="C301" s="1009" t="s">
        <v>234</v>
      </c>
      <c r="D301" s="1010">
        <v>0</v>
      </c>
      <c r="E301" s="1010">
        <v>0</v>
      </c>
      <c r="F301" s="1010">
        <v>0</v>
      </c>
      <c r="G301" s="1010">
        <v>0</v>
      </c>
      <c r="H301" s="993"/>
      <c r="I301" s="993"/>
      <c r="J301" s="993"/>
      <c r="K301" s="993"/>
    </row>
    <row r="302" spans="1:11" ht="14.1" customHeight="1">
      <c r="A302" s="993"/>
      <c r="B302" s="993"/>
      <c r="C302" s="1009" t="s">
        <v>220</v>
      </c>
      <c r="D302" s="1010">
        <v>0</v>
      </c>
      <c r="E302" s="1010">
        <v>0</v>
      </c>
      <c r="F302" s="1010">
        <v>0</v>
      </c>
      <c r="G302" s="1010">
        <v>0</v>
      </c>
      <c r="H302" s="993"/>
      <c r="I302" s="993"/>
      <c r="J302" s="993"/>
      <c r="K302" s="993"/>
    </row>
    <row r="303" spans="1:11" ht="14.1" customHeight="1">
      <c r="A303" s="993"/>
      <c r="B303" s="993"/>
      <c r="C303" s="1009" t="s">
        <v>229</v>
      </c>
      <c r="D303" s="1010">
        <v>0</v>
      </c>
      <c r="E303" s="1010">
        <v>0</v>
      </c>
      <c r="F303" s="1010">
        <v>0</v>
      </c>
      <c r="G303" s="1010">
        <v>0</v>
      </c>
      <c r="H303" s="993"/>
      <c r="I303" s="993"/>
      <c r="J303" s="993"/>
      <c r="K303" s="993"/>
    </row>
    <row r="304" spans="1:11" ht="14.1" customHeight="1">
      <c r="A304" s="993"/>
      <c r="B304" s="993"/>
      <c r="C304" s="1009" t="s">
        <v>230</v>
      </c>
      <c r="D304" s="1010">
        <v>0</v>
      </c>
      <c r="E304" s="1010">
        <v>0</v>
      </c>
      <c r="F304" s="1010">
        <v>0</v>
      </c>
      <c r="G304" s="1010">
        <v>0</v>
      </c>
      <c r="H304" s="993"/>
      <c r="I304" s="993"/>
      <c r="J304" s="993"/>
      <c r="K304" s="993"/>
    </row>
    <row r="305" spans="1:11" ht="14.1" customHeight="1">
      <c r="A305" s="993"/>
      <c r="B305" s="993"/>
      <c r="C305" s="1009" t="s">
        <v>231</v>
      </c>
      <c r="D305" s="1010">
        <v>0</v>
      </c>
      <c r="E305" s="1010">
        <v>0</v>
      </c>
      <c r="F305" s="1010">
        <v>0</v>
      </c>
      <c r="G305" s="1010">
        <v>0</v>
      </c>
      <c r="H305" s="993"/>
      <c r="I305" s="993"/>
      <c r="J305" s="993"/>
      <c r="K305" s="993"/>
    </row>
    <row r="306" spans="1:11" ht="14.1" customHeight="1">
      <c r="A306" s="993"/>
      <c r="B306" s="993"/>
      <c r="C306" s="1009" t="s">
        <v>232</v>
      </c>
      <c r="D306" s="1010">
        <v>0</v>
      </c>
      <c r="E306" s="1010">
        <v>0</v>
      </c>
      <c r="F306" s="1010">
        <v>0</v>
      </c>
      <c r="G306" s="1010">
        <v>0</v>
      </c>
      <c r="H306" s="993"/>
      <c r="I306" s="993"/>
      <c r="J306" s="993"/>
      <c r="K306" s="993"/>
    </row>
    <row r="307" spans="1:11" ht="14.1" customHeight="1">
      <c r="A307" s="993"/>
      <c r="B307" s="993"/>
      <c r="C307" s="1009" t="s">
        <v>235</v>
      </c>
      <c r="D307" s="1010">
        <v>0</v>
      </c>
      <c r="E307" s="1010">
        <v>0</v>
      </c>
      <c r="F307" s="1010">
        <v>0</v>
      </c>
      <c r="G307" s="1010">
        <v>0</v>
      </c>
      <c r="H307" s="993"/>
      <c r="I307" s="993"/>
      <c r="J307" s="993"/>
      <c r="K307" s="993"/>
    </row>
    <row r="308" spans="1:11" ht="14.1" customHeight="1">
      <c r="A308" s="993"/>
      <c r="B308" s="993"/>
      <c r="C308" s="1009" t="s">
        <v>236</v>
      </c>
      <c r="D308" s="1010">
        <v>0</v>
      </c>
      <c r="E308" s="1010">
        <v>0</v>
      </c>
      <c r="F308" s="1010">
        <v>0</v>
      </c>
      <c r="G308" s="1010">
        <v>0</v>
      </c>
      <c r="H308" s="993"/>
      <c r="I308" s="993"/>
      <c r="J308" s="993"/>
      <c r="K308" s="993"/>
    </row>
    <row r="309" spans="1:11" ht="14.1" customHeight="1">
      <c r="A309" s="993"/>
      <c r="B309" s="993"/>
      <c r="C309" s="1011" t="s">
        <v>237</v>
      </c>
      <c r="D309" s="1010">
        <v>0</v>
      </c>
      <c r="E309" s="1010">
        <v>233550000</v>
      </c>
      <c r="F309" s="1010">
        <v>262000000</v>
      </c>
      <c r="G309" s="1010">
        <v>871900000</v>
      </c>
      <c r="H309" s="993"/>
      <c r="I309" s="993"/>
      <c r="J309" s="993"/>
      <c r="K309" s="993"/>
    </row>
    <row r="310" spans="1:11" ht="14.1" customHeight="1">
      <c r="A310" s="993"/>
      <c r="B310" s="993"/>
      <c r="C310" s="1002" t="s">
        <v>1178</v>
      </c>
      <c r="D310" s="1643" t="s">
        <v>824</v>
      </c>
      <c r="E310" s="1644"/>
      <c r="F310" s="1644"/>
      <c r="G310" s="1644"/>
      <c r="H310" s="993"/>
      <c r="I310" s="993"/>
      <c r="J310" s="993"/>
      <c r="K310" s="993"/>
    </row>
    <row r="311" spans="1:11" ht="14.1" customHeight="1">
      <c r="A311" s="993"/>
      <c r="B311" s="993"/>
      <c r="C311" s="1003" t="s">
        <v>209</v>
      </c>
      <c r="D311" s="1659" t="s">
        <v>1179</v>
      </c>
      <c r="E311" s="1660"/>
      <c r="F311" s="1660"/>
      <c r="G311" s="1660"/>
      <c r="H311" s="993"/>
      <c r="I311" s="993"/>
      <c r="J311" s="993"/>
      <c r="K311" s="993"/>
    </row>
    <row r="312" spans="1:11" ht="14.1" customHeight="1">
      <c r="A312" s="993"/>
      <c r="B312" s="993"/>
      <c r="C312" s="1004" t="s">
        <v>211</v>
      </c>
      <c r="D312" s="1661" t="s">
        <v>1180</v>
      </c>
      <c r="E312" s="1662"/>
      <c r="F312" s="1662"/>
      <c r="G312" s="1662"/>
      <c r="H312" s="993"/>
      <c r="I312" s="993"/>
      <c r="J312" s="993"/>
      <c r="K312" s="993"/>
    </row>
    <row r="313" spans="1:11" ht="14.1" customHeight="1">
      <c r="A313" s="993"/>
      <c r="B313" s="993"/>
      <c r="C313" s="1004" t="s">
        <v>31</v>
      </c>
      <c r="D313" s="1661" t="s">
        <v>1181</v>
      </c>
      <c r="E313" s="1662"/>
      <c r="F313" s="1662"/>
      <c r="G313" s="1662"/>
      <c r="H313" s="993"/>
      <c r="I313" s="993"/>
      <c r="J313" s="993"/>
      <c r="K313" s="993"/>
    </row>
    <row r="314" spans="1:11" ht="15" customHeight="1">
      <c r="A314" s="993"/>
      <c r="B314" s="993"/>
      <c r="C314" s="1005"/>
      <c r="D314" s="1006">
        <v>2025</v>
      </c>
      <c r="E314" s="1006">
        <v>2026</v>
      </c>
      <c r="F314" s="1006">
        <v>2027</v>
      </c>
      <c r="G314" s="1006">
        <v>2028</v>
      </c>
      <c r="H314" s="993"/>
      <c r="I314" s="993"/>
      <c r="J314" s="993"/>
      <c r="K314" s="993"/>
    </row>
    <row r="315" spans="1:11" ht="15" customHeight="1">
      <c r="A315" s="993"/>
      <c r="B315" s="993"/>
      <c r="C315" s="1007"/>
      <c r="D315" s="1008" t="s">
        <v>13</v>
      </c>
      <c r="E315" s="1008" t="s">
        <v>14</v>
      </c>
      <c r="F315" s="1008" t="s">
        <v>14</v>
      </c>
      <c r="G315" s="1008" t="s">
        <v>14</v>
      </c>
      <c r="H315" s="993"/>
      <c r="I315" s="993"/>
      <c r="J315" s="993"/>
      <c r="K315" s="993"/>
    </row>
    <row r="316" spans="1:11" ht="14.1" customHeight="1">
      <c r="A316" s="993"/>
      <c r="B316" s="993"/>
      <c r="C316" s="997" t="s">
        <v>33</v>
      </c>
      <c r="D316" s="1001" t="s">
        <v>200</v>
      </c>
      <c r="E316" s="1001" t="s">
        <v>164</v>
      </c>
      <c r="F316" s="1001" t="s">
        <v>1182</v>
      </c>
      <c r="G316" s="1001" t="s">
        <v>1128</v>
      </c>
      <c r="H316" s="993"/>
      <c r="I316" s="993"/>
      <c r="J316" s="993"/>
      <c r="K316" s="993"/>
    </row>
    <row r="317" spans="1:11" ht="14.1" customHeight="1">
      <c r="A317" s="993"/>
      <c r="B317" s="993"/>
      <c r="C317" s="997" t="s">
        <v>214</v>
      </c>
      <c r="D317" s="1001" t="s">
        <v>1183</v>
      </c>
      <c r="E317" s="1001" t="s">
        <v>164</v>
      </c>
      <c r="F317" s="1001" t="s">
        <v>1184</v>
      </c>
      <c r="G317" s="1001" t="s">
        <v>1185</v>
      </c>
      <c r="H317" s="993"/>
      <c r="I317" s="993"/>
      <c r="J317" s="993"/>
      <c r="K317" s="993"/>
    </row>
    <row r="318" spans="1:11" ht="14.1" customHeight="1">
      <c r="A318" s="993"/>
      <c r="B318" s="993"/>
      <c r="C318" s="997" t="s">
        <v>215</v>
      </c>
      <c r="D318" s="1001" t="s">
        <v>164</v>
      </c>
      <c r="E318" s="1001" t="s">
        <v>164</v>
      </c>
      <c r="F318" s="1001" t="s">
        <v>1186</v>
      </c>
      <c r="G318" s="1001" t="s">
        <v>1187</v>
      </c>
      <c r="H318" s="993"/>
      <c r="I318" s="993"/>
      <c r="J318" s="993"/>
      <c r="K318" s="993"/>
    </row>
    <row r="319" spans="1:11" ht="14.1" customHeight="1">
      <c r="A319" s="993"/>
      <c r="B319" s="993"/>
      <c r="C319" s="997" t="s">
        <v>216</v>
      </c>
      <c r="D319" s="1001" t="s">
        <v>200</v>
      </c>
      <c r="E319" s="1001" t="s">
        <v>200</v>
      </c>
      <c r="F319" s="1001" t="s">
        <v>200</v>
      </c>
      <c r="G319" s="1001" t="s">
        <v>1188</v>
      </c>
      <c r="H319" s="993"/>
      <c r="I319" s="993"/>
      <c r="J319" s="993"/>
      <c r="K319" s="993"/>
    </row>
    <row r="320" spans="1:11" ht="14.1" customHeight="1">
      <c r="A320" s="993"/>
      <c r="B320" s="993"/>
      <c r="C320" s="997" t="s">
        <v>217</v>
      </c>
      <c r="D320" s="1001" t="s">
        <v>200</v>
      </c>
      <c r="E320" s="1001" t="s">
        <v>936</v>
      </c>
      <c r="F320" s="1001" t="s">
        <v>200</v>
      </c>
      <c r="G320" s="1001" t="s">
        <v>1189</v>
      </c>
      <c r="H320" s="993"/>
      <c r="I320" s="993"/>
      <c r="J320" s="993"/>
      <c r="K320" s="993"/>
    </row>
    <row r="321" spans="1:11" ht="14.1" customHeight="1">
      <c r="A321" s="993"/>
      <c r="B321" s="993"/>
      <c r="C321" s="997" t="s">
        <v>39</v>
      </c>
      <c r="D321" s="1001" t="s">
        <v>200</v>
      </c>
      <c r="E321" s="1001" t="s">
        <v>200</v>
      </c>
      <c r="F321" s="1001" t="s">
        <v>200</v>
      </c>
      <c r="G321" s="1001" t="s">
        <v>1190</v>
      </c>
      <c r="H321" s="993"/>
      <c r="I321" s="993"/>
      <c r="J321" s="993"/>
      <c r="K321" s="993"/>
    </row>
    <row r="322" spans="1:11" ht="14.1" customHeight="1">
      <c r="A322" s="993"/>
      <c r="B322" s="993"/>
      <c r="C322" s="1663" t="s">
        <v>218</v>
      </c>
      <c r="D322" s="1664"/>
      <c r="E322" s="1664"/>
      <c r="F322" s="1664"/>
      <c r="G322" s="1664"/>
      <c r="H322" s="993"/>
      <c r="I322" s="993"/>
      <c r="J322" s="993"/>
      <c r="K322" s="993"/>
    </row>
    <row r="323" spans="1:11" ht="14.1" customHeight="1">
      <c r="A323" s="993"/>
      <c r="B323" s="993"/>
      <c r="C323" s="1005"/>
      <c r="D323" s="1006">
        <v>2025</v>
      </c>
      <c r="E323" s="1006">
        <v>2026</v>
      </c>
      <c r="F323" s="1006">
        <v>2027</v>
      </c>
      <c r="G323" s="1006">
        <v>2028</v>
      </c>
      <c r="H323" s="993"/>
      <c r="I323" s="993"/>
      <c r="J323" s="993"/>
      <c r="K323" s="993"/>
    </row>
    <row r="324" spans="1:11" ht="14.1" customHeight="1">
      <c r="A324" s="993"/>
      <c r="B324" s="993"/>
      <c r="C324" s="1007"/>
      <c r="D324" s="1008" t="s">
        <v>13</v>
      </c>
      <c r="E324" s="1008" t="s">
        <v>14</v>
      </c>
      <c r="F324" s="1008" t="s">
        <v>14</v>
      </c>
      <c r="G324" s="1008" t="s">
        <v>14</v>
      </c>
      <c r="H324" s="993"/>
      <c r="I324" s="993"/>
      <c r="J324" s="993"/>
      <c r="K324" s="993"/>
    </row>
    <row r="325" spans="1:11" ht="14.1" customHeight="1">
      <c r="A325" s="993"/>
      <c r="B325" s="993"/>
      <c r="C325" s="1009" t="s">
        <v>219</v>
      </c>
      <c r="D325" s="1010">
        <v>0</v>
      </c>
      <c r="E325" s="1010">
        <v>0</v>
      </c>
      <c r="F325" s="1010">
        <v>0</v>
      </c>
      <c r="G325" s="1010">
        <v>0</v>
      </c>
      <c r="H325" s="993"/>
      <c r="I325" s="993"/>
      <c r="J325" s="993"/>
      <c r="K325" s="993"/>
    </row>
    <row r="326" spans="1:11" ht="14.1" customHeight="1">
      <c r="A326" s="993"/>
      <c r="B326" s="993"/>
      <c r="C326" s="1009" t="s">
        <v>220</v>
      </c>
      <c r="D326" s="1010">
        <v>0</v>
      </c>
      <c r="E326" s="1010">
        <v>0</v>
      </c>
      <c r="F326" s="1010">
        <v>0</v>
      </c>
      <c r="G326" s="1010">
        <v>0</v>
      </c>
      <c r="H326" s="993"/>
      <c r="I326" s="993"/>
      <c r="J326" s="993"/>
      <c r="K326" s="993"/>
    </row>
    <row r="327" spans="1:11" ht="14.1" customHeight="1">
      <c r="A327" s="993"/>
      <c r="B327" s="993"/>
      <c r="C327" s="1009" t="s">
        <v>221</v>
      </c>
      <c r="D327" s="1010">
        <v>0</v>
      </c>
      <c r="E327" s="1010">
        <v>0</v>
      </c>
      <c r="F327" s="1010">
        <v>0</v>
      </c>
      <c r="G327" s="1010">
        <v>0</v>
      </c>
      <c r="H327" s="993"/>
      <c r="I327" s="993"/>
      <c r="J327" s="993"/>
      <c r="K327" s="993"/>
    </row>
    <row r="328" spans="1:11" ht="14.1" customHeight="1">
      <c r="A328" s="993"/>
      <c r="B328" s="993"/>
      <c r="C328" s="1009" t="s">
        <v>222</v>
      </c>
      <c r="D328" s="1010">
        <v>0</v>
      </c>
      <c r="E328" s="1010">
        <v>0</v>
      </c>
      <c r="F328" s="1010">
        <v>0</v>
      </c>
      <c r="G328" s="1010">
        <v>0</v>
      </c>
      <c r="H328" s="993"/>
      <c r="I328" s="993"/>
      <c r="J328" s="993"/>
      <c r="K328" s="993"/>
    </row>
    <row r="329" spans="1:11" ht="14.1" customHeight="1">
      <c r="A329" s="993"/>
      <c r="B329" s="993"/>
      <c r="C329" s="1009" t="s">
        <v>220</v>
      </c>
      <c r="D329" s="1010">
        <v>0</v>
      </c>
      <c r="E329" s="1010">
        <v>0</v>
      </c>
      <c r="F329" s="1010">
        <v>0</v>
      </c>
      <c r="G329" s="1010">
        <v>0</v>
      </c>
      <c r="H329" s="993"/>
      <c r="I329" s="993"/>
      <c r="J329" s="993"/>
      <c r="K329" s="993"/>
    </row>
    <row r="330" spans="1:11" ht="14.1" customHeight="1">
      <c r="A330" s="993"/>
      <c r="B330" s="993"/>
      <c r="C330" s="1009" t="s">
        <v>221</v>
      </c>
      <c r="D330" s="1010">
        <v>0</v>
      </c>
      <c r="E330" s="1010">
        <v>0</v>
      </c>
      <c r="F330" s="1010">
        <v>0</v>
      </c>
      <c r="G330" s="1010">
        <v>0</v>
      </c>
      <c r="H330" s="993"/>
      <c r="I330" s="993"/>
      <c r="J330" s="993"/>
      <c r="K330" s="993"/>
    </row>
    <row r="331" spans="1:11" ht="14.1" customHeight="1">
      <c r="A331" s="993"/>
      <c r="B331" s="993"/>
      <c r="C331" s="1009" t="s">
        <v>223</v>
      </c>
      <c r="D331" s="1010">
        <v>0</v>
      </c>
      <c r="E331" s="1010">
        <v>0</v>
      </c>
      <c r="F331" s="1010">
        <v>0</v>
      </c>
      <c r="G331" s="1010">
        <v>0</v>
      </c>
      <c r="H331" s="993"/>
      <c r="I331" s="993"/>
      <c r="J331" s="993"/>
      <c r="K331" s="993"/>
    </row>
    <row r="332" spans="1:11" ht="14.1" customHeight="1">
      <c r="A332" s="993"/>
      <c r="B332" s="993"/>
      <c r="C332" s="1009" t="s">
        <v>220</v>
      </c>
      <c r="D332" s="1010">
        <v>0</v>
      </c>
      <c r="E332" s="1010">
        <v>0</v>
      </c>
      <c r="F332" s="1010">
        <v>0</v>
      </c>
      <c r="G332" s="1010">
        <v>0</v>
      </c>
      <c r="H332" s="993"/>
      <c r="I332" s="993"/>
      <c r="J332" s="993"/>
      <c r="K332" s="993"/>
    </row>
    <row r="333" spans="1:11" ht="14.1" customHeight="1">
      <c r="A333" s="993"/>
      <c r="B333" s="993"/>
      <c r="C333" s="1009" t="s">
        <v>221</v>
      </c>
      <c r="D333" s="1010">
        <v>0</v>
      </c>
      <c r="E333" s="1010">
        <v>0</v>
      </c>
      <c r="F333" s="1010">
        <v>0</v>
      </c>
      <c r="G333" s="1010">
        <v>0</v>
      </c>
      <c r="H333" s="993"/>
      <c r="I333" s="993"/>
      <c r="J333" s="993"/>
      <c r="K333" s="993"/>
    </row>
    <row r="334" spans="1:11" ht="14.1" customHeight="1">
      <c r="A334" s="993"/>
      <c r="B334" s="993"/>
      <c r="C334" s="1009" t="s">
        <v>224</v>
      </c>
      <c r="D334" s="1010">
        <v>0</v>
      </c>
      <c r="E334" s="1010">
        <v>0</v>
      </c>
      <c r="F334" s="1010">
        <v>0</v>
      </c>
      <c r="G334" s="1010">
        <v>0</v>
      </c>
      <c r="H334" s="993"/>
      <c r="I334" s="993"/>
      <c r="J334" s="993"/>
      <c r="K334" s="993"/>
    </row>
    <row r="335" spans="1:11" ht="14.1" customHeight="1">
      <c r="A335" s="993"/>
      <c r="B335" s="993"/>
      <c r="C335" s="1009" t="s">
        <v>220</v>
      </c>
      <c r="D335" s="1010">
        <v>0</v>
      </c>
      <c r="E335" s="1010">
        <v>0</v>
      </c>
      <c r="F335" s="1010">
        <v>0</v>
      </c>
      <c r="G335" s="1010">
        <v>0</v>
      </c>
      <c r="H335" s="993"/>
      <c r="I335" s="993"/>
      <c r="J335" s="993"/>
      <c r="K335" s="993"/>
    </row>
    <row r="336" spans="1:11" ht="14.1" customHeight="1">
      <c r="A336" s="993"/>
      <c r="B336" s="993"/>
      <c r="C336" s="1009" t="s">
        <v>221</v>
      </c>
      <c r="D336" s="1010">
        <v>0</v>
      </c>
      <c r="E336" s="1010">
        <v>0</v>
      </c>
      <c r="F336" s="1010">
        <v>0</v>
      </c>
      <c r="G336" s="1010">
        <v>0</v>
      </c>
      <c r="H336" s="993"/>
      <c r="I336" s="993"/>
      <c r="J336" s="993"/>
      <c r="K336" s="993"/>
    </row>
    <row r="337" spans="1:11" ht="14.1" customHeight="1">
      <c r="A337" s="993"/>
      <c r="B337" s="993"/>
      <c r="C337" s="1009" t="s">
        <v>225</v>
      </c>
      <c r="D337" s="1010">
        <v>0</v>
      </c>
      <c r="E337" s="1010">
        <v>0</v>
      </c>
      <c r="F337" s="1010">
        <v>0</v>
      </c>
      <c r="G337" s="1010">
        <v>0</v>
      </c>
      <c r="H337" s="993"/>
      <c r="I337" s="993"/>
      <c r="J337" s="993"/>
      <c r="K337" s="993"/>
    </row>
    <row r="338" spans="1:11" ht="14.1" customHeight="1">
      <c r="A338" s="993"/>
      <c r="B338" s="993"/>
      <c r="C338" s="1009" t="s">
        <v>220</v>
      </c>
      <c r="D338" s="1010">
        <v>0</v>
      </c>
      <c r="E338" s="1010">
        <v>0</v>
      </c>
      <c r="F338" s="1010">
        <v>0</v>
      </c>
      <c r="G338" s="1010">
        <v>0</v>
      </c>
      <c r="H338" s="993"/>
      <c r="I338" s="993"/>
      <c r="J338" s="993"/>
      <c r="K338" s="993"/>
    </row>
    <row r="339" spans="1:11" ht="14.1" customHeight="1">
      <c r="A339" s="993"/>
      <c r="B339" s="993"/>
      <c r="C339" s="1009" t="s">
        <v>221</v>
      </c>
      <c r="D339" s="1010">
        <v>0</v>
      </c>
      <c r="E339" s="1010">
        <v>0</v>
      </c>
      <c r="F339" s="1010">
        <v>0</v>
      </c>
      <c r="G339" s="1010">
        <v>0</v>
      </c>
      <c r="H339" s="993"/>
      <c r="I339" s="993"/>
      <c r="J339" s="993"/>
      <c r="K339" s="993"/>
    </row>
    <row r="340" spans="1:11" ht="14.1" customHeight="1">
      <c r="A340" s="993"/>
      <c r="B340" s="993"/>
      <c r="C340" s="1009" t="s">
        <v>226</v>
      </c>
      <c r="D340" s="1010">
        <v>0</v>
      </c>
      <c r="E340" s="1010">
        <v>0</v>
      </c>
      <c r="F340" s="1010">
        <v>0</v>
      </c>
      <c r="G340" s="1010">
        <v>0</v>
      </c>
      <c r="H340" s="993"/>
      <c r="I340" s="993"/>
      <c r="J340" s="993"/>
      <c r="K340" s="993"/>
    </row>
    <row r="341" spans="1:11" ht="14.1" customHeight="1">
      <c r="A341" s="993"/>
      <c r="B341" s="993"/>
      <c r="C341" s="1009" t="s">
        <v>220</v>
      </c>
      <c r="D341" s="1010">
        <v>0</v>
      </c>
      <c r="E341" s="1010">
        <v>0</v>
      </c>
      <c r="F341" s="1010">
        <v>0</v>
      </c>
      <c r="G341" s="1010">
        <v>0</v>
      </c>
      <c r="H341" s="993"/>
      <c r="I341" s="993"/>
      <c r="J341" s="993"/>
      <c r="K341" s="993"/>
    </row>
    <row r="342" spans="1:11" ht="14.1" customHeight="1">
      <c r="A342" s="993"/>
      <c r="B342" s="993"/>
      <c r="C342" s="1009" t="s">
        <v>221</v>
      </c>
      <c r="D342" s="1010">
        <v>0</v>
      </c>
      <c r="E342" s="1010">
        <v>0</v>
      </c>
      <c r="F342" s="1010">
        <v>0</v>
      </c>
      <c r="G342" s="1010">
        <v>0</v>
      </c>
      <c r="H342" s="993"/>
      <c r="I342" s="993"/>
      <c r="J342" s="993"/>
      <c r="K342" s="993"/>
    </row>
    <row r="343" spans="1:11" ht="14.1" customHeight="1">
      <c r="A343" s="993"/>
      <c r="B343" s="993"/>
      <c r="C343" s="1009" t="s">
        <v>227</v>
      </c>
      <c r="D343" s="1010">
        <v>0</v>
      </c>
      <c r="E343" s="1010">
        <v>0</v>
      </c>
      <c r="F343" s="1010">
        <v>0</v>
      </c>
      <c r="G343" s="1010">
        <v>0</v>
      </c>
      <c r="H343" s="993"/>
      <c r="I343" s="993"/>
      <c r="J343" s="993"/>
      <c r="K343" s="993"/>
    </row>
    <row r="344" spans="1:11" ht="14.1" customHeight="1">
      <c r="A344" s="993"/>
      <c r="B344" s="993"/>
      <c r="C344" s="1009" t="s">
        <v>220</v>
      </c>
      <c r="D344" s="1010">
        <v>0</v>
      </c>
      <c r="E344" s="1010">
        <v>0</v>
      </c>
      <c r="F344" s="1010">
        <v>0</v>
      </c>
      <c r="G344" s="1010">
        <v>0</v>
      </c>
      <c r="H344" s="993"/>
      <c r="I344" s="993"/>
      <c r="J344" s="993"/>
      <c r="K344" s="993"/>
    </row>
    <row r="345" spans="1:11" ht="14.1" customHeight="1">
      <c r="A345" s="993"/>
      <c r="B345" s="993"/>
      <c r="C345" s="1009" t="s">
        <v>221</v>
      </c>
      <c r="D345" s="1010">
        <v>0</v>
      </c>
      <c r="E345" s="1010">
        <v>0</v>
      </c>
      <c r="F345" s="1010">
        <v>0</v>
      </c>
      <c r="G345" s="1010">
        <v>0</v>
      </c>
      <c r="H345" s="993"/>
      <c r="I345" s="993"/>
      <c r="J345" s="993"/>
      <c r="K345" s="993"/>
    </row>
    <row r="346" spans="1:11" ht="14.1" customHeight="1">
      <c r="A346" s="993"/>
      <c r="B346" s="993"/>
      <c r="C346" s="1009" t="s">
        <v>228</v>
      </c>
      <c r="D346" s="1010">
        <v>0</v>
      </c>
      <c r="E346" s="1010">
        <v>0</v>
      </c>
      <c r="F346" s="1010">
        <v>0</v>
      </c>
      <c r="G346" s="1010">
        <v>0</v>
      </c>
      <c r="H346" s="993"/>
      <c r="I346" s="993"/>
      <c r="J346" s="993"/>
      <c r="K346" s="993"/>
    </row>
    <row r="347" spans="1:11" ht="14.1" customHeight="1">
      <c r="A347" s="993"/>
      <c r="B347" s="993"/>
      <c r="C347" s="1009" t="s">
        <v>220</v>
      </c>
      <c r="D347" s="1010">
        <v>0</v>
      </c>
      <c r="E347" s="1010">
        <v>0</v>
      </c>
      <c r="F347" s="1010">
        <v>0</v>
      </c>
      <c r="G347" s="1010">
        <v>0</v>
      </c>
      <c r="H347" s="993"/>
      <c r="I347" s="993"/>
      <c r="J347" s="993"/>
      <c r="K347" s="993"/>
    </row>
    <row r="348" spans="1:11" ht="14.1" customHeight="1">
      <c r="A348" s="993"/>
      <c r="B348" s="993"/>
      <c r="C348" s="1009" t="s">
        <v>229</v>
      </c>
      <c r="D348" s="1010">
        <v>0</v>
      </c>
      <c r="E348" s="1010">
        <v>0</v>
      </c>
      <c r="F348" s="1010">
        <v>0</v>
      </c>
      <c r="G348" s="1010">
        <v>0</v>
      </c>
      <c r="H348" s="993"/>
      <c r="I348" s="993"/>
      <c r="J348" s="993"/>
      <c r="K348" s="993"/>
    </row>
    <row r="349" spans="1:11" ht="14.1" customHeight="1">
      <c r="A349" s="993"/>
      <c r="B349" s="993"/>
      <c r="C349" s="1009" t="s">
        <v>230</v>
      </c>
      <c r="D349" s="1010">
        <v>0</v>
      </c>
      <c r="E349" s="1010">
        <v>0</v>
      </c>
      <c r="F349" s="1010">
        <v>0</v>
      </c>
      <c r="G349" s="1010">
        <v>0</v>
      </c>
      <c r="H349" s="993"/>
      <c r="I349" s="993"/>
      <c r="J349" s="993"/>
      <c r="K349" s="993"/>
    </row>
    <row r="350" spans="1:11" ht="14.1" customHeight="1">
      <c r="A350" s="993"/>
      <c r="B350" s="993"/>
      <c r="C350" s="1009" t="s">
        <v>231</v>
      </c>
      <c r="D350" s="1010">
        <v>0</v>
      </c>
      <c r="E350" s="1010">
        <v>0</v>
      </c>
      <c r="F350" s="1010">
        <v>0</v>
      </c>
      <c r="G350" s="1010">
        <v>0</v>
      </c>
      <c r="H350" s="993"/>
      <c r="I350" s="993"/>
      <c r="J350" s="993"/>
      <c r="K350" s="993"/>
    </row>
    <row r="351" spans="1:11" ht="14.1" customHeight="1">
      <c r="A351" s="993"/>
      <c r="B351" s="993"/>
      <c r="C351" s="1009" t="s">
        <v>232</v>
      </c>
      <c r="D351" s="1010">
        <v>0</v>
      </c>
      <c r="E351" s="1010">
        <v>0</v>
      </c>
      <c r="F351" s="1010">
        <v>0</v>
      </c>
      <c r="G351" s="1010">
        <v>0</v>
      </c>
      <c r="H351" s="993"/>
      <c r="I351" s="993"/>
      <c r="J351" s="993"/>
      <c r="K351" s="993"/>
    </row>
    <row r="352" spans="1:11" ht="14.1" customHeight="1">
      <c r="A352" s="993"/>
      <c r="B352" s="993"/>
      <c r="C352" s="1009" t="s">
        <v>233</v>
      </c>
      <c r="D352" s="1010">
        <v>0</v>
      </c>
      <c r="E352" s="1010">
        <v>0</v>
      </c>
      <c r="F352" s="1010">
        <v>14300000</v>
      </c>
      <c r="G352" s="1010">
        <v>10100000</v>
      </c>
      <c r="H352" s="993"/>
      <c r="I352" s="993"/>
      <c r="J352" s="993"/>
      <c r="K352" s="993"/>
    </row>
    <row r="353" spans="1:11" ht="14.1" customHeight="1">
      <c r="A353" s="993"/>
      <c r="B353" s="993"/>
      <c r="C353" s="1009" t="s">
        <v>220</v>
      </c>
      <c r="D353" s="1010">
        <v>0</v>
      </c>
      <c r="E353" s="1010">
        <v>0</v>
      </c>
      <c r="F353" s="1010">
        <v>14300000</v>
      </c>
      <c r="G353" s="1010">
        <v>10100000</v>
      </c>
      <c r="H353" s="993"/>
      <c r="I353" s="993"/>
      <c r="J353" s="993"/>
      <c r="K353" s="993"/>
    </row>
    <row r="354" spans="1:11" ht="14.1" customHeight="1">
      <c r="A354" s="993"/>
      <c r="B354" s="993"/>
      <c r="C354" s="1009" t="s">
        <v>229</v>
      </c>
      <c r="D354" s="1010">
        <v>0</v>
      </c>
      <c r="E354" s="1010">
        <v>0</v>
      </c>
      <c r="F354" s="1010">
        <v>0</v>
      </c>
      <c r="G354" s="1010">
        <v>0</v>
      </c>
      <c r="H354" s="993"/>
      <c r="I354" s="993"/>
      <c r="J354" s="993"/>
      <c r="K354" s="993"/>
    </row>
    <row r="355" spans="1:11" ht="14.1" customHeight="1">
      <c r="A355" s="993"/>
      <c r="B355" s="993"/>
      <c r="C355" s="1009" t="s">
        <v>230</v>
      </c>
      <c r="D355" s="1010">
        <v>0</v>
      </c>
      <c r="E355" s="1010">
        <v>0</v>
      </c>
      <c r="F355" s="1010">
        <v>0</v>
      </c>
      <c r="G355" s="1010">
        <v>0</v>
      </c>
      <c r="H355" s="993"/>
      <c r="I355" s="993"/>
      <c r="J355" s="993"/>
      <c r="K355" s="993"/>
    </row>
    <row r="356" spans="1:11" ht="14.1" customHeight="1">
      <c r="A356" s="993"/>
      <c r="B356" s="993"/>
      <c r="C356" s="1009" t="s">
        <v>231</v>
      </c>
      <c r="D356" s="1010">
        <v>0</v>
      </c>
      <c r="E356" s="1010">
        <v>0</v>
      </c>
      <c r="F356" s="1010">
        <v>0</v>
      </c>
      <c r="G356" s="1010">
        <v>0</v>
      </c>
      <c r="H356" s="993"/>
      <c r="I356" s="993"/>
      <c r="J356" s="993"/>
      <c r="K356" s="993"/>
    </row>
    <row r="357" spans="1:11" ht="14.1" customHeight="1">
      <c r="A357" s="993"/>
      <c r="B357" s="993"/>
      <c r="C357" s="1009" t="s">
        <v>232</v>
      </c>
      <c r="D357" s="1010">
        <v>0</v>
      </c>
      <c r="E357" s="1010">
        <v>0</v>
      </c>
      <c r="F357" s="1010">
        <v>0</v>
      </c>
      <c r="G357" s="1010">
        <v>0</v>
      </c>
      <c r="H357" s="993"/>
      <c r="I357" s="993"/>
      <c r="J357" s="993"/>
      <c r="K357" s="993"/>
    </row>
    <row r="358" spans="1:11" ht="14.1" customHeight="1">
      <c r="A358" s="993"/>
      <c r="B358" s="993"/>
      <c r="C358" s="1009" t="s">
        <v>234</v>
      </c>
      <c r="D358" s="1010">
        <v>0</v>
      </c>
      <c r="E358" s="1010">
        <v>0</v>
      </c>
      <c r="F358" s="1010">
        <v>0</v>
      </c>
      <c r="G358" s="1010">
        <v>0</v>
      </c>
      <c r="H358" s="993"/>
      <c r="I358" s="993"/>
      <c r="J358" s="993"/>
      <c r="K358" s="993"/>
    </row>
    <row r="359" spans="1:11" ht="14.1" customHeight="1">
      <c r="A359" s="993"/>
      <c r="B359" s="993"/>
      <c r="C359" s="1009" t="s">
        <v>220</v>
      </c>
      <c r="D359" s="1010">
        <v>0</v>
      </c>
      <c r="E359" s="1010">
        <v>0</v>
      </c>
      <c r="F359" s="1010">
        <v>0</v>
      </c>
      <c r="G359" s="1010">
        <v>0</v>
      </c>
      <c r="H359" s="993"/>
      <c r="I359" s="993"/>
      <c r="J359" s="993"/>
      <c r="K359" s="993"/>
    </row>
    <row r="360" spans="1:11" ht="14.1" customHeight="1">
      <c r="A360" s="993"/>
      <c r="B360" s="993"/>
      <c r="C360" s="1009" t="s">
        <v>229</v>
      </c>
      <c r="D360" s="1010">
        <v>0</v>
      </c>
      <c r="E360" s="1010">
        <v>0</v>
      </c>
      <c r="F360" s="1010">
        <v>0</v>
      </c>
      <c r="G360" s="1010">
        <v>0</v>
      </c>
      <c r="H360" s="993"/>
      <c r="I360" s="993"/>
      <c r="J360" s="993"/>
      <c r="K360" s="993"/>
    </row>
    <row r="361" spans="1:11" ht="14.1" customHeight="1">
      <c r="A361" s="993"/>
      <c r="B361" s="993"/>
      <c r="C361" s="1009" t="s">
        <v>230</v>
      </c>
      <c r="D361" s="1010">
        <v>0</v>
      </c>
      <c r="E361" s="1010">
        <v>0</v>
      </c>
      <c r="F361" s="1010">
        <v>0</v>
      </c>
      <c r="G361" s="1010">
        <v>0</v>
      </c>
      <c r="H361" s="993"/>
      <c r="I361" s="993"/>
      <c r="J361" s="993"/>
      <c r="K361" s="993"/>
    </row>
    <row r="362" spans="1:11" ht="14.1" customHeight="1">
      <c r="A362" s="993"/>
      <c r="B362" s="993"/>
      <c r="C362" s="1009" t="s">
        <v>231</v>
      </c>
      <c r="D362" s="1010">
        <v>0</v>
      </c>
      <c r="E362" s="1010">
        <v>0</v>
      </c>
      <c r="F362" s="1010">
        <v>0</v>
      </c>
      <c r="G362" s="1010">
        <v>0</v>
      </c>
      <c r="H362" s="993"/>
      <c r="I362" s="993"/>
      <c r="J362" s="993"/>
      <c r="K362" s="993"/>
    </row>
    <row r="363" spans="1:11" ht="14.1" customHeight="1">
      <c r="A363" s="993"/>
      <c r="B363" s="993"/>
      <c r="C363" s="1009" t="s">
        <v>232</v>
      </c>
      <c r="D363" s="1010">
        <v>0</v>
      </c>
      <c r="E363" s="1010">
        <v>0</v>
      </c>
      <c r="F363" s="1010">
        <v>0</v>
      </c>
      <c r="G363" s="1010">
        <v>0</v>
      </c>
      <c r="H363" s="993"/>
      <c r="I363" s="993"/>
      <c r="J363" s="993"/>
      <c r="K363" s="993"/>
    </row>
    <row r="364" spans="1:11" ht="14.1" customHeight="1">
      <c r="A364" s="993"/>
      <c r="B364" s="993"/>
      <c r="C364" s="1009" t="s">
        <v>235</v>
      </c>
      <c r="D364" s="1010">
        <v>0</v>
      </c>
      <c r="E364" s="1010">
        <v>0</v>
      </c>
      <c r="F364" s="1010">
        <v>0</v>
      </c>
      <c r="G364" s="1010">
        <v>0</v>
      </c>
      <c r="H364" s="993"/>
      <c r="I364" s="993"/>
      <c r="J364" s="993"/>
      <c r="K364" s="993"/>
    </row>
    <row r="365" spans="1:11" ht="14.1" customHeight="1">
      <c r="A365" s="993"/>
      <c r="B365" s="993"/>
      <c r="C365" s="1009" t="s">
        <v>236</v>
      </c>
      <c r="D365" s="1010">
        <v>0</v>
      </c>
      <c r="E365" s="1010">
        <v>0</v>
      </c>
      <c r="F365" s="1010">
        <v>0</v>
      </c>
      <c r="G365" s="1010">
        <v>0</v>
      </c>
      <c r="H365" s="993"/>
      <c r="I365" s="993"/>
      <c r="J365" s="993"/>
      <c r="K365" s="993"/>
    </row>
    <row r="366" spans="1:11" ht="14.1" customHeight="1">
      <c r="A366" s="993"/>
      <c r="B366" s="993"/>
      <c r="C366" s="1011" t="s">
        <v>237</v>
      </c>
      <c r="D366" s="1010">
        <v>0</v>
      </c>
      <c r="E366" s="1010">
        <v>0</v>
      </c>
      <c r="F366" s="1010">
        <v>14300000</v>
      </c>
      <c r="G366" s="1010">
        <v>10100000</v>
      </c>
      <c r="H366" s="993"/>
      <c r="I366" s="993"/>
      <c r="J366" s="993"/>
      <c r="K366" s="993"/>
    </row>
    <row r="367" spans="1:11" ht="14.1" customHeight="1">
      <c r="A367" s="993"/>
      <c r="B367" s="993"/>
      <c r="C367" s="1002" t="s">
        <v>1191</v>
      </c>
      <c r="D367" s="1643" t="s">
        <v>1192</v>
      </c>
      <c r="E367" s="1644"/>
      <c r="F367" s="1644"/>
      <c r="G367" s="1644"/>
      <c r="H367" s="993"/>
      <c r="I367" s="993"/>
      <c r="J367" s="993"/>
      <c r="K367" s="993"/>
    </row>
    <row r="368" spans="1:11" ht="14.1" customHeight="1">
      <c r="A368" s="993"/>
      <c r="B368" s="993"/>
      <c r="C368" s="1003" t="s">
        <v>209</v>
      </c>
      <c r="D368" s="1659" t="s">
        <v>1193</v>
      </c>
      <c r="E368" s="1660"/>
      <c r="F368" s="1660"/>
      <c r="G368" s="1660"/>
      <c r="H368" s="993"/>
      <c r="I368" s="993"/>
      <c r="J368" s="993"/>
      <c r="K368" s="993"/>
    </row>
    <row r="369" spans="1:11" ht="14.1" customHeight="1">
      <c r="A369" s="993"/>
      <c r="B369" s="993"/>
      <c r="C369" s="1004" t="s">
        <v>211</v>
      </c>
      <c r="D369" s="1661" t="s">
        <v>1194</v>
      </c>
      <c r="E369" s="1662"/>
      <c r="F369" s="1662"/>
      <c r="G369" s="1662"/>
      <c r="H369" s="993"/>
      <c r="I369" s="993"/>
      <c r="J369" s="993"/>
      <c r="K369" s="993"/>
    </row>
    <row r="370" spans="1:11" ht="14.1" customHeight="1">
      <c r="A370" s="993"/>
      <c r="B370" s="993"/>
      <c r="C370" s="1004" t="s">
        <v>31</v>
      </c>
      <c r="D370" s="1661" t="s">
        <v>1195</v>
      </c>
      <c r="E370" s="1662"/>
      <c r="F370" s="1662"/>
      <c r="G370" s="1662"/>
      <c r="H370" s="993"/>
      <c r="I370" s="993"/>
      <c r="J370" s="993"/>
      <c r="K370" s="993"/>
    </row>
    <row r="371" spans="1:11" ht="15" customHeight="1">
      <c r="A371" s="993"/>
      <c r="B371" s="993"/>
      <c r="C371" s="1005"/>
      <c r="D371" s="1006">
        <v>2025</v>
      </c>
      <c r="E371" s="1006">
        <v>2026</v>
      </c>
      <c r="F371" s="1006">
        <v>2027</v>
      </c>
      <c r="G371" s="1006">
        <v>2028</v>
      </c>
      <c r="H371" s="993"/>
      <c r="I371" s="993"/>
      <c r="J371" s="993"/>
      <c r="K371" s="993"/>
    </row>
    <row r="372" spans="1:11" ht="15" customHeight="1">
      <c r="A372" s="993"/>
      <c r="B372" s="993"/>
      <c r="C372" s="1007"/>
      <c r="D372" s="1008" t="s">
        <v>13</v>
      </c>
      <c r="E372" s="1008" t="s">
        <v>14</v>
      </c>
      <c r="F372" s="1008" t="s">
        <v>14</v>
      </c>
      <c r="G372" s="1008" t="s">
        <v>14</v>
      </c>
      <c r="H372" s="993"/>
      <c r="I372" s="993"/>
      <c r="J372" s="993"/>
      <c r="K372" s="993"/>
    </row>
    <row r="373" spans="1:11" ht="14.1" customHeight="1">
      <c r="A373" s="993"/>
      <c r="B373" s="993"/>
      <c r="C373" s="997" t="s">
        <v>33</v>
      </c>
      <c r="D373" s="1001" t="s">
        <v>200</v>
      </c>
      <c r="E373" s="1001" t="s">
        <v>950</v>
      </c>
      <c r="F373" s="1001" t="s">
        <v>950</v>
      </c>
      <c r="G373" s="1001" t="s">
        <v>950</v>
      </c>
      <c r="H373" s="993"/>
      <c r="I373" s="993"/>
      <c r="J373" s="993"/>
      <c r="K373" s="993"/>
    </row>
    <row r="374" spans="1:11" ht="14.1" customHeight="1">
      <c r="A374" s="993"/>
      <c r="B374" s="993"/>
      <c r="C374" s="997" t="s">
        <v>214</v>
      </c>
      <c r="D374" s="1001" t="s">
        <v>1196</v>
      </c>
      <c r="E374" s="1001" t="s">
        <v>1197</v>
      </c>
      <c r="F374" s="1001" t="s">
        <v>1198</v>
      </c>
      <c r="G374" s="1001" t="s">
        <v>1199</v>
      </c>
      <c r="H374" s="993"/>
      <c r="I374" s="993"/>
      <c r="J374" s="993"/>
      <c r="K374" s="993"/>
    </row>
    <row r="375" spans="1:11" ht="14.1" customHeight="1">
      <c r="A375" s="993"/>
      <c r="B375" s="993"/>
      <c r="C375" s="997" t="s">
        <v>215</v>
      </c>
      <c r="D375" s="1001" t="s">
        <v>164</v>
      </c>
      <c r="E375" s="1001" t="s">
        <v>1200</v>
      </c>
      <c r="F375" s="1001" t="s">
        <v>1201</v>
      </c>
      <c r="G375" s="1001" t="s">
        <v>1202</v>
      </c>
      <c r="H375" s="993"/>
      <c r="I375" s="993"/>
      <c r="J375" s="993"/>
      <c r="K375" s="993"/>
    </row>
    <row r="376" spans="1:11" ht="14.1" customHeight="1">
      <c r="A376" s="993"/>
      <c r="B376" s="993"/>
      <c r="C376" s="997" t="s">
        <v>216</v>
      </c>
      <c r="D376" s="1001" t="s">
        <v>200</v>
      </c>
      <c r="E376" s="1001" t="s">
        <v>200</v>
      </c>
      <c r="F376" s="1001" t="s">
        <v>164</v>
      </c>
      <c r="G376" s="1001" t="s">
        <v>164</v>
      </c>
      <c r="H376" s="993"/>
      <c r="I376" s="993"/>
      <c r="J376" s="993"/>
      <c r="K376" s="993"/>
    </row>
    <row r="377" spans="1:11" ht="14.1" customHeight="1">
      <c r="A377" s="993"/>
      <c r="B377" s="993"/>
      <c r="C377" s="997" t="s">
        <v>217</v>
      </c>
      <c r="D377" s="1001" t="s">
        <v>200</v>
      </c>
      <c r="E377" s="1001" t="s">
        <v>1203</v>
      </c>
      <c r="F377" s="1001" t="s">
        <v>1204</v>
      </c>
      <c r="G377" s="1001" t="s">
        <v>1205</v>
      </c>
      <c r="H377" s="993"/>
      <c r="I377" s="993"/>
      <c r="J377" s="993"/>
      <c r="K377" s="993"/>
    </row>
    <row r="378" spans="1:11" ht="14.1" customHeight="1">
      <c r="A378" s="993"/>
      <c r="B378" s="993"/>
      <c r="C378" s="997" t="s">
        <v>39</v>
      </c>
      <c r="D378" s="1001" t="s">
        <v>200</v>
      </c>
      <c r="E378" s="1001" t="s">
        <v>200</v>
      </c>
      <c r="F378" s="1001" t="s">
        <v>1204</v>
      </c>
      <c r="G378" s="1001" t="s">
        <v>1205</v>
      </c>
      <c r="H378" s="993"/>
      <c r="I378" s="993"/>
      <c r="J378" s="993"/>
      <c r="K378" s="993"/>
    </row>
    <row r="379" spans="1:11" ht="14.1" customHeight="1">
      <c r="A379" s="993"/>
      <c r="B379" s="993"/>
      <c r="C379" s="1663" t="s">
        <v>218</v>
      </c>
      <c r="D379" s="1664"/>
      <c r="E379" s="1664"/>
      <c r="F379" s="1664"/>
      <c r="G379" s="1664"/>
      <c r="H379" s="993"/>
      <c r="I379" s="993"/>
      <c r="J379" s="993"/>
      <c r="K379" s="993"/>
    </row>
    <row r="380" spans="1:11" ht="14.1" customHeight="1">
      <c r="A380" s="993"/>
      <c r="B380" s="993"/>
      <c r="C380" s="1005"/>
      <c r="D380" s="1006">
        <v>2025</v>
      </c>
      <c r="E380" s="1006">
        <v>2026</v>
      </c>
      <c r="F380" s="1006">
        <v>2027</v>
      </c>
      <c r="G380" s="1006">
        <v>2028</v>
      </c>
      <c r="H380" s="993"/>
      <c r="I380" s="993"/>
      <c r="J380" s="993"/>
      <c r="K380" s="993"/>
    </row>
    <row r="381" spans="1:11" ht="14.1" customHeight="1">
      <c r="A381" s="993"/>
      <c r="B381" s="993"/>
      <c r="C381" s="1007"/>
      <c r="D381" s="1008" t="s">
        <v>13</v>
      </c>
      <c r="E381" s="1008" t="s">
        <v>14</v>
      </c>
      <c r="F381" s="1008" t="s">
        <v>14</v>
      </c>
      <c r="G381" s="1008" t="s">
        <v>14</v>
      </c>
      <c r="H381" s="993"/>
      <c r="I381" s="993"/>
      <c r="J381" s="993"/>
      <c r="K381" s="993"/>
    </row>
    <row r="382" spans="1:11" ht="14.1" customHeight="1">
      <c r="A382" s="993"/>
      <c r="B382" s="993"/>
      <c r="C382" s="1009" t="s">
        <v>219</v>
      </c>
      <c r="D382" s="1010">
        <v>0</v>
      </c>
      <c r="E382" s="1010">
        <v>0</v>
      </c>
      <c r="F382" s="1010">
        <v>0</v>
      </c>
      <c r="G382" s="1010">
        <v>0</v>
      </c>
      <c r="H382" s="993"/>
      <c r="I382" s="993"/>
      <c r="J382" s="993"/>
      <c r="K382" s="993"/>
    </row>
    <row r="383" spans="1:11" ht="14.1" customHeight="1">
      <c r="A383" s="993"/>
      <c r="B383" s="993"/>
      <c r="C383" s="1009" t="s">
        <v>220</v>
      </c>
      <c r="D383" s="1010">
        <v>0</v>
      </c>
      <c r="E383" s="1010">
        <v>0</v>
      </c>
      <c r="F383" s="1010">
        <v>0</v>
      </c>
      <c r="G383" s="1010">
        <v>0</v>
      </c>
      <c r="H383" s="993"/>
      <c r="I383" s="993"/>
      <c r="J383" s="993"/>
      <c r="K383" s="993"/>
    </row>
    <row r="384" spans="1:11" ht="14.1" customHeight="1">
      <c r="A384" s="993"/>
      <c r="B384" s="993"/>
      <c r="C384" s="1009" t="s">
        <v>221</v>
      </c>
      <c r="D384" s="1010">
        <v>0</v>
      </c>
      <c r="E384" s="1010">
        <v>0</v>
      </c>
      <c r="F384" s="1010">
        <v>0</v>
      </c>
      <c r="G384" s="1010">
        <v>0</v>
      </c>
      <c r="H384" s="993"/>
      <c r="I384" s="993"/>
      <c r="J384" s="993"/>
      <c r="K384" s="993"/>
    </row>
    <row r="385" spans="1:11" ht="14.1" customHeight="1">
      <c r="A385" s="993"/>
      <c r="B385" s="993"/>
      <c r="C385" s="1009" t="s">
        <v>222</v>
      </c>
      <c r="D385" s="1010">
        <v>0</v>
      </c>
      <c r="E385" s="1010">
        <v>0</v>
      </c>
      <c r="F385" s="1010">
        <v>0</v>
      </c>
      <c r="G385" s="1010">
        <v>0</v>
      </c>
      <c r="H385" s="993"/>
      <c r="I385" s="993"/>
      <c r="J385" s="993"/>
      <c r="K385" s="993"/>
    </row>
    <row r="386" spans="1:11" ht="14.1" customHeight="1">
      <c r="A386" s="993"/>
      <c r="B386" s="993"/>
      <c r="C386" s="1009" t="s">
        <v>220</v>
      </c>
      <c r="D386" s="1010">
        <v>0</v>
      </c>
      <c r="E386" s="1010">
        <v>0</v>
      </c>
      <c r="F386" s="1010">
        <v>0</v>
      </c>
      <c r="G386" s="1010">
        <v>0</v>
      </c>
      <c r="H386" s="993"/>
      <c r="I386" s="993"/>
      <c r="J386" s="993"/>
      <c r="K386" s="993"/>
    </row>
    <row r="387" spans="1:11" ht="14.1" customHeight="1">
      <c r="A387" s="993"/>
      <c r="B387" s="993"/>
      <c r="C387" s="1009" t="s">
        <v>221</v>
      </c>
      <c r="D387" s="1010">
        <v>0</v>
      </c>
      <c r="E387" s="1010">
        <v>0</v>
      </c>
      <c r="F387" s="1010">
        <v>0</v>
      </c>
      <c r="G387" s="1010">
        <v>0</v>
      </c>
      <c r="H387" s="993"/>
      <c r="I387" s="993"/>
      <c r="J387" s="993"/>
      <c r="K387" s="993"/>
    </row>
    <row r="388" spans="1:11" ht="14.1" customHeight="1">
      <c r="A388" s="993"/>
      <c r="B388" s="993"/>
      <c r="C388" s="1009" t="s">
        <v>223</v>
      </c>
      <c r="D388" s="1010">
        <v>0</v>
      </c>
      <c r="E388" s="1010">
        <v>0</v>
      </c>
      <c r="F388" s="1010">
        <v>0</v>
      </c>
      <c r="G388" s="1010">
        <v>0</v>
      </c>
      <c r="H388" s="993"/>
      <c r="I388" s="993"/>
      <c r="J388" s="993"/>
      <c r="K388" s="993"/>
    </row>
    <row r="389" spans="1:11" ht="14.1" customHeight="1">
      <c r="A389" s="993"/>
      <c r="B389" s="993"/>
      <c r="C389" s="1009" t="s">
        <v>220</v>
      </c>
      <c r="D389" s="1010">
        <v>0</v>
      </c>
      <c r="E389" s="1010">
        <v>0</v>
      </c>
      <c r="F389" s="1010">
        <v>0</v>
      </c>
      <c r="G389" s="1010">
        <v>0</v>
      </c>
      <c r="H389" s="993"/>
      <c r="I389" s="993"/>
      <c r="J389" s="993"/>
      <c r="K389" s="993"/>
    </row>
    <row r="390" spans="1:11" ht="14.1" customHeight="1">
      <c r="A390" s="993"/>
      <c r="B390" s="993"/>
      <c r="C390" s="1009" t="s">
        <v>221</v>
      </c>
      <c r="D390" s="1010">
        <v>0</v>
      </c>
      <c r="E390" s="1010">
        <v>0</v>
      </c>
      <c r="F390" s="1010">
        <v>0</v>
      </c>
      <c r="G390" s="1010">
        <v>0</v>
      </c>
      <c r="H390" s="993"/>
      <c r="I390" s="993"/>
      <c r="J390" s="993"/>
      <c r="K390" s="993"/>
    </row>
    <row r="391" spans="1:11" ht="14.1" customHeight="1">
      <c r="A391" s="993"/>
      <c r="B391" s="993"/>
      <c r="C391" s="1009" t="s">
        <v>224</v>
      </c>
      <c r="D391" s="1010">
        <v>0</v>
      </c>
      <c r="E391" s="1010">
        <v>0</v>
      </c>
      <c r="F391" s="1010">
        <v>0</v>
      </c>
      <c r="G391" s="1010">
        <v>0</v>
      </c>
      <c r="H391" s="993"/>
      <c r="I391" s="993"/>
      <c r="J391" s="993"/>
      <c r="K391" s="993"/>
    </row>
    <row r="392" spans="1:11" ht="14.1" customHeight="1">
      <c r="A392" s="993"/>
      <c r="B392" s="993"/>
      <c r="C392" s="1009" t="s">
        <v>220</v>
      </c>
      <c r="D392" s="1010">
        <v>0</v>
      </c>
      <c r="E392" s="1010">
        <v>0</v>
      </c>
      <c r="F392" s="1010">
        <v>0</v>
      </c>
      <c r="G392" s="1010">
        <v>0</v>
      </c>
      <c r="H392" s="993"/>
      <c r="I392" s="993"/>
      <c r="J392" s="993"/>
      <c r="K392" s="993"/>
    </row>
    <row r="393" spans="1:11" ht="14.1" customHeight="1">
      <c r="A393" s="993"/>
      <c r="B393" s="993"/>
      <c r="C393" s="1009" t="s">
        <v>221</v>
      </c>
      <c r="D393" s="1010">
        <v>0</v>
      </c>
      <c r="E393" s="1010">
        <v>0</v>
      </c>
      <c r="F393" s="1010">
        <v>0</v>
      </c>
      <c r="G393" s="1010">
        <v>0</v>
      </c>
      <c r="H393" s="993"/>
      <c r="I393" s="993"/>
      <c r="J393" s="993"/>
      <c r="K393" s="993"/>
    </row>
    <row r="394" spans="1:11" ht="14.1" customHeight="1">
      <c r="A394" s="993"/>
      <c r="B394" s="993"/>
      <c r="C394" s="1009" t="s">
        <v>225</v>
      </c>
      <c r="D394" s="1010">
        <v>0</v>
      </c>
      <c r="E394" s="1010">
        <v>0</v>
      </c>
      <c r="F394" s="1010">
        <v>0</v>
      </c>
      <c r="G394" s="1010">
        <v>0</v>
      </c>
      <c r="H394" s="993"/>
      <c r="I394" s="993"/>
      <c r="J394" s="993"/>
      <c r="K394" s="993"/>
    </row>
    <row r="395" spans="1:11" ht="14.1" customHeight="1">
      <c r="A395" s="993"/>
      <c r="B395" s="993"/>
      <c r="C395" s="1009" t="s">
        <v>220</v>
      </c>
      <c r="D395" s="1010">
        <v>0</v>
      </c>
      <c r="E395" s="1010">
        <v>0</v>
      </c>
      <c r="F395" s="1010">
        <v>0</v>
      </c>
      <c r="G395" s="1010">
        <v>0</v>
      </c>
      <c r="H395" s="993"/>
      <c r="I395" s="993"/>
      <c r="J395" s="993"/>
      <c r="K395" s="993"/>
    </row>
    <row r="396" spans="1:11" ht="14.1" customHeight="1">
      <c r="A396" s="993"/>
      <c r="B396" s="993"/>
      <c r="C396" s="1009" t="s">
        <v>221</v>
      </c>
      <c r="D396" s="1010">
        <v>0</v>
      </c>
      <c r="E396" s="1010">
        <v>0</v>
      </c>
      <c r="F396" s="1010">
        <v>0</v>
      </c>
      <c r="G396" s="1010">
        <v>0</v>
      </c>
      <c r="H396" s="993"/>
      <c r="I396" s="993"/>
      <c r="J396" s="993"/>
      <c r="K396" s="993"/>
    </row>
    <row r="397" spans="1:11" ht="14.1" customHeight="1">
      <c r="A397" s="993"/>
      <c r="B397" s="993"/>
      <c r="C397" s="1009" t="s">
        <v>226</v>
      </c>
      <c r="D397" s="1010">
        <v>0</v>
      </c>
      <c r="E397" s="1010">
        <v>0</v>
      </c>
      <c r="F397" s="1010">
        <v>0</v>
      </c>
      <c r="G397" s="1010">
        <v>0</v>
      </c>
      <c r="H397" s="993"/>
      <c r="I397" s="993"/>
      <c r="J397" s="993"/>
      <c r="K397" s="993"/>
    </row>
    <row r="398" spans="1:11" ht="14.1" customHeight="1">
      <c r="A398" s="993"/>
      <c r="B398" s="993"/>
      <c r="C398" s="1009" t="s">
        <v>220</v>
      </c>
      <c r="D398" s="1010">
        <v>0</v>
      </c>
      <c r="E398" s="1010">
        <v>0</v>
      </c>
      <c r="F398" s="1010">
        <v>0</v>
      </c>
      <c r="G398" s="1010">
        <v>0</v>
      </c>
      <c r="H398" s="993"/>
      <c r="I398" s="993"/>
      <c r="J398" s="993"/>
      <c r="K398" s="993"/>
    </row>
    <row r="399" spans="1:11" ht="14.1" customHeight="1">
      <c r="A399" s="993"/>
      <c r="B399" s="993"/>
      <c r="C399" s="1009" t="s">
        <v>221</v>
      </c>
      <c r="D399" s="1010">
        <v>0</v>
      </c>
      <c r="E399" s="1010">
        <v>0</v>
      </c>
      <c r="F399" s="1010">
        <v>0</v>
      </c>
      <c r="G399" s="1010">
        <v>0</v>
      </c>
      <c r="H399" s="993"/>
      <c r="I399" s="993"/>
      <c r="J399" s="993"/>
      <c r="K399" s="993"/>
    </row>
    <row r="400" spans="1:11" ht="14.1" customHeight="1">
      <c r="A400" s="993"/>
      <c r="B400" s="993"/>
      <c r="C400" s="1009" t="s">
        <v>227</v>
      </c>
      <c r="D400" s="1010">
        <v>0</v>
      </c>
      <c r="E400" s="1010">
        <v>0</v>
      </c>
      <c r="F400" s="1010">
        <v>0</v>
      </c>
      <c r="G400" s="1010">
        <v>0</v>
      </c>
      <c r="H400" s="993"/>
      <c r="I400" s="993"/>
      <c r="J400" s="993"/>
      <c r="K400" s="993"/>
    </row>
    <row r="401" spans="1:11" ht="14.1" customHeight="1">
      <c r="A401" s="993"/>
      <c r="B401" s="993"/>
      <c r="C401" s="1009" t="s">
        <v>220</v>
      </c>
      <c r="D401" s="1010">
        <v>0</v>
      </c>
      <c r="E401" s="1010">
        <v>0</v>
      </c>
      <c r="F401" s="1010">
        <v>0</v>
      </c>
      <c r="G401" s="1010">
        <v>0</v>
      </c>
      <c r="H401" s="993"/>
      <c r="I401" s="993"/>
      <c r="J401" s="993"/>
      <c r="K401" s="993"/>
    </row>
    <row r="402" spans="1:11" ht="14.1" customHeight="1">
      <c r="A402" s="993"/>
      <c r="B402" s="993"/>
      <c r="C402" s="1009" t="s">
        <v>221</v>
      </c>
      <c r="D402" s="1010">
        <v>0</v>
      </c>
      <c r="E402" s="1010">
        <v>0</v>
      </c>
      <c r="F402" s="1010">
        <v>0</v>
      </c>
      <c r="G402" s="1010">
        <v>0</v>
      </c>
      <c r="H402" s="993"/>
      <c r="I402" s="993"/>
      <c r="J402" s="993"/>
      <c r="K402" s="993"/>
    </row>
    <row r="403" spans="1:11" ht="14.1" customHeight="1">
      <c r="A403" s="993"/>
      <c r="B403" s="993"/>
      <c r="C403" s="1009" t="s">
        <v>228</v>
      </c>
      <c r="D403" s="1010">
        <v>0</v>
      </c>
      <c r="E403" s="1010">
        <v>0</v>
      </c>
      <c r="F403" s="1010">
        <v>0</v>
      </c>
      <c r="G403" s="1010">
        <v>0</v>
      </c>
      <c r="H403" s="993"/>
      <c r="I403" s="993"/>
      <c r="J403" s="993"/>
      <c r="K403" s="993"/>
    </row>
    <row r="404" spans="1:11" ht="14.1" customHeight="1">
      <c r="A404" s="993"/>
      <c r="B404" s="993"/>
      <c r="C404" s="1009" t="s">
        <v>220</v>
      </c>
      <c r="D404" s="1010">
        <v>0</v>
      </c>
      <c r="E404" s="1010">
        <v>0</v>
      </c>
      <c r="F404" s="1010">
        <v>0</v>
      </c>
      <c r="G404" s="1010">
        <v>0</v>
      </c>
      <c r="H404" s="993"/>
      <c r="I404" s="993"/>
      <c r="J404" s="993"/>
      <c r="K404" s="993"/>
    </row>
    <row r="405" spans="1:11" ht="14.1" customHeight="1">
      <c r="A405" s="993"/>
      <c r="B405" s="993"/>
      <c r="C405" s="1009" t="s">
        <v>229</v>
      </c>
      <c r="D405" s="1010">
        <v>0</v>
      </c>
      <c r="E405" s="1010">
        <v>0</v>
      </c>
      <c r="F405" s="1010">
        <v>0</v>
      </c>
      <c r="G405" s="1010">
        <v>0</v>
      </c>
      <c r="H405" s="993"/>
      <c r="I405" s="993"/>
      <c r="J405" s="993"/>
      <c r="K405" s="993"/>
    </row>
    <row r="406" spans="1:11" ht="14.1" customHeight="1">
      <c r="A406" s="993"/>
      <c r="B406" s="993"/>
      <c r="C406" s="1009" t="s">
        <v>230</v>
      </c>
      <c r="D406" s="1010">
        <v>0</v>
      </c>
      <c r="E406" s="1010">
        <v>0</v>
      </c>
      <c r="F406" s="1010">
        <v>0</v>
      </c>
      <c r="G406" s="1010">
        <v>0</v>
      </c>
      <c r="H406" s="993"/>
      <c r="I406" s="993"/>
      <c r="J406" s="993"/>
      <c r="K406" s="993"/>
    </row>
    <row r="407" spans="1:11" ht="14.1" customHeight="1">
      <c r="A407" s="993"/>
      <c r="B407" s="993"/>
      <c r="C407" s="1009" t="s">
        <v>231</v>
      </c>
      <c r="D407" s="1010">
        <v>0</v>
      </c>
      <c r="E407" s="1010">
        <v>0</v>
      </c>
      <c r="F407" s="1010">
        <v>0</v>
      </c>
      <c r="G407" s="1010">
        <v>0</v>
      </c>
      <c r="H407" s="993"/>
      <c r="I407" s="993"/>
      <c r="J407" s="993"/>
      <c r="K407" s="993"/>
    </row>
    <row r="408" spans="1:11" ht="14.1" customHeight="1">
      <c r="A408" s="993"/>
      <c r="B408" s="993"/>
      <c r="C408" s="1009" t="s">
        <v>232</v>
      </c>
      <c r="D408" s="1010">
        <v>0</v>
      </c>
      <c r="E408" s="1010">
        <v>0</v>
      </c>
      <c r="F408" s="1010">
        <v>0</v>
      </c>
      <c r="G408" s="1010">
        <v>0</v>
      </c>
      <c r="H408" s="993"/>
      <c r="I408" s="993"/>
      <c r="J408" s="993"/>
      <c r="K408" s="993"/>
    </row>
    <row r="409" spans="1:11" ht="14.1" customHeight="1">
      <c r="A409" s="993"/>
      <c r="B409" s="993"/>
      <c r="C409" s="1009" t="s">
        <v>233</v>
      </c>
      <c r="D409" s="1010">
        <v>0</v>
      </c>
      <c r="E409" s="1010">
        <v>438700000</v>
      </c>
      <c r="F409" s="1010">
        <v>544000000</v>
      </c>
      <c r="G409" s="1010">
        <v>183500000</v>
      </c>
      <c r="H409" s="993"/>
      <c r="I409" s="993"/>
      <c r="J409" s="993"/>
      <c r="K409" s="993"/>
    </row>
    <row r="410" spans="1:11" ht="14.1" customHeight="1">
      <c r="A410" s="993"/>
      <c r="B410" s="993"/>
      <c r="C410" s="1009" t="s">
        <v>220</v>
      </c>
      <c r="D410" s="1010">
        <v>0</v>
      </c>
      <c r="E410" s="1010">
        <v>438700000</v>
      </c>
      <c r="F410" s="1010">
        <v>544000000</v>
      </c>
      <c r="G410" s="1010">
        <v>183500000</v>
      </c>
      <c r="H410" s="993"/>
      <c r="I410" s="993"/>
      <c r="J410" s="993"/>
      <c r="K410" s="993"/>
    </row>
    <row r="411" spans="1:11" ht="14.1" customHeight="1">
      <c r="A411" s="993"/>
      <c r="B411" s="993"/>
      <c r="C411" s="1009" t="s">
        <v>229</v>
      </c>
      <c r="D411" s="1010">
        <v>0</v>
      </c>
      <c r="E411" s="1010">
        <v>0</v>
      </c>
      <c r="F411" s="1010">
        <v>0</v>
      </c>
      <c r="G411" s="1010">
        <v>0</v>
      </c>
      <c r="H411" s="993"/>
      <c r="I411" s="993"/>
      <c r="J411" s="993"/>
      <c r="K411" s="993"/>
    </row>
    <row r="412" spans="1:11" ht="14.1" customHeight="1">
      <c r="A412" s="993"/>
      <c r="B412" s="993"/>
      <c r="C412" s="1009" t="s">
        <v>230</v>
      </c>
      <c r="D412" s="1010">
        <v>0</v>
      </c>
      <c r="E412" s="1010">
        <v>0</v>
      </c>
      <c r="F412" s="1010">
        <v>0</v>
      </c>
      <c r="G412" s="1010">
        <v>0</v>
      </c>
      <c r="H412" s="993"/>
      <c r="I412" s="993"/>
      <c r="J412" s="993"/>
      <c r="K412" s="993"/>
    </row>
    <row r="413" spans="1:11" ht="14.1" customHeight="1">
      <c r="A413" s="993"/>
      <c r="B413" s="993"/>
      <c r="C413" s="1009" t="s">
        <v>231</v>
      </c>
      <c r="D413" s="1010">
        <v>0</v>
      </c>
      <c r="E413" s="1010">
        <v>0</v>
      </c>
      <c r="F413" s="1010">
        <v>0</v>
      </c>
      <c r="G413" s="1010">
        <v>0</v>
      </c>
      <c r="H413" s="993"/>
      <c r="I413" s="993"/>
      <c r="J413" s="993"/>
      <c r="K413" s="993"/>
    </row>
    <row r="414" spans="1:11" ht="14.1" customHeight="1">
      <c r="A414" s="993"/>
      <c r="B414" s="993"/>
      <c r="C414" s="1009" t="s">
        <v>232</v>
      </c>
      <c r="D414" s="1010">
        <v>0</v>
      </c>
      <c r="E414" s="1010">
        <v>0</v>
      </c>
      <c r="F414" s="1010">
        <v>0</v>
      </c>
      <c r="G414" s="1010">
        <v>0</v>
      </c>
      <c r="H414" s="993"/>
      <c r="I414" s="993"/>
      <c r="J414" s="993"/>
      <c r="K414" s="993"/>
    </row>
    <row r="415" spans="1:11" ht="14.1" customHeight="1">
      <c r="A415" s="993"/>
      <c r="B415" s="993"/>
      <c r="C415" s="1009" t="s">
        <v>234</v>
      </c>
      <c r="D415" s="1010">
        <v>0</v>
      </c>
      <c r="E415" s="1010">
        <v>0</v>
      </c>
      <c r="F415" s="1010">
        <v>0</v>
      </c>
      <c r="G415" s="1010">
        <v>0</v>
      </c>
      <c r="H415" s="993"/>
      <c r="I415" s="993"/>
      <c r="J415" s="993"/>
      <c r="K415" s="993"/>
    </row>
    <row r="416" spans="1:11" ht="14.1" customHeight="1">
      <c r="A416" s="993"/>
      <c r="B416" s="993"/>
      <c r="C416" s="1009" t="s">
        <v>220</v>
      </c>
      <c r="D416" s="1010">
        <v>0</v>
      </c>
      <c r="E416" s="1010">
        <v>0</v>
      </c>
      <c r="F416" s="1010">
        <v>0</v>
      </c>
      <c r="G416" s="1010">
        <v>0</v>
      </c>
      <c r="H416" s="993"/>
      <c r="I416" s="993"/>
      <c r="J416" s="993"/>
      <c r="K416" s="993"/>
    </row>
    <row r="417" spans="1:11" ht="14.1" customHeight="1">
      <c r="A417" s="993"/>
      <c r="B417" s="993"/>
      <c r="C417" s="1009" t="s">
        <v>229</v>
      </c>
      <c r="D417" s="1010">
        <v>0</v>
      </c>
      <c r="E417" s="1010">
        <v>0</v>
      </c>
      <c r="F417" s="1010">
        <v>0</v>
      </c>
      <c r="G417" s="1010">
        <v>0</v>
      </c>
      <c r="H417" s="993"/>
      <c r="I417" s="993"/>
      <c r="J417" s="993"/>
      <c r="K417" s="993"/>
    </row>
    <row r="418" spans="1:11" ht="14.1" customHeight="1">
      <c r="A418" s="993"/>
      <c r="B418" s="993"/>
      <c r="C418" s="1009" t="s">
        <v>230</v>
      </c>
      <c r="D418" s="1010">
        <v>0</v>
      </c>
      <c r="E418" s="1010">
        <v>0</v>
      </c>
      <c r="F418" s="1010">
        <v>0</v>
      </c>
      <c r="G418" s="1010">
        <v>0</v>
      </c>
      <c r="H418" s="993"/>
      <c r="I418" s="993"/>
      <c r="J418" s="993"/>
      <c r="K418" s="993"/>
    </row>
    <row r="419" spans="1:11" ht="14.1" customHeight="1">
      <c r="A419" s="993"/>
      <c r="B419" s="993"/>
      <c r="C419" s="1009" t="s">
        <v>231</v>
      </c>
      <c r="D419" s="1010">
        <v>0</v>
      </c>
      <c r="E419" s="1010">
        <v>0</v>
      </c>
      <c r="F419" s="1010">
        <v>0</v>
      </c>
      <c r="G419" s="1010">
        <v>0</v>
      </c>
      <c r="H419" s="993"/>
      <c r="I419" s="993"/>
      <c r="J419" s="993"/>
      <c r="K419" s="993"/>
    </row>
    <row r="420" spans="1:11" ht="14.1" customHeight="1">
      <c r="A420" s="993"/>
      <c r="B420" s="993"/>
      <c r="C420" s="1009" t="s">
        <v>232</v>
      </c>
      <c r="D420" s="1010">
        <v>0</v>
      </c>
      <c r="E420" s="1010">
        <v>0</v>
      </c>
      <c r="F420" s="1010">
        <v>0</v>
      </c>
      <c r="G420" s="1010">
        <v>0</v>
      </c>
      <c r="H420" s="993"/>
      <c r="I420" s="993"/>
      <c r="J420" s="993"/>
      <c r="K420" s="993"/>
    </row>
    <row r="421" spans="1:11" ht="14.1" customHeight="1">
      <c r="A421" s="993"/>
      <c r="B421" s="993"/>
      <c r="C421" s="1009" t="s">
        <v>235</v>
      </c>
      <c r="D421" s="1010">
        <v>0</v>
      </c>
      <c r="E421" s="1010">
        <v>0</v>
      </c>
      <c r="F421" s="1010">
        <v>0</v>
      </c>
      <c r="G421" s="1010">
        <v>0</v>
      </c>
      <c r="H421" s="993"/>
      <c r="I421" s="993"/>
      <c r="J421" s="993"/>
      <c r="K421" s="993"/>
    </row>
    <row r="422" spans="1:11" ht="14.1" customHeight="1">
      <c r="A422" s="993"/>
      <c r="B422" s="993"/>
      <c r="C422" s="1009" t="s">
        <v>236</v>
      </c>
      <c r="D422" s="1010">
        <v>0</v>
      </c>
      <c r="E422" s="1010">
        <v>0</v>
      </c>
      <c r="F422" s="1010">
        <v>0</v>
      </c>
      <c r="G422" s="1010">
        <v>0</v>
      </c>
      <c r="H422" s="993"/>
      <c r="I422" s="993"/>
      <c r="J422" s="993"/>
      <c r="K422" s="993"/>
    </row>
    <row r="423" spans="1:11" ht="14.1" customHeight="1">
      <c r="A423" s="993"/>
      <c r="B423" s="993"/>
      <c r="C423" s="1011" t="s">
        <v>237</v>
      </c>
      <c r="D423" s="1010">
        <v>0</v>
      </c>
      <c r="E423" s="1010">
        <v>438700000</v>
      </c>
      <c r="F423" s="1010">
        <v>544000000</v>
      </c>
      <c r="G423" s="1010">
        <v>183500000</v>
      </c>
      <c r="H423" s="993"/>
      <c r="I423" s="993"/>
      <c r="J423" s="993"/>
      <c r="K423" s="993"/>
    </row>
    <row r="424" spans="1:11" ht="14.1" customHeight="1">
      <c r="A424" s="993"/>
      <c r="B424" s="993"/>
      <c r="C424" s="1002" t="s">
        <v>1206</v>
      </c>
      <c r="D424" s="1643" t="s">
        <v>1207</v>
      </c>
      <c r="E424" s="1644"/>
      <c r="F424" s="1644"/>
      <c r="G424" s="1644"/>
      <c r="H424" s="993"/>
      <c r="I424" s="993"/>
      <c r="J424" s="993"/>
      <c r="K424" s="993"/>
    </row>
    <row r="425" spans="1:11" ht="18" customHeight="1">
      <c r="A425" s="993"/>
      <c r="B425" s="993"/>
      <c r="C425" s="1003" t="s">
        <v>209</v>
      </c>
      <c r="D425" s="1659" t="s">
        <v>1208</v>
      </c>
      <c r="E425" s="1660"/>
      <c r="F425" s="1660"/>
      <c r="G425" s="1660"/>
      <c r="H425" s="993"/>
      <c r="I425" s="993"/>
      <c r="J425" s="993"/>
      <c r="K425" s="993"/>
    </row>
    <row r="426" spans="1:11" ht="18" customHeight="1">
      <c r="A426" s="993"/>
      <c r="B426" s="993"/>
      <c r="C426" s="1004" t="s">
        <v>211</v>
      </c>
      <c r="D426" s="1661" t="s">
        <v>1209</v>
      </c>
      <c r="E426" s="1662"/>
      <c r="F426" s="1662"/>
      <c r="G426" s="1662"/>
      <c r="H426" s="993"/>
      <c r="I426" s="993"/>
      <c r="J426" s="993"/>
      <c r="K426" s="993"/>
    </row>
    <row r="427" spans="1:11" ht="18" customHeight="1">
      <c r="A427" s="993"/>
      <c r="B427" s="993"/>
      <c r="C427" s="1004" t="s">
        <v>31</v>
      </c>
      <c r="D427" s="1661" t="s">
        <v>1210</v>
      </c>
      <c r="E427" s="1662"/>
      <c r="F427" s="1662"/>
      <c r="G427" s="1662"/>
      <c r="H427" s="993"/>
      <c r="I427" s="993"/>
      <c r="J427" s="993"/>
      <c r="K427" s="993"/>
    </row>
    <row r="428" spans="1:11" ht="15" customHeight="1">
      <c r="A428" s="993"/>
      <c r="B428" s="993"/>
      <c r="C428" s="1005"/>
      <c r="D428" s="1006">
        <v>2025</v>
      </c>
      <c r="E428" s="1006">
        <v>2026</v>
      </c>
      <c r="F428" s="1006">
        <v>2027</v>
      </c>
      <c r="G428" s="1006">
        <v>2028</v>
      </c>
      <c r="H428" s="993"/>
      <c r="I428" s="993"/>
      <c r="J428" s="993"/>
      <c r="K428" s="993"/>
    </row>
    <row r="429" spans="1:11" ht="15" customHeight="1">
      <c r="A429" s="993"/>
      <c r="B429" s="993"/>
      <c r="C429" s="1007"/>
      <c r="D429" s="1008" t="s">
        <v>13</v>
      </c>
      <c r="E429" s="1008" t="s">
        <v>14</v>
      </c>
      <c r="F429" s="1008" t="s">
        <v>14</v>
      </c>
      <c r="G429" s="1008" t="s">
        <v>14</v>
      </c>
      <c r="H429" s="993"/>
      <c r="I429" s="993"/>
      <c r="J429" s="993"/>
      <c r="K429" s="993"/>
    </row>
    <row r="430" spans="1:11" ht="14.1" customHeight="1">
      <c r="A430" s="993"/>
      <c r="B430" s="993"/>
      <c r="C430" s="997" t="s">
        <v>33</v>
      </c>
      <c r="D430" s="1001" t="s">
        <v>200</v>
      </c>
      <c r="E430" s="1001" t="s">
        <v>248</v>
      </c>
      <c r="F430" s="1001" t="s">
        <v>248</v>
      </c>
      <c r="G430" s="1001" t="s">
        <v>164</v>
      </c>
      <c r="H430" s="993"/>
      <c r="I430" s="993"/>
      <c r="J430" s="993"/>
      <c r="K430" s="993"/>
    </row>
    <row r="431" spans="1:11" ht="14.1" customHeight="1">
      <c r="A431" s="993"/>
      <c r="B431" s="993"/>
      <c r="C431" s="997" t="s">
        <v>214</v>
      </c>
      <c r="D431" s="1001" t="s">
        <v>1211</v>
      </c>
      <c r="E431" s="1001" t="s">
        <v>1212</v>
      </c>
      <c r="F431" s="1001" t="s">
        <v>1213</v>
      </c>
      <c r="G431" s="1001" t="s">
        <v>164</v>
      </c>
      <c r="H431" s="993"/>
      <c r="I431" s="993"/>
      <c r="J431" s="993"/>
      <c r="K431" s="993"/>
    </row>
    <row r="432" spans="1:11" ht="14.1" customHeight="1">
      <c r="A432" s="993"/>
      <c r="B432" s="993"/>
      <c r="C432" s="997" t="s">
        <v>215</v>
      </c>
      <c r="D432" s="1001" t="s">
        <v>164</v>
      </c>
      <c r="E432" s="1001" t="s">
        <v>1212</v>
      </c>
      <c r="F432" s="1001" t="s">
        <v>1213</v>
      </c>
      <c r="G432" s="1001" t="s">
        <v>164</v>
      </c>
      <c r="H432" s="993"/>
      <c r="I432" s="993"/>
      <c r="J432" s="993"/>
      <c r="K432" s="993"/>
    </row>
    <row r="433" spans="1:11" ht="14.1" customHeight="1">
      <c r="A433" s="993"/>
      <c r="B433" s="993"/>
      <c r="C433" s="997" t="s">
        <v>216</v>
      </c>
      <c r="D433" s="1001" t="s">
        <v>200</v>
      </c>
      <c r="E433" s="1001" t="s">
        <v>200</v>
      </c>
      <c r="F433" s="1001" t="s">
        <v>164</v>
      </c>
      <c r="G433" s="1001" t="s">
        <v>936</v>
      </c>
      <c r="H433" s="993"/>
      <c r="I433" s="993"/>
      <c r="J433" s="993"/>
      <c r="K433" s="993"/>
    </row>
    <row r="434" spans="1:11" ht="14.1" customHeight="1">
      <c r="A434" s="993"/>
      <c r="B434" s="993"/>
      <c r="C434" s="997" t="s">
        <v>217</v>
      </c>
      <c r="D434" s="1001" t="s">
        <v>200</v>
      </c>
      <c r="E434" s="1001" t="s">
        <v>1214</v>
      </c>
      <c r="F434" s="1001" t="s">
        <v>1215</v>
      </c>
      <c r="G434" s="1001" t="s">
        <v>936</v>
      </c>
      <c r="H434" s="993"/>
      <c r="I434" s="993"/>
      <c r="J434" s="993"/>
      <c r="K434" s="993"/>
    </row>
    <row r="435" spans="1:11" ht="14.1" customHeight="1">
      <c r="A435" s="993"/>
      <c r="B435" s="993"/>
      <c r="C435" s="997" t="s">
        <v>39</v>
      </c>
      <c r="D435" s="1001" t="s">
        <v>200</v>
      </c>
      <c r="E435" s="1001" t="s">
        <v>200</v>
      </c>
      <c r="F435" s="1001" t="s">
        <v>1215</v>
      </c>
      <c r="G435" s="1001" t="s">
        <v>936</v>
      </c>
      <c r="H435" s="993"/>
      <c r="I435" s="993"/>
      <c r="J435" s="993"/>
      <c r="K435" s="993"/>
    </row>
    <row r="436" spans="1:11" ht="14.1" customHeight="1">
      <c r="A436" s="993"/>
      <c r="B436" s="993"/>
      <c r="C436" s="1663" t="s">
        <v>218</v>
      </c>
      <c r="D436" s="1664"/>
      <c r="E436" s="1664"/>
      <c r="F436" s="1664"/>
      <c r="G436" s="1664"/>
      <c r="H436" s="993"/>
      <c r="I436" s="993"/>
      <c r="J436" s="993"/>
      <c r="K436" s="993"/>
    </row>
    <row r="437" spans="1:11" ht="14.1" customHeight="1">
      <c r="A437" s="993"/>
      <c r="B437" s="993"/>
      <c r="C437" s="1005"/>
      <c r="D437" s="1006">
        <v>2025</v>
      </c>
      <c r="E437" s="1006">
        <v>2026</v>
      </c>
      <c r="F437" s="1006">
        <v>2027</v>
      </c>
      <c r="G437" s="1006">
        <v>2028</v>
      </c>
      <c r="H437" s="993"/>
      <c r="I437" s="993"/>
      <c r="J437" s="993"/>
      <c r="K437" s="993"/>
    </row>
    <row r="438" spans="1:11" ht="14.1" customHeight="1">
      <c r="A438" s="993"/>
      <c r="B438" s="993"/>
      <c r="C438" s="1007"/>
      <c r="D438" s="1008" t="s">
        <v>13</v>
      </c>
      <c r="E438" s="1008" t="s">
        <v>14</v>
      </c>
      <c r="F438" s="1008" t="s">
        <v>14</v>
      </c>
      <c r="G438" s="1008" t="s">
        <v>14</v>
      </c>
      <c r="H438" s="993"/>
      <c r="I438" s="993"/>
      <c r="J438" s="993"/>
      <c r="K438" s="993"/>
    </row>
    <row r="439" spans="1:11" ht="14.1" customHeight="1">
      <c r="A439" s="993"/>
      <c r="B439" s="993"/>
      <c r="C439" s="1009" t="s">
        <v>219</v>
      </c>
      <c r="D439" s="1010">
        <v>0</v>
      </c>
      <c r="E439" s="1010">
        <v>0</v>
      </c>
      <c r="F439" s="1010">
        <v>0</v>
      </c>
      <c r="G439" s="1010">
        <v>0</v>
      </c>
      <c r="H439" s="993"/>
      <c r="I439" s="993"/>
      <c r="J439" s="993"/>
      <c r="K439" s="993"/>
    </row>
    <row r="440" spans="1:11" ht="14.1" customHeight="1">
      <c r="A440" s="993"/>
      <c r="B440" s="993"/>
      <c r="C440" s="1009" t="s">
        <v>220</v>
      </c>
      <c r="D440" s="1010">
        <v>0</v>
      </c>
      <c r="E440" s="1010">
        <v>0</v>
      </c>
      <c r="F440" s="1010">
        <v>0</v>
      </c>
      <c r="G440" s="1010">
        <v>0</v>
      </c>
      <c r="H440" s="993"/>
      <c r="I440" s="993"/>
      <c r="J440" s="993"/>
      <c r="K440" s="993"/>
    </row>
    <row r="441" spans="1:11" ht="14.1" customHeight="1">
      <c r="A441" s="993"/>
      <c r="B441" s="993"/>
      <c r="C441" s="1009" t="s">
        <v>221</v>
      </c>
      <c r="D441" s="1010">
        <v>0</v>
      </c>
      <c r="E441" s="1010">
        <v>0</v>
      </c>
      <c r="F441" s="1010">
        <v>0</v>
      </c>
      <c r="G441" s="1010">
        <v>0</v>
      </c>
      <c r="H441" s="993"/>
      <c r="I441" s="993"/>
      <c r="J441" s="993"/>
      <c r="K441" s="993"/>
    </row>
    <row r="442" spans="1:11" ht="14.1" customHeight="1">
      <c r="A442" s="993"/>
      <c r="B442" s="993"/>
      <c r="C442" s="1009" t="s">
        <v>222</v>
      </c>
      <c r="D442" s="1010">
        <v>0</v>
      </c>
      <c r="E442" s="1010">
        <v>0</v>
      </c>
      <c r="F442" s="1010">
        <v>0</v>
      </c>
      <c r="G442" s="1010">
        <v>0</v>
      </c>
      <c r="H442" s="993"/>
      <c r="I442" s="993"/>
      <c r="J442" s="993"/>
      <c r="K442" s="993"/>
    </row>
    <row r="443" spans="1:11" ht="14.1" customHeight="1">
      <c r="A443" s="993"/>
      <c r="B443" s="993"/>
      <c r="C443" s="1009" t="s">
        <v>220</v>
      </c>
      <c r="D443" s="1010">
        <v>0</v>
      </c>
      <c r="E443" s="1010">
        <v>0</v>
      </c>
      <c r="F443" s="1010">
        <v>0</v>
      </c>
      <c r="G443" s="1010">
        <v>0</v>
      </c>
      <c r="H443" s="993"/>
      <c r="I443" s="993"/>
      <c r="J443" s="993"/>
      <c r="K443" s="993"/>
    </row>
    <row r="444" spans="1:11" ht="14.1" customHeight="1">
      <c r="A444" s="993"/>
      <c r="B444" s="993"/>
      <c r="C444" s="1009" t="s">
        <v>221</v>
      </c>
      <c r="D444" s="1010">
        <v>0</v>
      </c>
      <c r="E444" s="1010">
        <v>0</v>
      </c>
      <c r="F444" s="1010">
        <v>0</v>
      </c>
      <c r="G444" s="1010">
        <v>0</v>
      </c>
      <c r="H444" s="993"/>
      <c r="I444" s="993"/>
      <c r="J444" s="993"/>
      <c r="K444" s="993"/>
    </row>
    <row r="445" spans="1:11" ht="14.1" customHeight="1">
      <c r="A445" s="993"/>
      <c r="B445" s="993"/>
      <c r="C445" s="1009" t="s">
        <v>223</v>
      </c>
      <c r="D445" s="1010">
        <v>0</v>
      </c>
      <c r="E445" s="1010">
        <v>0</v>
      </c>
      <c r="F445" s="1010">
        <v>0</v>
      </c>
      <c r="G445" s="1010">
        <v>0</v>
      </c>
      <c r="H445" s="993"/>
      <c r="I445" s="993"/>
      <c r="J445" s="993"/>
      <c r="K445" s="993"/>
    </row>
    <row r="446" spans="1:11" ht="14.1" customHeight="1">
      <c r="A446" s="993"/>
      <c r="B446" s="993"/>
      <c r="C446" s="1009" t="s">
        <v>220</v>
      </c>
      <c r="D446" s="1010">
        <v>0</v>
      </c>
      <c r="E446" s="1010">
        <v>0</v>
      </c>
      <c r="F446" s="1010">
        <v>0</v>
      </c>
      <c r="G446" s="1010">
        <v>0</v>
      </c>
      <c r="H446" s="993"/>
      <c r="I446" s="993"/>
      <c r="J446" s="993"/>
      <c r="K446" s="993"/>
    </row>
    <row r="447" spans="1:11" ht="14.1" customHeight="1">
      <c r="A447" s="993"/>
      <c r="B447" s="993"/>
      <c r="C447" s="1009" t="s">
        <v>221</v>
      </c>
      <c r="D447" s="1010">
        <v>0</v>
      </c>
      <c r="E447" s="1010">
        <v>0</v>
      </c>
      <c r="F447" s="1010">
        <v>0</v>
      </c>
      <c r="G447" s="1010">
        <v>0</v>
      </c>
      <c r="H447" s="993"/>
      <c r="I447" s="993"/>
      <c r="J447" s="993"/>
      <c r="K447" s="993"/>
    </row>
    <row r="448" spans="1:11" ht="14.1" customHeight="1">
      <c r="A448" s="993"/>
      <c r="B448" s="993"/>
      <c r="C448" s="1009" t="s">
        <v>224</v>
      </c>
      <c r="D448" s="1010">
        <v>0</v>
      </c>
      <c r="E448" s="1010">
        <v>0</v>
      </c>
      <c r="F448" s="1010">
        <v>0</v>
      </c>
      <c r="G448" s="1010">
        <v>0</v>
      </c>
      <c r="H448" s="993"/>
      <c r="I448" s="993"/>
      <c r="J448" s="993"/>
      <c r="K448" s="993"/>
    </row>
    <row r="449" spans="1:11" ht="14.1" customHeight="1">
      <c r="A449" s="993"/>
      <c r="B449" s="993"/>
      <c r="C449" s="1009" t="s">
        <v>220</v>
      </c>
      <c r="D449" s="1010">
        <v>0</v>
      </c>
      <c r="E449" s="1010">
        <v>0</v>
      </c>
      <c r="F449" s="1010">
        <v>0</v>
      </c>
      <c r="G449" s="1010">
        <v>0</v>
      </c>
      <c r="H449" s="993"/>
      <c r="I449" s="993"/>
      <c r="J449" s="993"/>
      <c r="K449" s="993"/>
    </row>
    <row r="450" spans="1:11" ht="14.1" customHeight="1">
      <c r="A450" s="993"/>
      <c r="B450" s="993"/>
      <c r="C450" s="1009" t="s">
        <v>221</v>
      </c>
      <c r="D450" s="1010">
        <v>0</v>
      </c>
      <c r="E450" s="1010">
        <v>0</v>
      </c>
      <c r="F450" s="1010">
        <v>0</v>
      </c>
      <c r="G450" s="1010">
        <v>0</v>
      </c>
      <c r="H450" s="993"/>
      <c r="I450" s="993"/>
      <c r="J450" s="993"/>
      <c r="K450" s="993"/>
    </row>
    <row r="451" spans="1:11" ht="14.1" customHeight="1">
      <c r="A451" s="993"/>
      <c r="B451" s="993"/>
      <c r="C451" s="1009" t="s">
        <v>225</v>
      </c>
      <c r="D451" s="1010">
        <v>0</v>
      </c>
      <c r="E451" s="1010">
        <v>0</v>
      </c>
      <c r="F451" s="1010">
        <v>0</v>
      </c>
      <c r="G451" s="1010">
        <v>0</v>
      </c>
      <c r="H451" s="993"/>
      <c r="I451" s="993"/>
      <c r="J451" s="993"/>
      <c r="K451" s="993"/>
    </row>
    <row r="452" spans="1:11" ht="14.1" customHeight="1">
      <c r="A452" s="993"/>
      <c r="B452" s="993"/>
      <c r="C452" s="1009" t="s">
        <v>220</v>
      </c>
      <c r="D452" s="1010">
        <v>0</v>
      </c>
      <c r="E452" s="1010">
        <v>0</v>
      </c>
      <c r="F452" s="1010">
        <v>0</v>
      </c>
      <c r="G452" s="1010">
        <v>0</v>
      </c>
      <c r="H452" s="993"/>
      <c r="I452" s="993"/>
      <c r="J452" s="993"/>
      <c r="K452" s="993"/>
    </row>
    <row r="453" spans="1:11" ht="14.1" customHeight="1">
      <c r="A453" s="993"/>
      <c r="B453" s="993"/>
      <c r="C453" s="1009" t="s">
        <v>221</v>
      </c>
      <c r="D453" s="1010">
        <v>0</v>
      </c>
      <c r="E453" s="1010">
        <v>0</v>
      </c>
      <c r="F453" s="1010">
        <v>0</v>
      </c>
      <c r="G453" s="1010">
        <v>0</v>
      </c>
      <c r="H453" s="993"/>
      <c r="I453" s="993"/>
      <c r="J453" s="993"/>
      <c r="K453" s="993"/>
    </row>
    <row r="454" spans="1:11" ht="14.1" customHeight="1">
      <c r="A454" s="993"/>
      <c r="B454" s="993"/>
      <c r="C454" s="1009" t="s">
        <v>226</v>
      </c>
      <c r="D454" s="1010">
        <v>0</v>
      </c>
      <c r="E454" s="1010">
        <v>0</v>
      </c>
      <c r="F454" s="1010">
        <v>0</v>
      </c>
      <c r="G454" s="1010">
        <v>0</v>
      </c>
      <c r="H454" s="993"/>
      <c r="I454" s="993"/>
      <c r="J454" s="993"/>
      <c r="K454" s="993"/>
    </row>
    <row r="455" spans="1:11" ht="14.1" customHeight="1">
      <c r="A455" s="993"/>
      <c r="B455" s="993"/>
      <c r="C455" s="1009" t="s">
        <v>220</v>
      </c>
      <c r="D455" s="1010">
        <v>0</v>
      </c>
      <c r="E455" s="1010">
        <v>0</v>
      </c>
      <c r="F455" s="1010">
        <v>0</v>
      </c>
      <c r="G455" s="1010">
        <v>0</v>
      </c>
      <c r="H455" s="993"/>
      <c r="I455" s="993"/>
      <c r="J455" s="993"/>
      <c r="K455" s="993"/>
    </row>
    <row r="456" spans="1:11" ht="14.1" customHeight="1">
      <c r="A456" s="993"/>
      <c r="B456" s="993"/>
      <c r="C456" s="1009" t="s">
        <v>221</v>
      </c>
      <c r="D456" s="1010">
        <v>0</v>
      </c>
      <c r="E456" s="1010">
        <v>0</v>
      </c>
      <c r="F456" s="1010">
        <v>0</v>
      </c>
      <c r="G456" s="1010">
        <v>0</v>
      </c>
      <c r="H456" s="993"/>
      <c r="I456" s="993"/>
      <c r="J456" s="993"/>
      <c r="K456" s="993"/>
    </row>
    <row r="457" spans="1:11" ht="14.1" customHeight="1">
      <c r="A457" s="993"/>
      <c r="B457" s="993"/>
      <c r="C457" s="1009" t="s">
        <v>227</v>
      </c>
      <c r="D457" s="1010">
        <v>0</v>
      </c>
      <c r="E457" s="1010">
        <v>0</v>
      </c>
      <c r="F457" s="1010">
        <v>0</v>
      </c>
      <c r="G457" s="1010">
        <v>0</v>
      </c>
      <c r="H457" s="993"/>
      <c r="I457" s="993"/>
      <c r="J457" s="993"/>
      <c r="K457" s="993"/>
    </row>
    <row r="458" spans="1:11" ht="14.1" customHeight="1">
      <c r="A458" s="993"/>
      <c r="B458" s="993"/>
      <c r="C458" s="1009" t="s">
        <v>220</v>
      </c>
      <c r="D458" s="1010">
        <v>0</v>
      </c>
      <c r="E458" s="1010">
        <v>0</v>
      </c>
      <c r="F458" s="1010">
        <v>0</v>
      </c>
      <c r="G458" s="1010">
        <v>0</v>
      </c>
      <c r="H458" s="993"/>
      <c r="I458" s="993"/>
      <c r="J458" s="993"/>
      <c r="K458" s="993"/>
    </row>
    <row r="459" spans="1:11" ht="14.1" customHeight="1">
      <c r="A459" s="993"/>
      <c r="B459" s="993"/>
      <c r="C459" s="1009" t="s">
        <v>221</v>
      </c>
      <c r="D459" s="1010">
        <v>0</v>
      </c>
      <c r="E459" s="1010">
        <v>0</v>
      </c>
      <c r="F459" s="1010">
        <v>0</v>
      </c>
      <c r="G459" s="1010">
        <v>0</v>
      </c>
      <c r="H459" s="993"/>
      <c r="I459" s="993"/>
      <c r="J459" s="993"/>
      <c r="K459" s="993"/>
    </row>
    <row r="460" spans="1:11" ht="14.1" customHeight="1">
      <c r="A460" s="993"/>
      <c r="B460" s="993"/>
      <c r="C460" s="1009" t="s">
        <v>228</v>
      </c>
      <c r="D460" s="1010">
        <v>0</v>
      </c>
      <c r="E460" s="1010">
        <v>0</v>
      </c>
      <c r="F460" s="1010">
        <v>0</v>
      </c>
      <c r="G460" s="1010">
        <v>0</v>
      </c>
      <c r="H460" s="993"/>
      <c r="I460" s="993"/>
      <c r="J460" s="993"/>
      <c r="K460" s="993"/>
    </row>
    <row r="461" spans="1:11" ht="14.1" customHeight="1">
      <c r="A461" s="993"/>
      <c r="B461" s="993"/>
      <c r="C461" s="1009" t="s">
        <v>220</v>
      </c>
      <c r="D461" s="1010">
        <v>0</v>
      </c>
      <c r="E461" s="1010">
        <v>0</v>
      </c>
      <c r="F461" s="1010">
        <v>0</v>
      </c>
      <c r="G461" s="1010">
        <v>0</v>
      </c>
      <c r="H461" s="993"/>
      <c r="I461" s="993"/>
      <c r="J461" s="993"/>
      <c r="K461" s="993"/>
    </row>
    <row r="462" spans="1:11" ht="14.1" customHeight="1">
      <c r="A462" s="993"/>
      <c r="B462" s="993"/>
      <c r="C462" s="1009" t="s">
        <v>229</v>
      </c>
      <c r="D462" s="1010">
        <v>0</v>
      </c>
      <c r="E462" s="1010">
        <v>0</v>
      </c>
      <c r="F462" s="1010">
        <v>0</v>
      </c>
      <c r="G462" s="1010">
        <v>0</v>
      </c>
      <c r="H462" s="993"/>
      <c r="I462" s="993"/>
      <c r="J462" s="993"/>
      <c r="K462" s="993"/>
    </row>
    <row r="463" spans="1:11" ht="14.1" customHeight="1">
      <c r="A463" s="993"/>
      <c r="B463" s="993"/>
      <c r="C463" s="1009" t="s">
        <v>230</v>
      </c>
      <c r="D463" s="1010">
        <v>0</v>
      </c>
      <c r="E463" s="1010">
        <v>0</v>
      </c>
      <c r="F463" s="1010">
        <v>0</v>
      </c>
      <c r="G463" s="1010">
        <v>0</v>
      </c>
      <c r="H463" s="993"/>
      <c r="I463" s="993"/>
      <c r="J463" s="993"/>
      <c r="K463" s="993"/>
    </row>
    <row r="464" spans="1:11" ht="14.1" customHeight="1">
      <c r="A464" s="993"/>
      <c r="B464" s="993"/>
      <c r="C464" s="1009" t="s">
        <v>231</v>
      </c>
      <c r="D464" s="1010">
        <v>0</v>
      </c>
      <c r="E464" s="1010">
        <v>0</v>
      </c>
      <c r="F464" s="1010">
        <v>0</v>
      </c>
      <c r="G464" s="1010">
        <v>0</v>
      </c>
      <c r="H464" s="993"/>
      <c r="I464" s="993"/>
      <c r="J464" s="993"/>
      <c r="K464" s="993"/>
    </row>
    <row r="465" spans="1:11" ht="14.1" customHeight="1">
      <c r="A465" s="993"/>
      <c r="B465" s="993"/>
      <c r="C465" s="1009" t="s">
        <v>232</v>
      </c>
      <c r="D465" s="1010">
        <v>0</v>
      </c>
      <c r="E465" s="1010">
        <v>0</v>
      </c>
      <c r="F465" s="1010">
        <v>0</v>
      </c>
      <c r="G465" s="1010">
        <v>0</v>
      </c>
      <c r="H465" s="993"/>
      <c r="I465" s="993"/>
      <c r="J465" s="993"/>
      <c r="K465" s="993"/>
    </row>
    <row r="466" spans="1:11" ht="14.1" customHeight="1">
      <c r="A466" s="993"/>
      <c r="B466" s="993"/>
      <c r="C466" s="1009" t="s">
        <v>233</v>
      </c>
      <c r="D466" s="1010">
        <v>0</v>
      </c>
      <c r="E466" s="1010">
        <v>118000000</v>
      </c>
      <c r="F466" s="1010">
        <v>39000000</v>
      </c>
      <c r="G466" s="1010">
        <v>0</v>
      </c>
      <c r="H466" s="993"/>
      <c r="I466" s="993"/>
      <c r="J466" s="993"/>
      <c r="K466" s="993"/>
    </row>
    <row r="467" spans="1:11" ht="14.1" customHeight="1">
      <c r="A467" s="993"/>
      <c r="B467" s="993"/>
      <c r="C467" s="1009" t="s">
        <v>220</v>
      </c>
      <c r="D467" s="1010">
        <v>0</v>
      </c>
      <c r="E467" s="1010">
        <v>118000000</v>
      </c>
      <c r="F467" s="1010">
        <v>39000000</v>
      </c>
      <c r="G467" s="1010">
        <v>0</v>
      </c>
      <c r="H467" s="993"/>
      <c r="I467" s="993"/>
      <c r="J467" s="993"/>
      <c r="K467" s="993"/>
    </row>
    <row r="468" spans="1:11" ht="14.1" customHeight="1">
      <c r="A468" s="993"/>
      <c r="B468" s="993"/>
      <c r="C468" s="1009" t="s">
        <v>229</v>
      </c>
      <c r="D468" s="1010">
        <v>0</v>
      </c>
      <c r="E468" s="1010">
        <v>0</v>
      </c>
      <c r="F468" s="1010">
        <v>0</v>
      </c>
      <c r="G468" s="1010">
        <v>0</v>
      </c>
      <c r="H468" s="993"/>
      <c r="I468" s="993"/>
      <c r="J468" s="993"/>
      <c r="K468" s="993"/>
    </row>
    <row r="469" spans="1:11" ht="14.1" customHeight="1">
      <c r="A469" s="993"/>
      <c r="B469" s="993"/>
      <c r="C469" s="1009" t="s">
        <v>230</v>
      </c>
      <c r="D469" s="1010">
        <v>0</v>
      </c>
      <c r="E469" s="1010">
        <v>0</v>
      </c>
      <c r="F469" s="1010">
        <v>0</v>
      </c>
      <c r="G469" s="1010">
        <v>0</v>
      </c>
      <c r="H469" s="993"/>
      <c r="I469" s="993"/>
      <c r="J469" s="993"/>
      <c r="K469" s="993"/>
    </row>
    <row r="470" spans="1:11" ht="14.1" customHeight="1">
      <c r="A470" s="993"/>
      <c r="B470" s="993"/>
      <c r="C470" s="1009" t="s">
        <v>231</v>
      </c>
      <c r="D470" s="1010">
        <v>0</v>
      </c>
      <c r="E470" s="1010">
        <v>0</v>
      </c>
      <c r="F470" s="1010">
        <v>0</v>
      </c>
      <c r="G470" s="1010">
        <v>0</v>
      </c>
      <c r="H470" s="993"/>
      <c r="I470" s="993"/>
      <c r="J470" s="993"/>
      <c r="K470" s="993"/>
    </row>
    <row r="471" spans="1:11" ht="14.1" customHeight="1">
      <c r="A471" s="993"/>
      <c r="B471" s="993"/>
      <c r="C471" s="1009" t="s">
        <v>232</v>
      </c>
      <c r="D471" s="1010">
        <v>0</v>
      </c>
      <c r="E471" s="1010">
        <v>0</v>
      </c>
      <c r="F471" s="1010">
        <v>0</v>
      </c>
      <c r="G471" s="1010">
        <v>0</v>
      </c>
      <c r="H471" s="993"/>
      <c r="I471" s="993"/>
      <c r="J471" s="993"/>
      <c r="K471" s="993"/>
    </row>
    <row r="472" spans="1:11" ht="14.1" customHeight="1">
      <c r="A472" s="993"/>
      <c r="B472" s="993"/>
      <c r="C472" s="1009" t="s">
        <v>234</v>
      </c>
      <c r="D472" s="1010">
        <v>0</v>
      </c>
      <c r="E472" s="1010">
        <v>0</v>
      </c>
      <c r="F472" s="1010">
        <v>0</v>
      </c>
      <c r="G472" s="1010">
        <v>0</v>
      </c>
      <c r="H472" s="993"/>
      <c r="I472" s="993"/>
      <c r="J472" s="993"/>
      <c r="K472" s="993"/>
    </row>
    <row r="473" spans="1:11" ht="14.1" customHeight="1">
      <c r="A473" s="993"/>
      <c r="B473" s="993"/>
      <c r="C473" s="1009" t="s">
        <v>220</v>
      </c>
      <c r="D473" s="1010">
        <v>0</v>
      </c>
      <c r="E473" s="1010">
        <v>0</v>
      </c>
      <c r="F473" s="1010">
        <v>0</v>
      </c>
      <c r="G473" s="1010">
        <v>0</v>
      </c>
      <c r="H473" s="993"/>
      <c r="I473" s="993"/>
      <c r="J473" s="993"/>
      <c r="K473" s="993"/>
    </row>
    <row r="474" spans="1:11" ht="14.1" customHeight="1">
      <c r="A474" s="993"/>
      <c r="B474" s="993"/>
      <c r="C474" s="1009" t="s">
        <v>229</v>
      </c>
      <c r="D474" s="1010">
        <v>0</v>
      </c>
      <c r="E474" s="1010">
        <v>0</v>
      </c>
      <c r="F474" s="1010">
        <v>0</v>
      </c>
      <c r="G474" s="1010">
        <v>0</v>
      </c>
      <c r="H474" s="993"/>
      <c r="I474" s="993"/>
      <c r="J474" s="993"/>
      <c r="K474" s="993"/>
    </row>
    <row r="475" spans="1:11" ht="14.1" customHeight="1">
      <c r="A475" s="993"/>
      <c r="B475" s="993"/>
      <c r="C475" s="1009" t="s">
        <v>230</v>
      </c>
      <c r="D475" s="1010">
        <v>0</v>
      </c>
      <c r="E475" s="1010">
        <v>0</v>
      </c>
      <c r="F475" s="1010">
        <v>0</v>
      </c>
      <c r="G475" s="1010">
        <v>0</v>
      </c>
      <c r="H475" s="993"/>
      <c r="I475" s="993"/>
      <c r="J475" s="993"/>
      <c r="K475" s="993"/>
    </row>
    <row r="476" spans="1:11" ht="14.1" customHeight="1">
      <c r="A476" s="993"/>
      <c r="B476" s="993"/>
      <c r="C476" s="1009" t="s">
        <v>231</v>
      </c>
      <c r="D476" s="1010">
        <v>0</v>
      </c>
      <c r="E476" s="1010">
        <v>0</v>
      </c>
      <c r="F476" s="1010">
        <v>0</v>
      </c>
      <c r="G476" s="1010">
        <v>0</v>
      </c>
      <c r="H476" s="993"/>
      <c r="I476" s="993"/>
      <c r="J476" s="993"/>
      <c r="K476" s="993"/>
    </row>
    <row r="477" spans="1:11" ht="14.1" customHeight="1">
      <c r="A477" s="993"/>
      <c r="B477" s="993"/>
      <c r="C477" s="1009" t="s">
        <v>232</v>
      </c>
      <c r="D477" s="1010">
        <v>0</v>
      </c>
      <c r="E477" s="1010">
        <v>0</v>
      </c>
      <c r="F477" s="1010">
        <v>0</v>
      </c>
      <c r="G477" s="1010">
        <v>0</v>
      </c>
      <c r="H477" s="993"/>
      <c r="I477" s="993"/>
      <c r="J477" s="993"/>
      <c r="K477" s="993"/>
    </row>
    <row r="478" spans="1:11" ht="14.1" customHeight="1">
      <c r="A478" s="993"/>
      <c r="B478" s="993"/>
      <c r="C478" s="1009" t="s">
        <v>235</v>
      </c>
      <c r="D478" s="1010">
        <v>0</v>
      </c>
      <c r="E478" s="1010">
        <v>0</v>
      </c>
      <c r="F478" s="1010">
        <v>0</v>
      </c>
      <c r="G478" s="1010">
        <v>0</v>
      </c>
      <c r="H478" s="993"/>
      <c r="I478" s="993"/>
      <c r="J478" s="993"/>
      <c r="K478" s="993"/>
    </row>
    <row r="479" spans="1:11" ht="14.1" customHeight="1">
      <c r="A479" s="993"/>
      <c r="B479" s="993"/>
      <c r="C479" s="1009" t="s">
        <v>236</v>
      </c>
      <c r="D479" s="1010">
        <v>0</v>
      </c>
      <c r="E479" s="1010">
        <v>0</v>
      </c>
      <c r="F479" s="1010">
        <v>0</v>
      </c>
      <c r="G479" s="1010">
        <v>0</v>
      </c>
      <c r="H479" s="993"/>
      <c r="I479" s="993"/>
      <c r="J479" s="993"/>
      <c r="K479" s="993"/>
    </row>
    <row r="480" spans="1:11" ht="14.1" customHeight="1">
      <c r="A480" s="993"/>
      <c r="B480" s="993"/>
      <c r="C480" s="1011" t="s">
        <v>237</v>
      </c>
      <c r="D480" s="1010">
        <v>0</v>
      </c>
      <c r="E480" s="1010">
        <v>118000000</v>
      </c>
      <c r="F480" s="1010">
        <v>39000000</v>
      </c>
      <c r="G480" s="1010">
        <v>0</v>
      </c>
      <c r="H480" s="993"/>
      <c r="I480" s="993"/>
      <c r="J480" s="993"/>
      <c r="K480" s="993"/>
    </row>
    <row r="481" spans="1:11" ht="15" customHeight="1">
      <c r="A481" s="993"/>
      <c r="B481" s="993"/>
      <c r="C481" s="1012" t="s">
        <v>200</v>
      </c>
      <c r="D481" s="1013" t="s">
        <v>200</v>
      </c>
      <c r="E481" s="1013" t="s">
        <v>200</v>
      </c>
      <c r="F481" s="1013" t="s">
        <v>200</v>
      </c>
      <c r="G481" s="1013" t="s">
        <v>200</v>
      </c>
      <c r="H481" s="993"/>
      <c r="I481" s="993"/>
      <c r="J481" s="993"/>
      <c r="K481" s="993"/>
    </row>
    <row r="482" spans="1:11" ht="15" customHeight="1">
      <c r="A482" s="993"/>
      <c r="B482" s="993"/>
      <c r="C482" s="996" t="s">
        <v>250</v>
      </c>
      <c r="D482" s="1014">
        <v>0</v>
      </c>
      <c r="E482" s="1014">
        <v>6317160000</v>
      </c>
      <c r="F482" s="1014">
        <v>6084558000</v>
      </c>
      <c r="G482" s="1014">
        <v>6507521000</v>
      </c>
      <c r="H482" s="993"/>
      <c r="I482" s="993"/>
      <c r="J482" s="993"/>
      <c r="K482" s="993"/>
    </row>
    <row r="483" spans="1:11" ht="15" customHeight="1">
      <c r="A483" s="993"/>
      <c r="B483" s="993"/>
      <c r="C483" s="997" t="s">
        <v>219</v>
      </c>
      <c r="D483" s="1015">
        <v>0</v>
      </c>
      <c r="E483" s="1015">
        <v>3673660000</v>
      </c>
      <c r="F483" s="1015">
        <v>3682660000</v>
      </c>
      <c r="G483" s="1015">
        <v>3700660000</v>
      </c>
      <c r="H483" s="993"/>
      <c r="I483" s="993"/>
      <c r="J483" s="993"/>
      <c r="K483" s="993"/>
    </row>
    <row r="484" spans="1:11" ht="15" customHeight="1">
      <c r="A484" s="993"/>
      <c r="B484" s="993"/>
      <c r="C484" s="997" t="s">
        <v>220</v>
      </c>
      <c r="D484" s="1015">
        <v>0</v>
      </c>
      <c r="E484" s="1015">
        <v>3673660000</v>
      </c>
      <c r="F484" s="1015">
        <v>3682660000</v>
      </c>
      <c r="G484" s="1015">
        <v>3700660000</v>
      </c>
      <c r="H484" s="993"/>
      <c r="I484" s="993"/>
      <c r="J484" s="993"/>
      <c r="K484" s="993"/>
    </row>
    <row r="485" spans="1:11" ht="15" customHeight="1">
      <c r="A485" s="993"/>
      <c r="B485" s="993"/>
      <c r="C485" s="997" t="s">
        <v>221</v>
      </c>
      <c r="D485" s="1015">
        <v>0</v>
      </c>
      <c r="E485" s="1015">
        <v>0</v>
      </c>
      <c r="F485" s="1015">
        <v>0</v>
      </c>
      <c r="G485" s="1015">
        <v>0</v>
      </c>
      <c r="H485" s="993"/>
      <c r="I485" s="993"/>
      <c r="J485" s="993"/>
      <c r="K485" s="993"/>
    </row>
    <row r="486" spans="1:11" ht="15" customHeight="1">
      <c r="A486" s="993"/>
      <c r="B486" s="993"/>
      <c r="C486" s="997" t="s">
        <v>222</v>
      </c>
      <c r="D486" s="1015">
        <v>0</v>
      </c>
      <c r="E486" s="1015">
        <v>533200000</v>
      </c>
      <c r="F486" s="1015">
        <v>533880000</v>
      </c>
      <c r="G486" s="1015">
        <v>535673000</v>
      </c>
      <c r="H486" s="993"/>
      <c r="I486" s="993"/>
      <c r="J486" s="993"/>
      <c r="K486" s="993"/>
    </row>
    <row r="487" spans="1:11" ht="15" customHeight="1">
      <c r="A487" s="993"/>
      <c r="B487" s="993"/>
      <c r="C487" s="997" t="s">
        <v>220</v>
      </c>
      <c r="D487" s="1015">
        <v>0</v>
      </c>
      <c r="E487" s="1015">
        <v>533200000</v>
      </c>
      <c r="F487" s="1015">
        <v>533880000</v>
      </c>
      <c r="G487" s="1015">
        <v>535673000</v>
      </c>
      <c r="H487" s="993"/>
      <c r="I487" s="993"/>
      <c r="J487" s="993"/>
      <c r="K487" s="993"/>
    </row>
    <row r="488" spans="1:11" ht="15" customHeight="1">
      <c r="A488" s="993"/>
      <c r="B488" s="993"/>
      <c r="C488" s="997" t="s">
        <v>221</v>
      </c>
      <c r="D488" s="1015">
        <v>0</v>
      </c>
      <c r="E488" s="1015">
        <v>0</v>
      </c>
      <c r="F488" s="1015">
        <v>0</v>
      </c>
      <c r="G488" s="1015">
        <v>0</v>
      </c>
      <c r="H488" s="993"/>
      <c r="I488" s="993"/>
      <c r="J488" s="993"/>
      <c r="K488" s="993"/>
    </row>
    <row r="489" spans="1:11" ht="15" customHeight="1">
      <c r="A489" s="993"/>
      <c r="B489" s="993"/>
      <c r="C489" s="997" t="s">
        <v>223</v>
      </c>
      <c r="D489" s="1015">
        <v>0</v>
      </c>
      <c r="E489" s="1015">
        <v>1199400000</v>
      </c>
      <c r="F489" s="1015">
        <v>897118000</v>
      </c>
      <c r="G489" s="1015">
        <v>897788000</v>
      </c>
      <c r="H489" s="993"/>
      <c r="I489" s="993"/>
      <c r="J489" s="993"/>
      <c r="K489" s="993"/>
    </row>
    <row r="490" spans="1:11" ht="15" customHeight="1">
      <c r="A490" s="993"/>
      <c r="B490" s="993"/>
      <c r="C490" s="997" t="s">
        <v>220</v>
      </c>
      <c r="D490" s="1015">
        <v>0</v>
      </c>
      <c r="E490" s="1015">
        <v>1199400000</v>
      </c>
      <c r="F490" s="1015">
        <v>897118000</v>
      </c>
      <c r="G490" s="1015">
        <v>897788000</v>
      </c>
      <c r="H490" s="993"/>
      <c r="I490" s="993"/>
      <c r="J490" s="993"/>
      <c r="K490" s="993"/>
    </row>
    <row r="491" spans="1:11" ht="15" customHeight="1">
      <c r="A491" s="993"/>
      <c r="B491" s="993"/>
      <c r="C491" s="997" t="s">
        <v>221</v>
      </c>
      <c r="D491" s="1015">
        <v>0</v>
      </c>
      <c r="E491" s="1015">
        <v>0</v>
      </c>
      <c r="F491" s="1015">
        <v>0</v>
      </c>
      <c r="G491" s="1015">
        <v>0</v>
      </c>
      <c r="H491" s="993"/>
      <c r="I491" s="993"/>
      <c r="J491" s="993"/>
      <c r="K491" s="993"/>
    </row>
    <row r="492" spans="1:11" ht="15" customHeight="1">
      <c r="A492" s="993"/>
      <c r="B492" s="993"/>
      <c r="C492" s="997" t="s">
        <v>224</v>
      </c>
      <c r="D492" s="1015">
        <v>0</v>
      </c>
      <c r="E492" s="1015">
        <v>0</v>
      </c>
      <c r="F492" s="1015">
        <v>0</v>
      </c>
      <c r="G492" s="1015">
        <v>0</v>
      </c>
      <c r="H492" s="993"/>
      <c r="I492" s="993"/>
      <c r="J492" s="993"/>
      <c r="K492" s="993"/>
    </row>
    <row r="493" spans="1:11" ht="15" customHeight="1">
      <c r="A493" s="993"/>
      <c r="B493" s="993"/>
      <c r="C493" s="997" t="s">
        <v>220</v>
      </c>
      <c r="D493" s="1015">
        <v>0</v>
      </c>
      <c r="E493" s="1015">
        <v>0</v>
      </c>
      <c r="F493" s="1015">
        <v>0</v>
      </c>
      <c r="G493" s="1015">
        <v>0</v>
      </c>
      <c r="H493" s="993"/>
      <c r="I493" s="993"/>
      <c r="J493" s="993"/>
      <c r="K493" s="993"/>
    </row>
    <row r="494" spans="1:11" ht="15" customHeight="1">
      <c r="A494" s="993"/>
      <c r="B494" s="993"/>
      <c r="C494" s="997" t="s">
        <v>221</v>
      </c>
      <c r="D494" s="1015">
        <v>0</v>
      </c>
      <c r="E494" s="1015">
        <v>0</v>
      </c>
      <c r="F494" s="1015">
        <v>0</v>
      </c>
      <c r="G494" s="1015">
        <v>0</v>
      </c>
      <c r="H494" s="993"/>
      <c r="I494" s="993"/>
      <c r="J494" s="993"/>
      <c r="K494" s="993"/>
    </row>
    <row r="495" spans="1:11" ht="20.100000000000001" customHeight="1">
      <c r="A495" s="993"/>
      <c r="B495" s="993"/>
      <c r="C495" s="997" t="s">
        <v>251</v>
      </c>
      <c r="D495" s="1016">
        <v>0</v>
      </c>
      <c r="E495" s="1016">
        <v>0</v>
      </c>
      <c r="F495" s="1016">
        <v>0</v>
      </c>
      <c r="G495" s="1016">
        <v>0</v>
      </c>
      <c r="H495" s="993"/>
      <c r="I495" s="993"/>
      <c r="J495" s="993"/>
      <c r="K495" s="993"/>
    </row>
    <row r="496" spans="1:11" ht="15" customHeight="1">
      <c r="A496" s="993"/>
      <c r="B496" s="993"/>
      <c r="C496" s="997" t="s">
        <v>220</v>
      </c>
      <c r="D496" s="1015">
        <v>0</v>
      </c>
      <c r="E496" s="1015">
        <v>0</v>
      </c>
      <c r="F496" s="1015">
        <v>0</v>
      </c>
      <c r="G496" s="1015">
        <v>0</v>
      </c>
      <c r="H496" s="993"/>
      <c r="I496" s="993"/>
      <c r="J496" s="993"/>
      <c r="K496" s="993"/>
    </row>
    <row r="497" spans="1:11" ht="15" customHeight="1">
      <c r="A497" s="993"/>
      <c r="B497" s="993"/>
      <c r="C497" s="997" t="s">
        <v>221</v>
      </c>
      <c r="D497" s="1015">
        <v>0</v>
      </c>
      <c r="E497" s="1015">
        <v>0</v>
      </c>
      <c r="F497" s="1015">
        <v>0</v>
      </c>
      <c r="G497" s="1015">
        <v>0</v>
      </c>
      <c r="H497" s="993"/>
      <c r="I497" s="993"/>
      <c r="J497" s="993"/>
      <c r="K497" s="993"/>
    </row>
    <row r="498" spans="1:11" ht="15" customHeight="1">
      <c r="A498" s="993"/>
      <c r="B498" s="993"/>
      <c r="C498" s="997" t="s">
        <v>226</v>
      </c>
      <c r="D498" s="1015">
        <v>0</v>
      </c>
      <c r="E498" s="1015">
        <v>900000</v>
      </c>
      <c r="F498" s="1015">
        <v>900000</v>
      </c>
      <c r="G498" s="1015">
        <v>900000</v>
      </c>
      <c r="H498" s="993"/>
      <c r="I498" s="993"/>
      <c r="J498" s="993"/>
      <c r="K498" s="993"/>
    </row>
    <row r="499" spans="1:11" ht="15" customHeight="1">
      <c r="A499" s="993"/>
      <c r="B499" s="993"/>
      <c r="C499" s="997" t="s">
        <v>220</v>
      </c>
      <c r="D499" s="1015">
        <v>0</v>
      </c>
      <c r="E499" s="1015">
        <v>900000</v>
      </c>
      <c r="F499" s="1015">
        <v>900000</v>
      </c>
      <c r="G499" s="1015">
        <v>900000</v>
      </c>
      <c r="H499" s="993"/>
      <c r="I499" s="993"/>
      <c r="J499" s="993"/>
      <c r="K499" s="993"/>
    </row>
    <row r="500" spans="1:11" ht="15" customHeight="1">
      <c r="A500" s="993"/>
      <c r="B500" s="993"/>
      <c r="C500" s="997" t="s">
        <v>221</v>
      </c>
      <c r="D500" s="1015">
        <v>0</v>
      </c>
      <c r="E500" s="1015">
        <v>0</v>
      </c>
      <c r="F500" s="1015">
        <v>0</v>
      </c>
      <c r="G500" s="1015">
        <v>0</v>
      </c>
      <c r="H500" s="993"/>
      <c r="I500" s="993"/>
      <c r="J500" s="993"/>
      <c r="K500" s="993"/>
    </row>
    <row r="501" spans="1:11" ht="15" customHeight="1">
      <c r="A501" s="993"/>
      <c r="B501" s="993"/>
      <c r="C501" s="997" t="s">
        <v>227</v>
      </c>
      <c r="D501" s="1015">
        <v>0</v>
      </c>
      <c r="E501" s="1015">
        <v>10000000</v>
      </c>
      <c r="F501" s="1015">
        <v>12500000</v>
      </c>
      <c r="G501" s="1015">
        <v>15000000</v>
      </c>
      <c r="H501" s="993"/>
      <c r="I501" s="993"/>
      <c r="J501" s="993"/>
      <c r="K501" s="993"/>
    </row>
    <row r="502" spans="1:11" ht="15" customHeight="1">
      <c r="A502" s="993"/>
      <c r="B502" s="993"/>
      <c r="C502" s="997" t="s">
        <v>220</v>
      </c>
      <c r="D502" s="1015">
        <v>0</v>
      </c>
      <c r="E502" s="1015">
        <v>10000000</v>
      </c>
      <c r="F502" s="1015">
        <v>12500000</v>
      </c>
      <c r="G502" s="1015">
        <v>15000000</v>
      </c>
      <c r="H502" s="993"/>
      <c r="I502" s="993"/>
      <c r="J502" s="993"/>
      <c r="K502" s="993"/>
    </row>
    <row r="503" spans="1:11" ht="15" customHeight="1">
      <c r="A503" s="993"/>
      <c r="B503" s="993"/>
      <c r="C503" s="997" t="s">
        <v>221</v>
      </c>
      <c r="D503" s="1015">
        <v>0</v>
      </c>
      <c r="E503" s="1015">
        <v>0</v>
      </c>
      <c r="F503" s="1015">
        <v>0</v>
      </c>
      <c r="G503" s="1015">
        <v>0</v>
      </c>
      <c r="H503" s="993"/>
      <c r="I503" s="993"/>
      <c r="J503" s="993"/>
      <c r="K503" s="993"/>
    </row>
    <row r="504" spans="1:11" ht="15" customHeight="1">
      <c r="A504" s="993"/>
      <c r="B504" s="993"/>
      <c r="C504" s="997" t="s">
        <v>228</v>
      </c>
      <c r="D504" s="1015">
        <v>0</v>
      </c>
      <c r="E504" s="1015">
        <v>23000000</v>
      </c>
      <c r="F504" s="1015">
        <v>0</v>
      </c>
      <c r="G504" s="1015">
        <v>5400000</v>
      </c>
      <c r="H504" s="993"/>
      <c r="I504" s="993"/>
      <c r="J504" s="993"/>
      <c r="K504" s="993"/>
    </row>
    <row r="505" spans="1:11" ht="15" customHeight="1">
      <c r="A505" s="993"/>
      <c r="B505" s="993"/>
      <c r="C505" s="997" t="s">
        <v>220</v>
      </c>
      <c r="D505" s="1015">
        <v>0</v>
      </c>
      <c r="E505" s="1015">
        <v>23000000</v>
      </c>
      <c r="F505" s="1015">
        <v>0</v>
      </c>
      <c r="G505" s="1015">
        <v>5400000</v>
      </c>
      <c r="H505" s="993"/>
      <c r="I505" s="993"/>
      <c r="J505" s="993"/>
      <c r="K505" s="993"/>
    </row>
    <row r="506" spans="1:11" ht="15" customHeight="1">
      <c r="A506" s="993"/>
      <c r="B506" s="993"/>
      <c r="C506" s="997" t="s">
        <v>229</v>
      </c>
      <c r="D506" s="1015">
        <v>0</v>
      </c>
      <c r="E506" s="1015">
        <v>0</v>
      </c>
      <c r="F506" s="1015">
        <v>0</v>
      </c>
      <c r="G506" s="1015">
        <v>0</v>
      </c>
      <c r="H506" s="993"/>
      <c r="I506" s="993"/>
      <c r="J506" s="993"/>
      <c r="K506" s="993"/>
    </row>
    <row r="507" spans="1:11" ht="15" customHeight="1">
      <c r="A507" s="993"/>
      <c r="B507" s="993"/>
      <c r="C507" s="997" t="s">
        <v>230</v>
      </c>
      <c r="D507" s="1015">
        <v>0</v>
      </c>
      <c r="E507" s="1015">
        <v>0</v>
      </c>
      <c r="F507" s="1015">
        <v>0</v>
      </c>
      <c r="G507" s="1015">
        <v>0</v>
      </c>
      <c r="H507" s="993"/>
      <c r="I507" s="993"/>
      <c r="J507" s="993"/>
      <c r="K507" s="993"/>
    </row>
    <row r="508" spans="1:11" ht="15" customHeight="1">
      <c r="A508" s="993"/>
      <c r="B508" s="993"/>
      <c r="C508" s="997" t="s">
        <v>231</v>
      </c>
      <c r="D508" s="1015">
        <v>0</v>
      </c>
      <c r="E508" s="1015">
        <v>0</v>
      </c>
      <c r="F508" s="1015">
        <v>0</v>
      </c>
      <c r="G508" s="1015">
        <v>0</v>
      </c>
      <c r="H508" s="993"/>
      <c r="I508" s="993"/>
      <c r="J508" s="993"/>
      <c r="K508" s="993"/>
    </row>
    <row r="509" spans="1:11" ht="15" customHeight="1">
      <c r="A509" s="993"/>
      <c r="B509" s="993"/>
      <c r="C509" s="997" t="s">
        <v>232</v>
      </c>
      <c r="D509" s="1015">
        <v>0</v>
      </c>
      <c r="E509" s="1015">
        <v>0</v>
      </c>
      <c r="F509" s="1015">
        <v>0</v>
      </c>
      <c r="G509" s="1015">
        <v>0</v>
      </c>
      <c r="H509" s="993"/>
      <c r="I509" s="993"/>
      <c r="J509" s="993"/>
      <c r="K509" s="993"/>
    </row>
    <row r="510" spans="1:11" ht="15" customHeight="1">
      <c r="A510" s="993"/>
      <c r="B510" s="993"/>
      <c r="C510" s="997" t="s">
        <v>233</v>
      </c>
      <c r="D510" s="1015">
        <v>0</v>
      </c>
      <c r="E510" s="1015">
        <v>877000000</v>
      </c>
      <c r="F510" s="1015">
        <v>957500000</v>
      </c>
      <c r="G510" s="1015">
        <v>1352100000</v>
      </c>
      <c r="H510" s="993"/>
      <c r="I510" s="993"/>
      <c r="J510" s="993"/>
      <c r="K510" s="993"/>
    </row>
    <row r="511" spans="1:11" ht="15" customHeight="1">
      <c r="A511" s="993"/>
      <c r="B511" s="993"/>
      <c r="C511" s="997" t="s">
        <v>220</v>
      </c>
      <c r="D511" s="1015">
        <v>0</v>
      </c>
      <c r="E511" s="1015">
        <v>877000000</v>
      </c>
      <c r="F511" s="1015">
        <v>957500000</v>
      </c>
      <c r="G511" s="1015">
        <v>1352100000</v>
      </c>
      <c r="H511" s="993"/>
      <c r="I511" s="993"/>
      <c r="J511" s="993"/>
      <c r="K511" s="993"/>
    </row>
    <row r="512" spans="1:11" ht="15" customHeight="1">
      <c r="A512" s="993"/>
      <c r="B512" s="993"/>
      <c r="C512" s="997" t="s">
        <v>229</v>
      </c>
      <c r="D512" s="1015">
        <v>0</v>
      </c>
      <c r="E512" s="1015">
        <v>0</v>
      </c>
      <c r="F512" s="1015">
        <v>0</v>
      </c>
      <c r="G512" s="1015">
        <v>0</v>
      </c>
      <c r="H512" s="993"/>
      <c r="I512" s="993"/>
      <c r="J512" s="993"/>
      <c r="K512" s="993"/>
    </row>
    <row r="513" spans="1:11" ht="15" customHeight="1">
      <c r="A513" s="993"/>
      <c r="B513" s="993"/>
      <c r="C513" s="997" t="s">
        <v>230</v>
      </c>
      <c r="D513" s="1015">
        <v>0</v>
      </c>
      <c r="E513" s="1015">
        <v>0</v>
      </c>
      <c r="F513" s="1015">
        <v>0</v>
      </c>
      <c r="G513" s="1015">
        <v>0</v>
      </c>
      <c r="H513" s="993"/>
      <c r="I513" s="993"/>
      <c r="J513" s="993"/>
      <c r="K513" s="993"/>
    </row>
    <row r="514" spans="1:11" ht="15" customHeight="1">
      <c r="A514" s="993"/>
      <c r="B514" s="993"/>
      <c r="C514" s="997" t="s">
        <v>231</v>
      </c>
      <c r="D514" s="1015">
        <v>0</v>
      </c>
      <c r="E514" s="1015">
        <v>0</v>
      </c>
      <c r="F514" s="1015">
        <v>0</v>
      </c>
      <c r="G514" s="1015">
        <v>0</v>
      </c>
      <c r="H514" s="993"/>
      <c r="I514" s="993"/>
      <c r="J514" s="993"/>
      <c r="K514" s="993"/>
    </row>
    <row r="515" spans="1:11" ht="15" customHeight="1">
      <c r="A515" s="993"/>
      <c r="B515" s="993"/>
      <c r="C515" s="997" t="s">
        <v>232</v>
      </c>
      <c r="D515" s="1015">
        <v>0</v>
      </c>
      <c r="E515" s="1015">
        <v>0</v>
      </c>
      <c r="F515" s="1015">
        <v>0</v>
      </c>
      <c r="G515" s="1015">
        <v>0</v>
      </c>
      <c r="H515" s="993"/>
      <c r="I515" s="993"/>
      <c r="J515" s="993"/>
      <c r="K515" s="993"/>
    </row>
    <row r="516" spans="1:11" ht="15" customHeight="1">
      <c r="A516" s="993"/>
      <c r="B516" s="993"/>
      <c r="C516" s="997" t="s">
        <v>234</v>
      </c>
      <c r="D516" s="1015">
        <v>0</v>
      </c>
      <c r="E516" s="1015">
        <v>0</v>
      </c>
      <c r="F516" s="1015">
        <v>0</v>
      </c>
      <c r="G516" s="1015">
        <v>0</v>
      </c>
      <c r="H516" s="993"/>
      <c r="I516" s="993"/>
      <c r="J516" s="993"/>
      <c r="K516" s="993"/>
    </row>
    <row r="517" spans="1:11" ht="15" customHeight="1">
      <c r="A517" s="993"/>
      <c r="B517" s="993"/>
      <c r="C517" s="997" t="s">
        <v>220</v>
      </c>
      <c r="D517" s="1015">
        <v>0</v>
      </c>
      <c r="E517" s="1015">
        <v>0</v>
      </c>
      <c r="F517" s="1015">
        <v>0</v>
      </c>
      <c r="G517" s="1015">
        <v>0</v>
      </c>
      <c r="H517" s="993"/>
      <c r="I517" s="993"/>
      <c r="J517" s="993"/>
      <c r="K517" s="993"/>
    </row>
    <row r="518" spans="1:11" ht="15" customHeight="1">
      <c r="A518" s="993"/>
      <c r="B518" s="993"/>
      <c r="C518" s="997" t="s">
        <v>229</v>
      </c>
      <c r="D518" s="1015">
        <v>0</v>
      </c>
      <c r="E518" s="1015">
        <v>0</v>
      </c>
      <c r="F518" s="1015">
        <v>0</v>
      </c>
      <c r="G518" s="1015">
        <v>0</v>
      </c>
      <c r="H518" s="993"/>
      <c r="I518" s="993"/>
      <c r="J518" s="993"/>
      <c r="K518" s="993"/>
    </row>
    <row r="519" spans="1:11" ht="15" customHeight="1">
      <c r="A519" s="993"/>
      <c r="B519" s="993"/>
      <c r="C519" s="997" t="s">
        <v>230</v>
      </c>
      <c r="D519" s="1015">
        <v>0</v>
      </c>
      <c r="E519" s="1015">
        <v>0</v>
      </c>
      <c r="F519" s="1015">
        <v>0</v>
      </c>
      <c r="G519" s="1015">
        <v>0</v>
      </c>
      <c r="H519" s="993"/>
      <c r="I519" s="993"/>
      <c r="J519" s="993"/>
      <c r="K519" s="993"/>
    </row>
    <row r="520" spans="1:11" ht="15" customHeight="1">
      <c r="A520" s="993"/>
      <c r="B520" s="993"/>
      <c r="C520" s="997" t="s">
        <v>231</v>
      </c>
      <c r="D520" s="1015">
        <v>0</v>
      </c>
      <c r="E520" s="1015">
        <v>0</v>
      </c>
      <c r="F520" s="1015">
        <v>0</v>
      </c>
      <c r="G520" s="1015">
        <v>0</v>
      </c>
      <c r="H520" s="993"/>
      <c r="I520" s="993"/>
      <c r="J520" s="993"/>
      <c r="K520" s="993"/>
    </row>
    <row r="521" spans="1:11" ht="15" customHeight="1">
      <c r="A521" s="993"/>
      <c r="B521" s="993"/>
      <c r="C521" s="997" t="s">
        <v>232</v>
      </c>
      <c r="D521" s="1015">
        <v>0</v>
      </c>
      <c r="E521" s="1015">
        <v>0</v>
      </c>
      <c r="F521" s="1015">
        <v>0</v>
      </c>
      <c r="G521" s="1015">
        <v>0</v>
      </c>
      <c r="H521" s="993"/>
      <c r="I521" s="993"/>
      <c r="J521" s="993"/>
      <c r="K521" s="993"/>
    </row>
    <row r="522" spans="1:11" ht="15" customHeight="1">
      <c r="A522" s="993"/>
      <c r="B522" s="993"/>
      <c r="C522" s="997" t="s">
        <v>235</v>
      </c>
      <c r="D522" s="1015">
        <v>0</v>
      </c>
      <c r="E522" s="1015">
        <v>0</v>
      </c>
      <c r="F522" s="1015">
        <v>0</v>
      </c>
      <c r="G522" s="1015">
        <v>0</v>
      </c>
      <c r="H522" s="993"/>
      <c r="I522" s="993"/>
      <c r="J522" s="993"/>
      <c r="K522" s="993"/>
    </row>
    <row r="523" spans="1:11" ht="15" customHeight="1">
      <c r="A523" s="993"/>
      <c r="B523" s="993"/>
      <c r="C523" s="997" t="s">
        <v>236</v>
      </c>
      <c r="D523" s="1015">
        <v>0</v>
      </c>
      <c r="E523" s="1015">
        <v>0</v>
      </c>
      <c r="F523" s="1015">
        <v>0</v>
      </c>
      <c r="G523" s="1015">
        <v>0</v>
      </c>
      <c r="H523" s="993"/>
      <c r="I523" s="993"/>
      <c r="J523" s="993"/>
      <c r="K523" s="993"/>
    </row>
    <row r="524" spans="1:11" ht="20.100000000000001" customHeight="1">
      <c r="A524" s="993"/>
      <c r="B524" s="993"/>
      <c r="C524" s="1017" t="s">
        <v>200</v>
      </c>
      <c r="D524" s="993"/>
      <c r="E524" s="993"/>
      <c r="F524" s="993"/>
      <c r="G524" s="993"/>
      <c r="H524" s="993"/>
      <c r="I524" s="993"/>
      <c r="J524" s="993"/>
      <c r="K524" s="993"/>
    </row>
    <row r="525" spans="1:11" ht="20.100000000000001" customHeight="1">
      <c r="A525" s="1018" t="s">
        <v>252</v>
      </c>
      <c r="B525" s="1004" t="s">
        <v>84</v>
      </c>
      <c r="C525" s="1004" t="s">
        <v>200</v>
      </c>
      <c r="D525" s="993"/>
      <c r="E525" s="1019" t="s">
        <v>200</v>
      </c>
      <c r="F525" s="1004" t="s">
        <v>84</v>
      </c>
      <c r="G525" s="1004" t="s">
        <v>200</v>
      </c>
      <c r="H525" s="1020" t="s">
        <v>200</v>
      </c>
      <c r="I525" s="1019" t="s">
        <v>200</v>
      </c>
      <c r="J525" s="1004" t="s">
        <v>84</v>
      </c>
      <c r="K525" s="1004" t="s">
        <v>200</v>
      </c>
    </row>
    <row r="526" spans="1:11" ht="20.100000000000001" customHeight="1">
      <c r="A526" s="1021" t="s">
        <v>253</v>
      </c>
      <c r="B526" s="1004" t="s">
        <v>254</v>
      </c>
      <c r="C526" s="1004" t="s">
        <v>200</v>
      </c>
      <c r="D526" s="993"/>
      <c r="E526" s="1021" t="s">
        <v>255</v>
      </c>
      <c r="F526" s="1004" t="s">
        <v>254</v>
      </c>
      <c r="G526" s="1004" t="s">
        <v>200</v>
      </c>
      <c r="H526" s="993"/>
      <c r="I526" s="1021" t="s">
        <v>256</v>
      </c>
      <c r="J526" s="1004" t="s">
        <v>254</v>
      </c>
      <c r="K526" s="1004" t="s">
        <v>200</v>
      </c>
    </row>
    <row r="527" spans="1:11" ht="20.100000000000001" customHeight="1">
      <c r="A527" s="1022" t="s">
        <v>200</v>
      </c>
      <c r="B527" s="1004" t="s">
        <v>86</v>
      </c>
      <c r="C527" s="1004" t="s">
        <v>200</v>
      </c>
      <c r="D527" s="993"/>
      <c r="E527" s="1022" t="s">
        <v>200</v>
      </c>
      <c r="F527" s="1004" t="s">
        <v>86</v>
      </c>
      <c r="G527" s="1004" t="s">
        <v>200</v>
      </c>
      <c r="H527" s="993"/>
      <c r="I527" s="1022" t="s">
        <v>200</v>
      </c>
      <c r="J527" s="1004" t="s">
        <v>86</v>
      </c>
      <c r="K527" s="1004" t="s">
        <v>200</v>
      </c>
    </row>
  </sheetData>
  <mergeCells count="52">
    <mergeCell ref="D6:G6"/>
    <mergeCell ref="C1:G1"/>
    <mergeCell ref="C2:G2"/>
    <mergeCell ref="D3:G3"/>
    <mergeCell ref="D4:G4"/>
    <mergeCell ref="D5:G5"/>
    <mergeCell ref="C82:G82"/>
    <mergeCell ref="D7:G7"/>
    <mergeCell ref="C8:G8"/>
    <mergeCell ref="C9:G9"/>
    <mergeCell ref="D10:G10"/>
    <mergeCell ref="D14:G14"/>
    <mergeCell ref="C24:G24"/>
    <mergeCell ref="D25:G25"/>
    <mergeCell ref="D26:G26"/>
    <mergeCell ref="D27:G27"/>
    <mergeCell ref="D28:G28"/>
    <mergeCell ref="C37:G37"/>
    <mergeCell ref="D198:G198"/>
    <mergeCell ref="D83:G83"/>
    <mergeCell ref="D84:G84"/>
    <mergeCell ref="D85:G85"/>
    <mergeCell ref="D86:G86"/>
    <mergeCell ref="C95:G95"/>
    <mergeCell ref="D140:G140"/>
    <mergeCell ref="D141:G141"/>
    <mergeCell ref="D142:G142"/>
    <mergeCell ref="D143:G143"/>
    <mergeCell ref="C152:G152"/>
    <mergeCell ref="D197:G197"/>
    <mergeCell ref="C322:G322"/>
    <mergeCell ref="D199:G199"/>
    <mergeCell ref="D200:G200"/>
    <mergeCell ref="C209:G209"/>
    <mergeCell ref="D254:G254"/>
    <mergeCell ref="D255:G255"/>
    <mergeCell ref="D256:G256"/>
    <mergeCell ref="C265:G265"/>
    <mergeCell ref="D310:G310"/>
    <mergeCell ref="D311:G311"/>
    <mergeCell ref="D312:G312"/>
    <mergeCell ref="D313:G313"/>
    <mergeCell ref="D425:G425"/>
    <mergeCell ref="D426:G426"/>
    <mergeCell ref="D427:G427"/>
    <mergeCell ref="C436:G436"/>
    <mergeCell ref="D367:G367"/>
    <mergeCell ref="D368:G368"/>
    <mergeCell ref="D369:G369"/>
    <mergeCell ref="D370:G370"/>
    <mergeCell ref="C379:G379"/>
    <mergeCell ref="D424:G42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49603-D86C-4EE3-B573-FA80716EB87C}">
  <dimension ref="A1:K353"/>
  <sheetViews>
    <sheetView workbookViewId="0"/>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1216</v>
      </c>
      <c r="E3" s="1650"/>
      <c r="F3" s="1650"/>
      <c r="G3" s="1650"/>
      <c r="H3" s="993"/>
      <c r="I3" s="993"/>
      <c r="J3" s="993"/>
      <c r="K3" s="993"/>
    </row>
    <row r="4" spans="1:11" ht="14.1" customHeight="1">
      <c r="A4" s="993"/>
      <c r="B4" s="993"/>
      <c r="C4" s="995" t="s">
        <v>196</v>
      </c>
      <c r="D4" s="1649" t="s">
        <v>1217</v>
      </c>
      <c r="E4" s="1650"/>
      <c r="F4" s="1650"/>
      <c r="G4" s="1650"/>
      <c r="H4" s="993"/>
      <c r="I4" s="993"/>
      <c r="J4" s="993"/>
      <c r="K4" s="993"/>
    </row>
    <row r="5" spans="1:11" ht="14.1" customHeight="1">
      <c r="A5" s="993"/>
      <c r="B5" s="993"/>
      <c r="C5" s="995" t="s">
        <v>2</v>
      </c>
      <c r="D5" s="1649" t="s">
        <v>1218</v>
      </c>
      <c r="E5" s="1650"/>
      <c r="F5" s="1650"/>
      <c r="G5" s="1650"/>
      <c r="H5" s="993"/>
      <c r="I5" s="993"/>
      <c r="J5" s="993"/>
      <c r="K5" s="993"/>
    </row>
    <row r="6" spans="1:11" ht="14.1" customHeight="1">
      <c r="A6" s="993"/>
      <c r="B6" s="993"/>
      <c r="C6" s="995" t="s">
        <v>4</v>
      </c>
      <c r="D6" s="1649" t="s">
        <v>1219</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30.95" customHeight="1">
      <c r="A9" s="993"/>
      <c r="B9" s="993"/>
      <c r="C9" s="1655" t="s">
        <v>1220</v>
      </c>
      <c r="D9" s="1656"/>
      <c r="E9" s="1656"/>
      <c r="F9" s="1656"/>
      <c r="G9" s="1656"/>
      <c r="H9" s="993"/>
      <c r="I9" s="993"/>
      <c r="J9" s="993"/>
      <c r="K9" s="993"/>
    </row>
    <row r="10" spans="1:11" ht="111" customHeight="1">
      <c r="A10" s="993"/>
      <c r="B10" s="993"/>
      <c r="C10" s="996" t="s">
        <v>10</v>
      </c>
      <c r="D10" s="1657" t="s">
        <v>1221</v>
      </c>
      <c r="E10" s="1658"/>
      <c r="F10" s="1658"/>
      <c r="G10" s="1658"/>
      <c r="H10" s="993"/>
      <c r="I10" s="993"/>
      <c r="J10" s="993"/>
      <c r="K10" s="993"/>
    </row>
    <row r="11" spans="1:11" ht="27.95" customHeight="1">
      <c r="A11" s="993"/>
      <c r="B11" s="993"/>
      <c r="C11" s="997" t="s">
        <v>12</v>
      </c>
      <c r="D11" s="998">
        <v>2025</v>
      </c>
      <c r="E11" s="998">
        <v>2026</v>
      </c>
      <c r="F11" s="998">
        <v>2027</v>
      </c>
      <c r="G11" s="998">
        <v>2028</v>
      </c>
      <c r="H11" s="993"/>
      <c r="I11" s="993"/>
      <c r="J11" s="993"/>
      <c r="K11" s="993"/>
    </row>
    <row r="12" spans="1:11" ht="14.1" customHeight="1">
      <c r="A12" s="993"/>
      <c r="B12" s="993"/>
      <c r="C12" s="999"/>
      <c r="D12" s="1000" t="s">
        <v>13</v>
      </c>
      <c r="E12" s="1000" t="s">
        <v>14</v>
      </c>
      <c r="F12" s="1000" t="s">
        <v>14</v>
      </c>
      <c r="G12" s="1000" t="s">
        <v>14</v>
      </c>
      <c r="H12" s="993"/>
      <c r="I12" s="993"/>
      <c r="J12" s="993"/>
      <c r="K12" s="993"/>
    </row>
    <row r="13" spans="1:11" ht="30.95" customHeight="1">
      <c r="A13" s="993"/>
      <c r="B13" s="993"/>
      <c r="C13" s="997" t="s">
        <v>1222</v>
      </c>
      <c r="D13" s="1001" t="s">
        <v>1223</v>
      </c>
      <c r="E13" s="1001" t="s">
        <v>1224</v>
      </c>
      <c r="F13" s="1001" t="s">
        <v>1224</v>
      </c>
      <c r="G13" s="1001" t="s">
        <v>1224</v>
      </c>
      <c r="H13" s="993"/>
      <c r="I13" s="993"/>
      <c r="J13" s="993"/>
      <c r="K13" s="993"/>
    </row>
    <row r="14" spans="1:11" ht="43.5" customHeight="1">
      <c r="A14" s="993"/>
      <c r="B14" s="993"/>
      <c r="C14" s="996" t="s">
        <v>203</v>
      </c>
      <c r="D14" s="1657" t="s">
        <v>1225</v>
      </c>
      <c r="E14" s="1658"/>
      <c r="F14" s="1658"/>
      <c r="G14" s="1658"/>
      <c r="H14" s="993"/>
      <c r="I14" s="993"/>
      <c r="J14" s="993"/>
      <c r="K14" s="993"/>
    </row>
    <row r="15" spans="1:11" ht="27.95" customHeight="1">
      <c r="A15" s="993"/>
      <c r="B15" s="993"/>
      <c r="C15" s="997" t="s">
        <v>205</v>
      </c>
      <c r="D15" s="998">
        <v>2025</v>
      </c>
      <c r="E15" s="998">
        <v>2026</v>
      </c>
      <c r="F15" s="998">
        <v>2027</v>
      </c>
      <c r="G15" s="998">
        <v>2028</v>
      </c>
      <c r="H15" s="993"/>
      <c r="I15" s="993"/>
      <c r="J15" s="993"/>
      <c r="K15" s="993"/>
    </row>
    <row r="16" spans="1:11" ht="14.1" customHeight="1">
      <c r="A16" s="993"/>
      <c r="B16" s="993"/>
      <c r="C16" s="999"/>
      <c r="D16" s="1000" t="s">
        <v>13</v>
      </c>
      <c r="E16" s="1000" t="s">
        <v>14</v>
      </c>
      <c r="F16" s="1000" t="s">
        <v>14</v>
      </c>
      <c r="G16" s="1000" t="s">
        <v>14</v>
      </c>
      <c r="H16" s="993"/>
      <c r="I16" s="993"/>
      <c r="J16" s="993"/>
      <c r="K16" s="993"/>
    </row>
    <row r="17" spans="1:11" ht="30.95" customHeight="1">
      <c r="A17" s="993"/>
      <c r="B17" s="993"/>
      <c r="C17" s="997" t="s">
        <v>1226</v>
      </c>
      <c r="D17" s="1001" t="s">
        <v>1223</v>
      </c>
      <c r="E17" s="1001" t="s">
        <v>1227</v>
      </c>
      <c r="F17" s="1001" t="s">
        <v>1228</v>
      </c>
      <c r="G17" s="1001" t="s">
        <v>1228</v>
      </c>
      <c r="H17" s="993"/>
      <c r="I17" s="993"/>
      <c r="J17" s="993"/>
      <c r="K17" s="993"/>
    </row>
    <row r="18" spans="1:11" ht="30.95" customHeight="1">
      <c r="A18" s="993"/>
      <c r="B18" s="993"/>
      <c r="C18" s="997" t="s">
        <v>1229</v>
      </c>
      <c r="D18" s="1001" t="s">
        <v>1230</v>
      </c>
      <c r="E18" s="1001" t="s">
        <v>1228</v>
      </c>
      <c r="F18" s="1001" t="s">
        <v>1228</v>
      </c>
      <c r="G18" s="1001" t="s">
        <v>1228</v>
      </c>
      <c r="H18" s="993"/>
      <c r="I18" s="993"/>
      <c r="J18" s="993"/>
      <c r="K18" s="993"/>
    </row>
    <row r="19" spans="1:11" ht="20.100000000000001" customHeight="1">
      <c r="A19" s="993"/>
      <c r="B19" s="993"/>
      <c r="C19" s="997" t="s">
        <v>1231</v>
      </c>
      <c r="D19" s="1001" t="s">
        <v>1232</v>
      </c>
      <c r="E19" s="1001" t="s">
        <v>1087</v>
      </c>
      <c r="F19" s="1001" t="s">
        <v>1087</v>
      </c>
      <c r="G19" s="1001" t="s">
        <v>1087</v>
      </c>
      <c r="H19" s="993"/>
      <c r="I19" s="993"/>
      <c r="J19" s="993"/>
      <c r="K19" s="993"/>
    </row>
    <row r="20" spans="1:11" ht="30.95" customHeight="1">
      <c r="A20" s="993"/>
      <c r="B20" s="993"/>
      <c r="C20" s="997" t="s">
        <v>1233</v>
      </c>
      <c r="D20" s="1001" t="s">
        <v>1234</v>
      </c>
      <c r="E20" s="1001" t="s">
        <v>1235</v>
      </c>
      <c r="F20" s="1001" t="s">
        <v>1235</v>
      </c>
      <c r="G20" s="1001" t="s">
        <v>1235</v>
      </c>
      <c r="H20" s="993"/>
      <c r="I20" s="993"/>
      <c r="J20" s="993"/>
      <c r="K20" s="993"/>
    </row>
    <row r="21" spans="1:11" ht="14.1" customHeight="1">
      <c r="A21" s="993"/>
      <c r="B21" s="993"/>
      <c r="C21" s="1643" t="s">
        <v>208</v>
      </c>
      <c r="D21" s="1644"/>
      <c r="E21" s="1644"/>
      <c r="F21" s="1644"/>
      <c r="G21" s="1644"/>
      <c r="H21" s="993"/>
      <c r="I21" s="993"/>
      <c r="J21" s="993"/>
      <c r="K21" s="993"/>
    </row>
    <row r="22" spans="1:11" ht="14.1" customHeight="1">
      <c r="A22" s="993"/>
      <c r="B22" s="993"/>
      <c r="C22" s="1002" t="s">
        <v>1236</v>
      </c>
      <c r="D22" s="1643" t="s">
        <v>1237</v>
      </c>
      <c r="E22" s="1644"/>
      <c r="F22" s="1644"/>
      <c r="G22" s="1644"/>
      <c r="H22" s="993"/>
      <c r="I22" s="993"/>
      <c r="J22" s="993"/>
      <c r="K22" s="993"/>
    </row>
    <row r="23" spans="1:11" ht="18" customHeight="1">
      <c r="A23" s="993"/>
      <c r="B23" s="993"/>
      <c r="C23" s="1003" t="s">
        <v>209</v>
      </c>
      <c r="D23" s="1659" t="s">
        <v>1238</v>
      </c>
      <c r="E23" s="1660"/>
      <c r="F23" s="1660"/>
      <c r="G23" s="1660"/>
      <c r="H23" s="993"/>
      <c r="I23" s="993"/>
      <c r="J23" s="993"/>
      <c r="K23" s="993"/>
    </row>
    <row r="24" spans="1:11" ht="18" customHeight="1">
      <c r="A24" s="993"/>
      <c r="B24" s="993"/>
      <c r="C24" s="1004" t="s">
        <v>211</v>
      </c>
      <c r="D24" s="1661" t="s">
        <v>1239</v>
      </c>
      <c r="E24" s="1662"/>
      <c r="F24" s="1662"/>
      <c r="G24" s="1662"/>
      <c r="H24" s="993"/>
      <c r="I24" s="993"/>
      <c r="J24" s="993"/>
      <c r="K24" s="993"/>
    </row>
    <row r="25" spans="1:11" ht="18" customHeight="1">
      <c r="A25" s="993"/>
      <c r="B25" s="993"/>
      <c r="C25" s="1004" t="s">
        <v>31</v>
      </c>
      <c r="D25" s="1661" t="s">
        <v>1240</v>
      </c>
      <c r="E25" s="1662"/>
      <c r="F25" s="1662"/>
      <c r="G25" s="1662"/>
      <c r="H25" s="993"/>
      <c r="I25" s="993"/>
      <c r="J25" s="993"/>
      <c r="K25" s="993"/>
    </row>
    <row r="26" spans="1:11" ht="15" customHeight="1">
      <c r="A26" s="993"/>
      <c r="B26" s="993"/>
      <c r="C26" s="1005"/>
      <c r="D26" s="1006">
        <v>2025</v>
      </c>
      <c r="E26" s="1006">
        <v>2026</v>
      </c>
      <c r="F26" s="1006">
        <v>2027</v>
      </c>
      <c r="G26" s="1006">
        <v>2028</v>
      </c>
      <c r="H26" s="993"/>
      <c r="I26" s="993"/>
      <c r="J26" s="993"/>
      <c r="K26" s="993"/>
    </row>
    <row r="27" spans="1:11" ht="15" customHeight="1">
      <c r="A27" s="993"/>
      <c r="B27" s="993"/>
      <c r="C27" s="1007"/>
      <c r="D27" s="1008" t="s">
        <v>13</v>
      </c>
      <c r="E27" s="1008" t="s">
        <v>14</v>
      </c>
      <c r="F27" s="1008" t="s">
        <v>14</v>
      </c>
      <c r="G27" s="1008" t="s">
        <v>14</v>
      </c>
      <c r="H27" s="993"/>
      <c r="I27" s="993"/>
      <c r="J27" s="993"/>
      <c r="K27" s="993"/>
    </row>
    <row r="28" spans="1:11" ht="14.1" customHeight="1">
      <c r="A28" s="993"/>
      <c r="B28" s="993"/>
      <c r="C28" s="997" t="s">
        <v>33</v>
      </c>
      <c r="D28" s="1001" t="s">
        <v>200</v>
      </c>
      <c r="E28" s="1001" t="s">
        <v>1241</v>
      </c>
      <c r="F28" s="1001" t="s">
        <v>1241</v>
      </c>
      <c r="G28" s="1001" t="s">
        <v>1241</v>
      </c>
      <c r="H28" s="993"/>
      <c r="I28" s="993"/>
      <c r="J28" s="993"/>
      <c r="K28" s="993"/>
    </row>
    <row r="29" spans="1:11" ht="14.1" customHeight="1">
      <c r="A29" s="993"/>
      <c r="B29" s="993"/>
      <c r="C29" s="997" t="s">
        <v>214</v>
      </c>
      <c r="D29" s="1001" t="s">
        <v>1242</v>
      </c>
      <c r="E29" s="1001" t="s">
        <v>1243</v>
      </c>
      <c r="F29" s="1001" t="s">
        <v>1244</v>
      </c>
      <c r="G29" s="1001" t="s">
        <v>1245</v>
      </c>
      <c r="H29" s="993"/>
      <c r="I29" s="993"/>
      <c r="J29" s="993"/>
      <c r="K29" s="993"/>
    </row>
    <row r="30" spans="1:11" ht="14.1" customHeight="1">
      <c r="A30" s="993"/>
      <c r="B30" s="993"/>
      <c r="C30" s="997" t="s">
        <v>215</v>
      </c>
      <c r="D30" s="1001" t="s">
        <v>164</v>
      </c>
      <c r="E30" s="1001" t="s">
        <v>1246</v>
      </c>
      <c r="F30" s="1001" t="s">
        <v>1247</v>
      </c>
      <c r="G30" s="1001" t="s">
        <v>1248</v>
      </c>
      <c r="H30" s="993"/>
      <c r="I30" s="993"/>
      <c r="J30" s="993"/>
      <c r="K30" s="993"/>
    </row>
    <row r="31" spans="1:11" ht="14.1" customHeight="1">
      <c r="A31" s="993"/>
      <c r="B31" s="993"/>
      <c r="C31" s="997" t="s">
        <v>216</v>
      </c>
      <c r="D31" s="1001" t="s">
        <v>200</v>
      </c>
      <c r="E31" s="1001" t="s">
        <v>200</v>
      </c>
      <c r="F31" s="1001" t="s">
        <v>164</v>
      </c>
      <c r="G31" s="1001" t="s">
        <v>164</v>
      </c>
      <c r="H31" s="993"/>
      <c r="I31" s="993"/>
      <c r="J31" s="993"/>
      <c r="K31" s="993"/>
    </row>
    <row r="32" spans="1:11" ht="14.1" customHeight="1">
      <c r="A32" s="993"/>
      <c r="B32" s="993"/>
      <c r="C32" s="997" t="s">
        <v>217</v>
      </c>
      <c r="D32" s="1001" t="s">
        <v>200</v>
      </c>
      <c r="E32" s="1001" t="s">
        <v>1249</v>
      </c>
      <c r="F32" s="1001" t="s">
        <v>1250</v>
      </c>
      <c r="G32" s="1001" t="s">
        <v>1251</v>
      </c>
      <c r="H32" s="993"/>
      <c r="I32" s="993"/>
      <c r="J32" s="993"/>
      <c r="K32" s="993"/>
    </row>
    <row r="33" spans="1:11" ht="14.1" customHeight="1">
      <c r="A33" s="993"/>
      <c r="B33" s="993"/>
      <c r="C33" s="997" t="s">
        <v>39</v>
      </c>
      <c r="D33" s="1001" t="s">
        <v>200</v>
      </c>
      <c r="E33" s="1001" t="s">
        <v>200</v>
      </c>
      <c r="F33" s="1001" t="s">
        <v>1250</v>
      </c>
      <c r="G33" s="1001" t="s">
        <v>1251</v>
      </c>
      <c r="H33" s="993"/>
      <c r="I33" s="993"/>
      <c r="J33" s="993"/>
      <c r="K33" s="993"/>
    </row>
    <row r="34" spans="1:11" ht="14.1" customHeight="1">
      <c r="A34" s="993"/>
      <c r="B34" s="993"/>
      <c r="C34" s="1663" t="s">
        <v>218</v>
      </c>
      <c r="D34" s="1664"/>
      <c r="E34" s="1664"/>
      <c r="F34" s="1664"/>
      <c r="G34" s="1664"/>
      <c r="H34" s="993"/>
      <c r="I34" s="993"/>
      <c r="J34" s="993"/>
      <c r="K34" s="993"/>
    </row>
    <row r="35" spans="1:11" ht="14.1" customHeight="1">
      <c r="A35" s="993"/>
      <c r="B35" s="993"/>
      <c r="C35" s="1005"/>
      <c r="D35" s="1006">
        <v>2025</v>
      </c>
      <c r="E35" s="1006">
        <v>2026</v>
      </c>
      <c r="F35" s="1006">
        <v>2027</v>
      </c>
      <c r="G35" s="1006">
        <v>2028</v>
      </c>
      <c r="H35" s="993"/>
      <c r="I35" s="993"/>
      <c r="J35" s="993"/>
      <c r="K35" s="993"/>
    </row>
    <row r="36" spans="1:11" ht="14.1" customHeight="1">
      <c r="A36" s="993"/>
      <c r="B36" s="993"/>
      <c r="C36" s="1007"/>
      <c r="D36" s="1008" t="s">
        <v>13</v>
      </c>
      <c r="E36" s="1008" t="s">
        <v>14</v>
      </c>
      <c r="F36" s="1008" t="s">
        <v>14</v>
      </c>
      <c r="G36" s="1008" t="s">
        <v>14</v>
      </c>
      <c r="H36" s="993"/>
      <c r="I36" s="993"/>
      <c r="J36" s="993"/>
      <c r="K36" s="993"/>
    </row>
    <row r="37" spans="1:11" ht="14.1" customHeight="1">
      <c r="A37" s="993"/>
      <c r="B37" s="993"/>
      <c r="C37" s="1009" t="s">
        <v>219</v>
      </c>
      <c r="D37" s="1010">
        <v>0</v>
      </c>
      <c r="E37" s="1010">
        <v>182900000</v>
      </c>
      <c r="F37" s="1010">
        <v>183400000</v>
      </c>
      <c r="G37" s="1010">
        <v>184500000</v>
      </c>
      <c r="H37" s="993"/>
      <c r="I37" s="993"/>
      <c r="J37" s="993"/>
      <c r="K37" s="993"/>
    </row>
    <row r="38" spans="1:11" ht="14.1" customHeight="1">
      <c r="A38" s="993"/>
      <c r="B38" s="993"/>
      <c r="C38" s="1009" t="s">
        <v>220</v>
      </c>
      <c r="D38" s="1010">
        <v>0</v>
      </c>
      <c r="E38" s="1010">
        <v>182900000</v>
      </c>
      <c r="F38" s="1010">
        <v>183400000</v>
      </c>
      <c r="G38" s="1010">
        <v>184500000</v>
      </c>
      <c r="H38" s="993"/>
      <c r="I38" s="993"/>
      <c r="J38" s="993"/>
      <c r="K38" s="993"/>
    </row>
    <row r="39" spans="1:11" ht="14.1" customHeight="1">
      <c r="A39" s="993"/>
      <c r="B39" s="993"/>
      <c r="C39" s="1009" t="s">
        <v>221</v>
      </c>
      <c r="D39" s="1010">
        <v>0</v>
      </c>
      <c r="E39" s="1010">
        <v>0</v>
      </c>
      <c r="F39" s="1010">
        <v>0</v>
      </c>
      <c r="G39" s="1010">
        <v>0</v>
      </c>
      <c r="H39" s="993"/>
      <c r="I39" s="993"/>
      <c r="J39" s="993"/>
      <c r="K39" s="993"/>
    </row>
    <row r="40" spans="1:11" ht="14.1" customHeight="1">
      <c r="A40" s="993"/>
      <c r="B40" s="993"/>
      <c r="C40" s="1009" t="s">
        <v>222</v>
      </c>
      <c r="D40" s="1010">
        <v>0</v>
      </c>
      <c r="E40" s="1010">
        <v>22900000</v>
      </c>
      <c r="F40" s="1010">
        <v>22900000</v>
      </c>
      <c r="G40" s="1010">
        <v>22900000</v>
      </c>
      <c r="H40" s="993"/>
      <c r="I40" s="993"/>
      <c r="J40" s="993"/>
      <c r="K40" s="993"/>
    </row>
    <row r="41" spans="1:11" ht="14.1" customHeight="1">
      <c r="A41" s="993"/>
      <c r="B41" s="993"/>
      <c r="C41" s="1009" t="s">
        <v>220</v>
      </c>
      <c r="D41" s="1010">
        <v>0</v>
      </c>
      <c r="E41" s="1010">
        <v>22900000</v>
      </c>
      <c r="F41" s="1010">
        <v>22900000</v>
      </c>
      <c r="G41" s="1010">
        <v>22900000</v>
      </c>
      <c r="H41" s="993"/>
      <c r="I41" s="993"/>
      <c r="J41" s="993"/>
      <c r="K41" s="993"/>
    </row>
    <row r="42" spans="1:11" ht="14.1" customHeight="1">
      <c r="A42" s="993"/>
      <c r="B42" s="993"/>
      <c r="C42" s="1009" t="s">
        <v>221</v>
      </c>
      <c r="D42" s="1010">
        <v>0</v>
      </c>
      <c r="E42" s="1010">
        <v>0</v>
      </c>
      <c r="F42" s="1010">
        <v>0</v>
      </c>
      <c r="G42" s="1010">
        <v>0</v>
      </c>
      <c r="H42" s="993"/>
      <c r="I42" s="993"/>
      <c r="J42" s="993"/>
      <c r="K42" s="993"/>
    </row>
    <row r="43" spans="1:11" ht="14.1" customHeight="1">
      <c r="A43" s="993"/>
      <c r="B43" s="993"/>
      <c r="C43" s="1009" t="s">
        <v>223</v>
      </c>
      <c r="D43" s="1010">
        <v>0</v>
      </c>
      <c r="E43" s="1010">
        <v>45500000</v>
      </c>
      <c r="F43" s="1010">
        <v>47484000</v>
      </c>
      <c r="G43" s="1010">
        <v>47507000</v>
      </c>
      <c r="H43" s="993"/>
      <c r="I43" s="993"/>
      <c r="J43" s="993"/>
      <c r="K43" s="993"/>
    </row>
    <row r="44" spans="1:11" ht="14.1" customHeight="1">
      <c r="A44" s="993"/>
      <c r="B44" s="993"/>
      <c r="C44" s="1009" t="s">
        <v>220</v>
      </c>
      <c r="D44" s="1010">
        <v>0</v>
      </c>
      <c r="E44" s="1010">
        <v>45500000</v>
      </c>
      <c r="F44" s="1010">
        <v>47484000</v>
      </c>
      <c r="G44" s="1010">
        <v>47507000</v>
      </c>
      <c r="H44" s="993"/>
      <c r="I44" s="993"/>
      <c r="J44" s="993"/>
      <c r="K44" s="993"/>
    </row>
    <row r="45" spans="1:11" ht="14.1" customHeight="1">
      <c r="A45" s="993"/>
      <c r="B45" s="993"/>
      <c r="C45" s="1009" t="s">
        <v>221</v>
      </c>
      <c r="D45" s="1010">
        <v>0</v>
      </c>
      <c r="E45" s="1010">
        <v>0</v>
      </c>
      <c r="F45" s="1010">
        <v>0</v>
      </c>
      <c r="G45" s="1010">
        <v>0</v>
      </c>
      <c r="H45" s="993"/>
      <c r="I45" s="993"/>
      <c r="J45" s="993"/>
      <c r="K45" s="993"/>
    </row>
    <row r="46" spans="1:11" ht="14.1" customHeight="1">
      <c r="A46" s="993"/>
      <c r="B46" s="993"/>
      <c r="C46" s="1009" t="s">
        <v>224</v>
      </c>
      <c r="D46" s="1010">
        <v>0</v>
      </c>
      <c r="E46" s="1010">
        <v>0</v>
      </c>
      <c r="F46" s="1010">
        <v>0</v>
      </c>
      <c r="G46" s="1010">
        <v>0</v>
      </c>
      <c r="H46" s="993"/>
      <c r="I46" s="993"/>
      <c r="J46" s="993"/>
      <c r="K46" s="993"/>
    </row>
    <row r="47" spans="1:11" ht="14.1" customHeight="1">
      <c r="A47" s="993"/>
      <c r="B47" s="993"/>
      <c r="C47" s="1009" t="s">
        <v>220</v>
      </c>
      <c r="D47" s="1010">
        <v>0</v>
      </c>
      <c r="E47" s="1010">
        <v>0</v>
      </c>
      <c r="F47" s="1010">
        <v>0</v>
      </c>
      <c r="G47" s="1010">
        <v>0</v>
      </c>
      <c r="H47" s="993"/>
      <c r="I47" s="993"/>
      <c r="J47" s="993"/>
      <c r="K47" s="993"/>
    </row>
    <row r="48" spans="1:11" ht="14.1" customHeight="1">
      <c r="A48" s="993"/>
      <c r="B48" s="993"/>
      <c r="C48" s="1009" t="s">
        <v>221</v>
      </c>
      <c r="D48" s="1010">
        <v>0</v>
      </c>
      <c r="E48" s="1010">
        <v>0</v>
      </c>
      <c r="F48" s="1010">
        <v>0</v>
      </c>
      <c r="G48" s="1010">
        <v>0</v>
      </c>
      <c r="H48" s="993"/>
      <c r="I48" s="993"/>
      <c r="J48" s="993"/>
      <c r="K48" s="993"/>
    </row>
    <row r="49" spans="1:11" ht="14.1" customHeight="1">
      <c r="A49" s="993"/>
      <c r="B49" s="993"/>
      <c r="C49" s="1009" t="s">
        <v>225</v>
      </c>
      <c r="D49" s="1010">
        <v>0</v>
      </c>
      <c r="E49" s="1010">
        <v>0</v>
      </c>
      <c r="F49" s="1010">
        <v>0</v>
      </c>
      <c r="G49" s="1010">
        <v>0</v>
      </c>
      <c r="H49" s="993"/>
      <c r="I49" s="993"/>
      <c r="J49" s="993"/>
      <c r="K49" s="993"/>
    </row>
    <row r="50" spans="1:11" ht="14.1" customHeight="1">
      <c r="A50" s="993"/>
      <c r="B50" s="993"/>
      <c r="C50" s="1009" t="s">
        <v>220</v>
      </c>
      <c r="D50" s="1010">
        <v>0</v>
      </c>
      <c r="E50" s="1010">
        <v>0</v>
      </c>
      <c r="F50" s="1010">
        <v>0</v>
      </c>
      <c r="G50" s="1010">
        <v>0</v>
      </c>
      <c r="H50" s="993"/>
      <c r="I50" s="993"/>
      <c r="J50" s="993"/>
      <c r="K50" s="993"/>
    </row>
    <row r="51" spans="1:11" ht="14.1" customHeight="1">
      <c r="A51" s="993"/>
      <c r="B51" s="993"/>
      <c r="C51" s="1009" t="s">
        <v>221</v>
      </c>
      <c r="D51" s="1010">
        <v>0</v>
      </c>
      <c r="E51" s="1010">
        <v>0</v>
      </c>
      <c r="F51" s="1010">
        <v>0</v>
      </c>
      <c r="G51" s="1010">
        <v>0</v>
      </c>
      <c r="H51" s="993"/>
      <c r="I51" s="993"/>
      <c r="J51" s="993"/>
      <c r="K51" s="993"/>
    </row>
    <row r="52" spans="1:11" ht="14.1" customHeight="1">
      <c r="A52" s="993"/>
      <c r="B52" s="993"/>
      <c r="C52" s="1009" t="s">
        <v>226</v>
      </c>
      <c r="D52" s="1010">
        <v>0</v>
      </c>
      <c r="E52" s="1010">
        <v>1000000</v>
      </c>
      <c r="F52" s="1010">
        <v>1000000</v>
      </c>
      <c r="G52" s="1010">
        <v>1000000</v>
      </c>
      <c r="H52" s="993"/>
      <c r="I52" s="993"/>
      <c r="J52" s="993"/>
      <c r="K52" s="993"/>
    </row>
    <row r="53" spans="1:11" ht="14.1" customHeight="1">
      <c r="A53" s="993"/>
      <c r="B53" s="993"/>
      <c r="C53" s="1009" t="s">
        <v>220</v>
      </c>
      <c r="D53" s="1010">
        <v>0</v>
      </c>
      <c r="E53" s="1010">
        <v>1000000</v>
      </c>
      <c r="F53" s="1010">
        <v>1000000</v>
      </c>
      <c r="G53" s="1010">
        <v>1000000</v>
      </c>
      <c r="H53" s="993"/>
      <c r="I53" s="993"/>
      <c r="J53" s="993"/>
      <c r="K53" s="993"/>
    </row>
    <row r="54" spans="1:11" ht="14.1" customHeight="1">
      <c r="A54" s="993"/>
      <c r="B54" s="993"/>
      <c r="C54" s="1009" t="s">
        <v>221</v>
      </c>
      <c r="D54" s="1010">
        <v>0</v>
      </c>
      <c r="E54" s="1010">
        <v>0</v>
      </c>
      <c r="F54" s="1010">
        <v>0</v>
      </c>
      <c r="G54" s="1010">
        <v>0</v>
      </c>
      <c r="H54" s="993"/>
      <c r="I54" s="993"/>
      <c r="J54" s="993"/>
      <c r="K54" s="993"/>
    </row>
    <row r="55" spans="1:11" ht="14.1" customHeight="1">
      <c r="A55" s="993"/>
      <c r="B55" s="993"/>
      <c r="C55" s="1009" t="s">
        <v>227</v>
      </c>
      <c r="D55" s="1010">
        <v>0</v>
      </c>
      <c r="E55" s="1010">
        <v>0</v>
      </c>
      <c r="F55" s="1010">
        <v>0</v>
      </c>
      <c r="G55" s="1010">
        <v>0</v>
      </c>
      <c r="H55" s="993"/>
      <c r="I55" s="993"/>
      <c r="J55" s="993"/>
      <c r="K55" s="993"/>
    </row>
    <row r="56" spans="1:11" ht="14.1" customHeight="1">
      <c r="A56" s="993"/>
      <c r="B56" s="993"/>
      <c r="C56" s="1009" t="s">
        <v>220</v>
      </c>
      <c r="D56" s="1010">
        <v>0</v>
      </c>
      <c r="E56" s="1010">
        <v>0</v>
      </c>
      <c r="F56" s="1010">
        <v>0</v>
      </c>
      <c r="G56" s="1010">
        <v>0</v>
      </c>
      <c r="H56" s="993"/>
      <c r="I56" s="993"/>
      <c r="J56" s="993"/>
      <c r="K56" s="993"/>
    </row>
    <row r="57" spans="1:11" ht="14.1" customHeight="1">
      <c r="A57" s="993"/>
      <c r="B57" s="993"/>
      <c r="C57" s="1009" t="s">
        <v>221</v>
      </c>
      <c r="D57" s="1010">
        <v>0</v>
      </c>
      <c r="E57" s="1010">
        <v>0</v>
      </c>
      <c r="F57" s="1010">
        <v>0</v>
      </c>
      <c r="G57" s="1010">
        <v>0</v>
      </c>
      <c r="H57" s="993"/>
      <c r="I57" s="993"/>
      <c r="J57" s="993"/>
      <c r="K57" s="993"/>
    </row>
    <row r="58" spans="1:11" ht="14.1" customHeight="1">
      <c r="A58" s="993"/>
      <c r="B58" s="993"/>
      <c r="C58" s="1009" t="s">
        <v>228</v>
      </c>
      <c r="D58" s="1010">
        <v>0</v>
      </c>
      <c r="E58" s="1010">
        <v>0</v>
      </c>
      <c r="F58" s="1010">
        <v>0</v>
      </c>
      <c r="G58" s="1010">
        <v>0</v>
      </c>
      <c r="H58" s="993"/>
      <c r="I58" s="993"/>
      <c r="J58" s="993"/>
      <c r="K58" s="993"/>
    </row>
    <row r="59" spans="1:11" ht="14.1" customHeight="1">
      <c r="A59" s="993"/>
      <c r="B59" s="993"/>
      <c r="C59" s="1009" t="s">
        <v>220</v>
      </c>
      <c r="D59" s="1010">
        <v>0</v>
      </c>
      <c r="E59" s="1010">
        <v>0</v>
      </c>
      <c r="F59" s="1010">
        <v>0</v>
      </c>
      <c r="G59" s="1010">
        <v>0</v>
      </c>
      <c r="H59" s="993"/>
      <c r="I59" s="993"/>
      <c r="J59" s="993"/>
      <c r="K59" s="993"/>
    </row>
    <row r="60" spans="1:11" ht="14.1" customHeight="1">
      <c r="A60" s="993"/>
      <c r="B60" s="993"/>
      <c r="C60" s="1009" t="s">
        <v>229</v>
      </c>
      <c r="D60" s="1010">
        <v>0</v>
      </c>
      <c r="E60" s="1010">
        <v>0</v>
      </c>
      <c r="F60" s="1010">
        <v>0</v>
      </c>
      <c r="G60" s="1010">
        <v>0</v>
      </c>
      <c r="H60" s="993"/>
      <c r="I60" s="993"/>
      <c r="J60" s="993"/>
      <c r="K60" s="993"/>
    </row>
    <row r="61" spans="1:11" ht="14.1" customHeight="1">
      <c r="A61" s="993"/>
      <c r="B61" s="993"/>
      <c r="C61" s="1009" t="s">
        <v>230</v>
      </c>
      <c r="D61" s="1010">
        <v>0</v>
      </c>
      <c r="E61" s="1010">
        <v>0</v>
      </c>
      <c r="F61" s="1010">
        <v>0</v>
      </c>
      <c r="G61" s="1010">
        <v>0</v>
      </c>
      <c r="H61" s="993"/>
      <c r="I61" s="993"/>
      <c r="J61" s="993"/>
      <c r="K61" s="993"/>
    </row>
    <row r="62" spans="1:11" ht="14.1" customHeight="1">
      <c r="A62" s="993"/>
      <c r="B62" s="993"/>
      <c r="C62" s="1009" t="s">
        <v>231</v>
      </c>
      <c r="D62" s="1010">
        <v>0</v>
      </c>
      <c r="E62" s="1010">
        <v>0</v>
      </c>
      <c r="F62" s="1010">
        <v>0</v>
      </c>
      <c r="G62" s="1010">
        <v>0</v>
      </c>
      <c r="H62" s="993"/>
      <c r="I62" s="993"/>
      <c r="J62" s="993"/>
      <c r="K62" s="993"/>
    </row>
    <row r="63" spans="1:11" ht="14.1" customHeight="1">
      <c r="A63" s="993"/>
      <c r="B63" s="993"/>
      <c r="C63" s="1009" t="s">
        <v>232</v>
      </c>
      <c r="D63" s="1010">
        <v>0</v>
      </c>
      <c r="E63" s="1010">
        <v>0</v>
      </c>
      <c r="F63" s="1010">
        <v>0</v>
      </c>
      <c r="G63" s="1010">
        <v>0</v>
      </c>
      <c r="H63" s="993"/>
      <c r="I63" s="993"/>
      <c r="J63" s="993"/>
      <c r="K63" s="993"/>
    </row>
    <row r="64" spans="1:11" ht="14.1" customHeight="1">
      <c r="A64" s="993"/>
      <c r="B64" s="993"/>
      <c r="C64" s="1009" t="s">
        <v>233</v>
      </c>
      <c r="D64" s="1010">
        <v>0</v>
      </c>
      <c r="E64" s="1010">
        <v>0</v>
      </c>
      <c r="F64" s="1010">
        <v>0</v>
      </c>
      <c r="G64" s="1010">
        <v>0</v>
      </c>
      <c r="H64" s="993"/>
      <c r="I64" s="993"/>
      <c r="J64" s="993"/>
      <c r="K64" s="993"/>
    </row>
    <row r="65" spans="1:11" ht="14.1" customHeight="1">
      <c r="A65" s="993"/>
      <c r="B65" s="993"/>
      <c r="C65" s="1009" t="s">
        <v>220</v>
      </c>
      <c r="D65" s="1010">
        <v>0</v>
      </c>
      <c r="E65" s="1010">
        <v>0</v>
      </c>
      <c r="F65" s="1010">
        <v>0</v>
      </c>
      <c r="G65" s="1010">
        <v>0</v>
      </c>
      <c r="H65" s="993"/>
      <c r="I65" s="993"/>
      <c r="J65" s="993"/>
      <c r="K65" s="993"/>
    </row>
    <row r="66" spans="1:11" ht="14.1" customHeight="1">
      <c r="A66" s="993"/>
      <c r="B66" s="993"/>
      <c r="C66" s="1009" t="s">
        <v>229</v>
      </c>
      <c r="D66" s="1010">
        <v>0</v>
      </c>
      <c r="E66" s="1010">
        <v>0</v>
      </c>
      <c r="F66" s="1010">
        <v>0</v>
      </c>
      <c r="G66" s="1010">
        <v>0</v>
      </c>
      <c r="H66" s="993"/>
      <c r="I66" s="993"/>
      <c r="J66" s="993"/>
      <c r="K66" s="993"/>
    </row>
    <row r="67" spans="1:11" ht="14.1" customHeight="1">
      <c r="A67" s="993"/>
      <c r="B67" s="993"/>
      <c r="C67" s="1009" t="s">
        <v>230</v>
      </c>
      <c r="D67" s="1010">
        <v>0</v>
      </c>
      <c r="E67" s="1010">
        <v>0</v>
      </c>
      <c r="F67" s="1010">
        <v>0</v>
      </c>
      <c r="G67" s="1010">
        <v>0</v>
      </c>
      <c r="H67" s="993"/>
      <c r="I67" s="993"/>
      <c r="J67" s="993"/>
      <c r="K67" s="993"/>
    </row>
    <row r="68" spans="1:11" ht="14.1" customHeight="1">
      <c r="A68" s="993"/>
      <c r="B68" s="993"/>
      <c r="C68" s="1009" t="s">
        <v>231</v>
      </c>
      <c r="D68" s="1010">
        <v>0</v>
      </c>
      <c r="E68" s="1010">
        <v>0</v>
      </c>
      <c r="F68" s="1010">
        <v>0</v>
      </c>
      <c r="G68" s="1010">
        <v>0</v>
      </c>
      <c r="H68" s="993"/>
      <c r="I68" s="993"/>
      <c r="J68" s="993"/>
      <c r="K68" s="993"/>
    </row>
    <row r="69" spans="1:11" ht="14.1" customHeight="1">
      <c r="A69" s="993"/>
      <c r="B69" s="993"/>
      <c r="C69" s="1009" t="s">
        <v>232</v>
      </c>
      <c r="D69" s="1010">
        <v>0</v>
      </c>
      <c r="E69" s="1010">
        <v>0</v>
      </c>
      <c r="F69" s="1010">
        <v>0</v>
      </c>
      <c r="G69" s="1010">
        <v>0</v>
      </c>
      <c r="H69" s="993"/>
      <c r="I69" s="993"/>
      <c r="J69" s="993"/>
      <c r="K69" s="993"/>
    </row>
    <row r="70" spans="1:11" ht="14.1" customHeight="1">
      <c r="A70" s="993"/>
      <c r="B70" s="993"/>
      <c r="C70" s="1009" t="s">
        <v>234</v>
      </c>
      <c r="D70" s="1010">
        <v>0</v>
      </c>
      <c r="E70" s="1010">
        <v>0</v>
      </c>
      <c r="F70" s="1010">
        <v>0</v>
      </c>
      <c r="G70" s="1010">
        <v>0</v>
      </c>
      <c r="H70" s="993"/>
      <c r="I70" s="993"/>
      <c r="J70" s="993"/>
      <c r="K70" s="993"/>
    </row>
    <row r="71" spans="1:11" ht="14.1" customHeight="1">
      <c r="A71" s="993"/>
      <c r="B71" s="993"/>
      <c r="C71" s="1009" t="s">
        <v>220</v>
      </c>
      <c r="D71" s="1010">
        <v>0</v>
      </c>
      <c r="E71" s="1010">
        <v>0</v>
      </c>
      <c r="F71" s="1010">
        <v>0</v>
      </c>
      <c r="G71" s="1010">
        <v>0</v>
      </c>
      <c r="H71" s="993"/>
      <c r="I71" s="993"/>
      <c r="J71" s="993"/>
      <c r="K71" s="993"/>
    </row>
    <row r="72" spans="1:11" ht="14.1" customHeight="1">
      <c r="A72" s="993"/>
      <c r="B72" s="993"/>
      <c r="C72" s="1009" t="s">
        <v>229</v>
      </c>
      <c r="D72" s="1010">
        <v>0</v>
      </c>
      <c r="E72" s="1010">
        <v>0</v>
      </c>
      <c r="F72" s="1010">
        <v>0</v>
      </c>
      <c r="G72" s="1010">
        <v>0</v>
      </c>
      <c r="H72" s="993"/>
      <c r="I72" s="993"/>
      <c r="J72" s="993"/>
      <c r="K72" s="993"/>
    </row>
    <row r="73" spans="1:11" ht="14.1" customHeight="1">
      <c r="A73" s="993"/>
      <c r="B73" s="993"/>
      <c r="C73" s="1009" t="s">
        <v>230</v>
      </c>
      <c r="D73" s="1010">
        <v>0</v>
      </c>
      <c r="E73" s="1010">
        <v>0</v>
      </c>
      <c r="F73" s="1010">
        <v>0</v>
      </c>
      <c r="G73" s="1010">
        <v>0</v>
      </c>
      <c r="H73" s="993"/>
      <c r="I73" s="993"/>
      <c r="J73" s="993"/>
      <c r="K73" s="993"/>
    </row>
    <row r="74" spans="1:11" ht="14.1" customHeight="1">
      <c r="A74" s="993"/>
      <c r="B74" s="993"/>
      <c r="C74" s="1009" t="s">
        <v>231</v>
      </c>
      <c r="D74" s="1010">
        <v>0</v>
      </c>
      <c r="E74" s="1010">
        <v>0</v>
      </c>
      <c r="F74" s="1010">
        <v>0</v>
      </c>
      <c r="G74" s="1010">
        <v>0</v>
      </c>
      <c r="H74" s="993"/>
      <c r="I74" s="993"/>
      <c r="J74" s="993"/>
      <c r="K74" s="993"/>
    </row>
    <row r="75" spans="1:11" ht="14.1" customHeight="1">
      <c r="A75" s="993"/>
      <c r="B75" s="993"/>
      <c r="C75" s="1009" t="s">
        <v>232</v>
      </c>
      <c r="D75" s="1010">
        <v>0</v>
      </c>
      <c r="E75" s="1010">
        <v>0</v>
      </c>
      <c r="F75" s="1010">
        <v>0</v>
      </c>
      <c r="G75" s="1010">
        <v>0</v>
      </c>
      <c r="H75" s="993"/>
      <c r="I75" s="993"/>
      <c r="J75" s="993"/>
      <c r="K75" s="993"/>
    </row>
    <row r="76" spans="1:11" ht="14.1" customHeight="1">
      <c r="A76" s="993"/>
      <c r="B76" s="993"/>
      <c r="C76" s="1009" t="s">
        <v>235</v>
      </c>
      <c r="D76" s="1010">
        <v>0</v>
      </c>
      <c r="E76" s="1010">
        <v>0</v>
      </c>
      <c r="F76" s="1010">
        <v>0</v>
      </c>
      <c r="G76" s="1010">
        <v>0</v>
      </c>
      <c r="H76" s="993"/>
      <c r="I76" s="993"/>
      <c r="J76" s="993"/>
      <c r="K76" s="993"/>
    </row>
    <row r="77" spans="1:11" ht="14.1" customHeight="1">
      <c r="A77" s="993"/>
      <c r="B77" s="993"/>
      <c r="C77" s="1009" t="s">
        <v>236</v>
      </c>
      <c r="D77" s="1010">
        <v>0</v>
      </c>
      <c r="E77" s="1010">
        <v>0</v>
      </c>
      <c r="F77" s="1010">
        <v>0</v>
      </c>
      <c r="G77" s="1010">
        <v>0</v>
      </c>
      <c r="H77" s="993"/>
      <c r="I77" s="993"/>
      <c r="J77" s="993"/>
      <c r="K77" s="993"/>
    </row>
    <row r="78" spans="1:11" ht="14.1" customHeight="1">
      <c r="A78" s="993"/>
      <c r="B78" s="993"/>
      <c r="C78" s="1011" t="s">
        <v>237</v>
      </c>
      <c r="D78" s="1010">
        <v>0</v>
      </c>
      <c r="E78" s="1010">
        <v>252300000</v>
      </c>
      <c r="F78" s="1010">
        <v>254784000</v>
      </c>
      <c r="G78" s="1010">
        <v>255907000</v>
      </c>
      <c r="H78" s="993"/>
      <c r="I78" s="993"/>
      <c r="J78" s="993"/>
      <c r="K78" s="993"/>
    </row>
    <row r="79" spans="1:11" ht="14.1" customHeight="1">
      <c r="A79" s="993"/>
      <c r="B79" s="993"/>
      <c r="C79" s="1643" t="s">
        <v>51</v>
      </c>
      <c r="D79" s="1644"/>
      <c r="E79" s="1644"/>
      <c r="F79" s="1644"/>
      <c r="G79" s="1644"/>
      <c r="H79" s="993"/>
      <c r="I79" s="993"/>
      <c r="J79" s="993"/>
      <c r="K79" s="993"/>
    </row>
    <row r="80" spans="1:11" ht="14.1" customHeight="1">
      <c r="A80" s="993"/>
      <c r="B80" s="993"/>
      <c r="C80" s="1002" t="s">
        <v>1252</v>
      </c>
      <c r="D80" s="1643" t="s">
        <v>1124</v>
      </c>
      <c r="E80" s="1644"/>
      <c r="F80" s="1644"/>
      <c r="G80" s="1644"/>
      <c r="H80" s="993"/>
      <c r="I80" s="993"/>
      <c r="J80" s="993"/>
      <c r="K80" s="993"/>
    </row>
    <row r="81" spans="1:11" ht="14.1" customHeight="1">
      <c r="A81" s="993"/>
      <c r="B81" s="993"/>
      <c r="C81" s="1003" t="s">
        <v>209</v>
      </c>
      <c r="D81" s="1659" t="s">
        <v>1253</v>
      </c>
      <c r="E81" s="1660"/>
      <c r="F81" s="1660"/>
      <c r="G81" s="1660"/>
      <c r="H81" s="993"/>
      <c r="I81" s="993"/>
      <c r="J81" s="993"/>
      <c r="K81" s="993"/>
    </row>
    <row r="82" spans="1:11" ht="14.1" customHeight="1">
      <c r="A82" s="993"/>
      <c r="B82" s="993"/>
      <c r="C82" s="1004" t="s">
        <v>211</v>
      </c>
      <c r="D82" s="1661" t="s">
        <v>1254</v>
      </c>
      <c r="E82" s="1662"/>
      <c r="F82" s="1662"/>
      <c r="G82" s="1662"/>
      <c r="H82" s="993"/>
      <c r="I82" s="993"/>
      <c r="J82" s="993"/>
      <c r="K82" s="993"/>
    </row>
    <row r="83" spans="1:11" ht="14.1" customHeight="1">
      <c r="A83" s="993"/>
      <c r="B83" s="993"/>
      <c r="C83" s="1004" t="s">
        <v>31</v>
      </c>
      <c r="D83" s="1661" t="s">
        <v>247</v>
      </c>
      <c r="E83" s="1662"/>
      <c r="F83" s="1662"/>
      <c r="G83" s="1662"/>
      <c r="H83" s="993"/>
      <c r="I83" s="993"/>
      <c r="J83" s="993"/>
      <c r="K83" s="993"/>
    </row>
    <row r="84" spans="1:11" ht="15" customHeight="1">
      <c r="A84" s="993"/>
      <c r="B84" s="993"/>
      <c r="C84" s="1005"/>
      <c r="D84" s="1006">
        <v>2025</v>
      </c>
      <c r="E84" s="1006">
        <v>2026</v>
      </c>
      <c r="F84" s="1006">
        <v>2027</v>
      </c>
      <c r="G84" s="1006">
        <v>2028</v>
      </c>
      <c r="H84" s="993"/>
      <c r="I84" s="993"/>
      <c r="J84" s="993"/>
      <c r="K84" s="993"/>
    </row>
    <row r="85" spans="1:11" ht="15" customHeight="1">
      <c r="A85" s="993"/>
      <c r="B85" s="993"/>
      <c r="C85" s="1007"/>
      <c r="D85" s="1008" t="s">
        <v>13</v>
      </c>
      <c r="E85" s="1008" t="s">
        <v>14</v>
      </c>
      <c r="F85" s="1008" t="s">
        <v>14</v>
      </c>
      <c r="G85" s="1008" t="s">
        <v>14</v>
      </c>
      <c r="H85" s="993"/>
      <c r="I85" s="993"/>
      <c r="J85" s="993"/>
      <c r="K85" s="993"/>
    </row>
    <row r="86" spans="1:11" ht="14.1" customHeight="1">
      <c r="A86" s="993"/>
      <c r="B86" s="993"/>
      <c r="C86" s="997" t="s">
        <v>33</v>
      </c>
      <c r="D86" s="1001" t="s">
        <v>200</v>
      </c>
      <c r="E86" s="1001" t="s">
        <v>963</v>
      </c>
      <c r="F86" s="1001" t="s">
        <v>963</v>
      </c>
      <c r="G86" s="1001" t="s">
        <v>963</v>
      </c>
      <c r="H86" s="993"/>
      <c r="I86" s="993"/>
      <c r="J86" s="993"/>
      <c r="K86" s="993"/>
    </row>
    <row r="87" spans="1:11" ht="14.1" customHeight="1">
      <c r="A87" s="993"/>
      <c r="B87" s="993"/>
      <c r="C87" s="997" t="s">
        <v>214</v>
      </c>
      <c r="D87" s="1001" t="s">
        <v>1255</v>
      </c>
      <c r="E87" s="1001" t="s">
        <v>1255</v>
      </c>
      <c r="F87" s="1001" t="s">
        <v>1255</v>
      </c>
      <c r="G87" s="1001" t="s">
        <v>1255</v>
      </c>
      <c r="H87" s="993"/>
      <c r="I87" s="993"/>
      <c r="J87" s="993"/>
      <c r="K87" s="993"/>
    </row>
    <row r="88" spans="1:11" ht="14.1" customHeight="1">
      <c r="A88" s="993"/>
      <c r="B88" s="993"/>
      <c r="C88" s="997" t="s">
        <v>215</v>
      </c>
      <c r="D88" s="1001" t="s">
        <v>164</v>
      </c>
      <c r="E88" s="1001" t="s">
        <v>1256</v>
      </c>
      <c r="F88" s="1001" t="s">
        <v>1256</v>
      </c>
      <c r="G88" s="1001" t="s">
        <v>1256</v>
      </c>
      <c r="H88" s="993"/>
      <c r="I88" s="993"/>
      <c r="J88" s="993"/>
      <c r="K88" s="993"/>
    </row>
    <row r="89" spans="1:11" ht="14.1" customHeight="1">
      <c r="A89" s="993"/>
      <c r="B89" s="993"/>
      <c r="C89" s="997" t="s">
        <v>216</v>
      </c>
      <c r="D89" s="1001" t="s">
        <v>200</v>
      </c>
      <c r="E89" s="1001" t="s">
        <v>200</v>
      </c>
      <c r="F89" s="1001" t="s">
        <v>164</v>
      </c>
      <c r="G89" s="1001" t="s">
        <v>164</v>
      </c>
      <c r="H89" s="993"/>
      <c r="I89" s="993"/>
      <c r="J89" s="993"/>
      <c r="K89" s="993"/>
    </row>
    <row r="90" spans="1:11" ht="14.1" customHeight="1">
      <c r="A90" s="993"/>
      <c r="B90" s="993"/>
      <c r="C90" s="997" t="s">
        <v>217</v>
      </c>
      <c r="D90" s="1001" t="s">
        <v>200</v>
      </c>
      <c r="E90" s="1001" t="s">
        <v>164</v>
      </c>
      <c r="F90" s="1001" t="s">
        <v>164</v>
      </c>
      <c r="G90" s="1001" t="s">
        <v>164</v>
      </c>
      <c r="H90" s="993"/>
      <c r="I90" s="993"/>
      <c r="J90" s="993"/>
      <c r="K90" s="993"/>
    </row>
    <row r="91" spans="1:11" ht="14.1" customHeight="1">
      <c r="A91" s="993"/>
      <c r="B91" s="993"/>
      <c r="C91" s="997" t="s">
        <v>39</v>
      </c>
      <c r="D91" s="1001" t="s">
        <v>200</v>
      </c>
      <c r="E91" s="1001" t="s">
        <v>200</v>
      </c>
      <c r="F91" s="1001" t="s">
        <v>164</v>
      </c>
      <c r="G91" s="1001" t="s">
        <v>164</v>
      </c>
      <c r="H91" s="993"/>
      <c r="I91" s="993"/>
      <c r="J91" s="993"/>
      <c r="K91" s="993"/>
    </row>
    <row r="92" spans="1:11" ht="14.1" customHeight="1">
      <c r="A92" s="993"/>
      <c r="B92" s="993"/>
      <c r="C92" s="1663" t="s">
        <v>218</v>
      </c>
      <c r="D92" s="1664"/>
      <c r="E92" s="1664"/>
      <c r="F92" s="1664"/>
      <c r="G92" s="1664"/>
      <c r="H92" s="993"/>
      <c r="I92" s="993"/>
      <c r="J92" s="993"/>
      <c r="K92" s="993"/>
    </row>
    <row r="93" spans="1:11" ht="14.1" customHeight="1">
      <c r="A93" s="993"/>
      <c r="B93" s="993"/>
      <c r="C93" s="1005"/>
      <c r="D93" s="1006">
        <v>2025</v>
      </c>
      <c r="E93" s="1006">
        <v>2026</v>
      </c>
      <c r="F93" s="1006">
        <v>2027</v>
      </c>
      <c r="G93" s="1006">
        <v>2028</v>
      </c>
      <c r="H93" s="993"/>
      <c r="I93" s="993"/>
      <c r="J93" s="993"/>
      <c r="K93" s="993"/>
    </row>
    <row r="94" spans="1:11" ht="14.1" customHeight="1">
      <c r="A94" s="993"/>
      <c r="B94" s="993"/>
      <c r="C94" s="1007"/>
      <c r="D94" s="1008" t="s">
        <v>13</v>
      </c>
      <c r="E94" s="1008" t="s">
        <v>14</v>
      </c>
      <c r="F94" s="1008" t="s">
        <v>14</v>
      </c>
      <c r="G94" s="1008" t="s">
        <v>14</v>
      </c>
      <c r="H94" s="993"/>
      <c r="I94" s="993"/>
      <c r="J94" s="993"/>
      <c r="K94" s="993"/>
    </row>
    <row r="95" spans="1:11" ht="14.1" customHeight="1">
      <c r="A95" s="993"/>
      <c r="B95" s="993"/>
      <c r="C95" s="1009" t="s">
        <v>219</v>
      </c>
      <c r="D95" s="1010">
        <v>0</v>
      </c>
      <c r="E95" s="1010">
        <v>0</v>
      </c>
      <c r="F95" s="1010">
        <v>0</v>
      </c>
      <c r="G95" s="1010">
        <v>0</v>
      </c>
      <c r="H95" s="993"/>
      <c r="I95" s="993"/>
      <c r="J95" s="993"/>
      <c r="K95" s="993"/>
    </row>
    <row r="96" spans="1:11" ht="14.1" customHeight="1">
      <c r="A96" s="993"/>
      <c r="B96" s="993"/>
      <c r="C96" s="1009" t="s">
        <v>220</v>
      </c>
      <c r="D96" s="1010">
        <v>0</v>
      </c>
      <c r="E96" s="1010">
        <v>0</v>
      </c>
      <c r="F96" s="1010">
        <v>0</v>
      </c>
      <c r="G96" s="1010">
        <v>0</v>
      </c>
      <c r="H96" s="993"/>
      <c r="I96" s="993"/>
      <c r="J96" s="993"/>
      <c r="K96" s="993"/>
    </row>
    <row r="97" spans="1:11" ht="14.1" customHeight="1">
      <c r="A97" s="993"/>
      <c r="B97" s="993"/>
      <c r="C97" s="1009" t="s">
        <v>221</v>
      </c>
      <c r="D97" s="1010">
        <v>0</v>
      </c>
      <c r="E97" s="1010">
        <v>0</v>
      </c>
      <c r="F97" s="1010">
        <v>0</v>
      </c>
      <c r="G97" s="1010">
        <v>0</v>
      </c>
      <c r="H97" s="993"/>
      <c r="I97" s="993"/>
      <c r="J97" s="993"/>
      <c r="K97" s="993"/>
    </row>
    <row r="98" spans="1:11" ht="14.1" customHeight="1">
      <c r="A98" s="993"/>
      <c r="B98" s="993"/>
      <c r="C98" s="1009" t="s">
        <v>222</v>
      </c>
      <c r="D98" s="1010">
        <v>0</v>
      </c>
      <c r="E98" s="1010">
        <v>0</v>
      </c>
      <c r="F98" s="1010">
        <v>0</v>
      </c>
      <c r="G98" s="1010">
        <v>0</v>
      </c>
      <c r="H98" s="993"/>
      <c r="I98" s="993"/>
      <c r="J98" s="993"/>
      <c r="K98" s="993"/>
    </row>
    <row r="99" spans="1:11" ht="14.1" customHeight="1">
      <c r="A99" s="993"/>
      <c r="B99" s="993"/>
      <c r="C99" s="1009" t="s">
        <v>220</v>
      </c>
      <c r="D99" s="1010">
        <v>0</v>
      </c>
      <c r="E99" s="1010">
        <v>0</v>
      </c>
      <c r="F99" s="1010">
        <v>0</v>
      </c>
      <c r="G99" s="1010">
        <v>0</v>
      </c>
      <c r="H99" s="993"/>
      <c r="I99" s="993"/>
      <c r="J99" s="993"/>
      <c r="K99" s="993"/>
    </row>
    <row r="100" spans="1:11" ht="14.1" customHeight="1">
      <c r="A100" s="993"/>
      <c r="B100" s="993"/>
      <c r="C100" s="1009" t="s">
        <v>221</v>
      </c>
      <c r="D100" s="1010">
        <v>0</v>
      </c>
      <c r="E100" s="1010">
        <v>0</v>
      </c>
      <c r="F100" s="1010">
        <v>0</v>
      </c>
      <c r="G100" s="1010">
        <v>0</v>
      </c>
      <c r="H100" s="993"/>
      <c r="I100" s="993"/>
      <c r="J100" s="993"/>
      <c r="K100" s="993"/>
    </row>
    <row r="101" spans="1:11" ht="14.1" customHeight="1">
      <c r="A101" s="993"/>
      <c r="B101" s="993"/>
      <c r="C101" s="1009" t="s">
        <v>223</v>
      </c>
      <c r="D101" s="1010">
        <v>0</v>
      </c>
      <c r="E101" s="1010">
        <v>0</v>
      </c>
      <c r="F101" s="1010">
        <v>0</v>
      </c>
      <c r="G101" s="1010">
        <v>0</v>
      </c>
      <c r="H101" s="993"/>
      <c r="I101" s="993"/>
      <c r="J101" s="993"/>
      <c r="K101" s="993"/>
    </row>
    <row r="102" spans="1:11" ht="14.1" customHeight="1">
      <c r="A102" s="993"/>
      <c r="B102" s="993"/>
      <c r="C102" s="1009" t="s">
        <v>220</v>
      </c>
      <c r="D102" s="1010">
        <v>0</v>
      </c>
      <c r="E102" s="1010">
        <v>0</v>
      </c>
      <c r="F102" s="1010">
        <v>0</v>
      </c>
      <c r="G102" s="1010">
        <v>0</v>
      </c>
      <c r="H102" s="993"/>
      <c r="I102" s="993"/>
      <c r="J102" s="993"/>
      <c r="K102" s="993"/>
    </row>
    <row r="103" spans="1:11" ht="14.1" customHeight="1">
      <c r="A103" s="993"/>
      <c r="B103" s="993"/>
      <c r="C103" s="1009" t="s">
        <v>221</v>
      </c>
      <c r="D103" s="1010">
        <v>0</v>
      </c>
      <c r="E103" s="1010">
        <v>0</v>
      </c>
      <c r="F103" s="1010">
        <v>0</v>
      </c>
      <c r="G103" s="1010">
        <v>0</v>
      </c>
      <c r="H103" s="993"/>
      <c r="I103" s="993"/>
      <c r="J103" s="993"/>
      <c r="K103" s="993"/>
    </row>
    <row r="104" spans="1:11" ht="14.1" customHeight="1">
      <c r="A104" s="993"/>
      <c r="B104" s="993"/>
      <c r="C104" s="1009" t="s">
        <v>224</v>
      </c>
      <c r="D104" s="1010">
        <v>0</v>
      </c>
      <c r="E104" s="1010">
        <v>0</v>
      </c>
      <c r="F104" s="1010">
        <v>0</v>
      </c>
      <c r="G104" s="1010">
        <v>0</v>
      </c>
      <c r="H104" s="993"/>
      <c r="I104" s="993"/>
      <c r="J104" s="993"/>
      <c r="K104" s="993"/>
    </row>
    <row r="105" spans="1:11" ht="14.1" customHeight="1">
      <c r="A105" s="993"/>
      <c r="B105" s="993"/>
      <c r="C105" s="1009" t="s">
        <v>220</v>
      </c>
      <c r="D105" s="1010">
        <v>0</v>
      </c>
      <c r="E105" s="1010">
        <v>0</v>
      </c>
      <c r="F105" s="1010">
        <v>0</v>
      </c>
      <c r="G105" s="1010">
        <v>0</v>
      </c>
      <c r="H105" s="993"/>
      <c r="I105" s="993"/>
      <c r="J105" s="993"/>
      <c r="K105" s="993"/>
    </row>
    <row r="106" spans="1:11" ht="14.1" customHeight="1">
      <c r="A106" s="993"/>
      <c r="B106" s="993"/>
      <c r="C106" s="1009" t="s">
        <v>221</v>
      </c>
      <c r="D106" s="1010">
        <v>0</v>
      </c>
      <c r="E106" s="1010">
        <v>0</v>
      </c>
      <c r="F106" s="1010">
        <v>0</v>
      </c>
      <c r="G106" s="1010">
        <v>0</v>
      </c>
      <c r="H106" s="993"/>
      <c r="I106" s="993"/>
      <c r="J106" s="993"/>
      <c r="K106" s="993"/>
    </row>
    <row r="107" spans="1:11" ht="14.1" customHeight="1">
      <c r="A107" s="993"/>
      <c r="B107" s="993"/>
      <c r="C107" s="1009" t="s">
        <v>225</v>
      </c>
      <c r="D107" s="1010">
        <v>0</v>
      </c>
      <c r="E107" s="1010">
        <v>0</v>
      </c>
      <c r="F107" s="1010">
        <v>0</v>
      </c>
      <c r="G107" s="1010">
        <v>0</v>
      </c>
      <c r="H107" s="993"/>
      <c r="I107" s="993"/>
      <c r="J107" s="993"/>
      <c r="K107" s="993"/>
    </row>
    <row r="108" spans="1:11" ht="14.1" customHeight="1">
      <c r="A108" s="993"/>
      <c r="B108" s="993"/>
      <c r="C108" s="1009" t="s">
        <v>220</v>
      </c>
      <c r="D108" s="1010">
        <v>0</v>
      </c>
      <c r="E108" s="1010">
        <v>0</v>
      </c>
      <c r="F108" s="1010">
        <v>0</v>
      </c>
      <c r="G108" s="1010">
        <v>0</v>
      </c>
      <c r="H108" s="993"/>
      <c r="I108" s="993"/>
      <c r="J108" s="993"/>
      <c r="K108" s="993"/>
    </row>
    <row r="109" spans="1:11" ht="14.1" customHeight="1">
      <c r="A109" s="993"/>
      <c r="B109" s="993"/>
      <c r="C109" s="1009" t="s">
        <v>221</v>
      </c>
      <c r="D109" s="1010">
        <v>0</v>
      </c>
      <c r="E109" s="1010">
        <v>0</v>
      </c>
      <c r="F109" s="1010">
        <v>0</v>
      </c>
      <c r="G109" s="1010">
        <v>0</v>
      </c>
      <c r="H109" s="993"/>
      <c r="I109" s="993"/>
      <c r="J109" s="993"/>
      <c r="K109" s="993"/>
    </row>
    <row r="110" spans="1:11" ht="14.1" customHeight="1">
      <c r="A110" s="993"/>
      <c r="B110" s="993"/>
      <c r="C110" s="1009" t="s">
        <v>226</v>
      </c>
      <c r="D110" s="1010">
        <v>0</v>
      </c>
      <c r="E110" s="1010">
        <v>0</v>
      </c>
      <c r="F110" s="1010">
        <v>0</v>
      </c>
      <c r="G110" s="1010">
        <v>0</v>
      </c>
      <c r="H110" s="993"/>
      <c r="I110" s="993"/>
      <c r="J110" s="993"/>
      <c r="K110" s="993"/>
    </row>
    <row r="111" spans="1:11" ht="14.1" customHeight="1">
      <c r="A111" s="993"/>
      <c r="B111" s="993"/>
      <c r="C111" s="1009" t="s">
        <v>220</v>
      </c>
      <c r="D111" s="1010">
        <v>0</v>
      </c>
      <c r="E111" s="1010">
        <v>0</v>
      </c>
      <c r="F111" s="1010">
        <v>0</v>
      </c>
      <c r="G111" s="1010">
        <v>0</v>
      </c>
      <c r="H111" s="993"/>
      <c r="I111" s="993"/>
      <c r="J111" s="993"/>
      <c r="K111" s="993"/>
    </row>
    <row r="112" spans="1:11" ht="14.1" customHeight="1">
      <c r="A112" s="993"/>
      <c r="B112" s="993"/>
      <c r="C112" s="1009" t="s">
        <v>221</v>
      </c>
      <c r="D112" s="1010">
        <v>0</v>
      </c>
      <c r="E112" s="1010">
        <v>0</v>
      </c>
      <c r="F112" s="1010">
        <v>0</v>
      </c>
      <c r="G112" s="1010">
        <v>0</v>
      </c>
      <c r="H112" s="993"/>
      <c r="I112" s="993"/>
      <c r="J112" s="993"/>
      <c r="K112" s="993"/>
    </row>
    <row r="113" spans="1:11" ht="14.1" customHeight="1">
      <c r="A113" s="993"/>
      <c r="B113" s="993"/>
      <c r="C113" s="1009" t="s">
        <v>227</v>
      </c>
      <c r="D113" s="1010">
        <v>0</v>
      </c>
      <c r="E113" s="1010">
        <v>0</v>
      </c>
      <c r="F113" s="1010">
        <v>0</v>
      </c>
      <c r="G113" s="1010">
        <v>0</v>
      </c>
      <c r="H113" s="993"/>
      <c r="I113" s="993"/>
      <c r="J113" s="993"/>
      <c r="K113" s="993"/>
    </row>
    <row r="114" spans="1:11" ht="14.1" customHeight="1">
      <c r="A114" s="993"/>
      <c r="B114" s="993"/>
      <c r="C114" s="1009" t="s">
        <v>220</v>
      </c>
      <c r="D114" s="1010">
        <v>0</v>
      </c>
      <c r="E114" s="1010">
        <v>0</v>
      </c>
      <c r="F114" s="1010">
        <v>0</v>
      </c>
      <c r="G114" s="1010">
        <v>0</v>
      </c>
      <c r="H114" s="993"/>
      <c r="I114" s="993"/>
      <c r="J114" s="993"/>
      <c r="K114" s="993"/>
    </row>
    <row r="115" spans="1:11" ht="14.1" customHeight="1">
      <c r="A115" s="993"/>
      <c r="B115" s="993"/>
      <c r="C115" s="1009" t="s">
        <v>221</v>
      </c>
      <c r="D115" s="1010">
        <v>0</v>
      </c>
      <c r="E115" s="1010">
        <v>0</v>
      </c>
      <c r="F115" s="1010">
        <v>0</v>
      </c>
      <c r="G115" s="1010">
        <v>0</v>
      </c>
      <c r="H115" s="993"/>
      <c r="I115" s="993"/>
      <c r="J115" s="993"/>
      <c r="K115" s="993"/>
    </row>
    <row r="116" spans="1:11" ht="14.1" customHeight="1">
      <c r="A116" s="993"/>
      <c r="B116" s="993"/>
      <c r="C116" s="1009" t="s">
        <v>228</v>
      </c>
      <c r="D116" s="1010">
        <v>0</v>
      </c>
      <c r="E116" s="1010">
        <v>0</v>
      </c>
      <c r="F116" s="1010">
        <v>0</v>
      </c>
      <c r="G116" s="1010">
        <v>0</v>
      </c>
      <c r="H116" s="993"/>
      <c r="I116" s="993"/>
      <c r="J116" s="993"/>
      <c r="K116" s="993"/>
    </row>
    <row r="117" spans="1:11" ht="14.1" customHeight="1">
      <c r="A117" s="993"/>
      <c r="B117" s="993"/>
      <c r="C117" s="1009" t="s">
        <v>220</v>
      </c>
      <c r="D117" s="1010">
        <v>0</v>
      </c>
      <c r="E117" s="1010">
        <v>0</v>
      </c>
      <c r="F117" s="1010">
        <v>0</v>
      </c>
      <c r="G117" s="1010">
        <v>0</v>
      </c>
      <c r="H117" s="993"/>
      <c r="I117" s="993"/>
      <c r="J117" s="993"/>
      <c r="K117" s="993"/>
    </row>
    <row r="118" spans="1:11" ht="14.1" customHeight="1">
      <c r="A118" s="993"/>
      <c r="B118" s="993"/>
      <c r="C118" s="1009" t="s">
        <v>229</v>
      </c>
      <c r="D118" s="1010">
        <v>0</v>
      </c>
      <c r="E118" s="1010">
        <v>0</v>
      </c>
      <c r="F118" s="1010">
        <v>0</v>
      </c>
      <c r="G118" s="1010">
        <v>0</v>
      </c>
      <c r="H118" s="993"/>
      <c r="I118" s="993"/>
      <c r="J118" s="993"/>
      <c r="K118" s="993"/>
    </row>
    <row r="119" spans="1:11" ht="14.1" customHeight="1">
      <c r="A119" s="993"/>
      <c r="B119" s="993"/>
      <c r="C119" s="1009" t="s">
        <v>230</v>
      </c>
      <c r="D119" s="1010">
        <v>0</v>
      </c>
      <c r="E119" s="1010">
        <v>0</v>
      </c>
      <c r="F119" s="1010">
        <v>0</v>
      </c>
      <c r="G119" s="1010">
        <v>0</v>
      </c>
      <c r="H119" s="993"/>
      <c r="I119" s="993"/>
      <c r="J119" s="993"/>
      <c r="K119" s="993"/>
    </row>
    <row r="120" spans="1:11" ht="14.1" customHeight="1">
      <c r="A120" s="993"/>
      <c r="B120" s="993"/>
      <c r="C120" s="1009" t="s">
        <v>231</v>
      </c>
      <c r="D120" s="1010">
        <v>0</v>
      </c>
      <c r="E120" s="1010">
        <v>0</v>
      </c>
      <c r="F120" s="1010">
        <v>0</v>
      </c>
      <c r="G120" s="1010">
        <v>0</v>
      </c>
      <c r="H120" s="993"/>
      <c r="I120" s="993"/>
      <c r="J120" s="993"/>
      <c r="K120" s="993"/>
    </row>
    <row r="121" spans="1:11" ht="14.1" customHeight="1">
      <c r="A121" s="993"/>
      <c r="B121" s="993"/>
      <c r="C121" s="1009" t="s">
        <v>232</v>
      </c>
      <c r="D121" s="1010">
        <v>0</v>
      </c>
      <c r="E121" s="1010">
        <v>0</v>
      </c>
      <c r="F121" s="1010">
        <v>0</v>
      </c>
      <c r="G121" s="1010">
        <v>0</v>
      </c>
      <c r="H121" s="993"/>
      <c r="I121" s="993"/>
      <c r="J121" s="993"/>
      <c r="K121" s="993"/>
    </row>
    <row r="122" spans="1:11" ht="14.1" customHeight="1">
      <c r="A122" s="993"/>
      <c r="B122" s="993"/>
      <c r="C122" s="1009" t="s">
        <v>233</v>
      </c>
      <c r="D122" s="1010">
        <v>0</v>
      </c>
      <c r="E122" s="1010">
        <v>1000000</v>
      </c>
      <c r="F122" s="1010">
        <v>1000000</v>
      </c>
      <c r="G122" s="1010">
        <v>1000000</v>
      </c>
      <c r="H122" s="993"/>
      <c r="I122" s="993"/>
      <c r="J122" s="993"/>
      <c r="K122" s="993"/>
    </row>
    <row r="123" spans="1:11" ht="14.1" customHeight="1">
      <c r="A123" s="993"/>
      <c r="B123" s="993"/>
      <c r="C123" s="1009" t="s">
        <v>220</v>
      </c>
      <c r="D123" s="1010">
        <v>0</v>
      </c>
      <c r="E123" s="1010">
        <v>1000000</v>
      </c>
      <c r="F123" s="1010">
        <v>1000000</v>
      </c>
      <c r="G123" s="1010">
        <v>1000000</v>
      </c>
      <c r="H123" s="993"/>
      <c r="I123" s="993"/>
      <c r="J123" s="993"/>
      <c r="K123" s="993"/>
    </row>
    <row r="124" spans="1:11" ht="14.1" customHeight="1">
      <c r="A124" s="993"/>
      <c r="B124" s="993"/>
      <c r="C124" s="1009" t="s">
        <v>229</v>
      </c>
      <c r="D124" s="1010">
        <v>0</v>
      </c>
      <c r="E124" s="1010">
        <v>0</v>
      </c>
      <c r="F124" s="1010">
        <v>0</v>
      </c>
      <c r="G124" s="1010">
        <v>0</v>
      </c>
      <c r="H124" s="993"/>
      <c r="I124" s="993"/>
      <c r="J124" s="993"/>
      <c r="K124" s="993"/>
    </row>
    <row r="125" spans="1:11" ht="14.1" customHeight="1">
      <c r="A125" s="993"/>
      <c r="B125" s="993"/>
      <c r="C125" s="1009" t="s">
        <v>230</v>
      </c>
      <c r="D125" s="1010">
        <v>0</v>
      </c>
      <c r="E125" s="1010">
        <v>0</v>
      </c>
      <c r="F125" s="1010">
        <v>0</v>
      </c>
      <c r="G125" s="1010">
        <v>0</v>
      </c>
      <c r="H125" s="993"/>
      <c r="I125" s="993"/>
      <c r="J125" s="993"/>
      <c r="K125" s="993"/>
    </row>
    <row r="126" spans="1:11" ht="14.1" customHeight="1">
      <c r="A126" s="993"/>
      <c r="B126" s="993"/>
      <c r="C126" s="1009" t="s">
        <v>231</v>
      </c>
      <c r="D126" s="1010">
        <v>0</v>
      </c>
      <c r="E126" s="1010">
        <v>0</v>
      </c>
      <c r="F126" s="1010">
        <v>0</v>
      </c>
      <c r="G126" s="1010">
        <v>0</v>
      </c>
      <c r="H126" s="993"/>
      <c r="I126" s="993"/>
      <c r="J126" s="993"/>
      <c r="K126" s="993"/>
    </row>
    <row r="127" spans="1:11" ht="14.1" customHeight="1">
      <c r="A127" s="993"/>
      <c r="B127" s="993"/>
      <c r="C127" s="1009" t="s">
        <v>232</v>
      </c>
      <c r="D127" s="1010">
        <v>0</v>
      </c>
      <c r="E127" s="1010">
        <v>0</v>
      </c>
      <c r="F127" s="1010">
        <v>0</v>
      </c>
      <c r="G127" s="1010">
        <v>0</v>
      </c>
      <c r="H127" s="993"/>
      <c r="I127" s="993"/>
      <c r="J127" s="993"/>
      <c r="K127" s="993"/>
    </row>
    <row r="128" spans="1:11" ht="14.1" customHeight="1">
      <c r="A128" s="993"/>
      <c r="B128" s="993"/>
      <c r="C128" s="1009" t="s">
        <v>234</v>
      </c>
      <c r="D128" s="1010">
        <v>0</v>
      </c>
      <c r="E128" s="1010">
        <v>0</v>
      </c>
      <c r="F128" s="1010">
        <v>0</v>
      </c>
      <c r="G128" s="1010">
        <v>0</v>
      </c>
      <c r="H128" s="993"/>
      <c r="I128" s="993"/>
      <c r="J128" s="993"/>
      <c r="K128" s="993"/>
    </row>
    <row r="129" spans="1:11" ht="14.1" customHeight="1">
      <c r="A129" s="993"/>
      <c r="B129" s="993"/>
      <c r="C129" s="1009" t="s">
        <v>220</v>
      </c>
      <c r="D129" s="1010">
        <v>0</v>
      </c>
      <c r="E129" s="1010">
        <v>0</v>
      </c>
      <c r="F129" s="1010">
        <v>0</v>
      </c>
      <c r="G129" s="1010">
        <v>0</v>
      </c>
      <c r="H129" s="993"/>
      <c r="I129" s="993"/>
      <c r="J129" s="993"/>
      <c r="K129" s="993"/>
    </row>
    <row r="130" spans="1:11" ht="14.1" customHeight="1">
      <c r="A130" s="993"/>
      <c r="B130" s="993"/>
      <c r="C130" s="1009" t="s">
        <v>229</v>
      </c>
      <c r="D130" s="1010">
        <v>0</v>
      </c>
      <c r="E130" s="1010">
        <v>0</v>
      </c>
      <c r="F130" s="1010">
        <v>0</v>
      </c>
      <c r="G130" s="1010">
        <v>0</v>
      </c>
      <c r="H130" s="993"/>
      <c r="I130" s="993"/>
      <c r="J130" s="993"/>
      <c r="K130" s="993"/>
    </row>
    <row r="131" spans="1:11" ht="14.1" customHeight="1">
      <c r="A131" s="993"/>
      <c r="B131" s="993"/>
      <c r="C131" s="1009" t="s">
        <v>230</v>
      </c>
      <c r="D131" s="1010">
        <v>0</v>
      </c>
      <c r="E131" s="1010">
        <v>0</v>
      </c>
      <c r="F131" s="1010">
        <v>0</v>
      </c>
      <c r="G131" s="1010">
        <v>0</v>
      </c>
      <c r="H131" s="993"/>
      <c r="I131" s="993"/>
      <c r="J131" s="993"/>
      <c r="K131" s="993"/>
    </row>
    <row r="132" spans="1:11" ht="14.1" customHeight="1">
      <c r="A132" s="993"/>
      <c r="B132" s="993"/>
      <c r="C132" s="1009" t="s">
        <v>231</v>
      </c>
      <c r="D132" s="1010">
        <v>0</v>
      </c>
      <c r="E132" s="1010">
        <v>0</v>
      </c>
      <c r="F132" s="1010">
        <v>0</v>
      </c>
      <c r="G132" s="1010">
        <v>0</v>
      </c>
      <c r="H132" s="993"/>
      <c r="I132" s="993"/>
      <c r="J132" s="993"/>
      <c r="K132" s="993"/>
    </row>
    <row r="133" spans="1:11" ht="14.1" customHeight="1">
      <c r="A133" s="993"/>
      <c r="B133" s="993"/>
      <c r="C133" s="1009" t="s">
        <v>232</v>
      </c>
      <c r="D133" s="1010">
        <v>0</v>
      </c>
      <c r="E133" s="1010">
        <v>0</v>
      </c>
      <c r="F133" s="1010">
        <v>0</v>
      </c>
      <c r="G133" s="1010">
        <v>0</v>
      </c>
      <c r="H133" s="993"/>
      <c r="I133" s="993"/>
      <c r="J133" s="993"/>
      <c r="K133" s="993"/>
    </row>
    <row r="134" spans="1:11" ht="14.1" customHeight="1">
      <c r="A134" s="993"/>
      <c r="B134" s="993"/>
      <c r="C134" s="1009" t="s">
        <v>235</v>
      </c>
      <c r="D134" s="1010">
        <v>0</v>
      </c>
      <c r="E134" s="1010">
        <v>0</v>
      </c>
      <c r="F134" s="1010">
        <v>0</v>
      </c>
      <c r="G134" s="1010">
        <v>0</v>
      </c>
      <c r="H134" s="993"/>
      <c r="I134" s="993"/>
      <c r="J134" s="993"/>
      <c r="K134" s="993"/>
    </row>
    <row r="135" spans="1:11" ht="14.1" customHeight="1">
      <c r="A135" s="993"/>
      <c r="B135" s="993"/>
      <c r="C135" s="1009" t="s">
        <v>236</v>
      </c>
      <c r="D135" s="1010">
        <v>0</v>
      </c>
      <c r="E135" s="1010">
        <v>0</v>
      </c>
      <c r="F135" s="1010">
        <v>0</v>
      </c>
      <c r="G135" s="1010">
        <v>0</v>
      </c>
      <c r="H135" s="993"/>
      <c r="I135" s="993"/>
      <c r="J135" s="993"/>
      <c r="K135" s="993"/>
    </row>
    <row r="136" spans="1:11" ht="14.1" customHeight="1">
      <c r="A136" s="993"/>
      <c r="B136" s="993"/>
      <c r="C136" s="1011" t="s">
        <v>237</v>
      </c>
      <c r="D136" s="1010">
        <v>0</v>
      </c>
      <c r="E136" s="1010">
        <v>1000000</v>
      </c>
      <c r="F136" s="1010">
        <v>1000000</v>
      </c>
      <c r="G136" s="1010">
        <v>1000000</v>
      </c>
      <c r="H136" s="993"/>
      <c r="I136" s="993"/>
      <c r="J136" s="993"/>
      <c r="K136" s="993"/>
    </row>
    <row r="137" spans="1:11" ht="14.1" customHeight="1">
      <c r="A137" s="993"/>
      <c r="B137" s="993"/>
      <c r="C137" s="1003" t="s">
        <v>209</v>
      </c>
      <c r="D137" s="1659" t="s">
        <v>1257</v>
      </c>
      <c r="E137" s="1660"/>
      <c r="F137" s="1660"/>
      <c r="G137" s="1660"/>
      <c r="H137" s="993"/>
      <c r="I137" s="993"/>
      <c r="J137" s="993"/>
      <c r="K137" s="993"/>
    </row>
    <row r="138" spans="1:11" ht="14.1" customHeight="1">
      <c r="A138" s="993"/>
      <c r="B138" s="993"/>
      <c r="C138" s="1004" t="s">
        <v>211</v>
      </c>
      <c r="D138" s="1661" t="s">
        <v>1258</v>
      </c>
      <c r="E138" s="1662"/>
      <c r="F138" s="1662"/>
      <c r="G138" s="1662"/>
      <c r="H138" s="993"/>
      <c r="I138" s="993"/>
      <c r="J138" s="993"/>
      <c r="K138" s="993"/>
    </row>
    <row r="139" spans="1:11" ht="14.1" customHeight="1">
      <c r="A139" s="993"/>
      <c r="B139" s="993"/>
      <c r="C139" s="1004" t="s">
        <v>31</v>
      </c>
      <c r="D139" s="1661" t="s">
        <v>597</v>
      </c>
      <c r="E139" s="1662"/>
      <c r="F139" s="1662"/>
      <c r="G139" s="1662"/>
      <c r="H139" s="993"/>
      <c r="I139" s="993"/>
      <c r="J139" s="993"/>
      <c r="K139" s="993"/>
    </row>
    <row r="140" spans="1:11" ht="15" customHeight="1">
      <c r="A140" s="993"/>
      <c r="B140" s="993"/>
      <c r="C140" s="1005"/>
      <c r="D140" s="1006">
        <v>2025</v>
      </c>
      <c r="E140" s="1006">
        <v>2026</v>
      </c>
      <c r="F140" s="1006">
        <v>2027</v>
      </c>
      <c r="G140" s="1006">
        <v>2028</v>
      </c>
      <c r="H140" s="993"/>
      <c r="I140" s="993"/>
      <c r="J140" s="993"/>
      <c r="K140" s="993"/>
    </row>
    <row r="141" spans="1:11" ht="15" customHeight="1">
      <c r="A141" s="993"/>
      <c r="B141" s="993"/>
      <c r="C141" s="1007"/>
      <c r="D141" s="1008" t="s">
        <v>13</v>
      </c>
      <c r="E141" s="1008" t="s">
        <v>14</v>
      </c>
      <c r="F141" s="1008" t="s">
        <v>14</v>
      </c>
      <c r="G141" s="1008" t="s">
        <v>14</v>
      </c>
      <c r="H141" s="993"/>
      <c r="I141" s="993"/>
      <c r="J141" s="993"/>
      <c r="K141" s="993"/>
    </row>
    <row r="142" spans="1:11" ht="14.1" customHeight="1">
      <c r="A142" s="993"/>
      <c r="B142" s="993"/>
      <c r="C142" s="997" t="s">
        <v>33</v>
      </c>
      <c r="D142" s="1001" t="s">
        <v>200</v>
      </c>
      <c r="E142" s="1001" t="s">
        <v>1217</v>
      </c>
      <c r="F142" s="1001" t="s">
        <v>994</v>
      </c>
      <c r="G142" s="1001" t="s">
        <v>994</v>
      </c>
      <c r="H142" s="993"/>
      <c r="I142" s="993"/>
      <c r="J142" s="993"/>
      <c r="K142" s="993"/>
    </row>
    <row r="143" spans="1:11" ht="14.1" customHeight="1">
      <c r="A143" s="993"/>
      <c r="B143" s="993"/>
      <c r="C143" s="997" t="s">
        <v>214</v>
      </c>
      <c r="D143" s="1001" t="s">
        <v>1259</v>
      </c>
      <c r="E143" s="1001" t="s">
        <v>1260</v>
      </c>
      <c r="F143" s="1001" t="s">
        <v>944</v>
      </c>
      <c r="G143" s="1001" t="s">
        <v>944</v>
      </c>
      <c r="H143" s="993"/>
      <c r="I143" s="993"/>
      <c r="J143" s="993"/>
      <c r="K143" s="993"/>
    </row>
    <row r="144" spans="1:11" ht="14.1" customHeight="1">
      <c r="A144" s="993"/>
      <c r="B144" s="993"/>
      <c r="C144" s="997" t="s">
        <v>215</v>
      </c>
      <c r="D144" s="1001" t="s">
        <v>164</v>
      </c>
      <c r="E144" s="1001" t="s">
        <v>1261</v>
      </c>
      <c r="F144" s="1001" t="s">
        <v>1262</v>
      </c>
      <c r="G144" s="1001" t="s">
        <v>1262</v>
      </c>
      <c r="H144" s="993"/>
      <c r="I144" s="993"/>
      <c r="J144" s="993"/>
      <c r="K144" s="993"/>
    </row>
    <row r="145" spans="1:11" ht="14.1" customHeight="1">
      <c r="A145" s="993"/>
      <c r="B145" s="993"/>
      <c r="C145" s="997" t="s">
        <v>216</v>
      </c>
      <c r="D145" s="1001" t="s">
        <v>200</v>
      </c>
      <c r="E145" s="1001" t="s">
        <v>200</v>
      </c>
      <c r="F145" s="1001" t="s">
        <v>1263</v>
      </c>
      <c r="G145" s="1001" t="s">
        <v>164</v>
      </c>
      <c r="H145" s="993"/>
      <c r="I145" s="993"/>
      <c r="J145" s="993"/>
      <c r="K145" s="993"/>
    </row>
    <row r="146" spans="1:11" ht="14.1" customHeight="1">
      <c r="A146" s="993"/>
      <c r="B146" s="993"/>
      <c r="C146" s="997" t="s">
        <v>217</v>
      </c>
      <c r="D146" s="1001" t="s">
        <v>200</v>
      </c>
      <c r="E146" s="1001" t="s">
        <v>1264</v>
      </c>
      <c r="F146" s="1001" t="s">
        <v>1265</v>
      </c>
      <c r="G146" s="1001" t="s">
        <v>164</v>
      </c>
      <c r="H146" s="993"/>
      <c r="I146" s="993"/>
      <c r="J146" s="993"/>
      <c r="K146" s="993"/>
    </row>
    <row r="147" spans="1:11" ht="14.1" customHeight="1">
      <c r="A147" s="993"/>
      <c r="B147" s="993"/>
      <c r="C147" s="997" t="s">
        <v>39</v>
      </c>
      <c r="D147" s="1001" t="s">
        <v>200</v>
      </c>
      <c r="E147" s="1001" t="s">
        <v>200</v>
      </c>
      <c r="F147" s="1001" t="s">
        <v>1266</v>
      </c>
      <c r="G147" s="1001" t="s">
        <v>164</v>
      </c>
      <c r="H147" s="993"/>
      <c r="I147" s="993"/>
      <c r="J147" s="993"/>
      <c r="K147" s="993"/>
    </row>
    <row r="148" spans="1:11" ht="14.1" customHeight="1">
      <c r="A148" s="993"/>
      <c r="B148" s="993"/>
      <c r="C148" s="1663" t="s">
        <v>218</v>
      </c>
      <c r="D148" s="1664"/>
      <c r="E148" s="1664"/>
      <c r="F148" s="1664"/>
      <c r="G148" s="1664"/>
      <c r="H148" s="993"/>
      <c r="I148" s="993"/>
      <c r="J148" s="993"/>
      <c r="K148" s="993"/>
    </row>
    <row r="149" spans="1:11" ht="14.1" customHeight="1">
      <c r="A149" s="993"/>
      <c r="B149" s="993"/>
      <c r="C149" s="1005"/>
      <c r="D149" s="1006">
        <v>2025</v>
      </c>
      <c r="E149" s="1006">
        <v>2026</v>
      </c>
      <c r="F149" s="1006">
        <v>2027</v>
      </c>
      <c r="G149" s="1006">
        <v>2028</v>
      </c>
      <c r="H149" s="993"/>
      <c r="I149" s="993"/>
      <c r="J149" s="993"/>
      <c r="K149" s="993"/>
    </row>
    <row r="150" spans="1:11" ht="14.1" customHeight="1">
      <c r="A150" s="993"/>
      <c r="B150" s="993"/>
      <c r="C150" s="1007"/>
      <c r="D150" s="1008" t="s">
        <v>13</v>
      </c>
      <c r="E150" s="1008" t="s">
        <v>14</v>
      </c>
      <c r="F150" s="1008" t="s">
        <v>14</v>
      </c>
      <c r="G150" s="1008" t="s">
        <v>14</v>
      </c>
      <c r="H150" s="993"/>
      <c r="I150" s="993"/>
      <c r="J150" s="993"/>
      <c r="K150" s="993"/>
    </row>
    <row r="151" spans="1:11" ht="14.1" customHeight="1">
      <c r="A151" s="993"/>
      <c r="B151" s="993"/>
      <c r="C151" s="1009" t="s">
        <v>219</v>
      </c>
      <c r="D151" s="1010">
        <v>0</v>
      </c>
      <c r="E151" s="1010">
        <v>0</v>
      </c>
      <c r="F151" s="1010">
        <v>0</v>
      </c>
      <c r="G151" s="1010">
        <v>0</v>
      </c>
      <c r="H151" s="993"/>
      <c r="I151" s="993"/>
      <c r="J151" s="993"/>
      <c r="K151" s="993"/>
    </row>
    <row r="152" spans="1:11" ht="14.1" customHeight="1">
      <c r="A152" s="993"/>
      <c r="B152" s="993"/>
      <c r="C152" s="1009" t="s">
        <v>220</v>
      </c>
      <c r="D152" s="1010">
        <v>0</v>
      </c>
      <c r="E152" s="1010">
        <v>0</v>
      </c>
      <c r="F152" s="1010">
        <v>0</v>
      </c>
      <c r="G152" s="1010">
        <v>0</v>
      </c>
      <c r="H152" s="993"/>
      <c r="I152" s="993"/>
      <c r="J152" s="993"/>
      <c r="K152" s="993"/>
    </row>
    <row r="153" spans="1:11" ht="14.1" customHeight="1">
      <c r="A153" s="993"/>
      <c r="B153" s="993"/>
      <c r="C153" s="1009" t="s">
        <v>221</v>
      </c>
      <c r="D153" s="1010">
        <v>0</v>
      </c>
      <c r="E153" s="1010">
        <v>0</v>
      </c>
      <c r="F153" s="1010">
        <v>0</v>
      </c>
      <c r="G153" s="1010">
        <v>0</v>
      </c>
      <c r="H153" s="993"/>
      <c r="I153" s="993"/>
      <c r="J153" s="993"/>
      <c r="K153" s="993"/>
    </row>
    <row r="154" spans="1:11" ht="14.1" customHeight="1">
      <c r="A154" s="993"/>
      <c r="B154" s="993"/>
      <c r="C154" s="1009" t="s">
        <v>222</v>
      </c>
      <c r="D154" s="1010">
        <v>0</v>
      </c>
      <c r="E154" s="1010">
        <v>0</v>
      </c>
      <c r="F154" s="1010">
        <v>0</v>
      </c>
      <c r="G154" s="1010">
        <v>0</v>
      </c>
      <c r="H154" s="993"/>
      <c r="I154" s="993"/>
      <c r="J154" s="993"/>
      <c r="K154" s="993"/>
    </row>
    <row r="155" spans="1:11" ht="14.1" customHeight="1">
      <c r="A155" s="993"/>
      <c r="B155" s="993"/>
      <c r="C155" s="1009" t="s">
        <v>220</v>
      </c>
      <c r="D155" s="1010">
        <v>0</v>
      </c>
      <c r="E155" s="1010">
        <v>0</v>
      </c>
      <c r="F155" s="1010">
        <v>0</v>
      </c>
      <c r="G155" s="1010">
        <v>0</v>
      </c>
      <c r="H155" s="993"/>
      <c r="I155" s="993"/>
      <c r="J155" s="993"/>
      <c r="K155" s="993"/>
    </row>
    <row r="156" spans="1:11" ht="14.1" customHeight="1">
      <c r="A156" s="993"/>
      <c r="B156" s="993"/>
      <c r="C156" s="1009" t="s">
        <v>221</v>
      </c>
      <c r="D156" s="1010">
        <v>0</v>
      </c>
      <c r="E156" s="1010">
        <v>0</v>
      </c>
      <c r="F156" s="1010">
        <v>0</v>
      </c>
      <c r="G156" s="1010">
        <v>0</v>
      </c>
      <c r="H156" s="993"/>
      <c r="I156" s="993"/>
      <c r="J156" s="993"/>
      <c r="K156" s="993"/>
    </row>
    <row r="157" spans="1:11" ht="14.1" customHeight="1">
      <c r="A157" s="993"/>
      <c r="B157" s="993"/>
      <c r="C157" s="1009" t="s">
        <v>223</v>
      </c>
      <c r="D157" s="1010">
        <v>0</v>
      </c>
      <c r="E157" s="1010">
        <v>0</v>
      </c>
      <c r="F157" s="1010">
        <v>0</v>
      </c>
      <c r="G157" s="1010">
        <v>0</v>
      </c>
      <c r="H157" s="993"/>
      <c r="I157" s="993"/>
      <c r="J157" s="993"/>
      <c r="K157" s="993"/>
    </row>
    <row r="158" spans="1:11" ht="14.1" customHeight="1">
      <c r="A158" s="993"/>
      <c r="B158" s="993"/>
      <c r="C158" s="1009" t="s">
        <v>220</v>
      </c>
      <c r="D158" s="1010">
        <v>0</v>
      </c>
      <c r="E158" s="1010">
        <v>0</v>
      </c>
      <c r="F158" s="1010">
        <v>0</v>
      </c>
      <c r="G158" s="1010">
        <v>0</v>
      </c>
      <c r="H158" s="993"/>
      <c r="I158" s="993"/>
      <c r="J158" s="993"/>
      <c r="K158" s="993"/>
    </row>
    <row r="159" spans="1:11" ht="14.1" customHeight="1">
      <c r="A159" s="993"/>
      <c r="B159" s="993"/>
      <c r="C159" s="1009" t="s">
        <v>221</v>
      </c>
      <c r="D159" s="1010">
        <v>0</v>
      </c>
      <c r="E159" s="1010">
        <v>0</v>
      </c>
      <c r="F159" s="1010">
        <v>0</v>
      </c>
      <c r="G159" s="1010">
        <v>0</v>
      </c>
      <c r="H159" s="993"/>
      <c r="I159" s="993"/>
      <c r="J159" s="993"/>
      <c r="K159" s="993"/>
    </row>
    <row r="160" spans="1:11" ht="14.1" customHeight="1">
      <c r="A160" s="993"/>
      <c r="B160" s="993"/>
      <c r="C160" s="1009" t="s">
        <v>224</v>
      </c>
      <c r="D160" s="1010">
        <v>0</v>
      </c>
      <c r="E160" s="1010">
        <v>0</v>
      </c>
      <c r="F160" s="1010">
        <v>0</v>
      </c>
      <c r="G160" s="1010">
        <v>0</v>
      </c>
      <c r="H160" s="993"/>
      <c r="I160" s="993"/>
      <c r="J160" s="993"/>
      <c r="K160" s="993"/>
    </row>
    <row r="161" spans="1:11" ht="14.1" customHeight="1">
      <c r="A161" s="993"/>
      <c r="B161" s="993"/>
      <c r="C161" s="1009" t="s">
        <v>220</v>
      </c>
      <c r="D161" s="1010">
        <v>0</v>
      </c>
      <c r="E161" s="1010">
        <v>0</v>
      </c>
      <c r="F161" s="1010">
        <v>0</v>
      </c>
      <c r="G161" s="1010">
        <v>0</v>
      </c>
      <c r="H161" s="993"/>
      <c r="I161" s="993"/>
      <c r="J161" s="993"/>
      <c r="K161" s="993"/>
    </row>
    <row r="162" spans="1:11" ht="14.1" customHeight="1">
      <c r="A162" s="993"/>
      <c r="B162" s="993"/>
      <c r="C162" s="1009" t="s">
        <v>221</v>
      </c>
      <c r="D162" s="1010">
        <v>0</v>
      </c>
      <c r="E162" s="1010">
        <v>0</v>
      </c>
      <c r="F162" s="1010">
        <v>0</v>
      </c>
      <c r="G162" s="1010">
        <v>0</v>
      </c>
      <c r="H162" s="993"/>
      <c r="I162" s="993"/>
      <c r="J162" s="993"/>
      <c r="K162" s="993"/>
    </row>
    <row r="163" spans="1:11" ht="14.1" customHeight="1">
      <c r="A163" s="993"/>
      <c r="B163" s="993"/>
      <c r="C163" s="1009" t="s">
        <v>225</v>
      </c>
      <c r="D163" s="1010">
        <v>0</v>
      </c>
      <c r="E163" s="1010">
        <v>0</v>
      </c>
      <c r="F163" s="1010">
        <v>0</v>
      </c>
      <c r="G163" s="1010">
        <v>0</v>
      </c>
      <c r="H163" s="993"/>
      <c r="I163" s="993"/>
      <c r="J163" s="993"/>
      <c r="K163" s="993"/>
    </row>
    <row r="164" spans="1:11" ht="14.1" customHeight="1">
      <c r="A164" s="993"/>
      <c r="B164" s="993"/>
      <c r="C164" s="1009" t="s">
        <v>220</v>
      </c>
      <c r="D164" s="1010">
        <v>0</v>
      </c>
      <c r="E164" s="1010">
        <v>0</v>
      </c>
      <c r="F164" s="1010">
        <v>0</v>
      </c>
      <c r="G164" s="1010">
        <v>0</v>
      </c>
      <c r="H164" s="993"/>
      <c r="I164" s="993"/>
      <c r="J164" s="993"/>
      <c r="K164" s="993"/>
    </row>
    <row r="165" spans="1:11" ht="14.1" customHeight="1">
      <c r="A165" s="993"/>
      <c r="B165" s="993"/>
      <c r="C165" s="1009" t="s">
        <v>221</v>
      </c>
      <c r="D165" s="1010">
        <v>0</v>
      </c>
      <c r="E165" s="1010">
        <v>0</v>
      </c>
      <c r="F165" s="1010">
        <v>0</v>
      </c>
      <c r="G165" s="1010">
        <v>0</v>
      </c>
      <c r="H165" s="993"/>
      <c r="I165" s="993"/>
      <c r="J165" s="993"/>
      <c r="K165" s="993"/>
    </row>
    <row r="166" spans="1:11" ht="14.1" customHeight="1">
      <c r="A166" s="993"/>
      <c r="B166" s="993"/>
      <c r="C166" s="1009" t="s">
        <v>226</v>
      </c>
      <c r="D166" s="1010">
        <v>0</v>
      </c>
      <c r="E166" s="1010">
        <v>0</v>
      </c>
      <c r="F166" s="1010">
        <v>0</v>
      </c>
      <c r="G166" s="1010">
        <v>0</v>
      </c>
      <c r="H166" s="993"/>
      <c r="I166" s="993"/>
      <c r="J166" s="993"/>
      <c r="K166" s="993"/>
    </row>
    <row r="167" spans="1:11" ht="14.1" customHeight="1">
      <c r="A167" s="993"/>
      <c r="B167" s="993"/>
      <c r="C167" s="1009" t="s">
        <v>220</v>
      </c>
      <c r="D167" s="1010">
        <v>0</v>
      </c>
      <c r="E167" s="1010">
        <v>0</v>
      </c>
      <c r="F167" s="1010">
        <v>0</v>
      </c>
      <c r="G167" s="1010">
        <v>0</v>
      </c>
      <c r="H167" s="993"/>
      <c r="I167" s="993"/>
      <c r="J167" s="993"/>
      <c r="K167" s="993"/>
    </row>
    <row r="168" spans="1:11" ht="14.1" customHeight="1">
      <c r="A168" s="993"/>
      <c r="B168" s="993"/>
      <c r="C168" s="1009" t="s">
        <v>221</v>
      </c>
      <c r="D168" s="1010">
        <v>0</v>
      </c>
      <c r="E168" s="1010">
        <v>0</v>
      </c>
      <c r="F168" s="1010">
        <v>0</v>
      </c>
      <c r="G168" s="1010">
        <v>0</v>
      </c>
      <c r="H168" s="993"/>
      <c r="I168" s="993"/>
      <c r="J168" s="993"/>
      <c r="K168" s="993"/>
    </row>
    <row r="169" spans="1:11" ht="14.1" customHeight="1">
      <c r="A169" s="993"/>
      <c r="B169" s="993"/>
      <c r="C169" s="1009" t="s">
        <v>227</v>
      </c>
      <c r="D169" s="1010">
        <v>0</v>
      </c>
      <c r="E169" s="1010">
        <v>0</v>
      </c>
      <c r="F169" s="1010">
        <v>0</v>
      </c>
      <c r="G169" s="1010">
        <v>0</v>
      </c>
      <c r="H169" s="993"/>
      <c r="I169" s="993"/>
      <c r="J169" s="993"/>
      <c r="K169" s="993"/>
    </row>
    <row r="170" spans="1:11" ht="14.1" customHeight="1">
      <c r="A170" s="993"/>
      <c r="B170" s="993"/>
      <c r="C170" s="1009" t="s">
        <v>220</v>
      </c>
      <c r="D170" s="1010">
        <v>0</v>
      </c>
      <c r="E170" s="1010">
        <v>0</v>
      </c>
      <c r="F170" s="1010">
        <v>0</v>
      </c>
      <c r="G170" s="1010">
        <v>0</v>
      </c>
      <c r="H170" s="993"/>
      <c r="I170" s="993"/>
      <c r="J170" s="993"/>
      <c r="K170" s="993"/>
    </row>
    <row r="171" spans="1:11" ht="14.1" customHeight="1">
      <c r="A171" s="993"/>
      <c r="B171" s="993"/>
      <c r="C171" s="1009" t="s">
        <v>221</v>
      </c>
      <c r="D171" s="1010">
        <v>0</v>
      </c>
      <c r="E171" s="1010">
        <v>0</v>
      </c>
      <c r="F171" s="1010">
        <v>0</v>
      </c>
      <c r="G171" s="1010">
        <v>0</v>
      </c>
      <c r="H171" s="993"/>
      <c r="I171" s="993"/>
      <c r="J171" s="993"/>
      <c r="K171" s="993"/>
    </row>
    <row r="172" spans="1:11" ht="14.1" customHeight="1">
      <c r="A172" s="993"/>
      <c r="B172" s="993"/>
      <c r="C172" s="1009" t="s">
        <v>228</v>
      </c>
      <c r="D172" s="1010">
        <v>0</v>
      </c>
      <c r="E172" s="1010">
        <v>0</v>
      </c>
      <c r="F172" s="1010">
        <v>0</v>
      </c>
      <c r="G172" s="1010">
        <v>0</v>
      </c>
      <c r="H172" s="993"/>
      <c r="I172" s="993"/>
      <c r="J172" s="993"/>
      <c r="K172" s="993"/>
    </row>
    <row r="173" spans="1:11" ht="14.1" customHeight="1">
      <c r="A173" s="993"/>
      <c r="B173" s="993"/>
      <c r="C173" s="1009" t="s">
        <v>220</v>
      </c>
      <c r="D173" s="1010">
        <v>0</v>
      </c>
      <c r="E173" s="1010">
        <v>0</v>
      </c>
      <c r="F173" s="1010">
        <v>0</v>
      </c>
      <c r="G173" s="1010">
        <v>0</v>
      </c>
      <c r="H173" s="993"/>
      <c r="I173" s="993"/>
      <c r="J173" s="993"/>
      <c r="K173" s="993"/>
    </row>
    <row r="174" spans="1:11" ht="14.1" customHeight="1">
      <c r="A174" s="993"/>
      <c r="B174" s="993"/>
      <c r="C174" s="1009" t="s">
        <v>229</v>
      </c>
      <c r="D174" s="1010">
        <v>0</v>
      </c>
      <c r="E174" s="1010">
        <v>0</v>
      </c>
      <c r="F174" s="1010">
        <v>0</v>
      </c>
      <c r="G174" s="1010">
        <v>0</v>
      </c>
      <c r="H174" s="993"/>
      <c r="I174" s="993"/>
      <c r="J174" s="993"/>
      <c r="K174" s="993"/>
    </row>
    <row r="175" spans="1:11" ht="14.1" customHeight="1">
      <c r="A175" s="993"/>
      <c r="B175" s="993"/>
      <c r="C175" s="1009" t="s">
        <v>230</v>
      </c>
      <c r="D175" s="1010">
        <v>0</v>
      </c>
      <c r="E175" s="1010">
        <v>0</v>
      </c>
      <c r="F175" s="1010">
        <v>0</v>
      </c>
      <c r="G175" s="1010">
        <v>0</v>
      </c>
      <c r="H175" s="993"/>
      <c r="I175" s="993"/>
      <c r="J175" s="993"/>
      <c r="K175" s="993"/>
    </row>
    <row r="176" spans="1:11" ht="14.1" customHeight="1">
      <c r="A176" s="993"/>
      <c r="B176" s="993"/>
      <c r="C176" s="1009" t="s">
        <v>231</v>
      </c>
      <c r="D176" s="1010">
        <v>0</v>
      </c>
      <c r="E176" s="1010">
        <v>0</v>
      </c>
      <c r="F176" s="1010">
        <v>0</v>
      </c>
      <c r="G176" s="1010">
        <v>0</v>
      </c>
      <c r="H176" s="993"/>
      <c r="I176" s="993"/>
      <c r="J176" s="993"/>
      <c r="K176" s="993"/>
    </row>
    <row r="177" spans="1:11" ht="14.1" customHeight="1">
      <c r="A177" s="993"/>
      <c r="B177" s="993"/>
      <c r="C177" s="1009" t="s">
        <v>232</v>
      </c>
      <c r="D177" s="1010">
        <v>0</v>
      </c>
      <c r="E177" s="1010">
        <v>0</v>
      </c>
      <c r="F177" s="1010">
        <v>0</v>
      </c>
      <c r="G177" s="1010">
        <v>0</v>
      </c>
      <c r="H177" s="993"/>
      <c r="I177" s="993"/>
      <c r="J177" s="993"/>
      <c r="K177" s="993"/>
    </row>
    <row r="178" spans="1:11" ht="14.1" customHeight="1">
      <c r="A178" s="993"/>
      <c r="B178" s="993"/>
      <c r="C178" s="1009" t="s">
        <v>233</v>
      </c>
      <c r="D178" s="1010">
        <v>0</v>
      </c>
      <c r="E178" s="1010">
        <v>3500000</v>
      </c>
      <c r="F178" s="1010">
        <v>2500000</v>
      </c>
      <c r="G178" s="1010">
        <v>2500000</v>
      </c>
      <c r="H178" s="993"/>
      <c r="I178" s="993"/>
      <c r="J178" s="993"/>
      <c r="K178" s="993"/>
    </row>
    <row r="179" spans="1:11" ht="14.1" customHeight="1">
      <c r="A179" s="993"/>
      <c r="B179" s="993"/>
      <c r="C179" s="1009" t="s">
        <v>220</v>
      </c>
      <c r="D179" s="1010">
        <v>0</v>
      </c>
      <c r="E179" s="1010">
        <v>3500000</v>
      </c>
      <c r="F179" s="1010">
        <v>2500000</v>
      </c>
      <c r="G179" s="1010">
        <v>2500000</v>
      </c>
      <c r="H179" s="993"/>
      <c r="I179" s="993"/>
      <c r="J179" s="993"/>
      <c r="K179" s="993"/>
    </row>
    <row r="180" spans="1:11" ht="14.1" customHeight="1">
      <c r="A180" s="993"/>
      <c r="B180" s="993"/>
      <c r="C180" s="1009" t="s">
        <v>229</v>
      </c>
      <c r="D180" s="1010">
        <v>0</v>
      </c>
      <c r="E180" s="1010">
        <v>0</v>
      </c>
      <c r="F180" s="1010">
        <v>0</v>
      </c>
      <c r="G180" s="1010">
        <v>0</v>
      </c>
      <c r="H180" s="993"/>
      <c r="I180" s="993"/>
      <c r="J180" s="993"/>
      <c r="K180" s="993"/>
    </row>
    <row r="181" spans="1:11" ht="14.1" customHeight="1">
      <c r="A181" s="993"/>
      <c r="B181" s="993"/>
      <c r="C181" s="1009" t="s">
        <v>230</v>
      </c>
      <c r="D181" s="1010">
        <v>0</v>
      </c>
      <c r="E181" s="1010">
        <v>0</v>
      </c>
      <c r="F181" s="1010">
        <v>0</v>
      </c>
      <c r="G181" s="1010">
        <v>0</v>
      </c>
      <c r="H181" s="993"/>
      <c r="I181" s="993"/>
      <c r="J181" s="993"/>
      <c r="K181" s="993"/>
    </row>
    <row r="182" spans="1:11" ht="14.1" customHeight="1">
      <c r="A182" s="993"/>
      <c r="B182" s="993"/>
      <c r="C182" s="1009" t="s">
        <v>231</v>
      </c>
      <c r="D182" s="1010">
        <v>0</v>
      </c>
      <c r="E182" s="1010">
        <v>0</v>
      </c>
      <c r="F182" s="1010">
        <v>0</v>
      </c>
      <c r="G182" s="1010">
        <v>0</v>
      </c>
      <c r="H182" s="993"/>
      <c r="I182" s="993"/>
      <c r="J182" s="993"/>
      <c r="K182" s="993"/>
    </row>
    <row r="183" spans="1:11" ht="14.1" customHeight="1">
      <c r="A183" s="993"/>
      <c r="B183" s="993"/>
      <c r="C183" s="1009" t="s">
        <v>232</v>
      </c>
      <c r="D183" s="1010">
        <v>0</v>
      </c>
      <c r="E183" s="1010">
        <v>0</v>
      </c>
      <c r="F183" s="1010">
        <v>0</v>
      </c>
      <c r="G183" s="1010">
        <v>0</v>
      </c>
      <c r="H183" s="993"/>
      <c r="I183" s="993"/>
      <c r="J183" s="993"/>
      <c r="K183" s="993"/>
    </row>
    <row r="184" spans="1:11" ht="14.1" customHeight="1">
      <c r="A184" s="993"/>
      <c r="B184" s="993"/>
      <c r="C184" s="1009" t="s">
        <v>234</v>
      </c>
      <c r="D184" s="1010">
        <v>0</v>
      </c>
      <c r="E184" s="1010">
        <v>0</v>
      </c>
      <c r="F184" s="1010">
        <v>0</v>
      </c>
      <c r="G184" s="1010">
        <v>0</v>
      </c>
      <c r="H184" s="993"/>
      <c r="I184" s="993"/>
      <c r="J184" s="993"/>
      <c r="K184" s="993"/>
    </row>
    <row r="185" spans="1:11" ht="14.1" customHeight="1">
      <c r="A185" s="993"/>
      <c r="B185" s="993"/>
      <c r="C185" s="1009" t="s">
        <v>220</v>
      </c>
      <c r="D185" s="1010">
        <v>0</v>
      </c>
      <c r="E185" s="1010">
        <v>0</v>
      </c>
      <c r="F185" s="1010">
        <v>0</v>
      </c>
      <c r="G185" s="1010">
        <v>0</v>
      </c>
      <c r="H185" s="993"/>
      <c r="I185" s="993"/>
      <c r="J185" s="993"/>
      <c r="K185" s="993"/>
    </row>
    <row r="186" spans="1:11" ht="14.1" customHeight="1">
      <c r="A186" s="993"/>
      <c r="B186" s="993"/>
      <c r="C186" s="1009" t="s">
        <v>229</v>
      </c>
      <c r="D186" s="1010">
        <v>0</v>
      </c>
      <c r="E186" s="1010">
        <v>0</v>
      </c>
      <c r="F186" s="1010">
        <v>0</v>
      </c>
      <c r="G186" s="1010">
        <v>0</v>
      </c>
      <c r="H186" s="993"/>
      <c r="I186" s="993"/>
      <c r="J186" s="993"/>
      <c r="K186" s="993"/>
    </row>
    <row r="187" spans="1:11" ht="14.1" customHeight="1">
      <c r="A187" s="993"/>
      <c r="B187" s="993"/>
      <c r="C187" s="1009" t="s">
        <v>230</v>
      </c>
      <c r="D187" s="1010">
        <v>0</v>
      </c>
      <c r="E187" s="1010">
        <v>0</v>
      </c>
      <c r="F187" s="1010">
        <v>0</v>
      </c>
      <c r="G187" s="1010">
        <v>0</v>
      </c>
      <c r="H187" s="993"/>
      <c r="I187" s="993"/>
      <c r="J187" s="993"/>
      <c r="K187" s="993"/>
    </row>
    <row r="188" spans="1:11" ht="14.1" customHeight="1">
      <c r="A188" s="993"/>
      <c r="B188" s="993"/>
      <c r="C188" s="1009" t="s">
        <v>231</v>
      </c>
      <c r="D188" s="1010">
        <v>0</v>
      </c>
      <c r="E188" s="1010">
        <v>0</v>
      </c>
      <c r="F188" s="1010">
        <v>0</v>
      </c>
      <c r="G188" s="1010">
        <v>0</v>
      </c>
      <c r="H188" s="993"/>
      <c r="I188" s="993"/>
      <c r="J188" s="993"/>
      <c r="K188" s="993"/>
    </row>
    <row r="189" spans="1:11" ht="14.1" customHeight="1">
      <c r="A189" s="993"/>
      <c r="B189" s="993"/>
      <c r="C189" s="1009" t="s">
        <v>232</v>
      </c>
      <c r="D189" s="1010">
        <v>0</v>
      </c>
      <c r="E189" s="1010">
        <v>0</v>
      </c>
      <c r="F189" s="1010">
        <v>0</v>
      </c>
      <c r="G189" s="1010">
        <v>0</v>
      </c>
      <c r="H189" s="993"/>
      <c r="I189" s="993"/>
      <c r="J189" s="993"/>
      <c r="K189" s="993"/>
    </row>
    <row r="190" spans="1:11" ht="14.1" customHeight="1">
      <c r="A190" s="993"/>
      <c r="B190" s="993"/>
      <c r="C190" s="1009" t="s">
        <v>235</v>
      </c>
      <c r="D190" s="1010">
        <v>0</v>
      </c>
      <c r="E190" s="1010">
        <v>0</v>
      </c>
      <c r="F190" s="1010">
        <v>0</v>
      </c>
      <c r="G190" s="1010">
        <v>0</v>
      </c>
      <c r="H190" s="993"/>
      <c r="I190" s="993"/>
      <c r="J190" s="993"/>
      <c r="K190" s="993"/>
    </row>
    <row r="191" spans="1:11" ht="14.1" customHeight="1">
      <c r="A191" s="993"/>
      <c r="B191" s="993"/>
      <c r="C191" s="1009" t="s">
        <v>236</v>
      </c>
      <c r="D191" s="1010">
        <v>0</v>
      </c>
      <c r="E191" s="1010">
        <v>0</v>
      </c>
      <c r="F191" s="1010">
        <v>0</v>
      </c>
      <c r="G191" s="1010">
        <v>0</v>
      </c>
      <c r="H191" s="993"/>
      <c r="I191" s="993"/>
      <c r="J191" s="993"/>
      <c r="K191" s="993"/>
    </row>
    <row r="192" spans="1:11" ht="14.1" customHeight="1">
      <c r="A192" s="993"/>
      <c r="B192" s="993"/>
      <c r="C192" s="1011" t="s">
        <v>237</v>
      </c>
      <c r="D192" s="1010">
        <v>0</v>
      </c>
      <c r="E192" s="1010">
        <v>3500000</v>
      </c>
      <c r="F192" s="1010">
        <v>2500000</v>
      </c>
      <c r="G192" s="1010">
        <v>2500000</v>
      </c>
      <c r="H192" s="993"/>
      <c r="I192" s="993"/>
      <c r="J192" s="993"/>
      <c r="K192" s="993"/>
    </row>
    <row r="193" spans="1:11" ht="14.1" customHeight="1">
      <c r="A193" s="993"/>
      <c r="B193" s="993"/>
      <c r="C193" s="1002" t="s">
        <v>1267</v>
      </c>
      <c r="D193" s="1643" t="s">
        <v>1268</v>
      </c>
      <c r="E193" s="1644"/>
      <c r="F193" s="1644"/>
      <c r="G193" s="1644"/>
      <c r="H193" s="993"/>
      <c r="I193" s="993"/>
      <c r="J193" s="993"/>
      <c r="K193" s="993"/>
    </row>
    <row r="194" spans="1:11" ht="18" customHeight="1">
      <c r="A194" s="993"/>
      <c r="B194" s="993"/>
      <c r="C194" s="1003" t="s">
        <v>209</v>
      </c>
      <c r="D194" s="1659" t="s">
        <v>1269</v>
      </c>
      <c r="E194" s="1660"/>
      <c r="F194" s="1660"/>
      <c r="G194" s="1660"/>
      <c r="H194" s="993"/>
      <c r="I194" s="993"/>
      <c r="J194" s="993"/>
      <c r="K194" s="993"/>
    </row>
    <row r="195" spans="1:11" ht="18" customHeight="1">
      <c r="A195" s="993"/>
      <c r="B195" s="993"/>
      <c r="C195" s="1004" t="s">
        <v>211</v>
      </c>
      <c r="D195" s="1661" t="s">
        <v>1270</v>
      </c>
      <c r="E195" s="1662"/>
      <c r="F195" s="1662"/>
      <c r="G195" s="1662"/>
      <c r="H195" s="993"/>
      <c r="I195" s="993"/>
      <c r="J195" s="993"/>
      <c r="K195" s="993"/>
    </row>
    <row r="196" spans="1:11" ht="18" customHeight="1">
      <c r="A196" s="993"/>
      <c r="B196" s="993"/>
      <c r="C196" s="1004" t="s">
        <v>31</v>
      </c>
      <c r="D196" s="1661" t="s">
        <v>1271</v>
      </c>
      <c r="E196" s="1662"/>
      <c r="F196" s="1662"/>
      <c r="G196" s="1662"/>
      <c r="H196" s="993"/>
      <c r="I196" s="993"/>
      <c r="J196" s="993"/>
      <c r="K196" s="993"/>
    </row>
    <row r="197" spans="1:11" ht="15" customHeight="1">
      <c r="A197" s="993"/>
      <c r="B197" s="993"/>
      <c r="C197" s="1005"/>
      <c r="D197" s="1006">
        <v>2025</v>
      </c>
      <c r="E197" s="1006">
        <v>2026</v>
      </c>
      <c r="F197" s="1006">
        <v>2027</v>
      </c>
      <c r="G197" s="1006">
        <v>2028</v>
      </c>
      <c r="H197" s="993"/>
      <c r="I197" s="993"/>
      <c r="J197" s="993"/>
      <c r="K197" s="993"/>
    </row>
    <row r="198" spans="1:11" ht="15" customHeight="1">
      <c r="A198" s="993"/>
      <c r="B198" s="993"/>
      <c r="C198" s="1007"/>
      <c r="D198" s="1008" t="s">
        <v>13</v>
      </c>
      <c r="E198" s="1008" t="s">
        <v>14</v>
      </c>
      <c r="F198" s="1008" t="s">
        <v>14</v>
      </c>
      <c r="G198" s="1008" t="s">
        <v>14</v>
      </c>
      <c r="H198" s="993"/>
      <c r="I198" s="993"/>
      <c r="J198" s="993"/>
      <c r="K198" s="993"/>
    </row>
    <row r="199" spans="1:11" ht="14.1" customHeight="1">
      <c r="A199" s="993"/>
      <c r="B199" s="993"/>
      <c r="C199" s="997" t="s">
        <v>33</v>
      </c>
      <c r="D199" s="1001" t="s">
        <v>200</v>
      </c>
      <c r="E199" s="1001" t="s">
        <v>1272</v>
      </c>
      <c r="F199" s="1001" t="s">
        <v>1272</v>
      </c>
      <c r="G199" s="1001" t="s">
        <v>1272</v>
      </c>
      <c r="H199" s="993"/>
      <c r="I199" s="993"/>
      <c r="J199" s="993"/>
      <c r="K199" s="993"/>
    </row>
    <row r="200" spans="1:11" ht="14.1" customHeight="1">
      <c r="A200" s="993"/>
      <c r="B200" s="993"/>
      <c r="C200" s="997" t="s">
        <v>214</v>
      </c>
      <c r="D200" s="1001" t="s">
        <v>200</v>
      </c>
      <c r="E200" s="1001" t="s">
        <v>1273</v>
      </c>
      <c r="F200" s="1001" t="s">
        <v>1273</v>
      </c>
      <c r="G200" s="1001" t="s">
        <v>1273</v>
      </c>
      <c r="H200" s="993"/>
      <c r="I200" s="993"/>
      <c r="J200" s="993"/>
      <c r="K200" s="993"/>
    </row>
    <row r="201" spans="1:11" ht="14.1" customHeight="1">
      <c r="A201" s="993"/>
      <c r="B201" s="993"/>
      <c r="C201" s="997" t="s">
        <v>215</v>
      </c>
      <c r="D201" s="1001" t="s">
        <v>164</v>
      </c>
      <c r="E201" s="1001" t="s">
        <v>1274</v>
      </c>
      <c r="F201" s="1001" t="s">
        <v>1274</v>
      </c>
      <c r="G201" s="1001" t="s">
        <v>1274</v>
      </c>
      <c r="H201" s="993"/>
      <c r="I201" s="993"/>
      <c r="J201" s="993"/>
      <c r="K201" s="993"/>
    </row>
    <row r="202" spans="1:11" ht="14.1" customHeight="1">
      <c r="A202" s="993"/>
      <c r="B202" s="993"/>
      <c r="C202" s="997" t="s">
        <v>216</v>
      </c>
      <c r="D202" s="1001" t="s">
        <v>200</v>
      </c>
      <c r="E202" s="1001" t="s">
        <v>200</v>
      </c>
      <c r="F202" s="1001" t="s">
        <v>164</v>
      </c>
      <c r="G202" s="1001" t="s">
        <v>164</v>
      </c>
      <c r="H202" s="993"/>
      <c r="I202" s="993"/>
      <c r="J202" s="993"/>
      <c r="K202" s="993"/>
    </row>
    <row r="203" spans="1:11" ht="14.1" customHeight="1">
      <c r="A203" s="993"/>
      <c r="B203" s="993"/>
      <c r="C203" s="997" t="s">
        <v>217</v>
      </c>
      <c r="D203" s="1001" t="s">
        <v>200</v>
      </c>
      <c r="E203" s="1001" t="s">
        <v>200</v>
      </c>
      <c r="F203" s="1001" t="s">
        <v>164</v>
      </c>
      <c r="G203" s="1001" t="s">
        <v>164</v>
      </c>
      <c r="H203" s="993"/>
      <c r="I203" s="993"/>
      <c r="J203" s="993"/>
      <c r="K203" s="993"/>
    </row>
    <row r="204" spans="1:11" ht="14.1" customHeight="1">
      <c r="A204" s="993"/>
      <c r="B204" s="993"/>
      <c r="C204" s="997" t="s">
        <v>39</v>
      </c>
      <c r="D204" s="1001" t="s">
        <v>200</v>
      </c>
      <c r="E204" s="1001" t="s">
        <v>200</v>
      </c>
      <c r="F204" s="1001" t="s">
        <v>164</v>
      </c>
      <c r="G204" s="1001" t="s">
        <v>164</v>
      </c>
      <c r="H204" s="993"/>
      <c r="I204" s="993"/>
      <c r="J204" s="993"/>
      <c r="K204" s="993"/>
    </row>
    <row r="205" spans="1:11" ht="14.1" customHeight="1">
      <c r="A205" s="993"/>
      <c r="B205" s="993"/>
      <c r="C205" s="1663" t="s">
        <v>218</v>
      </c>
      <c r="D205" s="1664"/>
      <c r="E205" s="1664"/>
      <c r="F205" s="1664"/>
      <c r="G205" s="1664"/>
      <c r="H205" s="993"/>
      <c r="I205" s="993"/>
      <c r="J205" s="993"/>
      <c r="K205" s="993"/>
    </row>
    <row r="206" spans="1:11" ht="14.1" customHeight="1">
      <c r="A206" s="993"/>
      <c r="B206" s="993"/>
      <c r="C206" s="1005"/>
      <c r="D206" s="1006">
        <v>2025</v>
      </c>
      <c r="E206" s="1006">
        <v>2026</v>
      </c>
      <c r="F206" s="1006">
        <v>2027</v>
      </c>
      <c r="G206" s="1006">
        <v>2028</v>
      </c>
      <c r="H206" s="993"/>
      <c r="I206" s="993"/>
      <c r="J206" s="993"/>
      <c r="K206" s="993"/>
    </row>
    <row r="207" spans="1:11" ht="14.1" customHeight="1">
      <c r="A207" s="993"/>
      <c r="B207" s="993"/>
      <c r="C207" s="1007"/>
      <c r="D207" s="1008" t="s">
        <v>13</v>
      </c>
      <c r="E207" s="1008" t="s">
        <v>14</v>
      </c>
      <c r="F207" s="1008" t="s">
        <v>14</v>
      </c>
      <c r="G207" s="1008" t="s">
        <v>14</v>
      </c>
      <c r="H207" s="993"/>
      <c r="I207" s="993"/>
      <c r="J207" s="993"/>
      <c r="K207" s="993"/>
    </row>
    <row r="208" spans="1:11" ht="14.1" customHeight="1">
      <c r="A208" s="993"/>
      <c r="B208" s="993"/>
      <c r="C208" s="1009" t="s">
        <v>219</v>
      </c>
      <c r="D208" s="1023" t="s">
        <v>200</v>
      </c>
      <c r="E208" s="1010">
        <v>0</v>
      </c>
      <c r="F208" s="1010">
        <v>0</v>
      </c>
      <c r="G208" s="1010">
        <v>0</v>
      </c>
      <c r="H208" s="993"/>
      <c r="I208" s="993"/>
      <c r="J208" s="993"/>
      <c r="K208" s="993"/>
    </row>
    <row r="209" spans="1:11" ht="14.1" customHeight="1">
      <c r="A209" s="993"/>
      <c r="B209" s="993"/>
      <c r="C209" s="1009" t="s">
        <v>220</v>
      </c>
      <c r="D209" s="1023" t="s">
        <v>200</v>
      </c>
      <c r="E209" s="1010">
        <v>0</v>
      </c>
      <c r="F209" s="1010">
        <v>0</v>
      </c>
      <c r="G209" s="1010">
        <v>0</v>
      </c>
      <c r="H209" s="993"/>
      <c r="I209" s="993"/>
      <c r="J209" s="993"/>
      <c r="K209" s="993"/>
    </row>
    <row r="210" spans="1:11" ht="14.1" customHeight="1">
      <c r="A210" s="993"/>
      <c r="B210" s="993"/>
      <c r="C210" s="1009" t="s">
        <v>221</v>
      </c>
      <c r="D210" s="1023" t="s">
        <v>200</v>
      </c>
      <c r="E210" s="1010">
        <v>0</v>
      </c>
      <c r="F210" s="1010">
        <v>0</v>
      </c>
      <c r="G210" s="1010">
        <v>0</v>
      </c>
      <c r="H210" s="993"/>
      <c r="I210" s="993"/>
      <c r="J210" s="993"/>
      <c r="K210" s="993"/>
    </row>
    <row r="211" spans="1:11" ht="14.1" customHeight="1">
      <c r="A211" s="993"/>
      <c r="B211" s="993"/>
      <c r="C211" s="1009" t="s">
        <v>222</v>
      </c>
      <c r="D211" s="1023" t="s">
        <v>200</v>
      </c>
      <c r="E211" s="1010">
        <v>0</v>
      </c>
      <c r="F211" s="1010">
        <v>0</v>
      </c>
      <c r="G211" s="1010">
        <v>0</v>
      </c>
      <c r="H211" s="993"/>
      <c r="I211" s="993"/>
      <c r="J211" s="993"/>
      <c r="K211" s="993"/>
    </row>
    <row r="212" spans="1:11" ht="14.1" customHeight="1">
      <c r="A212" s="993"/>
      <c r="B212" s="993"/>
      <c r="C212" s="1009" t="s">
        <v>220</v>
      </c>
      <c r="D212" s="1023" t="s">
        <v>200</v>
      </c>
      <c r="E212" s="1010">
        <v>0</v>
      </c>
      <c r="F212" s="1010">
        <v>0</v>
      </c>
      <c r="G212" s="1010">
        <v>0</v>
      </c>
      <c r="H212" s="993"/>
      <c r="I212" s="993"/>
      <c r="J212" s="993"/>
      <c r="K212" s="993"/>
    </row>
    <row r="213" spans="1:11" ht="14.1" customHeight="1">
      <c r="A213" s="993"/>
      <c r="B213" s="993"/>
      <c r="C213" s="1009" t="s">
        <v>221</v>
      </c>
      <c r="D213" s="1023" t="s">
        <v>200</v>
      </c>
      <c r="E213" s="1010">
        <v>0</v>
      </c>
      <c r="F213" s="1010">
        <v>0</v>
      </c>
      <c r="G213" s="1010">
        <v>0</v>
      </c>
      <c r="H213" s="993"/>
      <c r="I213" s="993"/>
      <c r="J213" s="993"/>
      <c r="K213" s="993"/>
    </row>
    <row r="214" spans="1:11" ht="14.1" customHeight="1">
      <c r="A214" s="993"/>
      <c r="B214" s="993"/>
      <c r="C214" s="1009" t="s">
        <v>223</v>
      </c>
      <c r="D214" s="1023" t="s">
        <v>200</v>
      </c>
      <c r="E214" s="1010">
        <v>0</v>
      </c>
      <c r="F214" s="1010">
        <v>0</v>
      </c>
      <c r="G214" s="1010">
        <v>0</v>
      </c>
      <c r="H214" s="993"/>
      <c r="I214" s="993"/>
      <c r="J214" s="993"/>
      <c r="K214" s="993"/>
    </row>
    <row r="215" spans="1:11" ht="14.1" customHeight="1">
      <c r="A215" s="993"/>
      <c r="B215" s="993"/>
      <c r="C215" s="1009" t="s">
        <v>220</v>
      </c>
      <c r="D215" s="1023" t="s">
        <v>200</v>
      </c>
      <c r="E215" s="1010">
        <v>0</v>
      </c>
      <c r="F215" s="1010">
        <v>0</v>
      </c>
      <c r="G215" s="1010">
        <v>0</v>
      </c>
      <c r="H215" s="993"/>
      <c r="I215" s="993"/>
      <c r="J215" s="993"/>
      <c r="K215" s="993"/>
    </row>
    <row r="216" spans="1:11" ht="14.1" customHeight="1">
      <c r="A216" s="993"/>
      <c r="B216" s="993"/>
      <c r="C216" s="1009" t="s">
        <v>221</v>
      </c>
      <c r="D216" s="1023" t="s">
        <v>200</v>
      </c>
      <c r="E216" s="1010">
        <v>0</v>
      </c>
      <c r="F216" s="1010">
        <v>0</v>
      </c>
      <c r="G216" s="1010">
        <v>0</v>
      </c>
      <c r="H216" s="993"/>
      <c r="I216" s="993"/>
      <c r="J216" s="993"/>
      <c r="K216" s="993"/>
    </row>
    <row r="217" spans="1:11" ht="14.1" customHeight="1">
      <c r="A217" s="993"/>
      <c r="B217" s="993"/>
      <c r="C217" s="1009" t="s">
        <v>224</v>
      </c>
      <c r="D217" s="1023" t="s">
        <v>200</v>
      </c>
      <c r="E217" s="1010">
        <v>0</v>
      </c>
      <c r="F217" s="1010">
        <v>0</v>
      </c>
      <c r="G217" s="1010">
        <v>0</v>
      </c>
      <c r="H217" s="993"/>
      <c r="I217" s="993"/>
      <c r="J217" s="993"/>
      <c r="K217" s="993"/>
    </row>
    <row r="218" spans="1:11" ht="14.1" customHeight="1">
      <c r="A218" s="993"/>
      <c r="B218" s="993"/>
      <c r="C218" s="1009" t="s">
        <v>220</v>
      </c>
      <c r="D218" s="1023" t="s">
        <v>200</v>
      </c>
      <c r="E218" s="1010">
        <v>0</v>
      </c>
      <c r="F218" s="1010">
        <v>0</v>
      </c>
      <c r="G218" s="1010">
        <v>0</v>
      </c>
      <c r="H218" s="993"/>
      <c r="I218" s="993"/>
      <c r="J218" s="993"/>
      <c r="K218" s="993"/>
    </row>
    <row r="219" spans="1:11" ht="14.1" customHeight="1">
      <c r="A219" s="993"/>
      <c r="B219" s="993"/>
      <c r="C219" s="1009" t="s">
        <v>221</v>
      </c>
      <c r="D219" s="1023" t="s">
        <v>200</v>
      </c>
      <c r="E219" s="1010">
        <v>0</v>
      </c>
      <c r="F219" s="1010">
        <v>0</v>
      </c>
      <c r="G219" s="1010">
        <v>0</v>
      </c>
      <c r="H219" s="993"/>
      <c r="I219" s="993"/>
      <c r="J219" s="993"/>
      <c r="K219" s="993"/>
    </row>
    <row r="220" spans="1:11" ht="14.1" customHeight="1">
      <c r="A220" s="993"/>
      <c r="B220" s="993"/>
      <c r="C220" s="1009" t="s">
        <v>225</v>
      </c>
      <c r="D220" s="1023" t="s">
        <v>200</v>
      </c>
      <c r="E220" s="1010">
        <v>0</v>
      </c>
      <c r="F220" s="1010">
        <v>0</v>
      </c>
      <c r="G220" s="1010">
        <v>0</v>
      </c>
      <c r="H220" s="993"/>
      <c r="I220" s="993"/>
      <c r="J220" s="993"/>
      <c r="K220" s="993"/>
    </row>
    <row r="221" spans="1:11" ht="14.1" customHeight="1">
      <c r="A221" s="993"/>
      <c r="B221" s="993"/>
      <c r="C221" s="1009" t="s">
        <v>220</v>
      </c>
      <c r="D221" s="1023" t="s">
        <v>200</v>
      </c>
      <c r="E221" s="1010">
        <v>0</v>
      </c>
      <c r="F221" s="1010">
        <v>0</v>
      </c>
      <c r="G221" s="1010">
        <v>0</v>
      </c>
      <c r="H221" s="993"/>
      <c r="I221" s="993"/>
      <c r="J221" s="993"/>
      <c r="K221" s="993"/>
    </row>
    <row r="222" spans="1:11" ht="14.1" customHeight="1">
      <c r="A222" s="993"/>
      <c r="B222" s="993"/>
      <c r="C222" s="1009" t="s">
        <v>221</v>
      </c>
      <c r="D222" s="1023" t="s">
        <v>200</v>
      </c>
      <c r="E222" s="1010">
        <v>0</v>
      </c>
      <c r="F222" s="1010">
        <v>0</v>
      </c>
      <c r="G222" s="1010">
        <v>0</v>
      </c>
      <c r="H222" s="993"/>
      <c r="I222" s="993"/>
      <c r="J222" s="993"/>
      <c r="K222" s="993"/>
    </row>
    <row r="223" spans="1:11" ht="14.1" customHeight="1">
      <c r="A223" s="993"/>
      <c r="B223" s="993"/>
      <c r="C223" s="1009" t="s">
        <v>226</v>
      </c>
      <c r="D223" s="1023" t="s">
        <v>200</v>
      </c>
      <c r="E223" s="1010">
        <v>0</v>
      </c>
      <c r="F223" s="1010">
        <v>0</v>
      </c>
      <c r="G223" s="1010">
        <v>0</v>
      </c>
      <c r="H223" s="993"/>
      <c r="I223" s="993"/>
      <c r="J223" s="993"/>
      <c r="K223" s="993"/>
    </row>
    <row r="224" spans="1:11" ht="14.1" customHeight="1">
      <c r="A224" s="993"/>
      <c r="B224" s="993"/>
      <c r="C224" s="1009" t="s">
        <v>220</v>
      </c>
      <c r="D224" s="1023" t="s">
        <v>200</v>
      </c>
      <c r="E224" s="1010">
        <v>0</v>
      </c>
      <c r="F224" s="1010">
        <v>0</v>
      </c>
      <c r="G224" s="1010">
        <v>0</v>
      </c>
      <c r="H224" s="993"/>
      <c r="I224" s="993"/>
      <c r="J224" s="993"/>
      <c r="K224" s="993"/>
    </row>
    <row r="225" spans="1:11" ht="14.1" customHeight="1">
      <c r="A225" s="993"/>
      <c r="B225" s="993"/>
      <c r="C225" s="1009" t="s">
        <v>221</v>
      </c>
      <c r="D225" s="1023" t="s">
        <v>200</v>
      </c>
      <c r="E225" s="1010">
        <v>0</v>
      </c>
      <c r="F225" s="1010">
        <v>0</v>
      </c>
      <c r="G225" s="1010">
        <v>0</v>
      </c>
      <c r="H225" s="993"/>
      <c r="I225" s="993"/>
      <c r="J225" s="993"/>
      <c r="K225" s="993"/>
    </row>
    <row r="226" spans="1:11" ht="14.1" customHeight="1">
      <c r="A226" s="993"/>
      <c r="B226" s="993"/>
      <c r="C226" s="1009" t="s">
        <v>227</v>
      </c>
      <c r="D226" s="1023" t="s">
        <v>200</v>
      </c>
      <c r="E226" s="1010">
        <v>0</v>
      </c>
      <c r="F226" s="1010">
        <v>0</v>
      </c>
      <c r="G226" s="1010">
        <v>0</v>
      </c>
      <c r="H226" s="993"/>
      <c r="I226" s="993"/>
      <c r="J226" s="993"/>
      <c r="K226" s="993"/>
    </row>
    <row r="227" spans="1:11" ht="14.1" customHeight="1">
      <c r="A227" s="993"/>
      <c r="B227" s="993"/>
      <c r="C227" s="1009" t="s">
        <v>220</v>
      </c>
      <c r="D227" s="1023" t="s">
        <v>200</v>
      </c>
      <c r="E227" s="1010">
        <v>0</v>
      </c>
      <c r="F227" s="1010">
        <v>0</v>
      </c>
      <c r="G227" s="1010">
        <v>0</v>
      </c>
      <c r="H227" s="993"/>
      <c r="I227" s="993"/>
      <c r="J227" s="993"/>
      <c r="K227" s="993"/>
    </row>
    <row r="228" spans="1:11" ht="14.1" customHeight="1">
      <c r="A228" s="993"/>
      <c r="B228" s="993"/>
      <c r="C228" s="1009" t="s">
        <v>221</v>
      </c>
      <c r="D228" s="1023" t="s">
        <v>200</v>
      </c>
      <c r="E228" s="1010">
        <v>0</v>
      </c>
      <c r="F228" s="1010">
        <v>0</v>
      </c>
      <c r="G228" s="1010">
        <v>0</v>
      </c>
      <c r="H228" s="993"/>
      <c r="I228" s="993"/>
      <c r="J228" s="993"/>
      <c r="K228" s="993"/>
    </row>
    <row r="229" spans="1:11" ht="14.1" customHeight="1">
      <c r="A229" s="993"/>
      <c r="B229" s="993"/>
      <c r="C229" s="1009" t="s">
        <v>228</v>
      </c>
      <c r="D229" s="1023" t="s">
        <v>200</v>
      </c>
      <c r="E229" s="1010">
        <v>0</v>
      </c>
      <c r="F229" s="1010">
        <v>0</v>
      </c>
      <c r="G229" s="1010">
        <v>0</v>
      </c>
      <c r="H229" s="993"/>
      <c r="I229" s="993"/>
      <c r="J229" s="993"/>
      <c r="K229" s="993"/>
    </row>
    <row r="230" spans="1:11" ht="14.1" customHeight="1">
      <c r="A230" s="993"/>
      <c r="B230" s="993"/>
      <c r="C230" s="1009" t="s">
        <v>220</v>
      </c>
      <c r="D230" s="1023" t="s">
        <v>200</v>
      </c>
      <c r="E230" s="1010">
        <v>0</v>
      </c>
      <c r="F230" s="1010">
        <v>0</v>
      </c>
      <c r="G230" s="1010">
        <v>0</v>
      </c>
      <c r="H230" s="993"/>
      <c r="I230" s="993"/>
      <c r="J230" s="993"/>
      <c r="K230" s="993"/>
    </row>
    <row r="231" spans="1:11" ht="14.1" customHeight="1">
      <c r="A231" s="993"/>
      <c r="B231" s="993"/>
      <c r="C231" s="1009" t="s">
        <v>229</v>
      </c>
      <c r="D231" s="1023" t="s">
        <v>200</v>
      </c>
      <c r="E231" s="1010">
        <v>0</v>
      </c>
      <c r="F231" s="1010">
        <v>0</v>
      </c>
      <c r="G231" s="1010">
        <v>0</v>
      </c>
      <c r="H231" s="993"/>
      <c r="I231" s="993"/>
      <c r="J231" s="993"/>
      <c r="K231" s="993"/>
    </row>
    <row r="232" spans="1:11" ht="14.1" customHeight="1">
      <c r="A232" s="993"/>
      <c r="B232" s="993"/>
      <c r="C232" s="1009" t="s">
        <v>230</v>
      </c>
      <c r="D232" s="1023" t="s">
        <v>200</v>
      </c>
      <c r="E232" s="1010">
        <v>0</v>
      </c>
      <c r="F232" s="1010">
        <v>0</v>
      </c>
      <c r="G232" s="1010">
        <v>0</v>
      </c>
      <c r="H232" s="993"/>
      <c r="I232" s="993"/>
      <c r="J232" s="993"/>
      <c r="K232" s="993"/>
    </row>
    <row r="233" spans="1:11" ht="14.1" customHeight="1">
      <c r="A233" s="993"/>
      <c r="B233" s="993"/>
      <c r="C233" s="1009" t="s">
        <v>231</v>
      </c>
      <c r="D233" s="1023" t="s">
        <v>200</v>
      </c>
      <c r="E233" s="1010">
        <v>0</v>
      </c>
      <c r="F233" s="1010">
        <v>0</v>
      </c>
      <c r="G233" s="1010">
        <v>0</v>
      </c>
      <c r="H233" s="993"/>
      <c r="I233" s="993"/>
      <c r="J233" s="993"/>
      <c r="K233" s="993"/>
    </row>
    <row r="234" spans="1:11" ht="14.1" customHeight="1">
      <c r="A234" s="993"/>
      <c r="B234" s="993"/>
      <c r="C234" s="1009" t="s">
        <v>232</v>
      </c>
      <c r="D234" s="1023" t="s">
        <v>200</v>
      </c>
      <c r="E234" s="1010">
        <v>0</v>
      </c>
      <c r="F234" s="1010">
        <v>0</v>
      </c>
      <c r="G234" s="1010">
        <v>0</v>
      </c>
      <c r="H234" s="993"/>
      <c r="I234" s="993"/>
      <c r="J234" s="993"/>
      <c r="K234" s="993"/>
    </row>
    <row r="235" spans="1:11" ht="14.1" customHeight="1">
      <c r="A235" s="993"/>
      <c r="B235" s="993"/>
      <c r="C235" s="1009" t="s">
        <v>233</v>
      </c>
      <c r="D235" s="1023" t="s">
        <v>200</v>
      </c>
      <c r="E235" s="1010">
        <v>500000</v>
      </c>
      <c r="F235" s="1010">
        <v>500000</v>
      </c>
      <c r="G235" s="1010">
        <v>500000</v>
      </c>
      <c r="H235" s="993"/>
      <c r="I235" s="993"/>
      <c r="J235" s="993"/>
      <c r="K235" s="993"/>
    </row>
    <row r="236" spans="1:11" ht="14.1" customHeight="1">
      <c r="A236" s="993"/>
      <c r="B236" s="993"/>
      <c r="C236" s="1009" t="s">
        <v>220</v>
      </c>
      <c r="D236" s="1023" t="s">
        <v>200</v>
      </c>
      <c r="E236" s="1010">
        <v>500000</v>
      </c>
      <c r="F236" s="1010">
        <v>500000</v>
      </c>
      <c r="G236" s="1010">
        <v>500000</v>
      </c>
      <c r="H236" s="993"/>
      <c r="I236" s="993"/>
      <c r="J236" s="993"/>
      <c r="K236" s="993"/>
    </row>
    <row r="237" spans="1:11" ht="14.1" customHeight="1">
      <c r="A237" s="993"/>
      <c r="B237" s="993"/>
      <c r="C237" s="1009" t="s">
        <v>229</v>
      </c>
      <c r="D237" s="1023" t="s">
        <v>200</v>
      </c>
      <c r="E237" s="1010">
        <v>0</v>
      </c>
      <c r="F237" s="1010">
        <v>0</v>
      </c>
      <c r="G237" s="1010">
        <v>0</v>
      </c>
      <c r="H237" s="993"/>
      <c r="I237" s="993"/>
      <c r="J237" s="993"/>
      <c r="K237" s="993"/>
    </row>
    <row r="238" spans="1:11" ht="14.1" customHeight="1">
      <c r="A238" s="993"/>
      <c r="B238" s="993"/>
      <c r="C238" s="1009" t="s">
        <v>230</v>
      </c>
      <c r="D238" s="1023" t="s">
        <v>200</v>
      </c>
      <c r="E238" s="1010">
        <v>0</v>
      </c>
      <c r="F238" s="1010">
        <v>0</v>
      </c>
      <c r="G238" s="1010">
        <v>0</v>
      </c>
      <c r="H238" s="993"/>
      <c r="I238" s="993"/>
      <c r="J238" s="993"/>
      <c r="K238" s="993"/>
    </row>
    <row r="239" spans="1:11" ht="14.1" customHeight="1">
      <c r="A239" s="993"/>
      <c r="B239" s="993"/>
      <c r="C239" s="1009" t="s">
        <v>231</v>
      </c>
      <c r="D239" s="1023" t="s">
        <v>200</v>
      </c>
      <c r="E239" s="1010">
        <v>0</v>
      </c>
      <c r="F239" s="1010">
        <v>0</v>
      </c>
      <c r="G239" s="1010">
        <v>0</v>
      </c>
      <c r="H239" s="993"/>
      <c r="I239" s="993"/>
      <c r="J239" s="993"/>
      <c r="K239" s="993"/>
    </row>
    <row r="240" spans="1:11" ht="14.1" customHeight="1">
      <c r="A240" s="993"/>
      <c r="B240" s="993"/>
      <c r="C240" s="1009" t="s">
        <v>232</v>
      </c>
      <c r="D240" s="1023" t="s">
        <v>200</v>
      </c>
      <c r="E240" s="1010">
        <v>0</v>
      </c>
      <c r="F240" s="1010">
        <v>0</v>
      </c>
      <c r="G240" s="1010">
        <v>0</v>
      </c>
      <c r="H240" s="993"/>
      <c r="I240" s="993"/>
      <c r="J240" s="993"/>
      <c r="K240" s="993"/>
    </row>
    <row r="241" spans="1:11" ht="14.1" customHeight="1">
      <c r="A241" s="993"/>
      <c r="B241" s="993"/>
      <c r="C241" s="1009" t="s">
        <v>234</v>
      </c>
      <c r="D241" s="1023" t="s">
        <v>200</v>
      </c>
      <c r="E241" s="1010">
        <v>0</v>
      </c>
      <c r="F241" s="1010">
        <v>0</v>
      </c>
      <c r="G241" s="1010">
        <v>0</v>
      </c>
      <c r="H241" s="993"/>
      <c r="I241" s="993"/>
      <c r="J241" s="993"/>
      <c r="K241" s="993"/>
    </row>
    <row r="242" spans="1:11" ht="14.1" customHeight="1">
      <c r="A242" s="993"/>
      <c r="B242" s="993"/>
      <c r="C242" s="1009" t="s">
        <v>220</v>
      </c>
      <c r="D242" s="1023" t="s">
        <v>200</v>
      </c>
      <c r="E242" s="1010">
        <v>0</v>
      </c>
      <c r="F242" s="1010">
        <v>0</v>
      </c>
      <c r="G242" s="1010">
        <v>0</v>
      </c>
      <c r="H242" s="993"/>
      <c r="I242" s="993"/>
      <c r="J242" s="993"/>
      <c r="K242" s="993"/>
    </row>
    <row r="243" spans="1:11" ht="14.1" customHeight="1">
      <c r="A243" s="993"/>
      <c r="B243" s="993"/>
      <c r="C243" s="1009" t="s">
        <v>229</v>
      </c>
      <c r="D243" s="1023" t="s">
        <v>200</v>
      </c>
      <c r="E243" s="1010">
        <v>0</v>
      </c>
      <c r="F243" s="1010">
        <v>0</v>
      </c>
      <c r="G243" s="1010">
        <v>0</v>
      </c>
      <c r="H243" s="993"/>
      <c r="I243" s="993"/>
      <c r="J243" s="993"/>
      <c r="K243" s="993"/>
    </row>
    <row r="244" spans="1:11" ht="14.1" customHeight="1">
      <c r="A244" s="993"/>
      <c r="B244" s="993"/>
      <c r="C244" s="1009" t="s">
        <v>230</v>
      </c>
      <c r="D244" s="1023" t="s">
        <v>200</v>
      </c>
      <c r="E244" s="1010">
        <v>0</v>
      </c>
      <c r="F244" s="1010">
        <v>0</v>
      </c>
      <c r="G244" s="1010">
        <v>0</v>
      </c>
      <c r="H244" s="993"/>
      <c r="I244" s="993"/>
      <c r="J244" s="993"/>
      <c r="K244" s="993"/>
    </row>
    <row r="245" spans="1:11" ht="14.1" customHeight="1">
      <c r="A245" s="993"/>
      <c r="B245" s="993"/>
      <c r="C245" s="1009" t="s">
        <v>231</v>
      </c>
      <c r="D245" s="1023" t="s">
        <v>200</v>
      </c>
      <c r="E245" s="1010">
        <v>0</v>
      </c>
      <c r="F245" s="1010">
        <v>0</v>
      </c>
      <c r="G245" s="1010">
        <v>0</v>
      </c>
      <c r="H245" s="993"/>
      <c r="I245" s="993"/>
      <c r="J245" s="993"/>
      <c r="K245" s="993"/>
    </row>
    <row r="246" spans="1:11" ht="14.1" customHeight="1">
      <c r="A246" s="993"/>
      <c r="B246" s="993"/>
      <c r="C246" s="1009" t="s">
        <v>232</v>
      </c>
      <c r="D246" s="1023" t="s">
        <v>200</v>
      </c>
      <c r="E246" s="1010">
        <v>0</v>
      </c>
      <c r="F246" s="1010">
        <v>0</v>
      </c>
      <c r="G246" s="1010">
        <v>0</v>
      </c>
      <c r="H246" s="993"/>
      <c r="I246" s="993"/>
      <c r="J246" s="993"/>
      <c r="K246" s="993"/>
    </row>
    <row r="247" spans="1:11" ht="14.1" customHeight="1">
      <c r="A247" s="993"/>
      <c r="B247" s="993"/>
      <c r="C247" s="1009" t="s">
        <v>235</v>
      </c>
      <c r="D247" s="1023" t="s">
        <v>200</v>
      </c>
      <c r="E247" s="1010">
        <v>0</v>
      </c>
      <c r="F247" s="1010">
        <v>0</v>
      </c>
      <c r="G247" s="1010">
        <v>0</v>
      </c>
      <c r="H247" s="993"/>
      <c r="I247" s="993"/>
      <c r="J247" s="993"/>
      <c r="K247" s="993"/>
    </row>
    <row r="248" spans="1:11" ht="14.1" customHeight="1">
      <c r="A248" s="993"/>
      <c r="B248" s="993"/>
      <c r="C248" s="1009" t="s">
        <v>236</v>
      </c>
      <c r="D248" s="1023" t="s">
        <v>200</v>
      </c>
      <c r="E248" s="1010">
        <v>0</v>
      </c>
      <c r="F248" s="1010">
        <v>0</v>
      </c>
      <c r="G248" s="1010">
        <v>0</v>
      </c>
      <c r="H248" s="993"/>
      <c r="I248" s="993"/>
      <c r="J248" s="993"/>
      <c r="K248" s="993"/>
    </row>
    <row r="249" spans="1:11" ht="14.1" customHeight="1">
      <c r="A249" s="993"/>
      <c r="B249" s="993"/>
      <c r="C249" s="1011" t="s">
        <v>237</v>
      </c>
      <c r="D249" s="1010">
        <v>0</v>
      </c>
      <c r="E249" s="1010">
        <v>500000</v>
      </c>
      <c r="F249" s="1010">
        <v>500000</v>
      </c>
      <c r="G249" s="1010">
        <v>500000</v>
      </c>
      <c r="H249" s="993"/>
      <c r="I249" s="993"/>
      <c r="J249" s="993"/>
      <c r="K249" s="993"/>
    </row>
    <row r="250" spans="1:11" ht="14.1" customHeight="1">
      <c r="A250" s="993"/>
      <c r="B250" s="993"/>
      <c r="C250" s="1002" t="s">
        <v>200</v>
      </c>
      <c r="D250" s="1643" t="s">
        <v>1275</v>
      </c>
      <c r="E250" s="1644"/>
      <c r="F250" s="1644"/>
      <c r="G250" s="1644"/>
      <c r="H250" s="993"/>
      <c r="I250" s="993"/>
      <c r="J250" s="993"/>
      <c r="K250" s="993"/>
    </row>
    <row r="251" spans="1:11" ht="14.1" customHeight="1">
      <c r="A251" s="993"/>
      <c r="B251" s="993"/>
      <c r="C251" s="1003" t="s">
        <v>209</v>
      </c>
      <c r="D251" s="1659" t="s">
        <v>1276</v>
      </c>
      <c r="E251" s="1660"/>
      <c r="F251" s="1660"/>
      <c r="G251" s="1660"/>
      <c r="H251" s="993"/>
      <c r="I251" s="993"/>
      <c r="J251" s="993"/>
      <c r="K251" s="993"/>
    </row>
    <row r="252" spans="1:11" ht="14.1" customHeight="1">
      <c r="A252" s="993"/>
      <c r="B252" s="993"/>
      <c r="C252" s="1004" t="s">
        <v>211</v>
      </c>
      <c r="D252" s="1661" t="s">
        <v>1275</v>
      </c>
      <c r="E252" s="1662"/>
      <c r="F252" s="1662"/>
      <c r="G252" s="1662"/>
      <c r="H252" s="993"/>
      <c r="I252" s="993"/>
      <c r="J252" s="993"/>
      <c r="K252" s="993"/>
    </row>
    <row r="253" spans="1:11" ht="14.1" customHeight="1">
      <c r="A253" s="993"/>
      <c r="B253" s="993"/>
      <c r="C253" s="1004" t="s">
        <v>31</v>
      </c>
      <c r="D253" s="1661" t="s">
        <v>597</v>
      </c>
      <c r="E253" s="1662"/>
      <c r="F253" s="1662"/>
      <c r="G253" s="1662"/>
      <c r="H253" s="993"/>
      <c r="I253" s="993"/>
      <c r="J253" s="993"/>
      <c r="K253" s="993"/>
    </row>
    <row r="254" spans="1:11" ht="15" customHeight="1">
      <c r="A254" s="993"/>
      <c r="B254" s="993"/>
      <c r="C254" s="1005"/>
      <c r="D254" s="1006">
        <v>2025</v>
      </c>
      <c r="E254" s="1006">
        <v>2026</v>
      </c>
      <c r="F254" s="1006">
        <v>2027</v>
      </c>
      <c r="G254" s="1006">
        <v>2028</v>
      </c>
      <c r="H254" s="993"/>
      <c r="I254" s="993"/>
      <c r="J254" s="993"/>
      <c r="K254" s="993"/>
    </row>
    <row r="255" spans="1:11" ht="15" customHeight="1">
      <c r="A255" s="993"/>
      <c r="B255" s="993"/>
      <c r="C255" s="1007"/>
      <c r="D255" s="1008" t="s">
        <v>13</v>
      </c>
      <c r="E255" s="1008" t="s">
        <v>14</v>
      </c>
      <c r="F255" s="1008" t="s">
        <v>14</v>
      </c>
      <c r="G255" s="1008" t="s">
        <v>14</v>
      </c>
      <c r="H255" s="993"/>
      <c r="I255" s="993"/>
      <c r="J255" s="993"/>
      <c r="K255" s="993"/>
    </row>
    <row r="256" spans="1:11" ht="14.1" customHeight="1">
      <c r="A256" s="993"/>
      <c r="B256" s="993"/>
      <c r="C256" s="997" t="s">
        <v>33</v>
      </c>
      <c r="D256" s="1001" t="s">
        <v>200</v>
      </c>
      <c r="E256" s="1001" t="s">
        <v>248</v>
      </c>
      <c r="F256" s="1001" t="s">
        <v>164</v>
      </c>
      <c r="G256" s="1001" t="s">
        <v>164</v>
      </c>
      <c r="H256" s="993"/>
      <c r="I256" s="993"/>
      <c r="J256" s="993"/>
      <c r="K256" s="993"/>
    </row>
    <row r="257" spans="1:11" ht="14.1" customHeight="1">
      <c r="A257" s="993"/>
      <c r="B257" s="993"/>
      <c r="C257" s="997" t="s">
        <v>214</v>
      </c>
      <c r="D257" s="1001" t="s">
        <v>200</v>
      </c>
      <c r="E257" s="1001" t="s">
        <v>1277</v>
      </c>
      <c r="F257" s="1001" t="s">
        <v>164</v>
      </c>
      <c r="G257" s="1001" t="s">
        <v>164</v>
      </c>
      <c r="H257" s="993"/>
      <c r="I257" s="993"/>
      <c r="J257" s="993"/>
      <c r="K257" s="993"/>
    </row>
    <row r="258" spans="1:11" ht="14.1" customHeight="1">
      <c r="A258" s="993"/>
      <c r="B258" s="993"/>
      <c r="C258" s="997" t="s">
        <v>215</v>
      </c>
      <c r="D258" s="1001" t="s">
        <v>164</v>
      </c>
      <c r="E258" s="1001" t="s">
        <v>1277</v>
      </c>
      <c r="F258" s="1001" t="s">
        <v>164</v>
      </c>
      <c r="G258" s="1001" t="s">
        <v>164</v>
      </c>
      <c r="H258" s="993"/>
      <c r="I258" s="993"/>
      <c r="J258" s="993"/>
      <c r="K258" s="993"/>
    </row>
    <row r="259" spans="1:11" ht="14.1" customHeight="1">
      <c r="A259" s="993"/>
      <c r="B259" s="993"/>
      <c r="C259" s="997" t="s">
        <v>216</v>
      </c>
      <c r="D259" s="1001" t="s">
        <v>200</v>
      </c>
      <c r="E259" s="1001" t="s">
        <v>200</v>
      </c>
      <c r="F259" s="1001" t="s">
        <v>936</v>
      </c>
      <c r="G259" s="1001" t="s">
        <v>200</v>
      </c>
      <c r="H259" s="993"/>
      <c r="I259" s="993"/>
      <c r="J259" s="993"/>
      <c r="K259" s="993"/>
    </row>
    <row r="260" spans="1:11" ht="14.1" customHeight="1">
      <c r="A260" s="993"/>
      <c r="B260" s="993"/>
      <c r="C260" s="997" t="s">
        <v>217</v>
      </c>
      <c r="D260" s="1001" t="s">
        <v>200</v>
      </c>
      <c r="E260" s="1001" t="s">
        <v>200</v>
      </c>
      <c r="F260" s="1001" t="s">
        <v>936</v>
      </c>
      <c r="G260" s="1001" t="s">
        <v>200</v>
      </c>
      <c r="H260" s="993"/>
      <c r="I260" s="993"/>
      <c r="J260" s="993"/>
      <c r="K260" s="993"/>
    </row>
    <row r="261" spans="1:11" ht="14.1" customHeight="1">
      <c r="A261" s="993"/>
      <c r="B261" s="993"/>
      <c r="C261" s="997" t="s">
        <v>39</v>
      </c>
      <c r="D261" s="1001" t="s">
        <v>200</v>
      </c>
      <c r="E261" s="1001" t="s">
        <v>200</v>
      </c>
      <c r="F261" s="1001" t="s">
        <v>936</v>
      </c>
      <c r="G261" s="1001" t="s">
        <v>200</v>
      </c>
      <c r="H261" s="993"/>
      <c r="I261" s="993"/>
      <c r="J261" s="993"/>
      <c r="K261" s="993"/>
    </row>
    <row r="262" spans="1:11" ht="14.1" customHeight="1">
      <c r="A262" s="993"/>
      <c r="B262" s="993"/>
      <c r="C262" s="1663" t="s">
        <v>218</v>
      </c>
      <c r="D262" s="1664"/>
      <c r="E262" s="1664"/>
      <c r="F262" s="1664"/>
      <c r="G262" s="1664"/>
      <c r="H262" s="993"/>
      <c r="I262" s="993"/>
      <c r="J262" s="993"/>
      <c r="K262" s="993"/>
    </row>
    <row r="263" spans="1:11" ht="14.1" customHeight="1">
      <c r="A263" s="993"/>
      <c r="B263" s="993"/>
      <c r="C263" s="1005"/>
      <c r="D263" s="1006">
        <v>2025</v>
      </c>
      <c r="E263" s="1006">
        <v>2026</v>
      </c>
      <c r="F263" s="1006">
        <v>2027</v>
      </c>
      <c r="G263" s="1006">
        <v>2028</v>
      </c>
      <c r="H263" s="993"/>
      <c r="I263" s="993"/>
      <c r="J263" s="993"/>
      <c r="K263" s="993"/>
    </row>
    <row r="264" spans="1:11" ht="14.1" customHeight="1">
      <c r="A264" s="993"/>
      <c r="B264" s="993"/>
      <c r="C264" s="1007"/>
      <c r="D264" s="1008" t="s">
        <v>13</v>
      </c>
      <c r="E264" s="1008" t="s">
        <v>14</v>
      </c>
      <c r="F264" s="1008" t="s">
        <v>14</v>
      </c>
      <c r="G264" s="1008" t="s">
        <v>14</v>
      </c>
      <c r="H264" s="993"/>
      <c r="I264" s="993"/>
      <c r="J264" s="993"/>
      <c r="K264" s="993"/>
    </row>
    <row r="265" spans="1:11" ht="14.1" customHeight="1">
      <c r="A265" s="993"/>
      <c r="B265" s="993"/>
      <c r="C265" s="1009" t="s">
        <v>219</v>
      </c>
      <c r="D265" s="1023" t="s">
        <v>200</v>
      </c>
      <c r="E265" s="1010">
        <v>0</v>
      </c>
      <c r="F265" s="1010">
        <v>0</v>
      </c>
      <c r="G265" s="1010">
        <v>0</v>
      </c>
      <c r="H265" s="993"/>
      <c r="I265" s="993"/>
      <c r="J265" s="993"/>
      <c r="K265" s="993"/>
    </row>
    <row r="266" spans="1:11" ht="14.1" customHeight="1">
      <c r="A266" s="993"/>
      <c r="B266" s="993"/>
      <c r="C266" s="1009" t="s">
        <v>220</v>
      </c>
      <c r="D266" s="1023" t="s">
        <v>200</v>
      </c>
      <c r="E266" s="1010">
        <v>0</v>
      </c>
      <c r="F266" s="1010">
        <v>0</v>
      </c>
      <c r="G266" s="1010">
        <v>0</v>
      </c>
      <c r="H266" s="993"/>
      <c r="I266" s="993"/>
      <c r="J266" s="993"/>
      <c r="K266" s="993"/>
    </row>
    <row r="267" spans="1:11" ht="14.1" customHeight="1">
      <c r="A267" s="993"/>
      <c r="B267" s="993"/>
      <c r="C267" s="1009" t="s">
        <v>221</v>
      </c>
      <c r="D267" s="1023" t="s">
        <v>200</v>
      </c>
      <c r="E267" s="1010">
        <v>0</v>
      </c>
      <c r="F267" s="1010">
        <v>0</v>
      </c>
      <c r="G267" s="1010">
        <v>0</v>
      </c>
      <c r="H267" s="993"/>
      <c r="I267" s="993"/>
      <c r="J267" s="993"/>
      <c r="K267" s="993"/>
    </row>
    <row r="268" spans="1:11" ht="14.1" customHeight="1">
      <c r="A268" s="993"/>
      <c r="B268" s="993"/>
      <c r="C268" s="1009" t="s">
        <v>222</v>
      </c>
      <c r="D268" s="1023" t="s">
        <v>200</v>
      </c>
      <c r="E268" s="1010">
        <v>0</v>
      </c>
      <c r="F268" s="1010">
        <v>0</v>
      </c>
      <c r="G268" s="1010">
        <v>0</v>
      </c>
      <c r="H268" s="993"/>
      <c r="I268" s="993"/>
      <c r="J268" s="993"/>
      <c r="K268" s="993"/>
    </row>
    <row r="269" spans="1:11" ht="14.1" customHeight="1">
      <c r="A269" s="993"/>
      <c r="B269" s="993"/>
      <c r="C269" s="1009" t="s">
        <v>220</v>
      </c>
      <c r="D269" s="1023" t="s">
        <v>200</v>
      </c>
      <c r="E269" s="1010">
        <v>0</v>
      </c>
      <c r="F269" s="1010">
        <v>0</v>
      </c>
      <c r="G269" s="1010">
        <v>0</v>
      </c>
      <c r="H269" s="993"/>
      <c r="I269" s="993"/>
      <c r="J269" s="993"/>
      <c r="K269" s="993"/>
    </row>
    <row r="270" spans="1:11" ht="14.1" customHeight="1">
      <c r="A270" s="993"/>
      <c r="B270" s="993"/>
      <c r="C270" s="1009" t="s">
        <v>221</v>
      </c>
      <c r="D270" s="1023" t="s">
        <v>200</v>
      </c>
      <c r="E270" s="1010">
        <v>0</v>
      </c>
      <c r="F270" s="1010">
        <v>0</v>
      </c>
      <c r="G270" s="1010">
        <v>0</v>
      </c>
      <c r="H270" s="993"/>
      <c r="I270" s="993"/>
      <c r="J270" s="993"/>
      <c r="K270" s="993"/>
    </row>
    <row r="271" spans="1:11" ht="14.1" customHeight="1">
      <c r="A271" s="993"/>
      <c r="B271" s="993"/>
      <c r="C271" s="1009" t="s">
        <v>223</v>
      </c>
      <c r="D271" s="1023" t="s">
        <v>200</v>
      </c>
      <c r="E271" s="1010">
        <v>0</v>
      </c>
      <c r="F271" s="1010">
        <v>0</v>
      </c>
      <c r="G271" s="1010">
        <v>0</v>
      </c>
      <c r="H271" s="993"/>
      <c r="I271" s="993"/>
      <c r="J271" s="993"/>
      <c r="K271" s="993"/>
    </row>
    <row r="272" spans="1:11" ht="14.1" customHeight="1">
      <c r="A272" s="993"/>
      <c r="B272" s="993"/>
      <c r="C272" s="1009" t="s">
        <v>220</v>
      </c>
      <c r="D272" s="1023" t="s">
        <v>200</v>
      </c>
      <c r="E272" s="1010">
        <v>0</v>
      </c>
      <c r="F272" s="1010">
        <v>0</v>
      </c>
      <c r="G272" s="1010">
        <v>0</v>
      </c>
      <c r="H272" s="993"/>
      <c r="I272" s="993"/>
      <c r="J272" s="993"/>
      <c r="K272" s="993"/>
    </row>
    <row r="273" spans="1:11" ht="14.1" customHeight="1">
      <c r="A273" s="993"/>
      <c r="B273" s="993"/>
      <c r="C273" s="1009" t="s">
        <v>221</v>
      </c>
      <c r="D273" s="1023" t="s">
        <v>200</v>
      </c>
      <c r="E273" s="1010">
        <v>0</v>
      </c>
      <c r="F273" s="1010">
        <v>0</v>
      </c>
      <c r="G273" s="1010">
        <v>0</v>
      </c>
      <c r="H273" s="993"/>
      <c r="I273" s="993"/>
      <c r="J273" s="993"/>
      <c r="K273" s="993"/>
    </row>
    <row r="274" spans="1:11" ht="14.1" customHeight="1">
      <c r="A274" s="993"/>
      <c r="B274" s="993"/>
      <c r="C274" s="1009" t="s">
        <v>224</v>
      </c>
      <c r="D274" s="1023" t="s">
        <v>200</v>
      </c>
      <c r="E274" s="1010">
        <v>0</v>
      </c>
      <c r="F274" s="1010">
        <v>0</v>
      </c>
      <c r="G274" s="1010">
        <v>0</v>
      </c>
      <c r="H274" s="993"/>
      <c r="I274" s="993"/>
      <c r="J274" s="993"/>
      <c r="K274" s="993"/>
    </row>
    <row r="275" spans="1:11" ht="14.1" customHeight="1">
      <c r="A275" s="993"/>
      <c r="B275" s="993"/>
      <c r="C275" s="1009" t="s">
        <v>220</v>
      </c>
      <c r="D275" s="1023" t="s">
        <v>200</v>
      </c>
      <c r="E275" s="1010">
        <v>0</v>
      </c>
      <c r="F275" s="1010">
        <v>0</v>
      </c>
      <c r="G275" s="1010">
        <v>0</v>
      </c>
      <c r="H275" s="993"/>
      <c r="I275" s="993"/>
      <c r="J275" s="993"/>
      <c r="K275" s="993"/>
    </row>
    <row r="276" spans="1:11" ht="14.1" customHeight="1">
      <c r="A276" s="993"/>
      <c r="B276" s="993"/>
      <c r="C276" s="1009" t="s">
        <v>221</v>
      </c>
      <c r="D276" s="1023" t="s">
        <v>200</v>
      </c>
      <c r="E276" s="1010">
        <v>0</v>
      </c>
      <c r="F276" s="1010">
        <v>0</v>
      </c>
      <c r="G276" s="1010">
        <v>0</v>
      </c>
      <c r="H276" s="993"/>
      <c r="I276" s="993"/>
      <c r="J276" s="993"/>
      <c r="K276" s="993"/>
    </row>
    <row r="277" spans="1:11" ht="14.1" customHeight="1">
      <c r="A277" s="993"/>
      <c r="B277" s="993"/>
      <c r="C277" s="1009" t="s">
        <v>225</v>
      </c>
      <c r="D277" s="1023" t="s">
        <v>200</v>
      </c>
      <c r="E277" s="1010">
        <v>0</v>
      </c>
      <c r="F277" s="1010">
        <v>0</v>
      </c>
      <c r="G277" s="1010">
        <v>0</v>
      </c>
      <c r="H277" s="993"/>
      <c r="I277" s="993"/>
      <c r="J277" s="993"/>
      <c r="K277" s="993"/>
    </row>
    <row r="278" spans="1:11" ht="14.1" customHeight="1">
      <c r="A278" s="993"/>
      <c r="B278" s="993"/>
      <c r="C278" s="1009" t="s">
        <v>220</v>
      </c>
      <c r="D278" s="1023" t="s">
        <v>200</v>
      </c>
      <c r="E278" s="1010">
        <v>0</v>
      </c>
      <c r="F278" s="1010">
        <v>0</v>
      </c>
      <c r="G278" s="1010">
        <v>0</v>
      </c>
      <c r="H278" s="993"/>
      <c r="I278" s="993"/>
      <c r="J278" s="993"/>
      <c r="K278" s="993"/>
    </row>
    <row r="279" spans="1:11" ht="14.1" customHeight="1">
      <c r="A279" s="993"/>
      <c r="B279" s="993"/>
      <c r="C279" s="1009" t="s">
        <v>221</v>
      </c>
      <c r="D279" s="1023" t="s">
        <v>200</v>
      </c>
      <c r="E279" s="1010">
        <v>0</v>
      </c>
      <c r="F279" s="1010">
        <v>0</v>
      </c>
      <c r="G279" s="1010">
        <v>0</v>
      </c>
      <c r="H279" s="993"/>
      <c r="I279" s="993"/>
      <c r="J279" s="993"/>
      <c r="K279" s="993"/>
    </row>
    <row r="280" spans="1:11" ht="14.1" customHeight="1">
      <c r="A280" s="993"/>
      <c r="B280" s="993"/>
      <c r="C280" s="1009" t="s">
        <v>226</v>
      </c>
      <c r="D280" s="1023" t="s">
        <v>200</v>
      </c>
      <c r="E280" s="1010">
        <v>0</v>
      </c>
      <c r="F280" s="1010">
        <v>0</v>
      </c>
      <c r="G280" s="1010">
        <v>0</v>
      </c>
      <c r="H280" s="993"/>
      <c r="I280" s="993"/>
      <c r="J280" s="993"/>
      <c r="K280" s="993"/>
    </row>
    <row r="281" spans="1:11" ht="14.1" customHeight="1">
      <c r="A281" s="993"/>
      <c r="B281" s="993"/>
      <c r="C281" s="1009" t="s">
        <v>220</v>
      </c>
      <c r="D281" s="1023" t="s">
        <v>200</v>
      </c>
      <c r="E281" s="1010">
        <v>0</v>
      </c>
      <c r="F281" s="1010">
        <v>0</v>
      </c>
      <c r="G281" s="1010">
        <v>0</v>
      </c>
      <c r="H281" s="993"/>
      <c r="I281" s="993"/>
      <c r="J281" s="993"/>
      <c r="K281" s="993"/>
    </row>
    <row r="282" spans="1:11" ht="14.1" customHeight="1">
      <c r="A282" s="993"/>
      <c r="B282" s="993"/>
      <c r="C282" s="1009" t="s">
        <v>221</v>
      </c>
      <c r="D282" s="1023" t="s">
        <v>200</v>
      </c>
      <c r="E282" s="1010">
        <v>0</v>
      </c>
      <c r="F282" s="1010">
        <v>0</v>
      </c>
      <c r="G282" s="1010">
        <v>0</v>
      </c>
      <c r="H282" s="993"/>
      <c r="I282" s="993"/>
      <c r="J282" s="993"/>
      <c r="K282" s="993"/>
    </row>
    <row r="283" spans="1:11" ht="14.1" customHeight="1">
      <c r="A283" s="993"/>
      <c r="B283" s="993"/>
      <c r="C283" s="1009" t="s">
        <v>227</v>
      </c>
      <c r="D283" s="1023" t="s">
        <v>200</v>
      </c>
      <c r="E283" s="1010">
        <v>0</v>
      </c>
      <c r="F283" s="1010">
        <v>0</v>
      </c>
      <c r="G283" s="1010">
        <v>0</v>
      </c>
      <c r="H283" s="993"/>
      <c r="I283" s="993"/>
      <c r="J283" s="993"/>
      <c r="K283" s="993"/>
    </row>
    <row r="284" spans="1:11" ht="14.1" customHeight="1">
      <c r="A284" s="993"/>
      <c r="B284" s="993"/>
      <c r="C284" s="1009" t="s">
        <v>220</v>
      </c>
      <c r="D284" s="1023" t="s">
        <v>200</v>
      </c>
      <c r="E284" s="1010">
        <v>0</v>
      </c>
      <c r="F284" s="1010">
        <v>0</v>
      </c>
      <c r="G284" s="1010">
        <v>0</v>
      </c>
      <c r="H284" s="993"/>
      <c r="I284" s="993"/>
      <c r="J284" s="993"/>
      <c r="K284" s="993"/>
    </row>
    <row r="285" spans="1:11" ht="14.1" customHeight="1">
      <c r="A285" s="993"/>
      <c r="B285" s="993"/>
      <c r="C285" s="1009" t="s">
        <v>221</v>
      </c>
      <c r="D285" s="1023" t="s">
        <v>200</v>
      </c>
      <c r="E285" s="1010">
        <v>0</v>
      </c>
      <c r="F285" s="1010">
        <v>0</v>
      </c>
      <c r="G285" s="1010">
        <v>0</v>
      </c>
      <c r="H285" s="993"/>
      <c r="I285" s="993"/>
      <c r="J285" s="993"/>
      <c r="K285" s="993"/>
    </row>
    <row r="286" spans="1:11" ht="14.1" customHeight="1">
      <c r="A286" s="993"/>
      <c r="B286" s="993"/>
      <c r="C286" s="1009" t="s">
        <v>228</v>
      </c>
      <c r="D286" s="1023" t="s">
        <v>200</v>
      </c>
      <c r="E286" s="1010">
        <v>0</v>
      </c>
      <c r="F286" s="1010">
        <v>0</v>
      </c>
      <c r="G286" s="1010">
        <v>0</v>
      </c>
      <c r="H286" s="993"/>
      <c r="I286" s="993"/>
      <c r="J286" s="993"/>
      <c r="K286" s="993"/>
    </row>
    <row r="287" spans="1:11" ht="14.1" customHeight="1">
      <c r="A287" s="993"/>
      <c r="B287" s="993"/>
      <c r="C287" s="1009" t="s">
        <v>220</v>
      </c>
      <c r="D287" s="1023" t="s">
        <v>200</v>
      </c>
      <c r="E287" s="1010">
        <v>0</v>
      </c>
      <c r="F287" s="1010">
        <v>0</v>
      </c>
      <c r="G287" s="1010">
        <v>0</v>
      </c>
      <c r="H287" s="993"/>
      <c r="I287" s="993"/>
      <c r="J287" s="993"/>
      <c r="K287" s="993"/>
    </row>
    <row r="288" spans="1:11" ht="14.1" customHeight="1">
      <c r="A288" s="993"/>
      <c r="B288" s="993"/>
      <c r="C288" s="1009" t="s">
        <v>229</v>
      </c>
      <c r="D288" s="1023" t="s">
        <v>200</v>
      </c>
      <c r="E288" s="1010">
        <v>0</v>
      </c>
      <c r="F288" s="1010">
        <v>0</v>
      </c>
      <c r="G288" s="1010">
        <v>0</v>
      </c>
      <c r="H288" s="993"/>
      <c r="I288" s="993"/>
      <c r="J288" s="993"/>
      <c r="K288" s="993"/>
    </row>
    <row r="289" spans="1:11" ht="14.1" customHeight="1">
      <c r="A289" s="993"/>
      <c r="B289" s="993"/>
      <c r="C289" s="1009" t="s">
        <v>230</v>
      </c>
      <c r="D289" s="1023" t="s">
        <v>200</v>
      </c>
      <c r="E289" s="1010">
        <v>0</v>
      </c>
      <c r="F289" s="1010">
        <v>0</v>
      </c>
      <c r="G289" s="1010">
        <v>0</v>
      </c>
      <c r="H289" s="993"/>
      <c r="I289" s="993"/>
      <c r="J289" s="993"/>
      <c r="K289" s="993"/>
    </row>
    <row r="290" spans="1:11" ht="14.1" customHeight="1">
      <c r="A290" s="993"/>
      <c r="B290" s="993"/>
      <c r="C290" s="1009" t="s">
        <v>231</v>
      </c>
      <c r="D290" s="1023" t="s">
        <v>200</v>
      </c>
      <c r="E290" s="1010">
        <v>0</v>
      </c>
      <c r="F290" s="1010">
        <v>0</v>
      </c>
      <c r="G290" s="1010">
        <v>0</v>
      </c>
      <c r="H290" s="993"/>
      <c r="I290" s="993"/>
      <c r="J290" s="993"/>
      <c r="K290" s="993"/>
    </row>
    <row r="291" spans="1:11" ht="14.1" customHeight="1">
      <c r="A291" s="993"/>
      <c r="B291" s="993"/>
      <c r="C291" s="1009" t="s">
        <v>232</v>
      </c>
      <c r="D291" s="1023" t="s">
        <v>200</v>
      </c>
      <c r="E291" s="1010">
        <v>0</v>
      </c>
      <c r="F291" s="1010">
        <v>0</v>
      </c>
      <c r="G291" s="1010">
        <v>0</v>
      </c>
      <c r="H291" s="993"/>
      <c r="I291" s="993"/>
      <c r="J291" s="993"/>
      <c r="K291" s="993"/>
    </row>
    <row r="292" spans="1:11" ht="14.1" customHeight="1">
      <c r="A292" s="993"/>
      <c r="B292" s="993"/>
      <c r="C292" s="1009" t="s">
        <v>233</v>
      </c>
      <c r="D292" s="1023" t="s">
        <v>200</v>
      </c>
      <c r="E292" s="1010">
        <v>2000000</v>
      </c>
      <c r="F292" s="1010">
        <v>0</v>
      </c>
      <c r="G292" s="1010">
        <v>0</v>
      </c>
      <c r="H292" s="993"/>
      <c r="I292" s="993"/>
      <c r="J292" s="993"/>
      <c r="K292" s="993"/>
    </row>
    <row r="293" spans="1:11" ht="14.1" customHeight="1">
      <c r="A293" s="993"/>
      <c r="B293" s="993"/>
      <c r="C293" s="1009" t="s">
        <v>220</v>
      </c>
      <c r="D293" s="1023" t="s">
        <v>200</v>
      </c>
      <c r="E293" s="1010">
        <v>2000000</v>
      </c>
      <c r="F293" s="1010">
        <v>0</v>
      </c>
      <c r="G293" s="1010">
        <v>0</v>
      </c>
      <c r="H293" s="993"/>
      <c r="I293" s="993"/>
      <c r="J293" s="993"/>
      <c r="K293" s="993"/>
    </row>
    <row r="294" spans="1:11" ht="14.1" customHeight="1">
      <c r="A294" s="993"/>
      <c r="B294" s="993"/>
      <c r="C294" s="1009" t="s">
        <v>229</v>
      </c>
      <c r="D294" s="1023" t="s">
        <v>200</v>
      </c>
      <c r="E294" s="1010">
        <v>0</v>
      </c>
      <c r="F294" s="1010">
        <v>0</v>
      </c>
      <c r="G294" s="1010">
        <v>0</v>
      </c>
      <c r="H294" s="993"/>
      <c r="I294" s="993"/>
      <c r="J294" s="993"/>
      <c r="K294" s="993"/>
    </row>
    <row r="295" spans="1:11" ht="14.1" customHeight="1">
      <c r="A295" s="993"/>
      <c r="B295" s="993"/>
      <c r="C295" s="1009" t="s">
        <v>230</v>
      </c>
      <c r="D295" s="1023" t="s">
        <v>200</v>
      </c>
      <c r="E295" s="1010">
        <v>0</v>
      </c>
      <c r="F295" s="1010">
        <v>0</v>
      </c>
      <c r="G295" s="1010">
        <v>0</v>
      </c>
      <c r="H295" s="993"/>
      <c r="I295" s="993"/>
      <c r="J295" s="993"/>
      <c r="K295" s="993"/>
    </row>
    <row r="296" spans="1:11" ht="14.1" customHeight="1">
      <c r="A296" s="993"/>
      <c r="B296" s="993"/>
      <c r="C296" s="1009" t="s">
        <v>231</v>
      </c>
      <c r="D296" s="1023" t="s">
        <v>200</v>
      </c>
      <c r="E296" s="1010">
        <v>0</v>
      </c>
      <c r="F296" s="1010">
        <v>0</v>
      </c>
      <c r="G296" s="1010">
        <v>0</v>
      </c>
      <c r="H296" s="993"/>
      <c r="I296" s="993"/>
      <c r="J296" s="993"/>
      <c r="K296" s="993"/>
    </row>
    <row r="297" spans="1:11" ht="14.1" customHeight="1">
      <c r="A297" s="993"/>
      <c r="B297" s="993"/>
      <c r="C297" s="1009" t="s">
        <v>232</v>
      </c>
      <c r="D297" s="1023" t="s">
        <v>200</v>
      </c>
      <c r="E297" s="1010">
        <v>0</v>
      </c>
      <c r="F297" s="1010">
        <v>0</v>
      </c>
      <c r="G297" s="1010">
        <v>0</v>
      </c>
      <c r="H297" s="993"/>
      <c r="I297" s="993"/>
      <c r="J297" s="993"/>
      <c r="K297" s="993"/>
    </row>
    <row r="298" spans="1:11" ht="14.1" customHeight="1">
      <c r="A298" s="993"/>
      <c r="B298" s="993"/>
      <c r="C298" s="1009" t="s">
        <v>234</v>
      </c>
      <c r="D298" s="1023" t="s">
        <v>200</v>
      </c>
      <c r="E298" s="1010">
        <v>0</v>
      </c>
      <c r="F298" s="1010">
        <v>0</v>
      </c>
      <c r="G298" s="1010">
        <v>0</v>
      </c>
      <c r="H298" s="993"/>
      <c r="I298" s="993"/>
      <c r="J298" s="993"/>
      <c r="K298" s="993"/>
    </row>
    <row r="299" spans="1:11" ht="14.1" customHeight="1">
      <c r="A299" s="993"/>
      <c r="B299" s="993"/>
      <c r="C299" s="1009" t="s">
        <v>220</v>
      </c>
      <c r="D299" s="1023" t="s">
        <v>200</v>
      </c>
      <c r="E299" s="1010">
        <v>0</v>
      </c>
      <c r="F299" s="1010">
        <v>0</v>
      </c>
      <c r="G299" s="1010">
        <v>0</v>
      </c>
      <c r="H299" s="993"/>
      <c r="I299" s="993"/>
      <c r="J299" s="993"/>
      <c r="K299" s="993"/>
    </row>
    <row r="300" spans="1:11" ht="14.1" customHeight="1">
      <c r="A300" s="993"/>
      <c r="B300" s="993"/>
      <c r="C300" s="1009" t="s">
        <v>229</v>
      </c>
      <c r="D300" s="1023" t="s">
        <v>200</v>
      </c>
      <c r="E300" s="1010">
        <v>0</v>
      </c>
      <c r="F300" s="1010">
        <v>0</v>
      </c>
      <c r="G300" s="1010">
        <v>0</v>
      </c>
      <c r="H300" s="993"/>
      <c r="I300" s="993"/>
      <c r="J300" s="993"/>
      <c r="K300" s="993"/>
    </row>
    <row r="301" spans="1:11" ht="14.1" customHeight="1">
      <c r="A301" s="993"/>
      <c r="B301" s="993"/>
      <c r="C301" s="1009" t="s">
        <v>230</v>
      </c>
      <c r="D301" s="1023" t="s">
        <v>200</v>
      </c>
      <c r="E301" s="1010">
        <v>0</v>
      </c>
      <c r="F301" s="1010">
        <v>0</v>
      </c>
      <c r="G301" s="1010">
        <v>0</v>
      </c>
      <c r="H301" s="993"/>
      <c r="I301" s="993"/>
      <c r="J301" s="993"/>
      <c r="K301" s="993"/>
    </row>
    <row r="302" spans="1:11" ht="14.1" customHeight="1">
      <c r="A302" s="993"/>
      <c r="B302" s="993"/>
      <c r="C302" s="1009" t="s">
        <v>231</v>
      </c>
      <c r="D302" s="1023" t="s">
        <v>200</v>
      </c>
      <c r="E302" s="1010">
        <v>0</v>
      </c>
      <c r="F302" s="1010">
        <v>0</v>
      </c>
      <c r="G302" s="1010">
        <v>0</v>
      </c>
      <c r="H302" s="993"/>
      <c r="I302" s="993"/>
      <c r="J302" s="993"/>
      <c r="K302" s="993"/>
    </row>
    <row r="303" spans="1:11" ht="14.1" customHeight="1">
      <c r="A303" s="993"/>
      <c r="B303" s="993"/>
      <c r="C303" s="1009" t="s">
        <v>232</v>
      </c>
      <c r="D303" s="1023" t="s">
        <v>200</v>
      </c>
      <c r="E303" s="1010">
        <v>0</v>
      </c>
      <c r="F303" s="1010">
        <v>0</v>
      </c>
      <c r="G303" s="1010">
        <v>0</v>
      </c>
      <c r="H303" s="993"/>
      <c r="I303" s="993"/>
      <c r="J303" s="993"/>
      <c r="K303" s="993"/>
    </row>
    <row r="304" spans="1:11" ht="14.1" customHeight="1">
      <c r="A304" s="993"/>
      <c r="B304" s="993"/>
      <c r="C304" s="1009" t="s">
        <v>235</v>
      </c>
      <c r="D304" s="1023" t="s">
        <v>200</v>
      </c>
      <c r="E304" s="1010">
        <v>0</v>
      </c>
      <c r="F304" s="1010">
        <v>0</v>
      </c>
      <c r="G304" s="1010">
        <v>0</v>
      </c>
      <c r="H304" s="993"/>
      <c r="I304" s="993"/>
      <c r="J304" s="993"/>
      <c r="K304" s="993"/>
    </row>
    <row r="305" spans="1:11" ht="14.1" customHeight="1">
      <c r="A305" s="993"/>
      <c r="B305" s="993"/>
      <c r="C305" s="1009" t="s">
        <v>236</v>
      </c>
      <c r="D305" s="1023" t="s">
        <v>200</v>
      </c>
      <c r="E305" s="1010">
        <v>0</v>
      </c>
      <c r="F305" s="1010">
        <v>0</v>
      </c>
      <c r="G305" s="1010">
        <v>0</v>
      </c>
      <c r="H305" s="993"/>
      <c r="I305" s="993"/>
      <c r="J305" s="993"/>
      <c r="K305" s="993"/>
    </row>
    <row r="306" spans="1:11" ht="14.1" customHeight="1">
      <c r="A306" s="993"/>
      <c r="B306" s="993"/>
      <c r="C306" s="1011" t="s">
        <v>237</v>
      </c>
      <c r="D306" s="1010">
        <v>0</v>
      </c>
      <c r="E306" s="1010">
        <v>2000000</v>
      </c>
      <c r="F306" s="1010">
        <v>0</v>
      </c>
      <c r="G306" s="1010">
        <v>0</v>
      </c>
      <c r="H306" s="993"/>
      <c r="I306" s="993"/>
      <c r="J306" s="993"/>
      <c r="K306" s="993"/>
    </row>
    <row r="307" spans="1:11" ht="15" customHeight="1">
      <c r="A307" s="993"/>
      <c r="B307" s="993"/>
      <c r="C307" s="1012" t="s">
        <v>200</v>
      </c>
      <c r="D307" s="1013" t="s">
        <v>200</v>
      </c>
      <c r="E307" s="1013" t="s">
        <v>200</v>
      </c>
      <c r="F307" s="1013" t="s">
        <v>200</v>
      </c>
      <c r="G307" s="1013" t="s">
        <v>200</v>
      </c>
      <c r="H307" s="993"/>
      <c r="I307" s="993"/>
      <c r="J307" s="993"/>
      <c r="K307" s="993"/>
    </row>
    <row r="308" spans="1:11" ht="15" customHeight="1">
      <c r="A308" s="993"/>
      <c r="B308" s="993"/>
      <c r="C308" s="996" t="s">
        <v>250</v>
      </c>
      <c r="D308" s="1014">
        <v>0</v>
      </c>
      <c r="E308" s="1014">
        <v>259300000</v>
      </c>
      <c r="F308" s="1014">
        <v>258784000</v>
      </c>
      <c r="G308" s="1014">
        <v>259907000</v>
      </c>
      <c r="H308" s="993"/>
      <c r="I308" s="993"/>
      <c r="J308" s="993"/>
      <c r="K308" s="993"/>
    </row>
    <row r="309" spans="1:11" ht="15" customHeight="1">
      <c r="A309" s="993"/>
      <c r="B309" s="993"/>
      <c r="C309" s="997" t="s">
        <v>219</v>
      </c>
      <c r="D309" s="1015">
        <v>0</v>
      </c>
      <c r="E309" s="1015">
        <v>182900000</v>
      </c>
      <c r="F309" s="1015">
        <v>183400000</v>
      </c>
      <c r="G309" s="1015">
        <v>184500000</v>
      </c>
      <c r="H309" s="993"/>
      <c r="I309" s="993"/>
      <c r="J309" s="993"/>
      <c r="K309" s="993"/>
    </row>
    <row r="310" spans="1:11" ht="15" customHeight="1">
      <c r="A310" s="993"/>
      <c r="B310" s="993"/>
      <c r="C310" s="997" t="s">
        <v>220</v>
      </c>
      <c r="D310" s="1015">
        <v>0</v>
      </c>
      <c r="E310" s="1015">
        <v>182900000</v>
      </c>
      <c r="F310" s="1015">
        <v>183400000</v>
      </c>
      <c r="G310" s="1015">
        <v>184500000</v>
      </c>
      <c r="H310" s="993"/>
      <c r="I310" s="993"/>
      <c r="J310" s="993"/>
      <c r="K310" s="993"/>
    </row>
    <row r="311" spans="1:11" ht="15" customHeight="1">
      <c r="A311" s="993"/>
      <c r="B311" s="993"/>
      <c r="C311" s="997" t="s">
        <v>221</v>
      </c>
      <c r="D311" s="1015">
        <v>0</v>
      </c>
      <c r="E311" s="1015">
        <v>0</v>
      </c>
      <c r="F311" s="1015">
        <v>0</v>
      </c>
      <c r="G311" s="1015">
        <v>0</v>
      </c>
      <c r="H311" s="993"/>
      <c r="I311" s="993"/>
      <c r="J311" s="993"/>
      <c r="K311" s="993"/>
    </row>
    <row r="312" spans="1:11" ht="15" customHeight="1">
      <c r="A312" s="993"/>
      <c r="B312" s="993"/>
      <c r="C312" s="997" t="s">
        <v>222</v>
      </c>
      <c r="D312" s="1015">
        <v>0</v>
      </c>
      <c r="E312" s="1015">
        <v>22900000</v>
      </c>
      <c r="F312" s="1015">
        <v>22900000</v>
      </c>
      <c r="G312" s="1015">
        <v>22900000</v>
      </c>
      <c r="H312" s="993"/>
      <c r="I312" s="993"/>
      <c r="J312" s="993"/>
      <c r="K312" s="993"/>
    </row>
    <row r="313" spans="1:11" ht="15" customHeight="1">
      <c r="A313" s="993"/>
      <c r="B313" s="993"/>
      <c r="C313" s="997" t="s">
        <v>220</v>
      </c>
      <c r="D313" s="1015">
        <v>0</v>
      </c>
      <c r="E313" s="1015">
        <v>22900000</v>
      </c>
      <c r="F313" s="1015">
        <v>22900000</v>
      </c>
      <c r="G313" s="1015">
        <v>22900000</v>
      </c>
      <c r="H313" s="993"/>
      <c r="I313" s="993"/>
      <c r="J313" s="993"/>
      <c r="K313" s="993"/>
    </row>
    <row r="314" spans="1:11" ht="15" customHeight="1">
      <c r="A314" s="993"/>
      <c r="B314" s="993"/>
      <c r="C314" s="997" t="s">
        <v>221</v>
      </c>
      <c r="D314" s="1015">
        <v>0</v>
      </c>
      <c r="E314" s="1015">
        <v>0</v>
      </c>
      <c r="F314" s="1015">
        <v>0</v>
      </c>
      <c r="G314" s="1015">
        <v>0</v>
      </c>
      <c r="H314" s="993"/>
      <c r="I314" s="993"/>
      <c r="J314" s="993"/>
      <c r="K314" s="993"/>
    </row>
    <row r="315" spans="1:11" ht="15" customHeight="1">
      <c r="A315" s="993"/>
      <c r="B315" s="993"/>
      <c r="C315" s="997" t="s">
        <v>223</v>
      </c>
      <c r="D315" s="1015">
        <v>0</v>
      </c>
      <c r="E315" s="1015">
        <v>45500000</v>
      </c>
      <c r="F315" s="1015">
        <v>47484000</v>
      </c>
      <c r="G315" s="1015">
        <v>47507000</v>
      </c>
      <c r="H315" s="993"/>
      <c r="I315" s="993"/>
      <c r="J315" s="993"/>
      <c r="K315" s="993"/>
    </row>
    <row r="316" spans="1:11" ht="15" customHeight="1">
      <c r="A316" s="993"/>
      <c r="B316" s="993"/>
      <c r="C316" s="997" t="s">
        <v>220</v>
      </c>
      <c r="D316" s="1015">
        <v>0</v>
      </c>
      <c r="E316" s="1015">
        <v>45500000</v>
      </c>
      <c r="F316" s="1015">
        <v>47484000</v>
      </c>
      <c r="G316" s="1015">
        <v>47507000</v>
      </c>
      <c r="H316" s="993"/>
      <c r="I316" s="993"/>
      <c r="J316" s="993"/>
      <c r="K316" s="993"/>
    </row>
    <row r="317" spans="1:11" ht="15" customHeight="1">
      <c r="A317" s="993"/>
      <c r="B317" s="993"/>
      <c r="C317" s="997" t="s">
        <v>221</v>
      </c>
      <c r="D317" s="1015">
        <v>0</v>
      </c>
      <c r="E317" s="1015">
        <v>0</v>
      </c>
      <c r="F317" s="1015">
        <v>0</v>
      </c>
      <c r="G317" s="1015">
        <v>0</v>
      </c>
      <c r="H317" s="993"/>
      <c r="I317" s="993"/>
      <c r="J317" s="993"/>
      <c r="K317" s="993"/>
    </row>
    <row r="318" spans="1:11" ht="15" customHeight="1">
      <c r="A318" s="993"/>
      <c r="B318" s="993"/>
      <c r="C318" s="997" t="s">
        <v>224</v>
      </c>
      <c r="D318" s="1015">
        <v>0</v>
      </c>
      <c r="E318" s="1015">
        <v>0</v>
      </c>
      <c r="F318" s="1015">
        <v>0</v>
      </c>
      <c r="G318" s="1015">
        <v>0</v>
      </c>
      <c r="H318" s="993"/>
      <c r="I318" s="993"/>
      <c r="J318" s="993"/>
      <c r="K318" s="993"/>
    </row>
    <row r="319" spans="1:11" ht="15" customHeight="1">
      <c r="A319" s="993"/>
      <c r="B319" s="993"/>
      <c r="C319" s="997" t="s">
        <v>220</v>
      </c>
      <c r="D319" s="1015">
        <v>0</v>
      </c>
      <c r="E319" s="1015">
        <v>0</v>
      </c>
      <c r="F319" s="1015">
        <v>0</v>
      </c>
      <c r="G319" s="1015">
        <v>0</v>
      </c>
      <c r="H319" s="993"/>
      <c r="I319" s="993"/>
      <c r="J319" s="993"/>
      <c r="K319" s="993"/>
    </row>
    <row r="320" spans="1:11" ht="15" customHeight="1">
      <c r="A320" s="993"/>
      <c r="B320" s="993"/>
      <c r="C320" s="997" t="s">
        <v>221</v>
      </c>
      <c r="D320" s="1015">
        <v>0</v>
      </c>
      <c r="E320" s="1015">
        <v>0</v>
      </c>
      <c r="F320" s="1015">
        <v>0</v>
      </c>
      <c r="G320" s="1015">
        <v>0</v>
      </c>
      <c r="H320" s="993"/>
      <c r="I320" s="993"/>
      <c r="J320" s="993"/>
      <c r="K320" s="993"/>
    </row>
    <row r="321" spans="1:11" ht="20.100000000000001" customHeight="1">
      <c r="A321" s="993"/>
      <c r="B321" s="993"/>
      <c r="C321" s="997" t="s">
        <v>251</v>
      </c>
      <c r="D321" s="1016">
        <v>0</v>
      </c>
      <c r="E321" s="1016">
        <v>0</v>
      </c>
      <c r="F321" s="1016">
        <v>0</v>
      </c>
      <c r="G321" s="1016">
        <v>0</v>
      </c>
      <c r="H321" s="993"/>
      <c r="I321" s="993"/>
      <c r="J321" s="993"/>
      <c r="K321" s="993"/>
    </row>
    <row r="322" spans="1:11" ht="15" customHeight="1">
      <c r="A322" s="993"/>
      <c r="B322" s="993"/>
      <c r="C322" s="997" t="s">
        <v>220</v>
      </c>
      <c r="D322" s="1015">
        <v>0</v>
      </c>
      <c r="E322" s="1015">
        <v>0</v>
      </c>
      <c r="F322" s="1015">
        <v>0</v>
      </c>
      <c r="G322" s="1015">
        <v>0</v>
      </c>
      <c r="H322" s="993"/>
      <c r="I322" s="993"/>
      <c r="J322" s="993"/>
      <c r="K322" s="993"/>
    </row>
    <row r="323" spans="1:11" ht="15" customHeight="1">
      <c r="A323" s="993"/>
      <c r="B323" s="993"/>
      <c r="C323" s="997" t="s">
        <v>221</v>
      </c>
      <c r="D323" s="1015">
        <v>0</v>
      </c>
      <c r="E323" s="1015">
        <v>0</v>
      </c>
      <c r="F323" s="1015">
        <v>0</v>
      </c>
      <c r="G323" s="1015">
        <v>0</v>
      </c>
      <c r="H323" s="993"/>
      <c r="I323" s="993"/>
      <c r="J323" s="993"/>
      <c r="K323" s="993"/>
    </row>
    <row r="324" spans="1:11" ht="15" customHeight="1">
      <c r="A324" s="993"/>
      <c r="B324" s="993"/>
      <c r="C324" s="997" t="s">
        <v>226</v>
      </c>
      <c r="D324" s="1015">
        <v>0</v>
      </c>
      <c r="E324" s="1015">
        <v>1000000</v>
      </c>
      <c r="F324" s="1015">
        <v>1000000</v>
      </c>
      <c r="G324" s="1015">
        <v>1000000</v>
      </c>
      <c r="H324" s="993"/>
      <c r="I324" s="993"/>
      <c r="J324" s="993"/>
      <c r="K324" s="993"/>
    </row>
    <row r="325" spans="1:11" ht="15" customHeight="1">
      <c r="A325" s="993"/>
      <c r="B325" s="993"/>
      <c r="C325" s="997" t="s">
        <v>220</v>
      </c>
      <c r="D325" s="1015">
        <v>0</v>
      </c>
      <c r="E325" s="1015">
        <v>1000000</v>
      </c>
      <c r="F325" s="1015">
        <v>1000000</v>
      </c>
      <c r="G325" s="1015">
        <v>1000000</v>
      </c>
      <c r="H325" s="993"/>
      <c r="I325" s="993"/>
      <c r="J325" s="993"/>
      <c r="K325" s="993"/>
    </row>
    <row r="326" spans="1:11" ht="15" customHeight="1">
      <c r="A326" s="993"/>
      <c r="B326" s="993"/>
      <c r="C326" s="997" t="s">
        <v>221</v>
      </c>
      <c r="D326" s="1015">
        <v>0</v>
      </c>
      <c r="E326" s="1015">
        <v>0</v>
      </c>
      <c r="F326" s="1015">
        <v>0</v>
      </c>
      <c r="G326" s="1015">
        <v>0</v>
      </c>
      <c r="H326" s="993"/>
      <c r="I326" s="993"/>
      <c r="J326" s="993"/>
      <c r="K326" s="993"/>
    </row>
    <row r="327" spans="1:11" ht="15" customHeight="1">
      <c r="A327" s="993"/>
      <c r="B327" s="993"/>
      <c r="C327" s="997" t="s">
        <v>227</v>
      </c>
      <c r="D327" s="1015">
        <v>0</v>
      </c>
      <c r="E327" s="1015">
        <v>0</v>
      </c>
      <c r="F327" s="1015">
        <v>0</v>
      </c>
      <c r="G327" s="1015">
        <v>0</v>
      </c>
      <c r="H327" s="993"/>
      <c r="I327" s="993"/>
      <c r="J327" s="993"/>
      <c r="K327" s="993"/>
    </row>
    <row r="328" spans="1:11" ht="15" customHeight="1">
      <c r="A328" s="993"/>
      <c r="B328" s="993"/>
      <c r="C328" s="997" t="s">
        <v>220</v>
      </c>
      <c r="D328" s="1015">
        <v>0</v>
      </c>
      <c r="E328" s="1015">
        <v>0</v>
      </c>
      <c r="F328" s="1015">
        <v>0</v>
      </c>
      <c r="G328" s="1015">
        <v>0</v>
      </c>
      <c r="H328" s="993"/>
      <c r="I328" s="993"/>
      <c r="J328" s="993"/>
      <c r="K328" s="993"/>
    </row>
    <row r="329" spans="1:11" ht="15" customHeight="1">
      <c r="A329" s="993"/>
      <c r="B329" s="993"/>
      <c r="C329" s="997" t="s">
        <v>221</v>
      </c>
      <c r="D329" s="1015">
        <v>0</v>
      </c>
      <c r="E329" s="1015">
        <v>0</v>
      </c>
      <c r="F329" s="1015">
        <v>0</v>
      </c>
      <c r="G329" s="1015">
        <v>0</v>
      </c>
      <c r="H329" s="993"/>
      <c r="I329" s="993"/>
      <c r="J329" s="993"/>
      <c r="K329" s="993"/>
    </row>
    <row r="330" spans="1:11" ht="15" customHeight="1">
      <c r="A330" s="993"/>
      <c r="B330" s="993"/>
      <c r="C330" s="997" t="s">
        <v>228</v>
      </c>
      <c r="D330" s="1015">
        <v>0</v>
      </c>
      <c r="E330" s="1015">
        <v>0</v>
      </c>
      <c r="F330" s="1015">
        <v>0</v>
      </c>
      <c r="G330" s="1015">
        <v>0</v>
      </c>
      <c r="H330" s="993"/>
      <c r="I330" s="993"/>
      <c r="J330" s="993"/>
      <c r="K330" s="993"/>
    </row>
    <row r="331" spans="1:11" ht="15" customHeight="1">
      <c r="A331" s="993"/>
      <c r="B331" s="993"/>
      <c r="C331" s="997" t="s">
        <v>220</v>
      </c>
      <c r="D331" s="1015">
        <v>0</v>
      </c>
      <c r="E331" s="1015">
        <v>0</v>
      </c>
      <c r="F331" s="1015">
        <v>0</v>
      </c>
      <c r="G331" s="1015">
        <v>0</v>
      </c>
      <c r="H331" s="993"/>
      <c r="I331" s="993"/>
      <c r="J331" s="993"/>
      <c r="K331" s="993"/>
    </row>
    <row r="332" spans="1:11" ht="15" customHeight="1">
      <c r="A332" s="993"/>
      <c r="B332" s="993"/>
      <c r="C332" s="997" t="s">
        <v>229</v>
      </c>
      <c r="D332" s="1015">
        <v>0</v>
      </c>
      <c r="E332" s="1015">
        <v>0</v>
      </c>
      <c r="F332" s="1015">
        <v>0</v>
      </c>
      <c r="G332" s="1015">
        <v>0</v>
      </c>
      <c r="H332" s="993"/>
      <c r="I332" s="993"/>
      <c r="J332" s="993"/>
      <c r="K332" s="993"/>
    </row>
    <row r="333" spans="1:11" ht="15" customHeight="1">
      <c r="A333" s="993"/>
      <c r="B333" s="993"/>
      <c r="C333" s="997" t="s">
        <v>230</v>
      </c>
      <c r="D333" s="1015">
        <v>0</v>
      </c>
      <c r="E333" s="1015">
        <v>0</v>
      </c>
      <c r="F333" s="1015">
        <v>0</v>
      </c>
      <c r="G333" s="1015">
        <v>0</v>
      </c>
      <c r="H333" s="993"/>
      <c r="I333" s="993"/>
      <c r="J333" s="993"/>
      <c r="K333" s="993"/>
    </row>
    <row r="334" spans="1:11" ht="15" customHeight="1">
      <c r="A334" s="993"/>
      <c r="B334" s="993"/>
      <c r="C334" s="997" t="s">
        <v>231</v>
      </c>
      <c r="D334" s="1015">
        <v>0</v>
      </c>
      <c r="E334" s="1015">
        <v>0</v>
      </c>
      <c r="F334" s="1015">
        <v>0</v>
      </c>
      <c r="G334" s="1015">
        <v>0</v>
      </c>
      <c r="H334" s="993"/>
      <c r="I334" s="993"/>
      <c r="J334" s="993"/>
      <c r="K334" s="993"/>
    </row>
    <row r="335" spans="1:11" ht="15" customHeight="1">
      <c r="A335" s="993"/>
      <c r="B335" s="993"/>
      <c r="C335" s="997" t="s">
        <v>232</v>
      </c>
      <c r="D335" s="1015">
        <v>0</v>
      </c>
      <c r="E335" s="1015">
        <v>0</v>
      </c>
      <c r="F335" s="1015">
        <v>0</v>
      </c>
      <c r="G335" s="1015">
        <v>0</v>
      </c>
      <c r="H335" s="993"/>
      <c r="I335" s="993"/>
      <c r="J335" s="993"/>
      <c r="K335" s="993"/>
    </row>
    <row r="336" spans="1:11" ht="15" customHeight="1">
      <c r="A336" s="993"/>
      <c r="B336" s="993"/>
      <c r="C336" s="997" t="s">
        <v>233</v>
      </c>
      <c r="D336" s="1015">
        <v>0</v>
      </c>
      <c r="E336" s="1015">
        <v>7000000</v>
      </c>
      <c r="F336" s="1015">
        <v>4000000</v>
      </c>
      <c r="G336" s="1015">
        <v>4000000</v>
      </c>
      <c r="H336" s="993"/>
      <c r="I336" s="993"/>
      <c r="J336" s="993"/>
      <c r="K336" s="993"/>
    </row>
    <row r="337" spans="1:11" ht="15" customHeight="1">
      <c r="A337" s="993"/>
      <c r="B337" s="993"/>
      <c r="C337" s="997" t="s">
        <v>220</v>
      </c>
      <c r="D337" s="1015">
        <v>0</v>
      </c>
      <c r="E337" s="1015">
        <v>7000000</v>
      </c>
      <c r="F337" s="1015">
        <v>4000000</v>
      </c>
      <c r="G337" s="1015">
        <v>4000000</v>
      </c>
      <c r="H337" s="993"/>
      <c r="I337" s="993"/>
      <c r="J337" s="993"/>
      <c r="K337" s="993"/>
    </row>
    <row r="338" spans="1:11" ht="15" customHeight="1">
      <c r="A338" s="993"/>
      <c r="B338" s="993"/>
      <c r="C338" s="997" t="s">
        <v>229</v>
      </c>
      <c r="D338" s="1015">
        <v>0</v>
      </c>
      <c r="E338" s="1015">
        <v>0</v>
      </c>
      <c r="F338" s="1015">
        <v>0</v>
      </c>
      <c r="G338" s="1015">
        <v>0</v>
      </c>
      <c r="H338" s="993"/>
      <c r="I338" s="993"/>
      <c r="J338" s="993"/>
      <c r="K338" s="993"/>
    </row>
    <row r="339" spans="1:11" ht="15" customHeight="1">
      <c r="A339" s="993"/>
      <c r="B339" s="993"/>
      <c r="C339" s="997" t="s">
        <v>230</v>
      </c>
      <c r="D339" s="1015">
        <v>0</v>
      </c>
      <c r="E339" s="1015">
        <v>0</v>
      </c>
      <c r="F339" s="1015">
        <v>0</v>
      </c>
      <c r="G339" s="1015">
        <v>0</v>
      </c>
      <c r="H339" s="993"/>
      <c r="I339" s="993"/>
      <c r="J339" s="993"/>
      <c r="K339" s="993"/>
    </row>
    <row r="340" spans="1:11" ht="15" customHeight="1">
      <c r="A340" s="993"/>
      <c r="B340" s="993"/>
      <c r="C340" s="997" t="s">
        <v>231</v>
      </c>
      <c r="D340" s="1015">
        <v>0</v>
      </c>
      <c r="E340" s="1015">
        <v>0</v>
      </c>
      <c r="F340" s="1015">
        <v>0</v>
      </c>
      <c r="G340" s="1015">
        <v>0</v>
      </c>
      <c r="H340" s="993"/>
      <c r="I340" s="993"/>
      <c r="J340" s="993"/>
      <c r="K340" s="993"/>
    </row>
    <row r="341" spans="1:11" ht="15" customHeight="1">
      <c r="A341" s="993"/>
      <c r="B341" s="993"/>
      <c r="C341" s="997" t="s">
        <v>232</v>
      </c>
      <c r="D341" s="1015">
        <v>0</v>
      </c>
      <c r="E341" s="1015">
        <v>0</v>
      </c>
      <c r="F341" s="1015">
        <v>0</v>
      </c>
      <c r="G341" s="1015">
        <v>0</v>
      </c>
      <c r="H341" s="993"/>
      <c r="I341" s="993"/>
      <c r="J341" s="993"/>
      <c r="K341" s="993"/>
    </row>
    <row r="342" spans="1:11" ht="15" customHeight="1">
      <c r="A342" s="993"/>
      <c r="B342" s="993"/>
      <c r="C342" s="997" t="s">
        <v>234</v>
      </c>
      <c r="D342" s="1015">
        <v>0</v>
      </c>
      <c r="E342" s="1015">
        <v>0</v>
      </c>
      <c r="F342" s="1015">
        <v>0</v>
      </c>
      <c r="G342" s="1015">
        <v>0</v>
      </c>
      <c r="H342" s="993"/>
      <c r="I342" s="993"/>
      <c r="J342" s="993"/>
      <c r="K342" s="993"/>
    </row>
    <row r="343" spans="1:11" ht="15" customHeight="1">
      <c r="A343" s="993"/>
      <c r="B343" s="993"/>
      <c r="C343" s="997" t="s">
        <v>220</v>
      </c>
      <c r="D343" s="1015">
        <v>0</v>
      </c>
      <c r="E343" s="1015">
        <v>0</v>
      </c>
      <c r="F343" s="1015">
        <v>0</v>
      </c>
      <c r="G343" s="1015">
        <v>0</v>
      </c>
      <c r="H343" s="993"/>
      <c r="I343" s="993"/>
      <c r="J343" s="993"/>
      <c r="K343" s="993"/>
    </row>
    <row r="344" spans="1:11" ht="15" customHeight="1">
      <c r="A344" s="993"/>
      <c r="B344" s="993"/>
      <c r="C344" s="997" t="s">
        <v>229</v>
      </c>
      <c r="D344" s="1015">
        <v>0</v>
      </c>
      <c r="E344" s="1015">
        <v>0</v>
      </c>
      <c r="F344" s="1015">
        <v>0</v>
      </c>
      <c r="G344" s="1015">
        <v>0</v>
      </c>
      <c r="H344" s="993"/>
      <c r="I344" s="993"/>
      <c r="J344" s="993"/>
      <c r="K344" s="993"/>
    </row>
    <row r="345" spans="1:11" ht="15" customHeight="1">
      <c r="A345" s="993"/>
      <c r="B345" s="993"/>
      <c r="C345" s="997" t="s">
        <v>230</v>
      </c>
      <c r="D345" s="1015">
        <v>0</v>
      </c>
      <c r="E345" s="1015">
        <v>0</v>
      </c>
      <c r="F345" s="1015">
        <v>0</v>
      </c>
      <c r="G345" s="1015">
        <v>0</v>
      </c>
      <c r="H345" s="993"/>
      <c r="I345" s="993"/>
      <c r="J345" s="993"/>
      <c r="K345" s="993"/>
    </row>
    <row r="346" spans="1:11" ht="15" customHeight="1">
      <c r="A346" s="993"/>
      <c r="B346" s="993"/>
      <c r="C346" s="997" t="s">
        <v>231</v>
      </c>
      <c r="D346" s="1015">
        <v>0</v>
      </c>
      <c r="E346" s="1015">
        <v>0</v>
      </c>
      <c r="F346" s="1015">
        <v>0</v>
      </c>
      <c r="G346" s="1015">
        <v>0</v>
      </c>
      <c r="H346" s="993"/>
      <c r="I346" s="993"/>
      <c r="J346" s="993"/>
      <c r="K346" s="993"/>
    </row>
    <row r="347" spans="1:11" ht="15" customHeight="1">
      <c r="A347" s="993"/>
      <c r="B347" s="993"/>
      <c r="C347" s="997" t="s">
        <v>232</v>
      </c>
      <c r="D347" s="1015">
        <v>0</v>
      </c>
      <c r="E347" s="1015">
        <v>0</v>
      </c>
      <c r="F347" s="1015">
        <v>0</v>
      </c>
      <c r="G347" s="1015">
        <v>0</v>
      </c>
      <c r="H347" s="993"/>
      <c r="I347" s="993"/>
      <c r="J347" s="993"/>
      <c r="K347" s="993"/>
    </row>
    <row r="348" spans="1:11" ht="15" customHeight="1">
      <c r="A348" s="993"/>
      <c r="B348" s="993"/>
      <c r="C348" s="997" t="s">
        <v>235</v>
      </c>
      <c r="D348" s="1015">
        <v>0</v>
      </c>
      <c r="E348" s="1015">
        <v>0</v>
      </c>
      <c r="F348" s="1015">
        <v>0</v>
      </c>
      <c r="G348" s="1015">
        <v>0</v>
      </c>
      <c r="H348" s="993"/>
      <c r="I348" s="993"/>
      <c r="J348" s="993"/>
      <c r="K348" s="993"/>
    </row>
    <row r="349" spans="1:11" ht="15" customHeight="1">
      <c r="A349" s="993"/>
      <c r="B349" s="993"/>
      <c r="C349" s="997" t="s">
        <v>236</v>
      </c>
      <c r="D349" s="1015">
        <v>0</v>
      </c>
      <c r="E349" s="1015">
        <v>0</v>
      </c>
      <c r="F349" s="1015">
        <v>0</v>
      </c>
      <c r="G349" s="1015">
        <v>0</v>
      </c>
      <c r="H349" s="993"/>
      <c r="I349" s="993"/>
      <c r="J349" s="993"/>
      <c r="K349" s="993"/>
    </row>
    <row r="350" spans="1:11" ht="20.100000000000001" customHeight="1">
      <c r="A350" s="993"/>
      <c r="B350" s="993"/>
      <c r="C350" s="1017" t="s">
        <v>200</v>
      </c>
      <c r="D350" s="993"/>
      <c r="E350" s="993"/>
      <c r="F350" s="993"/>
      <c r="G350" s="993"/>
      <c r="H350" s="993"/>
      <c r="I350" s="993"/>
      <c r="J350" s="993"/>
      <c r="K350" s="993"/>
    </row>
    <row r="351" spans="1:11" ht="20.100000000000001" customHeight="1">
      <c r="A351" s="1018" t="s">
        <v>252</v>
      </c>
      <c r="B351" s="1004" t="s">
        <v>84</v>
      </c>
      <c r="C351" s="1004" t="s">
        <v>200</v>
      </c>
      <c r="D351" s="993"/>
      <c r="E351" s="1019" t="s">
        <v>200</v>
      </c>
      <c r="F351" s="1004" t="s">
        <v>84</v>
      </c>
      <c r="G351" s="1004" t="s">
        <v>200</v>
      </c>
      <c r="H351" s="1020" t="s">
        <v>200</v>
      </c>
      <c r="I351" s="1019" t="s">
        <v>200</v>
      </c>
      <c r="J351" s="1004" t="s">
        <v>84</v>
      </c>
      <c r="K351" s="1004" t="s">
        <v>200</v>
      </c>
    </row>
    <row r="352" spans="1:11" ht="20.100000000000001" customHeight="1">
      <c r="A352" s="1021" t="s">
        <v>253</v>
      </c>
      <c r="B352" s="1004" t="s">
        <v>254</v>
      </c>
      <c r="C352" s="1004" t="s">
        <v>200</v>
      </c>
      <c r="D352" s="993"/>
      <c r="E352" s="1021" t="s">
        <v>255</v>
      </c>
      <c r="F352" s="1004" t="s">
        <v>254</v>
      </c>
      <c r="G352" s="1004" t="s">
        <v>200</v>
      </c>
      <c r="H352" s="993"/>
      <c r="I352" s="1021" t="s">
        <v>256</v>
      </c>
      <c r="J352" s="1004" t="s">
        <v>254</v>
      </c>
      <c r="K352" s="1004" t="s">
        <v>200</v>
      </c>
    </row>
    <row r="353" spans="1:11" ht="20.100000000000001" customHeight="1">
      <c r="A353" s="1022" t="s">
        <v>200</v>
      </c>
      <c r="B353" s="1004" t="s">
        <v>86</v>
      </c>
      <c r="C353" s="1004" t="s">
        <v>200</v>
      </c>
      <c r="D353" s="993"/>
      <c r="E353" s="1022" t="s">
        <v>200</v>
      </c>
      <c r="F353" s="1004" t="s">
        <v>86</v>
      </c>
      <c r="G353" s="1004" t="s">
        <v>200</v>
      </c>
      <c r="H353" s="993"/>
      <c r="I353" s="1022" t="s">
        <v>200</v>
      </c>
      <c r="J353" s="1004" t="s">
        <v>86</v>
      </c>
      <c r="K353" s="1004" t="s">
        <v>200</v>
      </c>
    </row>
  </sheetData>
  <mergeCells count="37">
    <mergeCell ref="D6:G6"/>
    <mergeCell ref="C1:G1"/>
    <mergeCell ref="C2:G2"/>
    <mergeCell ref="D3:G3"/>
    <mergeCell ref="D4:G4"/>
    <mergeCell ref="D5:G5"/>
    <mergeCell ref="C79:G79"/>
    <mergeCell ref="D7:G7"/>
    <mergeCell ref="C8:G8"/>
    <mergeCell ref="C9:G9"/>
    <mergeCell ref="D10:G10"/>
    <mergeCell ref="D14:G14"/>
    <mergeCell ref="C21:G21"/>
    <mergeCell ref="D22:G22"/>
    <mergeCell ref="D23:G23"/>
    <mergeCell ref="D24:G24"/>
    <mergeCell ref="D25:G25"/>
    <mergeCell ref="C34:G34"/>
    <mergeCell ref="D195:G195"/>
    <mergeCell ref="D80:G80"/>
    <mergeCell ref="D81:G81"/>
    <mergeCell ref="D82:G82"/>
    <mergeCell ref="D83:G83"/>
    <mergeCell ref="C92:G92"/>
    <mergeCell ref="D137:G137"/>
    <mergeCell ref="D138:G138"/>
    <mergeCell ref="D139:G139"/>
    <mergeCell ref="C148:G148"/>
    <mergeCell ref="D193:G193"/>
    <mergeCell ref="D194:G194"/>
    <mergeCell ref="C262:G262"/>
    <mergeCell ref="D196:G196"/>
    <mergeCell ref="C205:G205"/>
    <mergeCell ref="D250:G250"/>
    <mergeCell ref="D251:G251"/>
    <mergeCell ref="D252:G252"/>
    <mergeCell ref="D253:G25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C7617-B534-40AD-B011-2866EAFE7843}">
  <dimension ref="A1:K251"/>
  <sheetViews>
    <sheetView zoomScaleNormal="100" workbookViewId="0">
      <selection activeCell="H77" sqref="H77"/>
    </sheetView>
  </sheetViews>
  <sheetFormatPr defaultRowHeight="15"/>
  <cols>
    <col min="1" max="1" width="13.28515625" customWidth="1"/>
    <col min="2" max="2" width="9.7109375" customWidth="1"/>
    <col min="3" max="3" width="28.28515625" style="540" customWidth="1"/>
    <col min="4" max="6" width="15.85546875" style="540" customWidth="1"/>
    <col min="7" max="7" width="16.140625" style="540" customWidth="1"/>
    <col min="8" max="8" width="6.7109375" customWidth="1"/>
    <col min="9" max="9" width="18.28515625" customWidth="1"/>
    <col min="10" max="10" width="10.7109375" customWidth="1"/>
    <col min="11" max="11" width="17.42578125" customWidth="1"/>
  </cols>
  <sheetData>
    <row r="1" spans="1:11" ht="20.100000000000001" customHeight="1">
      <c r="A1" s="221"/>
      <c r="B1" s="221"/>
      <c r="C1" s="1679" t="s">
        <v>841</v>
      </c>
      <c r="D1" s="1680"/>
      <c r="E1" s="1680"/>
      <c r="F1" s="1680"/>
      <c r="G1" s="1680"/>
      <c r="H1" s="221"/>
      <c r="I1" s="221"/>
      <c r="J1" s="221"/>
      <c r="K1" s="221"/>
    </row>
    <row r="2" spans="1:11" ht="24.95" customHeight="1">
      <c r="A2" s="221"/>
      <c r="B2" s="221"/>
      <c r="C2" s="1681" t="s">
        <v>193</v>
      </c>
      <c r="D2" s="1682"/>
      <c r="E2" s="1682"/>
      <c r="F2" s="1682"/>
      <c r="G2" s="1682"/>
      <c r="H2" s="221"/>
      <c r="I2" s="221"/>
      <c r="J2" s="221"/>
      <c r="K2" s="221"/>
    </row>
    <row r="3" spans="1:11" ht="14.1" customHeight="1">
      <c r="A3" s="221"/>
      <c r="B3" s="221"/>
      <c r="C3" s="1314" t="s">
        <v>194</v>
      </c>
      <c r="D3" s="1677" t="s">
        <v>2924</v>
      </c>
      <c r="E3" s="1678"/>
      <c r="F3" s="1678"/>
      <c r="G3" s="1678"/>
      <c r="H3" s="221"/>
      <c r="I3" s="221"/>
      <c r="J3" s="221"/>
      <c r="K3" s="221"/>
    </row>
    <row r="4" spans="1:11" ht="14.1" customHeight="1">
      <c r="A4" s="221"/>
      <c r="B4" s="221"/>
      <c r="C4" s="1314" t="s">
        <v>196</v>
      </c>
      <c r="D4" s="1677" t="s">
        <v>1052</v>
      </c>
      <c r="E4" s="1678"/>
      <c r="F4" s="1678"/>
      <c r="G4" s="1678"/>
      <c r="H4" s="221"/>
      <c r="I4" s="221"/>
      <c r="J4" s="221"/>
      <c r="K4" s="221"/>
    </row>
    <row r="5" spans="1:11" ht="14.1" customHeight="1">
      <c r="A5" s="221"/>
      <c r="B5" s="221"/>
      <c r="C5" s="1314" t="s">
        <v>2</v>
      </c>
      <c r="D5" s="1677" t="s">
        <v>2925</v>
      </c>
      <c r="E5" s="1678"/>
      <c r="F5" s="1678"/>
      <c r="G5" s="1678"/>
      <c r="H5" s="221"/>
      <c r="I5" s="221"/>
      <c r="J5" s="221"/>
      <c r="K5" s="221"/>
    </row>
    <row r="6" spans="1:11" ht="14.1" customHeight="1">
      <c r="A6" s="221"/>
      <c r="B6" s="221"/>
      <c r="C6" s="1314" t="s">
        <v>4</v>
      </c>
      <c r="D6" s="1677" t="s">
        <v>2926</v>
      </c>
      <c r="E6" s="1678"/>
      <c r="F6" s="1678"/>
      <c r="G6" s="1678"/>
      <c r="H6" s="221"/>
      <c r="I6" s="221"/>
      <c r="J6" s="221"/>
      <c r="K6" s="221"/>
    </row>
    <row r="7" spans="1:11" ht="14.1" customHeight="1">
      <c r="A7" s="221"/>
      <c r="B7" s="221"/>
      <c r="C7" s="1314" t="s">
        <v>6</v>
      </c>
      <c r="D7" s="1673" t="s">
        <v>199</v>
      </c>
      <c r="E7" s="1674"/>
      <c r="F7" s="1674"/>
      <c r="G7" s="1674"/>
      <c r="H7" s="221"/>
      <c r="I7" s="221"/>
      <c r="J7" s="221"/>
      <c r="K7" s="221"/>
    </row>
    <row r="8" spans="1:11" ht="14.1" customHeight="1">
      <c r="A8" s="221"/>
      <c r="B8" s="221"/>
      <c r="C8" s="1675" t="s">
        <v>8</v>
      </c>
      <c r="D8" s="1676"/>
      <c r="E8" s="1676"/>
      <c r="F8" s="1676"/>
      <c r="G8" s="1676"/>
      <c r="H8" s="221"/>
      <c r="I8" s="221"/>
      <c r="J8" s="221"/>
      <c r="K8" s="221"/>
    </row>
    <row r="9" spans="1:11" ht="39.75" customHeight="1">
      <c r="A9" s="221"/>
      <c r="B9" s="221"/>
      <c r="C9" s="1667" t="s">
        <v>2927</v>
      </c>
      <c r="D9" s="1668"/>
      <c r="E9" s="1668"/>
      <c r="F9" s="1668"/>
      <c r="G9" s="1668"/>
      <c r="H9" s="221"/>
      <c r="I9" s="221"/>
      <c r="J9" s="221"/>
      <c r="K9" s="221"/>
    </row>
    <row r="10" spans="1:11" ht="48" customHeight="1">
      <c r="A10" s="221"/>
      <c r="B10" s="221"/>
      <c r="C10" s="1315" t="s">
        <v>10</v>
      </c>
      <c r="D10" s="1665" t="s">
        <v>2928</v>
      </c>
      <c r="E10" s="1666"/>
      <c r="F10" s="1666"/>
      <c r="G10" s="1666"/>
      <c r="H10" s="221"/>
      <c r="I10" s="221"/>
      <c r="J10" s="221"/>
      <c r="K10" s="221"/>
    </row>
    <row r="11" spans="1:11" ht="27.95" customHeight="1">
      <c r="A11" s="221"/>
      <c r="B11" s="221"/>
      <c r="C11" s="1316" t="s">
        <v>12</v>
      </c>
      <c r="D11" s="1317">
        <v>2025</v>
      </c>
      <c r="E11" s="1317">
        <v>2026</v>
      </c>
      <c r="F11" s="1317">
        <v>2027</v>
      </c>
      <c r="G11" s="1317">
        <v>2028</v>
      </c>
      <c r="H11" s="221"/>
      <c r="I11" s="221"/>
      <c r="J11" s="221"/>
      <c r="K11" s="221"/>
    </row>
    <row r="12" spans="1:11" ht="14.1" customHeight="1">
      <c r="A12" s="221"/>
      <c r="B12" s="221"/>
      <c r="C12" s="1318"/>
      <c r="D12" s="1319" t="s">
        <v>13</v>
      </c>
      <c r="E12" s="1319" t="s">
        <v>14</v>
      </c>
      <c r="F12" s="1319" t="s">
        <v>14</v>
      </c>
      <c r="G12" s="1319" t="s">
        <v>14</v>
      </c>
      <c r="H12" s="221"/>
      <c r="I12" s="221"/>
      <c r="J12" s="221"/>
      <c r="K12" s="221"/>
    </row>
    <row r="13" spans="1:11" ht="14.1" customHeight="1">
      <c r="A13" s="221"/>
      <c r="B13" s="221"/>
      <c r="C13" s="1316" t="s">
        <v>2929</v>
      </c>
      <c r="D13" s="1320" t="s">
        <v>1228</v>
      </c>
      <c r="E13" s="1320" t="s">
        <v>1228</v>
      </c>
      <c r="F13" s="1320" t="s">
        <v>1228</v>
      </c>
      <c r="G13" s="1320" t="s">
        <v>1228</v>
      </c>
      <c r="H13" s="221"/>
      <c r="I13" s="221"/>
      <c r="J13" s="221"/>
      <c r="K13" s="221"/>
    </row>
    <row r="14" spans="1:11" ht="14.1" customHeight="1">
      <c r="A14" s="221"/>
      <c r="B14" s="221"/>
      <c r="C14" s="1316" t="s">
        <v>2930</v>
      </c>
      <c r="D14" s="1320" t="s">
        <v>1228</v>
      </c>
      <c r="E14" s="1320" t="s">
        <v>1228</v>
      </c>
      <c r="F14" s="1320" t="s">
        <v>1228</v>
      </c>
      <c r="G14" s="1320" t="s">
        <v>1228</v>
      </c>
      <c r="H14" s="221"/>
      <c r="I14" s="221"/>
      <c r="J14" s="221"/>
      <c r="K14" s="221"/>
    </row>
    <row r="15" spans="1:11" ht="14.1" customHeight="1">
      <c r="A15" s="221"/>
      <c r="B15" s="221"/>
      <c r="C15" s="1316" t="s">
        <v>2931</v>
      </c>
      <c r="D15" s="1320" t="s">
        <v>2270</v>
      </c>
      <c r="E15" s="1320" t="s">
        <v>2270</v>
      </c>
      <c r="F15" s="1320" t="s">
        <v>1614</v>
      </c>
      <c r="G15" s="1320" t="s">
        <v>1075</v>
      </c>
      <c r="H15" s="221"/>
      <c r="I15" s="221"/>
      <c r="J15" s="221"/>
      <c r="K15" s="221"/>
    </row>
    <row r="16" spans="1:11" ht="14.1" customHeight="1">
      <c r="A16" s="221"/>
      <c r="B16" s="221"/>
      <c r="C16" s="1316" t="s">
        <v>2932</v>
      </c>
      <c r="D16" s="1320" t="s">
        <v>1076</v>
      </c>
      <c r="E16" s="1320" t="s">
        <v>1076</v>
      </c>
      <c r="F16" s="1320" t="s">
        <v>1419</v>
      </c>
      <c r="G16" s="1320" t="s">
        <v>1419</v>
      </c>
      <c r="H16" s="221"/>
      <c r="I16" s="221"/>
      <c r="J16" s="221"/>
      <c r="K16" s="221"/>
    </row>
    <row r="17" spans="1:11" ht="14.1" customHeight="1">
      <c r="A17" s="221"/>
      <c r="B17" s="221"/>
      <c r="C17" s="1316" t="s">
        <v>2933</v>
      </c>
      <c r="D17" s="1320" t="s">
        <v>1076</v>
      </c>
      <c r="E17" s="1320" t="s">
        <v>1076</v>
      </c>
      <c r="F17" s="1320" t="s">
        <v>1419</v>
      </c>
      <c r="G17" s="1320" t="s">
        <v>1419</v>
      </c>
      <c r="H17" s="221"/>
      <c r="I17" s="221"/>
      <c r="J17" s="221"/>
      <c r="K17" s="221"/>
    </row>
    <row r="18" spans="1:11" ht="36.75" customHeight="1">
      <c r="A18" s="221"/>
      <c r="B18" s="221"/>
      <c r="C18" s="1315" t="s">
        <v>203</v>
      </c>
      <c r="D18" s="1665" t="s">
        <v>2934</v>
      </c>
      <c r="E18" s="1666"/>
      <c r="F18" s="1666"/>
      <c r="G18" s="1666"/>
      <c r="H18" s="221"/>
      <c r="I18" s="221"/>
      <c r="J18" s="221"/>
      <c r="K18" s="221"/>
    </row>
    <row r="19" spans="1:11" ht="27.95" customHeight="1">
      <c r="A19" s="221"/>
      <c r="B19" s="221"/>
      <c r="C19" s="1316" t="s">
        <v>205</v>
      </c>
      <c r="D19" s="1317">
        <v>2025</v>
      </c>
      <c r="E19" s="1317">
        <v>2026</v>
      </c>
      <c r="F19" s="1317">
        <v>2027</v>
      </c>
      <c r="G19" s="1317">
        <v>2028</v>
      </c>
      <c r="H19" s="221"/>
      <c r="I19" s="221"/>
      <c r="J19" s="221"/>
      <c r="K19" s="221"/>
    </row>
    <row r="20" spans="1:11" ht="14.1" customHeight="1">
      <c r="A20" s="221"/>
      <c r="B20" s="221"/>
      <c r="C20" s="1318"/>
      <c r="D20" s="1319" t="s">
        <v>13</v>
      </c>
      <c r="E20" s="1319" t="s">
        <v>14</v>
      </c>
      <c r="F20" s="1319" t="s">
        <v>14</v>
      </c>
      <c r="G20" s="1319" t="s">
        <v>14</v>
      </c>
      <c r="H20" s="221"/>
      <c r="I20" s="221"/>
      <c r="J20" s="221"/>
      <c r="K20" s="221"/>
    </row>
    <row r="21" spans="1:11" ht="45" customHeight="1">
      <c r="A21" s="221"/>
      <c r="B21" s="221"/>
      <c r="C21" s="1316" t="s">
        <v>2935</v>
      </c>
      <c r="D21" s="1320" t="s">
        <v>1228</v>
      </c>
      <c r="E21" s="1320" t="s">
        <v>1230</v>
      </c>
      <c r="F21" s="1320" t="s">
        <v>1230</v>
      </c>
      <c r="G21" s="1320" t="s">
        <v>1230</v>
      </c>
      <c r="H21" s="221"/>
      <c r="I21" s="221"/>
      <c r="J21" s="221"/>
      <c r="K21" s="221"/>
    </row>
    <row r="22" spans="1:11" ht="45" customHeight="1">
      <c r="A22" s="221"/>
      <c r="B22" s="221"/>
      <c r="C22" s="1316" t="s">
        <v>2936</v>
      </c>
      <c r="D22" s="1320" t="s">
        <v>1228</v>
      </c>
      <c r="E22" s="1320" t="s">
        <v>1230</v>
      </c>
      <c r="F22" s="1320" t="s">
        <v>1230</v>
      </c>
      <c r="G22" s="1320" t="s">
        <v>1230</v>
      </c>
      <c r="H22" s="221"/>
      <c r="I22" s="221"/>
      <c r="J22" s="221"/>
      <c r="K22" s="221"/>
    </row>
    <row r="23" spans="1:11" ht="20.100000000000001" customHeight="1">
      <c r="A23" s="221"/>
      <c r="B23" s="221"/>
      <c r="C23" s="1316" t="s">
        <v>2937</v>
      </c>
      <c r="D23" s="1320" t="s">
        <v>1164</v>
      </c>
      <c r="E23" s="1320" t="s">
        <v>1129</v>
      </c>
      <c r="F23" s="1320" t="s">
        <v>932</v>
      </c>
      <c r="G23" s="1320" t="s">
        <v>932</v>
      </c>
      <c r="H23" s="221"/>
      <c r="I23" s="221"/>
      <c r="J23" s="221"/>
      <c r="K23" s="221"/>
    </row>
    <row r="24" spans="1:11" ht="14.1" customHeight="1">
      <c r="A24" s="221"/>
      <c r="B24" s="221"/>
      <c r="C24" s="1316" t="s">
        <v>2938</v>
      </c>
      <c r="D24" s="1320" t="s">
        <v>963</v>
      </c>
      <c r="E24" s="1320" t="s">
        <v>942</v>
      </c>
      <c r="F24" s="1320" t="s">
        <v>1847</v>
      </c>
      <c r="G24" s="1320" t="s">
        <v>1847</v>
      </c>
      <c r="H24" s="221"/>
      <c r="I24" s="221"/>
      <c r="J24" s="221"/>
      <c r="K24" s="221"/>
    </row>
    <row r="25" spans="1:11" ht="72" customHeight="1">
      <c r="A25" s="221"/>
      <c r="B25" s="221"/>
      <c r="C25" s="1316" t="s">
        <v>2939</v>
      </c>
      <c r="D25" s="1320" t="s">
        <v>1228</v>
      </c>
      <c r="E25" s="1320" t="s">
        <v>1228</v>
      </c>
      <c r="F25" s="1320" t="s">
        <v>1228</v>
      </c>
      <c r="G25" s="1320" t="s">
        <v>1228</v>
      </c>
      <c r="H25" s="221"/>
      <c r="I25" s="221"/>
      <c r="J25" s="221"/>
      <c r="K25" s="221"/>
    </row>
    <row r="26" spans="1:11" ht="80.25" customHeight="1">
      <c r="A26" s="221"/>
      <c r="B26" s="221"/>
      <c r="C26" s="1316" t="s">
        <v>2940</v>
      </c>
      <c r="D26" s="1320" t="s">
        <v>1092</v>
      </c>
      <c r="E26" s="1320" t="s">
        <v>901</v>
      </c>
      <c r="F26" s="1320" t="s">
        <v>2270</v>
      </c>
      <c r="G26" s="1320" t="s">
        <v>2270</v>
      </c>
      <c r="H26" s="221"/>
      <c r="I26" s="221"/>
      <c r="J26" s="221"/>
      <c r="K26" s="221"/>
    </row>
    <row r="27" spans="1:11" ht="14.1" customHeight="1">
      <c r="A27" s="221"/>
      <c r="B27" s="221"/>
      <c r="C27" s="1671" t="s">
        <v>208</v>
      </c>
      <c r="D27" s="1672"/>
      <c r="E27" s="1672"/>
      <c r="F27" s="1672"/>
      <c r="G27" s="1672"/>
      <c r="H27" s="221"/>
      <c r="I27" s="221"/>
      <c r="J27" s="221"/>
      <c r="K27" s="221"/>
    </row>
    <row r="28" spans="1:11" ht="14.1" customHeight="1">
      <c r="A28" s="221"/>
      <c r="B28" s="221"/>
      <c r="C28" s="1321" t="s">
        <v>2941</v>
      </c>
      <c r="D28" s="1671" t="s">
        <v>2942</v>
      </c>
      <c r="E28" s="1672"/>
      <c r="F28" s="1672"/>
      <c r="G28" s="1672"/>
      <c r="H28" s="221"/>
      <c r="I28" s="221"/>
      <c r="J28" s="221"/>
      <c r="K28" s="221"/>
    </row>
    <row r="29" spans="1:11" ht="18" customHeight="1">
      <c r="A29" s="221"/>
      <c r="B29" s="221"/>
      <c r="C29" s="1322" t="s">
        <v>209</v>
      </c>
      <c r="D29" s="1665" t="s">
        <v>2943</v>
      </c>
      <c r="E29" s="1666"/>
      <c r="F29" s="1666"/>
      <c r="G29" s="1666"/>
      <c r="H29" s="221"/>
      <c r="I29" s="221"/>
      <c r="J29" s="221"/>
      <c r="K29" s="221"/>
    </row>
    <row r="30" spans="1:11" ht="28.5" customHeight="1">
      <c r="A30" s="221"/>
      <c r="B30" s="221"/>
      <c r="C30" s="1316" t="s">
        <v>211</v>
      </c>
      <c r="D30" s="1667" t="s">
        <v>2944</v>
      </c>
      <c r="E30" s="1668"/>
      <c r="F30" s="1668"/>
      <c r="G30" s="1668"/>
      <c r="H30" s="221"/>
      <c r="I30" s="221"/>
      <c r="J30" s="221"/>
      <c r="K30" s="221"/>
    </row>
    <row r="31" spans="1:11" ht="18" customHeight="1">
      <c r="A31" s="221"/>
      <c r="B31" s="221"/>
      <c r="C31" s="1316" t="s">
        <v>31</v>
      </c>
      <c r="D31" s="1667" t="s">
        <v>2945</v>
      </c>
      <c r="E31" s="1668"/>
      <c r="F31" s="1668"/>
      <c r="G31" s="1668"/>
      <c r="H31" s="221"/>
      <c r="I31" s="221"/>
      <c r="J31" s="221"/>
      <c r="K31" s="221"/>
    </row>
    <row r="32" spans="1:11" ht="15" customHeight="1">
      <c r="A32" s="221"/>
      <c r="B32" s="221"/>
      <c r="C32" s="1323"/>
      <c r="D32" s="1324">
        <v>2025</v>
      </c>
      <c r="E32" s="1324">
        <v>2026</v>
      </c>
      <c r="F32" s="1324">
        <v>2027</v>
      </c>
      <c r="G32" s="1324">
        <v>2028</v>
      </c>
      <c r="H32" s="221"/>
      <c r="I32" s="221"/>
      <c r="J32" s="221"/>
      <c r="K32" s="221"/>
    </row>
    <row r="33" spans="1:11" ht="15" customHeight="1">
      <c r="A33" s="221"/>
      <c r="B33" s="221"/>
      <c r="C33" s="1325"/>
      <c r="D33" s="1326" t="s">
        <v>13</v>
      </c>
      <c r="E33" s="1326" t="s">
        <v>14</v>
      </c>
      <c r="F33" s="1326" t="s">
        <v>14</v>
      </c>
      <c r="G33" s="1326" t="s">
        <v>14</v>
      </c>
      <c r="H33" s="221"/>
      <c r="I33" s="221"/>
      <c r="J33" s="221"/>
      <c r="K33" s="221"/>
    </row>
    <row r="34" spans="1:11" ht="14.1" customHeight="1">
      <c r="A34" s="221"/>
      <c r="B34" s="221"/>
      <c r="C34" s="1316" t="s">
        <v>33</v>
      </c>
      <c r="D34" s="1320" t="s">
        <v>200</v>
      </c>
      <c r="E34" s="1320" t="s">
        <v>2946</v>
      </c>
      <c r="F34" s="1320" t="s">
        <v>2947</v>
      </c>
      <c r="G34" s="1320" t="s">
        <v>2947</v>
      </c>
      <c r="H34" s="221"/>
      <c r="I34" s="221"/>
      <c r="J34" s="221"/>
      <c r="K34" s="221"/>
    </row>
    <row r="35" spans="1:11" ht="14.1" customHeight="1">
      <c r="A35" s="221"/>
      <c r="B35" s="221"/>
      <c r="C35" s="1316" t="s">
        <v>214</v>
      </c>
      <c r="D35" s="1320" t="s">
        <v>2948</v>
      </c>
      <c r="E35" s="1320" t="s">
        <v>2949</v>
      </c>
      <c r="F35" s="1320" t="s">
        <v>2950</v>
      </c>
      <c r="G35" s="1320" t="s">
        <v>2951</v>
      </c>
      <c r="H35" s="221"/>
      <c r="I35" s="221"/>
      <c r="J35" s="221"/>
      <c r="K35" s="221"/>
    </row>
    <row r="36" spans="1:11" ht="14.1" customHeight="1">
      <c r="A36" s="221"/>
      <c r="B36" s="221"/>
      <c r="C36" s="1316" t="s">
        <v>215</v>
      </c>
      <c r="D36" s="1320" t="s">
        <v>164</v>
      </c>
      <c r="E36" s="1320" t="s">
        <v>2952</v>
      </c>
      <c r="F36" s="1320" t="s">
        <v>2953</v>
      </c>
      <c r="G36" s="1320" t="s">
        <v>2954</v>
      </c>
      <c r="H36" s="221"/>
      <c r="I36" s="221"/>
      <c r="J36" s="221"/>
      <c r="K36" s="221"/>
    </row>
    <row r="37" spans="1:11" ht="14.1" customHeight="1">
      <c r="A37" s="221"/>
      <c r="B37" s="221"/>
      <c r="C37" s="1316" t="s">
        <v>216</v>
      </c>
      <c r="D37" s="1320" t="s">
        <v>200</v>
      </c>
      <c r="E37" s="1320" t="s">
        <v>200</v>
      </c>
      <c r="F37" s="1320" t="s">
        <v>2955</v>
      </c>
      <c r="G37" s="1320" t="s">
        <v>164</v>
      </c>
      <c r="H37" s="221"/>
      <c r="I37" s="221"/>
      <c r="J37" s="221"/>
      <c r="K37" s="221"/>
    </row>
    <row r="38" spans="1:11" ht="14.1" customHeight="1">
      <c r="A38" s="221"/>
      <c r="B38" s="221"/>
      <c r="C38" s="1316" t="s">
        <v>217</v>
      </c>
      <c r="D38" s="1320" t="s">
        <v>200</v>
      </c>
      <c r="E38" s="1320" t="s">
        <v>2956</v>
      </c>
      <c r="F38" s="1320" t="s">
        <v>2957</v>
      </c>
      <c r="G38" s="1320" t="s">
        <v>2958</v>
      </c>
      <c r="H38" s="221"/>
      <c r="I38" s="221"/>
      <c r="J38" s="221"/>
      <c r="K38" s="221"/>
    </row>
    <row r="39" spans="1:11" ht="14.1" customHeight="1">
      <c r="A39" s="221"/>
      <c r="B39" s="221"/>
      <c r="C39" s="1316" t="s">
        <v>39</v>
      </c>
      <c r="D39" s="1320" t="s">
        <v>200</v>
      </c>
      <c r="E39" s="1320" t="s">
        <v>200</v>
      </c>
      <c r="F39" s="1320" t="s">
        <v>2959</v>
      </c>
      <c r="G39" s="1320" t="s">
        <v>2958</v>
      </c>
      <c r="H39" s="221"/>
      <c r="I39" s="221"/>
      <c r="J39" s="221"/>
      <c r="K39" s="221"/>
    </row>
    <row r="40" spans="1:11" ht="14.1" customHeight="1">
      <c r="A40" s="221"/>
      <c r="B40" s="221"/>
      <c r="C40" s="1669" t="s">
        <v>218</v>
      </c>
      <c r="D40" s="1670"/>
      <c r="E40" s="1670"/>
      <c r="F40" s="1670"/>
      <c r="G40" s="1670"/>
      <c r="H40" s="221"/>
      <c r="I40" s="221"/>
      <c r="J40" s="221"/>
      <c r="K40" s="221"/>
    </row>
    <row r="41" spans="1:11" ht="14.1" customHeight="1">
      <c r="A41" s="221"/>
      <c r="B41" s="221"/>
      <c r="C41" s="1323"/>
      <c r="D41" s="1324">
        <v>2025</v>
      </c>
      <c r="E41" s="1324">
        <v>2026</v>
      </c>
      <c r="F41" s="1324">
        <v>2027</v>
      </c>
      <c r="G41" s="1324">
        <v>2028</v>
      </c>
      <c r="H41" s="221"/>
      <c r="I41" s="221"/>
      <c r="J41" s="221"/>
      <c r="K41" s="221"/>
    </row>
    <row r="42" spans="1:11" ht="14.1" customHeight="1">
      <c r="A42" s="221"/>
      <c r="B42" s="221"/>
      <c r="C42" s="1325"/>
      <c r="D42" s="1326" t="s">
        <v>13</v>
      </c>
      <c r="E42" s="1326" t="s">
        <v>14</v>
      </c>
      <c r="F42" s="1326" t="s">
        <v>14</v>
      </c>
      <c r="G42" s="1326" t="s">
        <v>14</v>
      </c>
      <c r="H42" s="221"/>
      <c r="I42" s="221"/>
      <c r="J42" s="221"/>
      <c r="K42" s="221"/>
    </row>
    <row r="43" spans="1:11" ht="14.1" customHeight="1">
      <c r="A43" s="221"/>
      <c r="B43" s="221"/>
      <c r="C43" s="1327" t="s">
        <v>219</v>
      </c>
      <c r="D43" s="1328">
        <v>0</v>
      </c>
      <c r="E43" s="1328">
        <v>65093000</v>
      </c>
      <c r="F43" s="1328">
        <v>63400000</v>
      </c>
      <c r="G43" s="1328">
        <v>63700000</v>
      </c>
      <c r="H43" s="221"/>
      <c r="I43" s="221"/>
      <c r="J43" s="221"/>
      <c r="K43" s="221"/>
    </row>
    <row r="44" spans="1:11" ht="14.1" customHeight="1">
      <c r="A44" s="221"/>
      <c r="B44" s="221"/>
      <c r="C44" s="1327" t="s">
        <v>220</v>
      </c>
      <c r="D44" s="1328">
        <v>0</v>
      </c>
      <c r="E44" s="1328">
        <v>65093000</v>
      </c>
      <c r="F44" s="1328">
        <v>63400000</v>
      </c>
      <c r="G44" s="1328">
        <v>63700000</v>
      </c>
      <c r="H44" s="221"/>
      <c r="I44" s="221"/>
      <c r="J44" s="221"/>
      <c r="K44" s="221"/>
    </row>
    <row r="45" spans="1:11" ht="14.1" customHeight="1">
      <c r="A45" s="221"/>
      <c r="B45" s="221"/>
      <c r="C45" s="1327" t="s">
        <v>221</v>
      </c>
      <c r="D45" s="1328">
        <v>0</v>
      </c>
      <c r="E45" s="1328">
        <v>0</v>
      </c>
      <c r="F45" s="1328">
        <v>0</v>
      </c>
      <c r="G45" s="1328">
        <v>0</v>
      </c>
      <c r="H45" s="221"/>
      <c r="I45" s="221"/>
      <c r="J45" s="221"/>
      <c r="K45" s="221"/>
    </row>
    <row r="46" spans="1:11" ht="14.1" customHeight="1">
      <c r="A46" s="221"/>
      <c r="B46" s="221"/>
      <c r="C46" s="1327" t="s">
        <v>222</v>
      </c>
      <c r="D46" s="1328">
        <v>0</v>
      </c>
      <c r="E46" s="1328">
        <v>10926000</v>
      </c>
      <c r="F46" s="1328">
        <v>12800000</v>
      </c>
      <c r="G46" s="1328">
        <v>12900000</v>
      </c>
      <c r="H46" s="221"/>
      <c r="I46" s="221"/>
      <c r="J46" s="221"/>
      <c r="K46" s="221"/>
    </row>
    <row r="47" spans="1:11" ht="14.1" customHeight="1">
      <c r="A47" s="221"/>
      <c r="B47" s="221"/>
      <c r="C47" s="1327" t="s">
        <v>220</v>
      </c>
      <c r="D47" s="1328">
        <v>0</v>
      </c>
      <c r="E47" s="1328">
        <v>10926000</v>
      </c>
      <c r="F47" s="1328">
        <v>12800000</v>
      </c>
      <c r="G47" s="1328">
        <v>12900000</v>
      </c>
      <c r="H47" s="221"/>
      <c r="I47" s="221"/>
      <c r="J47" s="221"/>
      <c r="K47" s="221"/>
    </row>
    <row r="48" spans="1:11" ht="14.1" customHeight="1">
      <c r="A48" s="221"/>
      <c r="B48" s="221"/>
      <c r="C48" s="1327" t="s">
        <v>221</v>
      </c>
      <c r="D48" s="1328">
        <v>0</v>
      </c>
      <c r="E48" s="1328">
        <v>0</v>
      </c>
      <c r="F48" s="1328">
        <v>0</v>
      </c>
      <c r="G48" s="1328">
        <v>0</v>
      </c>
      <c r="H48" s="221"/>
      <c r="I48" s="221"/>
      <c r="J48" s="221"/>
      <c r="K48" s="221"/>
    </row>
    <row r="49" spans="1:11" ht="14.1" customHeight="1">
      <c r="A49" s="221"/>
      <c r="B49" s="221"/>
      <c r="C49" s="1327" t="s">
        <v>223</v>
      </c>
      <c r="D49" s="1328">
        <v>0</v>
      </c>
      <c r="E49" s="1328">
        <v>11950000</v>
      </c>
      <c r="F49" s="1328">
        <v>12448000</v>
      </c>
      <c r="G49" s="1328">
        <v>13086000</v>
      </c>
      <c r="H49" s="221"/>
      <c r="I49" s="221"/>
      <c r="J49" s="221"/>
      <c r="K49" s="221"/>
    </row>
    <row r="50" spans="1:11" ht="14.1" customHeight="1">
      <c r="A50" s="221"/>
      <c r="B50" s="221"/>
      <c r="C50" s="1327" t="s">
        <v>220</v>
      </c>
      <c r="D50" s="1328">
        <v>0</v>
      </c>
      <c r="E50" s="1328">
        <v>11950000</v>
      </c>
      <c r="F50" s="1328">
        <v>12448000</v>
      </c>
      <c r="G50" s="1328">
        <v>13086000</v>
      </c>
      <c r="H50" s="221"/>
      <c r="I50" s="221"/>
      <c r="J50" s="221"/>
      <c r="K50" s="221"/>
    </row>
    <row r="51" spans="1:11" ht="14.1" customHeight="1">
      <c r="A51" s="221"/>
      <c r="B51" s="221"/>
      <c r="C51" s="1327" t="s">
        <v>221</v>
      </c>
      <c r="D51" s="1328">
        <v>0</v>
      </c>
      <c r="E51" s="1328">
        <v>0</v>
      </c>
      <c r="F51" s="1328">
        <v>0</v>
      </c>
      <c r="G51" s="1328">
        <v>0</v>
      </c>
      <c r="H51" s="221"/>
      <c r="I51" s="221"/>
      <c r="J51" s="221"/>
      <c r="K51" s="221"/>
    </row>
    <row r="52" spans="1:11" ht="14.1" customHeight="1">
      <c r="A52" s="221"/>
      <c r="B52" s="221"/>
      <c r="C52" s="1327" t="s">
        <v>224</v>
      </c>
      <c r="D52" s="1328">
        <v>0</v>
      </c>
      <c r="E52" s="1328">
        <v>0</v>
      </c>
      <c r="F52" s="1328">
        <v>0</v>
      </c>
      <c r="G52" s="1328">
        <v>0</v>
      </c>
      <c r="H52" s="221"/>
      <c r="I52" s="221"/>
      <c r="J52" s="221"/>
      <c r="K52" s="221"/>
    </row>
    <row r="53" spans="1:11" ht="14.1" customHeight="1">
      <c r="A53" s="221"/>
      <c r="B53" s="221"/>
      <c r="C53" s="1327" t="s">
        <v>220</v>
      </c>
      <c r="D53" s="1328">
        <v>0</v>
      </c>
      <c r="E53" s="1328">
        <v>0</v>
      </c>
      <c r="F53" s="1328">
        <v>0</v>
      </c>
      <c r="G53" s="1328">
        <v>0</v>
      </c>
      <c r="H53" s="221"/>
      <c r="I53" s="221"/>
      <c r="J53" s="221"/>
      <c r="K53" s="221"/>
    </row>
    <row r="54" spans="1:11" ht="14.1" customHeight="1">
      <c r="A54" s="221"/>
      <c r="B54" s="221"/>
      <c r="C54" s="1327" t="s">
        <v>221</v>
      </c>
      <c r="D54" s="1328">
        <v>0</v>
      </c>
      <c r="E54" s="1328">
        <v>0</v>
      </c>
      <c r="F54" s="1328">
        <v>0</v>
      </c>
      <c r="G54" s="1328">
        <v>0</v>
      </c>
      <c r="H54" s="221"/>
      <c r="I54" s="221"/>
      <c r="J54" s="221"/>
      <c r="K54" s="221"/>
    </row>
    <row r="55" spans="1:11" ht="14.1" customHeight="1">
      <c r="A55" s="221"/>
      <c r="B55" s="221"/>
      <c r="C55" s="1327" t="s">
        <v>225</v>
      </c>
      <c r="D55" s="1328">
        <v>0</v>
      </c>
      <c r="E55" s="1328">
        <v>0</v>
      </c>
      <c r="F55" s="1328">
        <v>0</v>
      </c>
      <c r="G55" s="1328">
        <v>0</v>
      </c>
      <c r="H55" s="221"/>
      <c r="I55" s="221"/>
      <c r="J55" s="221"/>
      <c r="K55" s="221"/>
    </row>
    <row r="56" spans="1:11" ht="14.1" customHeight="1">
      <c r="A56" s="221"/>
      <c r="B56" s="221"/>
      <c r="C56" s="1327" t="s">
        <v>220</v>
      </c>
      <c r="D56" s="1328">
        <v>0</v>
      </c>
      <c r="E56" s="1328">
        <v>0</v>
      </c>
      <c r="F56" s="1328">
        <v>0</v>
      </c>
      <c r="G56" s="1328">
        <v>0</v>
      </c>
      <c r="H56" s="221"/>
      <c r="I56" s="221"/>
      <c r="J56" s="221"/>
      <c r="K56" s="221"/>
    </row>
    <row r="57" spans="1:11" ht="14.1" customHeight="1">
      <c r="A57" s="221"/>
      <c r="B57" s="221"/>
      <c r="C57" s="1327" t="s">
        <v>221</v>
      </c>
      <c r="D57" s="1328">
        <v>0</v>
      </c>
      <c r="E57" s="1328">
        <v>0</v>
      </c>
      <c r="F57" s="1328">
        <v>0</v>
      </c>
      <c r="G57" s="1328">
        <v>0</v>
      </c>
      <c r="H57" s="221"/>
      <c r="I57" s="221"/>
      <c r="J57" s="221"/>
      <c r="K57" s="221"/>
    </row>
    <row r="58" spans="1:11" ht="14.1" customHeight="1">
      <c r="A58" s="221"/>
      <c r="B58" s="221"/>
      <c r="C58" s="1327" t="s">
        <v>226</v>
      </c>
      <c r="D58" s="1328">
        <v>0</v>
      </c>
      <c r="E58" s="1328">
        <v>3500000</v>
      </c>
      <c r="F58" s="1328">
        <v>4000000</v>
      </c>
      <c r="G58" s="1328">
        <v>4500000</v>
      </c>
      <c r="H58" s="221"/>
      <c r="I58" s="221"/>
      <c r="J58" s="221"/>
      <c r="K58" s="221"/>
    </row>
    <row r="59" spans="1:11" ht="14.1" customHeight="1">
      <c r="A59" s="221"/>
      <c r="B59" s="221"/>
      <c r="C59" s="1327" t="s">
        <v>220</v>
      </c>
      <c r="D59" s="1328">
        <v>0</v>
      </c>
      <c r="E59" s="1328">
        <v>3500000</v>
      </c>
      <c r="F59" s="1328">
        <v>4000000</v>
      </c>
      <c r="G59" s="1328">
        <v>4500000</v>
      </c>
      <c r="H59" s="221"/>
      <c r="I59" s="221"/>
      <c r="J59" s="221"/>
      <c r="K59" s="221"/>
    </row>
    <row r="60" spans="1:11" ht="14.1" customHeight="1">
      <c r="A60" s="221"/>
      <c r="B60" s="221"/>
      <c r="C60" s="1327" t="s">
        <v>221</v>
      </c>
      <c r="D60" s="1328">
        <v>0</v>
      </c>
      <c r="E60" s="1328">
        <v>0</v>
      </c>
      <c r="F60" s="1328">
        <v>0</v>
      </c>
      <c r="G60" s="1328">
        <v>0</v>
      </c>
      <c r="H60" s="221"/>
      <c r="I60" s="221"/>
      <c r="J60" s="221"/>
      <c r="K60" s="221"/>
    </row>
    <row r="61" spans="1:11" ht="14.1" customHeight="1">
      <c r="A61" s="221"/>
      <c r="B61" s="221"/>
      <c r="C61" s="1327" t="s">
        <v>227</v>
      </c>
      <c r="D61" s="1328">
        <v>0</v>
      </c>
      <c r="E61" s="1328">
        <v>0</v>
      </c>
      <c r="F61" s="1328">
        <v>0</v>
      </c>
      <c r="G61" s="1328">
        <v>0</v>
      </c>
      <c r="H61" s="221"/>
      <c r="I61" s="221"/>
      <c r="J61" s="221"/>
      <c r="K61" s="221"/>
    </row>
    <row r="62" spans="1:11" ht="14.1" customHeight="1">
      <c r="A62" s="221"/>
      <c r="B62" s="221"/>
      <c r="C62" s="1327" t="s">
        <v>220</v>
      </c>
      <c r="D62" s="1328">
        <v>0</v>
      </c>
      <c r="E62" s="1328">
        <v>0</v>
      </c>
      <c r="F62" s="1328">
        <v>0</v>
      </c>
      <c r="G62" s="1328">
        <v>0</v>
      </c>
      <c r="H62" s="221"/>
      <c r="I62" s="221"/>
      <c r="J62" s="221"/>
      <c r="K62" s="221"/>
    </row>
    <row r="63" spans="1:11" ht="14.1" customHeight="1">
      <c r="A63" s="221"/>
      <c r="B63" s="221"/>
      <c r="C63" s="1327" t="s">
        <v>221</v>
      </c>
      <c r="D63" s="1328">
        <v>0</v>
      </c>
      <c r="E63" s="1328">
        <v>0</v>
      </c>
      <c r="F63" s="1328">
        <v>0</v>
      </c>
      <c r="G63" s="1328">
        <v>0</v>
      </c>
      <c r="H63" s="221"/>
      <c r="I63" s="221"/>
      <c r="J63" s="221"/>
      <c r="K63" s="221"/>
    </row>
    <row r="64" spans="1:11" ht="14.1" customHeight="1">
      <c r="A64" s="221"/>
      <c r="B64" s="221"/>
      <c r="C64" s="1327" t="s">
        <v>228</v>
      </c>
      <c r="D64" s="1328">
        <v>0</v>
      </c>
      <c r="E64" s="1328">
        <v>0</v>
      </c>
      <c r="F64" s="1328">
        <v>0</v>
      </c>
      <c r="G64" s="1328">
        <v>0</v>
      </c>
      <c r="H64" s="221"/>
      <c r="I64" s="221"/>
      <c r="J64" s="221"/>
      <c r="K64" s="221"/>
    </row>
    <row r="65" spans="1:11" ht="14.1" customHeight="1">
      <c r="A65" s="221"/>
      <c r="B65" s="221"/>
      <c r="C65" s="1327" t="s">
        <v>220</v>
      </c>
      <c r="D65" s="1328">
        <v>0</v>
      </c>
      <c r="E65" s="1328">
        <v>0</v>
      </c>
      <c r="F65" s="1328">
        <v>0</v>
      </c>
      <c r="G65" s="1328">
        <v>0</v>
      </c>
      <c r="H65" s="221"/>
      <c r="I65" s="221"/>
      <c r="J65" s="221"/>
      <c r="K65" s="221"/>
    </row>
    <row r="66" spans="1:11" ht="14.1" customHeight="1">
      <c r="A66" s="221"/>
      <c r="B66" s="221"/>
      <c r="C66" s="1327" t="s">
        <v>229</v>
      </c>
      <c r="D66" s="1328">
        <v>0</v>
      </c>
      <c r="E66" s="1328">
        <v>0</v>
      </c>
      <c r="F66" s="1328">
        <v>0</v>
      </c>
      <c r="G66" s="1328">
        <v>0</v>
      </c>
      <c r="H66" s="221"/>
      <c r="I66" s="221"/>
      <c r="J66" s="221"/>
      <c r="K66" s="221"/>
    </row>
    <row r="67" spans="1:11" ht="14.1" customHeight="1">
      <c r="A67" s="221"/>
      <c r="B67" s="221"/>
      <c r="C67" s="1327" t="s">
        <v>230</v>
      </c>
      <c r="D67" s="1328">
        <v>0</v>
      </c>
      <c r="E67" s="1328">
        <v>0</v>
      </c>
      <c r="F67" s="1328">
        <v>0</v>
      </c>
      <c r="G67" s="1328">
        <v>0</v>
      </c>
      <c r="H67" s="221"/>
      <c r="I67" s="221"/>
      <c r="J67" s="221"/>
      <c r="K67" s="221"/>
    </row>
    <row r="68" spans="1:11" ht="14.1" customHeight="1">
      <c r="A68" s="221"/>
      <c r="B68" s="221"/>
      <c r="C68" s="1327" t="s">
        <v>231</v>
      </c>
      <c r="D68" s="1328">
        <v>0</v>
      </c>
      <c r="E68" s="1328">
        <v>0</v>
      </c>
      <c r="F68" s="1328">
        <v>0</v>
      </c>
      <c r="G68" s="1328">
        <v>0</v>
      </c>
      <c r="H68" s="221"/>
      <c r="I68" s="221"/>
      <c r="J68" s="221"/>
      <c r="K68" s="221"/>
    </row>
    <row r="69" spans="1:11" ht="14.1" customHeight="1">
      <c r="A69" s="221"/>
      <c r="B69" s="221"/>
      <c r="C69" s="1327" t="s">
        <v>232</v>
      </c>
      <c r="D69" s="1328">
        <v>0</v>
      </c>
      <c r="E69" s="1328">
        <v>0</v>
      </c>
      <c r="F69" s="1328">
        <v>0</v>
      </c>
      <c r="G69" s="1328">
        <v>0</v>
      </c>
      <c r="H69" s="221"/>
      <c r="I69" s="221"/>
      <c r="J69" s="221"/>
      <c r="K69" s="221"/>
    </row>
    <row r="70" spans="1:11" ht="14.1" customHeight="1">
      <c r="A70" s="221"/>
      <c r="B70" s="221"/>
      <c r="C70" s="1327" t="s">
        <v>233</v>
      </c>
      <c r="D70" s="1328">
        <v>0</v>
      </c>
      <c r="E70" s="1328">
        <v>0</v>
      </c>
      <c r="F70" s="1328">
        <v>0</v>
      </c>
      <c r="G70" s="1328">
        <v>0</v>
      </c>
      <c r="H70" s="221"/>
      <c r="I70" s="221"/>
      <c r="J70" s="221"/>
      <c r="K70" s="221"/>
    </row>
    <row r="71" spans="1:11" ht="14.1" customHeight="1">
      <c r="A71" s="221"/>
      <c r="B71" s="221"/>
      <c r="C71" s="1327" t="s">
        <v>220</v>
      </c>
      <c r="D71" s="1328">
        <v>0</v>
      </c>
      <c r="E71" s="1328">
        <v>0</v>
      </c>
      <c r="F71" s="1328">
        <v>0</v>
      </c>
      <c r="G71" s="1328">
        <v>0</v>
      </c>
      <c r="H71" s="221"/>
      <c r="I71" s="221"/>
      <c r="J71" s="221"/>
      <c r="K71" s="221"/>
    </row>
    <row r="72" spans="1:11" ht="14.1" customHeight="1">
      <c r="A72" s="221"/>
      <c r="B72" s="221"/>
      <c r="C72" s="1327" t="s">
        <v>229</v>
      </c>
      <c r="D72" s="1328">
        <v>0</v>
      </c>
      <c r="E72" s="1328">
        <v>0</v>
      </c>
      <c r="F72" s="1328">
        <v>0</v>
      </c>
      <c r="G72" s="1328">
        <v>0</v>
      </c>
      <c r="H72" s="221"/>
      <c r="I72" s="221"/>
      <c r="J72" s="221"/>
      <c r="K72" s="221"/>
    </row>
    <row r="73" spans="1:11" ht="14.1" customHeight="1">
      <c r="A73" s="221"/>
      <c r="B73" s="221"/>
      <c r="C73" s="1327" t="s">
        <v>230</v>
      </c>
      <c r="D73" s="1328">
        <v>0</v>
      </c>
      <c r="E73" s="1328">
        <v>0</v>
      </c>
      <c r="F73" s="1328">
        <v>0</v>
      </c>
      <c r="G73" s="1328">
        <v>0</v>
      </c>
      <c r="H73" s="221"/>
      <c r="I73" s="221"/>
      <c r="J73" s="221"/>
      <c r="K73" s="221"/>
    </row>
    <row r="74" spans="1:11" ht="14.1" customHeight="1">
      <c r="A74" s="221"/>
      <c r="B74" s="221"/>
      <c r="C74" s="1327" t="s">
        <v>231</v>
      </c>
      <c r="D74" s="1328">
        <v>0</v>
      </c>
      <c r="E74" s="1328">
        <v>0</v>
      </c>
      <c r="F74" s="1328">
        <v>0</v>
      </c>
      <c r="G74" s="1328">
        <v>0</v>
      </c>
      <c r="H74" s="221"/>
      <c r="I74" s="221"/>
      <c r="J74" s="221"/>
      <c r="K74" s="221"/>
    </row>
    <row r="75" spans="1:11" ht="14.1" customHeight="1">
      <c r="A75" s="221"/>
      <c r="B75" s="221"/>
      <c r="C75" s="1327" t="s">
        <v>232</v>
      </c>
      <c r="D75" s="1328">
        <v>0</v>
      </c>
      <c r="E75" s="1328">
        <v>0</v>
      </c>
      <c r="F75" s="1328">
        <v>0</v>
      </c>
      <c r="G75" s="1328">
        <v>0</v>
      </c>
      <c r="H75" s="221"/>
      <c r="I75" s="221"/>
      <c r="J75" s="221"/>
      <c r="K75" s="221"/>
    </row>
    <row r="76" spans="1:11" ht="14.1" customHeight="1">
      <c r="A76" s="221"/>
      <c r="B76" s="221"/>
      <c r="C76" s="1327" t="s">
        <v>234</v>
      </c>
      <c r="D76" s="1328">
        <v>0</v>
      </c>
      <c r="E76" s="1328">
        <v>0</v>
      </c>
      <c r="F76" s="1328">
        <v>0</v>
      </c>
      <c r="G76" s="1328">
        <v>0</v>
      </c>
      <c r="H76" s="221"/>
      <c r="I76" s="221"/>
      <c r="J76" s="221"/>
      <c r="K76" s="221"/>
    </row>
    <row r="77" spans="1:11" ht="14.1" customHeight="1">
      <c r="A77" s="221"/>
      <c r="B77" s="221"/>
      <c r="C77" s="1327" t="s">
        <v>220</v>
      </c>
      <c r="D77" s="1328">
        <v>0</v>
      </c>
      <c r="E77" s="1328">
        <v>0</v>
      </c>
      <c r="F77" s="1328">
        <v>0</v>
      </c>
      <c r="G77" s="1328">
        <v>0</v>
      </c>
      <c r="H77" s="221"/>
      <c r="I77" s="221"/>
      <c r="J77" s="221"/>
      <c r="K77" s="221"/>
    </row>
    <row r="78" spans="1:11" ht="14.1" customHeight="1">
      <c r="A78" s="221"/>
      <c r="B78" s="221"/>
      <c r="C78" s="1327" t="s">
        <v>229</v>
      </c>
      <c r="D78" s="1328">
        <v>0</v>
      </c>
      <c r="E78" s="1328">
        <v>0</v>
      </c>
      <c r="F78" s="1328">
        <v>0</v>
      </c>
      <c r="G78" s="1328">
        <v>0</v>
      </c>
      <c r="H78" s="221"/>
      <c r="I78" s="221"/>
      <c r="J78" s="221"/>
      <c r="K78" s="221"/>
    </row>
    <row r="79" spans="1:11" ht="14.1" customHeight="1">
      <c r="A79" s="221"/>
      <c r="B79" s="221"/>
      <c r="C79" s="1327" t="s">
        <v>230</v>
      </c>
      <c r="D79" s="1328">
        <v>0</v>
      </c>
      <c r="E79" s="1328">
        <v>0</v>
      </c>
      <c r="F79" s="1328">
        <v>0</v>
      </c>
      <c r="G79" s="1328">
        <v>0</v>
      </c>
      <c r="H79" s="221"/>
      <c r="I79" s="221"/>
      <c r="J79" s="221"/>
      <c r="K79" s="221"/>
    </row>
    <row r="80" spans="1:11" ht="14.1" customHeight="1">
      <c r="A80" s="221"/>
      <c r="B80" s="221"/>
      <c r="C80" s="1327" t="s">
        <v>231</v>
      </c>
      <c r="D80" s="1328">
        <v>0</v>
      </c>
      <c r="E80" s="1328">
        <v>0</v>
      </c>
      <c r="F80" s="1328">
        <v>0</v>
      </c>
      <c r="G80" s="1328">
        <v>0</v>
      </c>
      <c r="H80" s="221"/>
      <c r="I80" s="221"/>
      <c r="J80" s="221"/>
      <c r="K80" s="221"/>
    </row>
    <row r="81" spans="1:11" ht="14.1" customHeight="1">
      <c r="A81" s="221"/>
      <c r="B81" s="221"/>
      <c r="C81" s="1327" t="s">
        <v>232</v>
      </c>
      <c r="D81" s="1328">
        <v>0</v>
      </c>
      <c r="E81" s="1328">
        <v>0</v>
      </c>
      <c r="F81" s="1328">
        <v>0</v>
      </c>
      <c r="G81" s="1328">
        <v>0</v>
      </c>
      <c r="H81" s="221"/>
      <c r="I81" s="221"/>
      <c r="J81" s="221"/>
      <c r="K81" s="221"/>
    </row>
    <row r="82" spans="1:11" ht="14.1" customHeight="1">
      <c r="A82" s="221"/>
      <c r="B82" s="221"/>
      <c r="C82" s="1327" t="s">
        <v>235</v>
      </c>
      <c r="D82" s="1328">
        <v>0</v>
      </c>
      <c r="E82" s="1328">
        <v>0</v>
      </c>
      <c r="F82" s="1328">
        <v>0</v>
      </c>
      <c r="G82" s="1328">
        <v>0</v>
      </c>
      <c r="H82" s="221"/>
      <c r="I82" s="221"/>
      <c r="J82" s="221"/>
      <c r="K82" s="221"/>
    </row>
    <row r="83" spans="1:11" ht="14.1" customHeight="1">
      <c r="A83" s="221"/>
      <c r="B83" s="221"/>
      <c r="C83" s="1327" t="s">
        <v>236</v>
      </c>
      <c r="D83" s="1328">
        <v>0</v>
      </c>
      <c r="E83" s="1328">
        <v>0</v>
      </c>
      <c r="F83" s="1328">
        <v>0</v>
      </c>
      <c r="G83" s="1328">
        <v>0</v>
      </c>
      <c r="H83" s="221"/>
      <c r="I83" s="221"/>
      <c r="J83" s="221"/>
      <c r="K83" s="221"/>
    </row>
    <row r="84" spans="1:11" ht="14.1" customHeight="1">
      <c r="A84" s="221"/>
      <c r="B84" s="221"/>
      <c r="C84" s="1329" t="s">
        <v>237</v>
      </c>
      <c r="D84" s="1328">
        <v>0</v>
      </c>
      <c r="E84" s="1328">
        <f>E58+E49+E46+E43</f>
        <v>91469000</v>
      </c>
      <c r="F84" s="1328">
        <f t="shared" ref="F84:G84" si="0">F58+F49+F46+F43</f>
        <v>92648000</v>
      </c>
      <c r="G84" s="1328">
        <f t="shared" si="0"/>
        <v>94186000</v>
      </c>
      <c r="H84" s="221"/>
      <c r="I84" s="221"/>
      <c r="J84" s="221"/>
      <c r="K84" s="221"/>
    </row>
    <row r="85" spans="1:11" ht="14.1" customHeight="1">
      <c r="A85" s="221"/>
      <c r="B85" s="221"/>
      <c r="C85" s="1671" t="s">
        <v>51</v>
      </c>
      <c r="D85" s="1672"/>
      <c r="E85" s="1672"/>
      <c r="F85" s="1672"/>
      <c r="G85" s="1672"/>
      <c r="H85" s="221"/>
      <c r="I85" s="221"/>
      <c r="J85" s="221"/>
      <c r="K85" s="221"/>
    </row>
    <row r="86" spans="1:11" ht="14.1" customHeight="1">
      <c r="A86" s="221"/>
      <c r="B86" s="221"/>
      <c r="C86" s="1321" t="s">
        <v>2960</v>
      </c>
      <c r="D86" s="1671" t="s">
        <v>2961</v>
      </c>
      <c r="E86" s="1672"/>
      <c r="F86" s="1672"/>
      <c r="G86" s="1672"/>
      <c r="H86" s="221"/>
      <c r="I86" s="221"/>
      <c r="J86" s="221"/>
      <c r="K86" s="221"/>
    </row>
    <row r="87" spans="1:11" ht="14.1" customHeight="1">
      <c r="A87" s="221"/>
      <c r="B87" s="221"/>
      <c r="C87" s="1322" t="s">
        <v>209</v>
      </c>
      <c r="D87" s="1665" t="s">
        <v>2962</v>
      </c>
      <c r="E87" s="1666"/>
      <c r="F87" s="1666"/>
      <c r="G87" s="1666"/>
      <c r="H87" s="221"/>
      <c r="I87" s="221"/>
      <c r="J87" s="221"/>
      <c r="K87" s="221"/>
    </row>
    <row r="88" spans="1:11" ht="14.1" customHeight="1">
      <c r="A88" s="221"/>
      <c r="B88" s="221"/>
      <c r="C88" s="1316" t="s">
        <v>211</v>
      </c>
      <c r="D88" s="1667" t="s">
        <v>2963</v>
      </c>
      <c r="E88" s="1668"/>
      <c r="F88" s="1668"/>
      <c r="G88" s="1668"/>
      <c r="H88" s="221"/>
      <c r="I88" s="221"/>
      <c r="J88" s="221"/>
      <c r="K88" s="221"/>
    </row>
    <row r="89" spans="1:11" ht="14.1" customHeight="1">
      <c r="A89" s="221"/>
      <c r="B89" s="221"/>
      <c r="C89" s="1316" t="s">
        <v>31</v>
      </c>
      <c r="D89" s="1667" t="s">
        <v>247</v>
      </c>
      <c r="E89" s="1668"/>
      <c r="F89" s="1668"/>
      <c r="G89" s="1668"/>
      <c r="H89" s="221"/>
      <c r="I89" s="221"/>
      <c r="J89" s="221"/>
      <c r="K89" s="221"/>
    </row>
    <row r="90" spans="1:11" ht="15" customHeight="1">
      <c r="A90" s="221"/>
      <c r="B90" s="221"/>
      <c r="C90" s="1323"/>
      <c r="D90" s="1324">
        <v>2025</v>
      </c>
      <c r="E90" s="1324">
        <v>2026</v>
      </c>
      <c r="F90" s="1324">
        <v>2027</v>
      </c>
      <c r="G90" s="1324">
        <v>2028</v>
      </c>
      <c r="H90" s="221"/>
      <c r="I90" s="221"/>
      <c r="J90" s="221"/>
      <c r="K90" s="221"/>
    </row>
    <row r="91" spans="1:11" ht="15" customHeight="1">
      <c r="A91" s="221"/>
      <c r="B91" s="221"/>
      <c r="C91" s="1325"/>
      <c r="D91" s="1326" t="s">
        <v>13</v>
      </c>
      <c r="E91" s="1326" t="s">
        <v>14</v>
      </c>
      <c r="F91" s="1326" t="s">
        <v>14</v>
      </c>
      <c r="G91" s="1326" t="s">
        <v>14</v>
      </c>
      <c r="H91" s="221"/>
      <c r="I91" s="221"/>
      <c r="J91" s="221"/>
      <c r="K91" s="221"/>
    </row>
    <row r="92" spans="1:11" ht="14.1" customHeight="1">
      <c r="A92" s="221"/>
      <c r="B92" s="221"/>
      <c r="C92" s="1316" t="s">
        <v>33</v>
      </c>
      <c r="D92" s="1320" t="s">
        <v>200</v>
      </c>
      <c r="E92" s="1320" t="s">
        <v>164</v>
      </c>
      <c r="F92" s="1320" t="s">
        <v>164</v>
      </c>
      <c r="G92" s="1320" t="s">
        <v>248</v>
      </c>
      <c r="H92" s="221"/>
      <c r="I92" s="221"/>
      <c r="J92" s="221"/>
      <c r="K92" s="221"/>
    </row>
    <row r="93" spans="1:11" ht="14.1" customHeight="1">
      <c r="A93" s="221"/>
      <c r="B93" s="221"/>
      <c r="C93" s="1316" t="s">
        <v>214</v>
      </c>
      <c r="D93" s="1320" t="s">
        <v>164</v>
      </c>
      <c r="E93" s="1320" t="s">
        <v>164</v>
      </c>
      <c r="F93" s="1320" t="s">
        <v>164</v>
      </c>
      <c r="G93" s="1320" t="s">
        <v>1277</v>
      </c>
      <c r="H93" s="221"/>
      <c r="I93" s="221"/>
      <c r="J93" s="221"/>
      <c r="K93" s="221"/>
    </row>
    <row r="94" spans="1:11" ht="14.1" customHeight="1">
      <c r="A94" s="221"/>
      <c r="B94" s="221"/>
      <c r="C94" s="1316" t="s">
        <v>215</v>
      </c>
      <c r="D94" s="1320" t="s">
        <v>164</v>
      </c>
      <c r="E94" s="1320" t="s">
        <v>164</v>
      </c>
      <c r="F94" s="1320" t="s">
        <v>164</v>
      </c>
      <c r="G94" s="1320" t="s">
        <v>1277</v>
      </c>
      <c r="H94" s="221"/>
      <c r="I94" s="221"/>
      <c r="J94" s="221"/>
      <c r="K94" s="221"/>
    </row>
    <row r="95" spans="1:11" ht="14.1" customHeight="1">
      <c r="A95" s="221"/>
      <c r="B95" s="221"/>
      <c r="C95" s="1316" t="s">
        <v>216</v>
      </c>
      <c r="D95" s="1320" t="s">
        <v>200</v>
      </c>
      <c r="E95" s="1320" t="s">
        <v>200</v>
      </c>
      <c r="F95" s="1320" t="s">
        <v>200</v>
      </c>
      <c r="G95" s="1320" t="s">
        <v>200</v>
      </c>
      <c r="H95" s="221"/>
      <c r="I95" s="221"/>
      <c r="J95" s="221"/>
      <c r="K95" s="221"/>
    </row>
    <row r="96" spans="1:11" ht="14.1" customHeight="1">
      <c r="A96" s="221"/>
      <c r="B96" s="221"/>
      <c r="C96" s="1316" t="s">
        <v>217</v>
      </c>
      <c r="D96" s="1320" t="s">
        <v>200</v>
      </c>
      <c r="E96" s="1320" t="s">
        <v>200</v>
      </c>
      <c r="F96" s="1320" t="s">
        <v>200</v>
      </c>
      <c r="G96" s="1320" t="s">
        <v>200</v>
      </c>
      <c r="H96" s="221"/>
      <c r="I96" s="221"/>
      <c r="J96" s="221"/>
      <c r="K96" s="221"/>
    </row>
    <row r="97" spans="1:11" ht="14.1" customHeight="1">
      <c r="A97" s="221"/>
      <c r="B97" s="221"/>
      <c r="C97" s="1316" t="s">
        <v>39</v>
      </c>
      <c r="D97" s="1320" t="s">
        <v>200</v>
      </c>
      <c r="E97" s="1320" t="s">
        <v>200</v>
      </c>
      <c r="F97" s="1320" t="s">
        <v>200</v>
      </c>
      <c r="G97" s="1320" t="s">
        <v>200</v>
      </c>
      <c r="H97" s="221"/>
      <c r="I97" s="221"/>
      <c r="J97" s="221"/>
      <c r="K97" s="221"/>
    </row>
    <row r="98" spans="1:11" ht="14.1" customHeight="1">
      <c r="A98" s="221"/>
      <c r="B98" s="221"/>
      <c r="C98" s="1669" t="s">
        <v>218</v>
      </c>
      <c r="D98" s="1670"/>
      <c r="E98" s="1670"/>
      <c r="F98" s="1670"/>
      <c r="G98" s="1670"/>
      <c r="H98" s="221"/>
      <c r="I98" s="221"/>
      <c r="J98" s="221"/>
      <c r="K98" s="221"/>
    </row>
    <row r="99" spans="1:11" ht="14.1" customHeight="1">
      <c r="A99" s="221"/>
      <c r="B99" s="221"/>
      <c r="C99" s="1323"/>
      <c r="D99" s="1324">
        <v>2025</v>
      </c>
      <c r="E99" s="1324">
        <v>2026</v>
      </c>
      <c r="F99" s="1324">
        <v>2027</v>
      </c>
      <c r="G99" s="1324">
        <v>2028</v>
      </c>
      <c r="H99" s="221"/>
      <c r="I99" s="221"/>
      <c r="J99" s="221"/>
      <c r="K99" s="221"/>
    </row>
    <row r="100" spans="1:11" ht="14.1" customHeight="1">
      <c r="A100" s="221"/>
      <c r="B100" s="221"/>
      <c r="C100" s="1325"/>
      <c r="D100" s="1326" t="s">
        <v>13</v>
      </c>
      <c r="E100" s="1326" t="s">
        <v>14</v>
      </c>
      <c r="F100" s="1326" t="s">
        <v>14</v>
      </c>
      <c r="G100" s="1326" t="s">
        <v>14</v>
      </c>
      <c r="H100" s="221"/>
      <c r="I100" s="221"/>
      <c r="J100" s="221"/>
      <c r="K100" s="221"/>
    </row>
    <row r="101" spans="1:11" ht="14.1" customHeight="1">
      <c r="A101" s="221"/>
      <c r="B101" s="221"/>
      <c r="C101" s="1327" t="s">
        <v>219</v>
      </c>
      <c r="D101" s="1328">
        <v>0</v>
      </c>
      <c r="E101" s="1328">
        <v>0</v>
      </c>
      <c r="F101" s="1328">
        <v>0</v>
      </c>
      <c r="G101" s="1328">
        <v>0</v>
      </c>
      <c r="H101" s="221"/>
      <c r="I101" s="221"/>
      <c r="J101" s="221"/>
      <c r="K101" s="221"/>
    </row>
    <row r="102" spans="1:11" ht="14.1" customHeight="1">
      <c r="A102" s="221"/>
      <c r="B102" s="221"/>
      <c r="C102" s="1327" t="s">
        <v>220</v>
      </c>
      <c r="D102" s="1328">
        <v>0</v>
      </c>
      <c r="E102" s="1328">
        <v>0</v>
      </c>
      <c r="F102" s="1328">
        <v>0</v>
      </c>
      <c r="G102" s="1328">
        <v>0</v>
      </c>
      <c r="H102" s="221"/>
      <c r="I102" s="221"/>
      <c r="J102" s="221"/>
      <c r="K102" s="221"/>
    </row>
    <row r="103" spans="1:11" ht="14.1" customHeight="1">
      <c r="A103" s="221"/>
      <c r="B103" s="221"/>
      <c r="C103" s="1327" t="s">
        <v>221</v>
      </c>
      <c r="D103" s="1328">
        <v>0</v>
      </c>
      <c r="E103" s="1328">
        <v>0</v>
      </c>
      <c r="F103" s="1328">
        <v>0</v>
      </c>
      <c r="G103" s="1328">
        <v>0</v>
      </c>
      <c r="H103" s="221"/>
      <c r="I103" s="221"/>
      <c r="J103" s="221"/>
      <c r="K103" s="221"/>
    </row>
    <row r="104" spans="1:11" ht="14.1" customHeight="1">
      <c r="A104" s="221"/>
      <c r="B104" s="221"/>
      <c r="C104" s="1327" t="s">
        <v>222</v>
      </c>
      <c r="D104" s="1328">
        <v>0</v>
      </c>
      <c r="E104" s="1328">
        <v>0</v>
      </c>
      <c r="F104" s="1328">
        <v>0</v>
      </c>
      <c r="G104" s="1328">
        <v>0</v>
      </c>
      <c r="H104" s="221"/>
      <c r="I104" s="221"/>
      <c r="J104" s="221"/>
      <c r="K104" s="221"/>
    </row>
    <row r="105" spans="1:11" ht="14.1" customHeight="1">
      <c r="A105" s="221"/>
      <c r="B105" s="221"/>
      <c r="C105" s="1327" t="s">
        <v>220</v>
      </c>
      <c r="D105" s="1328">
        <v>0</v>
      </c>
      <c r="E105" s="1328">
        <v>0</v>
      </c>
      <c r="F105" s="1328">
        <v>0</v>
      </c>
      <c r="G105" s="1328">
        <v>0</v>
      </c>
      <c r="H105" s="221"/>
      <c r="I105" s="221"/>
      <c r="J105" s="221"/>
      <c r="K105" s="221"/>
    </row>
    <row r="106" spans="1:11" ht="14.1" customHeight="1">
      <c r="A106" s="221"/>
      <c r="B106" s="221"/>
      <c r="C106" s="1327" t="s">
        <v>221</v>
      </c>
      <c r="D106" s="1328">
        <v>0</v>
      </c>
      <c r="E106" s="1328">
        <v>0</v>
      </c>
      <c r="F106" s="1328">
        <v>0</v>
      </c>
      <c r="G106" s="1328">
        <v>0</v>
      </c>
      <c r="H106" s="221"/>
      <c r="I106" s="221"/>
      <c r="J106" s="221"/>
      <c r="K106" s="221"/>
    </row>
    <row r="107" spans="1:11" ht="14.1" customHeight="1">
      <c r="A107" s="221"/>
      <c r="B107" s="221"/>
      <c r="C107" s="1327" t="s">
        <v>223</v>
      </c>
      <c r="D107" s="1328">
        <v>0</v>
      </c>
      <c r="E107" s="1328">
        <v>0</v>
      </c>
      <c r="F107" s="1328">
        <v>0</v>
      </c>
      <c r="G107" s="1328">
        <v>0</v>
      </c>
      <c r="H107" s="221"/>
      <c r="I107" s="221"/>
      <c r="J107" s="221"/>
      <c r="K107" s="221"/>
    </row>
    <row r="108" spans="1:11" ht="14.1" customHeight="1">
      <c r="A108" s="221"/>
      <c r="B108" s="221"/>
      <c r="C108" s="1327" t="s">
        <v>220</v>
      </c>
      <c r="D108" s="1328">
        <v>0</v>
      </c>
      <c r="E108" s="1328">
        <v>0</v>
      </c>
      <c r="F108" s="1328">
        <v>0</v>
      </c>
      <c r="G108" s="1328">
        <v>0</v>
      </c>
      <c r="H108" s="221"/>
      <c r="I108" s="221"/>
      <c r="J108" s="221"/>
      <c r="K108" s="221"/>
    </row>
    <row r="109" spans="1:11" ht="14.1" customHeight="1">
      <c r="A109" s="221"/>
      <c r="B109" s="221"/>
      <c r="C109" s="1327" t="s">
        <v>221</v>
      </c>
      <c r="D109" s="1328">
        <v>0</v>
      </c>
      <c r="E109" s="1328">
        <v>0</v>
      </c>
      <c r="F109" s="1328">
        <v>0</v>
      </c>
      <c r="G109" s="1328">
        <v>0</v>
      </c>
      <c r="H109" s="221"/>
      <c r="I109" s="221"/>
      <c r="J109" s="221"/>
      <c r="K109" s="221"/>
    </row>
    <row r="110" spans="1:11" ht="14.1" customHeight="1">
      <c r="A110" s="221"/>
      <c r="B110" s="221"/>
      <c r="C110" s="1327" t="s">
        <v>224</v>
      </c>
      <c r="D110" s="1328">
        <v>0</v>
      </c>
      <c r="E110" s="1328">
        <v>0</v>
      </c>
      <c r="F110" s="1328">
        <v>0</v>
      </c>
      <c r="G110" s="1328">
        <v>0</v>
      </c>
      <c r="H110" s="221"/>
      <c r="I110" s="221"/>
      <c r="J110" s="221"/>
      <c r="K110" s="221"/>
    </row>
    <row r="111" spans="1:11" ht="14.1" customHeight="1">
      <c r="A111" s="221"/>
      <c r="B111" s="221"/>
      <c r="C111" s="1327" t="s">
        <v>220</v>
      </c>
      <c r="D111" s="1328">
        <v>0</v>
      </c>
      <c r="E111" s="1328">
        <v>0</v>
      </c>
      <c r="F111" s="1328">
        <v>0</v>
      </c>
      <c r="G111" s="1328">
        <v>0</v>
      </c>
      <c r="H111" s="221"/>
      <c r="I111" s="221"/>
      <c r="J111" s="221"/>
      <c r="K111" s="221"/>
    </row>
    <row r="112" spans="1:11" ht="14.1" customHeight="1">
      <c r="A112" s="221"/>
      <c r="B112" s="221"/>
      <c r="C112" s="1327" t="s">
        <v>221</v>
      </c>
      <c r="D112" s="1328">
        <v>0</v>
      </c>
      <c r="E112" s="1328">
        <v>0</v>
      </c>
      <c r="F112" s="1328">
        <v>0</v>
      </c>
      <c r="G112" s="1328">
        <v>0</v>
      </c>
      <c r="H112" s="221"/>
      <c r="I112" s="221"/>
      <c r="J112" s="221"/>
      <c r="K112" s="221"/>
    </row>
    <row r="113" spans="1:11" ht="14.1" customHeight="1">
      <c r="A113" s="221"/>
      <c r="B113" s="221"/>
      <c r="C113" s="1327" t="s">
        <v>225</v>
      </c>
      <c r="D113" s="1328">
        <v>0</v>
      </c>
      <c r="E113" s="1328">
        <v>0</v>
      </c>
      <c r="F113" s="1328">
        <v>0</v>
      </c>
      <c r="G113" s="1328">
        <v>0</v>
      </c>
      <c r="H113" s="221"/>
      <c r="I113" s="221"/>
      <c r="J113" s="221"/>
      <c r="K113" s="221"/>
    </row>
    <row r="114" spans="1:11" ht="14.1" customHeight="1">
      <c r="A114" s="221"/>
      <c r="B114" s="221"/>
      <c r="C114" s="1327" t="s">
        <v>220</v>
      </c>
      <c r="D114" s="1328">
        <v>0</v>
      </c>
      <c r="E114" s="1328">
        <v>0</v>
      </c>
      <c r="F114" s="1328">
        <v>0</v>
      </c>
      <c r="G114" s="1328">
        <v>0</v>
      </c>
      <c r="H114" s="221"/>
      <c r="I114" s="221"/>
      <c r="J114" s="221"/>
      <c r="K114" s="221"/>
    </row>
    <row r="115" spans="1:11" ht="14.1" customHeight="1">
      <c r="A115" s="221"/>
      <c r="B115" s="221"/>
      <c r="C115" s="1327" t="s">
        <v>221</v>
      </c>
      <c r="D115" s="1328">
        <v>0</v>
      </c>
      <c r="E115" s="1328">
        <v>0</v>
      </c>
      <c r="F115" s="1328">
        <v>0</v>
      </c>
      <c r="G115" s="1328">
        <v>0</v>
      </c>
      <c r="H115" s="221"/>
      <c r="I115" s="221"/>
      <c r="J115" s="221"/>
      <c r="K115" s="221"/>
    </row>
    <row r="116" spans="1:11" ht="14.1" customHeight="1">
      <c r="A116" s="221"/>
      <c r="B116" s="221"/>
      <c r="C116" s="1327" t="s">
        <v>226</v>
      </c>
      <c r="D116" s="1328">
        <v>0</v>
      </c>
      <c r="E116" s="1328">
        <v>0</v>
      </c>
      <c r="F116" s="1328">
        <v>0</v>
      </c>
      <c r="G116" s="1328">
        <v>0</v>
      </c>
      <c r="H116" s="221"/>
      <c r="I116" s="221"/>
      <c r="J116" s="221"/>
      <c r="K116" s="221"/>
    </row>
    <row r="117" spans="1:11" ht="14.1" customHeight="1">
      <c r="A117" s="221"/>
      <c r="B117" s="221"/>
      <c r="C117" s="1327" t="s">
        <v>220</v>
      </c>
      <c r="D117" s="1328">
        <v>0</v>
      </c>
      <c r="E117" s="1328">
        <v>0</v>
      </c>
      <c r="F117" s="1328">
        <v>0</v>
      </c>
      <c r="G117" s="1328">
        <v>0</v>
      </c>
      <c r="H117" s="221"/>
      <c r="I117" s="221"/>
      <c r="J117" s="221"/>
      <c r="K117" s="221"/>
    </row>
    <row r="118" spans="1:11" ht="14.1" customHeight="1">
      <c r="A118" s="221"/>
      <c r="B118" s="221"/>
      <c r="C118" s="1327" t="s">
        <v>221</v>
      </c>
      <c r="D118" s="1328">
        <v>0</v>
      </c>
      <c r="E118" s="1328">
        <v>0</v>
      </c>
      <c r="F118" s="1328">
        <v>0</v>
      </c>
      <c r="G118" s="1328">
        <v>0</v>
      </c>
      <c r="H118" s="221"/>
      <c r="I118" s="221"/>
      <c r="J118" s="221"/>
      <c r="K118" s="221"/>
    </row>
    <row r="119" spans="1:11" ht="14.1" customHeight="1">
      <c r="A119" s="221"/>
      <c r="B119" s="221"/>
      <c r="C119" s="1327" t="s">
        <v>227</v>
      </c>
      <c r="D119" s="1328">
        <v>0</v>
      </c>
      <c r="E119" s="1328">
        <v>0</v>
      </c>
      <c r="F119" s="1328">
        <v>0</v>
      </c>
      <c r="G119" s="1328">
        <v>0</v>
      </c>
      <c r="H119" s="221"/>
      <c r="I119" s="221"/>
      <c r="J119" s="221"/>
      <c r="K119" s="221"/>
    </row>
    <row r="120" spans="1:11" ht="14.1" customHeight="1">
      <c r="A120" s="221"/>
      <c r="B120" s="221"/>
      <c r="C120" s="1327" t="s">
        <v>220</v>
      </c>
      <c r="D120" s="1328">
        <v>0</v>
      </c>
      <c r="E120" s="1328">
        <v>0</v>
      </c>
      <c r="F120" s="1328">
        <v>0</v>
      </c>
      <c r="G120" s="1328">
        <v>0</v>
      </c>
      <c r="H120" s="221"/>
      <c r="I120" s="221"/>
      <c r="J120" s="221"/>
      <c r="K120" s="221"/>
    </row>
    <row r="121" spans="1:11" ht="14.1" customHeight="1">
      <c r="A121" s="221"/>
      <c r="B121" s="221"/>
      <c r="C121" s="1327" t="s">
        <v>221</v>
      </c>
      <c r="D121" s="1328">
        <v>0</v>
      </c>
      <c r="E121" s="1328">
        <v>0</v>
      </c>
      <c r="F121" s="1328">
        <v>0</v>
      </c>
      <c r="G121" s="1328">
        <v>0</v>
      </c>
      <c r="H121" s="221"/>
      <c r="I121" s="221"/>
      <c r="J121" s="221"/>
      <c r="K121" s="221"/>
    </row>
    <row r="122" spans="1:11" ht="14.1" customHeight="1">
      <c r="A122" s="221"/>
      <c r="B122" s="221"/>
      <c r="C122" s="1327" t="s">
        <v>228</v>
      </c>
      <c r="D122" s="1328">
        <v>0</v>
      </c>
      <c r="E122" s="1328">
        <v>0</v>
      </c>
      <c r="F122" s="1328">
        <v>0</v>
      </c>
      <c r="G122" s="1328">
        <v>0</v>
      </c>
      <c r="H122" s="221"/>
      <c r="I122" s="221"/>
      <c r="J122" s="221"/>
      <c r="K122" s="221"/>
    </row>
    <row r="123" spans="1:11" ht="14.1" customHeight="1">
      <c r="A123" s="221"/>
      <c r="B123" s="221"/>
      <c r="C123" s="1327" t="s">
        <v>220</v>
      </c>
      <c r="D123" s="1328">
        <v>0</v>
      </c>
      <c r="E123" s="1328">
        <v>0</v>
      </c>
      <c r="F123" s="1328">
        <v>0</v>
      </c>
      <c r="G123" s="1328">
        <v>0</v>
      </c>
      <c r="H123" s="221"/>
      <c r="I123" s="221"/>
      <c r="J123" s="221"/>
      <c r="K123" s="221"/>
    </row>
    <row r="124" spans="1:11" ht="14.1" customHeight="1">
      <c r="A124" s="221"/>
      <c r="B124" s="221"/>
      <c r="C124" s="1327" t="s">
        <v>229</v>
      </c>
      <c r="D124" s="1328">
        <v>0</v>
      </c>
      <c r="E124" s="1328">
        <v>0</v>
      </c>
      <c r="F124" s="1328">
        <v>0</v>
      </c>
      <c r="G124" s="1328">
        <v>0</v>
      </c>
      <c r="H124" s="221"/>
      <c r="I124" s="221"/>
      <c r="J124" s="221"/>
      <c r="K124" s="221"/>
    </row>
    <row r="125" spans="1:11" ht="14.1" customHeight="1">
      <c r="A125" s="221"/>
      <c r="B125" s="221"/>
      <c r="C125" s="1327" t="s">
        <v>230</v>
      </c>
      <c r="D125" s="1328">
        <v>0</v>
      </c>
      <c r="E125" s="1328">
        <v>0</v>
      </c>
      <c r="F125" s="1328">
        <v>0</v>
      </c>
      <c r="G125" s="1328">
        <v>0</v>
      </c>
      <c r="H125" s="221"/>
      <c r="I125" s="221"/>
      <c r="J125" s="221"/>
      <c r="K125" s="221"/>
    </row>
    <row r="126" spans="1:11" ht="14.1" customHeight="1">
      <c r="A126" s="221"/>
      <c r="B126" s="221"/>
      <c r="C126" s="1327" t="s">
        <v>231</v>
      </c>
      <c r="D126" s="1328">
        <v>0</v>
      </c>
      <c r="E126" s="1328">
        <v>0</v>
      </c>
      <c r="F126" s="1328">
        <v>0</v>
      </c>
      <c r="G126" s="1328">
        <v>0</v>
      </c>
      <c r="H126" s="221"/>
      <c r="I126" s="221"/>
      <c r="J126" s="221"/>
      <c r="K126" s="221"/>
    </row>
    <row r="127" spans="1:11" ht="14.1" customHeight="1">
      <c r="A127" s="221"/>
      <c r="B127" s="221"/>
      <c r="C127" s="1327" t="s">
        <v>232</v>
      </c>
      <c r="D127" s="1328">
        <v>0</v>
      </c>
      <c r="E127" s="1328">
        <v>0</v>
      </c>
      <c r="F127" s="1328">
        <v>0</v>
      </c>
      <c r="G127" s="1328">
        <v>0</v>
      </c>
      <c r="H127" s="221"/>
      <c r="I127" s="221"/>
      <c r="J127" s="221"/>
      <c r="K127" s="221"/>
    </row>
    <row r="128" spans="1:11" ht="14.1" customHeight="1">
      <c r="A128" s="221"/>
      <c r="B128" s="221"/>
      <c r="C128" s="1327" t="s">
        <v>233</v>
      </c>
      <c r="D128" s="1328">
        <v>0</v>
      </c>
      <c r="E128" s="1328">
        <v>0</v>
      </c>
      <c r="F128" s="1328">
        <v>0</v>
      </c>
      <c r="G128" s="1328">
        <v>2000000</v>
      </c>
      <c r="H128" s="221"/>
      <c r="I128" s="221"/>
      <c r="J128" s="221"/>
      <c r="K128" s="221"/>
    </row>
    <row r="129" spans="1:11" ht="14.1" customHeight="1">
      <c r="A129" s="221"/>
      <c r="B129" s="221"/>
      <c r="C129" s="1327" t="s">
        <v>220</v>
      </c>
      <c r="D129" s="1328">
        <v>0</v>
      </c>
      <c r="E129" s="1328">
        <v>0</v>
      </c>
      <c r="F129" s="1328">
        <v>0</v>
      </c>
      <c r="G129" s="1328">
        <v>2000000</v>
      </c>
      <c r="H129" s="221"/>
      <c r="I129" s="221"/>
      <c r="J129" s="221"/>
      <c r="K129" s="221"/>
    </row>
    <row r="130" spans="1:11" ht="14.1" customHeight="1">
      <c r="A130" s="221"/>
      <c r="B130" s="221"/>
      <c r="C130" s="1327" t="s">
        <v>229</v>
      </c>
      <c r="D130" s="1328">
        <v>0</v>
      </c>
      <c r="E130" s="1328">
        <v>0</v>
      </c>
      <c r="F130" s="1328">
        <v>0</v>
      </c>
      <c r="G130" s="1328">
        <v>0</v>
      </c>
      <c r="H130" s="221"/>
      <c r="I130" s="221"/>
      <c r="J130" s="221"/>
      <c r="K130" s="221"/>
    </row>
    <row r="131" spans="1:11" ht="14.1" customHeight="1">
      <c r="A131" s="221"/>
      <c r="B131" s="221"/>
      <c r="C131" s="1327" t="s">
        <v>230</v>
      </c>
      <c r="D131" s="1328">
        <v>0</v>
      </c>
      <c r="E131" s="1328">
        <v>0</v>
      </c>
      <c r="F131" s="1328">
        <v>0</v>
      </c>
      <c r="G131" s="1328">
        <v>0</v>
      </c>
      <c r="H131" s="221"/>
      <c r="I131" s="221"/>
      <c r="J131" s="221"/>
      <c r="K131" s="221"/>
    </row>
    <row r="132" spans="1:11" ht="14.1" customHeight="1">
      <c r="A132" s="221"/>
      <c r="B132" s="221"/>
      <c r="C132" s="1327" t="s">
        <v>231</v>
      </c>
      <c r="D132" s="1328">
        <v>0</v>
      </c>
      <c r="E132" s="1328">
        <v>0</v>
      </c>
      <c r="F132" s="1328">
        <v>0</v>
      </c>
      <c r="G132" s="1328">
        <v>0</v>
      </c>
      <c r="H132" s="221"/>
      <c r="I132" s="221"/>
      <c r="J132" s="221"/>
      <c r="K132" s="221"/>
    </row>
    <row r="133" spans="1:11" ht="14.1" customHeight="1">
      <c r="A133" s="221"/>
      <c r="B133" s="221"/>
      <c r="C133" s="1327" t="s">
        <v>232</v>
      </c>
      <c r="D133" s="1328">
        <v>0</v>
      </c>
      <c r="E133" s="1328">
        <v>0</v>
      </c>
      <c r="F133" s="1328">
        <v>0</v>
      </c>
      <c r="G133" s="1328">
        <v>0</v>
      </c>
      <c r="H133" s="221"/>
      <c r="I133" s="221"/>
      <c r="J133" s="221"/>
      <c r="K133" s="221"/>
    </row>
    <row r="134" spans="1:11" ht="14.1" customHeight="1">
      <c r="A134" s="221"/>
      <c r="B134" s="221"/>
      <c r="C134" s="1327" t="s">
        <v>234</v>
      </c>
      <c r="D134" s="1328">
        <v>0</v>
      </c>
      <c r="E134" s="1328">
        <v>0</v>
      </c>
      <c r="F134" s="1328">
        <v>0</v>
      </c>
      <c r="G134" s="1328">
        <v>0</v>
      </c>
      <c r="H134" s="221"/>
      <c r="I134" s="221"/>
      <c r="J134" s="221"/>
      <c r="K134" s="221"/>
    </row>
    <row r="135" spans="1:11" ht="14.1" customHeight="1">
      <c r="A135" s="221"/>
      <c r="B135" s="221"/>
      <c r="C135" s="1327" t="s">
        <v>220</v>
      </c>
      <c r="D135" s="1328">
        <v>0</v>
      </c>
      <c r="E135" s="1328">
        <v>0</v>
      </c>
      <c r="F135" s="1328">
        <v>0</v>
      </c>
      <c r="G135" s="1328">
        <v>0</v>
      </c>
      <c r="H135" s="221"/>
      <c r="I135" s="221"/>
      <c r="J135" s="221"/>
      <c r="K135" s="221"/>
    </row>
    <row r="136" spans="1:11" ht="14.1" customHeight="1">
      <c r="A136" s="221"/>
      <c r="B136" s="221"/>
      <c r="C136" s="1327" t="s">
        <v>229</v>
      </c>
      <c r="D136" s="1328">
        <v>0</v>
      </c>
      <c r="E136" s="1328">
        <v>0</v>
      </c>
      <c r="F136" s="1328">
        <v>0</v>
      </c>
      <c r="G136" s="1328">
        <v>0</v>
      </c>
      <c r="H136" s="221"/>
      <c r="I136" s="221"/>
      <c r="J136" s="221"/>
      <c r="K136" s="221"/>
    </row>
    <row r="137" spans="1:11" ht="14.1" customHeight="1">
      <c r="A137" s="221"/>
      <c r="B137" s="221"/>
      <c r="C137" s="1327" t="s">
        <v>230</v>
      </c>
      <c r="D137" s="1328">
        <v>0</v>
      </c>
      <c r="E137" s="1328">
        <v>0</v>
      </c>
      <c r="F137" s="1328">
        <v>0</v>
      </c>
      <c r="G137" s="1328">
        <v>0</v>
      </c>
      <c r="H137" s="221"/>
      <c r="I137" s="221"/>
      <c r="J137" s="221"/>
      <c r="K137" s="221"/>
    </row>
    <row r="138" spans="1:11" ht="14.1" customHeight="1">
      <c r="A138" s="221"/>
      <c r="B138" s="221"/>
      <c r="C138" s="1327" t="s">
        <v>231</v>
      </c>
      <c r="D138" s="1328">
        <v>0</v>
      </c>
      <c r="E138" s="1328">
        <v>0</v>
      </c>
      <c r="F138" s="1328">
        <v>0</v>
      </c>
      <c r="G138" s="1328">
        <v>0</v>
      </c>
      <c r="H138" s="221"/>
      <c r="I138" s="221"/>
      <c r="J138" s="221"/>
      <c r="K138" s="221"/>
    </row>
    <row r="139" spans="1:11" ht="14.1" customHeight="1">
      <c r="A139" s="221"/>
      <c r="B139" s="221"/>
      <c r="C139" s="1327" t="s">
        <v>232</v>
      </c>
      <c r="D139" s="1328">
        <v>0</v>
      </c>
      <c r="E139" s="1328">
        <v>0</v>
      </c>
      <c r="F139" s="1328">
        <v>0</v>
      </c>
      <c r="G139" s="1328">
        <v>0</v>
      </c>
      <c r="H139" s="221"/>
      <c r="I139" s="221"/>
      <c r="J139" s="221"/>
      <c r="K139" s="221"/>
    </row>
    <row r="140" spans="1:11" ht="14.1" customHeight="1">
      <c r="A140" s="221"/>
      <c r="B140" s="221"/>
      <c r="C140" s="1327" t="s">
        <v>235</v>
      </c>
      <c r="D140" s="1328">
        <v>0</v>
      </c>
      <c r="E140" s="1328">
        <v>0</v>
      </c>
      <c r="F140" s="1328">
        <v>0</v>
      </c>
      <c r="G140" s="1328">
        <v>0</v>
      </c>
      <c r="H140" s="221"/>
      <c r="I140" s="221"/>
      <c r="J140" s="221"/>
      <c r="K140" s="221"/>
    </row>
    <row r="141" spans="1:11" ht="14.1" customHeight="1">
      <c r="A141" s="221"/>
      <c r="B141" s="221"/>
      <c r="C141" s="1327" t="s">
        <v>236</v>
      </c>
      <c r="D141" s="1328">
        <v>0</v>
      </c>
      <c r="E141" s="1328">
        <v>0</v>
      </c>
      <c r="F141" s="1328">
        <v>0</v>
      </c>
      <c r="G141" s="1328">
        <v>0</v>
      </c>
      <c r="H141" s="221"/>
      <c r="I141" s="221"/>
      <c r="J141" s="221"/>
      <c r="K141" s="221"/>
    </row>
    <row r="142" spans="1:11" ht="14.1" customHeight="1">
      <c r="A142" s="221"/>
      <c r="B142" s="221"/>
      <c r="C142" s="1329" t="s">
        <v>237</v>
      </c>
      <c r="D142" s="1328">
        <v>0</v>
      </c>
      <c r="E142" s="1328">
        <v>0</v>
      </c>
      <c r="F142" s="1328">
        <v>0</v>
      </c>
      <c r="G142" s="1328">
        <v>2000000</v>
      </c>
      <c r="H142" s="221"/>
      <c r="I142" s="221"/>
      <c r="J142" s="221"/>
      <c r="K142" s="221"/>
    </row>
    <row r="143" spans="1:11" ht="14.1" customHeight="1">
      <c r="A143" s="221"/>
      <c r="B143" s="221"/>
      <c r="C143" s="1321" t="s">
        <v>200</v>
      </c>
      <c r="D143" s="1671" t="s">
        <v>2964</v>
      </c>
      <c r="E143" s="1672"/>
      <c r="F143" s="1672"/>
      <c r="G143" s="1672"/>
      <c r="H143" s="221"/>
      <c r="I143" s="221"/>
      <c r="J143" s="221"/>
      <c r="K143" s="221"/>
    </row>
    <row r="144" spans="1:11" ht="14.1" customHeight="1">
      <c r="A144" s="221"/>
      <c r="B144" s="221"/>
      <c r="C144" s="1322" t="s">
        <v>209</v>
      </c>
      <c r="D144" s="1665" t="s">
        <v>2965</v>
      </c>
      <c r="E144" s="1666"/>
      <c r="F144" s="1666"/>
      <c r="G144" s="1666"/>
      <c r="H144" s="221"/>
      <c r="I144" s="221"/>
      <c r="J144" s="221"/>
      <c r="K144" s="221"/>
    </row>
    <row r="145" spans="1:11" ht="14.1" customHeight="1">
      <c r="A145" s="221"/>
      <c r="B145" s="221"/>
      <c r="C145" s="1316" t="s">
        <v>211</v>
      </c>
      <c r="D145" s="1667" t="s">
        <v>200</v>
      </c>
      <c r="E145" s="1668"/>
      <c r="F145" s="1668"/>
      <c r="G145" s="1668"/>
      <c r="H145" s="221"/>
      <c r="I145" s="221"/>
      <c r="J145" s="221"/>
      <c r="K145" s="221"/>
    </row>
    <row r="146" spans="1:11" ht="14.1" customHeight="1">
      <c r="A146" s="221"/>
      <c r="B146" s="221"/>
      <c r="C146" s="1316" t="s">
        <v>31</v>
      </c>
      <c r="D146" s="1667" t="s">
        <v>2966</v>
      </c>
      <c r="E146" s="1668"/>
      <c r="F146" s="1668"/>
      <c r="G146" s="1668"/>
      <c r="H146" s="221"/>
      <c r="I146" s="221"/>
      <c r="J146" s="221"/>
      <c r="K146" s="221"/>
    </row>
    <row r="147" spans="1:11" ht="15" customHeight="1">
      <c r="A147" s="221"/>
      <c r="B147" s="221"/>
      <c r="C147" s="1323"/>
      <c r="D147" s="1324">
        <v>2025</v>
      </c>
      <c r="E147" s="1324">
        <v>2026</v>
      </c>
      <c r="F147" s="1324">
        <v>2027</v>
      </c>
      <c r="G147" s="1324">
        <v>2028</v>
      </c>
      <c r="H147" s="221"/>
      <c r="I147" s="221"/>
      <c r="J147" s="221"/>
      <c r="K147" s="221"/>
    </row>
    <row r="148" spans="1:11" ht="15" customHeight="1">
      <c r="A148" s="221"/>
      <c r="B148" s="221"/>
      <c r="C148" s="1325"/>
      <c r="D148" s="1326" t="s">
        <v>13</v>
      </c>
      <c r="E148" s="1326" t="s">
        <v>14</v>
      </c>
      <c r="F148" s="1326" t="s">
        <v>14</v>
      </c>
      <c r="G148" s="1326" t="s">
        <v>14</v>
      </c>
      <c r="H148" s="221"/>
      <c r="I148" s="221"/>
      <c r="J148" s="221"/>
      <c r="K148" s="221"/>
    </row>
    <row r="149" spans="1:11" ht="14.1" customHeight="1">
      <c r="A149" s="221"/>
      <c r="B149" s="221"/>
      <c r="C149" s="1316" t="s">
        <v>33</v>
      </c>
      <c r="D149" s="1320" t="s">
        <v>200</v>
      </c>
      <c r="E149" s="1320" t="s">
        <v>950</v>
      </c>
      <c r="F149" s="1320" t="s">
        <v>1129</v>
      </c>
      <c r="G149" s="1320" t="s">
        <v>164</v>
      </c>
      <c r="H149" s="221"/>
      <c r="I149" s="221"/>
      <c r="J149" s="221"/>
      <c r="K149" s="221"/>
    </row>
    <row r="150" spans="1:11" ht="14.1" customHeight="1">
      <c r="A150" s="221"/>
      <c r="B150" s="221"/>
      <c r="C150" s="1316" t="s">
        <v>214</v>
      </c>
      <c r="D150" s="1320" t="s">
        <v>200</v>
      </c>
      <c r="E150" s="1320" t="s">
        <v>1277</v>
      </c>
      <c r="F150" s="1320" t="s">
        <v>1277</v>
      </c>
      <c r="G150" s="1320" t="s">
        <v>164</v>
      </c>
      <c r="H150" s="221"/>
      <c r="I150" s="221"/>
      <c r="J150" s="221"/>
      <c r="K150" s="221"/>
    </row>
    <row r="151" spans="1:11" ht="14.1" customHeight="1">
      <c r="A151" s="221"/>
      <c r="B151" s="221"/>
      <c r="C151" s="1316" t="s">
        <v>215</v>
      </c>
      <c r="D151" s="1320" t="s">
        <v>164</v>
      </c>
      <c r="E151" s="1320" t="s">
        <v>1255</v>
      </c>
      <c r="F151" s="1320" t="s">
        <v>2123</v>
      </c>
      <c r="G151" s="1320" t="s">
        <v>164</v>
      </c>
      <c r="H151" s="221"/>
      <c r="I151" s="221"/>
      <c r="J151" s="221"/>
      <c r="K151" s="221"/>
    </row>
    <row r="152" spans="1:11" ht="14.1" customHeight="1">
      <c r="A152" s="221"/>
      <c r="B152" s="221"/>
      <c r="C152" s="1316" t="s">
        <v>216</v>
      </c>
      <c r="D152" s="1320" t="s">
        <v>200</v>
      </c>
      <c r="E152" s="1320" t="s">
        <v>200</v>
      </c>
      <c r="F152" s="1320" t="s">
        <v>963</v>
      </c>
      <c r="G152" s="1320" t="s">
        <v>936</v>
      </c>
      <c r="H152" s="221"/>
      <c r="I152" s="221"/>
      <c r="J152" s="221"/>
      <c r="K152" s="221"/>
    </row>
    <row r="153" spans="1:11" ht="14.1" customHeight="1">
      <c r="A153" s="221"/>
      <c r="B153" s="221"/>
      <c r="C153" s="1316" t="s">
        <v>217</v>
      </c>
      <c r="D153" s="1320" t="s">
        <v>200</v>
      </c>
      <c r="E153" s="1320" t="s">
        <v>200</v>
      </c>
      <c r="F153" s="1320" t="s">
        <v>164</v>
      </c>
      <c r="G153" s="1320" t="s">
        <v>936</v>
      </c>
      <c r="H153" s="221"/>
      <c r="I153" s="221"/>
      <c r="J153" s="221"/>
      <c r="K153" s="221"/>
    </row>
    <row r="154" spans="1:11" ht="14.1" customHeight="1">
      <c r="A154" s="221"/>
      <c r="B154" s="221"/>
      <c r="C154" s="1316" t="s">
        <v>39</v>
      </c>
      <c r="D154" s="1320" t="s">
        <v>200</v>
      </c>
      <c r="E154" s="1320" t="s">
        <v>200</v>
      </c>
      <c r="F154" s="1320" t="s">
        <v>2508</v>
      </c>
      <c r="G154" s="1320" t="s">
        <v>936</v>
      </c>
      <c r="H154" s="221"/>
      <c r="I154" s="221"/>
      <c r="J154" s="221"/>
      <c r="K154" s="221"/>
    </row>
    <row r="155" spans="1:11" ht="14.1" customHeight="1">
      <c r="A155" s="221"/>
      <c r="B155" s="221"/>
      <c r="C155" s="1669" t="s">
        <v>218</v>
      </c>
      <c r="D155" s="1670"/>
      <c r="E155" s="1670"/>
      <c r="F155" s="1670"/>
      <c r="G155" s="1670"/>
      <c r="H155" s="221"/>
      <c r="I155" s="221"/>
      <c r="J155" s="221"/>
      <c r="K155" s="221"/>
    </row>
    <row r="156" spans="1:11" ht="14.1" customHeight="1">
      <c r="A156" s="221"/>
      <c r="B156" s="221"/>
      <c r="C156" s="1323"/>
      <c r="D156" s="1324">
        <v>2025</v>
      </c>
      <c r="E156" s="1324">
        <v>2026</v>
      </c>
      <c r="F156" s="1324">
        <v>2027</v>
      </c>
      <c r="G156" s="1324">
        <v>2028</v>
      </c>
      <c r="H156" s="221"/>
      <c r="I156" s="221"/>
      <c r="J156" s="221"/>
      <c r="K156" s="221"/>
    </row>
    <row r="157" spans="1:11" ht="14.1" customHeight="1">
      <c r="A157" s="221"/>
      <c r="B157" s="221"/>
      <c r="C157" s="1325"/>
      <c r="D157" s="1326" t="s">
        <v>13</v>
      </c>
      <c r="E157" s="1326" t="s">
        <v>14</v>
      </c>
      <c r="F157" s="1326" t="s">
        <v>14</v>
      </c>
      <c r="G157" s="1326" t="s">
        <v>14</v>
      </c>
      <c r="H157" s="221"/>
      <c r="I157" s="221"/>
      <c r="J157" s="221"/>
      <c r="K157" s="221"/>
    </row>
    <row r="158" spans="1:11" ht="14.1" customHeight="1">
      <c r="A158" s="221"/>
      <c r="B158" s="221"/>
      <c r="C158" s="1327" t="s">
        <v>219</v>
      </c>
      <c r="D158" s="1330" t="s">
        <v>200</v>
      </c>
      <c r="E158" s="1328">
        <v>0</v>
      </c>
      <c r="F158" s="1328">
        <v>0</v>
      </c>
      <c r="G158" s="1328">
        <v>0</v>
      </c>
      <c r="H158" s="221"/>
      <c r="I158" s="221"/>
      <c r="J158" s="221"/>
      <c r="K158" s="221"/>
    </row>
    <row r="159" spans="1:11" ht="14.1" customHeight="1">
      <c r="A159" s="221"/>
      <c r="B159" s="221"/>
      <c r="C159" s="1327" t="s">
        <v>220</v>
      </c>
      <c r="D159" s="1330" t="s">
        <v>200</v>
      </c>
      <c r="E159" s="1328">
        <v>0</v>
      </c>
      <c r="F159" s="1328">
        <v>0</v>
      </c>
      <c r="G159" s="1328">
        <v>0</v>
      </c>
      <c r="H159" s="221"/>
      <c r="I159" s="221"/>
      <c r="J159" s="221"/>
      <c r="K159" s="221"/>
    </row>
    <row r="160" spans="1:11" ht="14.1" customHeight="1">
      <c r="A160" s="221"/>
      <c r="B160" s="221"/>
      <c r="C160" s="1327" t="s">
        <v>221</v>
      </c>
      <c r="D160" s="1330" t="s">
        <v>200</v>
      </c>
      <c r="E160" s="1328">
        <v>0</v>
      </c>
      <c r="F160" s="1328">
        <v>0</v>
      </c>
      <c r="G160" s="1328">
        <v>0</v>
      </c>
      <c r="H160" s="221"/>
      <c r="I160" s="221"/>
      <c r="J160" s="221"/>
      <c r="K160" s="221"/>
    </row>
    <row r="161" spans="1:11" ht="14.1" customHeight="1">
      <c r="A161" s="221"/>
      <c r="B161" s="221"/>
      <c r="C161" s="1327" t="s">
        <v>222</v>
      </c>
      <c r="D161" s="1330" t="s">
        <v>200</v>
      </c>
      <c r="E161" s="1328">
        <v>0</v>
      </c>
      <c r="F161" s="1328">
        <v>0</v>
      </c>
      <c r="G161" s="1328">
        <v>0</v>
      </c>
      <c r="H161" s="221"/>
      <c r="I161" s="221"/>
      <c r="J161" s="221"/>
      <c r="K161" s="221"/>
    </row>
    <row r="162" spans="1:11" ht="14.1" customHeight="1">
      <c r="A162" s="221"/>
      <c r="B162" s="221"/>
      <c r="C162" s="1327" t="s">
        <v>220</v>
      </c>
      <c r="D162" s="1330" t="s">
        <v>200</v>
      </c>
      <c r="E162" s="1328">
        <v>0</v>
      </c>
      <c r="F162" s="1328">
        <v>0</v>
      </c>
      <c r="G162" s="1328">
        <v>0</v>
      </c>
      <c r="H162" s="221"/>
      <c r="I162" s="221"/>
      <c r="J162" s="221"/>
      <c r="K162" s="221"/>
    </row>
    <row r="163" spans="1:11" ht="14.1" customHeight="1">
      <c r="A163" s="221"/>
      <c r="B163" s="221"/>
      <c r="C163" s="1327" t="s">
        <v>221</v>
      </c>
      <c r="D163" s="1330" t="s">
        <v>200</v>
      </c>
      <c r="E163" s="1328">
        <v>0</v>
      </c>
      <c r="F163" s="1328">
        <v>0</v>
      </c>
      <c r="G163" s="1328">
        <v>0</v>
      </c>
      <c r="H163" s="221"/>
      <c r="I163" s="221"/>
      <c r="J163" s="221"/>
      <c r="K163" s="221"/>
    </row>
    <row r="164" spans="1:11" ht="14.1" customHeight="1">
      <c r="A164" s="221"/>
      <c r="B164" s="221"/>
      <c r="C164" s="1327" t="s">
        <v>223</v>
      </c>
      <c r="D164" s="1330" t="s">
        <v>200</v>
      </c>
      <c r="E164" s="1328">
        <v>0</v>
      </c>
      <c r="F164" s="1328">
        <v>0</v>
      </c>
      <c r="G164" s="1328">
        <v>0</v>
      </c>
      <c r="H164" s="221"/>
      <c r="I164" s="221"/>
      <c r="J164" s="221"/>
      <c r="K164" s="221"/>
    </row>
    <row r="165" spans="1:11" ht="14.1" customHeight="1">
      <c r="A165" s="221"/>
      <c r="B165" s="221"/>
      <c r="C165" s="1327" t="s">
        <v>220</v>
      </c>
      <c r="D165" s="1330" t="s">
        <v>200</v>
      </c>
      <c r="E165" s="1328">
        <v>0</v>
      </c>
      <c r="F165" s="1328">
        <v>0</v>
      </c>
      <c r="G165" s="1328">
        <v>0</v>
      </c>
      <c r="H165" s="221"/>
      <c r="I165" s="221"/>
      <c r="J165" s="221"/>
      <c r="K165" s="221"/>
    </row>
    <row r="166" spans="1:11" ht="14.1" customHeight="1">
      <c r="A166" s="221"/>
      <c r="B166" s="221"/>
      <c r="C166" s="1327" t="s">
        <v>221</v>
      </c>
      <c r="D166" s="1330" t="s">
        <v>200</v>
      </c>
      <c r="E166" s="1328">
        <v>0</v>
      </c>
      <c r="F166" s="1328">
        <v>0</v>
      </c>
      <c r="G166" s="1328">
        <v>0</v>
      </c>
      <c r="H166" s="221"/>
      <c r="I166" s="221"/>
      <c r="J166" s="221"/>
      <c r="K166" s="221"/>
    </row>
    <row r="167" spans="1:11" ht="14.1" customHeight="1">
      <c r="A167" s="221"/>
      <c r="B167" s="221"/>
      <c r="C167" s="1327" t="s">
        <v>224</v>
      </c>
      <c r="D167" s="1330" t="s">
        <v>200</v>
      </c>
      <c r="E167" s="1328">
        <v>0</v>
      </c>
      <c r="F167" s="1328">
        <v>0</v>
      </c>
      <c r="G167" s="1328">
        <v>0</v>
      </c>
      <c r="H167" s="221"/>
      <c r="I167" s="221"/>
      <c r="J167" s="221"/>
      <c r="K167" s="221"/>
    </row>
    <row r="168" spans="1:11" ht="14.1" customHeight="1">
      <c r="A168" s="221"/>
      <c r="B168" s="221"/>
      <c r="C168" s="1327" t="s">
        <v>220</v>
      </c>
      <c r="D168" s="1330" t="s">
        <v>200</v>
      </c>
      <c r="E168" s="1328">
        <v>0</v>
      </c>
      <c r="F168" s="1328">
        <v>0</v>
      </c>
      <c r="G168" s="1328">
        <v>0</v>
      </c>
      <c r="H168" s="221"/>
      <c r="I168" s="221"/>
      <c r="J168" s="221"/>
      <c r="K168" s="221"/>
    </row>
    <row r="169" spans="1:11" ht="14.1" customHeight="1">
      <c r="A169" s="221"/>
      <c r="B169" s="221"/>
      <c r="C169" s="1327" t="s">
        <v>221</v>
      </c>
      <c r="D169" s="1330" t="s">
        <v>200</v>
      </c>
      <c r="E169" s="1328">
        <v>0</v>
      </c>
      <c r="F169" s="1328">
        <v>0</v>
      </c>
      <c r="G169" s="1328">
        <v>0</v>
      </c>
      <c r="H169" s="221"/>
      <c r="I169" s="221"/>
      <c r="J169" s="221"/>
      <c r="K169" s="221"/>
    </row>
    <row r="170" spans="1:11" ht="14.1" customHeight="1">
      <c r="A170" s="221"/>
      <c r="B170" s="221"/>
      <c r="C170" s="1327" t="s">
        <v>225</v>
      </c>
      <c r="D170" s="1330" t="s">
        <v>200</v>
      </c>
      <c r="E170" s="1328">
        <v>0</v>
      </c>
      <c r="F170" s="1328">
        <v>0</v>
      </c>
      <c r="G170" s="1328">
        <v>0</v>
      </c>
      <c r="H170" s="221"/>
      <c r="I170" s="221"/>
      <c r="J170" s="221"/>
      <c r="K170" s="221"/>
    </row>
    <row r="171" spans="1:11" ht="14.1" customHeight="1">
      <c r="A171" s="221"/>
      <c r="B171" s="221"/>
      <c r="C171" s="1327" t="s">
        <v>220</v>
      </c>
      <c r="D171" s="1330" t="s">
        <v>200</v>
      </c>
      <c r="E171" s="1328">
        <v>0</v>
      </c>
      <c r="F171" s="1328">
        <v>0</v>
      </c>
      <c r="G171" s="1328">
        <v>0</v>
      </c>
      <c r="H171" s="221"/>
      <c r="I171" s="221"/>
      <c r="J171" s="221"/>
      <c r="K171" s="221"/>
    </row>
    <row r="172" spans="1:11" ht="14.1" customHeight="1">
      <c r="A172" s="221"/>
      <c r="B172" s="221"/>
      <c r="C172" s="1327" t="s">
        <v>221</v>
      </c>
      <c r="D172" s="1330" t="s">
        <v>200</v>
      </c>
      <c r="E172" s="1328">
        <v>0</v>
      </c>
      <c r="F172" s="1328">
        <v>0</v>
      </c>
      <c r="G172" s="1328">
        <v>0</v>
      </c>
      <c r="H172" s="221"/>
      <c r="I172" s="221"/>
      <c r="J172" s="221"/>
      <c r="K172" s="221"/>
    </row>
    <row r="173" spans="1:11" ht="14.1" customHeight="1">
      <c r="A173" s="221"/>
      <c r="B173" s="221"/>
      <c r="C173" s="1327" t="s">
        <v>226</v>
      </c>
      <c r="D173" s="1330" t="s">
        <v>200</v>
      </c>
      <c r="E173" s="1328">
        <v>0</v>
      </c>
      <c r="F173" s="1328">
        <v>0</v>
      </c>
      <c r="G173" s="1328">
        <v>0</v>
      </c>
      <c r="H173" s="221"/>
      <c r="I173" s="221"/>
      <c r="J173" s="221"/>
      <c r="K173" s="221"/>
    </row>
    <row r="174" spans="1:11" ht="14.1" customHeight="1">
      <c r="A174" s="221"/>
      <c r="B174" s="221"/>
      <c r="C174" s="1327" t="s">
        <v>220</v>
      </c>
      <c r="D174" s="1330" t="s">
        <v>200</v>
      </c>
      <c r="E174" s="1328">
        <v>0</v>
      </c>
      <c r="F174" s="1328">
        <v>0</v>
      </c>
      <c r="G174" s="1328">
        <v>0</v>
      </c>
      <c r="H174" s="221"/>
      <c r="I174" s="221"/>
      <c r="J174" s="221"/>
      <c r="K174" s="221"/>
    </row>
    <row r="175" spans="1:11" ht="14.1" customHeight="1">
      <c r="A175" s="221"/>
      <c r="B175" s="221"/>
      <c r="C175" s="1327" t="s">
        <v>221</v>
      </c>
      <c r="D175" s="1330" t="s">
        <v>200</v>
      </c>
      <c r="E175" s="1328">
        <v>0</v>
      </c>
      <c r="F175" s="1328">
        <v>0</v>
      </c>
      <c r="G175" s="1328">
        <v>0</v>
      </c>
      <c r="H175" s="221"/>
      <c r="I175" s="221"/>
      <c r="J175" s="221"/>
      <c r="K175" s="221"/>
    </row>
    <row r="176" spans="1:11" ht="14.1" customHeight="1">
      <c r="A176" s="221"/>
      <c r="B176" s="221"/>
      <c r="C176" s="1327" t="s">
        <v>227</v>
      </c>
      <c r="D176" s="1330" t="s">
        <v>200</v>
      </c>
      <c r="E176" s="1328">
        <v>0</v>
      </c>
      <c r="F176" s="1328">
        <v>0</v>
      </c>
      <c r="G176" s="1328">
        <v>0</v>
      </c>
      <c r="H176" s="221"/>
      <c r="I176" s="221"/>
      <c r="J176" s="221"/>
      <c r="K176" s="221"/>
    </row>
    <row r="177" spans="1:11" ht="14.1" customHeight="1">
      <c r="A177" s="221"/>
      <c r="B177" s="221"/>
      <c r="C177" s="1327" t="s">
        <v>220</v>
      </c>
      <c r="D177" s="1330" t="s">
        <v>200</v>
      </c>
      <c r="E177" s="1328">
        <v>0</v>
      </c>
      <c r="F177" s="1328">
        <v>0</v>
      </c>
      <c r="G177" s="1328">
        <v>0</v>
      </c>
      <c r="H177" s="221"/>
      <c r="I177" s="221"/>
      <c r="J177" s="221"/>
      <c r="K177" s="221"/>
    </row>
    <row r="178" spans="1:11" ht="14.1" customHeight="1">
      <c r="A178" s="221"/>
      <c r="B178" s="221"/>
      <c r="C178" s="1327" t="s">
        <v>221</v>
      </c>
      <c r="D178" s="1330" t="s">
        <v>200</v>
      </c>
      <c r="E178" s="1328">
        <v>0</v>
      </c>
      <c r="F178" s="1328">
        <v>0</v>
      </c>
      <c r="G178" s="1328">
        <v>0</v>
      </c>
      <c r="H178" s="221"/>
      <c r="I178" s="221"/>
      <c r="J178" s="221"/>
      <c r="K178" s="221"/>
    </row>
    <row r="179" spans="1:11" ht="14.1" customHeight="1">
      <c r="A179" s="221"/>
      <c r="B179" s="221"/>
      <c r="C179" s="1327" t="s">
        <v>228</v>
      </c>
      <c r="D179" s="1330" t="s">
        <v>200</v>
      </c>
      <c r="E179" s="1328">
        <v>0</v>
      </c>
      <c r="F179" s="1328">
        <v>0</v>
      </c>
      <c r="G179" s="1328">
        <v>0</v>
      </c>
      <c r="H179" s="221"/>
      <c r="I179" s="221"/>
      <c r="J179" s="221"/>
      <c r="K179" s="221"/>
    </row>
    <row r="180" spans="1:11" ht="14.1" customHeight="1">
      <c r="A180" s="221"/>
      <c r="B180" s="221"/>
      <c r="C180" s="1327" t="s">
        <v>220</v>
      </c>
      <c r="D180" s="1330" t="s">
        <v>200</v>
      </c>
      <c r="E180" s="1328">
        <v>0</v>
      </c>
      <c r="F180" s="1328">
        <v>0</v>
      </c>
      <c r="G180" s="1328">
        <v>0</v>
      </c>
      <c r="H180" s="221"/>
      <c r="I180" s="221"/>
      <c r="J180" s="221"/>
      <c r="K180" s="221"/>
    </row>
    <row r="181" spans="1:11" ht="14.1" customHeight="1">
      <c r="A181" s="221"/>
      <c r="B181" s="221"/>
      <c r="C181" s="1327" t="s">
        <v>229</v>
      </c>
      <c r="D181" s="1330" t="s">
        <v>200</v>
      </c>
      <c r="E181" s="1328">
        <v>0</v>
      </c>
      <c r="F181" s="1328">
        <v>0</v>
      </c>
      <c r="G181" s="1328">
        <v>0</v>
      </c>
      <c r="H181" s="221"/>
      <c r="I181" s="221"/>
      <c r="J181" s="221"/>
      <c r="K181" s="221"/>
    </row>
    <row r="182" spans="1:11" ht="14.1" customHeight="1">
      <c r="A182" s="221"/>
      <c r="B182" s="221"/>
      <c r="C182" s="1327" t="s">
        <v>230</v>
      </c>
      <c r="D182" s="1330" t="s">
        <v>200</v>
      </c>
      <c r="E182" s="1328">
        <v>0</v>
      </c>
      <c r="F182" s="1328">
        <v>0</v>
      </c>
      <c r="G182" s="1328">
        <v>0</v>
      </c>
      <c r="H182" s="221"/>
      <c r="I182" s="221"/>
      <c r="J182" s="221"/>
      <c r="K182" s="221"/>
    </row>
    <row r="183" spans="1:11" ht="14.1" customHeight="1">
      <c r="A183" s="221"/>
      <c r="B183" s="221"/>
      <c r="C183" s="1327" t="s">
        <v>231</v>
      </c>
      <c r="D183" s="1330" t="s">
        <v>200</v>
      </c>
      <c r="E183" s="1328">
        <v>0</v>
      </c>
      <c r="F183" s="1328">
        <v>0</v>
      </c>
      <c r="G183" s="1328">
        <v>0</v>
      </c>
      <c r="H183" s="221"/>
      <c r="I183" s="221"/>
      <c r="J183" s="221"/>
      <c r="K183" s="221"/>
    </row>
    <row r="184" spans="1:11" ht="14.1" customHeight="1">
      <c r="A184" s="221"/>
      <c r="B184" s="221"/>
      <c r="C184" s="1327" t="s">
        <v>232</v>
      </c>
      <c r="D184" s="1330" t="s">
        <v>200</v>
      </c>
      <c r="E184" s="1328">
        <v>0</v>
      </c>
      <c r="F184" s="1328">
        <v>0</v>
      </c>
      <c r="G184" s="1328">
        <v>0</v>
      </c>
      <c r="H184" s="221"/>
      <c r="I184" s="221"/>
      <c r="J184" s="221"/>
      <c r="K184" s="221"/>
    </row>
    <row r="185" spans="1:11" ht="14.1" customHeight="1">
      <c r="A185" s="221"/>
      <c r="B185" s="221"/>
      <c r="C185" s="1327" t="s">
        <v>233</v>
      </c>
      <c r="D185" s="1330" t="s">
        <v>200</v>
      </c>
      <c r="E185" s="1328">
        <v>2000000</v>
      </c>
      <c r="F185" s="1328">
        <v>2000000</v>
      </c>
      <c r="G185" s="1328">
        <v>0</v>
      </c>
      <c r="H185" s="221"/>
      <c r="I185" s="221"/>
      <c r="J185" s="221"/>
      <c r="K185" s="221"/>
    </row>
    <row r="186" spans="1:11" ht="14.1" customHeight="1">
      <c r="A186" s="221"/>
      <c r="B186" s="221"/>
      <c r="C186" s="1327" t="s">
        <v>220</v>
      </c>
      <c r="D186" s="1330" t="s">
        <v>200</v>
      </c>
      <c r="E186" s="1328">
        <v>2000000</v>
      </c>
      <c r="F186" s="1328">
        <v>2000000</v>
      </c>
      <c r="G186" s="1328">
        <v>0</v>
      </c>
      <c r="H186" s="221"/>
      <c r="I186" s="221"/>
      <c r="J186" s="221"/>
      <c r="K186" s="221"/>
    </row>
    <row r="187" spans="1:11" ht="14.1" customHeight="1">
      <c r="A187" s="221"/>
      <c r="B187" s="221"/>
      <c r="C187" s="1327" t="s">
        <v>229</v>
      </c>
      <c r="D187" s="1330" t="s">
        <v>200</v>
      </c>
      <c r="E187" s="1328">
        <v>0</v>
      </c>
      <c r="F187" s="1328">
        <v>0</v>
      </c>
      <c r="G187" s="1328">
        <v>0</v>
      </c>
      <c r="H187" s="221"/>
      <c r="I187" s="221"/>
      <c r="J187" s="221"/>
      <c r="K187" s="221"/>
    </row>
    <row r="188" spans="1:11" ht="14.1" customHeight="1">
      <c r="A188" s="221"/>
      <c r="B188" s="221"/>
      <c r="C188" s="1327" t="s">
        <v>230</v>
      </c>
      <c r="D188" s="1330" t="s">
        <v>200</v>
      </c>
      <c r="E188" s="1328">
        <v>0</v>
      </c>
      <c r="F188" s="1328">
        <v>0</v>
      </c>
      <c r="G188" s="1328">
        <v>0</v>
      </c>
      <c r="H188" s="221"/>
      <c r="I188" s="221"/>
      <c r="J188" s="221"/>
      <c r="K188" s="221"/>
    </row>
    <row r="189" spans="1:11" ht="14.1" customHeight="1">
      <c r="A189" s="221"/>
      <c r="B189" s="221"/>
      <c r="C189" s="1327" t="s">
        <v>231</v>
      </c>
      <c r="D189" s="1330" t="s">
        <v>200</v>
      </c>
      <c r="E189" s="1328">
        <v>0</v>
      </c>
      <c r="F189" s="1328">
        <v>0</v>
      </c>
      <c r="G189" s="1328">
        <v>0</v>
      </c>
      <c r="H189" s="221"/>
      <c r="I189" s="221"/>
      <c r="J189" s="221"/>
      <c r="K189" s="221"/>
    </row>
    <row r="190" spans="1:11" ht="14.1" customHeight="1">
      <c r="A190" s="221"/>
      <c r="B190" s="221"/>
      <c r="C190" s="1327" t="s">
        <v>232</v>
      </c>
      <c r="D190" s="1330" t="s">
        <v>200</v>
      </c>
      <c r="E190" s="1328">
        <v>0</v>
      </c>
      <c r="F190" s="1328">
        <v>0</v>
      </c>
      <c r="G190" s="1328">
        <v>0</v>
      </c>
      <c r="H190" s="221"/>
      <c r="I190" s="221"/>
      <c r="J190" s="221"/>
      <c r="K190" s="221"/>
    </row>
    <row r="191" spans="1:11" ht="14.1" customHeight="1">
      <c r="A191" s="221"/>
      <c r="B191" s="221"/>
      <c r="C191" s="1327" t="s">
        <v>234</v>
      </c>
      <c r="D191" s="1330" t="s">
        <v>200</v>
      </c>
      <c r="E191" s="1328">
        <v>0</v>
      </c>
      <c r="F191" s="1328">
        <v>0</v>
      </c>
      <c r="G191" s="1328">
        <v>0</v>
      </c>
      <c r="H191" s="221"/>
      <c r="I191" s="221"/>
      <c r="J191" s="221"/>
      <c r="K191" s="221"/>
    </row>
    <row r="192" spans="1:11" ht="14.1" customHeight="1">
      <c r="A192" s="221"/>
      <c r="B192" s="221"/>
      <c r="C192" s="1327" t="s">
        <v>220</v>
      </c>
      <c r="D192" s="1330" t="s">
        <v>200</v>
      </c>
      <c r="E192" s="1328">
        <v>0</v>
      </c>
      <c r="F192" s="1328">
        <v>0</v>
      </c>
      <c r="G192" s="1328">
        <v>0</v>
      </c>
      <c r="H192" s="221"/>
      <c r="I192" s="221"/>
      <c r="J192" s="221"/>
      <c r="K192" s="221"/>
    </row>
    <row r="193" spans="1:11" ht="14.1" customHeight="1">
      <c r="A193" s="221"/>
      <c r="B193" s="221"/>
      <c r="C193" s="1327" t="s">
        <v>229</v>
      </c>
      <c r="D193" s="1330" t="s">
        <v>200</v>
      </c>
      <c r="E193" s="1328">
        <v>0</v>
      </c>
      <c r="F193" s="1328">
        <v>0</v>
      </c>
      <c r="G193" s="1328">
        <v>0</v>
      </c>
      <c r="H193" s="221"/>
      <c r="I193" s="221"/>
      <c r="J193" s="221"/>
      <c r="K193" s="221"/>
    </row>
    <row r="194" spans="1:11" ht="14.1" customHeight="1">
      <c r="A194" s="221"/>
      <c r="B194" s="221"/>
      <c r="C194" s="1327" t="s">
        <v>230</v>
      </c>
      <c r="D194" s="1330" t="s">
        <v>200</v>
      </c>
      <c r="E194" s="1328">
        <v>0</v>
      </c>
      <c r="F194" s="1328">
        <v>0</v>
      </c>
      <c r="G194" s="1328">
        <v>0</v>
      </c>
      <c r="H194" s="221"/>
      <c r="I194" s="221"/>
      <c r="J194" s="221"/>
      <c r="K194" s="221"/>
    </row>
    <row r="195" spans="1:11" ht="14.1" customHeight="1">
      <c r="A195" s="221"/>
      <c r="B195" s="221"/>
      <c r="C195" s="1327" t="s">
        <v>231</v>
      </c>
      <c r="D195" s="1330" t="s">
        <v>200</v>
      </c>
      <c r="E195" s="1328">
        <v>0</v>
      </c>
      <c r="F195" s="1328">
        <v>0</v>
      </c>
      <c r="G195" s="1328">
        <v>0</v>
      </c>
      <c r="H195" s="221"/>
      <c r="I195" s="221"/>
      <c r="J195" s="221"/>
      <c r="K195" s="221"/>
    </row>
    <row r="196" spans="1:11" ht="14.1" customHeight="1">
      <c r="A196" s="221"/>
      <c r="B196" s="221"/>
      <c r="C196" s="1327" t="s">
        <v>232</v>
      </c>
      <c r="D196" s="1330" t="s">
        <v>200</v>
      </c>
      <c r="E196" s="1328">
        <v>0</v>
      </c>
      <c r="F196" s="1328">
        <v>0</v>
      </c>
      <c r="G196" s="1328">
        <v>0</v>
      </c>
      <c r="H196" s="221"/>
      <c r="I196" s="221"/>
      <c r="J196" s="221"/>
      <c r="K196" s="221"/>
    </row>
    <row r="197" spans="1:11" ht="14.1" customHeight="1">
      <c r="A197" s="221"/>
      <c r="B197" s="221"/>
      <c r="C197" s="1327" t="s">
        <v>235</v>
      </c>
      <c r="D197" s="1330" t="s">
        <v>200</v>
      </c>
      <c r="E197" s="1328">
        <v>0</v>
      </c>
      <c r="F197" s="1328">
        <v>0</v>
      </c>
      <c r="G197" s="1328">
        <v>0</v>
      </c>
      <c r="H197" s="221"/>
      <c r="I197" s="221"/>
      <c r="J197" s="221"/>
      <c r="K197" s="221"/>
    </row>
    <row r="198" spans="1:11" ht="14.1" customHeight="1">
      <c r="A198" s="221"/>
      <c r="B198" s="221"/>
      <c r="C198" s="1327" t="s">
        <v>236</v>
      </c>
      <c r="D198" s="1330" t="s">
        <v>200</v>
      </c>
      <c r="E198" s="1328">
        <v>0</v>
      </c>
      <c r="F198" s="1328">
        <v>0</v>
      </c>
      <c r="G198" s="1328">
        <v>0</v>
      </c>
      <c r="H198" s="221"/>
      <c r="I198" s="221"/>
      <c r="J198" s="221"/>
      <c r="K198" s="221"/>
    </row>
    <row r="199" spans="1:11" ht="14.1" customHeight="1">
      <c r="A199" s="221"/>
      <c r="B199" s="221"/>
      <c r="C199" s="1329" t="s">
        <v>237</v>
      </c>
      <c r="D199" s="1328">
        <v>0</v>
      </c>
      <c r="E199" s="1328">
        <v>2000000</v>
      </c>
      <c r="F199" s="1328">
        <v>2000000</v>
      </c>
      <c r="G199" s="1328">
        <v>0</v>
      </c>
      <c r="H199" s="221"/>
      <c r="I199" s="221"/>
      <c r="J199" s="221"/>
      <c r="K199" s="221"/>
    </row>
    <row r="200" spans="1:11" ht="15" customHeight="1">
      <c r="A200" s="221"/>
      <c r="B200" s="221"/>
      <c r="C200" s="1331" t="s">
        <v>200</v>
      </c>
      <c r="D200" s="1332" t="s">
        <v>200</v>
      </c>
      <c r="E200" s="1332" t="s">
        <v>200</v>
      </c>
      <c r="F200" s="1332" t="s">
        <v>200</v>
      </c>
      <c r="G200" s="1332" t="s">
        <v>200</v>
      </c>
      <c r="H200" s="221"/>
      <c r="I200" s="221"/>
      <c r="J200" s="221"/>
      <c r="K200" s="221"/>
    </row>
    <row r="201" spans="1:11" ht="15" customHeight="1">
      <c r="A201" s="221"/>
      <c r="B201" s="221"/>
      <c r="C201" s="1315" t="s">
        <v>250</v>
      </c>
      <c r="D201" s="1333">
        <v>0</v>
      </c>
      <c r="E201" s="1333">
        <v>93469000</v>
      </c>
      <c r="F201" s="1333">
        <v>94648000</v>
      </c>
      <c r="G201" s="1333">
        <v>96186000</v>
      </c>
      <c r="H201" s="221"/>
      <c r="I201" s="221"/>
      <c r="J201" s="221"/>
      <c r="K201" s="221"/>
    </row>
    <row r="202" spans="1:11" ht="15" customHeight="1">
      <c r="A202" s="221"/>
      <c r="B202" s="221"/>
      <c r="C202" s="1316" t="s">
        <v>219</v>
      </c>
      <c r="D202" s="1334">
        <v>0</v>
      </c>
      <c r="E202" s="1334">
        <v>63300000</v>
      </c>
      <c r="F202" s="1334">
        <v>63400000</v>
      </c>
      <c r="G202" s="1334">
        <v>63700000</v>
      </c>
      <c r="H202" s="221"/>
      <c r="I202" s="221"/>
      <c r="J202" s="221"/>
      <c r="K202" s="221"/>
    </row>
    <row r="203" spans="1:11" ht="15" customHeight="1">
      <c r="A203" s="221"/>
      <c r="B203" s="221"/>
      <c r="C203" s="1316" t="s">
        <v>220</v>
      </c>
      <c r="D203" s="1334">
        <v>0</v>
      </c>
      <c r="E203" s="1334">
        <v>63300000</v>
      </c>
      <c r="F203" s="1334">
        <v>63400000</v>
      </c>
      <c r="G203" s="1334">
        <v>63700000</v>
      </c>
      <c r="H203" s="221"/>
      <c r="I203" s="221"/>
      <c r="J203" s="221"/>
      <c r="K203" s="221"/>
    </row>
    <row r="204" spans="1:11" ht="15" customHeight="1">
      <c r="A204" s="221"/>
      <c r="B204" s="221"/>
      <c r="C204" s="1316" t="s">
        <v>221</v>
      </c>
      <c r="D204" s="1334">
        <v>0</v>
      </c>
      <c r="E204" s="1334">
        <v>0</v>
      </c>
      <c r="F204" s="1334">
        <v>0</v>
      </c>
      <c r="G204" s="1334">
        <v>0</v>
      </c>
      <c r="H204" s="221"/>
      <c r="I204" s="221"/>
      <c r="J204" s="221"/>
      <c r="K204" s="221"/>
    </row>
    <row r="205" spans="1:11" ht="15" customHeight="1">
      <c r="A205" s="221"/>
      <c r="B205" s="221"/>
      <c r="C205" s="1316" t="s">
        <v>222</v>
      </c>
      <c r="D205" s="1334">
        <v>0</v>
      </c>
      <c r="E205" s="1334">
        <v>12719000</v>
      </c>
      <c r="F205" s="1334">
        <v>12800000</v>
      </c>
      <c r="G205" s="1334">
        <v>12900000</v>
      </c>
      <c r="H205" s="221"/>
      <c r="I205" s="221"/>
      <c r="J205" s="221"/>
      <c r="K205" s="221"/>
    </row>
    <row r="206" spans="1:11" ht="15" customHeight="1">
      <c r="A206" s="221"/>
      <c r="B206" s="221"/>
      <c r="C206" s="1316" t="s">
        <v>220</v>
      </c>
      <c r="D206" s="1334">
        <v>0</v>
      </c>
      <c r="E206" s="1334">
        <v>12719000</v>
      </c>
      <c r="F206" s="1334">
        <v>12800000</v>
      </c>
      <c r="G206" s="1334">
        <v>12900000</v>
      </c>
      <c r="H206" s="221"/>
      <c r="I206" s="221"/>
      <c r="J206" s="221"/>
      <c r="K206" s="221"/>
    </row>
    <row r="207" spans="1:11" ht="15" customHeight="1">
      <c r="A207" s="221"/>
      <c r="B207" s="221"/>
      <c r="C207" s="1316" t="s">
        <v>221</v>
      </c>
      <c r="D207" s="1334">
        <v>0</v>
      </c>
      <c r="E207" s="1334">
        <v>0</v>
      </c>
      <c r="F207" s="1334">
        <v>0</v>
      </c>
      <c r="G207" s="1334">
        <v>0</v>
      </c>
      <c r="H207" s="221"/>
      <c r="I207" s="221"/>
      <c r="J207" s="221"/>
      <c r="K207" s="221"/>
    </row>
    <row r="208" spans="1:11" ht="15" customHeight="1">
      <c r="A208" s="221"/>
      <c r="B208" s="221"/>
      <c r="C208" s="1316" t="s">
        <v>223</v>
      </c>
      <c r="D208" s="1334">
        <v>0</v>
      </c>
      <c r="E208" s="1334">
        <v>11950000</v>
      </c>
      <c r="F208" s="1334">
        <v>12448000</v>
      </c>
      <c r="G208" s="1334">
        <v>13086000</v>
      </c>
      <c r="H208" s="221"/>
      <c r="I208" s="221"/>
      <c r="J208" s="221"/>
      <c r="K208" s="221"/>
    </row>
    <row r="209" spans="1:11" ht="15" customHeight="1">
      <c r="A209" s="221"/>
      <c r="B209" s="221"/>
      <c r="C209" s="1316" t="s">
        <v>220</v>
      </c>
      <c r="D209" s="1334">
        <v>0</v>
      </c>
      <c r="E209" s="1334">
        <v>11950000</v>
      </c>
      <c r="F209" s="1334">
        <v>12448000</v>
      </c>
      <c r="G209" s="1334">
        <v>13086000</v>
      </c>
      <c r="H209" s="221"/>
      <c r="I209" s="221"/>
      <c r="J209" s="221"/>
      <c r="K209" s="221"/>
    </row>
    <row r="210" spans="1:11" ht="15" customHeight="1">
      <c r="A210" s="221"/>
      <c r="B210" s="221"/>
      <c r="C210" s="1316" t="s">
        <v>221</v>
      </c>
      <c r="D210" s="1334">
        <v>0</v>
      </c>
      <c r="E210" s="1334">
        <v>0</v>
      </c>
      <c r="F210" s="1334">
        <v>0</v>
      </c>
      <c r="G210" s="1334">
        <v>0</v>
      </c>
      <c r="H210" s="221"/>
      <c r="I210" s="221"/>
      <c r="J210" s="221"/>
      <c r="K210" s="221"/>
    </row>
    <row r="211" spans="1:11" ht="15" customHeight="1">
      <c r="A211" s="221"/>
      <c r="B211" s="221"/>
      <c r="C211" s="1316" t="s">
        <v>224</v>
      </c>
      <c r="D211" s="1334">
        <v>0</v>
      </c>
      <c r="E211" s="1334">
        <v>0</v>
      </c>
      <c r="F211" s="1334">
        <v>0</v>
      </c>
      <c r="G211" s="1334">
        <v>0</v>
      </c>
      <c r="H211" s="221"/>
      <c r="I211" s="221"/>
      <c r="J211" s="221"/>
      <c r="K211" s="221"/>
    </row>
    <row r="212" spans="1:11" ht="15" customHeight="1">
      <c r="A212" s="221"/>
      <c r="B212" s="221"/>
      <c r="C212" s="1316" t="s">
        <v>220</v>
      </c>
      <c r="D212" s="1334">
        <v>0</v>
      </c>
      <c r="E212" s="1334">
        <v>0</v>
      </c>
      <c r="F212" s="1334">
        <v>0</v>
      </c>
      <c r="G212" s="1334">
        <v>0</v>
      </c>
      <c r="H212" s="221"/>
      <c r="I212" s="221"/>
      <c r="J212" s="221"/>
      <c r="K212" s="221"/>
    </row>
    <row r="213" spans="1:11" ht="15" customHeight="1">
      <c r="A213" s="221"/>
      <c r="B213" s="221"/>
      <c r="C213" s="1316" t="s">
        <v>221</v>
      </c>
      <c r="D213" s="1334">
        <v>0</v>
      </c>
      <c r="E213" s="1334">
        <v>0</v>
      </c>
      <c r="F213" s="1334">
        <v>0</v>
      </c>
      <c r="G213" s="1334">
        <v>0</v>
      </c>
      <c r="H213" s="221"/>
      <c r="I213" s="221"/>
      <c r="J213" s="221"/>
      <c r="K213" s="221"/>
    </row>
    <row r="214" spans="1:11" ht="20.100000000000001" customHeight="1">
      <c r="A214" s="221"/>
      <c r="B214" s="221"/>
      <c r="C214" s="1316" t="s">
        <v>251</v>
      </c>
      <c r="D214" s="1335">
        <v>0</v>
      </c>
      <c r="E214" s="1335">
        <v>0</v>
      </c>
      <c r="F214" s="1335">
        <v>0</v>
      </c>
      <c r="G214" s="1335">
        <v>0</v>
      </c>
      <c r="H214" s="221"/>
      <c r="I214" s="221"/>
      <c r="J214" s="221"/>
      <c r="K214" s="221"/>
    </row>
    <row r="215" spans="1:11" ht="15" customHeight="1">
      <c r="A215" s="221"/>
      <c r="B215" s="221"/>
      <c r="C215" s="1316" t="s">
        <v>220</v>
      </c>
      <c r="D215" s="1334">
        <v>0</v>
      </c>
      <c r="E215" s="1334">
        <v>0</v>
      </c>
      <c r="F215" s="1334">
        <v>0</v>
      </c>
      <c r="G215" s="1334">
        <v>0</v>
      </c>
      <c r="H215" s="221"/>
      <c r="I215" s="221"/>
      <c r="J215" s="221"/>
      <c r="K215" s="221"/>
    </row>
    <row r="216" spans="1:11" ht="15" customHeight="1">
      <c r="A216" s="221"/>
      <c r="B216" s="221"/>
      <c r="C216" s="1316" t="s">
        <v>221</v>
      </c>
      <c r="D216" s="1334">
        <v>0</v>
      </c>
      <c r="E216" s="1334">
        <v>0</v>
      </c>
      <c r="F216" s="1334">
        <v>0</v>
      </c>
      <c r="G216" s="1334">
        <v>0</v>
      </c>
      <c r="H216" s="221"/>
      <c r="I216" s="221"/>
      <c r="J216" s="221"/>
      <c r="K216" s="221"/>
    </row>
    <row r="217" spans="1:11" ht="15" customHeight="1">
      <c r="A217" s="221"/>
      <c r="B217" s="221"/>
      <c r="C217" s="1316" t="s">
        <v>226</v>
      </c>
      <c r="D217" s="1334">
        <v>0</v>
      </c>
      <c r="E217" s="1334">
        <v>3500000</v>
      </c>
      <c r="F217" s="1334">
        <v>4000000</v>
      </c>
      <c r="G217" s="1334">
        <v>4500000</v>
      </c>
      <c r="H217" s="221"/>
      <c r="I217" s="221"/>
      <c r="J217" s="221"/>
      <c r="K217" s="221"/>
    </row>
    <row r="218" spans="1:11" ht="15" customHeight="1">
      <c r="A218" s="221"/>
      <c r="B218" s="221"/>
      <c r="C218" s="1316" t="s">
        <v>220</v>
      </c>
      <c r="D218" s="1334">
        <v>0</v>
      </c>
      <c r="E218" s="1334">
        <v>3500000</v>
      </c>
      <c r="F218" s="1334">
        <v>4000000</v>
      </c>
      <c r="G218" s="1334">
        <v>4500000</v>
      </c>
      <c r="H218" s="221"/>
      <c r="I218" s="221"/>
      <c r="J218" s="221"/>
      <c r="K218" s="221"/>
    </row>
    <row r="219" spans="1:11" ht="15" customHeight="1">
      <c r="A219" s="221"/>
      <c r="B219" s="221"/>
      <c r="C219" s="1316" t="s">
        <v>221</v>
      </c>
      <c r="D219" s="1334">
        <v>0</v>
      </c>
      <c r="E219" s="1334">
        <v>0</v>
      </c>
      <c r="F219" s="1334">
        <v>0</v>
      </c>
      <c r="G219" s="1334">
        <v>0</v>
      </c>
      <c r="H219" s="221"/>
      <c r="I219" s="221"/>
      <c r="J219" s="221"/>
      <c r="K219" s="221"/>
    </row>
    <row r="220" spans="1:11" ht="15" customHeight="1">
      <c r="A220" s="221"/>
      <c r="B220" s="221"/>
      <c r="C220" s="1316" t="s">
        <v>227</v>
      </c>
      <c r="D220" s="1334">
        <v>0</v>
      </c>
      <c r="E220" s="1334">
        <v>0</v>
      </c>
      <c r="F220" s="1334">
        <v>0</v>
      </c>
      <c r="G220" s="1334">
        <v>0</v>
      </c>
      <c r="H220" s="221"/>
      <c r="I220" s="221"/>
      <c r="J220" s="221"/>
      <c r="K220" s="221"/>
    </row>
    <row r="221" spans="1:11" ht="15" customHeight="1">
      <c r="A221" s="221"/>
      <c r="B221" s="221"/>
      <c r="C221" s="1316" t="s">
        <v>220</v>
      </c>
      <c r="D221" s="1334">
        <v>0</v>
      </c>
      <c r="E221" s="1334">
        <v>0</v>
      </c>
      <c r="F221" s="1334">
        <v>0</v>
      </c>
      <c r="G221" s="1334">
        <v>0</v>
      </c>
      <c r="H221" s="221"/>
      <c r="I221" s="221"/>
      <c r="J221" s="221"/>
      <c r="K221" s="221"/>
    </row>
    <row r="222" spans="1:11" ht="15" customHeight="1">
      <c r="A222" s="221"/>
      <c r="B222" s="221"/>
      <c r="C222" s="1316" t="s">
        <v>221</v>
      </c>
      <c r="D222" s="1334">
        <v>0</v>
      </c>
      <c r="E222" s="1334">
        <v>0</v>
      </c>
      <c r="F222" s="1334">
        <v>0</v>
      </c>
      <c r="G222" s="1334">
        <v>0</v>
      </c>
      <c r="H222" s="221"/>
      <c r="I222" s="221"/>
      <c r="J222" s="221"/>
      <c r="K222" s="221"/>
    </row>
    <row r="223" spans="1:11" ht="15" customHeight="1">
      <c r="A223" s="221"/>
      <c r="B223" s="221"/>
      <c r="C223" s="1316" t="s">
        <v>228</v>
      </c>
      <c r="D223" s="1334">
        <v>0</v>
      </c>
      <c r="E223" s="1334">
        <v>0</v>
      </c>
      <c r="F223" s="1334">
        <v>0</v>
      </c>
      <c r="G223" s="1334">
        <v>0</v>
      </c>
      <c r="H223" s="221"/>
      <c r="I223" s="221"/>
      <c r="J223" s="221"/>
      <c r="K223" s="221"/>
    </row>
    <row r="224" spans="1:11" ht="15" customHeight="1">
      <c r="A224" s="221"/>
      <c r="B224" s="221"/>
      <c r="C224" s="1316" t="s">
        <v>220</v>
      </c>
      <c r="D224" s="1334">
        <v>0</v>
      </c>
      <c r="E224" s="1334">
        <v>0</v>
      </c>
      <c r="F224" s="1334">
        <v>0</v>
      </c>
      <c r="G224" s="1334">
        <v>0</v>
      </c>
      <c r="H224" s="221"/>
      <c r="I224" s="221"/>
      <c r="J224" s="221"/>
      <c r="K224" s="221"/>
    </row>
    <row r="225" spans="1:11" ht="15" customHeight="1">
      <c r="A225" s="221"/>
      <c r="B225" s="221"/>
      <c r="C225" s="1316" t="s">
        <v>229</v>
      </c>
      <c r="D225" s="1334">
        <v>0</v>
      </c>
      <c r="E225" s="1334">
        <v>0</v>
      </c>
      <c r="F225" s="1334">
        <v>0</v>
      </c>
      <c r="G225" s="1334">
        <v>0</v>
      </c>
      <c r="H225" s="221"/>
      <c r="I225" s="221"/>
      <c r="J225" s="221"/>
      <c r="K225" s="221"/>
    </row>
    <row r="226" spans="1:11" ht="15" customHeight="1">
      <c r="A226" s="221"/>
      <c r="B226" s="221"/>
      <c r="C226" s="1316" t="s">
        <v>230</v>
      </c>
      <c r="D226" s="1334">
        <v>0</v>
      </c>
      <c r="E226" s="1334">
        <v>0</v>
      </c>
      <c r="F226" s="1334">
        <v>0</v>
      </c>
      <c r="G226" s="1334">
        <v>0</v>
      </c>
      <c r="H226" s="221"/>
      <c r="I226" s="221"/>
      <c r="J226" s="221"/>
      <c r="K226" s="221"/>
    </row>
    <row r="227" spans="1:11" ht="15" customHeight="1">
      <c r="A227" s="221"/>
      <c r="B227" s="221"/>
      <c r="C227" s="1316" t="s">
        <v>231</v>
      </c>
      <c r="D227" s="1334">
        <v>0</v>
      </c>
      <c r="E227" s="1334">
        <v>0</v>
      </c>
      <c r="F227" s="1334">
        <v>0</v>
      </c>
      <c r="G227" s="1334">
        <v>0</v>
      </c>
      <c r="H227" s="221"/>
      <c r="I227" s="221"/>
      <c r="J227" s="221"/>
      <c r="K227" s="221"/>
    </row>
    <row r="228" spans="1:11" ht="15" customHeight="1">
      <c r="A228" s="221"/>
      <c r="B228" s="221"/>
      <c r="C228" s="1316" t="s">
        <v>232</v>
      </c>
      <c r="D228" s="1334">
        <v>0</v>
      </c>
      <c r="E228" s="1334">
        <v>0</v>
      </c>
      <c r="F228" s="1334">
        <v>0</v>
      </c>
      <c r="G228" s="1334">
        <v>0</v>
      </c>
      <c r="H228" s="221"/>
      <c r="I228" s="221"/>
      <c r="J228" s="221"/>
      <c r="K228" s="221"/>
    </row>
    <row r="229" spans="1:11" ht="15" customHeight="1">
      <c r="A229" s="221"/>
      <c r="B229" s="221"/>
      <c r="C229" s="1316" t="s">
        <v>233</v>
      </c>
      <c r="D229" s="1334">
        <v>0</v>
      </c>
      <c r="E229" s="1334">
        <v>2000000</v>
      </c>
      <c r="F229" s="1334">
        <v>2000000</v>
      </c>
      <c r="G229" s="1334">
        <v>2000000</v>
      </c>
      <c r="H229" s="221"/>
      <c r="I229" s="221"/>
      <c r="J229" s="221"/>
      <c r="K229" s="221"/>
    </row>
    <row r="230" spans="1:11" ht="15" customHeight="1">
      <c r="A230" s="221"/>
      <c r="B230" s="221"/>
      <c r="C230" s="1316" t="s">
        <v>220</v>
      </c>
      <c r="D230" s="1334">
        <v>0</v>
      </c>
      <c r="E230" s="1334">
        <v>2000000</v>
      </c>
      <c r="F230" s="1334">
        <v>2000000</v>
      </c>
      <c r="G230" s="1334">
        <v>2000000</v>
      </c>
      <c r="H230" s="221"/>
      <c r="I230" s="221"/>
      <c r="J230" s="221"/>
      <c r="K230" s="221"/>
    </row>
    <row r="231" spans="1:11" ht="15" customHeight="1">
      <c r="A231" s="221"/>
      <c r="B231" s="221"/>
      <c r="C231" s="1316" t="s">
        <v>229</v>
      </c>
      <c r="D231" s="1334">
        <v>0</v>
      </c>
      <c r="E231" s="1334">
        <v>0</v>
      </c>
      <c r="F231" s="1334">
        <v>0</v>
      </c>
      <c r="G231" s="1334">
        <v>0</v>
      </c>
      <c r="H231" s="221"/>
      <c r="I231" s="221"/>
      <c r="J231" s="221"/>
      <c r="K231" s="221"/>
    </row>
    <row r="232" spans="1:11" ht="15" customHeight="1">
      <c r="A232" s="221"/>
      <c r="B232" s="221"/>
      <c r="C232" s="1316" t="s">
        <v>230</v>
      </c>
      <c r="D232" s="1334">
        <v>0</v>
      </c>
      <c r="E232" s="1334">
        <v>0</v>
      </c>
      <c r="F232" s="1334">
        <v>0</v>
      </c>
      <c r="G232" s="1334">
        <v>0</v>
      </c>
      <c r="H232" s="221"/>
      <c r="I232" s="221"/>
      <c r="J232" s="221"/>
      <c r="K232" s="221"/>
    </row>
    <row r="233" spans="1:11" ht="15" customHeight="1">
      <c r="A233" s="221"/>
      <c r="B233" s="221"/>
      <c r="C233" s="1316" t="s">
        <v>231</v>
      </c>
      <c r="D233" s="1334">
        <v>0</v>
      </c>
      <c r="E233" s="1334">
        <v>0</v>
      </c>
      <c r="F233" s="1334">
        <v>0</v>
      </c>
      <c r="G233" s="1334">
        <v>0</v>
      </c>
      <c r="H233" s="221"/>
      <c r="I233" s="221"/>
      <c r="J233" s="221"/>
      <c r="K233" s="221"/>
    </row>
    <row r="234" spans="1:11" ht="15" customHeight="1">
      <c r="A234" s="221"/>
      <c r="B234" s="221"/>
      <c r="C234" s="1316" t="s">
        <v>232</v>
      </c>
      <c r="D234" s="1334">
        <v>0</v>
      </c>
      <c r="E234" s="1334">
        <v>0</v>
      </c>
      <c r="F234" s="1334">
        <v>0</v>
      </c>
      <c r="G234" s="1334">
        <v>0</v>
      </c>
      <c r="H234" s="221"/>
      <c r="I234" s="221"/>
      <c r="J234" s="221"/>
      <c r="K234" s="221"/>
    </row>
    <row r="235" spans="1:11" ht="15" customHeight="1">
      <c r="A235" s="221"/>
      <c r="B235" s="221"/>
      <c r="C235" s="1316" t="s">
        <v>234</v>
      </c>
      <c r="D235" s="1334">
        <v>0</v>
      </c>
      <c r="E235" s="1334">
        <v>0</v>
      </c>
      <c r="F235" s="1334">
        <v>0</v>
      </c>
      <c r="G235" s="1334">
        <v>0</v>
      </c>
      <c r="H235" s="221"/>
      <c r="I235" s="221"/>
      <c r="J235" s="221"/>
      <c r="K235" s="221"/>
    </row>
    <row r="236" spans="1:11" ht="15" customHeight="1">
      <c r="A236" s="221"/>
      <c r="B236" s="221"/>
      <c r="C236" s="1316" t="s">
        <v>220</v>
      </c>
      <c r="D236" s="1334">
        <v>0</v>
      </c>
      <c r="E236" s="1334">
        <v>0</v>
      </c>
      <c r="F236" s="1334">
        <v>0</v>
      </c>
      <c r="G236" s="1334">
        <v>0</v>
      </c>
      <c r="H236" s="221"/>
      <c r="I236" s="221"/>
      <c r="J236" s="221"/>
      <c r="K236" s="221"/>
    </row>
    <row r="237" spans="1:11" ht="15" customHeight="1">
      <c r="A237" s="221"/>
      <c r="B237" s="221"/>
      <c r="C237" s="1316" t="s">
        <v>229</v>
      </c>
      <c r="D237" s="1334">
        <v>0</v>
      </c>
      <c r="E237" s="1334">
        <v>0</v>
      </c>
      <c r="F237" s="1334">
        <v>0</v>
      </c>
      <c r="G237" s="1334">
        <v>0</v>
      </c>
      <c r="H237" s="221"/>
      <c r="I237" s="221"/>
      <c r="J237" s="221"/>
      <c r="K237" s="221"/>
    </row>
    <row r="238" spans="1:11" ht="15" customHeight="1">
      <c r="A238" s="221"/>
      <c r="B238" s="221"/>
      <c r="C238" s="1316" t="s">
        <v>230</v>
      </c>
      <c r="D238" s="1334">
        <v>0</v>
      </c>
      <c r="E238" s="1334">
        <v>0</v>
      </c>
      <c r="F238" s="1334">
        <v>0</v>
      </c>
      <c r="G238" s="1334">
        <v>0</v>
      </c>
      <c r="H238" s="221"/>
      <c r="I238" s="221"/>
      <c r="J238" s="221"/>
      <c r="K238" s="221"/>
    </row>
    <row r="239" spans="1:11" ht="15" customHeight="1">
      <c r="A239" s="221"/>
      <c r="B239" s="221"/>
      <c r="C239" s="1316" t="s">
        <v>231</v>
      </c>
      <c r="D239" s="1334">
        <v>0</v>
      </c>
      <c r="E239" s="1334">
        <v>0</v>
      </c>
      <c r="F239" s="1334">
        <v>0</v>
      </c>
      <c r="G239" s="1334">
        <v>0</v>
      </c>
      <c r="H239" s="221"/>
      <c r="I239" s="221"/>
      <c r="J239" s="221"/>
      <c r="K239" s="221"/>
    </row>
    <row r="240" spans="1:11" ht="15" customHeight="1">
      <c r="A240" s="221"/>
      <c r="B240" s="221"/>
      <c r="C240" s="1316" t="s">
        <v>232</v>
      </c>
      <c r="D240" s="1334">
        <v>0</v>
      </c>
      <c r="E240" s="1334">
        <v>0</v>
      </c>
      <c r="F240" s="1334">
        <v>0</v>
      </c>
      <c r="G240" s="1334">
        <v>0</v>
      </c>
      <c r="H240" s="221"/>
      <c r="I240" s="221"/>
      <c r="J240" s="221"/>
      <c r="K240" s="221"/>
    </row>
    <row r="241" spans="1:11" ht="15" customHeight="1">
      <c r="A241" s="221"/>
      <c r="B241" s="221"/>
      <c r="C241" s="1316" t="s">
        <v>235</v>
      </c>
      <c r="D241" s="1334">
        <v>0</v>
      </c>
      <c r="E241" s="1334">
        <v>0</v>
      </c>
      <c r="F241" s="1334">
        <v>0</v>
      </c>
      <c r="G241" s="1334">
        <v>0</v>
      </c>
      <c r="H241" s="221"/>
      <c r="I241" s="221"/>
      <c r="J241" s="221"/>
      <c r="K241" s="221"/>
    </row>
    <row r="242" spans="1:11" ht="15" customHeight="1">
      <c r="A242" s="221"/>
      <c r="B242" s="221"/>
      <c r="C242" s="1316" t="s">
        <v>236</v>
      </c>
      <c r="D242" s="1334">
        <v>0</v>
      </c>
      <c r="E242" s="1334">
        <v>0</v>
      </c>
      <c r="F242" s="1334">
        <v>0</v>
      </c>
      <c r="G242" s="1334">
        <v>0</v>
      </c>
      <c r="H242" s="221"/>
      <c r="I242" s="221"/>
      <c r="J242" s="221"/>
      <c r="K242" s="221"/>
    </row>
    <row r="243" spans="1:11" ht="20.100000000000001" customHeight="1">
      <c r="A243" s="221"/>
      <c r="B243" s="221"/>
      <c r="C243" s="1336" t="s">
        <v>200</v>
      </c>
      <c r="D243" s="1337"/>
      <c r="E243" s="1337"/>
      <c r="F243" s="1337"/>
      <c r="G243" s="1337"/>
      <c r="H243" s="221"/>
      <c r="I243" s="221"/>
      <c r="J243" s="221"/>
      <c r="K243" s="221"/>
    </row>
    <row r="244" spans="1:11" ht="20.100000000000001" customHeight="1">
      <c r="A244" s="264" t="s">
        <v>252</v>
      </c>
      <c r="B244" s="244" t="s">
        <v>84</v>
      </c>
      <c r="C244" s="1316" t="s">
        <v>2967</v>
      </c>
      <c r="D244" s="1337"/>
      <c r="E244" s="1338" t="s">
        <v>200</v>
      </c>
      <c r="F244" s="1316" t="s">
        <v>84</v>
      </c>
      <c r="G244" s="1316" t="s">
        <v>2968</v>
      </c>
      <c r="H244" s="266" t="s">
        <v>200</v>
      </c>
    </row>
    <row r="245" spans="1:11" ht="24" customHeight="1">
      <c r="A245" s="267" t="s">
        <v>253</v>
      </c>
      <c r="B245" s="244" t="s">
        <v>254</v>
      </c>
      <c r="C245" s="1316" t="s">
        <v>200</v>
      </c>
      <c r="D245" s="1337"/>
      <c r="E245" s="1339" t="s">
        <v>255</v>
      </c>
      <c r="F245" s="1316" t="s">
        <v>254</v>
      </c>
      <c r="G245" s="1316" t="s">
        <v>200</v>
      </c>
      <c r="H245" s="221"/>
    </row>
    <row r="246" spans="1:11" ht="20.100000000000001" customHeight="1">
      <c r="A246" s="268" t="s">
        <v>200</v>
      </c>
      <c r="B246" s="244" t="s">
        <v>86</v>
      </c>
      <c r="C246" s="1316" t="s">
        <v>200</v>
      </c>
      <c r="D246" s="1337"/>
      <c r="E246" s="1340" t="s">
        <v>200</v>
      </c>
      <c r="F246" s="1316" t="s">
        <v>86</v>
      </c>
      <c r="G246" s="1316" t="s">
        <v>200</v>
      </c>
      <c r="H246" s="221"/>
    </row>
    <row r="249" spans="1:11" ht="27.75" customHeight="1">
      <c r="D249" s="265" t="s">
        <v>200</v>
      </c>
      <c r="E249" s="244" t="s">
        <v>84</v>
      </c>
      <c r="F249" s="1316" t="s">
        <v>2969</v>
      </c>
    </row>
    <row r="250" spans="1:11" ht="27">
      <c r="D250" s="267" t="s">
        <v>256</v>
      </c>
      <c r="E250" s="244" t="s">
        <v>254</v>
      </c>
      <c r="F250" s="244" t="s">
        <v>200</v>
      </c>
    </row>
    <row r="251" spans="1:11">
      <c r="D251" s="268" t="s">
        <v>200</v>
      </c>
      <c r="E251" s="244" t="s">
        <v>86</v>
      </c>
      <c r="F251" s="244" t="s">
        <v>200</v>
      </c>
    </row>
  </sheetData>
  <mergeCells count="28">
    <mergeCell ref="D6:G6"/>
    <mergeCell ref="C1:G1"/>
    <mergeCell ref="C2:G2"/>
    <mergeCell ref="D3:G3"/>
    <mergeCell ref="D4:G4"/>
    <mergeCell ref="D5:G5"/>
    <mergeCell ref="C85:G85"/>
    <mergeCell ref="D7:G7"/>
    <mergeCell ref="C8:G8"/>
    <mergeCell ref="C9:G9"/>
    <mergeCell ref="D10:G10"/>
    <mergeCell ref="D18:G18"/>
    <mergeCell ref="C27:G27"/>
    <mergeCell ref="D28:G28"/>
    <mergeCell ref="D29:G29"/>
    <mergeCell ref="D30:G30"/>
    <mergeCell ref="D31:G31"/>
    <mergeCell ref="C40:G40"/>
    <mergeCell ref="D144:G144"/>
    <mergeCell ref="D145:G145"/>
    <mergeCell ref="D146:G146"/>
    <mergeCell ref="C155:G155"/>
    <mergeCell ref="D86:G86"/>
    <mergeCell ref="D87:G87"/>
    <mergeCell ref="D88:G88"/>
    <mergeCell ref="D89:G89"/>
    <mergeCell ref="C98:G98"/>
    <mergeCell ref="D143:G14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325C-70F3-43F7-BCE8-FD503E838A1D}">
  <dimension ref="A1:K185"/>
  <sheetViews>
    <sheetView workbookViewId="0">
      <selection activeCell="C9" sqref="C9:G9"/>
    </sheetView>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1278</v>
      </c>
      <c r="E3" s="1650"/>
      <c r="F3" s="1650"/>
      <c r="G3" s="1650"/>
      <c r="H3" s="993"/>
      <c r="I3" s="993"/>
      <c r="J3" s="993"/>
      <c r="K3" s="993"/>
    </row>
    <row r="4" spans="1:11" ht="14.1" customHeight="1">
      <c r="A4" s="993"/>
      <c r="B4" s="993"/>
      <c r="C4" s="995" t="s">
        <v>196</v>
      </c>
      <c r="D4" s="1649" t="s">
        <v>1088</v>
      </c>
      <c r="E4" s="1650"/>
      <c r="F4" s="1650"/>
      <c r="G4" s="1650"/>
      <c r="H4" s="993"/>
      <c r="I4" s="993"/>
      <c r="J4" s="993"/>
      <c r="K4" s="993"/>
    </row>
    <row r="5" spans="1:11" ht="14.1" customHeight="1">
      <c r="A5" s="993"/>
      <c r="B5" s="993"/>
      <c r="C5" s="995" t="s">
        <v>2</v>
      </c>
      <c r="D5" s="1649" t="s">
        <v>1279</v>
      </c>
      <c r="E5" s="1650"/>
      <c r="F5" s="1650"/>
      <c r="G5" s="1650"/>
      <c r="H5" s="993"/>
      <c r="I5" s="993"/>
      <c r="J5" s="993"/>
      <c r="K5" s="993"/>
    </row>
    <row r="6" spans="1:11" ht="14.1" customHeight="1">
      <c r="A6" s="993"/>
      <c r="B6" s="993"/>
      <c r="C6" s="995" t="s">
        <v>4</v>
      </c>
      <c r="D6" s="1649" t="s">
        <v>845</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20.100000000000001" customHeight="1">
      <c r="A9" s="993"/>
      <c r="B9" s="993"/>
      <c r="C9" s="1655" t="s">
        <v>1280</v>
      </c>
      <c r="D9" s="1656"/>
      <c r="E9" s="1656"/>
      <c r="F9" s="1656"/>
      <c r="G9" s="1656"/>
      <c r="H9" s="993"/>
      <c r="I9" s="993"/>
      <c r="J9" s="993"/>
      <c r="K9" s="993"/>
    </row>
    <row r="10" spans="1:11" ht="58.5" customHeight="1">
      <c r="A10" s="993"/>
      <c r="B10" s="993"/>
      <c r="C10" s="996" t="s">
        <v>10</v>
      </c>
      <c r="D10" s="1657" t="s">
        <v>1281</v>
      </c>
      <c r="E10" s="1658"/>
      <c r="F10" s="1658"/>
      <c r="G10" s="1658"/>
      <c r="H10" s="993"/>
      <c r="I10" s="993"/>
      <c r="J10" s="993"/>
      <c r="K10" s="993"/>
    </row>
    <row r="11" spans="1:11" ht="27.95" customHeight="1">
      <c r="A11" s="993"/>
      <c r="B11" s="993"/>
      <c r="C11" s="997" t="s">
        <v>12</v>
      </c>
      <c r="D11" s="998">
        <v>2025</v>
      </c>
      <c r="E11" s="998">
        <v>2026</v>
      </c>
      <c r="F11" s="998">
        <v>2027</v>
      </c>
      <c r="G11" s="998">
        <v>2028</v>
      </c>
      <c r="H11" s="993"/>
      <c r="I11" s="993"/>
      <c r="J11" s="993"/>
      <c r="K11" s="993"/>
    </row>
    <row r="12" spans="1:11" ht="14.1" customHeight="1">
      <c r="A12" s="993"/>
      <c r="B12" s="993"/>
      <c r="C12" s="999"/>
      <c r="D12" s="1000" t="s">
        <v>13</v>
      </c>
      <c r="E12" s="1000" t="s">
        <v>14</v>
      </c>
      <c r="F12" s="1000" t="s">
        <v>14</v>
      </c>
      <c r="G12" s="1000" t="s">
        <v>14</v>
      </c>
      <c r="H12" s="993"/>
      <c r="I12" s="993"/>
      <c r="J12" s="993"/>
      <c r="K12" s="993"/>
    </row>
    <row r="13" spans="1:11" ht="14.1" customHeight="1">
      <c r="A13" s="993"/>
      <c r="B13" s="993"/>
      <c r="C13" s="997" t="s">
        <v>1282</v>
      </c>
      <c r="D13" s="1001" t="s">
        <v>1283</v>
      </c>
      <c r="E13" s="1001" t="s">
        <v>1284</v>
      </c>
      <c r="F13" s="1001" t="s">
        <v>919</v>
      </c>
      <c r="G13" s="1001" t="s">
        <v>1285</v>
      </c>
      <c r="H13" s="993"/>
      <c r="I13" s="993"/>
      <c r="J13" s="993"/>
      <c r="K13" s="993"/>
    </row>
    <row r="14" spans="1:11" ht="30.95" customHeight="1">
      <c r="A14" s="993"/>
      <c r="B14" s="993"/>
      <c r="C14" s="997" t="s">
        <v>1286</v>
      </c>
      <c r="D14" s="1001" t="s">
        <v>141</v>
      </c>
      <c r="E14" s="1001" t="s">
        <v>1287</v>
      </c>
      <c r="F14" s="1001" t="s">
        <v>1287</v>
      </c>
      <c r="G14" s="1001" t="s">
        <v>1287</v>
      </c>
      <c r="H14" s="993"/>
      <c r="I14" s="993"/>
      <c r="J14" s="993"/>
      <c r="K14" s="993"/>
    </row>
    <row r="15" spans="1:11" ht="30.95" customHeight="1">
      <c r="A15" s="993"/>
      <c r="B15" s="993"/>
      <c r="C15" s="997" t="s">
        <v>1288</v>
      </c>
      <c r="D15" s="1001" t="s">
        <v>164</v>
      </c>
      <c r="E15" s="1001" t="s">
        <v>164</v>
      </c>
      <c r="F15" s="1001" t="s">
        <v>164</v>
      </c>
      <c r="G15" s="1001" t="s">
        <v>164</v>
      </c>
      <c r="H15" s="993"/>
      <c r="I15" s="993"/>
      <c r="J15" s="993"/>
      <c r="K15" s="993"/>
    </row>
    <row r="16" spans="1:11" ht="30.95" customHeight="1">
      <c r="A16" s="993"/>
      <c r="B16" s="993"/>
      <c r="C16" s="997" t="s">
        <v>1289</v>
      </c>
      <c r="D16" s="1001" t="s">
        <v>139</v>
      </c>
      <c r="E16" s="1001" t="s">
        <v>141</v>
      </c>
      <c r="F16" s="1001" t="s">
        <v>141</v>
      </c>
      <c r="G16" s="1001" t="s">
        <v>141</v>
      </c>
      <c r="H16" s="993"/>
      <c r="I16" s="993"/>
      <c r="J16" s="993"/>
      <c r="K16" s="993"/>
    </row>
    <row r="17" spans="1:11" ht="44.25" customHeight="1">
      <c r="A17" s="993"/>
      <c r="B17" s="993"/>
      <c r="C17" s="996" t="s">
        <v>203</v>
      </c>
      <c r="D17" s="1657" t="s">
        <v>1290</v>
      </c>
      <c r="E17" s="1658"/>
      <c r="F17" s="1658"/>
      <c r="G17" s="1658"/>
      <c r="H17" s="993"/>
      <c r="I17" s="993"/>
      <c r="J17" s="993"/>
      <c r="K17" s="993"/>
    </row>
    <row r="18" spans="1:11" ht="27.95" customHeight="1">
      <c r="A18" s="993"/>
      <c r="B18" s="993"/>
      <c r="C18" s="997" t="s">
        <v>205</v>
      </c>
      <c r="D18" s="998">
        <v>2025</v>
      </c>
      <c r="E18" s="998">
        <v>2026</v>
      </c>
      <c r="F18" s="998">
        <v>2027</v>
      </c>
      <c r="G18" s="998">
        <v>2028</v>
      </c>
      <c r="H18" s="993"/>
      <c r="I18" s="993"/>
      <c r="J18" s="993"/>
      <c r="K18" s="993"/>
    </row>
    <row r="19" spans="1:11" ht="14.1" customHeight="1">
      <c r="A19" s="993"/>
      <c r="B19" s="993"/>
      <c r="C19" s="999"/>
      <c r="D19" s="1000" t="s">
        <v>13</v>
      </c>
      <c r="E19" s="1000" t="s">
        <v>14</v>
      </c>
      <c r="F19" s="1000" t="s">
        <v>14</v>
      </c>
      <c r="G19" s="1000" t="s">
        <v>14</v>
      </c>
      <c r="H19" s="993"/>
      <c r="I19" s="993"/>
      <c r="J19" s="993"/>
      <c r="K19" s="993"/>
    </row>
    <row r="20" spans="1:11" ht="20.100000000000001" customHeight="1">
      <c r="A20" s="993"/>
      <c r="B20" s="993"/>
      <c r="C20" s="997" t="s">
        <v>1291</v>
      </c>
      <c r="D20" s="1001" t="s">
        <v>1283</v>
      </c>
      <c r="E20" s="1001" t="s">
        <v>1284</v>
      </c>
      <c r="F20" s="1001" t="s">
        <v>919</v>
      </c>
      <c r="G20" s="1001" t="s">
        <v>1285</v>
      </c>
      <c r="H20" s="993"/>
      <c r="I20" s="993"/>
      <c r="J20" s="993"/>
      <c r="K20" s="993"/>
    </row>
    <row r="21" spans="1:11" ht="20.100000000000001" customHeight="1">
      <c r="A21" s="993"/>
      <c r="B21" s="993"/>
      <c r="C21" s="997" t="s">
        <v>1292</v>
      </c>
      <c r="D21" s="1001" t="s">
        <v>200</v>
      </c>
      <c r="E21" s="1001" t="s">
        <v>200</v>
      </c>
      <c r="F21" s="1001" t="s">
        <v>200</v>
      </c>
      <c r="G21" s="1001" t="s">
        <v>200</v>
      </c>
      <c r="H21" s="993"/>
      <c r="I21" s="993"/>
      <c r="J21" s="993"/>
      <c r="K21" s="993"/>
    </row>
    <row r="22" spans="1:11" ht="20.100000000000001" customHeight="1">
      <c r="A22" s="993"/>
      <c r="B22" s="993"/>
      <c r="C22" s="997" t="s">
        <v>1293</v>
      </c>
      <c r="D22" s="1001" t="s">
        <v>200</v>
      </c>
      <c r="E22" s="1001" t="s">
        <v>200</v>
      </c>
      <c r="F22" s="1001" t="s">
        <v>200</v>
      </c>
      <c r="G22" s="1001" t="s">
        <v>200</v>
      </c>
      <c r="H22" s="993"/>
      <c r="I22" s="993"/>
      <c r="J22" s="993"/>
      <c r="K22" s="993"/>
    </row>
    <row r="23" spans="1:11" ht="14.1" customHeight="1">
      <c r="A23" s="993"/>
      <c r="B23" s="993"/>
      <c r="C23" s="1643" t="s">
        <v>208</v>
      </c>
      <c r="D23" s="1644"/>
      <c r="E23" s="1644"/>
      <c r="F23" s="1644"/>
      <c r="G23" s="1644"/>
      <c r="H23" s="993"/>
      <c r="I23" s="993"/>
      <c r="J23" s="993"/>
      <c r="K23" s="993"/>
    </row>
    <row r="24" spans="1:11" ht="14.1" customHeight="1">
      <c r="A24" s="993"/>
      <c r="B24" s="993"/>
      <c r="C24" s="1002" t="s">
        <v>1294</v>
      </c>
      <c r="D24" s="1643" t="s">
        <v>1295</v>
      </c>
      <c r="E24" s="1644"/>
      <c r="F24" s="1644"/>
      <c r="G24" s="1644"/>
      <c r="H24" s="993"/>
      <c r="I24" s="993"/>
      <c r="J24" s="993"/>
      <c r="K24" s="993"/>
    </row>
    <row r="25" spans="1:11" ht="27" customHeight="1">
      <c r="A25" s="993"/>
      <c r="B25" s="993"/>
      <c r="C25" s="1003" t="s">
        <v>209</v>
      </c>
      <c r="D25" s="1659" t="s">
        <v>1296</v>
      </c>
      <c r="E25" s="1660"/>
      <c r="F25" s="1660"/>
      <c r="G25" s="1660"/>
      <c r="H25" s="993"/>
      <c r="I25" s="993"/>
      <c r="J25" s="993"/>
      <c r="K25" s="993"/>
    </row>
    <row r="26" spans="1:11" ht="27" customHeight="1">
      <c r="A26" s="993"/>
      <c r="B26" s="993"/>
      <c r="C26" s="1004" t="s">
        <v>211</v>
      </c>
      <c r="D26" s="1661" t="s">
        <v>1297</v>
      </c>
      <c r="E26" s="1662"/>
      <c r="F26" s="1662"/>
      <c r="G26" s="1662"/>
      <c r="H26" s="993"/>
      <c r="I26" s="993"/>
      <c r="J26" s="993"/>
      <c r="K26" s="993"/>
    </row>
    <row r="27" spans="1:11" ht="27" customHeight="1">
      <c r="A27" s="993"/>
      <c r="B27" s="993"/>
      <c r="C27" s="1004" t="s">
        <v>31</v>
      </c>
      <c r="D27" s="1661" t="s">
        <v>1298</v>
      </c>
      <c r="E27" s="1662"/>
      <c r="F27" s="1662"/>
      <c r="G27" s="1662"/>
      <c r="H27" s="993"/>
      <c r="I27" s="993"/>
      <c r="J27" s="993"/>
      <c r="K27" s="993"/>
    </row>
    <row r="28" spans="1:11" ht="15" customHeight="1">
      <c r="A28" s="993"/>
      <c r="B28" s="993"/>
      <c r="C28" s="1005"/>
      <c r="D28" s="1006">
        <v>2025</v>
      </c>
      <c r="E28" s="1006">
        <v>2026</v>
      </c>
      <c r="F28" s="1006">
        <v>2027</v>
      </c>
      <c r="G28" s="1006">
        <v>2028</v>
      </c>
      <c r="H28" s="993"/>
      <c r="I28" s="993"/>
      <c r="J28" s="993"/>
      <c r="K28" s="993"/>
    </row>
    <row r="29" spans="1:11" ht="15" customHeight="1">
      <c r="A29" s="993"/>
      <c r="B29" s="993"/>
      <c r="C29" s="1007"/>
      <c r="D29" s="1008" t="s">
        <v>13</v>
      </c>
      <c r="E29" s="1008" t="s">
        <v>14</v>
      </c>
      <c r="F29" s="1008" t="s">
        <v>14</v>
      </c>
      <c r="G29" s="1008" t="s">
        <v>14</v>
      </c>
      <c r="H29" s="993"/>
      <c r="I29" s="993"/>
      <c r="J29" s="993"/>
      <c r="K29" s="993"/>
    </row>
    <row r="30" spans="1:11" ht="14.1" customHeight="1">
      <c r="A30" s="993"/>
      <c r="B30" s="993"/>
      <c r="C30" s="997" t="s">
        <v>33</v>
      </c>
      <c r="D30" s="1001" t="s">
        <v>200</v>
      </c>
      <c r="E30" s="1001" t="s">
        <v>1299</v>
      </c>
      <c r="F30" s="1001" t="s">
        <v>1283</v>
      </c>
      <c r="G30" s="1001" t="s">
        <v>1284</v>
      </c>
      <c r="H30" s="993"/>
      <c r="I30" s="993"/>
      <c r="J30" s="993"/>
      <c r="K30" s="993"/>
    </row>
    <row r="31" spans="1:11" ht="14.1" customHeight="1">
      <c r="A31" s="993"/>
      <c r="B31" s="993"/>
      <c r="C31" s="997" t="s">
        <v>214</v>
      </c>
      <c r="D31" s="1001" t="s">
        <v>1300</v>
      </c>
      <c r="E31" s="1001" t="s">
        <v>1301</v>
      </c>
      <c r="F31" s="1001" t="s">
        <v>1302</v>
      </c>
      <c r="G31" s="1001" t="s">
        <v>1303</v>
      </c>
      <c r="H31" s="993"/>
      <c r="I31" s="993"/>
      <c r="J31" s="993"/>
      <c r="K31" s="993"/>
    </row>
    <row r="32" spans="1:11" ht="14.1" customHeight="1">
      <c r="A32" s="993"/>
      <c r="B32" s="993"/>
      <c r="C32" s="997" t="s">
        <v>215</v>
      </c>
      <c r="D32" s="1001" t="s">
        <v>164</v>
      </c>
      <c r="E32" s="1001" t="s">
        <v>1304</v>
      </c>
      <c r="F32" s="1001" t="s">
        <v>1305</v>
      </c>
      <c r="G32" s="1001" t="s">
        <v>1306</v>
      </c>
      <c r="H32" s="993"/>
      <c r="I32" s="993"/>
      <c r="J32" s="993"/>
      <c r="K32" s="993"/>
    </row>
    <row r="33" spans="1:11" ht="14.1" customHeight="1">
      <c r="A33" s="993"/>
      <c r="B33" s="993"/>
      <c r="C33" s="997" t="s">
        <v>216</v>
      </c>
      <c r="D33" s="1001" t="s">
        <v>200</v>
      </c>
      <c r="E33" s="1001" t="s">
        <v>200</v>
      </c>
      <c r="F33" s="1001" t="s">
        <v>968</v>
      </c>
      <c r="G33" s="1001" t="s">
        <v>1173</v>
      </c>
      <c r="H33" s="993"/>
      <c r="I33" s="993"/>
      <c r="J33" s="993"/>
      <c r="K33" s="993"/>
    </row>
    <row r="34" spans="1:11" ht="14.1" customHeight="1">
      <c r="A34" s="993"/>
      <c r="B34" s="993"/>
      <c r="C34" s="997" t="s">
        <v>217</v>
      </c>
      <c r="D34" s="1001" t="s">
        <v>200</v>
      </c>
      <c r="E34" s="1001" t="s">
        <v>1307</v>
      </c>
      <c r="F34" s="1001" t="s">
        <v>1308</v>
      </c>
      <c r="G34" s="1001" t="s">
        <v>875</v>
      </c>
      <c r="H34" s="993"/>
      <c r="I34" s="993"/>
      <c r="J34" s="993"/>
      <c r="K34" s="993"/>
    </row>
    <row r="35" spans="1:11" ht="14.1" customHeight="1">
      <c r="A35" s="993"/>
      <c r="B35" s="993"/>
      <c r="C35" s="997" t="s">
        <v>39</v>
      </c>
      <c r="D35" s="1001" t="s">
        <v>200</v>
      </c>
      <c r="E35" s="1001" t="s">
        <v>200</v>
      </c>
      <c r="F35" s="1001" t="s">
        <v>1309</v>
      </c>
      <c r="G35" s="1001" t="s">
        <v>1310</v>
      </c>
      <c r="H35" s="993"/>
      <c r="I35" s="993"/>
      <c r="J35" s="993"/>
      <c r="K35" s="993"/>
    </row>
    <row r="36" spans="1:11" ht="14.1" customHeight="1">
      <c r="A36" s="993"/>
      <c r="B36" s="993"/>
      <c r="C36" s="1663" t="s">
        <v>218</v>
      </c>
      <c r="D36" s="1664"/>
      <c r="E36" s="1664"/>
      <c r="F36" s="1664"/>
      <c r="G36" s="1664"/>
      <c r="H36" s="993"/>
      <c r="I36" s="993"/>
      <c r="J36" s="993"/>
      <c r="K36" s="993"/>
    </row>
    <row r="37" spans="1:11" ht="14.1" customHeight="1">
      <c r="A37" s="993"/>
      <c r="B37" s="993"/>
      <c r="C37" s="1005"/>
      <c r="D37" s="1006">
        <v>2025</v>
      </c>
      <c r="E37" s="1006">
        <v>2026</v>
      </c>
      <c r="F37" s="1006">
        <v>2027</v>
      </c>
      <c r="G37" s="1006">
        <v>2028</v>
      </c>
      <c r="H37" s="993"/>
      <c r="I37" s="993"/>
      <c r="J37" s="993"/>
      <c r="K37" s="993"/>
    </row>
    <row r="38" spans="1:11" ht="14.1" customHeight="1">
      <c r="A38" s="993"/>
      <c r="B38" s="993"/>
      <c r="C38" s="1007"/>
      <c r="D38" s="1008" t="s">
        <v>13</v>
      </c>
      <c r="E38" s="1008" t="s">
        <v>14</v>
      </c>
      <c r="F38" s="1008" t="s">
        <v>14</v>
      </c>
      <c r="G38" s="1008" t="s">
        <v>14</v>
      </c>
      <c r="H38" s="993"/>
      <c r="I38" s="993"/>
      <c r="J38" s="993"/>
      <c r="K38" s="993"/>
    </row>
    <row r="39" spans="1:11" ht="14.1" customHeight="1">
      <c r="A39" s="993"/>
      <c r="B39" s="993"/>
      <c r="C39" s="1009" t="s">
        <v>219</v>
      </c>
      <c r="D39" s="1010">
        <v>0</v>
      </c>
      <c r="E39" s="1010">
        <v>170000000</v>
      </c>
      <c r="F39" s="1010">
        <v>170700000</v>
      </c>
      <c r="G39" s="1010">
        <v>171000000</v>
      </c>
      <c r="H39" s="993"/>
      <c r="I39" s="993"/>
      <c r="J39" s="993"/>
      <c r="K39" s="993"/>
    </row>
    <row r="40" spans="1:11" ht="14.1" customHeight="1">
      <c r="A40" s="993"/>
      <c r="B40" s="993"/>
      <c r="C40" s="1009" t="s">
        <v>220</v>
      </c>
      <c r="D40" s="1010">
        <v>0</v>
      </c>
      <c r="E40" s="1010">
        <v>170000000</v>
      </c>
      <c r="F40" s="1010">
        <v>170700000</v>
      </c>
      <c r="G40" s="1010">
        <v>171000000</v>
      </c>
      <c r="H40" s="993"/>
      <c r="I40" s="993"/>
      <c r="J40" s="993"/>
      <c r="K40" s="993"/>
    </row>
    <row r="41" spans="1:11" ht="14.1" customHeight="1">
      <c r="A41" s="993"/>
      <c r="B41" s="993"/>
      <c r="C41" s="1009" t="s">
        <v>221</v>
      </c>
      <c r="D41" s="1010">
        <v>0</v>
      </c>
      <c r="E41" s="1010">
        <v>0</v>
      </c>
      <c r="F41" s="1010">
        <v>0</v>
      </c>
      <c r="G41" s="1010">
        <v>0</v>
      </c>
      <c r="H41" s="993"/>
      <c r="I41" s="993"/>
      <c r="J41" s="993"/>
      <c r="K41" s="993"/>
    </row>
    <row r="42" spans="1:11" ht="14.1" customHeight="1">
      <c r="A42" s="993"/>
      <c r="B42" s="993"/>
      <c r="C42" s="1009" t="s">
        <v>222</v>
      </c>
      <c r="D42" s="1010">
        <v>0</v>
      </c>
      <c r="E42" s="1010">
        <v>22000000</v>
      </c>
      <c r="F42" s="1010">
        <v>22200000</v>
      </c>
      <c r="G42" s="1010">
        <v>22900000</v>
      </c>
      <c r="H42" s="993"/>
      <c r="I42" s="993"/>
      <c r="J42" s="993"/>
      <c r="K42" s="993"/>
    </row>
    <row r="43" spans="1:11" ht="14.1" customHeight="1">
      <c r="A43" s="993"/>
      <c r="B43" s="993"/>
      <c r="C43" s="1009" t="s">
        <v>220</v>
      </c>
      <c r="D43" s="1010">
        <v>0</v>
      </c>
      <c r="E43" s="1010">
        <v>22000000</v>
      </c>
      <c r="F43" s="1010">
        <v>22200000</v>
      </c>
      <c r="G43" s="1010">
        <v>22900000</v>
      </c>
      <c r="H43" s="993"/>
      <c r="I43" s="993"/>
      <c r="J43" s="993"/>
      <c r="K43" s="993"/>
    </row>
    <row r="44" spans="1:11" ht="14.1" customHeight="1">
      <c r="A44" s="993"/>
      <c r="B44" s="993"/>
      <c r="C44" s="1009" t="s">
        <v>221</v>
      </c>
      <c r="D44" s="1010">
        <v>0</v>
      </c>
      <c r="E44" s="1010">
        <v>0</v>
      </c>
      <c r="F44" s="1010">
        <v>0</v>
      </c>
      <c r="G44" s="1010">
        <v>0</v>
      </c>
      <c r="H44" s="993"/>
      <c r="I44" s="993"/>
      <c r="J44" s="993"/>
      <c r="K44" s="993"/>
    </row>
    <row r="45" spans="1:11" ht="14.1" customHeight="1">
      <c r="A45" s="993"/>
      <c r="B45" s="993"/>
      <c r="C45" s="1009" t="s">
        <v>223</v>
      </c>
      <c r="D45" s="1010">
        <v>0</v>
      </c>
      <c r="E45" s="1010">
        <v>36483000</v>
      </c>
      <c r="F45" s="1010">
        <v>35035000</v>
      </c>
      <c r="G45" s="1010">
        <v>35083000</v>
      </c>
      <c r="H45" s="993"/>
      <c r="I45" s="993"/>
      <c r="J45" s="993"/>
      <c r="K45" s="993"/>
    </row>
    <row r="46" spans="1:11" ht="14.1" customHeight="1">
      <c r="A46" s="993"/>
      <c r="B46" s="993"/>
      <c r="C46" s="1009" t="s">
        <v>220</v>
      </c>
      <c r="D46" s="1010">
        <v>0</v>
      </c>
      <c r="E46" s="1010">
        <v>36483000</v>
      </c>
      <c r="F46" s="1010">
        <v>35035000</v>
      </c>
      <c r="G46" s="1010">
        <v>35083000</v>
      </c>
      <c r="H46" s="993"/>
      <c r="I46" s="993"/>
      <c r="J46" s="993"/>
      <c r="K46" s="993"/>
    </row>
    <row r="47" spans="1:11" ht="14.1" customHeight="1">
      <c r="A47" s="993"/>
      <c r="B47" s="993"/>
      <c r="C47" s="1009" t="s">
        <v>221</v>
      </c>
      <c r="D47" s="1010">
        <v>0</v>
      </c>
      <c r="E47" s="1010">
        <v>0</v>
      </c>
      <c r="F47" s="1010">
        <v>0</v>
      </c>
      <c r="G47" s="1010">
        <v>0</v>
      </c>
      <c r="H47" s="993"/>
      <c r="I47" s="993"/>
      <c r="J47" s="993"/>
      <c r="K47" s="993"/>
    </row>
    <row r="48" spans="1:11" ht="14.1" customHeight="1">
      <c r="A48" s="993"/>
      <c r="B48" s="993"/>
      <c r="C48" s="1009" t="s">
        <v>224</v>
      </c>
      <c r="D48" s="1010">
        <v>0</v>
      </c>
      <c r="E48" s="1010">
        <v>0</v>
      </c>
      <c r="F48" s="1010">
        <v>0</v>
      </c>
      <c r="G48" s="1010">
        <v>0</v>
      </c>
      <c r="H48" s="993"/>
      <c r="I48" s="993"/>
      <c r="J48" s="993"/>
      <c r="K48" s="993"/>
    </row>
    <row r="49" spans="1:11" ht="14.1" customHeight="1">
      <c r="A49" s="993"/>
      <c r="B49" s="993"/>
      <c r="C49" s="1009" t="s">
        <v>220</v>
      </c>
      <c r="D49" s="1010">
        <v>0</v>
      </c>
      <c r="E49" s="1010">
        <v>0</v>
      </c>
      <c r="F49" s="1010">
        <v>0</v>
      </c>
      <c r="G49" s="1010">
        <v>0</v>
      </c>
      <c r="H49" s="993"/>
      <c r="I49" s="993"/>
      <c r="J49" s="993"/>
      <c r="K49" s="993"/>
    </row>
    <row r="50" spans="1:11" ht="14.1" customHeight="1">
      <c r="A50" s="993"/>
      <c r="B50" s="993"/>
      <c r="C50" s="1009" t="s">
        <v>221</v>
      </c>
      <c r="D50" s="1010">
        <v>0</v>
      </c>
      <c r="E50" s="1010">
        <v>0</v>
      </c>
      <c r="F50" s="1010">
        <v>0</v>
      </c>
      <c r="G50" s="1010">
        <v>0</v>
      </c>
      <c r="H50" s="993"/>
      <c r="I50" s="993"/>
      <c r="J50" s="993"/>
      <c r="K50" s="993"/>
    </row>
    <row r="51" spans="1:11" ht="14.1" customHeight="1">
      <c r="A51" s="993"/>
      <c r="B51" s="993"/>
      <c r="C51" s="1009" t="s">
        <v>225</v>
      </c>
      <c r="D51" s="1010">
        <v>0</v>
      </c>
      <c r="E51" s="1010">
        <v>0</v>
      </c>
      <c r="F51" s="1010">
        <v>0</v>
      </c>
      <c r="G51" s="1010">
        <v>0</v>
      </c>
      <c r="H51" s="993"/>
      <c r="I51" s="993"/>
      <c r="J51" s="993"/>
      <c r="K51" s="993"/>
    </row>
    <row r="52" spans="1:11" ht="14.1" customHeight="1">
      <c r="A52" s="993"/>
      <c r="B52" s="993"/>
      <c r="C52" s="1009" t="s">
        <v>220</v>
      </c>
      <c r="D52" s="1010">
        <v>0</v>
      </c>
      <c r="E52" s="1010">
        <v>0</v>
      </c>
      <c r="F52" s="1010">
        <v>0</v>
      </c>
      <c r="G52" s="1010">
        <v>0</v>
      </c>
      <c r="H52" s="993"/>
      <c r="I52" s="993"/>
      <c r="J52" s="993"/>
      <c r="K52" s="993"/>
    </row>
    <row r="53" spans="1:11" ht="14.1" customHeight="1">
      <c r="A53" s="993"/>
      <c r="B53" s="993"/>
      <c r="C53" s="1009" t="s">
        <v>221</v>
      </c>
      <c r="D53" s="1010">
        <v>0</v>
      </c>
      <c r="E53" s="1010">
        <v>0</v>
      </c>
      <c r="F53" s="1010">
        <v>0</v>
      </c>
      <c r="G53" s="1010">
        <v>0</v>
      </c>
      <c r="H53" s="993"/>
      <c r="I53" s="993"/>
      <c r="J53" s="993"/>
      <c r="K53" s="993"/>
    </row>
    <row r="54" spans="1:11" ht="14.1" customHeight="1">
      <c r="A54" s="993"/>
      <c r="B54" s="993"/>
      <c r="C54" s="1009" t="s">
        <v>226</v>
      </c>
      <c r="D54" s="1010">
        <v>0</v>
      </c>
      <c r="E54" s="1010">
        <v>0</v>
      </c>
      <c r="F54" s="1010">
        <v>0</v>
      </c>
      <c r="G54" s="1010">
        <v>0</v>
      </c>
      <c r="H54" s="993"/>
      <c r="I54" s="993"/>
      <c r="J54" s="993"/>
      <c r="K54" s="993"/>
    </row>
    <row r="55" spans="1:11" ht="14.1" customHeight="1">
      <c r="A55" s="993"/>
      <c r="B55" s="993"/>
      <c r="C55" s="1009" t="s">
        <v>220</v>
      </c>
      <c r="D55" s="1010">
        <v>0</v>
      </c>
      <c r="E55" s="1010">
        <v>0</v>
      </c>
      <c r="F55" s="1010">
        <v>0</v>
      </c>
      <c r="G55" s="1010">
        <v>0</v>
      </c>
      <c r="H55" s="993"/>
      <c r="I55" s="993"/>
      <c r="J55" s="993"/>
      <c r="K55" s="993"/>
    </row>
    <row r="56" spans="1:11" ht="14.1" customHeight="1">
      <c r="A56" s="993"/>
      <c r="B56" s="993"/>
      <c r="C56" s="1009" t="s">
        <v>221</v>
      </c>
      <c r="D56" s="1010">
        <v>0</v>
      </c>
      <c r="E56" s="1010">
        <v>0</v>
      </c>
      <c r="F56" s="1010">
        <v>0</v>
      </c>
      <c r="G56" s="1010">
        <v>0</v>
      </c>
      <c r="H56" s="993"/>
      <c r="I56" s="993"/>
      <c r="J56" s="993"/>
      <c r="K56" s="993"/>
    </row>
    <row r="57" spans="1:11" ht="14.1" customHeight="1">
      <c r="A57" s="993"/>
      <c r="B57" s="993"/>
      <c r="C57" s="1009" t="s">
        <v>227</v>
      </c>
      <c r="D57" s="1010">
        <v>0</v>
      </c>
      <c r="E57" s="1010">
        <v>0</v>
      </c>
      <c r="F57" s="1010">
        <v>0</v>
      </c>
      <c r="G57" s="1010">
        <v>0</v>
      </c>
      <c r="H57" s="993"/>
      <c r="I57" s="993"/>
      <c r="J57" s="993"/>
      <c r="K57" s="993"/>
    </row>
    <row r="58" spans="1:11" ht="14.1" customHeight="1">
      <c r="A58" s="993"/>
      <c r="B58" s="993"/>
      <c r="C58" s="1009" t="s">
        <v>220</v>
      </c>
      <c r="D58" s="1010">
        <v>0</v>
      </c>
      <c r="E58" s="1010">
        <v>0</v>
      </c>
      <c r="F58" s="1010">
        <v>0</v>
      </c>
      <c r="G58" s="1010">
        <v>0</v>
      </c>
      <c r="H58" s="993"/>
      <c r="I58" s="993"/>
      <c r="J58" s="993"/>
      <c r="K58" s="993"/>
    </row>
    <row r="59" spans="1:11" ht="14.1" customHeight="1">
      <c r="A59" s="993"/>
      <c r="B59" s="993"/>
      <c r="C59" s="1009" t="s">
        <v>221</v>
      </c>
      <c r="D59" s="1010">
        <v>0</v>
      </c>
      <c r="E59" s="1010">
        <v>0</v>
      </c>
      <c r="F59" s="1010">
        <v>0</v>
      </c>
      <c r="G59" s="1010">
        <v>0</v>
      </c>
      <c r="H59" s="993"/>
      <c r="I59" s="993"/>
      <c r="J59" s="993"/>
      <c r="K59" s="993"/>
    </row>
    <row r="60" spans="1:11" ht="14.1" customHeight="1">
      <c r="A60" s="993"/>
      <c r="B60" s="993"/>
      <c r="C60" s="1009" t="s">
        <v>228</v>
      </c>
      <c r="D60" s="1010">
        <v>0</v>
      </c>
      <c r="E60" s="1010">
        <v>0</v>
      </c>
      <c r="F60" s="1010">
        <v>0</v>
      </c>
      <c r="G60" s="1010">
        <v>0</v>
      </c>
      <c r="H60" s="993"/>
      <c r="I60" s="993"/>
      <c r="J60" s="993"/>
      <c r="K60" s="993"/>
    </row>
    <row r="61" spans="1:11" ht="14.1" customHeight="1">
      <c r="A61" s="993"/>
      <c r="B61" s="993"/>
      <c r="C61" s="1009" t="s">
        <v>220</v>
      </c>
      <c r="D61" s="1010">
        <v>0</v>
      </c>
      <c r="E61" s="1010">
        <v>0</v>
      </c>
      <c r="F61" s="1010">
        <v>0</v>
      </c>
      <c r="G61" s="1010">
        <v>0</v>
      </c>
      <c r="H61" s="993"/>
      <c r="I61" s="993"/>
      <c r="J61" s="993"/>
      <c r="K61" s="993"/>
    </row>
    <row r="62" spans="1:11" ht="14.1" customHeight="1">
      <c r="A62" s="993"/>
      <c r="B62" s="993"/>
      <c r="C62" s="1009" t="s">
        <v>229</v>
      </c>
      <c r="D62" s="1010">
        <v>0</v>
      </c>
      <c r="E62" s="1010">
        <v>0</v>
      </c>
      <c r="F62" s="1010">
        <v>0</v>
      </c>
      <c r="G62" s="1010">
        <v>0</v>
      </c>
      <c r="H62" s="993"/>
      <c r="I62" s="993"/>
      <c r="J62" s="993"/>
      <c r="K62" s="993"/>
    </row>
    <row r="63" spans="1:11" ht="14.1" customHeight="1">
      <c r="A63" s="993"/>
      <c r="B63" s="993"/>
      <c r="C63" s="1009" t="s">
        <v>230</v>
      </c>
      <c r="D63" s="1010">
        <v>0</v>
      </c>
      <c r="E63" s="1010">
        <v>0</v>
      </c>
      <c r="F63" s="1010">
        <v>0</v>
      </c>
      <c r="G63" s="1010">
        <v>0</v>
      </c>
      <c r="H63" s="993"/>
      <c r="I63" s="993"/>
      <c r="J63" s="993"/>
      <c r="K63" s="993"/>
    </row>
    <row r="64" spans="1:11" ht="14.1" customHeight="1">
      <c r="A64" s="993"/>
      <c r="B64" s="993"/>
      <c r="C64" s="1009" t="s">
        <v>231</v>
      </c>
      <c r="D64" s="1010">
        <v>0</v>
      </c>
      <c r="E64" s="1010">
        <v>0</v>
      </c>
      <c r="F64" s="1010">
        <v>0</v>
      </c>
      <c r="G64" s="1010">
        <v>0</v>
      </c>
      <c r="H64" s="993"/>
      <c r="I64" s="993"/>
      <c r="J64" s="993"/>
      <c r="K64" s="993"/>
    </row>
    <row r="65" spans="1:11" ht="14.1" customHeight="1">
      <c r="A65" s="993"/>
      <c r="B65" s="993"/>
      <c r="C65" s="1009" t="s">
        <v>232</v>
      </c>
      <c r="D65" s="1010">
        <v>0</v>
      </c>
      <c r="E65" s="1010">
        <v>0</v>
      </c>
      <c r="F65" s="1010">
        <v>0</v>
      </c>
      <c r="G65" s="1010">
        <v>0</v>
      </c>
      <c r="H65" s="993"/>
      <c r="I65" s="993"/>
      <c r="J65" s="993"/>
      <c r="K65" s="993"/>
    </row>
    <row r="66" spans="1:11" ht="14.1" customHeight="1">
      <c r="A66" s="993"/>
      <c r="B66" s="993"/>
      <c r="C66" s="1009" t="s">
        <v>233</v>
      </c>
      <c r="D66" s="1010">
        <v>0</v>
      </c>
      <c r="E66" s="1010">
        <v>0</v>
      </c>
      <c r="F66" s="1010">
        <v>0</v>
      </c>
      <c r="G66" s="1010">
        <v>0</v>
      </c>
      <c r="H66" s="993"/>
      <c r="I66" s="993"/>
      <c r="J66" s="993"/>
      <c r="K66" s="993"/>
    </row>
    <row r="67" spans="1:11" ht="14.1" customHeight="1">
      <c r="A67" s="993"/>
      <c r="B67" s="993"/>
      <c r="C67" s="1009" t="s">
        <v>220</v>
      </c>
      <c r="D67" s="1010">
        <v>0</v>
      </c>
      <c r="E67" s="1010">
        <v>0</v>
      </c>
      <c r="F67" s="1010">
        <v>0</v>
      </c>
      <c r="G67" s="1010">
        <v>0</v>
      </c>
      <c r="H67" s="993"/>
      <c r="I67" s="993"/>
      <c r="J67" s="993"/>
      <c r="K67" s="993"/>
    </row>
    <row r="68" spans="1:11" ht="14.1" customHeight="1">
      <c r="A68" s="993"/>
      <c r="B68" s="993"/>
      <c r="C68" s="1009" t="s">
        <v>229</v>
      </c>
      <c r="D68" s="1010">
        <v>0</v>
      </c>
      <c r="E68" s="1010">
        <v>0</v>
      </c>
      <c r="F68" s="1010">
        <v>0</v>
      </c>
      <c r="G68" s="1010">
        <v>0</v>
      </c>
      <c r="H68" s="993"/>
      <c r="I68" s="993"/>
      <c r="J68" s="993"/>
      <c r="K68" s="993"/>
    </row>
    <row r="69" spans="1:11" ht="14.1" customHeight="1">
      <c r="A69" s="993"/>
      <c r="B69" s="993"/>
      <c r="C69" s="1009" t="s">
        <v>230</v>
      </c>
      <c r="D69" s="1010">
        <v>0</v>
      </c>
      <c r="E69" s="1010">
        <v>0</v>
      </c>
      <c r="F69" s="1010">
        <v>0</v>
      </c>
      <c r="G69" s="1010">
        <v>0</v>
      </c>
      <c r="H69" s="993"/>
      <c r="I69" s="993"/>
      <c r="J69" s="993"/>
      <c r="K69" s="993"/>
    </row>
    <row r="70" spans="1:11" ht="14.1" customHeight="1">
      <c r="A70" s="993"/>
      <c r="B70" s="993"/>
      <c r="C70" s="1009" t="s">
        <v>231</v>
      </c>
      <c r="D70" s="1010">
        <v>0</v>
      </c>
      <c r="E70" s="1010">
        <v>0</v>
      </c>
      <c r="F70" s="1010">
        <v>0</v>
      </c>
      <c r="G70" s="1010">
        <v>0</v>
      </c>
      <c r="H70" s="993"/>
      <c r="I70" s="993"/>
      <c r="J70" s="993"/>
      <c r="K70" s="993"/>
    </row>
    <row r="71" spans="1:11" ht="14.1" customHeight="1">
      <c r="A71" s="993"/>
      <c r="B71" s="993"/>
      <c r="C71" s="1009" t="s">
        <v>232</v>
      </c>
      <c r="D71" s="1010">
        <v>0</v>
      </c>
      <c r="E71" s="1010">
        <v>0</v>
      </c>
      <c r="F71" s="1010">
        <v>0</v>
      </c>
      <c r="G71" s="1010">
        <v>0</v>
      </c>
      <c r="H71" s="993"/>
      <c r="I71" s="993"/>
      <c r="J71" s="993"/>
      <c r="K71" s="993"/>
    </row>
    <row r="72" spans="1:11" ht="14.1" customHeight="1">
      <c r="A72" s="993"/>
      <c r="B72" s="993"/>
      <c r="C72" s="1009" t="s">
        <v>234</v>
      </c>
      <c r="D72" s="1010">
        <v>0</v>
      </c>
      <c r="E72" s="1010">
        <v>0</v>
      </c>
      <c r="F72" s="1010">
        <v>0</v>
      </c>
      <c r="G72" s="1010">
        <v>0</v>
      </c>
      <c r="H72" s="993"/>
      <c r="I72" s="993"/>
      <c r="J72" s="993"/>
      <c r="K72" s="993"/>
    </row>
    <row r="73" spans="1:11" ht="14.1" customHeight="1">
      <c r="A73" s="993"/>
      <c r="B73" s="993"/>
      <c r="C73" s="1009" t="s">
        <v>220</v>
      </c>
      <c r="D73" s="1010">
        <v>0</v>
      </c>
      <c r="E73" s="1010">
        <v>0</v>
      </c>
      <c r="F73" s="1010">
        <v>0</v>
      </c>
      <c r="G73" s="1010">
        <v>0</v>
      </c>
      <c r="H73" s="993"/>
      <c r="I73" s="993"/>
      <c r="J73" s="993"/>
      <c r="K73" s="993"/>
    </row>
    <row r="74" spans="1:11" ht="14.1" customHeight="1">
      <c r="A74" s="993"/>
      <c r="B74" s="993"/>
      <c r="C74" s="1009" t="s">
        <v>229</v>
      </c>
      <c r="D74" s="1010">
        <v>0</v>
      </c>
      <c r="E74" s="1010">
        <v>0</v>
      </c>
      <c r="F74" s="1010">
        <v>0</v>
      </c>
      <c r="G74" s="1010">
        <v>0</v>
      </c>
      <c r="H74" s="993"/>
      <c r="I74" s="993"/>
      <c r="J74" s="993"/>
      <c r="K74" s="993"/>
    </row>
    <row r="75" spans="1:11" ht="14.1" customHeight="1">
      <c r="A75" s="993"/>
      <c r="B75" s="993"/>
      <c r="C75" s="1009" t="s">
        <v>230</v>
      </c>
      <c r="D75" s="1010">
        <v>0</v>
      </c>
      <c r="E75" s="1010">
        <v>0</v>
      </c>
      <c r="F75" s="1010">
        <v>0</v>
      </c>
      <c r="G75" s="1010">
        <v>0</v>
      </c>
      <c r="H75" s="993"/>
      <c r="I75" s="993"/>
      <c r="J75" s="993"/>
      <c r="K75" s="993"/>
    </row>
    <row r="76" spans="1:11" ht="14.1" customHeight="1">
      <c r="A76" s="993"/>
      <c r="B76" s="993"/>
      <c r="C76" s="1009" t="s">
        <v>231</v>
      </c>
      <c r="D76" s="1010">
        <v>0</v>
      </c>
      <c r="E76" s="1010">
        <v>0</v>
      </c>
      <c r="F76" s="1010">
        <v>0</v>
      </c>
      <c r="G76" s="1010">
        <v>0</v>
      </c>
      <c r="H76" s="993"/>
      <c r="I76" s="993"/>
      <c r="J76" s="993"/>
      <c r="K76" s="993"/>
    </row>
    <row r="77" spans="1:11" ht="14.1" customHeight="1">
      <c r="A77" s="993"/>
      <c r="B77" s="993"/>
      <c r="C77" s="1009" t="s">
        <v>232</v>
      </c>
      <c r="D77" s="1010">
        <v>0</v>
      </c>
      <c r="E77" s="1010">
        <v>0</v>
      </c>
      <c r="F77" s="1010">
        <v>0</v>
      </c>
      <c r="G77" s="1010">
        <v>0</v>
      </c>
      <c r="H77" s="993"/>
      <c r="I77" s="993"/>
      <c r="J77" s="993"/>
      <c r="K77" s="993"/>
    </row>
    <row r="78" spans="1:11" ht="14.1" customHeight="1">
      <c r="A78" s="993"/>
      <c r="B78" s="993"/>
      <c r="C78" s="1009" t="s">
        <v>235</v>
      </c>
      <c r="D78" s="1010">
        <v>0</v>
      </c>
      <c r="E78" s="1010">
        <v>0</v>
      </c>
      <c r="F78" s="1010">
        <v>0</v>
      </c>
      <c r="G78" s="1010">
        <v>0</v>
      </c>
      <c r="H78" s="993"/>
      <c r="I78" s="993"/>
      <c r="J78" s="993"/>
      <c r="K78" s="993"/>
    </row>
    <row r="79" spans="1:11" ht="14.1" customHeight="1">
      <c r="A79" s="993"/>
      <c r="B79" s="993"/>
      <c r="C79" s="1009" t="s">
        <v>236</v>
      </c>
      <c r="D79" s="1010">
        <v>0</v>
      </c>
      <c r="E79" s="1010">
        <v>0</v>
      </c>
      <c r="F79" s="1010">
        <v>0</v>
      </c>
      <c r="G79" s="1010">
        <v>0</v>
      </c>
      <c r="H79" s="993"/>
      <c r="I79" s="993"/>
      <c r="J79" s="993"/>
      <c r="K79" s="993"/>
    </row>
    <row r="80" spans="1:11" ht="14.1" customHeight="1">
      <c r="A80" s="993"/>
      <c r="B80" s="993"/>
      <c r="C80" s="1011" t="s">
        <v>237</v>
      </c>
      <c r="D80" s="1010">
        <v>0</v>
      </c>
      <c r="E80" s="1010">
        <v>228483000</v>
      </c>
      <c r="F80" s="1010">
        <v>227935000</v>
      </c>
      <c r="G80" s="1010">
        <v>228983000</v>
      </c>
      <c r="H80" s="993"/>
      <c r="I80" s="993"/>
      <c r="J80" s="993"/>
      <c r="K80" s="993"/>
    </row>
    <row r="81" spans="1:11" ht="14.1" customHeight="1">
      <c r="A81" s="993"/>
      <c r="B81" s="993"/>
      <c r="C81" s="1643" t="s">
        <v>51</v>
      </c>
      <c r="D81" s="1644"/>
      <c r="E81" s="1644"/>
      <c r="F81" s="1644"/>
      <c r="G81" s="1644"/>
      <c r="H81" s="993"/>
      <c r="I81" s="993"/>
      <c r="J81" s="993"/>
      <c r="K81" s="993"/>
    </row>
    <row r="82" spans="1:11" ht="14.1" customHeight="1">
      <c r="A82" s="993"/>
      <c r="B82" s="993"/>
      <c r="C82" s="1002" t="s">
        <v>1311</v>
      </c>
      <c r="D82" s="1643" t="s">
        <v>330</v>
      </c>
      <c r="E82" s="1644"/>
      <c r="F82" s="1644"/>
      <c r="G82" s="1644"/>
      <c r="H82" s="993"/>
      <c r="I82" s="993"/>
      <c r="J82" s="993"/>
      <c r="K82" s="993"/>
    </row>
    <row r="83" spans="1:11" ht="18" customHeight="1">
      <c r="A83" s="993"/>
      <c r="B83" s="993"/>
      <c r="C83" s="1003" t="s">
        <v>209</v>
      </c>
      <c r="D83" s="1659" t="s">
        <v>1312</v>
      </c>
      <c r="E83" s="1660"/>
      <c r="F83" s="1660"/>
      <c r="G83" s="1660"/>
      <c r="H83" s="993"/>
      <c r="I83" s="993"/>
      <c r="J83" s="993"/>
      <c r="K83" s="993"/>
    </row>
    <row r="84" spans="1:11" ht="18" customHeight="1">
      <c r="A84" s="993"/>
      <c r="B84" s="993"/>
      <c r="C84" s="1004" t="s">
        <v>211</v>
      </c>
      <c r="D84" s="1661" t="s">
        <v>1313</v>
      </c>
      <c r="E84" s="1662"/>
      <c r="F84" s="1662"/>
      <c r="G84" s="1662"/>
      <c r="H84" s="993"/>
      <c r="I84" s="993"/>
      <c r="J84" s="993"/>
      <c r="K84" s="993"/>
    </row>
    <row r="85" spans="1:11" ht="18" customHeight="1">
      <c r="A85" s="993"/>
      <c r="B85" s="993"/>
      <c r="C85" s="1004" t="s">
        <v>31</v>
      </c>
      <c r="D85" s="1661" t="s">
        <v>597</v>
      </c>
      <c r="E85" s="1662"/>
      <c r="F85" s="1662"/>
      <c r="G85" s="1662"/>
      <c r="H85" s="993"/>
      <c r="I85" s="993"/>
      <c r="J85" s="993"/>
      <c r="K85" s="993"/>
    </row>
    <row r="86" spans="1:11" ht="15" customHeight="1">
      <c r="A86" s="993"/>
      <c r="B86" s="993"/>
      <c r="C86" s="1005"/>
      <c r="D86" s="1006">
        <v>2025</v>
      </c>
      <c r="E86" s="1006">
        <v>2026</v>
      </c>
      <c r="F86" s="1006">
        <v>2027</v>
      </c>
      <c r="G86" s="1006">
        <v>2028</v>
      </c>
      <c r="H86" s="993"/>
      <c r="I86" s="993"/>
      <c r="J86" s="993"/>
      <c r="K86" s="993"/>
    </row>
    <row r="87" spans="1:11" ht="15" customHeight="1">
      <c r="A87" s="993"/>
      <c r="B87" s="993"/>
      <c r="C87" s="1007"/>
      <c r="D87" s="1008" t="s">
        <v>13</v>
      </c>
      <c r="E87" s="1008" t="s">
        <v>14</v>
      </c>
      <c r="F87" s="1008" t="s">
        <v>14</v>
      </c>
      <c r="G87" s="1008" t="s">
        <v>14</v>
      </c>
      <c r="H87" s="993"/>
      <c r="I87" s="993"/>
      <c r="J87" s="993"/>
      <c r="K87" s="993"/>
    </row>
    <row r="88" spans="1:11" ht="14.1" customHeight="1">
      <c r="A88" s="993"/>
      <c r="B88" s="993"/>
      <c r="C88" s="997" t="s">
        <v>33</v>
      </c>
      <c r="D88" s="1001" t="s">
        <v>200</v>
      </c>
      <c r="E88" s="1001" t="s">
        <v>963</v>
      </c>
      <c r="F88" s="1001" t="s">
        <v>950</v>
      </c>
      <c r="G88" s="1001" t="s">
        <v>950</v>
      </c>
      <c r="H88" s="993"/>
      <c r="I88" s="993"/>
      <c r="J88" s="993"/>
      <c r="K88" s="993"/>
    </row>
    <row r="89" spans="1:11" ht="14.1" customHeight="1">
      <c r="A89" s="993"/>
      <c r="B89" s="993"/>
      <c r="C89" s="997" t="s">
        <v>214</v>
      </c>
      <c r="D89" s="1001" t="s">
        <v>1314</v>
      </c>
      <c r="E89" s="1001" t="s">
        <v>1277</v>
      </c>
      <c r="F89" s="1001" t="s">
        <v>1277</v>
      </c>
      <c r="G89" s="1001" t="s">
        <v>1277</v>
      </c>
      <c r="H89" s="993"/>
      <c r="I89" s="993"/>
      <c r="J89" s="993"/>
      <c r="K89" s="993"/>
    </row>
    <row r="90" spans="1:11" ht="14.1" customHeight="1">
      <c r="A90" s="993"/>
      <c r="B90" s="993"/>
      <c r="C90" s="997" t="s">
        <v>215</v>
      </c>
      <c r="D90" s="1001" t="s">
        <v>164</v>
      </c>
      <c r="E90" s="1001" t="s">
        <v>1315</v>
      </c>
      <c r="F90" s="1001" t="s">
        <v>1255</v>
      </c>
      <c r="G90" s="1001" t="s">
        <v>1255</v>
      </c>
      <c r="H90" s="993"/>
      <c r="I90" s="993"/>
      <c r="J90" s="993"/>
      <c r="K90" s="993"/>
    </row>
    <row r="91" spans="1:11" ht="14.1" customHeight="1">
      <c r="A91" s="993"/>
      <c r="B91" s="993"/>
      <c r="C91" s="997" t="s">
        <v>216</v>
      </c>
      <c r="D91" s="1001" t="s">
        <v>200</v>
      </c>
      <c r="E91" s="1001" t="s">
        <v>200</v>
      </c>
      <c r="F91" s="1001" t="s">
        <v>1316</v>
      </c>
      <c r="G91" s="1001" t="s">
        <v>164</v>
      </c>
      <c r="H91" s="993"/>
      <c r="I91" s="993"/>
      <c r="J91" s="993"/>
      <c r="K91" s="993"/>
    </row>
    <row r="92" spans="1:11" ht="14.1" customHeight="1">
      <c r="A92" s="993"/>
      <c r="B92" s="993"/>
      <c r="C92" s="997" t="s">
        <v>217</v>
      </c>
      <c r="D92" s="1001" t="s">
        <v>200</v>
      </c>
      <c r="E92" s="1001" t="s">
        <v>1317</v>
      </c>
      <c r="F92" s="1001" t="s">
        <v>164</v>
      </c>
      <c r="G92" s="1001" t="s">
        <v>164</v>
      </c>
      <c r="H92" s="993"/>
      <c r="I92" s="993"/>
      <c r="J92" s="993"/>
      <c r="K92" s="993"/>
    </row>
    <row r="93" spans="1:11" ht="14.1" customHeight="1">
      <c r="A93" s="993"/>
      <c r="B93" s="993"/>
      <c r="C93" s="997" t="s">
        <v>39</v>
      </c>
      <c r="D93" s="1001" t="s">
        <v>200</v>
      </c>
      <c r="E93" s="1001" t="s">
        <v>200</v>
      </c>
      <c r="F93" s="1001" t="s">
        <v>968</v>
      </c>
      <c r="G93" s="1001" t="s">
        <v>164</v>
      </c>
      <c r="H93" s="993"/>
      <c r="I93" s="993"/>
      <c r="J93" s="993"/>
      <c r="K93" s="993"/>
    </row>
    <row r="94" spans="1:11" ht="14.1" customHeight="1">
      <c r="A94" s="993"/>
      <c r="B94" s="993"/>
      <c r="C94" s="1663" t="s">
        <v>218</v>
      </c>
      <c r="D94" s="1664"/>
      <c r="E94" s="1664"/>
      <c r="F94" s="1664"/>
      <c r="G94" s="1664"/>
      <c r="H94" s="993"/>
      <c r="I94" s="993"/>
      <c r="J94" s="993"/>
      <c r="K94" s="993"/>
    </row>
    <row r="95" spans="1:11" ht="14.1" customHeight="1">
      <c r="A95" s="993"/>
      <c r="B95" s="993"/>
      <c r="C95" s="1005"/>
      <c r="D95" s="1006">
        <v>2025</v>
      </c>
      <c r="E95" s="1006">
        <v>2026</v>
      </c>
      <c r="F95" s="1006">
        <v>2027</v>
      </c>
      <c r="G95" s="1006">
        <v>2028</v>
      </c>
      <c r="H95" s="993"/>
      <c r="I95" s="993"/>
      <c r="J95" s="993"/>
      <c r="K95" s="993"/>
    </row>
    <row r="96" spans="1:11" ht="14.1" customHeight="1">
      <c r="A96" s="993"/>
      <c r="B96" s="993"/>
      <c r="C96" s="1007"/>
      <c r="D96" s="1008" t="s">
        <v>13</v>
      </c>
      <c r="E96" s="1008" t="s">
        <v>14</v>
      </c>
      <c r="F96" s="1008" t="s">
        <v>14</v>
      </c>
      <c r="G96" s="1008" t="s">
        <v>14</v>
      </c>
      <c r="H96" s="993"/>
      <c r="I96" s="993"/>
      <c r="J96" s="993"/>
      <c r="K96" s="993"/>
    </row>
    <row r="97" spans="1:11" ht="14.1" customHeight="1">
      <c r="A97" s="993"/>
      <c r="B97" s="993"/>
      <c r="C97" s="1009" t="s">
        <v>219</v>
      </c>
      <c r="D97" s="1010">
        <v>0</v>
      </c>
      <c r="E97" s="1010">
        <v>0</v>
      </c>
      <c r="F97" s="1010">
        <v>0</v>
      </c>
      <c r="G97" s="1010">
        <v>0</v>
      </c>
      <c r="H97" s="993"/>
      <c r="I97" s="993"/>
      <c r="J97" s="993"/>
      <c r="K97" s="993"/>
    </row>
    <row r="98" spans="1:11" ht="14.1" customHeight="1">
      <c r="A98" s="993"/>
      <c r="B98" s="993"/>
      <c r="C98" s="1009" t="s">
        <v>220</v>
      </c>
      <c r="D98" s="1010">
        <v>0</v>
      </c>
      <c r="E98" s="1010">
        <v>0</v>
      </c>
      <c r="F98" s="1010">
        <v>0</v>
      </c>
      <c r="G98" s="1010">
        <v>0</v>
      </c>
      <c r="H98" s="993"/>
      <c r="I98" s="993"/>
      <c r="J98" s="993"/>
      <c r="K98" s="993"/>
    </row>
    <row r="99" spans="1:11" ht="14.1" customHeight="1">
      <c r="A99" s="993"/>
      <c r="B99" s="993"/>
      <c r="C99" s="1009" t="s">
        <v>221</v>
      </c>
      <c r="D99" s="1010">
        <v>0</v>
      </c>
      <c r="E99" s="1010">
        <v>0</v>
      </c>
      <c r="F99" s="1010">
        <v>0</v>
      </c>
      <c r="G99" s="1010">
        <v>0</v>
      </c>
      <c r="H99" s="993"/>
      <c r="I99" s="993"/>
      <c r="J99" s="993"/>
      <c r="K99" s="993"/>
    </row>
    <row r="100" spans="1:11" ht="14.1" customHeight="1">
      <c r="A100" s="993"/>
      <c r="B100" s="993"/>
      <c r="C100" s="1009" t="s">
        <v>222</v>
      </c>
      <c r="D100" s="1010">
        <v>0</v>
      </c>
      <c r="E100" s="1010">
        <v>0</v>
      </c>
      <c r="F100" s="1010">
        <v>0</v>
      </c>
      <c r="G100" s="1010">
        <v>0</v>
      </c>
      <c r="H100" s="993"/>
      <c r="I100" s="993"/>
      <c r="J100" s="993"/>
      <c r="K100" s="993"/>
    </row>
    <row r="101" spans="1:11" ht="14.1" customHeight="1">
      <c r="A101" s="993"/>
      <c r="B101" s="993"/>
      <c r="C101" s="1009" t="s">
        <v>220</v>
      </c>
      <c r="D101" s="1010">
        <v>0</v>
      </c>
      <c r="E101" s="1010">
        <v>0</v>
      </c>
      <c r="F101" s="1010">
        <v>0</v>
      </c>
      <c r="G101" s="1010">
        <v>0</v>
      </c>
      <c r="H101" s="993"/>
      <c r="I101" s="993"/>
      <c r="J101" s="993"/>
      <c r="K101" s="993"/>
    </row>
    <row r="102" spans="1:11" ht="14.1" customHeight="1">
      <c r="A102" s="993"/>
      <c r="B102" s="993"/>
      <c r="C102" s="1009" t="s">
        <v>221</v>
      </c>
      <c r="D102" s="1010">
        <v>0</v>
      </c>
      <c r="E102" s="1010">
        <v>0</v>
      </c>
      <c r="F102" s="1010">
        <v>0</v>
      </c>
      <c r="G102" s="1010">
        <v>0</v>
      </c>
      <c r="H102" s="993"/>
      <c r="I102" s="993"/>
      <c r="J102" s="993"/>
      <c r="K102" s="993"/>
    </row>
    <row r="103" spans="1:11" ht="14.1" customHeight="1">
      <c r="A103" s="993"/>
      <c r="B103" s="993"/>
      <c r="C103" s="1009" t="s">
        <v>223</v>
      </c>
      <c r="D103" s="1010">
        <v>0</v>
      </c>
      <c r="E103" s="1010">
        <v>0</v>
      </c>
      <c r="F103" s="1010">
        <v>0</v>
      </c>
      <c r="G103" s="1010">
        <v>0</v>
      </c>
      <c r="H103" s="993"/>
      <c r="I103" s="993"/>
      <c r="J103" s="993"/>
      <c r="K103" s="993"/>
    </row>
    <row r="104" spans="1:11" ht="14.1" customHeight="1">
      <c r="A104" s="993"/>
      <c r="B104" s="993"/>
      <c r="C104" s="1009" t="s">
        <v>220</v>
      </c>
      <c r="D104" s="1010">
        <v>0</v>
      </c>
      <c r="E104" s="1010">
        <v>0</v>
      </c>
      <c r="F104" s="1010">
        <v>0</v>
      </c>
      <c r="G104" s="1010">
        <v>0</v>
      </c>
      <c r="H104" s="993"/>
      <c r="I104" s="993"/>
      <c r="J104" s="993"/>
      <c r="K104" s="993"/>
    </row>
    <row r="105" spans="1:11" ht="14.1" customHeight="1">
      <c r="A105" s="993"/>
      <c r="B105" s="993"/>
      <c r="C105" s="1009" t="s">
        <v>221</v>
      </c>
      <c r="D105" s="1010">
        <v>0</v>
      </c>
      <c r="E105" s="1010">
        <v>0</v>
      </c>
      <c r="F105" s="1010">
        <v>0</v>
      </c>
      <c r="G105" s="1010">
        <v>0</v>
      </c>
      <c r="H105" s="993"/>
      <c r="I105" s="993"/>
      <c r="J105" s="993"/>
      <c r="K105" s="993"/>
    </row>
    <row r="106" spans="1:11" ht="14.1" customHeight="1">
      <c r="A106" s="993"/>
      <c r="B106" s="993"/>
      <c r="C106" s="1009" t="s">
        <v>224</v>
      </c>
      <c r="D106" s="1010">
        <v>0</v>
      </c>
      <c r="E106" s="1010">
        <v>0</v>
      </c>
      <c r="F106" s="1010">
        <v>0</v>
      </c>
      <c r="G106" s="1010">
        <v>0</v>
      </c>
      <c r="H106" s="993"/>
      <c r="I106" s="993"/>
      <c r="J106" s="993"/>
      <c r="K106" s="993"/>
    </row>
    <row r="107" spans="1:11" ht="14.1" customHeight="1">
      <c r="A107" s="993"/>
      <c r="B107" s="993"/>
      <c r="C107" s="1009" t="s">
        <v>220</v>
      </c>
      <c r="D107" s="1010">
        <v>0</v>
      </c>
      <c r="E107" s="1010">
        <v>0</v>
      </c>
      <c r="F107" s="1010">
        <v>0</v>
      </c>
      <c r="G107" s="1010">
        <v>0</v>
      </c>
      <c r="H107" s="993"/>
      <c r="I107" s="993"/>
      <c r="J107" s="993"/>
      <c r="K107" s="993"/>
    </row>
    <row r="108" spans="1:11" ht="14.1" customHeight="1">
      <c r="A108" s="993"/>
      <c r="B108" s="993"/>
      <c r="C108" s="1009" t="s">
        <v>221</v>
      </c>
      <c r="D108" s="1010">
        <v>0</v>
      </c>
      <c r="E108" s="1010">
        <v>0</v>
      </c>
      <c r="F108" s="1010">
        <v>0</v>
      </c>
      <c r="G108" s="1010">
        <v>0</v>
      </c>
      <c r="H108" s="993"/>
      <c r="I108" s="993"/>
      <c r="J108" s="993"/>
      <c r="K108" s="993"/>
    </row>
    <row r="109" spans="1:11" ht="14.1" customHeight="1">
      <c r="A109" s="993"/>
      <c r="B109" s="993"/>
      <c r="C109" s="1009" t="s">
        <v>225</v>
      </c>
      <c r="D109" s="1010">
        <v>0</v>
      </c>
      <c r="E109" s="1010">
        <v>0</v>
      </c>
      <c r="F109" s="1010">
        <v>0</v>
      </c>
      <c r="G109" s="1010">
        <v>0</v>
      </c>
      <c r="H109" s="993"/>
      <c r="I109" s="993"/>
      <c r="J109" s="993"/>
      <c r="K109" s="993"/>
    </row>
    <row r="110" spans="1:11" ht="14.1" customHeight="1">
      <c r="A110" s="993"/>
      <c r="B110" s="993"/>
      <c r="C110" s="1009" t="s">
        <v>220</v>
      </c>
      <c r="D110" s="1010">
        <v>0</v>
      </c>
      <c r="E110" s="1010">
        <v>0</v>
      </c>
      <c r="F110" s="1010">
        <v>0</v>
      </c>
      <c r="G110" s="1010">
        <v>0</v>
      </c>
      <c r="H110" s="993"/>
      <c r="I110" s="993"/>
      <c r="J110" s="993"/>
      <c r="K110" s="993"/>
    </row>
    <row r="111" spans="1:11" ht="14.1" customHeight="1">
      <c r="A111" s="993"/>
      <c r="B111" s="993"/>
      <c r="C111" s="1009" t="s">
        <v>221</v>
      </c>
      <c r="D111" s="1010">
        <v>0</v>
      </c>
      <c r="E111" s="1010">
        <v>0</v>
      </c>
      <c r="F111" s="1010">
        <v>0</v>
      </c>
      <c r="G111" s="1010">
        <v>0</v>
      </c>
      <c r="H111" s="993"/>
      <c r="I111" s="993"/>
      <c r="J111" s="993"/>
      <c r="K111" s="993"/>
    </row>
    <row r="112" spans="1:11" ht="14.1" customHeight="1">
      <c r="A112" s="993"/>
      <c r="B112" s="993"/>
      <c r="C112" s="1009" t="s">
        <v>226</v>
      </c>
      <c r="D112" s="1010">
        <v>0</v>
      </c>
      <c r="E112" s="1010">
        <v>0</v>
      </c>
      <c r="F112" s="1010">
        <v>0</v>
      </c>
      <c r="G112" s="1010">
        <v>0</v>
      </c>
      <c r="H112" s="993"/>
      <c r="I112" s="993"/>
      <c r="J112" s="993"/>
      <c r="K112" s="993"/>
    </row>
    <row r="113" spans="1:11" ht="14.1" customHeight="1">
      <c r="A113" s="993"/>
      <c r="B113" s="993"/>
      <c r="C113" s="1009" t="s">
        <v>220</v>
      </c>
      <c r="D113" s="1010">
        <v>0</v>
      </c>
      <c r="E113" s="1010">
        <v>0</v>
      </c>
      <c r="F113" s="1010">
        <v>0</v>
      </c>
      <c r="G113" s="1010">
        <v>0</v>
      </c>
      <c r="H113" s="993"/>
      <c r="I113" s="993"/>
      <c r="J113" s="993"/>
      <c r="K113" s="993"/>
    </row>
    <row r="114" spans="1:11" ht="14.1" customHeight="1">
      <c r="A114" s="993"/>
      <c r="B114" s="993"/>
      <c r="C114" s="1009" t="s">
        <v>221</v>
      </c>
      <c r="D114" s="1010">
        <v>0</v>
      </c>
      <c r="E114" s="1010">
        <v>0</v>
      </c>
      <c r="F114" s="1010">
        <v>0</v>
      </c>
      <c r="G114" s="1010">
        <v>0</v>
      </c>
      <c r="H114" s="993"/>
      <c r="I114" s="993"/>
      <c r="J114" s="993"/>
      <c r="K114" s="993"/>
    </row>
    <row r="115" spans="1:11" ht="14.1" customHeight="1">
      <c r="A115" s="993"/>
      <c r="B115" s="993"/>
      <c r="C115" s="1009" t="s">
        <v>227</v>
      </c>
      <c r="D115" s="1010">
        <v>0</v>
      </c>
      <c r="E115" s="1010">
        <v>0</v>
      </c>
      <c r="F115" s="1010">
        <v>0</v>
      </c>
      <c r="G115" s="1010">
        <v>0</v>
      </c>
      <c r="H115" s="993"/>
      <c r="I115" s="993"/>
      <c r="J115" s="993"/>
      <c r="K115" s="993"/>
    </row>
    <row r="116" spans="1:11" ht="14.1" customHeight="1">
      <c r="A116" s="993"/>
      <c r="B116" s="993"/>
      <c r="C116" s="1009" t="s">
        <v>220</v>
      </c>
      <c r="D116" s="1010">
        <v>0</v>
      </c>
      <c r="E116" s="1010">
        <v>0</v>
      </c>
      <c r="F116" s="1010">
        <v>0</v>
      </c>
      <c r="G116" s="1010">
        <v>0</v>
      </c>
      <c r="H116" s="993"/>
      <c r="I116" s="993"/>
      <c r="J116" s="993"/>
      <c r="K116" s="993"/>
    </row>
    <row r="117" spans="1:11" ht="14.1" customHeight="1">
      <c r="A117" s="993"/>
      <c r="B117" s="993"/>
      <c r="C117" s="1009" t="s">
        <v>221</v>
      </c>
      <c r="D117" s="1010">
        <v>0</v>
      </c>
      <c r="E117" s="1010">
        <v>0</v>
      </c>
      <c r="F117" s="1010">
        <v>0</v>
      </c>
      <c r="G117" s="1010">
        <v>0</v>
      </c>
      <c r="H117" s="993"/>
      <c r="I117" s="993"/>
      <c r="J117" s="993"/>
      <c r="K117" s="993"/>
    </row>
    <row r="118" spans="1:11" ht="14.1" customHeight="1">
      <c r="A118" s="993"/>
      <c r="B118" s="993"/>
      <c r="C118" s="1009" t="s">
        <v>228</v>
      </c>
      <c r="D118" s="1010">
        <v>0</v>
      </c>
      <c r="E118" s="1010">
        <v>0</v>
      </c>
      <c r="F118" s="1010">
        <v>0</v>
      </c>
      <c r="G118" s="1010">
        <v>0</v>
      </c>
      <c r="H118" s="993"/>
      <c r="I118" s="993"/>
      <c r="J118" s="993"/>
      <c r="K118" s="993"/>
    </row>
    <row r="119" spans="1:11" ht="14.1" customHeight="1">
      <c r="A119" s="993"/>
      <c r="B119" s="993"/>
      <c r="C119" s="1009" t="s">
        <v>220</v>
      </c>
      <c r="D119" s="1010">
        <v>0</v>
      </c>
      <c r="E119" s="1010">
        <v>0</v>
      </c>
      <c r="F119" s="1010">
        <v>0</v>
      </c>
      <c r="G119" s="1010">
        <v>0</v>
      </c>
      <c r="H119" s="993"/>
      <c r="I119" s="993"/>
      <c r="J119" s="993"/>
      <c r="K119" s="993"/>
    </row>
    <row r="120" spans="1:11" ht="14.1" customHeight="1">
      <c r="A120" s="993"/>
      <c r="B120" s="993"/>
      <c r="C120" s="1009" t="s">
        <v>229</v>
      </c>
      <c r="D120" s="1010">
        <v>0</v>
      </c>
      <c r="E120" s="1010">
        <v>0</v>
      </c>
      <c r="F120" s="1010">
        <v>0</v>
      </c>
      <c r="G120" s="1010">
        <v>0</v>
      </c>
      <c r="H120" s="993"/>
      <c r="I120" s="993"/>
      <c r="J120" s="993"/>
      <c r="K120" s="993"/>
    </row>
    <row r="121" spans="1:11" ht="14.1" customHeight="1">
      <c r="A121" s="993"/>
      <c r="B121" s="993"/>
      <c r="C121" s="1009" t="s">
        <v>230</v>
      </c>
      <c r="D121" s="1010">
        <v>0</v>
      </c>
      <c r="E121" s="1010">
        <v>0</v>
      </c>
      <c r="F121" s="1010">
        <v>0</v>
      </c>
      <c r="G121" s="1010">
        <v>0</v>
      </c>
      <c r="H121" s="993"/>
      <c r="I121" s="993"/>
      <c r="J121" s="993"/>
      <c r="K121" s="993"/>
    </row>
    <row r="122" spans="1:11" ht="14.1" customHeight="1">
      <c r="A122" s="993"/>
      <c r="B122" s="993"/>
      <c r="C122" s="1009" t="s">
        <v>231</v>
      </c>
      <c r="D122" s="1010">
        <v>0</v>
      </c>
      <c r="E122" s="1010">
        <v>0</v>
      </c>
      <c r="F122" s="1010">
        <v>0</v>
      </c>
      <c r="G122" s="1010">
        <v>0</v>
      </c>
      <c r="H122" s="993"/>
      <c r="I122" s="993"/>
      <c r="J122" s="993"/>
      <c r="K122" s="993"/>
    </row>
    <row r="123" spans="1:11" ht="14.1" customHeight="1">
      <c r="A123" s="993"/>
      <c r="B123" s="993"/>
      <c r="C123" s="1009" t="s">
        <v>232</v>
      </c>
      <c r="D123" s="1010">
        <v>0</v>
      </c>
      <c r="E123" s="1010">
        <v>0</v>
      </c>
      <c r="F123" s="1010">
        <v>0</v>
      </c>
      <c r="G123" s="1010">
        <v>0</v>
      </c>
      <c r="H123" s="993"/>
      <c r="I123" s="993"/>
      <c r="J123" s="993"/>
      <c r="K123" s="993"/>
    </row>
    <row r="124" spans="1:11" ht="14.1" customHeight="1">
      <c r="A124" s="993"/>
      <c r="B124" s="993"/>
      <c r="C124" s="1009" t="s">
        <v>233</v>
      </c>
      <c r="D124" s="1010">
        <v>0</v>
      </c>
      <c r="E124" s="1010">
        <v>2000000</v>
      </c>
      <c r="F124" s="1010">
        <v>2000000</v>
      </c>
      <c r="G124" s="1010">
        <v>2000000</v>
      </c>
      <c r="H124" s="993"/>
      <c r="I124" s="993"/>
      <c r="J124" s="993"/>
      <c r="K124" s="993"/>
    </row>
    <row r="125" spans="1:11" ht="14.1" customHeight="1">
      <c r="A125" s="993"/>
      <c r="B125" s="993"/>
      <c r="C125" s="1009" t="s">
        <v>220</v>
      </c>
      <c r="D125" s="1010">
        <v>0</v>
      </c>
      <c r="E125" s="1010">
        <v>2000000</v>
      </c>
      <c r="F125" s="1010">
        <v>2000000</v>
      </c>
      <c r="G125" s="1010">
        <v>2000000</v>
      </c>
      <c r="H125" s="993"/>
      <c r="I125" s="993"/>
      <c r="J125" s="993"/>
      <c r="K125" s="993"/>
    </row>
    <row r="126" spans="1:11" ht="14.1" customHeight="1">
      <c r="A126" s="993"/>
      <c r="B126" s="993"/>
      <c r="C126" s="1009" t="s">
        <v>229</v>
      </c>
      <c r="D126" s="1010">
        <v>0</v>
      </c>
      <c r="E126" s="1010">
        <v>0</v>
      </c>
      <c r="F126" s="1010">
        <v>0</v>
      </c>
      <c r="G126" s="1010">
        <v>0</v>
      </c>
      <c r="H126" s="993"/>
      <c r="I126" s="993"/>
      <c r="J126" s="993"/>
      <c r="K126" s="993"/>
    </row>
    <row r="127" spans="1:11" ht="14.1" customHeight="1">
      <c r="A127" s="993"/>
      <c r="B127" s="993"/>
      <c r="C127" s="1009" t="s">
        <v>230</v>
      </c>
      <c r="D127" s="1010">
        <v>0</v>
      </c>
      <c r="E127" s="1010">
        <v>0</v>
      </c>
      <c r="F127" s="1010">
        <v>0</v>
      </c>
      <c r="G127" s="1010">
        <v>0</v>
      </c>
      <c r="H127" s="993"/>
      <c r="I127" s="993"/>
      <c r="J127" s="993"/>
      <c r="K127" s="993"/>
    </row>
    <row r="128" spans="1:11" ht="14.1" customHeight="1">
      <c r="A128" s="993"/>
      <c r="B128" s="993"/>
      <c r="C128" s="1009" t="s">
        <v>231</v>
      </c>
      <c r="D128" s="1010">
        <v>0</v>
      </c>
      <c r="E128" s="1010">
        <v>0</v>
      </c>
      <c r="F128" s="1010">
        <v>0</v>
      </c>
      <c r="G128" s="1010">
        <v>0</v>
      </c>
      <c r="H128" s="993"/>
      <c r="I128" s="993"/>
      <c r="J128" s="993"/>
      <c r="K128" s="993"/>
    </row>
    <row r="129" spans="1:11" ht="14.1" customHeight="1">
      <c r="A129" s="993"/>
      <c r="B129" s="993"/>
      <c r="C129" s="1009" t="s">
        <v>232</v>
      </c>
      <c r="D129" s="1010">
        <v>0</v>
      </c>
      <c r="E129" s="1010">
        <v>0</v>
      </c>
      <c r="F129" s="1010">
        <v>0</v>
      </c>
      <c r="G129" s="1010">
        <v>0</v>
      </c>
      <c r="H129" s="993"/>
      <c r="I129" s="993"/>
      <c r="J129" s="993"/>
      <c r="K129" s="993"/>
    </row>
    <row r="130" spans="1:11" ht="14.1" customHeight="1">
      <c r="A130" s="993"/>
      <c r="B130" s="993"/>
      <c r="C130" s="1009" t="s">
        <v>234</v>
      </c>
      <c r="D130" s="1010">
        <v>0</v>
      </c>
      <c r="E130" s="1010">
        <v>0</v>
      </c>
      <c r="F130" s="1010">
        <v>0</v>
      </c>
      <c r="G130" s="1010">
        <v>0</v>
      </c>
      <c r="H130" s="993"/>
      <c r="I130" s="993"/>
      <c r="J130" s="993"/>
      <c r="K130" s="993"/>
    </row>
    <row r="131" spans="1:11" ht="14.1" customHeight="1">
      <c r="A131" s="993"/>
      <c r="B131" s="993"/>
      <c r="C131" s="1009" t="s">
        <v>220</v>
      </c>
      <c r="D131" s="1010">
        <v>0</v>
      </c>
      <c r="E131" s="1010">
        <v>0</v>
      </c>
      <c r="F131" s="1010">
        <v>0</v>
      </c>
      <c r="G131" s="1010">
        <v>0</v>
      </c>
      <c r="H131" s="993"/>
      <c r="I131" s="993"/>
      <c r="J131" s="993"/>
      <c r="K131" s="993"/>
    </row>
    <row r="132" spans="1:11" ht="14.1" customHeight="1">
      <c r="A132" s="993"/>
      <c r="B132" s="993"/>
      <c r="C132" s="1009" t="s">
        <v>229</v>
      </c>
      <c r="D132" s="1010">
        <v>0</v>
      </c>
      <c r="E132" s="1010">
        <v>0</v>
      </c>
      <c r="F132" s="1010">
        <v>0</v>
      </c>
      <c r="G132" s="1010">
        <v>0</v>
      </c>
      <c r="H132" s="993"/>
      <c r="I132" s="993"/>
      <c r="J132" s="993"/>
      <c r="K132" s="993"/>
    </row>
    <row r="133" spans="1:11" ht="14.1" customHeight="1">
      <c r="A133" s="993"/>
      <c r="B133" s="993"/>
      <c r="C133" s="1009" t="s">
        <v>230</v>
      </c>
      <c r="D133" s="1010">
        <v>0</v>
      </c>
      <c r="E133" s="1010">
        <v>0</v>
      </c>
      <c r="F133" s="1010">
        <v>0</v>
      </c>
      <c r="G133" s="1010">
        <v>0</v>
      </c>
      <c r="H133" s="993"/>
      <c r="I133" s="993"/>
      <c r="J133" s="993"/>
      <c r="K133" s="993"/>
    </row>
    <row r="134" spans="1:11" ht="14.1" customHeight="1">
      <c r="A134" s="993"/>
      <c r="B134" s="993"/>
      <c r="C134" s="1009" t="s">
        <v>231</v>
      </c>
      <c r="D134" s="1010">
        <v>0</v>
      </c>
      <c r="E134" s="1010">
        <v>0</v>
      </c>
      <c r="F134" s="1010">
        <v>0</v>
      </c>
      <c r="G134" s="1010">
        <v>0</v>
      </c>
      <c r="H134" s="993"/>
      <c r="I134" s="993"/>
      <c r="J134" s="993"/>
      <c r="K134" s="993"/>
    </row>
    <row r="135" spans="1:11" ht="14.1" customHeight="1">
      <c r="A135" s="993"/>
      <c r="B135" s="993"/>
      <c r="C135" s="1009" t="s">
        <v>232</v>
      </c>
      <c r="D135" s="1010">
        <v>0</v>
      </c>
      <c r="E135" s="1010">
        <v>0</v>
      </c>
      <c r="F135" s="1010">
        <v>0</v>
      </c>
      <c r="G135" s="1010">
        <v>0</v>
      </c>
      <c r="H135" s="993"/>
      <c r="I135" s="993"/>
      <c r="J135" s="993"/>
      <c r="K135" s="993"/>
    </row>
    <row r="136" spans="1:11" ht="14.1" customHeight="1">
      <c r="A136" s="993"/>
      <c r="B136" s="993"/>
      <c r="C136" s="1009" t="s">
        <v>235</v>
      </c>
      <c r="D136" s="1010">
        <v>0</v>
      </c>
      <c r="E136" s="1010">
        <v>0</v>
      </c>
      <c r="F136" s="1010">
        <v>0</v>
      </c>
      <c r="G136" s="1010">
        <v>0</v>
      </c>
      <c r="H136" s="993"/>
      <c r="I136" s="993"/>
      <c r="J136" s="993"/>
      <c r="K136" s="993"/>
    </row>
    <row r="137" spans="1:11" ht="14.1" customHeight="1">
      <c r="A137" s="993"/>
      <c r="B137" s="993"/>
      <c r="C137" s="1009" t="s">
        <v>236</v>
      </c>
      <c r="D137" s="1010">
        <v>0</v>
      </c>
      <c r="E137" s="1010">
        <v>0</v>
      </c>
      <c r="F137" s="1010">
        <v>0</v>
      </c>
      <c r="G137" s="1010">
        <v>0</v>
      </c>
      <c r="H137" s="993"/>
      <c r="I137" s="993"/>
      <c r="J137" s="993"/>
      <c r="K137" s="993"/>
    </row>
    <row r="138" spans="1:11" ht="14.1" customHeight="1">
      <c r="A138" s="993"/>
      <c r="B138" s="993"/>
      <c r="C138" s="1011" t="s">
        <v>237</v>
      </c>
      <c r="D138" s="1010">
        <v>0</v>
      </c>
      <c r="E138" s="1010">
        <v>2000000</v>
      </c>
      <c r="F138" s="1010">
        <v>2000000</v>
      </c>
      <c r="G138" s="1010">
        <v>2000000</v>
      </c>
      <c r="H138" s="993"/>
      <c r="I138" s="993"/>
      <c r="J138" s="993"/>
      <c r="K138" s="993"/>
    </row>
    <row r="139" spans="1:11" ht="15" customHeight="1">
      <c r="A139" s="993"/>
      <c r="B139" s="993"/>
      <c r="C139" s="1012" t="s">
        <v>200</v>
      </c>
      <c r="D139" s="1013" t="s">
        <v>200</v>
      </c>
      <c r="E139" s="1013" t="s">
        <v>200</v>
      </c>
      <c r="F139" s="1013" t="s">
        <v>200</v>
      </c>
      <c r="G139" s="1013" t="s">
        <v>200</v>
      </c>
      <c r="H139" s="993"/>
      <c r="I139" s="993"/>
      <c r="J139" s="993"/>
      <c r="K139" s="993"/>
    </row>
    <row r="140" spans="1:11" ht="15" customHeight="1">
      <c r="A140" s="993"/>
      <c r="B140" s="993"/>
      <c r="C140" s="996" t="s">
        <v>250</v>
      </c>
      <c r="D140" s="1014">
        <v>0</v>
      </c>
      <c r="E140" s="1014">
        <v>230483000</v>
      </c>
      <c r="F140" s="1014">
        <v>229935000</v>
      </c>
      <c r="G140" s="1014">
        <v>230983000</v>
      </c>
      <c r="H140" s="993"/>
      <c r="I140" s="993"/>
      <c r="J140" s="993"/>
      <c r="K140" s="993"/>
    </row>
    <row r="141" spans="1:11" ht="15" customHeight="1">
      <c r="A141" s="993"/>
      <c r="B141" s="993"/>
      <c r="C141" s="997" t="s">
        <v>219</v>
      </c>
      <c r="D141" s="1015">
        <v>0</v>
      </c>
      <c r="E141" s="1015">
        <v>170000000</v>
      </c>
      <c r="F141" s="1015">
        <v>170700000</v>
      </c>
      <c r="G141" s="1015">
        <v>171000000</v>
      </c>
      <c r="H141" s="993"/>
      <c r="I141" s="993"/>
      <c r="J141" s="993"/>
      <c r="K141" s="993"/>
    </row>
    <row r="142" spans="1:11" ht="15" customHeight="1">
      <c r="A142" s="993"/>
      <c r="B142" s="993"/>
      <c r="C142" s="997" t="s">
        <v>220</v>
      </c>
      <c r="D142" s="1015">
        <v>0</v>
      </c>
      <c r="E142" s="1015">
        <v>170000000</v>
      </c>
      <c r="F142" s="1015">
        <v>170700000</v>
      </c>
      <c r="G142" s="1015">
        <v>171000000</v>
      </c>
      <c r="H142" s="993"/>
      <c r="I142" s="993"/>
      <c r="J142" s="993"/>
      <c r="K142" s="993"/>
    </row>
    <row r="143" spans="1:11" ht="15" customHeight="1">
      <c r="A143" s="993"/>
      <c r="B143" s="993"/>
      <c r="C143" s="997" t="s">
        <v>221</v>
      </c>
      <c r="D143" s="1015">
        <v>0</v>
      </c>
      <c r="E143" s="1015">
        <v>0</v>
      </c>
      <c r="F143" s="1015">
        <v>0</v>
      </c>
      <c r="G143" s="1015">
        <v>0</v>
      </c>
      <c r="H143" s="993"/>
      <c r="I143" s="993"/>
      <c r="J143" s="993"/>
      <c r="K143" s="993"/>
    </row>
    <row r="144" spans="1:11" ht="15" customHeight="1">
      <c r="A144" s="993"/>
      <c r="B144" s="993"/>
      <c r="C144" s="997" t="s">
        <v>222</v>
      </c>
      <c r="D144" s="1015">
        <v>0</v>
      </c>
      <c r="E144" s="1015">
        <v>22000000</v>
      </c>
      <c r="F144" s="1015">
        <v>22200000</v>
      </c>
      <c r="G144" s="1015">
        <v>22900000</v>
      </c>
      <c r="H144" s="993"/>
      <c r="I144" s="993"/>
      <c r="J144" s="993"/>
      <c r="K144" s="993"/>
    </row>
    <row r="145" spans="1:11" ht="15" customHeight="1">
      <c r="A145" s="993"/>
      <c r="B145" s="993"/>
      <c r="C145" s="997" t="s">
        <v>220</v>
      </c>
      <c r="D145" s="1015">
        <v>0</v>
      </c>
      <c r="E145" s="1015">
        <v>22000000</v>
      </c>
      <c r="F145" s="1015">
        <v>22200000</v>
      </c>
      <c r="G145" s="1015">
        <v>22900000</v>
      </c>
      <c r="H145" s="993"/>
      <c r="I145" s="993"/>
      <c r="J145" s="993"/>
      <c r="K145" s="993"/>
    </row>
    <row r="146" spans="1:11" ht="15" customHeight="1">
      <c r="A146" s="993"/>
      <c r="B146" s="993"/>
      <c r="C146" s="997" t="s">
        <v>221</v>
      </c>
      <c r="D146" s="1015">
        <v>0</v>
      </c>
      <c r="E146" s="1015">
        <v>0</v>
      </c>
      <c r="F146" s="1015">
        <v>0</v>
      </c>
      <c r="G146" s="1015">
        <v>0</v>
      </c>
      <c r="H146" s="993"/>
      <c r="I146" s="993"/>
      <c r="J146" s="993"/>
      <c r="K146" s="993"/>
    </row>
    <row r="147" spans="1:11" ht="15" customHeight="1">
      <c r="A147" s="993"/>
      <c r="B147" s="993"/>
      <c r="C147" s="997" t="s">
        <v>223</v>
      </c>
      <c r="D147" s="1015">
        <v>0</v>
      </c>
      <c r="E147" s="1015">
        <v>36483000</v>
      </c>
      <c r="F147" s="1015">
        <v>35035000</v>
      </c>
      <c r="G147" s="1015">
        <v>35083000</v>
      </c>
      <c r="H147" s="993"/>
      <c r="I147" s="993"/>
      <c r="J147" s="993"/>
      <c r="K147" s="993"/>
    </row>
    <row r="148" spans="1:11" ht="15" customHeight="1">
      <c r="A148" s="993"/>
      <c r="B148" s="993"/>
      <c r="C148" s="997" t="s">
        <v>220</v>
      </c>
      <c r="D148" s="1015">
        <v>0</v>
      </c>
      <c r="E148" s="1015">
        <v>36483000</v>
      </c>
      <c r="F148" s="1015">
        <v>35035000</v>
      </c>
      <c r="G148" s="1015">
        <v>35083000</v>
      </c>
      <c r="H148" s="993"/>
      <c r="I148" s="993"/>
      <c r="J148" s="993"/>
      <c r="K148" s="993"/>
    </row>
    <row r="149" spans="1:11" ht="15" customHeight="1">
      <c r="A149" s="993"/>
      <c r="B149" s="993"/>
      <c r="C149" s="997" t="s">
        <v>221</v>
      </c>
      <c r="D149" s="1015">
        <v>0</v>
      </c>
      <c r="E149" s="1015">
        <v>0</v>
      </c>
      <c r="F149" s="1015">
        <v>0</v>
      </c>
      <c r="G149" s="1015">
        <v>0</v>
      </c>
      <c r="H149" s="993"/>
      <c r="I149" s="993"/>
      <c r="J149" s="993"/>
      <c r="K149" s="993"/>
    </row>
    <row r="150" spans="1:11" ht="15" customHeight="1">
      <c r="A150" s="993"/>
      <c r="B150" s="993"/>
      <c r="C150" s="997" t="s">
        <v>224</v>
      </c>
      <c r="D150" s="1015">
        <v>0</v>
      </c>
      <c r="E150" s="1015">
        <v>0</v>
      </c>
      <c r="F150" s="1015">
        <v>0</v>
      </c>
      <c r="G150" s="1015">
        <v>0</v>
      </c>
      <c r="H150" s="993"/>
      <c r="I150" s="993"/>
      <c r="J150" s="993"/>
      <c r="K150" s="993"/>
    </row>
    <row r="151" spans="1:11" ht="15" customHeight="1">
      <c r="A151" s="993"/>
      <c r="B151" s="993"/>
      <c r="C151" s="997" t="s">
        <v>220</v>
      </c>
      <c r="D151" s="1015">
        <v>0</v>
      </c>
      <c r="E151" s="1015">
        <v>0</v>
      </c>
      <c r="F151" s="1015">
        <v>0</v>
      </c>
      <c r="G151" s="1015">
        <v>0</v>
      </c>
      <c r="H151" s="993"/>
      <c r="I151" s="993"/>
      <c r="J151" s="993"/>
      <c r="K151" s="993"/>
    </row>
    <row r="152" spans="1:11" ht="15" customHeight="1">
      <c r="A152" s="993"/>
      <c r="B152" s="993"/>
      <c r="C152" s="997" t="s">
        <v>221</v>
      </c>
      <c r="D152" s="1015">
        <v>0</v>
      </c>
      <c r="E152" s="1015">
        <v>0</v>
      </c>
      <c r="F152" s="1015">
        <v>0</v>
      </c>
      <c r="G152" s="1015">
        <v>0</v>
      </c>
      <c r="H152" s="993"/>
      <c r="I152" s="993"/>
      <c r="J152" s="993"/>
      <c r="K152" s="993"/>
    </row>
    <row r="153" spans="1:11" ht="20.100000000000001" customHeight="1">
      <c r="A153" s="993"/>
      <c r="B153" s="993"/>
      <c r="C153" s="997" t="s">
        <v>251</v>
      </c>
      <c r="D153" s="1016">
        <v>0</v>
      </c>
      <c r="E153" s="1016">
        <v>0</v>
      </c>
      <c r="F153" s="1016">
        <v>0</v>
      </c>
      <c r="G153" s="1016">
        <v>0</v>
      </c>
      <c r="H153" s="993"/>
      <c r="I153" s="993"/>
      <c r="J153" s="993"/>
      <c r="K153" s="993"/>
    </row>
    <row r="154" spans="1:11" ht="15" customHeight="1">
      <c r="A154" s="993"/>
      <c r="B154" s="993"/>
      <c r="C154" s="997" t="s">
        <v>220</v>
      </c>
      <c r="D154" s="1015">
        <v>0</v>
      </c>
      <c r="E154" s="1015">
        <v>0</v>
      </c>
      <c r="F154" s="1015">
        <v>0</v>
      </c>
      <c r="G154" s="1015">
        <v>0</v>
      </c>
      <c r="H154" s="993"/>
      <c r="I154" s="993"/>
      <c r="J154" s="993"/>
      <c r="K154" s="993"/>
    </row>
    <row r="155" spans="1:11" ht="15" customHeight="1">
      <c r="A155" s="993"/>
      <c r="B155" s="993"/>
      <c r="C155" s="997" t="s">
        <v>221</v>
      </c>
      <c r="D155" s="1015">
        <v>0</v>
      </c>
      <c r="E155" s="1015">
        <v>0</v>
      </c>
      <c r="F155" s="1015">
        <v>0</v>
      </c>
      <c r="G155" s="1015">
        <v>0</v>
      </c>
      <c r="H155" s="993"/>
      <c r="I155" s="993"/>
      <c r="J155" s="993"/>
      <c r="K155" s="993"/>
    </row>
    <row r="156" spans="1:11" ht="15" customHeight="1">
      <c r="A156" s="993"/>
      <c r="B156" s="993"/>
      <c r="C156" s="997" t="s">
        <v>226</v>
      </c>
      <c r="D156" s="1015">
        <v>0</v>
      </c>
      <c r="E156" s="1015">
        <v>0</v>
      </c>
      <c r="F156" s="1015">
        <v>0</v>
      </c>
      <c r="G156" s="1015">
        <v>0</v>
      </c>
      <c r="H156" s="993"/>
      <c r="I156" s="993"/>
      <c r="J156" s="993"/>
      <c r="K156" s="993"/>
    </row>
    <row r="157" spans="1:11" ht="15" customHeight="1">
      <c r="A157" s="993"/>
      <c r="B157" s="993"/>
      <c r="C157" s="997" t="s">
        <v>220</v>
      </c>
      <c r="D157" s="1015">
        <v>0</v>
      </c>
      <c r="E157" s="1015">
        <v>0</v>
      </c>
      <c r="F157" s="1015">
        <v>0</v>
      </c>
      <c r="G157" s="1015">
        <v>0</v>
      </c>
      <c r="H157" s="993"/>
      <c r="I157" s="993"/>
      <c r="J157" s="993"/>
      <c r="K157" s="993"/>
    </row>
    <row r="158" spans="1:11" ht="15" customHeight="1">
      <c r="A158" s="993"/>
      <c r="B158" s="993"/>
      <c r="C158" s="997" t="s">
        <v>221</v>
      </c>
      <c r="D158" s="1015">
        <v>0</v>
      </c>
      <c r="E158" s="1015">
        <v>0</v>
      </c>
      <c r="F158" s="1015">
        <v>0</v>
      </c>
      <c r="G158" s="1015">
        <v>0</v>
      </c>
      <c r="H158" s="993"/>
      <c r="I158" s="993"/>
      <c r="J158" s="993"/>
      <c r="K158" s="993"/>
    </row>
    <row r="159" spans="1:11" ht="15" customHeight="1">
      <c r="A159" s="993"/>
      <c r="B159" s="993"/>
      <c r="C159" s="997" t="s">
        <v>227</v>
      </c>
      <c r="D159" s="1015">
        <v>0</v>
      </c>
      <c r="E159" s="1015">
        <v>0</v>
      </c>
      <c r="F159" s="1015">
        <v>0</v>
      </c>
      <c r="G159" s="1015">
        <v>0</v>
      </c>
      <c r="H159" s="993"/>
      <c r="I159" s="993"/>
      <c r="J159" s="993"/>
      <c r="K159" s="993"/>
    </row>
    <row r="160" spans="1:11" ht="15" customHeight="1">
      <c r="A160" s="993"/>
      <c r="B160" s="993"/>
      <c r="C160" s="997" t="s">
        <v>220</v>
      </c>
      <c r="D160" s="1015">
        <v>0</v>
      </c>
      <c r="E160" s="1015">
        <v>0</v>
      </c>
      <c r="F160" s="1015">
        <v>0</v>
      </c>
      <c r="G160" s="1015">
        <v>0</v>
      </c>
      <c r="H160" s="993"/>
      <c r="I160" s="993"/>
      <c r="J160" s="993"/>
      <c r="K160" s="993"/>
    </row>
    <row r="161" spans="1:11" ht="15" customHeight="1">
      <c r="A161" s="993"/>
      <c r="B161" s="993"/>
      <c r="C161" s="997" t="s">
        <v>221</v>
      </c>
      <c r="D161" s="1015">
        <v>0</v>
      </c>
      <c r="E161" s="1015">
        <v>0</v>
      </c>
      <c r="F161" s="1015">
        <v>0</v>
      </c>
      <c r="G161" s="1015">
        <v>0</v>
      </c>
      <c r="H161" s="993"/>
      <c r="I161" s="993"/>
      <c r="J161" s="993"/>
      <c r="K161" s="993"/>
    </row>
    <row r="162" spans="1:11" ht="15" customHeight="1">
      <c r="A162" s="993"/>
      <c r="B162" s="993"/>
      <c r="C162" s="997" t="s">
        <v>228</v>
      </c>
      <c r="D162" s="1015">
        <v>0</v>
      </c>
      <c r="E162" s="1015">
        <v>0</v>
      </c>
      <c r="F162" s="1015">
        <v>0</v>
      </c>
      <c r="G162" s="1015">
        <v>0</v>
      </c>
      <c r="H162" s="993"/>
      <c r="I162" s="993"/>
      <c r="J162" s="993"/>
      <c r="K162" s="993"/>
    </row>
    <row r="163" spans="1:11" ht="15" customHeight="1">
      <c r="A163" s="993"/>
      <c r="B163" s="993"/>
      <c r="C163" s="997" t="s">
        <v>220</v>
      </c>
      <c r="D163" s="1015">
        <v>0</v>
      </c>
      <c r="E163" s="1015">
        <v>0</v>
      </c>
      <c r="F163" s="1015">
        <v>0</v>
      </c>
      <c r="G163" s="1015">
        <v>0</v>
      </c>
      <c r="H163" s="993"/>
      <c r="I163" s="993"/>
      <c r="J163" s="993"/>
      <c r="K163" s="993"/>
    </row>
    <row r="164" spans="1:11" ht="15" customHeight="1">
      <c r="A164" s="993"/>
      <c r="B164" s="993"/>
      <c r="C164" s="997" t="s">
        <v>229</v>
      </c>
      <c r="D164" s="1015">
        <v>0</v>
      </c>
      <c r="E164" s="1015">
        <v>0</v>
      </c>
      <c r="F164" s="1015">
        <v>0</v>
      </c>
      <c r="G164" s="1015">
        <v>0</v>
      </c>
      <c r="H164" s="993"/>
      <c r="I164" s="993"/>
      <c r="J164" s="993"/>
      <c r="K164" s="993"/>
    </row>
    <row r="165" spans="1:11" ht="15" customHeight="1">
      <c r="A165" s="993"/>
      <c r="B165" s="993"/>
      <c r="C165" s="997" t="s">
        <v>230</v>
      </c>
      <c r="D165" s="1015">
        <v>0</v>
      </c>
      <c r="E165" s="1015">
        <v>0</v>
      </c>
      <c r="F165" s="1015">
        <v>0</v>
      </c>
      <c r="G165" s="1015">
        <v>0</v>
      </c>
      <c r="H165" s="993"/>
      <c r="I165" s="993"/>
      <c r="J165" s="993"/>
      <c r="K165" s="993"/>
    </row>
    <row r="166" spans="1:11" ht="15" customHeight="1">
      <c r="A166" s="993"/>
      <c r="B166" s="993"/>
      <c r="C166" s="997" t="s">
        <v>231</v>
      </c>
      <c r="D166" s="1015">
        <v>0</v>
      </c>
      <c r="E166" s="1015">
        <v>0</v>
      </c>
      <c r="F166" s="1015">
        <v>0</v>
      </c>
      <c r="G166" s="1015">
        <v>0</v>
      </c>
      <c r="H166" s="993"/>
      <c r="I166" s="993"/>
      <c r="J166" s="993"/>
      <c r="K166" s="993"/>
    </row>
    <row r="167" spans="1:11" ht="15" customHeight="1">
      <c r="A167" s="993"/>
      <c r="B167" s="993"/>
      <c r="C167" s="997" t="s">
        <v>232</v>
      </c>
      <c r="D167" s="1015">
        <v>0</v>
      </c>
      <c r="E167" s="1015">
        <v>0</v>
      </c>
      <c r="F167" s="1015">
        <v>0</v>
      </c>
      <c r="G167" s="1015">
        <v>0</v>
      </c>
      <c r="H167" s="993"/>
      <c r="I167" s="993"/>
      <c r="J167" s="993"/>
      <c r="K167" s="993"/>
    </row>
    <row r="168" spans="1:11" ht="15" customHeight="1">
      <c r="A168" s="993"/>
      <c r="B168" s="993"/>
      <c r="C168" s="997" t="s">
        <v>233</v>
      </c>
      <c r="D168" s="1015">
        <v>0</v>
      </c>
      <c r="E168" s="1015">
        <v>2000000</v>
      </c>
      <c r="F168" s="1015">
        <v>2000000</v>
      </c>
      <c r="G168" s="1015">
        <v>2000000</v>
      </c>
      <c r="H168" s="993"/>
      <c r="I168" s="993"/>
      <c r="J168" s="993"/>
      <c r="K168" s="993"/>
    </row>
    <row r="169" spans="1:11" ht="15" customHeight="1">
      <c r="A169" s="993"/>
      <c r="B169" s="993"/>
      <c r="C169" s="997" t="s">
        <v>220</v>
      </c>
      <c r="D169" s="1015">
        <v>0</v>
      </c>
      <c r="E169" s="1015">
        <v>2000000</v>
      </c>
      <c r="F169" s="1015">
        <v>2000000</v>
      </c>
      <c r="G169" s="1015">
        <v>2000000</v>
      </c>
      <c r="H169" s="993"/>
      <c r="I169" s="993"/>
      <c r="J169" s="993"/>
      <c r="K169" s="993"/>
    </row>
    <row r="170" spans="1:11" ht="15" customHeight="1">
      <c r="A170" s="993"/>
      <c r="B170" s="993"/>
      <c r="C170" s="997" t="s">
        <v>229</v>
      </c>
      <c r="D170" s="1015">
        <v>0</v>
      </c>
      <c r="E170" s="1015">
        <v>0</v>
      </c>
      <c r="F170" s="1015">
        <v>0</v>
      </c>
      <c r="G170" s="1015">
        <v>0</v>
      </c>
      <c r="H170" s="993"/>
      <c r="I170" s="993"/>
      <c r="J170" s="993"/>
      <c r="K170" s="993"/>
    </row>
    <row r="171" spans="1:11" ht="15" customHeight="1">
      <c r="A171" s="993"/>
      <c r="B171" s="993"/>
      <c r="C171" s="997" t="s">
        <v>230</v>
      </c>
      <c r="D171" s="1015">
        <v>0</v>
      </c>
      <c r="E171" s="1015">
        <v>0</v>
      </c>
      <c r="F171" s="1015">
        <v>0</v>
      </c>
      <c r="G171" s="1015">
        <v>0</v>
      </c>
      <c r="H171" s="993"/>
      <c r="I171" s="993"/>
      <c r="J171" s="993"/>
      <c r="K171" s="993"/>
    </row>
    <row r="172" spans="1:11" ht="15" customHeight="1">
      <c r="A172" s="993"/>
      <c r="B172" s="993"/>
      <c r="C172" s="997" t="s">
        <v>231</v>
      </c>
      <c r="D172" s="1015">
        <v>0</v>
      </c>
      <c r="E172" s="1015">
        <v>0</v>
      </c>
      <c r="F172" s="1015">
        <v>0</v>
      </c>
      <c r="G172" s="1015">
        <v>0</v>
      </c>
      <c r="H172" s="993"/>
      <c r="I172" s="993"/>
      <c r="J172" s="993"/>
      <c r="K172" s="993"/>
    </row>
    <row r="173" spans="1:11" ht="15" customHeight="1">
      <c r="A173" s="993"/>
      <c r="B173" s="993"/>
      <c r="C173" s="997" t="s">
        <v>232</v>
      </c>
      <c r="D173" s="1015">
        <v>0</v>
      </c>
      <c r="E173" s="1015">
        <v>0</v>
      </c>
      <c r="F173" s="1015">
        <v>0</v>
      </c>
      <c r="G173" s="1015">
        <v>0</v>
      </c>
      <c r="H173" s="993"/>
      <c r="I173" s="993"/>
      <c r="J173" s="993"/>
      <c r="K173" s="993"/>
    </row>
    <row r="174" spans="1:11" ht="15" customHeight="1">
      <c r="A174" s="993"/>
      <c r="B174" s="993"/>
      <c r="C174" s="997" t="s">
        <v>234</v>
      </c>
      <c r="D174" s="1015">
        <v>0</v>
      </c>
      <c r="E174" s="1015">
        <v>0</v>
      </c>
      <c r="F174" s="1015">
        <v>0</v>
      </c>
      <c r="G174" s="1015">
        <v>0</v>
      </c>
      <c r="H174" s="993"/>
      <c r="I174" s="993"/>
      <c r="J174" s="993"/>
      <c r="K174" s="993"/>
    </row>
    <row r="175" spans="1:11" ht="15" customHeight="1">
      <c r="A175" s="993"/>
      <c r="B175" s="993"/>
      <c r="C175" s="997" t="s">
        <v>220</v>
      </c>
      <c r="D175" s="1015">
        <v>0</v>
      </c>
      <c r="E175" s="1015">
        <v>0</v>
      </c>
      <c r="F175" s="1015">
        <v>0</v>
      </c>
      <c r="G175" s="1015">
        <v>0</v>
      </c>
      <c r="H175" s="993"/>
      <c r="I175" s="993"/>
      <c r="J175" s="993"/>
      <c r="K175" s="993"/>
    </row>
    <row r="176" spans="1:11" ht="15" customHeight="1">
      <c r="A176" s="993"/>
      <c r="B176" s="993"/>
      <c r="C176" s="997" t="s">
        <v>229</v>
      </c>
      <c r="D176" s="1015">
        <v>0</v>
      </c>
      <c r="E176" s="1015">
        <v>0</v>
      </c>
      <c r="F176" s="1015">
        <v>0</v>
      </c>
      <c r="G176" s="1015">
        <v>0</v>
      </c>
      <c r="H176" s="993"/>
      <c r="I176" s="993"/>
      <c r="J176" s="993"/>
      <c r="K176" s="993"/>
    </row>
    <row r="177" spans="1:11" ht="15" customHeight="1">
      <c r="A177" s="993"/>
      <c r="B177" s="993"/>
      <c r="C177" s="997" t="s">
        <v>230</v>
      </c>
      <c r="D177" s="1015">
        <v>0</v>
      </c>
      <c r="E177" s="1015">
        <v>0</v>
      </c>
      <c r="F177" s="1015">
        <v>0</v>
      </c>
      <c r="G177" s="1015">
        <v>0</v>
      </c>
      <c r="H177" s="993"/>
      <c r="I177" s="993"/>
      <c r="J177" s="993"/>
      <c r="K177" s="993"/>
    </row>
    <row r="178" spans="1:11" ht="15" customHeight="1">
      <c r="A178" s="993"/>
      <c r="B178" s="993"/>
      <c r="C178" s="997" t="s">
        <v>231</v>
      </c>
      <c r="D178" s="1015">
        <v>0</v>
      </c>
      <c r="E178" s="1015">
        <v>0</v>
      </c>
      <c r="F178" s="1015">
        <v>0</v>
      </c>
      <c r="G178" s="1015">
        <v>0</v>
      </c>
      <c r="H178" s="993"/>
      <c r="I178" s="993"/>
      <c r="J178" s="993"/>
      <c r="K178" s="993"/>
    </row>
    <row r="179" spans="1:11" ht="15" customHeight="1">
      <c r="A179" s="993"/>
      <c r="B179" s="993"/>
      <c r="C179" s="997" t="s">
        <v>232</v>
      </c>
      <c r="D179" s="1015">
        <v>0</v>
      </c>
      <c r="E179" s="1015">
        <v>0</v>
      </c>
      <c r="F179" s="1015">
        <v>0</v>
      </c>
      <c r="G179" s="1015">
        <v>0</v>
      </c>
      <c r="H179" s="993"/>
      <c r="I179" s="993"/>
      <c r="J179" s="993"/>
      <c r="K179" s="993"/>
    </row>
    <row r="180" spans="1:11" ht="15" customHeight="1">
      <c r="A180" s="993"/>
      <c r="B180" s="993"/>
      <c r="C180" s="997" t="s">
        <v>235</v>
      </c>
      <c r="D180" s="1015">
        <v>0</v>
      </c>
      <c r="E180" s="1015">
        <v>0</v>
      </c>
      <c r="F180" s="1015">
        <v>0</v>
      </c>
      <c r="G180" s="1015">
        <v>0</v>
      </c>
      <c r="H180" s="993"/>
      <c r="I180" s="993"/>
      <c r="J180" s="993"/>
      <c r="K180" s="993"/>
    </row>
    <row r="181" spans="1:11" ht="15" customHeight="1">
      <c r="A181" s="993"/>
      <c r="B181" s="993"/>
      <c r="C181" s="997" t="s">
        <v>236</v>
      </c>
      <c r="D181" s="1015">
        <v>0</v>
      </c>
      <c r="E181" s="1015">
        <v>0</v>
      </c>
      <c r="F181" s="1015">
        <v>0</v>
      </c>
      <c r="G181" s="1015">
        <v>0</v>
      </c>
      <c r="H181" s="993"/>
      <c r="I181" s="993"/>
      <c r="J181" s="993"/>
      <c r="K181" s="993"/>
    </row>
    <row r="182" spans="1:11" ht="20.100000000000001" customHeight="1">
      <c r="A182" s="993"/>
      <c r="B182" s="993"/>
      <c r="C182" s="1017" t="s">
        <v>200</v>
      </c>
      <c r="D182" s="993"/>
      <c r="E182" s="993"/>
      <c r="F182" s="993"/>
      <c r="G182" s="993"/>
      <c r="H182" s="993"/>
      <c r="I182" s="993"/>
      <c r="J182" s="993"/>
      <c r="K182" s="993"/>
    </row>
    <row r="183" spans="1:11" ht="20.100000000000001" customHeight="1">
      <c r="A183" s="1018" t="s">
        <v>252</v>
      </c>
      <c r="B183" s="1004" t="s">
        <v>84</v>
      </c>
      <c r="C183" s="1004" t="s">
        <v>200</v>
      </c>
      <c r="D183" s="993"/>
      <c r="E183" s="1019" t="s">
        <v>200</v>
      </c>
      <c r="F183" s="1004" t="s">
        <v>84</v>
      </c>
      <c r="G183" s="1004" t="s">
        <v>200</v>
      </c>
      <c r="H183" s="1020" t="s">
        <v>200</v>
      </c>
      <c r="I183" s="1019" t="s">
        <v>200</v>
      </c>
      <c r="J183" s="1004" t="s">
        <v>84</v>
      </c>
      <c r="K183" s="1004" t="s">
        <v>200</v>
      </c>
    </row>
    <row r="184" spans="1:11" ht="20.100000000000001" customHeight="1">
      <c r="A184" s="1021" t="s">
        <v>253</v>
      </c>
      <c r="B184" s="1004" t="s">
        <v>254</v>
      </c>
      <c r="C184" s="1004" t="s">
        <v>200</v>
      </c>
      <c r="D184" s="993"/>
      <c r="E184" s="1021" t="s">
        <v>255</v>
      </c>
      <c r="F184" s="1004" t="s">
        <v>254</v>
      </c>
      <c r="G184" s="1004" t="s">
        <v>200</v>
      </c>
      <c r="H184" s="993"/>
      <c r="I184" s="1021" t="s">
        <v>256</v>
      </c>
      <c r="J184" s="1004" t="s">
        <v>254</v>
      </c>
      <c r="K184" s="1004" t="s">
        <v>200</v>
      </c>
    </row>
    <row r="185" spans="1:11" ht="20.100000000000001" customHeight="1">
      <c r="A185" s="1022" t="s">
        <v>200</v>
      </c>
      <c r="B185" s="1004" t="s">
        <v>86</v>
      </c>
      <c r="C185" s="1004" t="s">
        <v>200</v>
      </c>
      <c r="D185" s="993"/>
      <c r="E185" s="1022" t="s">
        <v>200</v>
      </c>
      <c r="F185" s="1004" t="s">
        <v>86</v>
      </c>
      <c r="G185" s="1004" t="s">
        <v>200</v>
      </c>
      <c r="H185" s="993"/>
      <c r="I185" s="1022" t="s">
        <v>200</v>
      </c>
      <c r="J185" s="1004" t="s">
        <v>86</v>
      </c>
      <c r="K185" s="1004" t="s">
        <v>200</v>
      </c>
    </row>
  </sheetData>
  <mergeCells count="23">
    <mergeCell ref="D6:G6"/>
    <mergeCell ref="C1:G1"/>
    <mergeCell ref="C2:G2"/>
    <mergeCell ref="D3:G3"/>
    <mergeCell ref="D4:G4"/>
    <mergeCell ref="D5:G5"/>
    <mergeCell ref="C81:G81"/>
    <mergeCell ref="D7:G7"/>
    <mergeCell ref="C8:G8"/>
    <mergeCell ref="C9:G9"/>
    <mergeCell ref="D10:G10"/>
    <mergeCell ref="D17:G17"/>
    <mergeCell ref="C23:G23"/>
    <mergeCell ref="D24:G24"/>
    <mergeCell ref="D25:G25"/>
    <mergeCell ref="D26:G26"/>
    <mergeCell ref="D27:G27"/>
    <mergeCell ref="C36:G36"/>
    <mergeCell ref="D82:G82"/>
    <mergeCell ref="D83:G83"/>
    <mergeCell ref="D84:G84"/>
    <mergeCell ref="D85:G85"/>
    <mergeCell ref="C94:G9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67434-C1CF-414D-8F18-7D914C432665}">
  <dimension ref="A1:K532"/>
  <sheetViews>
    <sheetView workbookViewId="0"/>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221"/>
      <c r="B1" s="221"/>
      <c r="C1" s="1623" t="s">
        <v>841</v>
      </c>
      <c r="D1" s="1624"/>
      <c r="E1" s="1624"/>
      <c r="F1" s="1624"/>
      <c r="G1" s="1624"/>
      <c r="H1" s="221"/>
      <c r="I1" s="221"/>
      <c r="J1" s="221"/>
      <c r="K1" s="221"/>
    </row>
    <row r="2" spans="1:11" ht="24.95" customHeight="1">
      <c r="A2" s="221"/>
      <c r="B2" s="221"/>
      <c r="C2" s="1625" t="s">
        <v>193</v>
      </c>
      <c r="D2" s="1626"/>
      <c r="E2" s="1626"/>
      <c r="F2" s="1626"/>
      <c r="G2" s="1626"/>
      <c r="H2" s="221"/>
      <c r="I2" s="221"/>
      <c r="J2" s="221"/>
      <c r="K2" s="221"/>
    </row>
    <row r="3" spans="1:11" ht="14.1" customHeight="1">
      <c r="A3" s="221"/>
      <c r="B3" s="221"/>
      <c r="C3" s="222" t="s">
        <v>194</v>
      </c>
      <c r="D3" s="1621" t="s">
        <v>2635</v>
      </c>
      <c r="E3" s="1622"/>
      <c r="F3" s="1622"/>
      <c r="G3" s="1622"/>
      <c r="H3" s="221"/>
      <c r="I3" s="221"/>
      <c r="J3" s="221"/>
      <c r="K3" s="221"/>
    </row>
    <row r="4" spans="1:11" ht="14.1" customHeight="1">
      <c r="A4" s="221"/>
      <c r="B4" s="221"/>
      <c r="C4" s="222" t="s">
        <v>196</v>
      </c>
      <c r="D4" s="1621" t="s">
        <v>2636</v>
      </c>
      <c r="E4" s="1622"/>
      <c r="F4" s="1622"/>
      <c r="G4" s="1622"/>
      <c r="H4" s="221"/>
      <c r="I4" s="221"/>
      <c r="J4" s="221"/>
      <c r="K4" s="221"/>
    </row>
    <row r="5" spans="1:11" ht="14.1" customHeight="1">
      <c r="A5" s="221"/>
      <c r="B5" s="221"/>
      <c r="C5" s="222" t="s">
        <v>2</v>
      </c>
      <c r="D5" s="1621" t="s">
        <v>359</v>
      </c>
      <c r="E5" s="1622"/>
      <c r="F5" s="1622"/>
      <c r="G5" s="1622"/>
      <c r="H5" s="221"/>
      <c r="I5" s="221"/>
      <c r="J5" s="221"/>
      <c r="K5" s="221"/>
    </row>
    <row r="6" spans="1:11" ht="14.1" customHeight="1">
      <c r="A6" s="221"/>
      <c r="B6" s="221"/>
      <c r="C6" s="222" t="s">
        <v>4</v>
      </c>
      <c r="D6" s="1621" t="s">
        <v>845</v>
      </c>
      <c r="E6" s="1622"/>
      <c r="F6" s="1622"/>
      <c r="G6" s="1622"/>
      <c r="H6" s="221"/>
      <c r="I6" s="221"/>
      <c r="J6" s="221"/>
      <c r="K6" s="221"/>
    </row>
    <row r="7" spans="1:11" ht="14.1" customHeight="1">
      <c r="A7" s="221"/>
      <c r="B7" s="221"/>
      <c r="C7" s="222" t="s">
        <v>6</v>
      </c>
      <c r="D7" s="1629" t="s">
        <v>199</v>
      </c>
      <c r="E7" s="1630"/>
      <c r="F7" s="1630"/>
      <c r="G7" s="1630"/>
      <c r="H7" s="221"/>
      <c r="I7" s="221"/>
      <c r="J7" s="221"/>
      <c r="K7" s="221"/>
    </row>
    <row r="8" spans="1:11" ht="14.1" customHeight="1">
      <c r="A8" s="221"/>
      <c r="B8" s="221"/>
      <c r="C8" s="1631" t="s">
        <v>8</v>
      </c>
      <c r="D8" s="1632"/>
      <c r="E8" s="1632"/>
      <c r="F8" s="1632"/>
      <c r="G8" s="1632"/>
      <c r="H8" s="221"/>
      <c r="I8" s="221"/>
      <c r="J8" s="221"/>
      <c r="K8" s="221"/>
    </row>
    <row r="9" spans="1:11" ht="90.75" customHeight="1">
      <c r="A9" s="221"/>
      <c r="B9" s="221"/>
      <c r="C9" s="1633" t="s">
        <v>2637</v>
      </c>
      <c r="D9" s="1634"/>
      <c r="E9" s="1634"/>
      <c r="F9" s="1634"/>
      <c r="G9" s="1634"/>
      <c r="H9" s="221"/>
      <c r="I9" s="221"/>
      <c r="J9" s="221"/>
      <c r="K9" s="221"/>
    </row>
    <row r="10" spans="1:11" ht="74.25" customHeight="1">
      <c r="A10" s="221"/>
      <c r="B10" s="221"/>
      <c r="C10" s="224" t="s">
        <v>10</v>
      </c>
      <c r="D10" s="1635" t="s">
        <v>2638</v>
      </c>
      <c r="E10" s="1636"/>
      <c r="F10" s="1636"/>
      <c r="G10" s="1636"/>
      <c r="H10" s="221"/>
      <c r="I10" s="221"/>
      <c r="J10" s="221"/>
      <c r="K10" s="221"/>
    </row>
    <row r="11" spans="1:11" ht="22.5">
      <c r="A11" s="221"/>
      <c r="B11" s="221"/>
      <c r="C11" s="225" t="s">
        <v>12</v>
      </c>
      <c r="D11" s="226">
        <v>2025</v>
      </c>
      <c r="E11" s="226">
        <v>2026</v>
      </c>
      <c r="F11" s="226">
        <v>2027</v>
      </c>
      <c r="G11" s="226">
        <v>2028</v>
      </c>
      <c r="H11" s="221"/>
      <c r="I11" s="221"/>
      <c r="J11" s="221"/>
      <c r="K11" s="221"/>
    </row>
    <row r="12" spans="1:11" ht="14.1" customHeight="1">
      <c r="A12" s="221"/>
      <c r="B12" s="221"/>
      <c r="C12" s="227"/>
      <c r="D12" s="228" t="s">
        <v>13</v>
      </c>
      <c r="E12" s="228" t="s">
        <v>14</v>
      </c>
      <c r="F12" s="228" t="s">
        <v>14</v>
      </c>
      <c r="G12" s="228" t="s">
        <v>14</v>
      </c>
      <c r="H12" s="221"/>
      <c r="I12" s="221"/>
      <c r="J12" s="221"/>
      <c r="K12" s="221"/>
    </row>
    <row r="13" spans="1:11" ht="20.100000000000001" customHeight="1">
      <c r="A13" s="221"/>
      <c r="B13" s="221"/>
      <c r="C13" s="225" t="s">
        <v>2639</v>
      </c>
      <c r="D13" s="253" t="s">
        <v>1217</v>
      </c>
      <c r="E13" s="253" t="s">
        <v>1083</v>
      </c>
      <c r="F13" s="253" t="s">
        <v>1083</v>
      </c>
      <c r="G13" s="253" t="s">
        <v>1413</v>
      </c>
      <c r="H13" s="221"/>
      <c r="I13" s="221"/>
      <c r="J13" s="221"/>
      <c r="K13" s="221"/>
    </row>
    <row r="14" spans="1:11" ht="30.95" customHeight="1">
      <c r="A14" s="221"/>
      <c r="B14" s="221"/>
      <c r="C14" s="225" t="s">
        <v>2640</v>
      </c>
      <c r="D14" s="253" t="s">
        <v>901</v>
      </c>
      <c r="E14" s="253" t="s">
        <v>1228</v>
      </c>
      <c r="F14" s="253" t="s">
        <v>1228</v>
      </c>
      <c r="G14" s="253" t="s">
        <v>2641</v>
      </c>
      <c r="H14" s="221"/>
      <c r="I14" s="221"/>
      <c r="J14" s="221"/>
      <c r="K14" s="221"/>
    </row>
    <row r="15" spans="1:11" ht="30.95" customHeight="1">
      <c r="A15" s="221"/>
      <c r="B15" s="221"/>
      <c r="C15" s="225" t="s">
        <v>2642</v>
      </c>
      <c r="D15" s="253" t="s">
        <v>1847</v>
      </c>
      <c r="E15" s="253" t="s">
        <v>1847</v>
      </c>
      <c r="F15" s="253" t="s">
        <v>1847</v>
      </c>
      <c r="G15" s="253" t="s">
        <v>1164</v>
      </c>
      <c r="H15" s="221"/>
      <c r="I15" s="221"/>
      <c r="J15" s="221"/>
      <c r="K15" s="221"/>
    </row>
    <row r="16" spans="1:11" ht="24.75" customHeight="1">
      <c r="A16" s="221"/>
      <c r="B16" s="221"/>
      <c r="C16" s="224" t="s">
        <v>203</v>
      </c>
      <c r="D16" s="1635" t="s">
        <v>2643</v>
      </c>
      <c r="E16" s="1636"/>
      <c r="F16" s="1636"/>
      <c r="G16" s="1636"/>
      <c r="H16" s="221"/>
      <c r="I16" s="221"/>
      <c r="J16" s="221"/>
      <c r="K16" s="221"/>
    </row>
    <row r="17" spans="1:11">
      <c r="A17" s="221"/>
      <c r="B17" s="221"/>
      <c r="C17" s="225" t="s">
        <v>205</v>
      </c>
      <c r="D17" s="226">
        <v>2025</v>
      </c>
      <c r="E17" s="226">
        <v>2026</v>
      </c>
      <c r="F17" s="226">
        <v>2027</v>
      </c>
      <c r="G17" s="226">
        <v>2028</v>
      </c>
      <c r="H17" s="221"/>
      <c r="I17" s="221"/>
      <c r="J17" s="221"/>
      <c r="K17" s="221"/>
    </row>
    <row r="18" spans="1:11" ht="14.1" customHeight="1">
      <c r="A18" s="221"/>
      <c r="B18" s="221"/>
      <c r="C18" s="227"/>
      <c r="D18" s="228" t="s">
        <v>13</v>
      </c>
      <c r="E18" s="228" t="s">
        <v>14</v>
      </c>
      <c r="F18" s="228" t="s">
        <v>14</v>
      </c>
      <c r="G18" s="228" t="s">
        <v>14</v>
      </c>
      <c r="H18" s="221"/>
      <c r="I18" s="221"/>
      <c r="J18" s="221"/>
      <c r="K18" s="221"/>
    </row>
    <row r="19" spans="1:11" ht="30.95" customHeight="1">
      <c r="A19" s="221"/>
      <c r="B19" s="221"/>
      <c r="C19" s="225" t="s">
        <v>2644</v>
      </c>
      <c r="D19" s="253" t="s">
        <v>1827</v>
      </c>
      <c r="E19" s="253" t="s">
        <v>2645</v>
      </c>
      <c r="F19" s="253" t="s">
        <v>2646</v>
      </c>
      <c r="G19" s="253" t="s">
        <v>2647</v>
      </c>
      <c r="H19" s="221"/>
      <c r="I19" s="221"/>
      <c r="J19" s="221"/>
      <c r="K19" s="221"/>
    </row>
    <row r="20" spans="1:11" ht="20.100000000000001" customHeight="1">
      <c r="A20" s="221"/>
      <c r="B20" s="221"/>
      <c r="C20" s="225" t="s">
        <v>2648</v>
      </c>
      <c r="D20" s="253" t="s">
        <v>1690</v>
      </c>
      <c r="E20" s="253" t="s">
        <v>1690</v>
      </c>
      <c r="F20" s="253" t="s">
        <v>1769</v>
      </c>
      <c r="G20" s="253" t="s">
        <v>1769</v>
      </c>
      <c r="H20" s="221"/>
      <c r="I20" s="221"/>
      <c r="J20" s="221"/>
      <c r="K20" s="221"/>
    </row>
    <row r="21" spans="1:11" ht="30.95" customHeight="1">
      <c r="A21" s="221"/>
      <c r="B21" s="221"/>
      <c r="C21" s="225" t="s">
        <v>2649</v>
      </c>
      <c r="D21" s="253" t="s">
        <v>248</v>
      </c>
      <c r="E21" s="253" t="s">
        <v>248</v>
      </c>
      <c r="F21" s="253" t="s">
        <v>950</v>
      </c>
      <c r="G21" s="253" t="s">
        <v>950</v>
      </c>
      <c r="H21" s="221"/>
      <c r="I21" s="221"/>
      <c r="J21" s="221"/>
      <c r="K21" s="221"/>
    </row>
    <row r="22" spans="1:11" ht="20.100000000000001" customHeight="1">
      <c r="A22" s="221"/>
      <c r="B22" s="221"/>
      <c r="C22" s="225" t="s">
        <v>2650</v>
      </c>
      <c r="D22" s="253" t="s">
        <v>2651</v>
      </c>
      <c r="E22" s="253" t="s">
        <v>2652</v>
      </c>
      <c r="F22" s="253" t="s">
        <v>2652</v>
      </c>
      <c r="G22" s="253" t="s">
        <v>2653</v>
      </c>
      <c r="H22" s="221"/>
      <c r="I22" s="221"/>
      <c r="J22" s="221"/>
      <c r="K22" s="221"/>
    </row>
    <row r="23" spans="1:11" ht="20.100000000000001" customHeight="1">
      <c r="A23" s="221"/>
      <c r="B23" s="221"/>
      <c r="C23" s="225" t="s">
        <v>2654</v>
      </c>
      <c r="D23" s="253" t="s">
        <v>994</v>
      </c>
      <c r="E23" s="253" t="s">
        <v>1054</v>
      </c>
      <c r="F23" s="253" t="s">
        <v>1054</v>
      </c>
      <c r="G23" s="253" t="s">
        <v>993</v>
      </c>
      <c r="H23" s="221"/>
      <c r="I23" s="221"/>
      <c r="J23" s="221"/>
      <c r="K23" s="221"/>
    </row>
    <row r="24" spans="1:11" ht="14.1" customHeight="1">
      <c r="A24" s="221"/>
      <c r="B24" s="221"/>
      <c r="C24" s="1627" t="s">
        <v>208</v>
      </c>
      <c r="D24" s="1628"/>
      <c r="E24" s="1628"/>
      <c r="F24" s="1628"/>
      <c r="G24" s="1628"/>
      <c r="H24" s="221"/>
      <c r="I24" s="221"/>
      <c r="J24" s="221"/>
      <c r="K24" s="221"/>
    </row>
    <row r="25" spans="1:11" ht="14.1" customHeight="1">
      <c r="A25" s="221"/>
      <c r="B25" s="221"/>
      <c r="C25" s="242" t="s">
        <v>2655</v>
      </c>
      <c r="D25" s="1627" t="s">
        <v>2656</v>
      </c>
      <c r="E25" s="1628"/>
      <c r="F25" s="1628"/>
      <c r="G25" s="1628"/>
      <c r="H25" s="221"/>
      <c r="I25" s="221"/>
      <c r="J25" s="221"/>
      <c r="K25" s="221"/>
    </row>
    <row r="26" spans="1:11" ht="18" customHeight="1">
      <c r="A26" s="221"/>
      <c r="B26" s="221"/>
      <c r="C26" s="243" t="s">
        <v>209</v>
      </c>
      <c r="D26" s="1637" t="s">
        <v>2657</v>
      </c>
      <c r="E26" s="1638"/>
      <c r="F26" s="1638"/>
      <c r="G26" s="1638"/>
      <c r="H26" s="221"/>
      <c r="I26" s="221"/>
      <c r="J26" s="221"/>
      <c r="K26" s="221"/>
    </row>
    <row r="27" spans="1:11" ht="18" customHeight="1">
      <c r="A27" s="221"/>
      <c r="B27" s="221"/>
      <c r="C27" s="244" t="s">
        <v>211</v>
      </c>
      <c r="D27" s="1639" t="s">
        <v>2658</v>
      </c>
      <c r="E27" s="1640"/>
      <c r="F27" s="1640"/>
      <c r="G27" s="1640"/>
      <c r="H27" s="221"/>
      <c r="I27" s="221"/>
      <c r="J27" s="221"/>
      <c r="K27" s="221"/>
    </row>
    <row r="28" spans="1:11" ht="18" customHeight="1">
      <c r="A28" s="221"/>
      <c r="B28" s="221"/>
      <c r="C28" s="244" t="s">
        <v>31</v>
      </c>
      <c r="D28" s="1639" t="s">
        <v>2659</v>
      </c>
      <c r="E28" s="1640"/>
      <c r="F28" s="1640"/>
      <c r="G28" s="1640"/>
      <c r="H28" s="221"/>
      <c r="I28" s="221"/>
      <c r="J28" s="221"/>
      <c r="K28" s="221"/>
    </row>
    <row r="29" spans="1:11" ht="15" customHeight="1">
      <c r="A29" s="221"/>
      <c r="B29" s="221"/>
      <c r="C29" s="245"/>
      <c r="D29" s="246">
        <v>2025</v>
      </c>
      <c r="E29" s="246">
        <v>2026</v>
      </c>
      <c r="F29" s="246">
        <v>2027</v>
      </c>
      <c r="G29" s="246">
        <v>2028</v>
      </c>
      <c r="H29" s="221"/>
      <c r="I29" s="221"/>
      <c r="J29" s="221"/>
      <c r="K29" s="221"/>
    </row>
    <row r="30" spans="1:11" ht="15" customHeight="1">
      <c r="A30" s="221"/>
      <c r="B30" s="221"/>
      <c r="C30" s="247"/>
      <c r="D30" s="248" t="s">
        <v>13</v>
      </c>
      <c r="E30" s="248" t="s">
        <v>14</v>
      </c>
      <c r="F30" s="248" t="s">
        <v>14</v>
      </c>
      <c r="G30" s="248" t="s">
        <v>14</v>
      </c>
      <c r="H30" s="221"/>
      <c r="I30" s="221"/>
      <c r="J30" s="221"/>
      <c r="K30" s="221"/>
    </row>
    <row r="31" spans="1:11" ht="14.1" customHeight="1">
      <c r="A31" s="221"/>
      <c r="B31" s="221"/>
      <c r="C31" s="225" t="s">
        <v>33</v>
      </c>
      <c r="D31" s="253" t="s">
        <v>200</v>
      </c>
      <c r="E31" s="253" t="s">
        <v>1413</v>
      </c>
      <c r="F31" s="253" t="s">
        <v>1413</v>
      </c>
      <c r="G31" s="253" t="s">
        <v>1385</v>
      </c>
      <c r="H31" s="221"/>
      <c r="I31" s="221"/>
      <c r="J31" s="221"/>
      <c r="K31" s="221"/>
    </row>
    <row r="32" spans="1:11" ht="14.1" customHeight="1">
      <c r="A32" s="221"/>
      <c r="B32" s="221"/>
      <c r="C32" s="225" t="s">
        <v>214</v>
      </c>
      <c r="D32" s="253" t="s">
        <v>2660</v>
      </c>
      <c r="E32" s="253" t="s">
        <v>2661</v>
      </c>
      <c r="F32" s="253" t="s">
        <v>2662</v>
      </c>
      <c r="G32" s="253" t="s">
        <v>2663</v>
      </c>
      <c r="H32" s="221"/>
      <c r="I32" s="221"/>
      <c r="J32" s="221"/>
      <c r="K32" s="221"/>
    </row>
    <row r="33" spans="1:11" ht="14.1" customHeight="1">
      <c r="A33" s="221"/>
      <c r="B33" s="221"/>
      <c r="C33" s="225" t="s">
        <v>215</v>
      </c>
      <c r="D33" s="253" t="s">
        <v>164</v>
      </c>
      <c r="E33" s="253" t="s">
        <v>2664</v>
      </c>
      <c r="F33" s="253" t="s">
        <v>2665</v>
      </c>
      <c r="G33" s="253" t="s">
        <v>2666</v>
      </c>
      <c r="H33" s="221"/>
      <c r="I33" s="221"/>
      <c r="J33" s="221"/>
      <c r="K33" s="221"/>
    </row>
    <row r="34" spans="1:11" ht="14.1" customHeight="1">
      <c r="A34" s="221"/>
      <c r="B34" s="221"/>
      <c r="C34" s="225" t="s">
        <v>216</v>
      </c>
      <c r="D34" s="253" t="s">
        <v>200</v>
      </c>
      <c r="E34" s="253" t="s">
        <v>200</v>
      </c>
      <c r="F34" s="253" t="s">
        <v>164</v>
      </c>
      <c r="G34" s="253" t="s">
        <v>2667</v>
      </c>
      <c r="H34" s="221"/>
      <c r="I34" s="221"/>
      <c r="J34" s="221"/>
      <c r="K34" s="221"/>
    </row>
    <row r="35" spans="1:11" ht="14.1" customHeight="1">
      <c r="A35" s="221"/>
      <c r="B35" s="221"/>
      <c r="C35" s="225" t="s">
        <v>217</v>
      </c>
      <c r="D35" s="253" t="s">
        <v>200</v>
      </c>
      <c r="E35" s="253" t="s">
        <v>2668</v>
      </c>
      <c r="F35" s="253" t="s">
        <v>2669</v>
      </c>
      <c r="G35" s="253" t="s">
        <v>1021</v>
      </c>
      <c r="H35" s="221"/>
      <c r="I35" s="221"/>
      <c r="J35" s="221"/>
      <c r="K35" s="221"/>
    </row>
    <row r="36" spans="1:11" ht="14.1" customHeight="1">
      <c r="A36" s="221"/>
      <c r="B36" s="221"/>
      <c r="C36" s="225" t="s">
        <v>39</v>
      </c>
      <c r="D36" s="253" t="s">
        <v>200</v>
      </c>
      <c r="E36" s="253" t="s">
        <v>200</v>
      </c>
      <c r="F36" s="253" t="s">
        <v>2669</v>
      </c>
      <c r="G36" s="253" t="s">
        <v>2670</v>
      </c>
      <c r="H36" s="221"/>
      <c r="I36" s="221"/>
      <c r="J36" s="221"/>
      <c r="K36" s="221"/>
    </row>
    <row r="37" spans="1:11" ht="14.1" customHeight="1">
      <c r="A37" s="221"/>
      <c r="B37" s="221"/>
      <c r="C37" s="1641" t="s">
        <v>218</v>
      </c>
      <c r="D37" s="1642"/>
      <c r="E37" s="1642"/>
      <c r="F37" s="1642"/>
      <c r="G37" s="1642"/>
      <c r="H37" s="221"/>
      <c r="I37" s="221"/>
      <c r="J37" s="221"/>
      <c r="K37" s="221"/>
    </row>
    <row r="38" spans="1:11" ht="14.1" customHeight="1">
      <c r="A38" s="221"/>
      <c r="B38" s="221"/>
      <c r="C38" s="245"/>
      <c r="D38" s="246">
        <v>2025</v>
      </c>
      <c r="E38" s="246">
        <v>2026</v>
      </c>
      <c r="F38" s="246">
        <v>2027</v>
      </c>
      <c r="G38" s="246">
        <v>2028</v>
      </c>
      <c r="H38" s="221"/>
      <c r="I38" s="221"/>
      <c r="J38" s="221"/>
      <c r="K38" s="221"/>
    </row>
    <row r="39" spans="1:11" ht="14.1" customHeight="1">
      <c r="A39" s="221"/>
      <c r="B39" s="221"/>
      <c r="C39" s="247"/>
      <c r="D39" s="248" t="s">
        <v>13</v>
      </c>
      <c r="E39" s="248" t="s">
        <v>14</v>
      </c>
      <c r="F39" s="248" t="s">
        <v>14</v>
      </c>
      <c r="G39" s="248" t="s">
        <v>14</v>
      </c>
      <c r="H39" s="221"/>
      <c r="I39" s="221"/>
      <c r="J39" s="221"/>
      <c r="K39" s="221"/>
    </row>
    <row r="40" spans="1:11" ht="14.1" customHeight="1">
      <c r="A40" s="221"/>
      <c r="B40" s="221"/>
      <c r="C40" s="250" t="s">
        <v>219</v>
      </c>
      <c r="D40" s="251">
        <v>0</v>
      </c>
      <c r="E40" s="251">
        <v>485261000</v>
      </c>
      <c r="F40" s="251">
        <v>486261000</v>
      </c>
      <c r="G40" s="251">
        <v>491500000</v>
      </c>
      <c r="H40" s="221"/>
      <c r="I40" s="221"/>
      <c r="J40" s="221"/>
      <c r="K40" s="221"/>
    </row>
    <row r="41" spans="1:11" ht="14.1" customHeight="1">
      <c r="A41" s="221"/>
      <c r="B41" s="221"/>
      <c r="C41" s="250" t="s">
        <v>220</v>
      </c>
      <c r="D41" s="251">
        <v>0</v>
      </c>
      <c r="E41" s="251">
        <v>485261000</v>
      </c>
      <c r="F41" s="251">
        <v>486261000</v>
      </c>
      <c r="G41" s="251">
        <v>491500000</v>
      </c>
      <c r="H41" s="221"/>
      <c r="I41" s="221"/>
      <c r="J41" s="221"/>
      <c r="K41" s="221"/>
    </row>
    <row r="42" spans="1:11" ht="14.1" customHeight="1">
      <c r="A42" s="221"/>
      <c r="B42" s="221"/>
      <c r="C42" s="250" t="s">
        <v>221</v>
      </c>
      <c r="D42" s="251">
        <v>0</v>
      </c>
      <c r="E42" s="251">
        <v>0</v>
      </c>
      <c r="F42" s="251">
        <v>0</v>
      </c>
      <c r="G42" s="251">
        <v>0</v>
      </c>
      <c r="H42" s="221"/>
      <c r="I42" s="221"/>
      <c r="J42" s="221"/>
      <c r="K42" s="221"/>
    </row>
    <row r="43" spans="1:11" ht="14.1" customHeight="1">
      <c r="A43" s="221"/>
      <c r="B43" s="221"/>
      <c r="C43" s="250" t="s">
        <v>222</v>
      </c>
      <c r="D43" s="251">
        <v>0</v>
      </c>
      <c r="E43" s="251">
        <v>78858000</v>
      </c>
      <c r="F43" s="251">
        <v>79858000</v>
      </c>
      <c r="G43" s="251">
        <v>81962000</v>
      </c>
      <c r="H43" s="221"/>
      <c r="I43" s="221"/>
      <c r="J43" s="221"/>
      <c r="K43" s="221"/>
    </row>
    <row r="44" spans="1:11" ht="14.1" customHeight="1">
      <c r="A44" s="221"/>
      <c r="B44" s="221"/>
      <c r="C44" s="250" t="s">
        <v>220</v>
      </c>
      <c r="D44" s="251">
        <v>0</v>
      </c>
      <c r="E44" s="251">
        <v>78858000</v>
      </c>
      <c r="F44" s="251">
        <v>79858000</v>
      </c>
      <c r="G44" s="251">
        <v>81962000</v>
      </c>
      <c r="H44" s="221"/>
      <c r="I44" s="221"/>
      <c r="J44" s="221"/>
      <c r="K44" s="221"/>
    </row>
    <row r="45" spans="1:11" ht="14.1" customHeight="1">
      <c r="A45" s="221"/>
      <c r="B45" s="221"/>
      <c r="C45" s="250" t="s">
        <v>221</v>
      </c>
      <c r="D45" s="251">
        <v>0</v>
      </c>
      <c r="E45" s="251">
        <v>0</v>
      </c>
      <c r="F45" s="251">
        <v>0</v>
      </c>
      <c r="G45" s="251">
        <v>0</v>
      </c>
      <c r="H45" s="221"/>
      <c r="I45" s="221"/>
      <c r="J45" s="221"/>
      <c r="K45" s="221"/>
    </row>
    <row r="46" spans="1:11" ht="14.1" customHeight="1">
      <c r="A46" s="221"/>
      <c r="B46" s="221"/>
      <c r="C46" s="250" t="s">
        <v>223</v>
      </c>
      <c r="D46" s="251">
        <v>0</v>
      </c>
      <c r="E46" s="251">
        <v>41000000</v>
      </c>
      <c r="F46" s="251">
        <v>40000000</v>
      </c>
      <c r="G46" s="251">
        <v>38000000</v>
      </c>
      <c r="H46" s="221"/>
      <c r="I46" s="221"/>
      <c r="J46" s="221"/>
      <c r="K46" s="221"/>
    </row>
    <row r="47" spans="1:11" ht="14.1" customHeight="1">
      <c r="A47" s="221"/>
      <c r="B47" s="221"/>
      <c r="C47" s="250" t="s">
        <v>220</v>
      </c>
      <c r="D47" s="251">
        <v>0</v>
      </c>
      <c r="E47" s="251">
        <v>41000000</v>
      </c>
      <c r="F47" s="251">
        <v>40000000</v>
      </c>
      <c r="G47" s="251">
        <v>38000000</v>
      </c>
      <c r="H47" s="221"/>
      <c r="I47" s="221"/>
      <c r="J47" s="221"/>
      <c r="K47" s="221"/>
    </row>
    <row r="48" spans="1:11" ht="14.1" customHeight="1">
      <c r="A48" s="221"/>
      <c r="B48" s="221"/>
      <c r="C48" s="250" t="s">
        <v>221</v>
      </c>
      <c r="D48" s="251">
        <v>0</v>
      </c>
      <c r="E48" s="251">
        <v>0</v>
      </c>
      <c r="F48" s="251">
        <v>0</v>
      </c>
      <c r="G48" s="251">
        <v>0</v>
      </c>
      <c r="H48" s="221"/>
      <c r="I48" s="221"/>
      <c r="J48" s="221"/>
      <c r="K48" s="221"/>
    </row>
    <row r="49" spans="1:11" ht="14.1" customHeight="1">
      <c r="A49" s="221"/>
      <c r="B49" s="221"/>
      <c r="C49" s="250" t="s">
        <v>224</v>
      </c>
      <c r="D49" s="251">
        <v>0</v>
      </c>
      <c r="E49" s="251">
        <v>0</v>
      </c>
      <c r="F49" s="251">
        <v>0</v>
      </c>
      <c r="G49" s="251">
        <v>0</v>
      </c>
      <c r="H49" s="221"/>
      <c r="I49" s="221"/>
      <c r="J49" s="221"/>
      <c r="K49" s="221"/>
    </row>
    <row r="50" spans="1:11" ht="14.1" customHeight="1">
      <c r="A50" s="221"/>
      <c r="B50" s="221"/>
      <c r="C50" s="250" t="s">
        <v>220</v>
      </c>
      <c r="D50" s="251">
        <v>0</v>
      </c>
      <c r="E50" s="251">
        <v>0</v>
      </c>
      <c r="F50" s="251">
        <v>0</v>
      </c>
      <c r="G50" s="251">
        <v>0</v>
      </c>
      <c r="H50" s="221"/>
      <c r="I50" s="221"/>
      <c r="J50" s="221"/>
      <c r="K50" s="221"/>
    </row>
    <row r="51" spans="1:11" ht="14.1" customHeight="1">
      <c r="A51" s="221"/>
      <c r="B51" s="221"/>
      <c r="C51" s="250" t="s">
        <v>221</v>
      </c>
      <c r="D51" s="251">
        <v>0</v>
      </c>
      <c r="E51" s="251">
        <v>0</v>
      </c>
      <c r="F51" s="251">
        <v>0</v>
      </c>
      <c r="G51" s="251">
        <v>0</v>
      </c>
      <c r="H51" s="221"/>
      <c r="I51" s="221"/>
      <c r="J51" s="221"/>
      <c r="K51" s="221"/>
    </row>
    <row r="52" spans="1:11" ht="14.1" customHeight="1">
      <c r="A52" s="221"/>
      <c r="B52" s="221"/>
      <c r="C52" s="250" t="s">
        <v>225</v>
      </c>
      <c r="D52" s="251">
        <v>0</v>
      </c>
      <c r="E52" s="251">
        <v>0</v>
      </c>
      <c r="F52" s="251">
        <v>0</v>
      </c>
      <c r="G52" s="251">
        <v>0</v>
      </c>
      <c r="H52" s="221"/>
      <c r="I52" s="221"/>
      <c r="J52" s="221"/>
      <c r="K52" s="221"/>
    </row>
    <row r="53" spans="1:11" ht="14.1" customHeight="1">
      <c r="A53" s="221"/>
      <c r="B53" s="221"/>
      <c r="C53" s="250" t="s">
        <v>220</v>
      </c>
      <c r="D53" s="251">
        <v>0</v>
      </c>
      <c r="E53" s="251">
        <v>0</v>
      </c>
      <c r="F53" s="251">
        <v>0</v>
      </c>
      <c r="G53" s="251">
        <v>0</v>
      </c>
      <c r="H53" s="221"/>
      <c r="I53" s="221"/>
      <c r="J53" s="221"/>
      <c r="K53" s="221"/>
    </row>
    <row r="54" spans="1:11" ht="14.1" customHeight="1">
      <c r="A54" s="221"/>
      <c r="B54" s="221"/>
      <c r="C54" s="250" t="s">
        <v>221</v>
      </c>
      <c r="D54" s="251">
        <v>0</v>
      </c>
      <c r="E54" s="251">
        <v>0</v>
      </c>
      <c r="F54" s="251">
        <v>0</v>
      </c>
      <c r="G54" s="251">
        <v>0</v>
      </c>
      <c r="H54" s="221"/>
      <c r="I54" s="221"/>
      <c r="J54" s="221"/>
      <c r="K54" s="221"/>
    </row>
    <row r="55" spans="1:11" ht="14.1" customHeight="1">
      <c r="A55" s="221"/>
      <c r="B55" s="221"/>
      <c r="C55" s="250" t="s">
        <v>226</v>
      </c>
      <c r="D55" s="251">
        <v>0</v>
      </c>
      <c r="E55" s="251">
        <v>0</v>
      </c>
      <c r="F55" s="251">
        <v>0</v>
      </c>
      <c r="G55" s="251">
        <v>0</v>
      </c>
      <c r="H55" s="221"/>
      <c r="I55" s="221"/>
      <c r="J55" s="221"/>
      <c r="K55" s="221"/>
    </row>
    <row r="56" spans="1:11" ht="14.1" customHeight="1">
      <c r="A56" s="221"/>
      <c r="B56" s="221"/>
      <c r="C56" s="250" t="s">
        <v>220</v>
      </c>
      <c r="D56" s="251">
        <v>0</v>
      </c>
      <c r="E56" s="251">
        <v>0</v>
      </c>
      <c r="F56" s="251">
        <v>0</v>
      </c>
      <c r="G56" s="251">
        <v>0</v>
      </c>
      <c r="H56" s="221"/>
      <c r="I56" s="221"/>
      <c r="J56" s="221"/>
      <c r="K56" s="221"/>
    </row>
    <row r="57" spans="1:11" ht="14.1" customHeight="1">
      <c r="A57" s="221"/>
      <c r="B57" s="221"/>
      <c r="C57" s="250" t="s">
        <v>221</v>
      </c>
      <c r="D57" s="251">
        <v>0</v>
      </c>
      <c r="E57" s="251">
        <v>0</v>
      </c>
      <c r="F57" s="251">
        <v>0</v>
      </c>
      <c r="G57" s="251">
        <v>0</v>
      </c>
      <c r="H57" s="221"/>
      <c r="I57" s="221"/>
      <c r="J57" s="221"/>
      <c r="K57" s="221"/>
    </row>
    <row r="58" spans="1:11" ht="14.1" customHeight="1">
      <c r="A58" s="221"/>
      <c r="B58" s="221"/>
      <c r="C58" s="250" t="s">
        <v>227</v>
      </c>
      <c r="D58" s="251">
        <v>0</v>
      </c>
      <c r="E58" s="251">
        <v>0</v>
      </c>
      <c r="F58" s="251">
        <v>0</v>
      </c>
      <c r="G58" s="251">
        <v>0</v>
      </c>
      <c r="H58" s="221"/>
      <c r="I58" s="221"/>
      <c r="J58" s="221"/>
      <c r="K58" s="221"/>
    </row>
    <row r="59" spans="1:11" ht="14.1" customHeight="1">
      <c r="A59" s="221"/>
      <c r="B59" s="221"/>
      <c r="C59" s="250" t="s">
        <v>220</v>
      </c>
      <c r="D59" s="251">
        <v>0</v>
      </c>
      <c r="E59" s="251">
        <v>0</v>
      </c>
      <c r="F59" s="251">
        <v>0</v>
      </c>
      <c r="G59" s="251">
        <v>0</v>
      </c>
      <c r="H59" s="221"/>
      <c r="I59" s="221"/>
      <c r="J59" s="221"/>
      <c r="K59" s="221"/>
    </row>
    <row r="60" spans="1:11" ht="14.1" customHeight="1">
      <c r="A60" s="221"/>
      <c r="B60" s="221"/>
      <c r="C60" s="250" t="s">
        <v>221</v>
      </c>
      <c r="D60" s="251">
        <v>0</v>
      </c>
      <c r="E60" s="251">
        <v>0</v>
      </c>
      <c r="F60" s="251">
        <v>0</v>
      </c>
      <c r="G60" s="251">
        <v>0</v>
      </c>
      <c r="H60" s="221"/>
      <c r="I60" s="221"/>
      <c r="J60" s="221"/>
      <c r="K60" s="221"/>
    </row>
    <row r="61" spans="1:11" ht="14.1" customHeight="1">
      <c r="A61" s="221"/>
      <c r="B61" s="221"/>
      <c r="C61" s="250" t="s">
        <v>228</v>
      </c>
      <c r="D61" s="251">
        <v>0</v>
      </c>
      <c r="E61" s="251">
        <v>0</v>
      </c>
      <c r="F61" s="251">
        <v>0</v>
      </c>
      <c r="G61" s="251">
        <v>0</v>
      </c>
      <c r="H61" s="221"/>
      <c r="I61" s="221"/>
      <c r="J61" s="221"/>
      <c r="K61" s="221"/>
    </row>
    <row r="62" spans="1:11" ht="14.1" customHeight="1">
      <c r="A62" s="221"/>
      <c r="B62" s="221"/>
      <c r="C62" s="250" t="s">
        <v>220</v>
      </c>
      <c r="D62" s="251">
        <v>0</v>
      </c>
      <c r="E62" s="251">
        <v>0</v>
      </c>
      <c r="F62" s="251">
        <v>0</v>
      </c>
      <c r="G62" s="251">
        <v>0</v>
      </c>
      <c r="H62" s="221"/>
      <c r="I62" s="221"/>
      <c r="J62" s="221"/>
      <c r="K62" s="221"/>
    </row>
    <row r="63" spans="1:11" ht="14.1" customHeight="1">
      <c r="A63" s="221"/>
      <c r="B63" s="221"/>
      <c r="C63" s="250" t="s">
        <v>229</v>
      </c>
      <c r="D63" s="251">
        <v>0</v>
      </c>
      <c r="E63" s="251">
        <v>0</v>
      </c>
      <c r="F63" s="251">
        <v>0</v>
      </c>
      <c r="G63" s="251">
        <v>0</v>
      </c>
      <c r="H63" s="221"/>
      <c r="I63" s="221"/>
      <c r="J63" s="221"/>
      <c r="K63" s="221"/>
    </row>
    <row r="64" spans="1:11" ht="14.1" customHeight="1">
      <c r="A64" s="221"/>
      <c r="B64" s="221"/>
      <c r="C64" s="250" t="s">
        <v>230</v>
      </c>
      <c r="D64" s="251">
        <v>0</v>
      </c>
      <c r="E64" s="251">
        <v>0</v>
      </c>
      <c r="F64" s="251">
        <v>0</v>
      </c>
      <c r="G64" s="251">
        <v>0</v>
      </c>
      <c r="H64" s="221"/>
      <c r="I64" s="221"/>
      <c r="J64" s="221"/>
      <c r="K64" s="221"/>
    </row>
    <row r="65" spans="1:11" ht="14.1" customHeight="1">
      <c r="A65" s="221"/>
      <c r="B65" s="221"/>
      <c r="C65" s="250" t="s">
        <v>231</v>
      </c>
      <c r="D65" s="251">
        <v>0</v>
      </c>
      <c r="E65" s="251">
        <v>0</v>
      </c>
      <c r="F65" s="251">
        <v>0</v>
      </c>
      <c r="G65" s="251">
        <v>0</v>
      </c>
      <c r="H65" s="221"/>
      <c r="I65" s="221"/>
      <c r="J65" s="221"/>
      <c r="K65" s="221"/>
    </row>
    <row r="66" spans="1:11" ht="14.1" customHeight="1">
      <c r="A66" s="221"/>
      <c r="B66" s="221"/>
      <c r="C66" s="250" t="s">
        <v>232</v>
      </c>
      <c r="D66" s="251">
        <v>0</v>
      </c>
      <c r="E66" s="251">
        <v>0</v>
      </c>
      <c r="F66" s="251">
        <v>0</v>
      </c>
      <c r="G66" s="251">
        <v>0</v>
      </c>
      <c r="H66" s="221"/>
      <c r="I66" s="221"/>
      <c r="J66" s="221"/>
      <c r="K66" s="221"/>
    </row>
    <row r="67" spans="1:11" ht="14.1" customHeight="1">
      <c r="A67" s="221"/>
      <c r="B67" s="221"/>
      <c r="C67" s="250" t="s">
        <v>233</v>
      </c>
      <c r="D67" s="251">
        <v>0</v>
      </c>
      <c r="E67" s="251">
        <v>0</v>
      </c>
      <c r="F67" s="251">
        <v>0</v>
      </c>
      <c r="G67" s="251">
        <v>0</v>
      </c>
      <c r="H67" s="221"/>
      <c r="I67" s="221"/>
      <c r="J67" s="221"/>
      <c r="K67" s="221"/>
    </row>
    <row r="68" spans="1:11" ht="14.1" customHeight="1">
      <c r="A68" s="221"/>
      <c r="B68" s="221"/>
      <c r="C68" s="250" t="s">
        <v>220</v>
      </c>
      <c r="D68" s="251">
        <v>0</v>
      </c>
      <c r="E68" s="251">
        <v>0</v>
      </c>
      <c r="F68" s="251">
        <v>0</v>
      </c>
      <c r="G68" s="251">
        <v>0</v>
      </c>
      <c r="H68" s="221"/>
      <c r="I68" s="221"/>
      <c r="J68" s="221"/>
      <c r="K68" s="221"/>
    </row>
    <row r="69" spans="1:11" ht="14.1" customHeight="1">
      <c r="A69" s="221"/>
      <c r="B69" s="221"/>
      <c r="C69" s="250" t="s">
        <v>229</v>
      </c>
      <c r="D69" s="251">
        <v>0</v>
      </c>
      <c r="E69" s="251">
        <v>0</v>
      </c>
      <c r="F69" s="251">
        <v>0</v>
      </c>
      <c r="G69" s="251">
        <v>0</v>
      </c>
      <c r="H69" s="221"/>
      <c r="I69" s="221"/>
      <c r="J69" s="221"/>
      <c r="K69" s="221"/>
    </row>
    <row r="70" spans="1:11" ht="14.1" customHeight="1">
      <c r="A70" s="221"/>
      <c r="B70" s="221"/>
      <c r="C70" s="250" t="s">
        <v>230</v>
      </c>
      <c r="D70" s="251">
        <v>0</v>
      </c>
      <c r="E70" s="251">
        <v>0</v>
      </c>
      <c r="F70" s="251">
        <v>0</v>
      </c>
      <c r="G70" s="251">
        <v>0</v>
      </c>
      <c r="H70" s="221"/>
      <c r="I70" s="221"/>
      <c r="J70" s="221"/>
      <c r="K70" s="221"/>
    </row>
    <row r="71" spans="1:11" ht="14.1" customHeight="1">
      <c r="A71" s="221"/>
      <c r="B71" s="221"/>
      <c r="C71" s="250" t="s">
        <v>231</v>
      </c>
      <c r="D71" s="251">
        <v>0</v>
      </c>
      <c r="E71" s="251">
        <v>0</v>
      </c>
      <c r="F71" s="251">
        <v>0</v>
      </c>
      <c r="G71" s="251">
        <v>0</v>
      </c>
      <c r="H71" s="221"/>
      <c r="I71" s="221"/>
      <c r="J71" s="221"/>
      <c r="K71" s="221"/>
    </row>
    <row r="72" spans="1:11" ht="14.1" customHeight="1">
      <c r="A72" s="221"/>
      <c r="B72" s="221"/>
      <c r="C72" s="250" t="s">
        <v>232</v>
      </c>
      <c r="D72" s="251">
        <v>0</v>
      </c>
      <c r="E72" s="251">
        <v>0</v>
      </c>
      <c r="F72" s="251">
        <v>0</v>
      </c>
      <c r="G72" s="251">
        <v>0</v>
      </c>
      <c r="H72" s="221"/>
      <c r="I72" s="221"/>
      <c r="J72" s="221"/>
      <c r="K72" s="221"/>
    </row>
    <row r="73" spans="1:11" ht="14.1" customHeight="1">
      <c r="A73" s="221"/>
      <c r="B73" s="221"/>
      <c r="C73" s="250" t="s">
        <v>234</v>
      </c>
      <c r="D73" s="251">
        <v>0</v>
      </c>
      <c r="E73" s="251">
        <v>0</v>
      </c>
      <c r="F73" s="251">
        <v>0</v>
      </c>
      <c r="G73" s="251">
        <v>0</v>
      </c>
      <c r="H73" s="221"/>
      <c r="I73" s="221"/>
      <c r="J73" s="221"/>
      <c r="K73" s="221"/>
    </row>
    <row r="74" spans="1:11" ht="14.1" customHeight="1">
      <c r="A74" s="221"/>
      <c r="B74" s="221"/>
      <c r="C74" s="250" t="s">
        <v>220</v>
      </c>
      <c r="D74" s="251">
        <v>0</v>
      </c>
      <c r="E74" s="251">
        <v>0</v>
      </c>
      <c r="F74" s="251">
        <v>0</v>
      </c>
      <c r="G74" s="251">
        <v>0</v>
      </c>
      <c r="H74" s="221"/>
      <c r="I74" s="221"/>
      <c r="J74" s="221"/>
      <c r="K74" s="221"/>
    </row>
    <row r="75" spans="1:11" ht="14.1" customHeight="1">
      <c r="A75" s="221"/>
      <c r="B75" s="221"/>
      <c r="C75" s="250" t="s">
        <v>229</v>
      </c>
      <c r="D75" s="251">
        <v>0</v>
      </c>
      <c r="E75" s="251">
        <v>0</v>
      </c>
      <c r="F75" s="251">
        <v>0</v>
      </c>
      <c r="G75" s="251">
        <v>0</v>
      </c>
      <c r="H75" s="221"/>
      <c r="I75" s="221"/>
      <c r="J75" s="221"/>
      <c r="K75" s="221"/>
    </row>
    <row r="76" spans="1:11" ht="14.1" customHeight="1">
      <c r="A76" s="221"/>
      <c r="B76" s="221"/>
      <c r="C76" s="250" t="s">
        <v>230</v>
      </c>
      <c r="D76" s="251">
        <v>0</v>
      </c>
      <c r="E76" s="251">
        <v>0</v>
      </c>
      <c r="F76" s="251">
        <v>0</v>
      </c>
      <c r="G76" s="251">
        <v>0</v>
      </c>
      <c r="H76" s="221"/>
      <c r="I76" s="221"/>
      <c r="J76" s="221"/>
      <c r="K76" s="221"/>
    </row>
    <row r="77" spans="1:11" ht="14.1" customHeight="1">
      <c r="A77" s="221"/>
      <c r="B77" s="221"/>
      <c r="C77" s="250" t="s">
        <v>231</v>
      </c>
      <c r="D77" s="251">
        <v>0</v>
      </c>
      <c r="E77" s="251">
        <v>0</v>
      </c>
      <c r="F77" s="251">
        <v>0</v>
      </c>
      <c r="G77" s="251">
        <v>0</v>
      </c>
      <c r="H77" s="221"/>
      <c r="I77" s="221"/>
      <c r="J77" s="221"/>
      <c r="K77" s="221"/>
    </row>
    <row r="78" spans="1:11" ht="14.1" customHeight="1">
      <c r="A78" s="221"/>
      <c r="B78" s="221"/>
      <c r="C78" s="250" t="s">
        <v>232</v>
      </c>
      <c r="D78" s="251">
        <v>0</v>
      </c>
      <c r="E78" s="251">
        <v>0</v>
      </c>
      <c r="F78" s="251">
        <v>0</v>
      </c>
      <c r="G78" s="251">
        <v>0</v>
      </c>
      <c r="H78" s="221"/>
      <c r="I78" s="221"/>
      <c r="J78" s="221"/>
      <c r="K78" s="221"/>
    </row>
    <row r="79" spans="1:11" ht="14.1" customHeight="1">
      <c r="A79" s="221"/>
      <c r="B79" s="221"/>
      <c r="C79" s="250" t="s">
        <v>235</v>
      </c>
      <c r="D79" s="251">
        <v>0</v>
      </c>
      <c r="E79" s="251">
        <v>0</v>
      </c>
      <c r="F79" s="251">
        <v>0</v>
      </c>
      <c r="G79" s="251">
        <v>0</v>
      </c>
      <c r="H79" s="221"/>
      <c r="I79" s="221"/>
      <c r="J79" s="221"/>
      <c r="K79" s="221"/>
    </row>
    <row r="80" spans="1:11" ht="14.1" customHeight="1">
      <c r="A80" s="221"/>
      <c r="B80" s="221"/>
      <c r="C80" s="250" t="s">
        <v>236</v>
      </c>
      <c r="D80" s="251">
        <v>0</v>
      </c>
      <c r="E80" s="251">
        <v>0</v>
      </c>
      <c r="F80" s="251">
        <v>0</v>
      </c>
      <c r="G80" s="251">
        <v>0</v>
      </c>
      <c r="H80" s="221"/>
      <c r="I80" s="221"/>
      <c r="J80" s="221"/>
      <c r="K80" s="221"/>
    </row>
    <row r="81" spans="1:11" ht="14.1" customHeight="1">
      <c r="A81" s="221"/>
      <c r="B81" s="221"/>
      <c r="C81" s="252" t="s">
        <v>237</v>
      </c>
      <c r="D81" s="251">
        <v>0</v>
      </c>
      <c r="E81" s="251">
        <v>605119000</v>
      </c>
      <c r="F81" s="251">
        <v>606119000</v>
      </c>
      <c r="G81" s="251">
        <v>611462000</v>
      </c>
      <c r="H81" s="221"/>
      <c r="I81" s="221"/>
      <c r="J81" s="221"/>
      <c r="K81" s="221"/>
    </row>
    <row r="82" spans="1:11" ht="21.75" customHeight="1">
      <c r="A82" s="221"/>
      <c r="B82" s="221"/>
      <c r="C82" s="243" t="s">
        <v>209</v>
      </c>
      <c r="D82" s="1637" t="s">
        <v>2671</v>
      </c>
      <c r="E82" s="1638"/>
      <c r="F82" s="1638"/>
      <c r="G82" s="1638"/>
      <c r="H82" s="221"/>
      <c r="I82" s="221"/>
      <c r="J82" s="221"/>
      <c r="K82" s="221"/>
    </row>
    <row r="83" spans="1:11" ht="69" customHeight="1">
      <c r="A83" s="221"/>
      <c r="B83" s="221"/>
      <c r="C83" s="244" t="s">
        <v>211</v>
      </c>
      <c r="D83" s="1639" t="s">
        <v>2672</v>
      </c>
      <c r="E83" s="1640"/>
      <c r="F83" s="1640"/>
      <c r="G83" s="1640"/>
      <c r="H83" s="221"/>
      <c r="I83" s="221"/>
      <c r="J83" s="221"/>
      <c r="K83" s="221"/>
    </row>
    <row r="84" spans="1:11">
      <c r="A84" s="221"/>
      <c r="B84" s="221"/>
      <c r="C84" s="244" t="s">
        <v>31</v>
      </c>
      <c r="D84" s="1639" t="s">
        <v>2673</v>
      </c>
      <c r="E84" s="1640"/>
      <c r="F84" s="1640"/>
      <c r="G84" s="1640"/>
      <c r="H84" s="221"/>
      <c r="I84" s="221"/>
      <c r="J84" s="221"/>
      <c r="K84" s="221"/>
    </row>
    <row r="85" spans="1:11" ht="15" customHeight="1">
      <c r="A85" s="221"/>
      <c r="B85" s="221"/>
      <c r="C85" s="245"/>
      <c r="D85" s="246">
        <v>2025</v>
      </c>
      <c r="E85" s="246">
        <v>2026</v>
      </c>
      <c r="F85" s="246">
        <v>2027</v>
      </c>
      <c r="G85" s="246">
        <v>2028</v>
      </c>
      <c r="H85" s="221"/>
      <c r="I85" s="221"/>
      <c r="J85" s="221"/>
      <c r="K85" s="221"/>
    </row>
    <row r="86" spans="1:11" ht="15" customHeight="1">
      <c r="A86" s="221"/>
      <c r="B86" s="221"/>
      <c r="C86" s="247"/>
      <c r="D86" s="248" t="s">
        <v>13</v>
      </c>
      <c r="E86" s="248" t="s">
        <v>14</v>
      </c>
      <c r="F86" s="248" t="s">
        <v>14</v>
      </c>
      <c r="G86" s="248" t="s">
        <v>14</v>
      </c>
      <c r="H86" s="221"/>
      <c r="I86" s="221"/>
      <c r="J86" s="221"/>
      <c r="K86" s="221"/>
    </row>
    <row r="87" spans="1:11" ht="14.1" customHeight="1">
      <c r="A87" s="221"/>
      <c r="B87" s="221"/>
      <c r="C87" s="225" t="s">
        <v>33</v>
      </c>
      <c r="D87" s="253" t="s">
        <v>200</v>
      </c>
      <c r="E87" s="253" t="s">
        <v>1053</v>
      </c>
      <c r="F87" s="253" t="s">
        <v>1053</v>
      </c>
      <c r="G87" s="253" t="s">
        <v>1053</v>
      </c>
      <c r="H87" s="221"/>
      <c r="I87" s="221"/>
      <c r="J87" s="221"/>
      <c r="K87" s="221"/>
    </row>
    <row r="88" spans="1:11" ht="14.1" customHeight="1">
      <c r="A88" s="221"/>
      <c r="B88" s="221"/>
      <c r="C88" s="225" t="s">
        <v>214</v>
      </c>
      <c r="D88" s="253" t="s">
        <v>2674</v>
      </c>
      <c r="E88" s="253" t="s">
        <v>2675</v>
      </c>
      <c r="F88" s="253" t="s">
        <v>2676</v>
      </c>
      <c r="G88" s="253" t="s">
        <v>2677</v>
      </c>
      <c r="H88" s="221"/>
      <c r="I88" s="221"/>
      <c r="J88" s="221"/>
      <c r="K88" s="221"/>
    </row>
    <row r="89" spans="1:11" ht="14.1" customHeight="1">
      <c r="A89" s="221"/>
      <c r="B89" s="221"/>
      <c r="C89" s="225" t="s">
        <v>215</v>
      </c>
      <c r="D89" s="253" t="s">
        <v>164</v>
      </c>
      <c r="E89" s="253" t="s">
        <v>2678</v>
      </c>
      <c r="F89" s="253" t="s">
        <v>2679</v>
      </c>
      <c r="G89" s="253" t="s">
        <v>2680</v>
      </c>
      <c r="H89" s="221"/>
      <c r="I89" s="221"/>
      <c r="J89" s="221"/>
      <c r="K89" s="221"/>
    </row>
    <row r="90" spans="1:11" ht="14.1" customHeight="1">
      <c r="A90" s="221"/>
      <c r="B90" s="221"/>
      <c r="C90" s="225" t="s">
        <v>216</v>
      </c>
      <c r="D90" s="253" t="s">
        <v>200</v>
      </c>
      <c r="E90" s="253" t="s">
        <v>200</v>
      </c>
      <c r="F90" s="253" t="s">
        <v>164</v>
      </c>
      <c r="G90" s="253" t="s">
        <v>164</v>
      </c>
      <c r="H90" s="221"/>
      <c r="I90" s="221"/>
      <c r="J90" s="221"/>
      <c r="K90" s="221"/>
    </row>
    <row r="91" spans="1:11" ht="14.1" customHeight="1">
      <c r="A91" s="221"/>
      <c r="B91" s="221"/>
      <c r="C91" s="225" t="s">
        <v>217</v>
      </c>
      <c r="D91" s="253" t="s">
        <v>200</v>
      </c>
      <c r="E91" s="253" t="s">
        <v>1712</v>
      </c>
      <c r="F91" s="253" t="s">
        <v>2681</v>
      </c>
      <c r="G91" s="253" t="s">
        <v>2682</v>
      </c>
      <c r="H91" s="221"/>
      <c r="I91" s="221"/>
      <c r="J91" s="221"/>
      <c r="K91" s="221"/>
    </row>
    <row r="92" spans="1:11" ht="14.1" customHeight="1">
      <c r="A92" s="221"/>
      <c r="B92" s="221"/>
      <c r="C92" s="225" t="s">
        <v>39</v>
      </c>
      <c r="D92" s="253" t="s">
        <v>200</v>
      </c>
      <c r="E92" s="253" t="s">
        <v>200</v>
      </c>
      <c r="F92" s="253" t="s">
        <v>2681</v>
      </c>
      <c r="G92" s="253" t="s">
        <v>2682</v>
      </c>
      <c r="H92" s="221"/>
      <c r="I92" s="221"/>
      <c r="J92" s="221"/>
      <c r="K92" s="221"/>
    </row>
    <row r="93" spans="1:11" ht="14.1" customHeight="1">
      <c r="A93" s="221"/>
      <c r="B93" s="221"/>
      <c r="C93" s="1641" t="s">
        <v>218</v>
      </c>
      <c r="D93" s="1642"/>
      <c r="E93" s="1642"/>
      <c r="F93" s="1642"/>
      <c r="G93" s="1642"/>
      <c r="H93" s="221"/>
      <c r="I93" s="221"/>
      <c r="J93" s="221"/>
      <c r="K93" s="221"/>
    </row>
    <row r="94" spans="1:11" ht="14.1" customHeight="1">
      <c r="A94" s="221"/>
      <c r="B94" s="221"/>
      <c r="C94" s="245"/>
      <c r="D94" s="246">
        <v>2025</v>
      </c>
      <c r="E94" s="246">
        <v>2026</v>
      </c>
      <c r="F94" s="246">
        <v>2027</v>
      </c>
      <c r="G94" s="246">
        <v>2028</v>
      </c>
      <c r="H94" s="221"/>
      <c r="I94" s="221"/>
      <c r="J94" s="221"/>
      <c r="K94" s="221"/>
    </row>
    <row r="95" spans="1:11" ht="14.1" customHeight="1">
      <c r="A95" s="221"/>
      <c r="B95" s="221"/>
      <c r="C95" s="247"/>
      <c r="D95" s="248" t="s">
        <v>13</v>
      </c>
      <c r="E95" s="248" t="s">
        <v>14</v>
      </c>
      <c r="F95" s="248" t="s">
        <v>14</v>
      </c>
      <c r="G95" s="248" t="s">
        <v>14</v>
      </c>
      <c r="H95" s="221"/>
      <c r="I95" s="221"/>
      <c r="J95" s="221"/>
      <c r="K95" s="221"/>
    </row>
    <row r="96" spans="1:11" ht="14.1" customHeight="1">
      <c r="A96" s="221"/>
      <c r="B96" s="221"/>
      <c r="C96" s="250" t="s">
        <v>219</v>
      </c>
      <c r="D96" s="251">
        <v>0</v>
      </c>
      <c r="E96" s="251">
        <v>0</v>
      </c>
      <c r="F96" s="251">
        <v>0</v>
      </c>
      <c r="G96" s="251">
        <v>0</v>
      </c>
      <c r="H96" s="221"/>
      <c r="I96" s="221"/>
      <c r="J96" s="221"/>
      <c r="K96" s="221"/>
    </row>
    <row r="97" spans="1:11" ht="14.1" customHeight="1">
      <c r="A97" s="221"/>
      <c r="B97" s="221"/>
      <c r="C97" s="250" t="s">
        <v>220</v>
      </c>
      <c r="D97" s="251">
        <v>0</v>
      </c>
      <c r="E97" s="251">
        <v>0</v>
      </c>
      <c r="F97" s="251">
        <v>0</v>
      </c>
      <c r="G97" s="251">
        <v>0</v>
      </c>
      <c r="H97" s="221"/>
      <c r="I97" s="221"/>
      <c r="J97" s="221"/>
      <c r="K97" s="221"/>
    </row>
    <row r="98" spans="1:11" ht="14.1" customHeight="1">
      <c r="A98" s="221"/>
      <c r="B98" s="221"/>
      <c r="C98" s="250" t="s">
        <v>221</v>
      </c>
      <c r="D98" s="251">
        <v>0</v>
      </c>
      <c r="E98" s="251">
        <v>0</v>
      </c>
      <c r="F98" s="251">
        <v>0</v>
      </c>
      <c r="G98" s="251">
        <v>0</v>
      </c>
      <c r="H98" s="221"/>
      <c r="I98" s="221"/>
      <c r="J98" s="221"/>
      <c r="K98" s="221"/>
    </row>
    <row r="99" spans="1:11" ht="14.1" customHeight="1">
      <c r="A99" s="221"/>
      <c r="B99" s="221"/>
      <c r="C99" s="250" t="s">
        <v>222</v>
      </c>
      <c r="D99" s="251">
        <v>0</v>
      </c>
      <c r="E99" s="251">
        <v>0</v>
      </c>
      <c r="F99" s="251">
        <v>0</v>
      </c>
      <c r="G99" s="251">
        <v>0</v>
      </c>
      <c r="H99" s="221"/>
      <c r="I99" s="221"/>
      <c r="J99" s="221"/>
      <c r="K99" s="221"/>
    </row>
    <row r="100" spans="1:11" ht="14.1" customHeight="1">
      <c r="A100" s="221"/>
      <c r="B100" s="221"/>
      <c r="C100" s="250" t="s">
        <v>220</v>
      </c>
      <c r="D100" s="251">
        <v>0</v>
      </c>
      <c r="E100" s="251">
        <v>0</v>
      </c>
      <c r="F100" s="251">
        <v>0</v>
      </c>
      <c r="G100" s="251">
        <v>0</v>
      </c>
      <c r="H100" s="221"/>
      <c r="I100" s="221"/>
      <c r="J100" s="221"/>
      <c r="K100" s="221"/>
    </row>
    <row r="101" spans="1:11" ht="14.1" customHeight="1">
      <c r="A101" s="221"/>
      <c r="B101" s="221"/>
      <c r="C101" s="250" t="s">
        <v>221</v>
      </c>
      <c r="D101" s="251">
        <v>0</v>
      </c>
      <c r="E101" s="251">
        <v>0</v>
      </c>
      <c r="F101" s="251">
        <v>0</v>
      </c>
      <c r="G101" s="251">
        <v>0</v>
      </c>
      <c r="H101" s="221"/>
      <c r="I101" s="221"/>
      <c r="J101" s="221"/>
      <c r="K101" s="221"/>
    </row>
    <row r="102" spans="1:11" ht="14.1" customHeight="1">
      <c r="A102" s="221"/>
      <c r="B102" s="221"/>
      <c r="C102" s="250" t="s">
        <v>223</v>
      </c>
      <c r="D102" s="251">
        <v>0</v>
      </c>
      <c r="E102" s="251">
        <v>8100000</v>
      </c>
      <c r="F102" s="251">
        <v>8000000</v>
      </c>
      <c r="G102" s="251">
        <v>7000000</v>
      </c>
      <c r="H102" s="221"/>
      <c r="I102" s="221"/>
      <c r="J102" s="221"/>
      <c r="K102" s="221"/>
    </row>
    <row r="103" spans="1:11" ht="14.1" customHeight="1">
      <c r="A103" s="221"/>
      <c r="B103" s="221"/>
      <c r="C103" s="250" t="s">
        <v>220</v>
      </c>
      <c r="D103" s="251">
        <v>0</v>
      </c>
      <c r="E103" s="251">
        <v>8100000</v>
      </c>
      <c r="F103" s="251">
        <v>8000000</v>
      </c>
      <c r="G103" s="251">
        <v>7000000</v>
      </c>
      <c r="H103" s="221"/>
      <c r="I103" s="221"/>
      <c r="J103" s="221"/>
      <c r="K103" s="221"/>
    </row>
    <row r="104" spans="1:11" ht="14.1" customHeight="1">
      <c r="A104" s="221"/>
      <c r="B104" s="221"/>
      <c r="C104" s="250" t="s">
        <v>221</v>
      </c>
      <c r="D104" s="251">
        <v>0</v>
      </c>
      <c r="E104" s="251">
        <v>0</v>
      </c>
      <c r="F104" s="251">
        <v>0</v>
      </c>
      <c r="G104" s="251">
        <v>0</v>
      </c>
      <c r="H104" s="221"/>
      <c r="I104" s="221"/>
      <c r="J104" s="221"/>
      <c r="K104" s="221"/>
    </row>
    <row r="105" spans="1:11" ht="14.1" customHeight="1">
      <c r="A105" s="221"/>
      <c r="B105" s="221"/>
      <c r="C105" s="250" t="s">
        <v>224</v>
      </c>
      <c r="D105" s="251">
        <v>0</v>
      </c>
      <c r="E105" s="251">
        <v>0</v>
      </c>
      <c r="F105" s="251">
        <v>0</v>
      </c>
      <c r="G105" s="251">
        <v>0</v>
      </c>
      <c r="H105" s="221"/>
      <c r="I105" s="221"/>
      <c r="J105" s="221"/>
      <c r="K105" s="221"/>
    </row>
    <row r="106" spans="1:11" ht="14.1" customHeight="1">
      <c r="A106" s="221"/>
      <c r="B106" s="221"/>
      <c r="C106" s="250" t="s">
        <v>220</v>
      </c>
      <c r="D106" s="251">
        <v>0</v>
      </c>
      <c r="E106" s="251">
        <v>0</v>
      </c>
      <c r="F106" s="251">
        <v>0</v>
      </c>
      <c r="G106" s="251">
        <v>0</v>
      </c>
      <c r="H106" s="221"/>
      <c r="I106" s="221"/>
      <c r="J106" s="221"/>
      <c r="K106" s="221"/>
    </row>
    <row r="107" spans="1:11" ht="14.1" customHeight="1">
      <c r="A107" s="221"/>
      <c r="B107" s="221"/>
      <c r="C107" s="250" t="s">
        <v>221</v>
      </c>
      <c r="D107" s="251">
        <v>0</v>
      </c>
      <c r="E107" s="251">
        <v>0</v>
      </c>
      <c r="F107" s="251">
        <v>0</v>
      </c>
      <c r="G107" s="251">
        <v>0</v>
      </c>
      <c r="H107" s="221"/>
      <c r="I107" s="221"/>
      <c r="J107" s="221"/>
      <c r="K107" s="221"/>
    </row>
    <row r="108" spans="1:11" ht="14.1" customHeight="1">
      <c r="A108" s="221"/>
      <c r="B108" s="221"/>
      <c r="C108" s="250" t="s">
        <v>225</v>
      </c>
      <c r="D108" s="251">
        <v>0</v>
      </c>
      <c r="E108" s="251">
        <v>0</v>
      </c>
      <c r="F108" s="251">
        <v>0</v>
      </c>
      <c r="G108" s="251">
        <v>0</v>
      </c>
      <c r="H108" s="221"/>
      <c r="I108" s="221"/>
      <c r="J108" s="221"/>
      <c r="K108" s="221"/>
    </row>
    <row r="109" spans="1:11" ht="14.1" customHeight="1">
      <c r="A109" s="221"/>
      <c r="B109" s="221"/>
      <c r="C109" s="250" t="s">
        <v>220</v>
      </c>
      <c r="D109" s="251">
        <v>0</v>
      </c>
      <c r="E109" s="251">
        <v>0</v>
      </c>
      <c r="F109" s="251">
        <v>0</v>
      </c>
      <c r="G109" s="251">
        <v>0</v>
      </c>
      <c r="H109" s="221"/>
      <c r="I109" s="221"/>
      <c r="J109" s="221"/>
      <c r="K109" s="221"/>
    </row>
    <row r="110" spans="1:11" ht="14.1" customHeight="1">
      <c r="A110" s="221"/>
      <c r="B110" s="221"/>
      <c r="C110" s="250" t="s">
        <v>221</v>
      </c>
      <c r="D110" s="251">
        <v>0</v>
      </c>
      <c r="E110" s="251">
        <v>0</v>
      </c>
      <c r="F110" s="251">
        <v>0</v>
      </c>
      <c r="G110" s="251">
        <v>0</v>
      </c>
      <c r="H110" s="221"/>
      <c r="I110" s="221"/>
      <c r="J110" s="221"/>
      <c r="K110" s="221"/>
    </row>
    <row r="111" spans="1:11" ht="14.1" customHeight="1">
      <c r="A111" s="221"/>
      <c r="B111" s="221"/>
      <c r="C111" s="250" t="s">
        <v>226</v>
      </c>
      <c r="D111" s="251">
        <v>0</v>
      </c>
      <c r="E111" s="251">
        <v>90000</v>
      </c>
      <c r="F111" s="251">
        <v>90000</v>
      </c>
      <c r="G111" s="251">
        <v>90000</v>
      </c>
      <c r="H111" s="221"/>
      <c r="I111" s="221"/>
      <c r="J111" s="221"/>
      <c r="K111" s="221"/>
    </row>
    <row r="112" spans="1:11" ht="14.1" customHeight="1">
      <c r="A112" s="221"/>
      <c r="B112" s="221"/>
      <c r="C112" s="250" t="s">
        <v>220</v>
      </c>
      <c r="D112" s="251">
        <v>0</v>
      </c>
      <c r="E112" s="251">
        <v>90000</v>
      </c>
      <c r="F112" s="251">
        <v>90000</v>
      </c>
      <c r="G112" s="251">
        <v>90000</v>
      </c>
      <c r="H112" s="221"/>
      <c r="I112" s="221"/>
      <c r="J112" s="221"/>
      <c r="K112" s="221"/>
    </row>
    <row r="113" spans="1:11" ht="14.1" customHeight="1">
      <c r="A113" s="221"/>
      <c r="B113" s="221"/>
      <c r="C113" s="250" t="s">
        <v>221</v>
      </c>
      <c r="D113" s="251">
        <v>0</v>
      </c>
      <c r="E113" s="251">
        <v>0</v>
      </c>
      <c r="F113" s="251">
        <v>0</v>
      </c>
      <c r="G113" s="251">
        <v>0</v>
      </c>
      <c r="H113" s="221"/>
      <c r="I113" s="221"/>
      <c r="J113" s="221"/>
      <c r="K113" s="221"/>
    </row>
    <row r="114" spans="1:11" ht="14.1" customHeight="1">
      <c r="A114" s="221"/>
      <c r="B114" s="221"/>
      <c r="C114" s="250" t="s">
        <v>227</v>
      </c>
      <c r="D114" s="251">
        <v>0</v>
      </c>
      <c r="E114" s="251">
        <v>0</v>
      </c>
      <c r="F114" s="251">
        <v>0</v>
      </c>
      <c r="G114" s="251">
        <v>0</v>
      </c>
      <c r="H114" s="221"/>
      <c r="I114" s="221"/>
      <c r="J114" s="221"/>
      <c r="K114" s="221"/>
    </row>
    <row r="115" spans="1:11" ht="14.1" customHeight="1">
      <c r="A115" s="221"/>
      <c r="B115" s="221"/>
      <c r="C115" s="250" t="s">
        <v>220</v>
      </c>
      <c r="D115" s="251">
        <v>0</v>
      </c>
      <c r="E115" s="251">
        <v>0</v>
      </c>
      <c r="F115" s="251">
        <v>0</v>
      </c>
      <c r="G115" s="251">
        <v>0</v>
      </c>
      <c r="H115" s="221"/>
      <c r="I115" s="221"/>
      <c r="J115" s="221"/>
      <c r="K115" s="221"/>
    </row>
    <row r="116" spans="1:11" ht="14.1" customHeight="1">
      <c r="A116" s="221"/>
      <c r="B116" s="221"/>
      <c r="C116" s="250" t="s">
        <v>221</v>
      </c>
      <c r="D116" s="251">
        <v>0</v>
      </c>
      <c r="E116" s="251">
        <v>0</v>
      </c>
      <c r="F116" s="251">
        <v>0</v>
      </c>
      <c r="G116" s="251">
        <v>0</v>
      </c>
      <c r="H116" s="221"/>
      <c r="I116" s="221"/>
      <c r="J116" s="221"/>
      <c r="K116" s="221"/>
    </row>
    <row r="117" spans="1:11" ht="14.1" customHeight="1">
      <c r="A117" s="221"/>
      <c r="B117" s="221"/>
      <c r="C117" s="250" t="s">
        <v>228</v>
      </c>
      <c r="D117" s="251">
        <v>0</v>
      </c>
      <c r="E117" s="251">
        <v>0</v>
      </c>
      <c r="F117" s="251">
        <v>0</v>
      </c>
      <c r="G117" s="251">
        <v>0</v>
      </c>
      <c r="H117" s="221"/>
      <c r="I117" s="221"/>
      <c r="J117" s="221"/>
      <c r="K117" s="221"/>
    </row>
    <row r="118" spans="1:11" ht="14.1" customHeight="1">
      <c r="A118" s="221"/>
      <c r="B118" s="221"/>
      <c r="C118" s="250" t="s">
        <v>220</v>
      </c>
      <c r="D118" s="251">
        <v>0</v>
      </c>
      <c r="E118" s="251">
        <v>0</v>
      </c>
      <c r="F118" s="251">
        <v>0</v>
      </c>
      <c r="G118" s="251">
        <v>0</v>
      </c>
      <c r="H118" s="221"/>
      <c r="I118" s="221"/>
      <c r="J118" s="221"/>
      <c r="K118" s="221"/>
    </row>
    <row r="119" spans="1:11" ht="14.1" customHeight="1">
      <c r="A119" s="221"/>
      <c r="B119" s="221"/>
      <c r="C119" s="250" t="s">
        <v>229</v>
      </c>
      <c r="D119" s="251">
        <v>0</v>
      </c>
      <c r="E119" s="251">
        <v>0</v>
      </c>
      <c r="F119" s="251">
        <v>0</v>
      </c>
      <c r="G119" s="251">
        <v>0</v>
      </c>
      <c r="H119" s="221"/>
      <c r="I119" s="221"/>
      <c r="J119" s="221"/>
      <c r="K119" s="221"/>
    </row>
    <row r="120" spans="1:11" ht="14.1" customHeight="1">
      <c r="A120" s="221"/>
      <c r="B120" s="221"/>
      <c r="C120" s="250" t="s">
        <v>230</v>
      </c>
      <c r="D120" s="251">
        <v>0</v>
      </c>
      <c r="E120" s="251">
        <v>0</v>
      </c>
      <c r="F120" s="251">
        <v>0</v>
      </c>
      <c r="G120" s="251">
        <v>0</v>
      </c>
      <c r="H120" s="221"/>
      <c r="I120" s="221"/>
      <c r="J120" s="221"/>
      <c r="K120" s="221"/>
    </row>
    <row r="121" spans="1:11" ht="14.1" customHeight="1">
      <c r="A121" s="221"/>
      <c r="B121" s="221"/>
      <c r="C121" s="250" t="s">
        <v>231</v>
      </c>
      <c r="D121" s="251">
        <v>0</v>
      </c>
      <c r="E121" s="251">
        <v>0</v>
      </c>
      <c r="F121" s="251">
        <v>0</v>
      </c>
      <c r="G121" s="251">
        <v>0</v>
      </c>
      <c r="H121" s="221"/>
      <c r="I121" s="221"/>
      <c r="J121" s="221"/>
      <c r="K121" s="221"/>
    </row>
    <row r="122" spans="1:11" ht="14.1" customHeight="1">
      <c r="A122" s="221"/>
      <c r="B122" s="221"/>
      <c r="C122" s="250" t="s">
        <v>232</v>
      </c>
      <c r="D122" s="251">
        <v>0</v>
      </c>
      <c r="E122" s="251">
        <v>0</v>
      </c>
      <c r="F122" s="251">
        <v>0</v>
      </c>
      <c r="G122" s="251">
        <v>0</v>
      </c>
      <c r="H122" s="221"/>
      <c r="I122" s="221"/>
      <c r="J122" s="221"/>
      <c r="K122" s="221"/>
    </row>
    <row r="123" spans="1:11" ht="14.1" customHeight="1">
      <c r="A123" s="221"/>
      <c r="B123" s="221"/>
      <c r="C123" s="250" t="s">
        <v>233</v>
      </c>
      <c r="D123" s="251">
        <v>0</v>
      </c>
      <c r="E123" s="251">
        <v>0</v>
      </c>
      <c r="F123" s="251">
        <v>0</v>
      </c>
      <c r="G123" s="251">
        <v>0</v>
      </c>
      <c r="H123" s="221"/>
      <c r="I123" s="221"/>
      <c r="J123" s="221"/>
      <c r="K123" s="221"/>
    </row>
    <row r="124" spans="1:11" ht="14.1" customHeight="1">
      <c r="A124" s="221"/>
      <c r="B124" s="221"/>
      <c r="C124" s="250" t="s">
        <v>220</v>
      </c>
      <c r="D124" s="251">
        <v>0</v>
      </c>
      <c r="E124" s="251">
        <v>0</v>
      </c>
      <c r="F124" s="251">
        <v>0</v>
      </c>
      <c r="G124" s="251">
        <v>0</v>
      </c>
      <c r="H124" s="221"/>
      <c r="I124" s="221"/>
      <c r="J124" s="221"/>
      <c r="K124" s="221"/>
    </row>
    <row r="125" spans="1:11" ht="14.1" customHeight="1">
      <c r="A125" s="221"/>
      <c r="B125" s="221"/>
      <c r="C125" s="250" t="s">
        <v>229</v>
      </c>
      <c r="D125" s="251">
        <v>0</v>
      </c>
      <c r="E125" s="251">
        <v>0</v>
      </c>
      <c r="F125" s="251">
        <v>0</v>
      </c>
      <c r="G125" s="251">
        <v>0</v>
      </c>
      <c r="H125" s="221"/>
      <c r="I125" s="221"/>
      <c r="J125" s="221"/>
      <c r="K125" s="221"/>
    </row>
    <row r="126" spans="1:11" ht="14.1" customHeight="1">
      <c r="A126" s="221"/>
      <c r="B126" s="221"/>
      <c r="C126" s="250" t="s">
        <v>230</v>
      </c>
      <c r="D126" s="251">
        <v>0</v>
      </c>
      <c r="E126" s="251">
        <v>0</v>
      </c>
      <c r="F126" s="251">
        <v>0</v>
      </c>
      <c r="G126" s="251">
        <v>0</v>
      </c>
      <c r="H126" s="221"/>
      <c r="I126" s="221"/>
      <c r="J126" s="221"/>
      <c r="K126" s="221"/>
    </row>
    <row r="127" spans="1:11" ht="14.1" customHeight="1">
      <c r="A127" s="221"/>
      <c r="B127" s="221"/>
      <c r="C127" s="250" t="s">
        <v>231</v>
      </c>
      <c r="D127" s="251">
        <v>0</v>
      </c>
      <c r="E127" s="251">
        <v>0</v>
      </c>
      <c r="F127" s="251">
        <v>0</v>
      </c>
      <c r="G127" s="251">
        <v>0</v>
      </c>
      <c r="H127" s="221"/>
      <c r="I127" s="221"/>
      <c r="J127" s="221"/>
      <c r="K127" s="221"/>
    </row>
    <row r="128" spans="1:11" ht="14.1" customHeight="1">
      <c r="A128" s="221"/>
      <c r="B128" s="221"/>
      <c r="C128" s="250" t="s">
        <v>232</v>
      </c>
      <c r="D128" s="251">
        <v>0</v>
      </c>
      <c r="E128" s="251">
        <v>0</v>
      </c>
      <c r="F128" s="251">
        <v>0</v>
      </c>
      <c r="G128" s="251">
        <v>0</v>
      </c>
      <c r="H128" s="221"/>
      <c r="I128" s="221"/>
      <c r="J128" s="221"/>
      <c r="K128" s="221"/>
    </row>
    <row r="129" spans="1:11" ht="14.1" customHeight="1">
      <c r="A129" s="221"/>
      <c r="B129" s="221"/>
      <c r="C129" s="250" t="s">
        <v>234</v>
      </c>
      <c r="D129" s="251">
        <v>0</v>
      </c>
      <c r="E129" s="251">
        <v>0</v>
      </c>
      <c r="F129" s="251">
        <v>0</v>
      </c>
      <c r="G129" s="251">
        <v>0</v>
      </c>
      <c r="H129" s="221"/>
      <c r="I129" s="221"/>
      <c r="J129" s="221"/>
      <c r="K129" s="221"/>
    </row>
    <row r="130" spans="1:11" ht="14.1" customHeight="1">
      <c r="A130" s="221"/>
      <c r="B130" s="221"/>
      <c r="C130" s="250" t="s">
        <v>220</v>
      </c>
      <c r="D130" s="251">
        <v>0</v>
      </c>
      <c r="E130" s="251">
        <v>0</v>
      </c>
      <c r="F130" s="251">
        <v>0</v>
      </c>
      <c r="G130" s="251">
        <v>0</v>
      </c>
      <c r="H130" s="221"/>
      <c r="I130" s="221"/>
      <c r="J130" s="221"/>
      <c r="K130" s="221"/>
    </row>
    <row r="131" spans="1:11" ht="14.1" customHeight="1">
      <c r="A131" s="221"/>
      <c r="B131" s="221"/>
      <c r="C131" s="250" t="s">
        <v>229</v>
      </c>
      <c r="D131" s="251">
        <v>0</v>
      </c>
      <c r="E131" s="251">
        <v>0</v>
      </c>
      <c r="F131" s="251">
        <v>0</v>
      </c>
      <c r="G131" s="251">
        <v>0</v>
      </c>
      <c r="H131" s="221"/>
      <c r="I131" s="221"/>
      <c r="J131" s="221"/>
      <c r="K131" s="221"/>
    </row>
    <row r="132" spans="1:11" ht="14.1" customHeight="1">
      <c r="A132" s="221"/>
      <c r="B132" s="221"/>
      <c r="C132" s="250" t="s">
        <v>230</v>
      </c>
      <c r="D132" s="251">
        <v>0</v>
      </c>
      <c r="E132" s="251">
        <v>0</v>
      </c>
      <c r="F132" s="251">
        <v>0</v>
      </c>
      <c r="G132" s="251">
        <v>0</v>
      </c>
      <c r="H132" s="221"/>
      <c r="I132" s="221"/>
      <c r="J132" s="221"/>
      <c r="K132" s="221"/>
    </row>
    <row r="133" spans="1:11" ht="14.1" customHeight="1">
      <c r="A133" s="221"/>
      <c r="B133" s="221"/>
      <c r="C133" s="250" t="s">
        <v>231</v>
      </c>
      <c r="D133" s="251">
        <v>0</v>
      </c>
      <c r="E133" s="251">
        <v>0</v>
      </c>
      <c r="F133" s="251">
        <v>0</v>
      </c>
      <c r="G133" s="251">
        <v>0</v>
      </c>
      <c r="H133" s="221"/>
      <c r="I133" s="221"/>
      <c r="J133" s="221"/>
      <c r="K133" s="221"/>
    </row>
    <row r="134" spans="1:11" ht="14.1" customHeight="1">
      <c r="A134" s="221"/>
      <c r="B134" s="221"/>
      <c r="C134" s="250" t="s">
        <v>232</v>
      </c>
      <c r="D134" s="251">
        <v>0</v>
      </c>
      <c r="E134" s="251">
        <v>0</v>
      </c>
      <c r="F134" s="251">
        <v>0</v>
      </c>
      <c r="G134" s="251">
        <v>0</v>
      </c>
      <c r="H134" s="221"/>
      <c r="I134" s="221"/>
      <c r="J134" s="221"/>
      <c r="K134" s="221"/>
    </row>
    <row r="135" spans="1:11" ht="14.1" customHeight="1">
      <c r="A135" s="221"/>
      <c r="B135" s="221"/>
      <c r="C135" s="250" t="s">
        <v>235</v>
      </c>
      <c r="D135" s="251">
        <v>0</v>
      </c>
      <c r="E135" s="251">
        <v>0</v>
      </c>
      <c r="F135" s="251">
        <v>0</v>
      </c>
      <c r="G135" s="251">
        <v>0</v>
      </c>
      <c r="H135" s="221"/>
      <c r="I135" s="221"/>
      <c r="J135" s="221"/>
      <c r="K135" s="221"/>
    </row>
    <row r="136" spans="1:11" ht="14.1" customHeight="1">
      <c r="A136" s="221"/>
      <c r="B136" s="221"/>
      <c r="C136" s="250" t="s">
        <v>236</v>
      </c>
      <c r="D136" s="251">
        <v>0</v>
      </c>
      <c r="E136" s="251">
        <v>0</v>
      </c>
      <c r="F136" s="251">
        <v>0</v>
      </c>
      <c r="G136" s="251">
        <v>0</v>
      </c>
      <c r="H136" s="221"/>
      <c r="I136" s="221"/>
      <c r="J136" s="221"/>
      <c r="K136" s="221"/>
    </row>
    <row r="137" spans="1:11" ht="14.1" customHeight="1">
      <c r="A137" s="221"/>
      <c r="B137" s="221"/>
      <c r="C137" s="252" t="s">
        <v>237</v>
      </c>
      <c r="D137" s="251">
        <v>0</v>
      </c>
      <c r="E137" s="251">
        <v>8190000</v>
      </c>
      <c r="F137" s="251">
        <v>8090000</v>
      </c>
      <c r="G137" s="251">
        <v>7090000</v>
      </c>
      <c r="H137" s="221"/>
      <c r="I137" s="221"/>
      <c r="J137" s="221"/>
      <c r="K137" s="221"/>
    </row>
    <row r="138" spans="1:11" ht="35.25" customHeight="1">
      <c r="A138" s="221"/>
      <c r="B138" s="221"/>
      <c r="C138" s="224" t="s">
        <v>203</v>
      </c>
      <c r="D138" s="1635" t="s">
        <v>2683</v>
      </c>
      <c r="E138" s="1636"/>
      <c r="F138" s="1636"/>
      <c r="G138" s="1636"/>
      <c r="H138" s="221"/>
      <c r="I138" s="221"/>
      <c r="J138" s="221"/>
      <c r="K138" s="221"/>
    </row>
    <row r="139" spans="1:11">
      <c r="A139" s="221"/>
      <c r="B139" s="221"/>
      <c r="C139" s="225" t="s">
        <v>205</v>
      </c>
      <c r="D139" s="226">
        <v>2025</v>
      </c>
      <c r="E139" s="226">
        <v>2026</v>
      </c>
      <c r="F139" s="226">
        <v>2027</v>
      </c>
      <c r="G139" s="226">
        <v>2028</v>
      </c>
      <c r="H139" s="221"/>
      <c r="I139" s="221"/>
      <c r="J139" s="221"/>
      <c r="K139" s="221"/>
    </row>
    <row r="140" spans="1:11" ht="14.1" customHeight="1">
      <c r="A140" s="221"/>
      <c r="B140" s="221"/>
      <c r="C140" s="227"/>
      <c r="D140" s="228" t="s">
        <v>13</v>
      </c>
      <c r="E140" s="228" t="s">
        <v>14</v>
      </c>
      <c r="F140" s="228" t="s">
        <v>14</v>
      </c>
      <c r="G140" s="228" t="s">
        <v>14</v>
      </c>
      <c r="H140" s="221"/>
      <c r="I140" s="221"/>
      <c r="J140" s="221"/>
      <c r="K140" s="221"/>
    </row>
    <row r="141" spans="1:11" ht="51.95" customHeight="1">
      <c r="A141" s="221"/>
      <c r="B141" s="221"/>
      <c r="C141" s="225" t="s">
        <v>2684</v>
      </c>
      <c r="D141" s="253" t="s">
        <v>213</v>
      </c>
      <c r="E141" s="253" t="s">
        <v>1272</v>
      </c>
      <c r="F141" s="253" t="s">
        <v>2685</v>
      </c>
      <c r="G141" s="253" t="s">
        <v>2685</v>
      </c>
      <c r="H141" s="221"/>
      <c r="I141" s="221"/>
      <c r="J141" s="221"/>
      <c r="K141" s="221"/>
    </row>
    <row r="142" spans="1:11" ht="30.95" customHeight="1">
      <c r="A142" s="221"/>
      <c r="B142" s="221"/>
      <c r="C142" s="225" t="s">
        <v>2686</v>
      </c>
      <c r="D142" s="253" t="s">
        <v>248</v>
      </c>
      <c r="E142" s="253" t="s">
        <v>950</v>
      </c>
      <c r="F142" s="253" t="s">
        <v>950</v>
      </c>
      <c r="G142" s="253" t="s">
        <v>963</v>
      </c>
      <c r="H142" s="221"/>
      <c r="I142" s="221"/>
      <c r="J142" s="221"/>
      <c r="K142" s="221"/>
    </row>
    <row r="143" spans="1:11" ht="51.95" customHeight="1">
      <c r="A143" s="221"/>
      <c r="B143" s="221"/>
      <c r="C143" s="225" t="s">
        <v>2687</v>
      </c>
      <c r="D143" s="253" t="s">
        <v>2109</v>
      </c>
      <c r="E143" s="253" t="s">
        <v>2109</v>
      </c>
      <c r="F143" s="253" t="s">
        <v>1691</v>
      </c>
      <c r="G143" s="253" t="s">
        <v>1691</v>
      </c>
      <c r="H143" s="221"/>
      <c r="I143" s="221"/>
      <c r="J143" s="221"/>
      <c r="K143" s="221"/>
    </row>
    <row r="144" spans="1:11" ht="30.95" customHeight="1">
      <c r="A144" s="221"/>
      <c r="B144" s="221"/>
      <c r="C144" s="225" t="s">
        <v>2688</v>
      </c>
      <c r="D144" s="253" t="s">
        <v>1769</v>
      </c>
      <c r="E144" s="253" t="s">
        <v>1769</v>
      </c>
      <c r="F144" s="253" t="s">
        <v>1769</v>
      </c>
      <c r="G144" s="253" t="s">
        <v>1769</v>
      </c>
      <c r="H144" s="221"/>
      <c r="I144" s="221"/>
      <c r="J144" s="221"/>
      <c r="K144" s="221"/>
    </row>
    <row r="145" spans="1:11" ht="14.1" customHeight="1">
      <c r="A145" s="221"/>
      <c r="B145" s="221"/>
      <c r="C145" s="1627" t="s">
        <v>208</v>
      </c>
      <c r="D145" s="1628"/>
      <c r="E145" s="1628"/>
      <c r="F145" s="1628"/>
      <c r="G145" s="1628"/>
      <c r="H145" s="221"/>
      <c r="I145" s="221"/>
      <c r="J145" s="221"/>
      <c r="K145" s="221"/>
    </row>
    <row r="146" spans="1:11" ht="14.1" customHeight="1">
      <c r="A146" s="221"/>
      <c r="B146" s="221"/>
      <c r="C146" s="242" t="s">
        <v>2655</v>
      </c>
      <c r="D146" s="1627" t="s">
        <v>2656</v>
      </c>
      <c r="E146" s="1628"/>
      <c r="F146" s="1628"/>
      <c r="G146" s="1628"/>
      <c r="H146" s="221"/>
      <c r="I146" s="221"/>
      <c r="J146" s="221"/>
      <c r="K146" s="221"/>
    </row>
    <row r="147" spans="1:11" ht="14.1" customHeight="1">
      <c r="A147" s="221"/>
      <c r="B147" s="221"/>
      <c r="C147" s="243" t="s">
        <v>209</v>
      </c>
      <c r="D147" s="1637" t="s">
        <v>2689</v>
      </c>
      <c r="E147" s="1638"/>
      <c r="F147" s="1638"/>
      <c r="G147" s="1638"/>
      <c r="H147" s="221"/>
      <c r="I147" s="221"/>
      <c r="J147" s="221"/>
      <c r="K147" s="221"/>
    </row>
    <row r="148" spans="1:11" ht="14.1" customHeight="1">
      <c r="A148" s="221"/>
      <c r="B148" s="221"/>
      <c r="C148" s="244" t="s">
        <v>211</v>
      </c>
      <c r="D148" s="1639" t="s">
        <v>2690</v>
      </c>
      <c r="E148" s="1640"/>
      <c r="F148" s="1640"/>
      <c r="G148" s="1640"/>
      <c r="H148" s="221"/>
      <c r="I148" s="221"/>
      <c r="J148" s="221"/>
      <c r="K148" s="221"/>
    </row>
    <row r="149" spans="1:11" ht="14.1" customHeight="1">
      <c r="A149" s="221"/>
      <c r="B149" s="221"/>
      <c r="C149" s="244" t="s">
        <v>31</v>
      </c>
      <c r="D149" s="1639" t="s">
        <v>2691</v>
      </c>
      <c r="E149" s="1640"/>
      <c r="F149" s="1640"/>
      <c r="G149" s="1640"/>
      <c r="H149" s="221"/>
      <c r="I149" s="221"/>
      <c r="J149" s="221"/>
      <c r="K149" s="221"/>
    </row>
    <row r="150" spans="1:11" ht="15" customHeight="1">
      <c r="A150" s="221"/>
      <c r="B150" s="221"/>
      <c r="C150" s="245"/>
      <c r="D150" s="246">
        <v>2025</v>
      </c>
      <c r="E150" s="246">
        <v>2026</v>
      </c>
      <c r="F150" s="246">
        <v>2027</v>
      </c>
      <c r="G150" s="246">
        <v>2028</v>
      </c>
      <c r="H150" s="221"/>
      <c r="I150" s="221"/>
      <c r="J150" s="221"/>
      <c r="K150" s="221"/>
    </row>
    <row r="151" spans="1:11" ht="15" customHeight="1">
      <c r="A151" s="221"/>
      <c r="B151" s="221"/>
      <c r="C151" s="247"/>
      <c r="D151" s="248" t="s">
        <v>13</v>
      </c>
      <c r="E151" s="248" t="s">
        <v>14</v>
      </c>
      <c r="F151" s="248" t="s">
        <v>14</v>
      </c>
      <c r="G151" s="248" t="s">
        <v>14</v>
      </c>
      <c r="H151" s="221"/>
      <c r="I151" s="221"/>
      <c r="J151" s="221"/>
      <c r="K151" s="221"/>
    </row>
    <row r="152" spans="1:11" ht="14.1" customHeight="1">
      <c r="A152" s="221"/>
      <c r="B152" s="221"/>
      <c r="C152" s="225" t="s">
        <v>33</v>
      </c>
      <c r="D152" s="253" t="s">
        <v>200</v>
      </c>
      <c r="E152" s="253" t="s">
        <v>2071</v>
      </c>
      <c r="F152" s="253" t="s">
        <v>2071</v>
      </c>
      <c r="G152" s="253" t="s">
        <v>2071</v>
      </c>
      <c r="H152" s="221"/>
      <c r="I152" s="221"/>
      <c r="J152" s="221"/>
      <c r="K152" s="221"/>
    </row>
    <row r="153" spans="1:11" ht="14.1" customHeight="1">
      <c r="A153" s="221"/>
      <c r="B153" s="221"/>
      <c r="C153" s="225" t="s">
        <v>214</v>
      </c>
      <c r="D153" s="253" t="s">
        <v>2692</v>
      </c>
      <c r="E153" s="253" t="s">
        <v>2693</v>
      </c>
      <c r="F153" s="253" t="s">
        <v>2694</v>
      </c>
      <c r="G153" s="253" t="s">
        <v>2695</v>
      </c>
      <c r="H153" s="221"/>
      <c r="I153" s="221"/>
      <c r="J153" s="221"/>
      <c r="K153" s="221"/>
    </row>
    <row r="154" spans="1:11" ht="14.1" customHeight="1">
      <c r="A154" s="221"/>
      <c r="B154" s="221"/>
      <c r="C154" s="225" t="s">
        <v>215</v>
      </c>
      <c r="D154" s="253" t="s">
        <v>164</v>
      </c>
      <c r="E154" s="253" t="s">
        <v>2696</v>
      </c>
      <c r="F154" s="253" t="s">
        <v>2697</v>
      </c>
      <c r="G154" s="253" t="s">
        <v>2698</v>
      </c>
      <c r="H154" s="221"/>
      <c r="I154" s="221"/>
      <c r="J154" s="221"/>
      <c r="K154" s="221"/>
    </row>
    <row r="155" spans="1:11" ht="14.1" customHeight="1">
      <c r="A155" s="221"/>
      <c r="B155" s="221"/>
      <c r="C155" s="225" t="s">
        <v>216</v>
      </c>
      <c r="D155" s="253" t="s">
        <v>200</v>
      </c>
      <c r="E155" s="253" t="s">
        <v>200</v>
      </c>
      <c r="F155" s="253" t="s">
        <v>164</v>
      </c>
      <c r="G155" s="253" t="s">
        <v>164</v>
      </c>
      <c r="H155" s="221"/>
      <c r="I155" s="221"/>
      <c r="J155" s="221"/>
      <c r="K155" s="221"/>
    </row>
    <row r="156" spans="1:11" ht="14.1" customHeight="1">
      <c r="A156" s="221"/>
      <c r="B156" s="221"/>
      <c r="C156" s="225" t="s">
        <v>217</v>
      </c>
      <c r="D156" s="253" t="s">
        <v>200</v>
      </c>
      <c r="E156" s="253" t="s">
        <v>2699</v>
      </c>
      <c r="F156" s="253" t="s">
        <v>2700</v>
      </c>
      <c r="G156" s="253" t="s">
        <v>2701</v>
      </c>
      <c r="H156" s="221"/>
      <c r="I156" s="221"/>
      <c r="J156" s="221"/>
      <c r="K156" s="221"/>
    </row>
    <row r="157" spans="1:11" ht="14.1" customHeight="1">
      <c r="A157" s="221"/>
      <c r="B157" s="221"/>
      <c r="C157" s="225" t="s">
        <v>39</v>
      </c>
      <c r="D157" s="253" t="s">
        <v>200</v>
      </c>
      <c r="E157" s="253" t="s">
        <v>200</v>
      </c>
      <c r="F157" s="253" t="s">
        <v>2700</v>
      </c>
      <c r="G157" s="253" t="s">
        <v>2701</v>
      </c>
      <c r="H157" s="221"/>
      <c r="I157" s="221"/>
      <c r="J157" s="221"/>
      <c r="K157" s="221"/>
    </row>
    <row r="158" spans="1:11" ht="14.1" customHeight="1">
      <c r="A158" s="221"/>
      <c r="B158" s="221"/>
      <c r="C158" s="1641" t="s">
        <v>218</v>
      </c>
      <c r="D158" s="1642"/>
      <c r="E158" s="1642"/>
      <c r="F158" s="1642"/>
      <c r="G158" s="1642"/>
      <c r="H158" s="221"/>
      <c r="I158" s="221"/>
      <c r="J158" s="221"/>
      <c r="K158" s="221"/>
    </row>
    <row r="159" spans="1:11" ht="14.1" customHeight="1">
      <c r="A159" s="221"/>
      <c r="B159" s="221"/>
      <c r="C159" s="245"/>
      <c r="D159" s="246">
        <v>2025</v>
      </c>
      <c r="E159" s="246">
        <v>2026</v>
      </c>
      <c r="F159" s="246">
        <v>2027</v>
      </c>
      <c r="G159" s="246">
        <v>2028</v>
      </c>
      <c r="H159" s="221"/>
      <c r="I159" s="221"/>
      <c r="J159" s="221"/>
      <c r="K159" s="221"/>
    </row>
    <row r="160" spans="1:11" ht="14.1" customHeight="1">
      <c r="A160" s="221"/>
      <c r="B160" s="221"/>
      <c r="C160" s="247"/>
      <c r="D160" s="248" t="s">
        <v>13</v>
      </c>
      <c r="E160" s="248" t="s">
        <v>14</v>
      </c>
      <c r="F160" s="248" t="s">
        <v>14</v>
      </c>
      <c r="G160" s="248" t="s">
        <v>14</v>
      </c>
      <c r="H160" s="221"/>
      <c r="I160" s="221"/>
      <c r="J160" s="221"/>
      <c r="K160" s="221"/>
    </row>
    <row r="161" spans="1:11" ht="14.1" customHeight="1">
      <c r="A161" s="221"/>
      <c r="B161" s="221"/>
      <c r="C161" s="250" t="s">
        <v>219</v>
      </c>
      <c r="D161" s="251">
        <v>0</v>
      </c>
      <c r="E161" s="251">
        <v>0</v>
      </c>
      <c r="F161" s="251">
        <v>0</v>
      </c>
      <c r="G161" s="251">
        <v>0</v>
      </c>
      <c r="H161" s="221"/>
      <c r="I161" s="221"/>
      <c r="J161" s="221"/>
      <c r="K161" s="221"/>
    </row>
    <row r="162" spans="1:11" ht="14.1" customHeight="1">
      <c r="A162" s="221"/>
      <c r="B162" s="221"/>
      <c r="C162" s="250" t="s">
        <v>220</v>
      </c>
      <c r="D162" s="251">
        <v>0</v>
      </c>
      <c r="E162" s="251">
        <v>0</v>
      </c>
      <c r="F162" s="251">
        <v>0</v>
      </c>
      <c r="G162" s="251">
        <v>0</v>
      </c>
      <c r="H162" s="221"/>
      <c r="I162" s="221"/>
      <c r="J162" s="221"/>
      <c r="K162" s="221"/>
    </row>
    <row r="163" spans="1:11" ht="14.1" customHeight="1">
      <c r="A163" s="221"/>
      <c r="B163" s="221"/>
      <c r="C163" s="250" t="s">
        <v>221</v>
      </c>
      <c r="D163" s="251">
        <v>0</v>
      </c>
      <c r="E163" s="251">
        <v>0</v>
      </c>
      <c r="F163" s="251">
        <v>0</v>
      </c>
      <c r="G163" s="251">
        <v>0</v>
      </c>
      <c r="H163" s="221"/>
      <c r="I163" s="221"/>
      <c r="J163" s="221"/>
      <c r="K163" s="221"/>
    </row>
    <row r="164" spans="1:11" ht="14.1" customHeight="1">
      <c r="A164" s="221"/>
      <c r="B164" s="221"/>
      <c r="C164" s="250" t="s">
        <v>222</v>
      </c>
      <c r="D164" s="251">
        <v>0</v>
      </c>
      <c r="E164" s="251">
        <v>0</v>
      </c>
      <c r="F164" s="251">
        <v>0</v>
      </c>
      <c r="G164" s="251">
        <v>0</v>
      </c>
      <c r="H164" s="221"/>
      <c r="I164" s="221"/>
      <c r="J164" s="221"/>
      <c r="K164" s="221"/>
    </row>
    <row r="165" spans="1:11" ht="14.1" customHeight="1">
      <c r="A165" s="221"/>
      <c r="B165" s="221"/>
      <c r="C165" s="250" t="s">
        <v>220</v>
      </c>
      <c r="D165" s="251">
        <v>0</v>
      </c>
      <c r="E165" s="251">
        <v>0</v>
      </c>
      <c r="F165" s="251">
        <v>0</v>
      </c>
      <c r="G165" s="251">
        <v>0</v>
      </c>
      <c r="H165" s="221"/>
      <c r="I165" s="221"/>
      <c r="J165" s="221"/>
      <c r="K165" s="221"/>
    </row>
    <row r="166" spans="1:11" ht="14.1" customHeight="1">
      <c r="A166" s="221"/>
      <c r="B166" s="221"/>
      <c r="C166" s="250" t="s">
        <v>221</v>
      </c>
      <c r="D166" s="251">
        <v>0</v>
      </c>
      <c r="E166" s="251">
        <v>0</v>
      </c>
      <c r="F166" s="251">
        <v>0</v>
      </c>
      <c r="G166" s="251">
        <v>0</v>
      </c>
      <c r="H166" s="221"/>
      <c r="I166" s="221"/>
      <c r="J166" s="221"/>
      <c r="K166" s="221"/>
    </row>
    <row r="167" spans="1:11" ht="14.1" customHeight="1">
      <c r="A167" s="221"/>
      <c r="B167" s="221"/>
      <c r="C167" s="250" t="s">
        <v>223</v>
      </c>
      <c r="D167" s="251">
        <v>0</v>
      </c>
      <c r="E167" s="251">
        <v>165900000</v>
      </c>
      <c r="F167" s="251">
        <v>146268000</v>
      </c>
      <c r="G167" s="251">
        <v>144868000</v>
      </c>
      <c r="H167" s="221"/>
      <c r="I167" s="221"/>
      <c r="J167" s="221"/>
      <c r="K167" s="221"/>
    </row>
    <row r="168" spans="1:11" ht="14.1" customHeight="1">
      <c r="A168" s="221"/>
      <c r="B168" s="221"/>
      <c r="C168" s="250" t="s">
        <v>220</v>
      </c>
      <c r="D168" s="251">
        <v>0</v>
      </c>
      <c r="E168" s="251">
        <v>165900000</v>
      </c>
      <c r="F168" s="251">
        <v>146268000</v>
      </c>
      <c r="G168" s="251">
        <v>144868000</v>
      </c>
      <c r="H168" s="221"/>
      <c r="I168" s="221"/>
      <c r="J168" s="221"/>
      <c r="K168" s="221"/>
    </row>
    <row r="169" spans="1:11" ht="14.1" customHeight="1">
      <c r="A169" s="221"/>
      <c r="B169" s="221"/>
      <c r="C169" s="250" t="s">
        <v>221</v>
      </c>
      <c r="D169" s="251">
        <v>0</v>
      </c>
      <c r="E169" s="251">
        <v>0</v>
      </c>
      <c r="F169" s="251">
        <v>0</v>
      </c>
      <c r="G169" s="251">
        <v>0</v>
      </c>
      <c r="H169" s="221"/>
      <c r="I169" s="221"/>
      <c r="J169" s="221"/>
      <c r="K169" s="221"/>
    </row>
    <row r="170" spans="1:11" ht="14.1" customHeight="1">
      <c r="A170" s="221"/>
      <c r="B170" s="221"/>
      <c r="C170" s="250" t="s">
        <v>224</v>
      </c>
      <c r="D170" s="251">
        <v>0</v>
      </c>
      <c r="E170" s="251">
        <v>0</v>
      </c>
      <c r="F170" s="251">
        <v>0</v>
      </c>
      <c r="G170" s="251">
        <v>0</v>
      </c>
      <c r="H170" s="221"/>
      <c r="I170" s="221"/>
      <c r="J170" s="221"/>
      <c r="K170" s="221"/>
    </row>
    <row r="171" spans="1:11" ht="14.1" customHeight="1">
      <c r="A171" s="221"/>
      <c r="B171" s="221"/>
      <c r="C171" s="250" t="s">
        <v>220</v>
      </c>
      <c r="D171" s="251">
        <v>0</v>
      </c>
      <c r="E171" s="251">
        <v>0</v>
      </c>
      <c r="F171" s="251">
        <v>0</v>
      </c>
      <c r="G171" s="251">
        <v>0</v>
      </c>
      <c r="H171" s="221"/>
      <c r="I171" s="221"/>
      <c r="J171" s="221"/>
      <c r="K171" s="221"/>
    </row>
    <row r="172" spans="1:11" ht="14.1" customHeight="1">
      <c r="A172" s="221"/>
      <c r="B172" s="221"/>
      <c r="C172" s="250" t="s">
        <v>221</v>
      </c>
      <c r="D172" s="251">
        <v>0</v>
      </c>
      <c r="E172" s="251">
        <v>0</v>
      </c>
      <c r="F172" s="251">
        <v>0</v>
      </c>
      <c r="G172" s="251">
        <v>0</v>
      </c>
      <c r="H172" s="221"/>
      <c r="I172" s="221"/>
      <c r="J172" s="221"/>
      <c r="K172" s="221"/>
    </row>
    <row r="173" spans="1:11" ht="14.1" customHeight="1">
      <c r="A173" s="221"/>
      <c r="B173" s="221"/>
      <c r="C173" s="250" t="s">
        <v>225</v>
      </c>
      <c r="D173" s="251">
        <v>0</v>
      </c>
      <c r="E173" s="251">
        <v>0</v>
      </c>
      <c r="F173" s="251">
        <v>0</v>
      </c>
      <c r="G173" s="251">
        <v>0</v>
      </c>
      <c r="H173" s="221"/>
      <c r="I173" s="221"/>
      <c r="J173" s="221"/>
      <c r="K173" s="221"/>
    </row>
    <row r="174" spans="1:11" ht="14.1" customHeight="1">
      <c r="A174" s="221"/>
      <c r="B174" s="221"/>
      <c r="C174" s="250" t="s">
        <v>220</v>
      </c>
      <c r="D174" s="251">
        <v>0</v>
      </c>
      <c r="E174" s="251">
        <v>0</v>
      </c>
      <c r="F174" s="251">
        <v>0</v>
      </c>
      <c r="G174" s="251">
        <v>0</v>
      </c>
      <c r="H174" s="221"/>
      <c r="I174" s="221"/>
      <c r="J174" s="221"/>
      <c r="K174" s="221"/>
    </row>
    <row r="175" spans="1:11" ht="14.1" customHeight="1">
      <c r="A175" s="221"/>
      <c r="B175" s="221"/>
      <c r="C175" s="250" t="s">
        <v>221</v>
      </c>
      <c r="D175" s="251">
        <v>0</v>
      </c>
      <c r="E175" s="251">
        <v>0</v>
      </c>
      <c r="F175" s="251">
        <v>0</v>
      </c>
      <c r="G175" s="251">
        <v>0</v>
      </c>
      <c r="H175" s="221"/>
      <c r="I175" s="221"/>
      <c r="J175" s="221"/>
      <c r="K175" s="221"/>
    </row>
    <row r="176" spans="1:11" ht="14.1" customHeight="1">
      <c r="A176" s="221"/>
      <c r="B176" s="221"/>
      <c r="C176" s="250" t="s">
        <v>226</v>
      </c>
      <c r="D176" s="251">
        <v>0</v>
      </c>
      <c r="E176" s="251">
        <v>0</v>
      </c>
      <c r="F176" s="251">
        <v>0</v>
      </c>
      <c r="G176" s="251">
        <v>0</v>
      </c>
      <c r="H176" s="221"/>
      <c r="I176" s="221"/>
      <c r="J176" s="221"/>
      <c r="K176" s="221"/>
    </row>
    <row r="177" spans="1:11" ht="14.1" customHeight="1">
      <c r="A177" s="221"/>
      <c r="B177" s="221"/>
      <c r="C177" s="250" t="s">
        <v>220</v>
      </c>
      <c r="D177" s="251">
        <v>0</v>
      </c>
      <c r="E177" s="251">
        <v>0</v>
      </c>
      <c r="F177" s="251">
        <v>0</v>
      </c>
      <c r="G177" s="251">
        <v>0</v>
      </c>
      <c r="H177" s="221"/>
      <c r="I177" s="221"/>
      <c r="J177" s="221"/>
      <c r="K177" s="221"/>
    </row>
    <row r="178" spans="1:11" ht="14.1" customHeight="1">
      <c r="A178" s="221"/>
      <c r="B178" s="221"/>
      <c r="C178" s="250" t="s">
        <v>221</v>
      </c>
      <c r="D178" s="251">
        <v>0</v>
      </c>
      <c r="E178" s="251">
        <v>0</v>
      </c>
      <c r="F178" s="251">
        <v>0</v>
      </c>
      <c r="G178" s="251">
        <v>0</v>
      </c>
      <c r="H178" s="221"/>
      <c r="I178" s="221"/>
      <c r="J178" s="221"/>
      <c r="K178" s="221"/>
    </row>
    <row r="179" spans="1:11" ht="14.1" customHeight="1">
      <c r="A179" s="221"/>
      <c r="B179" s="221"/>
      <c r="C179" s="250" t="s">
        <v>227</v>
      </c>
      <c r="D179" s="251">
        <v>0</v>
      </c>
      <c r="E179" s="251">
        <v>0</v>
      </c>
      <c r="F179" s="251">
        <v>0</v>
      </c>
      <c r="G179" s="251">
        <v>0</v>
      </c>
      <c r="H179" s="221"/>
      <c r="I179" s="221"/>
      <c r="J179" s="221"/>
      <c r="K179" s="221"/>
    </row>
    <row r="180" spans="1:11" ht="14.1" customHeight="1">
      <c r="A180" s="221"/>
      <c r="B180" s="221"/>
      <c r="C180" s="250" t="s">
        <v>220</v>
      </c>
      <c r="D180" s="251">
        <v>0</v>
      </c>
      <c r="E180" s="251">
        <v>0</v>
      </c>
      <c r="F180" s="251">
        <v>0</v>
      </c>
      <c r="G180" s="251">
        <v>0</v>
      </c>
      <c r="H180" s="221"/>
      <c r="I180" s="221"/>
      <c r="J180" s="221"/>
      <c r="K180" s="221"/>
    </row>
    <row r="181" spans="1:11" ht="14.1" customHeight="1">
      <c r="A181" s="221"/>
      <c r="B181" s="221"/>
      <c r="C181" s="250" t="s">
        <v>221</v>
      </c>
      <c r="D181" s="251">
        <v>0</v>
      </c>
      <c r="E181" s="251">
        <v>0</v>
      </c>
      <c r="F181" s="251">
        <v>0</v>
      </c>
      <c r="G181" s="251">
        <v>0</v>
      </c>
      <c r="H181" s="221"/>
      <c r="I181" s="221"/>
      <c r="J181" s="221"/>
      <c r="K181" s="221"/>
    </row>
    <row r="182" spans="1:11" ht="14.1" customHeight="1">
      <c r="A182" s="221"/>
      <c r="B182" s="221"/>
      <c r="C182" s="250" t="s">
        <v>228</v>
      </c>
      <c r="D182" s="251">
        <v>0</v>
      </c>
      <c r="E182" s="251">
        <v>0</v>
      </c>
      <c r="F182" s="251">
        <v>0</v>
      </c>
      <c r="G182" s="251">
        <v>0</v>
      </c>
      <c r="H182" s="221"/>
      <c r="I182" s="221"/>
      <c r="J182" s="221"/>
      <c r="K182" s="221"/>
    </row>
    <row r="183" spans="1:11" ht="14.1" customHeight="1">
      <c r="A183" s="221"/>
      <c r="B183" s="221"/>
      <c r="C183" s="250" t="s">
        <v>220</v>
      </c>
      <c r="D183" s="251">
        <v>0</v>
      </c>
      <c r="E183" s="251">
        <v>0</v>
      </c>
      <c r="F183" s="251">
        <v>0</v>
      </c>
      <c r="G183" s="251">
        <v>0</v>
      </c>
      <c r="H183" s="221"/>
      <c r="I183" s="221"/>
      <c r="J183" s="221"/>
      <c r="K183" s="221"/>
    </row>
    <row r="184" spans="1:11" ht="14.1" customHeight="1">
      <c r="A184" s="221"/>
      <c r="B184" s="221"/>
      <c r="C184" s="250" t="s">
        <v>229</v>
      </c>
      <c r="D184" s="251">
        <v>0</v>
      </c>
      <c r="E184" s="251">
        <v>0</v>
      </c>
      <c r="F184" s="251">
        <v>0</v>
      </c>
      <c r="G184" s="251">
        <v>0</v>
      </c>
      <c r="H184" s="221"/>
      <c r="I184" s="221"/>
      <c r="J184" s="221"/>
      <c r="K184" s="221"/>
    </row>
    <row r="185" spans="1:11" ht="14.1" customHeight="1">
      <c r="A185" s="221"/>
      <c r="B185" s="221"/>
      <c r="C185" s="250" t="s">
        <v>230</v>
      </c>
      <c r="D185" s="251">
        <v>0</v>
      </c>
      <c r="E185" s="251">
        <v>0</v>
      </c>
      <c r="F185" s="251">
        <v>0</v>
      </c>
      <c r="G185" s="251">
        <v>0</v>
      </c>
      <c r="H185" s="221"/>
      <c r="I185" s="221"/>
      <c r="J185" s="221"/>
      <c r="K185" s="221"/>
    </row>
    <row r="186" spans="1:11" ht="14.1" customHeight="1">
      <c r="A186" s="221"/>
      <c r="B186" s="221"/>
      <c r="C186" s="250" t="s">
        <v>231</v>
      </c>
      <c r="D186" s="251">
        <v>0</v>
      </c>
      <c r="E186" s="251">
        <v>0</v>
      </c>
      <c r="F186" s="251">
        <v>0</v>
      </c>
      <c r="G186" s="251">
        <v>0</v>
      </c>
      <c r="H186" s="221"/>
      <c r="I186" s="221"/>
      <c r="J186" s="221"/>
      <c r="K186" s="221"/>
    </row>
    <row r="187" spans="1:11" ht="14.1" customHeight="1">
      <c r="A187" s="221"/>
      <c r="B187" s="221"/>
      <c r="C187" s="250" t="s">
        <v>232</v>
      </c>
      <c r="D187" s="251">
        <v>0</v>
      </c>
      <c r="E187" s="251">
        <v>0</v>
      </c>
      <c r="F187" s="251">
        <v>0</v>
      </c>
      <c r="G187" s="251">
        <v>0</v>
      </c>
      <c r="H187" s="221"/>
      <c r="I187" s="221"/>
      <c r="J187" s="221"/>
      <c r="K187" s="221"/>
    </row>
    <row r="188" spans="1:11" ht="14.1" customHeight="1">
      <c r="A188" s="221"/>
      <c r="B188" s="221"/>
      <c r="C188" s="250" t="s">
        <v>233</v>
      </c>
      <c r="D188" s="251">
        <v>0</v>
      </c>
      <c r="E188" s="251">
        <v>0</v>
      </c>
      <c r="F188" s="251">
        <v>0</v>
      </c>
      <c r="G188" s="251">
        <v>0</v>
      </c>
      <c r="H188" s="221"/>
      <c r="I188" s="221"/>
      <c r="J188" s="221"/>
      <c r="K188" s="221"/>
    </row>
    <row r="189" spans="1:11" ht="14.1" customHeight="1">
      <c r="A189" s="221"/>
      <c r="B189" s="221"/>
      <c r="C189" s="250" t="s">
        <v>220</v>
      </c>
      <c r="D189" s="251">
        <v>0</v>
      </c>
      <c r="E189" s="251">
        <v>0</v>
      </c>
      <c r="F189" s="251">
        <v>0</v>
      </c>
      <c r="G189" s="251">
        <v>0</v>
      </c>
      <c r="H189" s="221"/>
      <c r="I189" s="221"/>
      <c r="J189" s="221"/>
      <c r="K189" s="221"/>
    </row>
    <row r="190" spans="1:11" ht="14.1" customHeight="1">
      <c r="A190" s="221"/>
      <c r="B190" s="221"/>
      <c r="C190" s="250" t="s">
        <v>229</v>
      </c>
      <c r="D190" s="251">
        <v>0</v>
      </c>
      <c r="E190" s="251">
        <v>0</v>
      </c>
      <c r="F190" s="251">
        <v>0</v>
      </c>
      <c r="G190" s="251">
        <v>0</v>
      </c>
      <c r="H190" s="221"/>
      <c r="I190" s="221"/>
      <c r="J190" s="221"/>
      <c r="K190" s="221"/>
    </row>
    <row r="191" spans="1:11" ht="14.1" customHeight="1">
      <c r="A191" s="221"/>
      <c r="B191" s="221"/>
      <c r="C191" s="250" t="s">
        <v>230</v>
      </c>
      <c r="D191" s="251">
        <v>0</v>
      </c>
      <c r="E191" s="251">
        <v>0</v>
      </c>
      <c r="F191" s="251">
        <v>0</v>
      </c>
      <c r="G191" s="251">
        <v>0</v>
      </c>
      <c r="H191" s="221"/>
      <c r="I191" s="221"/>
      <c r="J191" s="221"/>
      <c r="K191" s="221"/>
    </row>
    <row r="192" spans="1:11" ht="14.1" customHeight="1">
      <c r="A192" s="221"/>
      <c r="B192" s="221"/>
      <c r="C192" s="250" t="s">
        <v>231</v>
      </c>
      <c r="D192" s="251">
        <v>0</v>
      </c>
      <c r="E192" s="251">
        <v>0</v>
      </c>
      <c r="F192" s="251">
        <v>0</v>
      </c>
      <c r="G192" s="251">
        <v>0</v>
      </c>
      <c r="H192" s="221"/>
      <c r="I192" s="221"/>
      <c r="J192" s="221"/>
      <c r="K192" s="221"/>
    </row>
    <row r="193" spans="1:11" ht="14.1" customHeight="1">
      <c r="A193" s="221"/>
      <c r="B193" s="221"/>
      <c r="C193" s="250" t="s">
        <v>232</v>
      </c>
      <c r="D193" s="251">
        <v>0</v>
      </c>
      <c r="E193" s="251">
        <v>0</v>
      </c>
      <c r="F193" s="251">
        <v>0</v>
      </c>
      <c r="G193" s="251">
        <v>0</v>
      </c>
      <c r="H193" s="221"/>
      <c r="I193" s="221"/>
      <c r="J193" s="221"/>
      <c r="K193" s="221"/>
    </row>
    <row r="194" spans="1:11" ht="14.1" customHeight="1">
      <c r="A194" s="221"/>
      <c r="B194" s="221"/>
      <c r="C194" s="250" t="s">
        <v>234</v>
      </c>
      <c r="D194" s="251">
        <v>0</v>
      </c>
      <c r="E194" s="251">
        <v>0</v>
      </c>
      <c r="F194" s="251">
        <v>0</v>
      </c>
      <c r="G194" s="251">
        <v>0</v>
      </c>
      <c r="H194" s="221"/>
      <c r="I194" s="221"/>
      <c r="J194" s="221"/>
      <c r="K194" s="221"/>
    </row>
    <row r="195" spans="1:11" ht="14.1" customHeight="1">
      <c r="A195" s="221"/>
      <c r="B195" s="221"/>
      <c r="C195" s="250" t="s">
        <v>220</v>
      </c>
      <c r="D195" s="251">
        <v>0</v>
      </c>
      <c r="E195" s="251">
        <v>0</v>
      </c>
      <c r="F195" s="251">
        <v>0</v>
      </c>
      <c r="G195" s="251">
        <v>0</v>
      </c>
      <c r="H195" s="221"/>
      <c r="I195" s="221"/>
      <c r="J195" s="221"/>
      <c r="K195" s="221"/>
    </row>
    <row r="196" spans="1:11" ht="14.1" customHeight="1">
      <c r="A196" s="221"/>
      <c r="B196" s="221"/>
      <c r="C196" s="250" t="s">
        <v>229</v>
      </c>
      <c r="D196" s="251">
        <v>0</v>
      </c>
      <c r="E196" s="251">
        <v>0</v>
      </c>
      <c r="F196" s="251">
        <v>0</v>
      </c>
      <c r="G196" s="251">
        <v>0</v>
      </c>
      <c r="H196" s="221"/>
      <c r="I196" s="221"/>
      <c r="J196" s="221"/>
      <c r="K196" s="221"/>
    </row>
    <row r="197" spans="1:11" ht="14.1" customHeight="1">
      <c r="A197" s="221"/>
      <c r="B197" s="221"/>
      <c r="C197" s="250" t="s">
        <v>230</v>
      </c>
      <c r="D197" s="251">
        <v>0</v>
      </c>
      <c r="E197" s="251">
        <v>0</v>
      </c>
      <c r="F197" s="251">
        <v>0</v>
      </c>
      <c r="G197" s="251">
        <v>0</v>
      </c>
      <c r="H197" s="221"/>
      <c r="I197" s="221"/>
      <c r="J197" s="221"/>
      <c r="K197" s="221"/>
    </row>
    <row r="198" spans="1:11" ht="14.1" customHeight="1">
      <c r="A198" s="221"/>
      <c r="B198" s="221"/>
      <c r="C198" s="250" t="s">
        <v>231</v>
      </c>
      <c r="D198" s="251">
        <v>0</v>
      </c>
      <c r="E198" s="251">
        <v>0</v>
      </c>
      <c r="F198" s="251">
        <v>0</v>
      </c>
      <c r="G198" s="251">
        <v>0</v>
      </c>
      <c r="H198" s="221"/>
      <c r="I198" s="221"/>
      <c r="J198" s="221"/>
      <c r="K198" s="221"/>
    </row>
    <row r="199" spans="1:11" ht="14.1" customHeight="1">
      <c r="A199" s="221"/>
      <c r="B199" s="221"/>
      <c r="C199" s="250" t="s">
        <v>232</v>
      </c>
      <c r="D199" s="251">
        <v>0</v>
      </c>
      <c r="E199" s="251">
        <v>0</v>
      </c>
      <c r="F199" s="251">
        <v>0</v>
      </c>
      <c r="G199" s="251">
        <v>0</v>
      </c>
      <c r="H199" s="221"/>
      <c r="I199" s="221"/>
      <c r="J199" s="221"/>
      <c r="K199" s="221"/>
    </row>
    <row r="200" spans="1:11" ht="14.1" customHeight="1">
      <c r="A200" s="221"/>
      <c r="B200" s="221"/>
      <c r="C200" s="250" t="s">
        <v>235</v>
      </c>
      <c r="D200" s="251">
        <v>0</v>
      </c>
      <c r="E200" s="251">
        <v>0</v>
      </c>
      <c r="F200" s="251">
        <v>0</v>
      </c>
      <c r="G200" s="251">
        <v>0</v>
      </c>
      <c r="H200" s="221"/>
      <c r="I200" s="221"/>
      <c r="J200" s="221"/>
      <c r="K200" s="221"/>
    </row>
    <row r="201" spans="1:11" ht="14.1" customHeight="1">
      <c r="A201" s="221"/>
      <c r="B201" s="221"/>
      <c r="C201" s="250" t="s">
        <v>236</v>
      </c>
      <c r="D201" s="251">
        <v>0</v>
      </c>
      <c r="E201" s="251">
        <v>0</v>
      </c>
      <c r="F201" s="251">
        <v>0</v>
      </c>
      <c r="G201" s="251">
        <v>0</v>
      </c>
      <c r="H201" s="221"/>
      <c r="I201" s="221"/>
      <c r="J201" s="221"/>
      <c r="K201" s="221"/>
    </row>
    <row r="202" spans="1:11" ht="14.1" customHeight="1">
      <c r="A202" s="221"/>
      <c r="B202" s="221"/>
      <c r="C202" s="252" t="s">
        <v>237</v>
      </c>
      <c r="D202" s="251">
        <v>0</v>
      </c>
      <c r="E202" s="251">
        <v>165900000</v>
      </c>
      <c r="F202" s="251">
        <v>146268000</v>
      </c>
      <c r="G202" s="251">
        <v>144868000</v>
      </c>
      <c r="H202" s="221"/>
      <c r="I202" s="221"/>
      <c r="J202" s="221"/>
      <c r="K202" s="221"/>
    </row>
    <row r="203" spans="1:11" ht="14.1" customHeight="1">
      <c r="A203" s="221"/>
      <c r="B203" s="221"/>
      <c r="C203" s="1627" t="s">
        <v>51</v>
      </c>
      <c r="D203" s="1628"/>
      <c r="E203" s="1628"/>
      <c r="F203" s="1628"/>
      <c r="G203" s="1628"/>
      <c r="H203" s="221"/>
      <c r="I203" s="221"/>
      <c r="J203" s="221"/>
      <c r="K203" s="221"/>
    </row>
    <row r="204" spans="1:11" ht="14.1" customHeight="1">
      <c r="A204" s="221"/>
      <c r="B204" s="221"/>
      <c r="C204" s="242" t="s">
        <v>2702</v>
      </c>
      <c r="D204" s="1627" t="s">
        <v>2703</v>
      </c>
      <c r="E204" s="1628"/>
      <c r="F204" s="1628"/>
      <c r="G204" s="1628"/>
      <c r="H204" s="221"/>
      <c r="I204" s="221"/>
      <c r="J204" s="221"/>
      <c r="K204" s="221"/>
    </row>
    <row r="205" spans="1:11">
      <c r="A205" s="221"/>
      <c r="B205" s="221"/>
      <c r="C205" s="243" t="s">
        <v>209</v>
      </c>
      <c r="D205" s="1637" t="s">
        <v>2704</v>
      </c>
      <c r="E205" s="1638"/>
      <c r="F205" s="1638"/>
      <c r="G205" s="1638"/>
      <c r="H205" s="221"/>
      <c r="I205" s="221"/>
      <c r="J205" s="221"/>
      <c r="K205" s="221"/>
    </row>
    <row r="206" spans="1:11">
      <c r="A206" s="221"/>
      <c r="B206" s="221"/>
      <c r="C206" s="244" t="s">
        <v>211</v>
      </c>
      <c r="D206" s="1639" t="s">
        <v>2705</v>
      </c>
      <c r="E206" s="1640"/>
      <c r="F206" s="1640"/>
      <c r="G206" s="1640"/>
      <c r="H206" s="221"/>
      <c r="I206" s="221"/>
      <c r="J206" s="221"/>
      <c r="K206" s="221"/>
    </row>
    <row r="207" spans="1:11">
      <c r="A207" s="221"/>
      <c r="B207" s="221"/>
      <c r="C207" s="244" t="s">
        <v>31</v>
      </c>
      <c r="D207" s="1639" t="s">
        <v>2706</v>
      </c>
      <c r="E207" s="1640"/>
      <c r="F207" s="1640"/>
      <c r="G207" s="1640"/>
      <c r="H207" s="221"/>
      <c r="I207" s="221"/>
      <c r="J207" s="221"/>
      <c r="K207" s="221"/>
    </row>
    <row r="208" spans="1:11" ht="15" customHeight="1">
      <c r="A208" s="221"/>
      <c r="B208" s="221"/>
      <c r="C208" s="245"/>
      <c r="D208" s="246">
        <v>2025</v>
      </c>
      <c r="E208" s="246">
        <v>2026</v>
      </c>
      <c r="F208" s="246">
        <v>2027</v>
      </c>
      <c r="G208" s="246">
        <v>2028</v>
      </c>
      <c r="H208" s="221"/>
      <c r="I208" s="221"/>
      <c r="J208" s="221"/>
      <c r="K208" s="221"/>
    </row>
    <row r="209" spans="1:11" ht="15" customHeight="1">
      <c r="A209" s="221"/>
      <c r="B209" s="221"/>
      <c r="C209" s="247"/>
      <c r="D209" s="248" t="s">
        <v>13</v>
      </c>
      <c r="E209" s="248" t="s">
        <v>14</v>
      </c>
      <c r="F209" s="248" t="s">
        <v>14</v>
      </c>
      <c r="G209" s="248" t="s">
        <v>14</v>
      </c>
      <c r="H209" s="221"/>
      <c r="I209" s="221"/>
      <c r="J209" s="221"/>
      <c r="K209" s="221"/>
    </row>
    <row r="210" spans="1:11" ht="14.1" customHeight="1">
      <c r="A210" s="221"/>
      <c r="B210" s="221"/>
      <c r="C210" s="225" t="s">
        <v>33</v>
      </c>
      <c r="D210" s="253" t="s">
        <v>200</v>
      </c>
      <c r="E210" s="253" t="s">
        <v>1299</v>
      </c>
      <c r="F210" s="253" t="s">
        <v>2109</v>
      </c>
      <c r="G210" s="253" t="s">
        <v>1723</v>
      </c>
      <c r="H210" s="221"/>
      <c r="I210" s="221"/>
      <c r="J210" s="221"/>
      <c r="K210" s="221"/>
    </row>
    <row r="211" spans="1:11" ht="14.1" customHeight="1">
      <c r="A211" s="221"/>
      <c r="B211" s="221"/>
      <c r="C211" s="225" t="s">
        <v>214</v>
      </c>
      <c r="D211" s="253" t="s">
        <v>2707</v>
      </c>
      <c r="E211" s="253" t="s">
        <v>2708</v>
      </c>
      <c r="F211" s="253" t="s">
        <v>2709</v>
      </c>
      <c r="G211" s="253" t="s">
        <v>2710</v>
      </c>
      <c r="H211" s="221"/>
      <c r="I211" s="221"/>
      <c r="J211" s="221"/>
      <c r="K211" s="221"/>
    </row>
    <row r="212" spans="1:11" ht="14.1" customHeight="1">
      <c r="A212" s="221"/>
      <c r="B212" s="221"/>
      <c r="C212" s="225" t="s">
        <v>215</v>
      </c>
      <c r="D212" s="253" t="s">
        <v>164</v>
      </c>
      <c r="E212" s="253" t="s">
        <v>2711</v>
      </c>
      <c r="F212" s="253" t="s">
        <v>2712</v>
      </c>
      <c r="G212" s="253" t="s">
        <v>2713</v>
      </c>
      <c r="H212" s="221"/>
      <c r="I212" s="221"/>
      <c r="J212" s="221"/>
      <c r="K212" s="221"/>
    </row>
    <row r="213" spans="1:11" ht="14.1" customHeight="1">
      <c r="A213" s="221"/>
      <c r="B213" s="221"/>
      <c r="C213" s="225" t="s">
        <v>216</v>
      </c>
      <c r="D213" s="253" t="s">
        <v>200</v>
      </c>
      <c r="E213" s="253" t="s">
        <v>200</v>
      </c>
      <c r="F213" s="253" t="s">
        <v>2714</v>
      </c>
      <c r="G213" s="253" t="s">
        <v>2715</v>
      </c>
      <c r="H213" s="221"/>
      <c r="I213" s="221"/>
      <c r="J213" s="221"/>
      <c r="K213" s="221"/>
    </row>
    <row r="214" spans="1:11" ht="14.1" customHeight="1">
      <c r="A214" s="221"/>
      <c r="B214" s="221"/>
      <c r="C214" s="225" t="s">
        <v>217</v>
      </c>
      <c r="D214" s="253" t="s">
        <v>200</v>
      </c>
      <c r="E214" s="253" t="s">
        <v>2716</v>
      </c>
      <c r="F214" s="253" t="s">
        <v>2717</v>
      </c>
      <c r="G214" s="253" t="s">
        <v>2718</v>
      </c>
      <c r="H214" s="221"/>
      <c r="I214" s="221"/>
      <c r="J214" s="221"/>
      <c r="K214" s="221"/>
    </row>
    <row r="215" spans="1:11" ht="14.1" customHeight="1">
      <c r="A215" s="221"/>
      <c r="B215" s="221"/>
      <c r="C215" s="225" t="s">
        <v>39</v>
      </c>
      <c r="D215" s="253" t="s">
        <v>200</v>
      </c>
      <c r="E215" s="253" t="s">
        <v>200</v>
      </c>
      <c r="F215" s="253" t="s">
        <v>2719</v>
      </c>
      <c r="G215" s="253" t="s">
        <v>2720</v>
      </c>
      <c r="H215" s="221"/>
      <c r="I215" s="221"/>
      <c r="J215" s="221"/>
      <c r="K215" s="221"/>
    </row>
    <row r="216" spans="1:11" ht="14.1" customHeight="1">
      <c r="A216" s="221"/>
      <c r="B216" s="221"/>
      <c r="C216" s="1641" t="s">
        <v>218</v>
      </c>
      <c r="D216" s="1642"/>
      <c r="E216" s="1642"/>
      <c r="F216" s="1642"/>
      <c r="G216" s="1642"/>
      <c r="H216" s="221"/>
      <c r="I216" s="221"/>
      <c r="J216" s="221"/>
      <c r="K216" s="221"/>
    </row>
    <row r="217" spans="1:11" ht="14.1" customHeight="1">
      <c r="A217" s="221"/>
      <c r="B217" s="221"/>
      <c r="C217" s="245"/>
      <c r="D217" s="246">
        <v>2025</v>
      </c>
      <c r="E217" s="246">
        <v>2026</v>
      </c>
      <c r="F217" s="246">
        <v>2027</v>
      </c>
      <c r="G217" s="246">
        <v>2028</v>
      </c>
      <c r="H217" s="221"/>
      <c r="I217" s="221"/>
      <c r="J217" s="221"/>
      <c r="K217" s="221"/>
    </row>
    <row r="218" spans="1:11" ht="14.1" customHeight="1">
      <c r="A218" s="221"/>
      <c r="B218" s="221"/>
      <c r="C218" s="247"/>
      <c r="D218" s="248" t="s">
        <v>13</v>
      </c>
      <c r="E218" s="248" t="s">
        <v>14</v>
      </c>
      <c r="F218" s="248" t="s">
        <v>14</v>
      </c>
      <c r="G218" s="248" t="s">
        <v>14</v>
      </c>
      <c r="H218" s="221"/>
      <c r="I218" s="221"/>
      <c r="J218" s="221"/>
      <c r="K218" s="221"/>
    </row>
    <row r="219" spans="1:11" ht="14.1" customHeight="1">
      <c r="A219" s="221"/>
      <c r="B219" s="221"/>
      <c r="C219" s="250" t="s">
        <v>219</v>
      </c>
      <c r="D219" s="251">
        <v>0</v>
      </c>
      <c r="E219" s="251">
        <v>0</v>
      </c>
      <c r="F219" s="251">
        <v>0</v>
      </c>
      <c r="G219" s="251">
        <v>0</v>
      </c>
      <c r="H219" s="221"/>
      <c r="I219" s="221"/>
      <c r="J219" s="221"/>
      <c r="K219" s="221"/>
    </row>
    <row r="220" spans="1:11" ht="14.1" customHeight="1">
      <c r="A220" s="221"/>
      <c r="B220" s="221"/>
      <c r="C220" s="250" t="s">
        <v>220</v>
      </c>
      <c r="D220" s="251">
        <v>0</v>
      </c>
      <c r="E220" s="251">
        <v>0</v>
      </c>
      <c r="F220" s="251">
        <v>0</v>
      </c>
      <c r="G220" s="251">
        <v>0</v>
      </c>
      <c r="H220" s="221"/>
      <c r="I220" s="221"/>
      <c r="J220" s="221"/>
      <c r="K220" s="221"/>
    </row>
    <row r="221" spans="1:11" ht="14.1" customHeight="1">
      <c r="A221" s="221"/>
      <c r="B221" s="221"/>
      <c r="C221" s="250" t="s">
        <v>221</v>
      </c>
      <c r="D221" s="251">
        <v>0</v>
      </c>
      <c r="E221" s="251">
        <v>0</v>
      </c>
      <c r="F221" s="251">
        <v>0</v>
      </c>
      <c r="G221" s="251">
        <v>0</v>
      </c>
      <c r="H221" s="221"/>
      <c r="I221" s="221"/>
      <c r="J221" s="221"/>
      <c r="K221" s="221"/>
    </row>
    <row r="222" spans="1:11" ht="14.1" customHeight="1">
      <c r="A222" s="221"/>
      <c r="B222" s="221"/>
      <c r="C222" s="250" t="s">
        <v>222</v>
      </c>
      <c r="D222" s="251">
        <v>0</v>
      </c>
      <c r="E222" s="251">
        <v>0</v>
      </c>
      <c r="F222" s="251">
        <v>0</v>
      </c>
      <c r="G222" s="251">
        <v>0</v>
      </c>
      <c r="H222" s="221"/>
      <c r="I222" s="221"/>
      <c r="J222" s="221"/>
      <c r="K222" s="221"/>
    </row>
    <row r="223" spans="1:11" ht="14.1" customHeight="1">
      <c r="A223" s="221"/>
      <c r="B223" s="221"/>
      <c r="C223" s="250" t="s">
        <v>220</v>
      </c>
      <c r="D223" s="251">
        <v>0</v>
      </c>
      <c r="E223" s="251">
        <v>0</v>
      </c>
      <c r="F223" s="251">
        <v>0</v>
      </c>
      <c r="G223" s="251">
        <v>0</v>
      </c>
      <c r="H223" s="221"/>
      <c r="I223" s="221"/>
      <c r="J223" s="221"/>
      <c r="K223" s="221"/>
    </row>
    <row r="224" spans="1:11" ht="14.1" customHeight="1">
      <c r="A224" s="221"/>
      <c r="B224" s="221"/>
      <c r="C224" s="250" t="s">
        <v>221</v>
      </c>
      <c r="D224" s="251">
        <v>0</v>
      </c>
      <c r="E224" s="251">
        <v>0</v>
      </c>
      <c r="F224" s="251">
        <v>0</v>
      </c>
      <c r="G224" s="251">
        <v>0</v>
      </c>
      <c r="H224" s="221"/>
      <c r="I224" s="221"/>
      <c r="J224" s="221"/>
      <c r="K224" s="221"/>
    </row>
    <row r="225" spans="1:11" ht="14.1" customHeight="1">
      <c r="A225" s="221"/>
      <c r="B225" s="221"/>
      <c r="C225" s="250" t="s">
        <v>223</v>
      </c>
      <c r="D225" s="251">
        <v>0</v>
      </c>
      <c r="E225" s="251">
        <v>0</v>
      </c>
      <c r="F225" s="251">
        <v>0</v>
      </c>
      <c r="G225" s="251">
        <v>0</v>
      </c>
      <c r="H225" s="221"/>
      <c r="I225" s="221"/>
      <c r="J225" s="221"/>
      <c r="K225" s="221"/>
    </row>
    <row r="226" spans="1:11" ht="14.1" customHeight="1">
      <c r="A226" s="221"/>
      <c r="B226" s="221"/>
      <c r="C226" s="250" t="s">
        <v>220</v>
      </c>
      <c r="D226" s="251">
        <v>0</v>
      </c>
      <c r="E226" s="251">
        <v>0</v>
      </c>
      <c r="F226" s="251">
        <v>0</v>
      </c>
      <c r="G226" s="251">
        <v>0</v>
      </c>
      <c r="H226" s="221"/>
      <c r="I226" s="221"/>
      <c r="J226" s="221"/>
      <c r="K226" s="221"/>
    </row>
    <row r="227" spans="1:11" ht="14.1" customHeight="1">
      <c r="A227" s="221"/>
      <c r="B227" s="221"/>
      <c r="C227" s="250" t="s">
        <v>221</v>
      </c>
      <c r="D227" s="251">
        <v>0</v>
      </c>
      <c r="E227" s="251">
        <v>0</v>
      </c>
      <c r="F227" s="251">
        <v>0</v>
      </c>
      <c r="G227" s="251">
        <v>0</v>
      </c>
      <c r="H227" s="221"/>
      <c r="I227" s="221"/>
      <c r="J227" s="221"/>
      <c r="K227" s="221"/>
    </row>
    <row r="228" spans="1:11" ht="14.1" customHeight="1">
      <c r="A228" s="221"/>
      <c r="B228" s="221"/>
      <c r="C228" s="250" t="s">
        <v>224</v>
      </c>
      <c r="D228" s="251">
        <v>0</v>
      </c>
      <c r="E228" s="251">
        <v>0</v>
      </c>
      <c r="F228" s="251">
        <v>0</v>
      </c>
      <c r="G228" s="251">
        <v>0</v>
      </c>
      <c r="H228" s="221"/>
      <c r="I228" s="221"/>
      <c r="J228" s="221"/>
      <c r="K228" s="221"/>
    </row>
    <row r="229" spans="1:11" ht="14.1" customHeight="1">
      <c r="A229" s="221"/>
      <c r="B229" s="221"/>
      <c r="C229" s="250" t="s">
        <v>220</v>
      </c>
      <c r="D229" s="251">
        <v>0</v>
      </c>
      <c r="E229" s="251">
        <v>0</v>
      </c>
      <c r="F229" s="251">
        <v>0</v>
      </c>
      <c r="G229" s="251">
        <v>0</v>
      </c>
      <c r="H229" s="221"/>
      <c r="I229" s="221"/>
      <c r="J229" s="221"/>
      <c r="K229" s="221"/>
    </row>
    <row r="230" spans="1:11" ht="14.1" customHeight="1">
      <c r="A230" s="221"/>
      <c r="B230" s="221"/>
      <c r="C230" s="250" t="s">
        <v>221</v>
      </c>
      <c r="D230" s="251">
        <v>0</v>
      </c>
      <c r="E230" s="251">
        <v>0</v>
      </c>
      <c r="F230" s="251">
        <v>0</v>
      </c>
      <c r="G230" s="251">
        <v>0</v>
      </c>
      <c r="H230" s="221"/>
      <c r="I230" s="221"/>
      <c r="J230" s="221"/>
      <c r="K230" s="221"/>
    </row>
    <row r="231" spans="1:11" ht="14.1" customHeight="1">
      <c r="A231" s="221"/>
      <c r="B231" s="221"/>
      <c r="C231" s="250" t="s">
        <v>225</v>
      </c>
      <c r="D231" s="251">
        <v>0</v>
      </c>
      <c r="E231" s="251">
        <v>0</v>
      </c>
      <c r="F231" s="251">
        <v>0</v>
      </c>
      <c r="G231" s="251">
        <v>0</v>
      </c>
      <c r="H231" s="221"/>
      <c r="I231" s="221"/>
      <c r="J231" s="221"/>
      <c r="K231" s="221"/>
    </row>
    <row r="232" spans="1:11" ht="14.1" customHeight="1">
      <c r="A232" s="221"/>
      <c r="B232" s="221"/>
      <c r="C232" s="250" t="s">
        <v>220</v>
      </c>
      <c r="D232" s="251">
        <v>0</v>
      </c>
      <c r="E232" s="251">
        <v>0</v>
      </c>
      <c r="F232" s="251">
        <v>0</v>
      </c>
      <c r="G232" s="251">
        <v>0</v>
      </c>
      <c r="H232" s="221"/>
      <c r="I232" s="221"/>
      <c r="J232" s="221"/>
      <c r="K232" s="221"/>
    </row>
    <row r="233" spans="1:11" ht="14.1" customHeight="1">
      <c r="A233" s="221"/>
      <c r="B233" s="221"/>
      <c r="C233" s="250" t="s">
        <v>221</v>
      </c>
      <c r="D233" s="251">
        <v>0</v>
      </c>
      <c r="E233" s="251">
        <v>0</v>
      </c>
      <c r="F233" s="251">
        <v>0</v>
      </c>
      <c r="G233" s="251">
        <v>0</v>
      </c>
      <c r="H233" s="221"/>
      <c r="I233" s="221"/>
      <c r="J233" s="221"/>
      <c r="K233" s="221"/>
    </row>
    <row r="234" spans="1:11" ht="14.1" customHeight="1">
      <c r="A234" s="221"/>
      <c r="B234" s="221"/>
      <c r="C234" s="250" t="s">
        <v>226</v>
      </c>
      <c r="D234" s="251">
        <v>0</v>
      </c>
      <c r="E234" s="251">
        <v>0</v>
      </c>
      <c r="F234" s="251">
        <v>0</v>
      </c>
      <c r="G234" s="251">
        <v>0</v>
      </c>
      <c r="H234" s="221"/>
      <c r="I234" s="221"/>
      <c r="J234" s="221"/>
      <c r="K234" s="221"/>
    </row>
    <row r="235" spans="1:11" ht="14.1" customHeight="1">
      <c r="A235" s="221"/>
      <c r="B235" s="221"/>
      <c r="C235" s="250" t="s">
        <v>220</v>
      </c>
      <c r="D235" s="251">
        <v>0</v>
      </c>
      <c r="E235" s="251">
        <v>0</v>
      </c>
      <c r="F235" s="251">
        <v>0</v>
      </c>
      <c r="G235" s="251">
        <v>0</v>
      </c>
      <c r="H235" s="221"/>
      <c r="I235" s="221"/>
      <c r="J235" s="221"/>
      <c r="K235" s="221"/>
    </row>
    <row r="236" spans="1:11" ht="14.1" customHeight="1">
      <c r="A236" s="221"/>
      <c r="B236" s="221"/>
      <c r="C236" s="250" t="s">
        <v>221</v>
      </c>
      <c r="D236" s="251">
        <v>0</v>
      </c>
      <c r="E236" s="251">
        <v>0</v>
      </c>
      <c r="F236" s="251">
        <v>0</v>
      </c>
      <c r="G236" s="251">
        <v>0</v>
      </c>
      <c r="H236" s="221"/>
      <c r="I236" s="221"/>
      <c r="J236" s="221"/>
      <c r="K236" s="221"/>
    </row>
    <row r="237" spans="1:11" ht="14.1" customHeight="1">
      <c r="A237" s="221"/>
      <c r="B237" s="221"/>
      <c r="C237" s="250" t="s">
        <v>227</v>
      </c>
      <c r="D237" s="251">
        <v>0</v>
      </c>
      <c r="E237" s="251">
        <v>0</v>
      </c>
      <c r="F237" s="251">
        <v>0</v>
      </c>
      <c r="G237" s="251">
        <v>0</v>
      </c>
      <c r="H237" s="221"/>
      <c r="I237" s="221"/>
      <c r="J237" s="221"/>
      <c r="K237" s="221"/>
    </row>
    <row r="238" spans="1:11" ht="14.1" customHeight="1">
      <c r="A238" s="221"/>
      <c r="B238" s="221"/>
      <c r="C238" s="250" t="s">
        <v>220</v>
      </c>
      <c r="D238" s="251">
        <v>0</v>
      </c>
      <c r="E238" s="251">
        <v>0</v>
      </c>
      <c r="F238" s="251">
        <v>0</v>
      </c>
      <c r="G238" s="251">
        <v>0</v>
      </c>
      <c r="H238" s="221"/>
      <c r="I238" s="221"/>
      <c r="J238" s="221"/>
      <c r="K238" s="221"/>
    </row>
    <row r="239" spans="1:11" ht="14.1" customHeight="1">
      <c r="A239" s="221"/>
      <c r="B239" s="221"/>
      <c r="C239" s="250" t="s">
        <v>221</v>
      </c>
      <c r="D239" s="251">
        <v>0</v>
      </c>
      <c r="E239" s="251">
        <v>0</v>
      </c>
      <c r="F239" s="251">
        <v>0</v>
      </c>
      <c r="G239" s="251">
        <v>0</v>
      </c>
      <c r="H239" s="221"/>
      <c r="I239" s="221"/>
      <c r="J239" s="221"/>
      <c r="K239" s="221"/>
    </row>
    <row r="240" spans="1:11" ht="14.1" customHeight="1">
      <c r="A240" s="221"/>
      <c r="B240" s="221"/>
      <c r="C240" s="250" t="s">
        <v>228</v>
      </c>
      <c r="D240" s="251">
        <v>0</v>
      </c>
      <c r="E240" s="251">
        <v>0</v>
      </c>
      <c r="F240" s="251">
        <v>0</v>
      </c>
      <c r="G240" s="251">
        <v>0</v>
      </c>
      <c r="H240" s="221"/>
      <c r="I240" s="221"/>
      <c r="J240" s="221"/>
      <c r="K240" s="221"/>
    </row>
    <row r="241" spans="1:11" ht="14.1" customHeight="1">
      <c r="A241" s="221"/>
      <c r="B241" s="221"/>
      <c r="C241" s="250" t="s">
        <v>220</v>
      </c>
      <c r="D241" s="251">
        <v>0</v>
      </c>
      <c r="E241" s="251">
        <v>0</v>
      </c>
      <c r="F241" s="251">
        <v>0</v>
      </c>
      <c r="G241" s="251">
        <v>0</v>
      </c>
      <c r="H241" s="221"/>
      <c r="I241" s="221"/>
      <c r="J241" s="221"/>
      <c r="K241" s="221"/>
    </row>
    <row r="242" spans="1:11" ht="14.1" customHeight="1">
      <c r="A242" s="221"/>
      <c r="B242" s="221"/>
      <c r="C242" s="250" t="s">
        <v>229</v>
      </c>
      <c r="D242" s="251">
        <v>0</v>
      </c>
      <c r="E242" s="251">
        <v>0</v>
      </c>
      <c r="F242" s="251">
        <v>0</v>
      </c>
      <c r="G242" s="251">
        <v>0</v>
      </c>
      <c r="H242" s="221"/>
      <c r="I242" s="221"/>
      <c r="J242" s="221"/>
      <c r="K242" s="221"/>
    </row>
    <row r="243" spans="1:11" ht="14.1" customHeight="1">
      <c r="A243" s="221"/>
      <c r="B243" s="221"/>
      <c r="C243" s="250" t="s">
        <v>230</v>
      </c>
      <c r="D243" s="251">
        <v>0</v>
      </c>
      <c r="E243" s="251">
        <v>0</v>
      </c>
      <c r="F243" s="251">
        <v>0</v>
      </c>
      <c r="G243" s="251">
        <v>0</v>
      </c>
      <c r="H243" s="221"/>
      <c r="I243" s="221"/>
      <c r="J243" s="221"/>
      <c r="K243" s="221"/>
    </row>
    <row r="244" spans="1:11" ht="14.1" customHeight="1">
      <c r="A244" s="221"/>
      <c r="B244" s="221"/>
      <c r="C244" s="250" t="s">
        <v>231</v>
      </c>
      <c r="D244" s="251">
        <v>0</v>
      </c>
      <c r="E244" s="251">
        <v>0</v>
      </c>
      <c r="F244" s="251">
        <v>0</v>
      </c>
      <c r="G244" s="251">
        <v>0</v>
      </c>
      <c r="H244" s="221"/>
      <c r="I244" s="221"/>
      <c r="J244" s="221"/>
      <c r="K244" s="221"/>
    </row>
    <row r="245" spans="1:11" ht="14.1" customHeight="1">
      <c r="A245" s="221"/>
      <c r="B245" s="221"/>
      <c r="C245" s="250" t="s">
        <v>232</v>
      </c>
      <c r="D245" s="251">
        <v>0</v>
      </c>
      <c r="E245" s="251">
        <v>0</v>
      </c>
      <c r="F245" s="251">
        <v>0</v>
      </c>
      <c r="G245" s="251">
        <v>0</v>
      </c>
      <c r="H245" s="221"/>
      <c r="I245" s="221"/>
      <c r="J245" s="221"/>
      <c r="K245" s="221"/>
    </row>
    <row r="246" spans="1:11" ht="14.1" customHeight="1">
      <c r="A246" s="221"/>
      <c r="B246" s="221"/>
      <c r="C246" s="250" t="s">
        <v>233</v>
      </c>
      <c r="D246" s="251">
        <v>0</v>
      </c>
      <c r="E246" s="251">
        <v>30612880</v>
      </c>
      <c r="F246" s="251">
        <v>8132354</v>
      </c>
      <c r="G246" s="251">
        <v>65000000</v>
      </c>
      <c r="H246" s="221"/>
      <c r="I246" s="221"/>
      <c r="J246" s="221"/>
      <c r="K246" s="221"/>
    </row>
    <row r="247" spans="1:11" ht="14.1" customHeight="1">
      <c r="A247" s="221"/>
      <c r="B247" s="221"/>
      <c r="C247" s="250" t="s">
        <v>220</v>
      </c>
      <c r="D247" s="251">
        <v>0</v>
      </c>
      <c r="E247" s="251">
        <v>30612880</v>
      </c>
      <c r="F247" s="251">
        <v>8132354</v>
      </c>
      <c r="G247" s="251">
        <v>65000000</v>
      </c>
      <c r="H247" s="221"/>
      <c r="I247" s="221"/>
      <c r="J247" s="221"/>
      <c r="K247" s="221"/>
    </row>
    <row r="248" spans="1:11" ht="14.1" customHeight="1">
      <c r="A248" s="221"/>
      <c r="B248" s="221"/>
      <c r="C248" s="250" t="s">
        <v>229</v>
      </c>
      <c r="D248" s="251">
        <v>0</v>
      </c>
      <c r="E248" s="251">
        <v>0</v>
      </c>
      <c r="F248" s="251">
        <v>0</v>
      </c>
      <c r="G248" s="251">
        <v>0</v>
      </c>
      <c r="H248" s="221"/>
      <c r="I248" s="221"/>
      <c r="J248" s="221"/>
      <c r="K248" s="221"/>
    </row>
    <row r="249" spans="1:11" ht="14.1" customHeight="1">
      <c r="A249" s="221"/>
      <c r="B249" s="221"/>
      <c r="C249" s="250" t="s">
        <v>230</v>
      </c>
      <c r="D249" s="251">
        <v>0</v>
      </c>
      <c r="E249" s="251">
        <v>0</v>
      </c>
      <c r="F249" s="251">
        <v>0</v>
      </c>
      <c r="G249" s="251">
        <v>0</v>
      </c>
      <c r="H249" s="221"/>
      <c r="I249" s="221"/>
      <c r="J249" s="221"/>
      <c r="K249" s="221"/>
    </row>
    <row r="250" spans="1:11" ht="14.1" customHeight="1">
      <c r="A250" s="221"/>
      <c r="B250" s="221"/>
      <c r="C250" s="250" t="s">
        <v>231</v>
      </c>
      <c r="D250" s="251">
        <v>0</v>
      </c>
      <c r="E250" s="251">
        <v>0</v>
      </c>
      <c r="F250" s="251">
        <v>0</v>
      </c>
      <c r="G250" s="251">
        <v>0</v>
      </c>
      <c r="H250" s="221"/>
      <c r="I250" s="221"/>
      <c r="J250" s="221"/>
      <c r="K250" s="221"/>
    </row>
    <row r="251" spans="1:11" ht="14.1" customHeight="1">
      <c r="A251" s="221"/>
      <c r="B251" s="221"/>
      <c r="C251" s="250" t="s">
        <v>232</v>
      </c>
      <c r="D251" s="251">
        <v>0</v>
      </c>
      <c r="E251" s="251">
        <v>0</v>
      </c>
      <c r="F251" s="251">
        <v>0</v>
      </c>
      <c r="G251" s="251">
        <v>0</v>
      </c>
      <c r="H251" s="221"/>
      <c r="I251" s="221"/>
      <c r="J251" s="221"/>
      <c r="K251" s="221"/>
    </row>
    <row r="252" spans="1:11" ht="14.1" customHeight="1">
      <c r="A252" s="221"/>
      <c r="B252" s="221"/>
      <c r="C252" s="250" t="s">
        <v>234</v>
      </c>
      <c r="D252" s="251">
        <v>0</v>
      </c>
      <c r="E252" s="251">
        <v>0</v>
      </c>
      <c r="F252" s="251">
        <v>0</v>
      </c>
      <c r="G252" s="251">
        <v>0</v>
      </c>
      <c r="H252" s="221"/>
      <c r="I252" s="221"/>
      <c r="J252" s="221"/>
      <c r="K252" s="221"/>
    </row>
    <row r="253" spans="1:11" ht="14.1" customHeight="1">
      <c r="A253" s="221"/>
      <c r="B253" s="221"/>
      <c r="C253" s="250" t="s">
        <v>220</v>
      </c>
      <c r="D253" s="251">
        <v>0</v>
      </c>
      <c r="E253" s="251">
        <v>0</v>
      </c>
      <c r="F253" s="251">
        <v>0</v>
      </c>
      <c r="G253" s="251">
        <v>0</v>
      </c>
      <c r="H253" s="221"/>
      <c r="I253" s="221"/>
      <c r="J253" s="221"/>
      <c r="K253" s="221"/>
    </row>
    <row r="254" spans="1:11" ht="14.1" customHeight="1">
      <c r="A254" s="221"/>
      <c r="B254" s="221"/>
      <c r="C254" s="250" t="s">
        <v>229</v>
      </c>
      <c r="D254" s="251">
        <v>0</v>
      </c>
      <c r="E254" s="251">
        <v>0</v>
      </c>
      <c r="F254" s="251">
        <v>0</v>
      </c>
      <c r="G254" s="251">
        <v>0</v>
      </c>
      <c r="H254" s="221"/>
      <c r="I254" s="221"/>
      <c r="J254" s="221"/>
      <c r="K254" s="221"/>
    </row>
    <row r="255" spans="1:11" ht="14.1" customHeight="1">
      <c r="A255" s="221"/>
      <c r="B255" s="221"/>
      <c r="C255" s="250" t="s">
        <v>230</v>
      </c>
      <c r="D255" s="251">
        <v>0</v>
      </c>
      <c r="E255" s="251">
        <v>0</v>
      </c>
      <c r="F255" s="251">
        <v>0</v>
      </c>
      <c r="G255" s="251">
        <v>0</v>
      </c>
      <c r="H255" s="221"/>
      <c r="I255" s="221"/>
      <c r="J255" s="221"/>
      <c r="K255" s="221"/>
    </row>
    <row r="256" spans="1:11" ht="14.1" customHeight="1">
      <c r="A256" s="221"/>
      <c r="B256" s="221"/>
      <c r="C256" s="250" t="s">
        <v>231</v>
      </c>
      <c r="D256" s="251">
        <v>0</v>
      </c>
      <c r="E256" s="251">
        <v>0</v>
      </c>
      <c r="F256" s="251">
        <v>0</v>
      </c>
      <c r="G256" s="251">
        <v>0</v>
      </c>
      <c r="H256" s="221"/>
      <c r="I256" s="221"/>
      <c r="J256" s="221"/>
      <c r="K256" s="221"/>
    </row>
    <row r="257" spans="1:11" ht="14.1" customHeight="1">
      <c r="A257" s="221"/>
      <c r="B257" s="221"/>
      <c r="C257" s="250" t="s">
        <v>232</v>
      </c>
      <c r="D257" s="251">
        <v>0</v>
      </c>
      <c r="E257" s="251">
        <v>0</v>
      </c>
      <c r="F257" s="251">
        <v>0</v>
      </c>
      <c r="G257" s="251">
        <v>0</v>
      </c>
      <c r="H257" s="221"/>
      <c r="I257" s="221"/>
      <c r="J257" s="221"/>
      <c r="K257" s="221"/>
    </row>
    <row r="258" spans="1:11" ht="14.1" customHeight="1">
      <c r="A258" s="221"/>
      <c r="B258" s="221"/>
      <c r="C258" s="250" t="s">
        <v>235</v>
      </c>
      <c r="D258" s="251">
        <v>0</v>
      </c>
      <c r="E258" s="251">
        <v>0</v>
      </c>
      <c r="F258" s="251">
        <v>0</v>
      </c>
      <c r="G258" s="251">
        <v>0</v>
      </c>
      <c r="H258" s="221"/>
      <c r="I258" s="221"/>
      <c r="J258" s="221"/>
      <c r="K258" s="221"/>
    </row>
    <row r="259" spans="1:11" ht="14.1" customHeight="1">
      <c r="A259" s="221"/>
      <c r="B259" s="221"/>
      <c r="C259" s="250" t="s">
        <v>236</v>
      </c>
      <c r="D259" s="251">
        <v>0</v>
      </c>
      <c r="E259" s="251">
        <v>0</v>
      </c>
      <c r="F259" s="251">
        <v>0</v>
      </c>
      <c r="G259" s="251">
        <v>0</v>
      </c>
      <c r="H259" s="221"/>
      <c r="I259" s="221"/>
      <c r="J259" s="221"/>
      <c r="K259" s="221"/>
    </row>
    <row r="260" spans="1:11" ht="14.1" customHeight="1">
      <c r="A260" s="221"/>
      <c r="B260" s="221"/>
      <c r="C260" s="252" t="s">
        <v>237</v>
      </c>
      <c r="D260" s="251">
        <v>0</v>
      </c>
      <c r="E260" s="251">
        <v>30612880</v>
      </c>
      <c r="F260" s="251">
        <v>8132354</v>
      </c>
      <c r="G260" s="251">
        <v>65000000</v>
      </c>
      <c r="H260" s="221"/>
      <c r="I260" s="221"/>
      <c r="J260" s="221"/>
      <c r="K260" s="221"/>
    </row>
    <row r="261" spans="1:11" ht="14.1" customHeight="1">
      <c r="A261" s="221"/>
      <c r="B261" s="221"/>
      <c r="C261" s="242" t="s">
        <v>2721</v>
      </c>
      <c r="D261" s="1627" t="s">
        <v>2722</v>
      </c>
      <c r="E261" s="1628"/>
      <c r="F261" s="1628"/>
      <c r="G261" s="1628"/>
      <c r="H261" s="221"/>
      <c r="I261" s="221"/>
      <c r="J261" s="221"/>
      <c r="K261" s="221"/>
    </row>
    <row r="262" spans="1:11" ht="14.1" customHeight="1">
      <c r="A262" s="221"/>
      <c r="B262" s="221"/>
      <c r="C262" s="243" t="s">
        <v>209</v>
      </c>
      <c r="D262" s="1637" t="s">
        <v>2723</v>
      </c>
      <c r="E262" s="1638"/>
      <c r="F262" s="1638"/>
      <c r="G262" s="1638"/>
      <c r="H262" s="221"/>
      <c r="I262" s="221"/>
      <c r="J262" s="221"/>
      <c r="K262" s="221"/>
    </row>
    <row r="263" spans="1:11" ht="14.1" customHeight="1">
      <c r="A263" s="221"/>
      <c r="B263" s="221"/>
      <c r="C263" s="244" t="s">
        <v>211</v>
      </c>
      <c r="D263" s="1639" t="s">
        <v>200</v>
      </c>
      <c r="E263" s="1640"/>
      <c r="F263" s="1640"/>
      <c r="G263" s="1640"/>
      <c r="H263" s="221"/>
      <c r="I263" s="221"/>
      <c r="J263" s="221"/>
      <c r="K263" s="221"/>
    </row>
    <row r="264" spans="1:11" ht="14.1" customHeight="1">
      <c r="A264" s="221"/>
      <c r="B264" s="221"/>
      <c r="C264" s="244" t="s">
        <v>31</v>
      </c>
      <c r="D264" s="1639" t="s">
        <v>2724</v>
      </c>
      <c r="E264" s="1640"/>
      <c r="F264" s="1640"/>
      <c r="G264" s="1640"/>
      <c r="H264" s="221"/>
      <c r="I264" s="221"/>
      <c r="J264" s="221"/>
      <c r="K264" s="221"/>
    </row>
    <row r="265" spans="1:11" ht="15" customHeight="1">
      <c r="A265" s="221"/>
      <c r="B265" s="221"/>
      <c r="C265" s="245"/>
      <c r="D265" s="246">
        <v>2025</v>
      </c>
      <c r="E265" s="246">
        <v>2026</v>
      </c>
      <c r="F265" s="246">
        <v>2027</v>
      </c>
      <c r="G265" s="246">
        <v>2028</v>
      </c>
      <c r="H265" s="221"/>
      <c r="I265" s="221"/>
      <c r="J265" s="221"/>
      <c r="K265" s="221"/>
    </row>
    <row r="266" spans="1:11" ht="15" customHeight="1">
      <c r="A266" s="221"/>
      <c r="B266" s="221"/>
      <c r="C266" s="247"/>
      <c r="D266" s="248" t="s">
        <v>13</v>
      </c>
      <c r="E266" s="248" t="s">
        <v>14</v>
      </c>
      <c r="F266" s="248" t="s">
        <v>14</v>
      </c>
      <c r="G266" s="248" t="s">
        <v>14</v>
      </c>
      <c r="H266" s="221"/>
      <c r="I266" s="221"/>
      <c r="J266" s="221"/>
      <c r="K266" s="221"/>
    </row>
    <row r="267" spans="1:11" ht="14.1" customHeight="1">
      <c r="A267" s="221"/>
      <c r="B267" s="221"/>
      <c r="C267" s="225" t="s">
        <v>33</v>
      </c>
      <c r="D267" s="253" t="s">
        <v>200</v>
      </c>
      <c r="E267" s="253" t="s">
        <v>248</v>
      </c>
      <c r="F267" s="253" t="s">
        <v>164</v>
      </c>
      <c r="G267" s="253" t="s">
        <v>164</v>
      </c>
      <c r="H267" s="221"/>
      <c r="I267" s="221"/>
      <c r="J267" s="221"/>
      <c r="K267" s="221"/>
    </row>
    <row r="268" spans="1:11" ht="14.1" customHeight="1">
      <c r="A268" s="221"/>
      <c r="B268" s="221"/>
      <c r="C268" s="225" t="s">
        <v>214</v>
      </c>
      <c r="D268" s="253" t="s">
        <v>1211</v>
      </c>
      <c r="E268" s="253" t="s">
        <v>2725</v>
      </c>
      <c r="F268" s="253" t="s">
        <v>164</v>
      </c>
      <c r="G268" s="253" t="s">
        <v>164</v>
      </c>
      <c r="H268" s="221"/>
      <c r="I268" s="221"/>
      <c r="J268" s="221"/>
      <c r="K268" s="221"/>
    </row>
    <row r="269" spans="1:11" ht="14.1" customHeight="1">
      <c r="A269" s="221"/>
      <c r="B269" s="221"/>
      <c r="C269" s="225" t="s">
        <v>215</v>
      </c>
      <c r="D269" s="253" t="s">
        <v>164</v>
      </c>
      <c r="E269" s="253" t="s">
        <v>2725</v>
      </c>
      <c r="F269" s="253" t="s">
        <v>164</v>
      </c>
      <c r="G269" s="253" t="s">
        <v>164</v>
      </c>
      <c r="H269" s="221"/>
      <c r="I269" s="221"/>
      <c r="J269" s="221"/>
      <c r="K269" s="221"/>
    </row>
    <row r="270" spans="1:11" ht="14.1" customHeight="1">
      <c r="A270" s="221"/>
      <c r="B270" s="221"/>
      <c r="C270" s="225" t="s">
        <v>216</v>
      </c>
      <c r="D270" s="253" t="s">
        <v>200</v>
      </c>
      <c r="E270" s="253" t="s">
        <v>200</v>
      </c>
      <c r="F270" s="253" t="s">
        <v>936</v>
      </c>
      <c r="G270" s="253" t="s">
        <v>200</v>
      </c>
      <c r="H270" s="221"/>
      <c r="I270" s="221"/>
      <c r="J270" s="221"/>
      <c r="K270" s="221"/>
    </row>
    <row r="271" spans="1:11" ht="14.1" customHeight="1">
      <c r="A271" s="221"/>
      <c r="B271" s="221"/>
      <c r="C271" s="225" t="s">
        <v>217</v>
      </c>
      <c r="D271" s="253" t="s">
        <v>200</v>
      </c>
      <c r="E271" s="253" t="s">
        <v>2726</v>
      </c>
      <c r="F271" s="253" t="s">
        <v>936</v>
      </c>
      <c r="G271" s="253" t="s">
        <v>200</v>
      </c>
      <c r="H271" s="221"/>
      <c r="I271" s="221"/>
      <c r="J271" s="221"/>
      <c r="K271" s="221"/>
    </row>
    <row r="272" spans="1:11" ht="14.1" customHeight="1">
      <c r="A272" s="221"/>
      <c r="B272" s="221"/>
      <c r="C272" s="225" t="s">
        <v>39</v>
      </c>
      <c r="D272" s="253" t="s">
        <v>200</v>
      </c>
      <c r="E272" s="253" t="s">
        <v>200</v>
      </c>
      <c r="F272" s="253" t="s">
        <v>936</v>
      </c>
      <c r="G272" s="253" t="s">
        <v>200</v>
      </c>
      <c r="H272" s="221"/>
      <c r="I272" s="221"/>
      <c r="J272" s="221"/>
      <c r="K272" s="221"/>
    </row>
    <row r="273" spans="1:11" ht="14.1" customHeight="1">
      <c r="A273" s="221"/>
      <c r="B273" s="221"/>
      <c r="C273" s="1641" t="s">
        <v>218</v>
      </c>
      <c r="D273" s="1642"/>
      <c r="E273" s="1642"/>
      <c r="F273" s="1642"/>
      <c r="G273" s="1642"/>
      <c r="H273" s="221"/>
      <c r="I273" s="221"/>
      <c r="J273" s="221"/>
      <c r="K273" s="221"/>
    </row>
    <row r="274" spans="1:11" ht="14.1" customHeight="1">
      <c r="A274" s="221"/>
      <c r="B274" s="221"/>
      <c r="C274" s="245"/>
      <c r="D274" s="246">
        <v>2025</v>
      </c>
      <c r="E274" s="246">
        <v>2026</v>
      </c>
      <c r="F274" s="246">
        <v>2027</v>
      </c>
      <c r="G274" s="246">
        <v>2028</v>
      </c>
      <c r="H274" s="221"/>
      <c r="I274" s="221"/>
      <c r="J274" s="221"/>
      <c r="K274" s="221"/>
    </row>
    <row r="275" spans="1:11" ht="14.1" customHeight="1">
      <c r="A275" s="221"/>
      <c r="B275" s="221"/>
      <c r="C275" s="247"/>
      <c r="D275" s="248" t="s">
        <v>13</v>
      </c>
      <c r="E275" s="248" t="s">
        <v>14</v>
      </c>
      <c r="F275" s="248" t="s">
        <v>14</v>
      </c>
      <c r="G275" s="248" t="s">
        <v>14</v>
      </c>
      <c r="H275" s="221"/>
      <c r="I275" s="221"/>
      <c r="J275" s="221"/>
      <c r="K275" s="221"/>
    </row>
    <row r="276" spans="1:11" ht="14.1" customHeight="1">
      <c r="A276" s="221"/>
      <c r="B276" s="221"/>
      <c r="C276" s="250" t="s">
        <v>219</v>
      </c>
      <c r="D276" s="251">
        <v>0</v>
      </c>
      <c r="E276" s="251">
        <v>0</v>
      </c>
      <c r="F276" s="251">
        <v>0</v>
      </c>
      <c r="G276" s="251">
        <v>0</v>
      </c>
      <c r="H276" s="221"/>
      <c r="I276" s="221"/>
      <c r="J276" s="221"/>
      <c r="K276" s="221"/>
    </row>
    <row r="277" spans="1:11" ht="14.1" customHeight="1">
      <c r="A277" s="221"/>
      <c r="B277" s="221"/>
      <c r="C277" s="250" t="s">
        <v>220</v>
      </c>
      <c r="D277" s="251">
        <v>0</v>
      </c>
      <c r="E277" s="251">
        <v>0</v>
      </c>
      <c r="F277" s="251">
        <v>0</v>
      </c>
      <c r="G277" s="251">
        <v>0</v>
      </c>
      <c r="H277" s="221"/>
      <c r="I277" s="221"/>
      <c r="J277" s="221"/>
      <c r="K277" s="221"/>
    </row>
    <row r="278" spans="1:11" ht="14.1" customHeight="1">
      <c r="A278" s="221"/>
      <c r="B278" s="221"/>
      <c r="C278" s="250" t="s">
        <v>221</v>
      </c>
      <c r="D278" s="251">
        <v>0</v>
      </c>
      <c r="E278" s="251">
        <v>0</v>
      </c>
      <c r="F278" s="251">
        <v>0</v>
      </c>
      <c r="G278" s="251">
        <v>0</v>
      </c>
      <c r="H278" s="221"/>
      <c r="I278" s="221"/>
      <c r="J278" s="221"/>
      <c r="K278" s="221"/>
    </row>
    <row r="279" spans="1:11" ht="14.1" customHeight="1">
      <c r="A279" s="221"/>
      <c r="B279" s="221"/>
      <c r="C279" s="250" t="s">
        <v>222</v>
      </c>
      <c r="D279" s="251">
        <v>0</v>
      </c>
      <c r="E279" s="251">
        <v>0</v>
      </c>
      <c r="F279" s="251">
        <v>0</v>
      </c>
      <c r="G279" s="251">
        <v>0</v>
      </c>
      <c r="H279" s="221"/>
      <c r="I279" s="221"/>
      <c r="J279" s="221"/>
      <c r="K279" s="221"/>
    </row>
    <row r="280" spans="1:11" ht="14.1" customHeight="1">
      <c r="A280" s="221"/>
      <c r="B280" s="221"/>
      <c r="C280" s="250" t="s">
        <v>220</v>
      </c>
      <c r="D280" s="251">
        <v>0</v>
      </c>
      <c r="E280" s="251">
        <v>0</v>
      </c>
      <c r="F280" s="251">
        <v>0</v>
      </c>
      <c r="G280" s="251">
        <v>0</v>
      </c>
      <c r="H280" s="221"/>
      <c r="I280" s="221"/>
      <c r="J280" s="221"/>
      <c r="K280" s="221"/>
    </row>
    <row r="281" spans="1:11" ht="14.1" customHeight="1">
      <c r="A281" s="221"/>
      <c r="B281" s="221"/>
      <c r="C281" s="250" t="s">
        <v>221</v>
      </c>
      <c r="D281" s="251">
        <v>0</v>
      </c>
      <c r="E281" s="251">
        <v>0</v>
      </c>
      <c r="F281" s="251">
        <v>0</v>
      </c>
      <c r="G281" s="251">
        <v>0</v>
      </c>
      <c r="H281" s="221"/>
      <c r="I281" s="221"/>
      <c r="J281" s="221"/>
      <c r="K281" s="221"/>
    </row>
    <row r="282" spans="1:11" ht="14.1" customHeight="1">
      <c r="A282" s="221"/>
      <c r="B282" s="221"/>
      <c r="C282" s="250" t="s">
        <v>223</v>
      </c>
      <c r="D282" s="251">
        <v>0</v>
      </c>
      <c r="E282" s="251">
        <v>0</v>
      </c>
      <c r="F282" s="251">
        <v>0</v>
      </c>
      <c r="G282" s="251">
        <v>0</v>
      </c>
      <c r="H282" s="221"/>
      <c r="I282" s="221"/>
      <c r="J282" s="221"/>
      <c r="K282" s="221"/>
    </row>
    <row r="283" spans="1:11" ht="14.1" customHeight="1">
      <c r="A283" s="221"/>
      <c r="B283" s="221"/>
      <c r="C283" s="250" t="s">
        <v>220</v>
      </c>
      <c r="D283" s="251">
        <v>0</v>
      </c>
      <c r="E283" s="251">
        <v>0</v>
      </c>
      <c r="F283" s="251">
        <v>0</v>
      </c>
      <c r="G283" s="251">
        <v>0</v>
      </c>
      <c r="H283" s="221"/>
      <c r="I283" s="221"/>
      <c r="J283" s="221"/>
      <c r="K283" s="221"/>
    </row>
    <row r="284" spans="1:11" ht="14.1" customHeight="1">
      <c r="A284" s="221"/>
      <c r="B284" s="221"/>
      <c r="C284" s="250" t="s">
        <v>221</v>
      </c>
      <c r="D284" s="251">
        <v>0</v>
      </c>
      <c r="E284" s="251">
        <v>0</v>
      </c>
      <c r="F284" s="251">
        <v>0</v>
      </c>
      <c r="G284" s="251">
        <v>0</v>
      </c>
      <c r="H284" s="221"/>
      <c r="I284" s="221"/>
      <c r="J284" s="221"/>
      <c r="K284" s="221"/>
    </row>
    <row r="285" spans="1:11" ht="14.1" customHeight="1">
      <c r="A285" s="221"/>
      <c r="B285" s="221"/>
      <c r="C285" s="250" t="s">
        <v>224</v>
      </c>
      <c r="D285" s="251">
        <v>0</v>
      </c>
      <c r="E285" s="251">
        <v>0</v>
      </c>
      <c r="F285" s="251">
        <v>0</v>
      </c>
      <c r="G285" s="251">
        <v>0</v>
      </c>
      <c r="H285" s="221"/>
      <c r="I285" s="221"/>
      <c r="J285" s="221"/>
      <c r="K285" s="221"/>
    </row>
    <row r="286" spans="1:11" ht="14.1" customHeight="1">
      <c r="A286" s="221"/>
      <c r="B286" s="221"/>
      <c r="C286" s="250" t="s">
        <v>220</v>
      </c>
      <c r="D286" s="251">
        <v>0</v>
      </c>
      <c r="E286" s="251">
        <v>0</v>
      </c>
      <c r="F286" s="251">
        <v>0</v>
      </c>
      <c r="G286" s="251">
        <v>0</v>
      </c>
      <c r="H286" s="221"/>
      <c r="I286" s="221"/>
      <c r="J286" s="221"/>
      <c r="K286" s="221"/>
    </row>
    <row r="287" spans="1:11" ht="14.1" customHeight="1">
      <c r="A287" s="221"/>
      <c r="B287" s="221"/>
      <c r="C287" s="250" t="s">
        <v>221</v>
      </c>
      <c r="D287" s="251">
        <v>0</v>
      </c>
      <c r="E287" s="251">
        <v>0</v>
      </c>
      <c r="F287" s="251">
        <v>0</v>
      </c>
      <c r="G287" s="251">
        <v>0</v>
      </c>
      <c r="H287" s="221"/>
      <c r="I287" s="221"/>
      <c r="J287" s="221"/>
      <c r="K287" s="221"/>
    </row>
    <row r="288" spans="1:11" ht="14.1" customHeight="1">
      <c r="A288" s="221"/>
      <c r="B288" s="221"/>
      <c r="C288" s="250" t="s">
        <v>225</v>
      </c>
      <c r="D288" s="251">
        <v>0</v>
      </c>
      <c r="E288" s="251">
        <v>0</v>
      </c>
      <c r="F288" s="251">
        <v>0</v>
      </c>
      <c r="G288" s="251">
        <v>0</v>
      </c>
      <c r="H288" s="221"/>
      <c r="I288" s="221"/>
      <c r="J288" s="221"/>
      <c r="K288" s="221"/>
    </row>
    <row r="289" spans="1:11" ht="14.1" customHeight="1">
      <c r="A289" s="221"/>
      <c r="B289" s="221"/>
      <c r="C289" s="250" t="s">
        <v>220</v>
      </c>
      <c r="D289" s="251">
        <v>0</v>
      </c>
      <c r="E289" s="251">
        <v>0</v>
      </c>
      <c r="F289" s="251">
        <v>0</v>
      </c>
      <c r="G289" s="251">
        <v>0</v>
      </c>
      <c r="H289" s="221"/>
      <c r="I289" s="221"/>
      <c r="J289" s="221"/>
      <c r="K289" s="221"/>
    </row>
    <row r="290" spans="1:11" ht="14.1" customHeight="1">
      <c r="A290" s="221"/>
      <c r="B290" s="221"/>
      <c r="C290" s="250" t="s">
        <v>221</v>
      </c>
      <c r="D290" s="251">
        <v>0</v>
      </c>
      <c r="E290" s="251">
        <v>0</v>
      </c>
      <c r="F290" s="251">
        <v>0</v>
      </c>
      <c r="G290" s="251">
        <v>0</v>
      </c>
      <c r="H290" s="221"/>
      <c r="I290" s="221"/>
      <c r="J290" s="221"/>
      <c r="K290" s="221"/>
    </row>
    <row r="291" spans="1:11" ht="14.1" customHeight="1">
      <c r="A291" s="221"/>
      <c r="B291" s="221"/>
      <c r="C291" s="250" t="s">
        <v>226</v>
      </c>
      <c r="D291" s="251">
        <v>0</v>
      </c>
      <c r="E291" s="251">
        <v>0</v>
      </c>
      <c r="F291" s="251">
        <v>0</v>
      </c>
      <c r="G291" s="251">
        <v>0</v>
      </c>
      <c r="H291" s="221"/>
      <c r="I291" s="221"/>
      <c r="J291" s="221"/>
      <c r="K291" s="221"/>
    </row>
    <row r="292" spans="1:11" ht="14.1" customHeight="1">
      <c r="A292" s="221"/>
      <c r="B292" s="221"/>
      <c r="C292" s="250" t="s">
        <v>220</v>
      </c>
      <c r="D292" s="251">
        <v>0</v>
      </c>
      <c r="E292" s="251">
        <v>0</v>
      </c>
      <c r="F292" s="251">
        <v>0</v>
      </c>
      <c r="G292" s="251">
        <v>0</v>
      </c>
      <c r="H292" s="221"/>
      <c r="I292" s="221"/>
      <c r="J292" s="221"/>
      <c r="K292" s="221"/>
    </row>
    <row r="293" spans="1:11" ht="14.1" customHeight="1">
      <c r="A293" s="221"/>
      <c r="B293" s="221"/>
      <c r="C293" s="250" t="s">
        <v>221</v>
      </c>
      <c r="D293" s="251">
        <v>0</v>
      </c>
      <c r="E293" s="251">
        <v>0</v>
      </c>
      <c r="F293" s="251">
        <v>0</v>
      </c>
      <c r="G293" s="251">
        <v>0</v>
      </c>
      <c r="H293" s="221"/>
      <c r="I293" s="221"/>
      <c r="J293" s="221"/>
      <c r="K293" s="221"/>
    </row>
    <row r="294" spans="1:11" ht="14.1" customHeight="1">
      <c r="A294" s="221"/>
      <c r="B294" s="221"/>
      <c r="C294" s="250" t="s">
        <v>227</v>
      </c>
      <c r="D294" s="251">
        <v>0</v>
      </c>
      <c r="E294" s="251">
        <v>0</v>
      </c>
      <c r="F294" s="251">
        <v>0</v>
      </c>
      <c r="G294" s="251">
        <v>0</v>
      </c>
      <c r="H294" s="221"/>
      <c r="I294" s="221"/>
      <c r="J294" s="221"/>
      <c r="K294" s="221"/>
    </row>
    <row r="295" spans="1:11" ht="14.1" customHeight="1">
      <c r="A295" s="221"/>
      <c r="B295" s="221"/>
      <c r="C295" s="250" t="s">
        <v>220</v>
      </c>
      <c r="D295" s="251">
        <v>0</v>
      </c>
      <c r="E295" s="251">
        <v>0</v>
      </c>
      <c r="F295" s="251">
        <v>0</v>
      </c>
      <c r="G295" s="251">
        <v>0</v>
      </c>
      <c r="H295" s="221"/>
      <c r="I295" s="221"/>
      <c r="J295" s="221"/>
      <c r="K295" s="221"/>
    </row>
    <row r="296" spans="1:11" ht="14.1" customHeight="1">
      <c r="A296" s="221"/>
      <c r="B296" s="221"/>
      <c r="C296" s="250" t="s">
        <v>221</v>
      </c>
      <c r="D296" s="251">
        <v>0</v>
      </c>
      <c r="E296" s="251">
        <v>0</v>
      </c>
      <c r="F296" s="251">
        <v>0</v>
      </c>
      <c r="G296" s="251">
        <v>0</v>
      </c>
      <c r="H296" s="221"/>
      <c r="I296" s="221"/>
      <c r="J296" s="221"/>
      <c r="K296" s="221"/>
    </row>
    <row r="297" spans="1:11" ht="14.1" customHeight="1">
      <c r="A297" s="221"/>
      <c r="B297" s="221"/>
      <c r="C297" s="250" t="s">
        <v>228</v>
      </c>
      <c r="D297" s="251">
        <v>0</v>
      </c>
      <c r="E297" s="251">
        <v>0</v>
      </c>
      <c r="F297" s="251">
        <v>0</v>
      </c>
      <c r="G297" s="251">
        <v>0</v>
      </c>
      <c r="H297" s="221"/>
      <c r="I297" s="221"/>
      <c r="J297" s="221"/>
      <c r="K297" s="221"/>
    </row>
    <row r="298" spans="1:11" ht="14.1" customHeight="1">
      <c r="A298" s="221"/>
      <c r="B298" s="221"/>
      <c r="C298" s="250" t="s">
        <v>220</v>
      </c>
      <c r="D298" s="251">
        <v>0</v>
      </c>
      <c r="E298" s="251">
        <v>0</v>
      </c>
      <c r="F298" s="251">
        <v>0</v>
      </c>
      <c r="G298" s="251">
        <v>0</v>
      </c>
      <c r="H298" s="221"/>
      <c r="I298" s="221"/>
      <c r="J298" s="221"/>
      <c r="K298" s="221"/>
    </row>
    <row r="299" spans="1:11" ht="14.1" customHeight="1">
      <c r="A299" s="221"/>
      <c r="B299" s="221"/>
      <c r="C299" s="250" t="s">
        <v>229</v>
      </c>
      <c r="D299" s="251">
        <v>0</v>
      </c>
      <c r="E299" s="251">
        <v>0</v>
      </c>
      <c r="F299" s="251">
        <v>0</v>
      </c>
      <c r="G299" s="251">
        <v>0</v>
      </c>
      <c r="H299" s="221"/>
      <c r="I299" s="221"/>
      <c r="J299" s="221"/>
      <c r="K299" s="221"/>
    </row>
    <row r="300" spans="1:11" ht="14.1" customHeight="1">
      <c r="A300" s="221"/>
      <c r="B300" s="221"/>
      <c r="C300" s="250" t="s">
        <v>230</v>
      </c>
      <c r="D300" s="251">
        <v>0</v>
      </c>
      <c r="E300" s="251">
        <v>0</v>
      </c>
      <c r="F300" s="251">
        <v>0</v>
      </c>
      <c r="G300" s="251">
        <v>0</v>
      </c>
      <c r="H300" s="221"/>
      <c r="I300" s="221"/>
      <c r="J300" s="221"/>
      <c r="K300" s="221"/>
    </row>
    <row r="301" spans="1:11" ht="14.1" customHeight="1">
      <c r="A301" s="221"/>
      <c r="B301" s="221"/>
      <c r="C301" s="250" t="s">
        <v>231</v>
      </c>
      <c r="D301" s="251">
        <v>0</v>
      </c>
      <c r="E301" s="251">
        <v>0</v>
      </c>
      <c r="F301" s="251">
        <v>0</v>
      </c>
      <c r="G301" s="251">
        <v>0</v>
      </c>
      <c r="H301" s="221"/>
      <c r="I301" s="221"/>
      <c r="J301" s="221"/>
      <c r="K301" s="221"/>
    </row>
    <row r="302" spans="1:11" ht="14.1" customHeight="1">
      <c r="A302" s="221"/>
      <c r="B302" s="221"/>
      <c r="C302" s="250" t="s">
        <v>232</v>
      </c>
      <c r="D302" s="251">
        <v>0</v>
      </c>
      <c r="E302" s="251">
        <v>0</v>
      </c>
      <c r="F302" s="251">
        <v>0</v>
      </c>
      <c r="G302" s="251">
        <v>0</v>
      </c>
      <c r="H302" s="221"/>
      <c r="I302" s="221"/>
      <c r="J302" s="221"/>
      <c r="K302" s="221"/>
    </row>
    <row r="303" spans="1:11" ht="14.1" customHeight="1">
      <c r="A303" s="221"/>
      <c r="B303" s="221"/>
      <c r="C303" s="250" t="s">
        <v>233</v>
      </c>
      <c r="D303" s="251">
        <v>0</v>
      </c>
      <c r="E303" s="251">
        <v>18387120</v>
      </c>
      <c r="F303" s="251">
        <v>0</v>
      </c>
      <c r="G303" s="251">
        <v>0</v>
      </c>
      <c r="H303" s="221"/>
      <c r="I303" s="221"/>
      <c r="J303" s="221"/>
      <c r="K303" s="221"/>
    </row>
    <row r="304" spans="1:11" ht="14.1" customHeight="1">
      <c r="A304" s="221"/>
      <c r="B304" s="221"/>
      <c r="C304" s="250" t="s">
        <v>220</v>
      </c>
      <c r="D304" s="251">
        <v>0</v>
      </c>
      <c r="E304" s="251">
        <v>18387120</v>
      </c>
      <c r="F304" s="251">
        <v>0</v>
      </c>
      <c r="G304" s="251">
        <v>0</v>
      </c>
      <c r="H304" s="221"/>
      <c r="I304" s="221"/>
      <c r="J304" s="221"/>
      <c r="K304" s="221"/>
    </row>
    <row r="305" spans="1:11" ht="14.1" customHeight="1">
      <c r="A305" s="221"/>
      <c r="B305" s="221"/>
      <c r="C305" s="250" t="s">
        <v>229</v>
      </c>
      <c r="D305" s="251">
        <v>0</v>
      </c>
      <c r="E305" s="251">
        <v>0</v>
      </c>
      <c r="F305" s="251">
        <v>0</v>
      </c>
      <c r="G305" s="251">
        <v>0</v>
      </c>
      <c r="H305" s="221"/>
      <c r="I305" s="221"/>
      <c r="J305" s="221"/>
      <c r="K305" s="221"/>
    </row>
    <row r="306" spans="1:11" ht="14.1" customHeight="1">
      <c r="A306" s="221"/>
      <c r="B306" s="221"/>
      <c r="C306" s="250" t="s">
        <v>230</v>
      </c>
      <c r="D306" s="251">
        <v>0</v>
      </c>
      <c r="E306" s="251">
        <v>0</v>
      </c>
      <c r="F306" s="251">
        <v>0</v>
      </c>
      <c r="G306" s="251">
        <v>0</v>
      </c>
      <c r="H306" s="221"/>
      <c r="I306" s="221"/>
      <c r="J306" s="221"/>
      <c r="K306" s="221"/>
    </row>
    <row r="307" spans="1:11" ht="14.1" customHeight="1">
      <c r="A307" s="221"/>
      <c r="B307" s="221"/>
      <c r="C307" s="250" t="s">
        <v>231</v>
      </c>
      <c r="D307" s="251">
        <v>0</v>
      </c>
      <c r="E307" s="251">
        <v>0</v>
      </c>
      <c r="F307" s="251">
        <v>0</v>
      </c>
      <c r="G307" s="251">
        <v>0</v>
      </c>
      <c r="H307" s="221"/>
      <c r="I307" s="221"/>
      <c r="J307" s="221"/>
      <c r="K307" s="221"/>
    </row>
    <row r="308" spans="1:11" ht="14.1" customHeight="1">
      <c r="A308" s="221"/>
      <c r="B308" s="221"/>
      <c r="C308" s="250" t="s">
        <v>232</v>
      </c>
      <c r="D308" s="251">
        <v>0</v>
      </c>
      <c r="E308" s="251">
        <v>0</v>
      </c>
      <c r="F308" s="251">
        <v>0</v>
      </c>
      <c r="G308" s="251">
        <v>0</v>
      </c>
      <c r="H308" s="221"/>
      <c r="I308" s="221"/>
      <c r="J308" s="221"/>
      <c r="K308" s="221"/>
    </row>
    <row r="309" spans="1:11" ht="14.1" customHeight="1">
      <c r="A309" s="221"/>
      <c r="B309" s="221"/>
      <c r="C309" s="250" t="s">
        <v>234</v>
      </c>
      <c r="D309" s="251">
        <v>0</v>
      </c>
      <c r="E309" s="251">
        <v>0</v>
      </c>
      <c r="F309" s="251">
        <v>0</v>
      </c>
      <c r="G309" s="251">
        <v>0</v>
      </c>
      <c r="H309" s="221"/>
      <c r="I309" s="221"/>
      <c r="J309" s="221"/>
      <c r="K309" s="221"/>
    </row>
    <row r="310" spans="1:11" ht="14.1" customHeight="1">
      <c r="A310" s="221"/>
      <c r="B310" s="221"/>
      <c r="C310" s="250" t="s">
        <v>220</v>
      </c>
      <c r="D310" s="251">
        <v>0</v>
      </c>
      <c r="E310" s="251">
        <v>0</v>
      </c>
      <c r="F310" s="251">
        <v>0</v>
      </c>
      <c r="G310" s="251">
        <v>0</v>
      </c>
      <c r="H310" s="221"/>
      <c r="I310" s="221"/>
      <c r="J310" s="221"/>
      <c r="K310" s="221"/>
    </row>
    <row r="311" spans="1:11" ht="14.1" customHeight="1">
      <c r="A311" s="221"/>
      <c r="B311" s="221"/>
      <c r="C311" s="250" t="s">
        <v>229</v>
      </c>
      <c r="D311" s="251">
        <v>0</v>
      </c>
      <c r="E311" s="251">
        <v>0</v>
      </c>
      <c r="F311" s="251">
        <v>0</v>
      </c>
      <c r="G311" s="251">
        <v>0</v>
      </c>
      <c r="H311" s="221"/>
      <c r="I311" s="221"/>
      <c r="J311" s="221"/>
      <c r="K311" s="221"/>
    </row>
    <row r="312" spans="1:11" ht="14.1" customHeight="1">
      <c r="A312" s="221"/>
      <c r="B312" s="221"/>
      <c r="C312" s="250" t="s">
        <v>230</v>
      </c>
      <c r="D312" s="251">
        <v>0</v>
      </c>
      <c r="E312" s="251">
        <v>0</v>
      </c>
      <c r="F312" s="251">
        <v>0</v>
      </c>
      <c r="G312" s="251">
        <v>0</v>
      </c>
      <c r="H312" s="221"/>
      <c r="I312" s="221"/>
      <c r="J312" s="221"/>
      <c r="K312" s="221"/>
    </row>
    <row r="313" spans="1:11" ht="14.1" customHeight="1">
      <c r="A313" s="221"/>
      <c r="B313" s="221"/>
      <c r="C313" s="250" t="s">
        <v>231</v>
      </c>
      <c r="D313" s="251">
        <v>0</v>
      </c>
      <c r="E313" s="251">
        <v>0</v>
      </c>
      <c r="F313" s="251">
        <v>0</v>
      </c>
      <c r="G313" s="251">
        <v>0</v>
      </c>
      <c r="H313" s="221"/>
      <c r="I313" s="221"/>
      <c r="J313" s="221"/>
      <c r="K313" s="221"/>
    </row>
    <row r="314" spans="1:11" ht="14.1" customHeight="1">
      <c r="A314" s="221"/>
      <c r="B314" s="221"/>
      <c r="C314" s="250" t="s">
        <v>232</v>
      </c>
      <c r="D314" s="251">
        <v>0</v>
      </c>
      <c r="E314" s="251">
        <v>0</v>
      </c>
      <c r="F314" s="251">
        <v>0</v>
      </c>
      <c r="G314" s="251">
        <v>0</v>
      </c>
      <c r="H314" s="221"/>
      <c r="I314" s="221"/>
      <c r="J314" s="221"/>
      <c r="K314" s="221"/>
    </row>
    <row r="315" spans="1:11" ht="14.1" customHeight="1">
      <c r="A315" s="221"/>
      <c r="B315" s="221"/>
      <c r="C315" s="250" t="s">
        <v>235</v>
      </c>
      <c r="D315" s="251">
        <v>0</v>
      </c>
      <c r="E315" s="251">
        <v>0</v>
      </c>
      <c r="F315" s="251">
        <v>0</v>
      </c>
      <c r="G315" s="251">
        <v>0</v>
      </c>
      <c r="H315" s="221"/>
      <c r="I315" s="221"/>
      <c r="J315" s="221"/>
      <c r="K315" s="221"/>
    </row>
    <row r="316" spans="1:11" ht="14.1" customHeight="1">
      <c r="A316" s="221"/>
      <c r="B316" s="221"/>
      <c r="C316" s="250" t="s">
        <v>236</v>
      </c>
      <c r="D316" s="251">
        <v>0</v>
      </c>
      <c r="E316" s="251">
        <v>0</v>
      </c>
      <c r="F316" s="251">
        <v>0</v>
      </c>
      <c r="G316" s="251">
        <v>0</v>
      </c>
      <c r="H316" s="221"/>
      <c r="I316" s="221"/>
      <c r="J316" s="221"/>
      <c r="K316" s="221"/>
    </row>
    <row r="317" spans="1:11" ht="14.1" customHeight="1">
      <c r="A317" s="221"/>
      <c r="B317" s="221"/>
      <c r="C317" s="252" t="s">
        <v>237</v>
      </c>
      <c r="D317" s="251">
        <v>0</v>
      </c>
      <c r="E317" s="251">
        <v>18387120</v>
      </c>
      <c r="F317" s="251">
        <v>0</v>
      </c>
      <c r="G317" s="251">
        <v>0</v>
      </c>
      <c r="H317" s="221"/>
      <c r="I317" s="221"/>
      <c r="J317" s="221"/>
      <c r="K317" s="221"/>
    </row>
    <row r="318" spans="1:11" ht="14.1" customHeight="1">
      <c r="A318" s="221"/>
      <c r="B318" s="221"/>
      <c r="C318" s="243" t="s">
        <v>209</v>
      </c>
      <c r="D318" s="1637" t="s">
        <v>2727</v>
      </c>
      <c r="E318" s="1638"/>
      <c r="F318" s="1638"/>
      <c r="G318" s="1638"/>
      <c r="H318" s="221"/>
      <c r="I318" s="221"/>
      <c r="J318" s="221"/>
      <c r="K318" s="221"/>
    </row>
    <row r="319" spans="1:11" ht="14.1" customHeight="1">
      <c r="A319" s="221"/>
      <c r="B319" s="221"/>
      <c r="C319" s="244" t="s">
        <v>211</v>
      </c>
      <c r="D319" s="1639" t="s">
        <v>200</v>
      </c>
      <c r="E319" s="1640"/>
      <c r="F319" s="1640"/>
      <c r="G319" s="1640"/>
      <c r="H319" s="221"/>
      <c r="I319" s="221"/>
      <c r="J319" s="221"/>
      <c r="K319" s="221"/>
    </row>
    <row r="320" spans="1:11" ht="14.1" customHeight="1">
      <c r="A320" s="221"/>
      <c r="B320" s="221"/>
      <c r="C320" s="244" t="s">
        <v>31</v>
      </c>
      <c r="D320" s="1639" t="s">
        <v>2724</v>
      </c>
      <c r="E320" s="1640"/>
      <c r="F320" s="1640"/>
      <c r="G320" s="1640"/>
      <c r="H320" s="221"/>
      <c r="I320" s="221"/>
      <c r="J320" s="221"/>
      <c r="K320" s="221"/>
    </row>
    <row r="321" spans="1:11" ht="15" customHeight="1">
      <c r="A321" s="221"/>
      <c r="B321" s="221"/>
      <c r="C321" s="245"/>
      <c r="D321" s="246">
        <v>2025</v>
      </c>
      <c r="E321" s="246">
        <v>2026</v>
      </c>
      <c r="F321" s="246">
        <v>2027</v>
      </c>
      <c r="G321" s="246">
        <v>2028</v>
      </c>
      <c r="H321" s="221"/>
      <c r="I321" s="221"/>
      <c r="J321" s="221"/>
      <c r="K321" s="221"/>
    </row>
    <row r="322" spans="1:11" ht="15" customHeight="1">
      <c r="A322" s="221"/>
      <c r="B322" s="221"/>
      <c r="C322" s="247"/>
      <c r="D322" s="248" t="s">
        <v>13</v>
      </c>
      <c r="E322" s="248" t="s">
        <v>14</v>
      </c>
      <c r="F322" s="248" t="s">
        <v>14</v>
      </c>
      <c r="G322" s="248" t="s">
        <v>14</v>
      </c>
      <c r="H322" s="221"/>
      <c r="I322" s="221"/>
      <c r="J322" s="221"/>
      <c r="K322" s="221"/>
    </row>
    <row r="323" spans="1:11" ht="14.1" customHeight="1">
      <c r="A323" s="221"/>
      <c r="B323" s="221"/>
      <c r="C323" s="225" t="s">
        <v>33</v>
      </c>
      <c r="D323" s="253" t="s">
        <v>200</v>
      </c>
      <c r="E323" s="253" t="s">
        <v>248</v>
      </c>
      <c r="F323" s="253" t="s">
        <v>248</v>
      </c>
      <c r="G323" s="253" t="s">
        <v>164</v>
      </c>
      <c r="H323" s="221"/>
      <c r="I323" s="221"/>
      <c r="J323" s="221"/>
      <c r="K323" s="221"/>
    </row>
    <row r="324" spans="1:11" ht="14.1" customHeight="1">
      <c r="A324" s="221"/>
      <c r="B324" s="221"/>
      <c r="C324" s="225" t="s">
        <v>214</v>
      </c>
      <c r="D324" s="253" t="s">
        <v>2728</v>
      </c>
      <c r="E324" s="253" t="s">
        <v>2729</v>
      </c>
      <c r="F324" s="253" t="s">
        <v>2730</v>
      </c>
      <c r="G324" s="253" t="s">
        <v>164</v>
      </c>
      <c r="H324" s="221"/>
      <c r="I324" s="221"/>
      <c r="J324" s="221"/>
      <c r="K324" s="221"/>
    </row>
    <row r="325" spans="1:11" ht="14.1" customHeight="1">
      <c r="A325" s="221"/>
      <c r="B325" s="221"/>
      <c r="C325" s="225" t="s">
        <v>215</v>
      </c>
      <c r="D325" s="253" t="s">
        <v>164</v>
      </c>
      <c r="E325" s="253" t="s">
        <v>2729</v>
      </c>
      <c r="F325" s="253" t="s">
        <v>2730</v>
      </c>
      <c r="G325" s="253" t="s">
        <v>164</v>
      </c>
      <c r="H325" s="221"/>
      <c r="I325" s="221"/>
      <c r="J325" s="221"/>
      <c r="K325" s="221"/>
    </row>
    <row r="326" spans="1:11" ht="14.1" customHeight="1">
      <c r="A326" s="221"/>
      <c r="B326" s="221"/>
      <c r="C326" s="225" t="s">
        <v>216</v>
      </c>
      <c r="D326" s="253" t="s">
        <v>200</v>
      </c>
      <c r="E326" s="253" t="s">
        <v>200</v>
      </c>
      <c r="F326" s="253" t="s">
        <v>164</v>
      </c>
      <c r="G326" s="253" t="s">
        <v>936</v>
      </c>
      <c r="H326" s="221"/>
      <c r="I326" s="221"/>
      <c r="J326" s="221"/>
      <c r="K326" s="221"/>
    </row>
    <row r="327" spans="1:11" ht="14.1" customHeight="1">
      <c r="A327" s="221"/>
      <c r="B327" s="221"/>
      <c r="C327" s="225" t="s">
        <v>217</v>
      </c>
      <c r="D327" s="253" t="s">
        <v>200</v>
      </c>
      <c r="E327" s="253" t="s">
        <v>1999</v>
      </c>
      <c r="F327" s="253" t="s">
        <v>2731</v>
      </c>
      <c r="G327" s="253" t="s">
        <v>936</v>
      </c>
      <c r="H327" s="221"/>
      <c r="I327" s="221"/>
      <c r="J327" s="221"/>
      <c r="K327" s="221"/>
    </row>
    <row r="328" spans="1:11" ht="14.1" customHeight="1">
      <c r="A328" s="221"/>
      <c r="B328" s="221"/>
      <c r="C328" s="225" t="s">
        <v>39</v>
      </c>
      <c r="D328" s="253" t="s">
        <v>200</v>
      </c>
      <c r="E328" s="253" t="s">
        <v>200</v>
      </c>
      <c r="F328" s="253" t="s">
        <v>2731</v>
      </c>
      <c r="G328" s="253" t="s">
        <v>936</v>
      </c>
      <c r="H328" s="221"/>
      <c r="I328" s="221"/>
      <c r="J328" s="221"/>
      <c r="K328" s="221"/>
    </row>
    <row r="329" spans="1:11" ht="14.1" customHeight="1">
      <c r="A329" s="221"/>
      <c r="B329" s="221"/>
      <c r="C329" s="1641" t="s">
        <v>218</v>
      </c>
      <c r="D329" s="1642"/>
      <c r="E329" s="1642"/>
      <c r="F329" s="1642"/>
      <c r="G329" s="1642"/>
      <c r="H329" s="221"/>
      <c r="I329" s="221"/>
      <c r="J329" s="221"/>
      <c r="K329" s="221"/>
    </row>
    <row r="330" spans="1:11" ht="14.1" customHeight="1">
      <c r="A330" s="221"/>
      <c r="B330" s="221"/>
      <c r="C330" s="245"/>
      <c r="D330" s="246">
        <v>2025</v>
      </c>
      <c r="E330" s="246">
        <v>2026</v>
      </c>
      <c r="F330" s="246">
        <v>2027</v>
      </c>
      <c r="G330" s="246">
        <v>2028</v>
      </c>
      <c r="H330" s="221"/>
      <c r="I330" s="221"/>
      <c r="J330" s="221"/>
      <c r="K330" s="221"/>
    </row>
    <row r="331" spans="1:11" ht="14.1" customHeight="1">
      <c r="A331" s="221"/>
      <c r="B331" s="221"/>
      <c r="C331" s="247"/>
      <c r="D331" s="248" t="s">
        <v>13</v>
      </c>
      <c r="E331" s="248" t="s">
        <v>14</v>
      </c>
      <c r="F331" s="248" t="s">
        <v>14</v>
      </c>
      <c r="G331" s="248" t="s">
        <v>14</v>
      </c>
      <c r="H331" s="221"/>
      <c r="I331" s="221"/>
      <c r="J331" s="221"/>
      <c r="K331" s="221"/>
    </row>
    <row r="332" spans="1:11" ht="14.1" customHeight="1">
      <c r="A332" s="221"/>
      <c r="B332" s="221"/>
      <c r="C332" s="250" t="s">
        <v>219</v>
      </c>
      <c r="D332" s="251">
        <v>0</v>
      </c>
      <c r="E332" s="251">
        <v>0</v>
      </c>
      <c r="F332" s="251">
        <v>0</v>
      </c>
      <c r="G332" s="251">
        <v>0</v>
      </c>
      <c r="H332" s="221"/>
      <c r="I332" s="221"/>
      <c r="J332" s="221"/>
      <c r="K332" s="221"/>
    </row>
    <row r="333" spans="1:11" ht="14.1" customHeight="1">
      <c r="A333" s="221"/>
      <c r="B333" s="221"/>
      <c r="C333" s="250" t="s">
        <v>220</v>
      </c>
      <c r="D333" s="251">
        <v>0</v>
      </c>
      <c r="E333" s="251">
        <v>0</v>
      </c>
      <c r="F333" s="251">
        <v>0</v>
      </c>
      <c r="G333" s="251">
        <v>0</v>
      </c>
      <c r="H333" s="221"/>
      <c r="I333" s="221"/>
      <c r="J333" s="221"/>
      <c r="K333" s="221"/>
    </row>
    <row r="334" spans="1:11" ht="14.1" customHeight="1">
      <c r="A334" s="221"/>
      <c r="B334" s="221"/>
      <c r="C334" s="250" t="s">
        <v>221</v>
      </c>
      <c r="D334" s="251">
        <v>0</v>
      </c>
      <c r="E334" s="251">
        <v>0</v>
      </c>
      <c r="F334" s="251">
        <v>0</v>
      </c>
      <c r="G334" s="251">
        <v>0</v>
      </c>
      <c r="H334" s="221"/>
      <c r="I334" s="221"/>
      <c r="J334" s="221"/>
      <c r="K334" s="221"/>
    </row>
    <row r="335" spans="1:11" ht="14.1" customHeight="1">
      <c r="A335" s="221"/>
      <c r="B335" s="221"/>
      <c r="C335" s="250" t="s">
        <v>222</v>
      </c>
      <c r="D335" s="251">
        <v>0</v>
      </c>
      <c r="E335" s="251">
        <v>0</v>
      </c>
      <c r="F335" s="251">
        <v>0</v>
      </c>
      <c r="G335" s="251">
        <v>0</v>
      </c>
      <c r="H335" s="221"/>
      <c r="I335" s="221"/>
      <c r="J335" s="221"/>
      <c r="K335" s="221"/>
    </row>
    <row r="336" spans="1:11" ht="14.1" customHeight="1">
      <c r="A336" s="221"/>
      <c r="B336" s="221"/>
      <c r="C336" s="250" t="s">
        <v>220</v>
      </c>
      <c r="D336" s="251">
        <v>0</v>
      </c>
      <c r="E336" s="251">
        <v>0</v>
      </c>
      <c r="F336" s="251">
        <v>0</v>
      </c>
      <c r="G336" s="251">
        <v>0</v>
      </c>
      <c r="H336" s="221"/>
      <c r="I336" s="221"/>
      <c r="J336" s="221"/>
      <c r="K336" s="221"/>
    </row>
    <row r="337" spans="1:11" ht="14.1" customHeight="1">
      <c r="A337" s="221"/>
      <c r="B337" s="221"/>
      <c r="C337" s="250" t="s">
        <v>221</v>
      </c>
      <c r="D337" s="251">
        <v>0</v>
      </c>
      <c r="E337" s="251">
        <v>0</v>
      </c>
      <c r="F337" s="251">
        <v>0</v>
      </c>
      <c r="G337" s="251">
        <v>0</v>
      </c>
      <c r="H337" s="221"/>
      <c r="I337" s="221"/>
      <c r="J337" s="221"/>
      <c r="K337" s="221"/>
    </row>
    <row r="338" spans="1:11" ht="14.1" customHeight="1">
      <c r="A338" s="221"/>
      <c r="B338" s="221"/>
      <c r="C338" s="250" t="s">
        <v>223</v>
      </c>
      <c r="D338" s="251">
        <v>0</v>
      </c>
      <c r="E338" s="251">
        <v>0</v>
      </c>
      <c r="F338" s="251">
        <v>0</v>
      </c>
      <c r="G338" s="251">
        <v>0</v>
      </c>
      <c r="H338" s="221"/>
      <c r="I338" s="221"/>
      <c r="J338" s="221"/>
      <c r="K338" s="221"/>
    </row>
    <row r="339" spans="1:11" ht="14.1" customHeight="1">
      <c r="A339" s="221"/>
      <c r="B339" s="221"/>
      <c r="C339" s="250" t="s">
        <v>220</v>
      </c>
      <c r="D339" s="251">
        <v>0</v>
      </c>
      <c r="E339" s="251">
        <v>0</v>
      </c>
      <c r="F339" s="251">
        <v>0</v>
      </c>
      <c r="G339" s="251">
        <v>0</v>
      </c>
      <c r="H339" s="221"/>
      <c r="I339" s="221"/>
      <c r="J339" s="221"/>
      <c r="K339" s="221"/>
    </row>
    <row r="340" spans="1:11" ht="14.1" customHeight="1">
      <c r="A340" s="221"/>
      <c r="B340" s="221"/>
      <c r="C340" s="250" t="s">
        <v>221</v>
      </c>
      <c r="D340" s="251">
        <v>0</v>
      </c>
      <c r="E340" s="251">
        <v>0</v>
      </c>
      <c r="F340" s="251">
        <v>0</v>
      </c>
      <c r="G340" s="251">
        <v>0</v>
      </c>
      <c r="H340" s="221"/>
      <c r="I340" s="221"/>
      <c r="J340" s="221"/>
      <c r="K340" s="221"/>
    </row>
    <row r="341" spans="1:11" ht="14.1" customHeight="1">
      <c r="A341" s="221"/>
      <c r="B341" s="221"/>
      <c r="C341" s="250" t="s">
        <v>224</v>
      </c>
      <c r="D341" s="251">
        <v>0</v>
      </c>
      <c r="E341" s="251">
        <v>0</v>
      </c>
      <c r="F341" s="251">
        <v>0</v>
      </c>
      <c r="G341" s="251">
        <v>0</v>
      </c>
      <c r="H341" s="221"/>
      <c r="I341" s="221"/>
      <c r="J341" s="221"/>
      <c r="K341" s="221"/>
    </row>
    <row r="342" spans="1:11" ht="14.1" customHeight="1">
      <c r="A342" s="221"/>
      <c r="B342" s="221"/>
      <c r="C342" s="250" t="s">
        <v>220</v>
      </c>
      <c r="D342" s="251">
        <v>0</v>
      </c>
      <c r="E342" s="251">
        <v>0</v>
      </c>
      <c r="F342" s="251">
        <v>0</v>
      </c>
      <c r="G342" s="251">
        <v>0</v>
      </c>
      <c r="H342" s="221"/>
      <c r="I342" s="221"/>
      <c r="J342" s="221"/>
      <c r="K342" s="221"/>
    </row>
    <row r="343" spans="1:11" ht="14.1" customHeight="1">
      <c r="A343" s="221"/>
      <c r="B343" s="221"/>
      <c r="C343" s="250" t="s">
        <v>221</v>
      </c>
      <c r="D343" s="251">
        <v>0</v>
      </c>
      <c r="E343" s="251">
        <v>0</v>
      </c>
      <c r="F343" s="251">
        <v>0</v>
      </c>
      <c r="G343" s="251">
        <v>0</v>
      </c>
      <c r="H343" s="221"/>
      <c r="I343" s="221"/>
      <c r="J343" s="221"/>
      <c r="K343" s="221"/>
    </row>
    <row r="344" spans="1:11" ht="14.1" customHeight="1">
      <c r="A344" s="221"/>
      <c r="B344" s="221"/>
      <c r="C344" s="250" t="s">
        <v>225</v>
      </c>
      <c r="D344" s="251">
        <v>0</v>
      </c>
      <c r="E344" s="251">
        <v>0</v>
      </c>
      <c r="F344" s="251">
        <v>0</v>
      </c>
      <c r="G344" s="251">
        <v>0</v>
      </c>
      <c r="H344" s="221"/>
      <c r="I344" s="221"/>
      <c r="J344" s="221"/>
      <c r="K344" s="221"/>
    </row>
    <row r="345" spans="1:11" ht="14.1" customHeight="1">
      <c r="A345" s="221"/>
      <c r="B345" s="221"/>
      <c r="C345" s="250" t="s">
        <v>220</v>
      </c>
      <c r="D345" s="251">
        <v>0</v>
      </c>
      <c r="E345" s="251">
        <v>0</v>
      </c>
      <c r="F345" s="251">
        <v>0</v>
      </c>
      <c r="G345" s="251">
        <v>0</v>
      </c>
      <c r="H345" s="221"/>
      <c r="I345" s="221"/>
      <c r="J345" s="221"/>
      <c r="K345" s="221"/>
    </row>
    <row r="346" spans="1:11" ht="14.1" customHeight="1">
      <c r="A346" s="221"/>
      <c r="B346" s="221"/>
      <c r="C346" s="250" t="s">
        <v>221</v>
      </c>
      <c r="D346" s="251">
        <v>0</v>
      </c>
      <c r="E346" s="251">
        <v>0</v>
      </c>
      <c r="F346" s="251">
        <v>0</v>
      </c>
      <c r="G346" s="251">
        <v>0</v>
      </c>
      <c r="H346" s="221"/>
      <c r="I346" s="221"/>
      <c r="J346" s="221"/>
      <c r="K346" s="221"/>
    </row>
    <row r="347" spans="1:11" ht="14.1" customHeight="1">
      <c r="A347" s="221"/>
      <c r="B347" s="221"/>
      <c r="C347" s="250" t="s">
        <v>226</v>
      </c>
      <c r="D347" s="251">
        <v>0</v>
      </c>
      <c r="E347" s="251">
        <v>0</v>
      </c>
      <c r="F347" s="251">
        <v>0</v>
      </c>
      <c r="G347" s="251">
        <v>0</v>
      </c>
      <c r="H347" s="221"/>
      <c r="I347" s="221"/>
      <c r="J347" s="221"/>
      <c r="K347" s="221"/>
    </row>
    <row r="348" spans="1:11" ht="14.1" customHeight="1">
      <c r="A348" s="221"/>
      <c r="B348" s="221"/>
      <c r="C348" s="250" t="s">
        <v>220</v>
      </c>
      <c r="D348" s="251">
        <v>0</v>
      </c>
      <c r="E348" s="251">
        <v>0</v>
      </c>
      <c r="F348" s="251">
        <v>0</v>
      </c>
      <c r="G348" s="251">
        <v>0</v>
      </c>
      <c r="H348" s="221"/>
      <c r="I348" s="221"/>
      <c r="J348" s="221"/>
      <c r="K348" s="221"/>
    </row>
    <row r="349" spans="1:11" ht="14.1" customHeight="1">
      <c r="A349" s="221"/>
      <c r="B349" s="221"/>
      <c r="C349" s="250" t="s">
        <v>221</v>
      </c>
      <c r="D349" s="251">
        <v>0</v>
      </c>
      <c r="E349" s="251">
        <v>0</v>
      </c>
      <c r="F349" s="251">
        <v>0</v>
      </c>
      <c r="G349" s="251">
        <v>0</v>
      </c>
      <c r="H349" s="221"/>
      <c r="I349" s="221"/>
      <c r="J349" s="221"/>
      <c r="K349" s="221"/>
    </row>
    <row r="350" spans="1:11" ht="14.1" customHeight="1">
      <c r="A350" s="221"/>
      <c r="B350" s="221"/>
      <c r="C350" s="250" t="s">
        <v>227</v>
      </c>
      <c r="D350" s="251">
        <v>0</v>
      </c>
      <c r="E350" s="251">
        <v>0</v>
      </c>
      <c r="F350" s="251">
        <v>0</v>
      </c>
      <c r="G350" s="251">
        <v>0</v>
      </c>
      <c r="H350" s="221"/>
      <c r="I350" s="221"/>
      <c r="J350" s="221"/>
      <c r="K350" s="221"/>
    </row>
    <row r="351" spans="1:11" ht="14.1" customHeight="1">
      <c r="A351" s="221"/>
      <c r="B351" s="221"/>
      <c r="C351" s="250" t="s">
        <v>220</v>
      </c>
      <c r="D351" s="251">
        <v>0</v>
      </c>
      <c r="E351" s="251">
        <v>0</v>
      </c>
      <c r="F351" s="251">
        <v>0</v>
      </c>
      <c r="G351" s="251">
        <v>0</v>
      </c>
      <c r="H351" s="221"/>
      <c r="I351" s="221"/>
      <c r="J351" s="221"/>
      <c r="K351" s="221"/>
    </row>
    <row r="352" spans="1:11" ht="14.1" customHeight="1">
      <c r="A352" s="221"/>
      <c r="B352" s="221"/>
      <c r="C352" s="250" t="s">
        <v>221</v>
      </c>
      <c r="D352" s="251">
        <v>0</v>
      </c>
      <c r="E352" s="251">
        <v>0</v>
      </c>
      <c r="F352" s="251">
        <v>0</v>
      </c>
      <c r="G352" s="251">
        <v>0</v>
      </c>
      <c r="H352" s="221"/>
      <c r="I352" s="221"/>
      <c r="J352" s="221"/>
      <c r="K352" s="221"/>
    </row>
    <row r="353" spans="1:11" ht="14.1" customHeight="1">
      <c r="A353" s="221"/>
      <c r="B353" s="221"/>
      <c r="C353" s="250" t="s">
        <v>228</v>
      </c>
      <c r="D353" s="251">
        <v>0</v>
      </c>
      <c r="E353" s="251">
        <v>0</v>
      </c>
      <c r="F353" s="251">
        <v>0</v>
      </c>
      <c r="G353" s="251">
        <v>0</v>
      </c>
      <c r="H353" s="221"/>
      <c r="I353" s="221"/>
      <c r="J353" s="221"/>
      <c r="K353" s="221"/>
    </row>
    <row r="354" spans="1:11" ht="14.1" customHeight="1">
      <c r="A354" s="221"/>
      <c r="B354" s="221"/>
      <c r="C354" s="250" t="s">
        <v>220</v>
      </c>
      <c r="D354" s="251">
        <v>0</v>
      </c>
      <c r="E354" s="251">
        <v>0</v>
      </c>
      <c r="F354" s="251">
        <v>0</v>
      </c>
      <c r="G354" s="251">
        <v>0</v>
      </c>
      <c r="H354" s="221"/>
      <c r="I354" s="221"/>
      <c r="J354" s="221"/>
      <c r="K354" s="221"/>
    </row>
    <row r="355" spans="1:11" ht="14.1" customHeight="1">
      <c r="A355" s="221"/>
      <c r="B355" s="221"/>
      <c r="C355" s="250" t="s">
        <v>229</v>
      </c>
      <c r="D355" s="251">
        <v>0</v>
      </c>
      <c r="E355" s="251">
        <v>0</v>
      </c>
      <c r="F355" s="251">
        <v>0</v>
      </c>
      <c r="G355" s="251">
        <v>0</v>
      </c>
      <c r="H355" s="221"/>
      <c r="I355" s="221"/>
      <c r="J355" s="221"/>
      <c r="K355" s="221"/>
    </row>
    <row r="356" spans="1:11" ht="14.1" customHeight="1">
      <c r="A356" s="221"/>
      <c r="B356" s="221"/>
      <c r="C356" s="250" t="s">
        <v>230</v>
      </c>
      <c r="D356" s="251">
        <v>0</v>
      </c>
      <c r="E356" s="251">
        <v>0</v>
      </c>
      <c r="F356" s="251">
        <v>0</v>
      </c>
      <c r="G356" s="251">
        <v>0</v>
      </c>
      <c r="H356" s="221"/>
      <c r="I356" s="221"/>
      <c r="J356" s="221"/>
      <c r="K356" s="221"/>
    </row>
    <row r="357" spans="1:11" ht="14.1" customHeight="1">
      <c r="A357" s="221"/>
      <c r="B357" s="221"/>
      <c r="C357" s="250" t="s">
        <v>231</v>
      </c>
      <c r="D357" s="251">
        <v>0</v>
      </c>
      <c r="E357" s="251">
        <v>0</v>
      </c>
      <c r="F357" s="251">
        <v>0</v>
      </c>
      <c r="G357" s="251">
        <v>0</v>
      </c>
      <c r="H357" s="221"/>
      <c r="I357" s="221"/>
      <c r="J357" s="221"/>
      <c r="K357" s="221"/>
    </row>
    <row r="358" spans="1:11" ht="14.1" customHeight="1">
      <c r="A358" s="221"/>
      <c r="B358" s="221"/>
      <c r="C358" s="250" t="s">
        <v>232</v>
      </c>
      <c r="D358" s="251">
        <v>0</v>
      </c>
      <c r="E358" s="251">
        <v>0</v>
      </c>
      <c r="F358" s="251">
        <v>0</v>
      </c>
      <c r="G358" s="251">
        <v>0</v>
      </c>
      <c r="H358" s="221"/>
      <c r="I358" s="221"/>
      <c r="J358" s="221"/>
      <c r="K358" s="221"/>
    </row>
    <row r="359" spans="1:11" ht="14.1" customHeight="1">
      <c r="A359" s="221"/>
      <c r="B359" s="221"/>
      <c r="C359" s="250" t="s">
        <v>233</v>
      </c>
      <c r="D359" s="251">
        <v>0</v>
      </c>
      <c r="E359" s="251">
        <v>32000000</v>
      </c>
      <c r="F359" s="251">
        <v>39867646</v>
      </c>
      <c r="G359" s="251">
        <v>0</v>
      </c>
      <c r="H359" s="221"/>
      <c r="I359" s="221"/>
      <c r="J359" s="221"/>
      <c r="K359" s="221"/>
    </row>
    <row r="360" spans="1:11" ht="14.1" customHeight="1">
      <c r="A360" s="221"/>
      <c r="B360" s="221"/>
      <c r="C360" s="250" t="s">
        <v>220</v>
      </c>
      <c r="D360" s="251">
        <v>0</v>
      </c>
      <c r="E360" s="251">
        <v>32000000</v>
      </c>
      <c r="F360" s="251">
        <v>39867646</v>
      </c>
      <c r="G360" s="251">
        <v>0</v>
      </c>
      <c r="H360" s="221"/>
      <c r="I360" s="221"/>
      <c r="J360" s="221"/>
      <c r="K360" s="221"/>
    </row>
    <row r="361" spans="1:11" ht="14.1" customHeight="1">
      <c r="A361" s="221"/>
      <c r="B361" s="221"/>
      <c r="C361" s="250" t="s">
        <v>229</v>
      </c>
      <c r="D361" s="251">
        <v>0</v>
      </c>
      <c r="E361" s="251">
        <v>0</v>
      </c>
      <c r="F361" s="251">
        <v>0</v>
      </c>
      <c r="G361" s="251">
        <v>0</v>
      </c>
      <c r="H361" s="221"/>
      <c r="I361" s="221"/>
      <c r="J361" s="221"/>
      <c r="K361" s="221"/>
    </row>
    <row r="362" spans="1:11" ht="14.1" customHeight="1">
      <c r="A362" s="221"/>
      <c r="B362" s="221"/>
      <c r="C362" s="250" t="s">
        <v>230</v>
      </c>
      <c r="D362" s="251">
        <v>0</v>
      </c>
      <c r="E362" s="251">
        <v>0</v>
      </c>
      <c r="F362" s="251">
        <v>0</v>
      </c>
      <c r="G362" s="251">
        <v>0</v>
      </c>
      <c r="H362" s="221"/>
      <c r="I362" s="221"/>
      <c r="J362" s="221"/>
      <c r="K362" s="221"/>
    </row>
    <row r="363" spans="1:11" ht="14.1" customHeight="1">
      <c r="A363" s="221"/>
      <c r="B363" s="221"/>
      <c r="C363" s="250" t="s">
        <v>231</v>
      </c>
      <c r="D363" s="251">
        <v>0</v>
      </c>
      <c r="E363" s="251">
        <v>0</v>
      </c>
      <c r="F363" s="251">
        <v>0</v>
      </c>
      <c r="G363" s="251">
        <v>0</v>
      </c>
      <c r="H363" s="221"/>
      <c r="I363" s="221"/>
      <c r="J363" s="221"/>
      <c r="K363" s="221"/>
    </row>
    <row r="364" spans="1:11" ht="14.1" customHeight="1">
      <c r="A364" s="221"/>
      <c r="B364" s="221"/>
      <c r="C364" s="250" t="s">
        <v>232</v>
      </c>
      <c r="D364" s="251">
        <v>0</v>
      </c>
      <c r="E364" s="251">
        <v>0</v>
      </c>
      <c r="F364" s="251">
        <v>0</v>
      </c>
      <c r="G364" s="251">
        <v>0</v>
      </c>
      <c r="H364" s="221"/>
      <c r="I364" s="221"/>
      <c r="J364" s="221"/>
      <c r="K364" s="221"/>
    </row>
    <row r="365" spans="1:11" ht="14.1" customHeight="1">
      <c r="A365" s="221"/>
      <c r="B365" s="221"/>
      <c r="C365" s="250" t="s">
        <v>234</v>
      </c>
      <c r="D365" s="251">
        <v>0</v>
      </c>
      <c r="E365" s="251">
        <v>0</v>
      </c>
      <c r="F365" s="251">
        <v>0</v>
      </c>
      <c r="G365" s="251">
        <v>0</v>
      </c>
      <c r="H365" s="221"/>
      <c r="I365" s="221"/>
      <c r="J365" s="221"/>
      <c r="K365" s="221"/>
    </row>
    <row r="366" spans="1:11" ht="14.1" customHeight="1">
      <c r="A366" s="221"/>
      <c r="B366" s="221"/>
      <c r="C366" s="250" t="s">
        <v>220</v>
      </c>
      <c r="D366" s="251">
        <v>0</v>
      </c>
      <c r="E366" s="251">
        <v>0</v>
      </c>
      <c r="F366" s="251">
        <v>0</v>
      </c>
      <c r="G366" s="251">
        <v>0</v>
      </c>
      <c r="H366" s="221"/>
      <c r="I366" s="221"/>
      <c r="J366" s="221"/>
      <c r="K366" s="221"/>
    </row>
    <row r="367" spans="1:11" ht="14.1" customHeight="1">
      <c r="A367" s="221"/>
      <c r="B367" s="221"/>
      <c r="C367" s="250" t="s">
        <v>229</v>
      </c>
      <c r="D367" s="251">
        <v>0</v>
      </c>
      <c r="E367" s="251">
        <v>0</v>
      </c>
      <c r="F367" s="251">
        <v>0</v>
      </c>
      <c r="G367" s="251">
        <v>0</v>
      </c>
      <c r="H367" s="221"/>
      <c r="I367" s="221"/>
      <c r="J367" s="221"/>
      <c r="K367" s="221"/>
    </row>
    <row r="368" spans="1:11" ht="14.1" customHeight="1">
      <c r="A368" s="221"/>
      <c r="B368" s="221"/>
      <c r="C368" s="250" t="s">
        <v>230</v>
      </c>
      <c r="D368" s="251">
        <v>0</v>
      </c>
      <c r="E368" s="251">
        <v>0</v>
      </c>
      <c r="F368" s="251">
        <v>0</v>
      </c>
      <c r="G368" s="251">
        <v>0</v>
      </c>
      <c r="H368" s="221"/>
      <c r="I368" s="221"/>
      <c r="J368" s="221"/>
      <c r="K368" s="221"/>
    </row>
    <row r="369" spans="1:11" ht="14.1" customHeight="1">
      <c r="A369" s="221"/>
      <c r="B369" s="221"/>
      <c r="C369" s="250" t="s">
        <v>231</v>
      </c>
      <c r="D369" s="251">
        <v>0</v>
      </c>
      <c r="E369" s="251">
        <v>0</v>
      </c>
      <c r="F369" s="251">
        <v>0</v>
      </c>
      <c r="G369" s="251">
        <v>0</v>
      </c>
      <c r="H369" s="221"/>
      <c r="I369" s="221"/>
      <c r="J369" s="221"/>
      <c r="K369" s="221"/>
    </row>
    <row r="370" spans="1:11" ht="14.1" customHeight="1">
      <c r="A370" s="221"/>
      <c r="B370" s="221"/>
      <c r="C370" s="250" t="s">
        <v>232</v>
      </c>
      <c r="D370" s="251">
        <v>0</v>
      </c>
      <c r="E370" s="251">
        <v>0</v>
      </c>
      <c r="F370" s="251">
        <v>0</v>
      </c>
      <c r="G370" s="251">
        <v>0</v>
      </c>
      <c r="H370" s="221"/>
      <c r="I370" s="221"/>
      <c r="J370" s="221"/>
      <c r="K370" s="221"/>
    </row>
    <row r="371" spans="1:11" ht="14.1" customHeight="1">
      <c r="A371" s="221"/>
      <c r="B371" s="221"/>
      <c r="C371" s="250" t="s">
        <v>235</v>
      </c>
      <c r="D371" s="251">
        <v>0</v>
      </c>
      <c r="E371" s="251">
        <v>0</v>
      </c>
      <c r="F371" s="251">
        <v>0</v>
      </c>
      <c r="G371" s="251">
        <v>0</v>
      </c>
      <c r="H371" s="221"/>
      <c r="I371" s="221"/>
      <c r="J371" s="221"/>
      <c r="K371" s="221"/>
    </row>
    <row r="372" spans="1:11" ht="14.1" customHeight="1">
      <c r="A372" s="221"/>
      <c r="B372" s="221"/>
      <c r="C372" s="250" t="s">
        <v>236</v>
      </c>
      <c r="D372" s="251">
        <v>0</v>
      </c>
      <c r="E372" s="251">
        <v>0</v>
      </c>
      <c r="F372" s="251">
        <v>0</v>
      </c>
      <c r="G372" s="251">
        <v>0</v>
      </c>
      <c r="H372" s="221"/>
      <c r="I372" s="221"/>
      <c r="J372" s="221"/>
      <c r="K372" s="221"/>
    </row>
    <row r="373" spans="1:11" ht="14.1" customHeight="1">
      <c r="A373" s="221"/>
      <c r="B373" s="221"/>
      <c r="C373" s="252" t="s">
        <v>237</v>
      </c>
      <c r="D373" s="251">
        <v>0</v>
      </c>
      <c r="E373" s="251">
        <v>32000000</v>
      </c>
      <c r="F373" s="251">
        <v>39867646</v>
      </c>
      <c r="G373" s="251">
        <v>0</v>
      </c>
      <c r="H373" s="221"/>
      <c r="I373" s="221"/>
      <c r="J373" s="221"/>
      <c r="K373" s="221"/>
    </row>
    <row r="374" spans="1:11" ht="14.1" customHeight="1">
      <c r="A374" s="221"/>
      <c r="B374" s="221"/>
      <c r="C374" s="243" t="s">
        <v>209</v>
      </c>
      <c r="D374" s="1637" t="s">
        <v>2732</v>
      </c>
      <c r="E374" s="1638"/>
      <c r="F374" s="1638"/>
      <c r="G374" s="1638"/>
      <c r="H374" s="221"/>
      <c r="I374" s="221"/>
      <c r="J374" s="221"/>
      <c r="K374" s="221"/>
    </row>
    <row r="375" spans="1:11" ht="14.1" customHeight="1">
      <c r="A375" s="221"/>
      <c r="B375" s="221"/>
      <c r="C375" s="244" t="s">
        <v>211</v>
      </c>
      <c r="D375" s="1639" t="s">
        <v>200</v>
      </c>
      <c r="E375" s="1640"/>
      <c r="F375" s="1640"/>
      <c r="G375" s="1640"/>
      <c r="H375" s="221"/>
      <c r="I375" s="221"/>
      <c r="J375" s="221"/>
      <c r="K375" s="221"/>
    </row>
    <row r="376" spans="1:11" ht="14.1" customHeight="1">
      <c r="A376" s="221"/>
      <c r="B376" s="221"/>
      <c r="C376" s="244" t="s">
        <v>31</v>
      </c>
      <c r="D376" s="1639" t="s">
        <v>2724</v>
      </c>
      <c r="E376" s="1640"/>
      <c r="F376" s="1640"/>
      <c r="G376" s="1640"/>
      <c r="H376" s="221"/>
      <c r="I376" s="221"/>
      <c r="J376" s="221"/>
      <c r="K376" s="221"/>
    </row>
    <row r="377" spans="1:11" ht="15" customHeight="1">
      <c r="A377" s="221"/>
      <c r="B377" s="221"/>
      <c r="C377" s="245"/>
      <c r="D377" s="246">
        <v>2025</v>
      </c>
      <c r="E377" s="246">
        <v>2026</v>
      </c>
      <c r="F377" s="246">
        <v>2027</v>
      </c>
      <c r="G377" s="246">
        <v>2028</v>
      </c>
      <c r="H377" s="221"/>
      <c r="I377" s="221"/>
      <c r="J377" s="221"/>
      <c r="K377" s="221"/>
    </row>
    <row r="378" spans="1:11" ht="15" customHeight="1">
      <c r="A378" s="221"/>
      <c r="B378" s="221"/>
      <c r="C378" s="247"/>
      <c r="D378" s="248" t="s">
        <v>13</v>
      </c>
      <c r="E378" s="248" t="s">
        <v>14</v>
      </c>
      <c r="F378" s="248" t="s">
        <v>14</v>
      </c>
      <c r="G378" s="248" t="s">
        <v>14</v>
      </c>
      <c r="H378" s="221"/>
      <c r="I378" s="221"/>
      <c r="J378" s="221"/>
      <c r="K378" s="221"/>
    </row>
    <row r="379" spans="1:11" ht="14.1" customHeight="1">
      <c r="A379" s="221"/>
      <c r="B379" s="221"/>
      <c r="C379" s="225" t="s">
        <v>33</v>
      </c>
      <c r="D379" s="253" t="s">
        <v>200</v>
      </c>
      <c r="E379" s="253" t="s">
        <v>248</v>
      </c>
      <c r="F379" s="253" t="s">
        <v>164</v>
      </c>
      <c r="G379" s="253" t="s">
        <v>164</v>
      </c>
      <c r="H379" s="221"/>
      <c r="I379" s="221"/>
      <c r="J379" s="221"/>
      <c r="K379" s="221"/>
    </row>
    <row r="380" spans="1:11" ht="14.1" customHeight="1">
      <c r="A380" s="221"/>
      <c r="B380" s="221"/>
      <c r="C380" s="225" t="s">
        <v>214</v>
      </c>
      <c r="D380" s="253" t="s">
        <v>200</v>
      </c>
      <c r="E380" s="253" t="s">
        <v>2733</v>
      </c>
      <c r="F380" s="253" t="s">
        <v>164</v>
      </c>
      <c r="G380" s="253" t="s">
        <v>164</v>
      </c>
      <c r="H380" s="221"/>
      <c r="I380" s="221"/>
      <c r="J380" s="221"/>
      <c r="K380" s="221"/>
    </row>
    <row r="381" spans="1:11" ht="14.1" customHeight="1">
      <c r="A381" s="221"/>
      <c r="B381" s="221"/>
      <c r="C381" s="225" t="s">
        <v>215</v>
      </c>
      <c r="D381" s="253" t="s">
        <v>164</v>
      </c>
      <c r="E381" s="253" t="s">
        <v>2733</v>
      </c>
      <c r="F381" s="253" t="s">
        <v>164</v>
      </c>
      <c r="G381" s="253" t="s">
        <v>164</v>
      </c>
      <c r="H381" s="221"/>
      <c r="I381" s="221"/>
      <c r="J381" s="221"/>
      <c r="K381" s="221"/>
    </row>
    <row r="382" spans="1:11" ht="14.1" customHeight="1">
      <c r="A382" s="221"/>
      <c r="B382" s="221"/>
      <c r="C382" s="225" t="s">
        <v>216</v>
      </c>
      <c r="D382" s="253" t="s">
        <v>200</v>
      </c>
      <c r="E382" s="253" t="s">
        <v>200</v>
      </c>
      <c r="F382" s="253" t="s">
        <v>936</v>
      </c>
      <c r="G382" s="253" t="s">
        <v>200</v>
      </c>
      <c r="H382" s="221"/>
      <c r="I382" s="221"/>
      <c r="J382" s="221"/>
      <c r="K382" s="221"/>
    </row>
    <row r="383" spans="1:11" ht="14.1" customHeight="1">
      <c r="A383" s="221"/>
      <c r="B383" s="221"/>
      <c r="C383" s="225" t="s">
        <v>217</v>
      </c>
      <c r="D383" s="253" t="s">
        <v>200</v>
      </c>
      <c r="E383" s="253" t="s">
        <v>200</v>
      </c>
      <c r="F383" s="253" t="s">
        <v>936</v>
      </c>
      <c r="G383" s="253" t="s">
        <v>200</v>
      </c>
      <c r="H383" s="221"/>
      <c r="I383" s="221"/>
      <c r="J383" s="221"/>
      <c r="K383" s="221"/>
    </row>
    <row r="384" spans="1:11" ht="14.1" customHeight="1">
      <c r="A384" s="221"/>
      <c r="B384" s="221"/>
      <c r="C384" s="225" t="s">
        <v>39</v>
      </c>
      <c r="D384" s="253" t="s">
        <v>200</v>
      </c>
      <c r="E384" s="253" t="s">
        <v>200</v>
      </c>
      <c r="F384" s="253" t="s">
        <v>936</v>
      </c>
      <c r="G384" s="253" t="s">
        <v>200</v>
      </c>
      <c r="H384" s="221"/>
      <c r="I384" s="221"/>
      <c r="J384" s="221"/>
      <c r="K384" s="221"/>
    </row>
    <row r="385" spans="1:11" ht="14.1" customHeight="1">
      <c r="A385" s="221"/>
      <c r="B385" s="221"/>
      <c r="C385" s="1641" t="s">
        <v>218</v>
      </c>
      <c r="D385" s="1642"/>
      <c r="E385" s="1642"/>
      <c r="F385" s="1642"/>
      <c r="G385" s="1642"/>
      <c r="H385" s="221"/>
      <c r="I385" s="221"/>
      <c r="J385" s="221"/>
      <c r="K385" s="221"/>
    </row>
    <row r="386" spans="1:11" ht="14.1" customHeight="1">
      <c r="A386" s="221"/>
      <c r="B386" s="221"/>
      <c r="C386" s="245"/>
      <c r="D386" s="246">
        <v>2025</v>
      </c>
      <c r="E386" s="246">
        <v>2026</v>
      </c>
      <c r="F386" s="246">
        <v>2027</v>
      </c>
      <c r="G386" s="246">
        <v>2028</v>
      </c>
      <c r="H386" s="221"/>
      <c r="I386" s="221"/>
      <c r="J386" s="221"/>
      <c r="K386" s="221"/>
    </row>
    <row r="387" spans="1:11" ht="14.1" customHeight="1">
      <c r="A387" s="221"/>
      <c r="B387" s="221"/>
      <c r="C387" s="247"/>
      <c r="D387" s="248" t="s">
        <v>13</v>
      </c>
      <c r="E387" s="248" t="s">
        <v>14</v>
      </c>
      <c r="F387" s="248" t="s">
        <v>14</v>
      </c>
      <c r="G387" s="248" t="s">
        <v>14</v>
      </c>
      <c r="H387" s="221"/>
      <c r="I387" s="221"/>
      <c r="J387" s="221"/>
      <c r="K387" s="221"/>
    </row>
    <row r="388" spans="1:11" ht="14.1" customHeight="1">
      <c r="A388" s="221"/>
      <c r="B388" s="221"/>
      <c r="C388" s="250" t="s">
        <v>219</v>
      </c>
      <c r="D388" s="255" t="s">
        <v>200</v>
      </c>
      <c r="E388" s="251">
        <v>0</v>
      </c>
      <c r="F388" s="251">
        <v>0</v>
      </c>
      <c r="G388" s="251">
        <v>0</v>
      </c>
      <c r="H388" s="221"/>
      <c r="I388" s="221"/>
      <c r="J388" s="221"/>
      <c r="K388" s="221"/>
    </row>
    <row r="389" spans="1:11" ht="14.1" customHeight="1">
      <c r="A389" s="221"/>
      <c r="B389" s="221"/>
      <c r="C389" s="250" t="s">
        <v>220</v>
      </c>
      <c r="D389" s="255" t="s">
        <v>200</v>
      </c>
      <c r="E389" s="251">
        <v>0</v>
      </c>
      <c r="F389" s="251">
        <v>0</v>
      </c>
      <c r="G389" s="251">
        <v>0</v>
      </c>
      <c r="H389" s="221"/>
      <c r="I389" s="221"/>
      <c r="J389" s="221"/>
      <c r="K389" s="221"/>
    </row>
    <row r="390" spans="1:11" ht="14.1" customHeight="1">
      <c r="A390" s="221"/>
      <c r="B390" s="221"/>
      <c r="C390" s="250" t="s">
        <v>221</v>
      </c>
      <c r="D390" s="255" t="s">
        <v>200</v>
      </c>
      <c r="E390" s="251">
        <v>0</v>
      </c>
      <c r="F390" s="251">
        <v>0</v>
      </c>
      <c r="G390" s="251">
        <v>0</v>
      </c>
      <c r="H390" s="221"/>
      <c r="I390" s="221"/>
      <c r="J390" s="221"/>
      <c r="K390" s="221"/>
    </row>
    <row r="391" spans="1:11" ht="14.1" customHeight="1">
      <c r="A391" s="221"/>
      <c r="B391" s="221"/>
      <c r="C391" s="250" t="s">
        <v>222</v>
      </c>
      <c r="D391" s="255" t="s">
        <v>200</v>
      </c>
      <c r="E391" s="251">
        <v>0</v>
      </c>
      <c r="F391" s="251">
        <v>0</v>
      </c>
      <c r="G391" s="251">
        <v>0</v>
      </c>
      <c r="H391" s="221"/>
      <c r="I391" s="221"/>
      <c r="J391" s="221"/>
      <c r="K391" s="221"/>
    </row>
    <row r="392" spans="1:11" ht="14.1" customHeight="1">
      <c r="A392" s="221"/>
      <c r="B392" s="221"/>
      <c r="C392" s="250" t="s">
        <v>220</v>
      </c>
      <c r="D392" s="255" t="s">
        <v>200</v>
      </c>
      <c r="E392" s="251">
        <v>0</v>
      </c>
      <c r="F392" s="251">
        <v>0</v>
      </c>
      <c r="G392" s="251">
        <v>0</v>
      </c>
      <c r="H392" s="221"/>
      <c r="I392" s="221"/>
      <c r="J392" s="221"/>
      <c r="K392" s="221"/>
    </row>
    <row r="393" spans="1:11" ht="14.1" customHeight="1">
      <c r="A393" s="221"/>
      <c r="B393" s="221"/>
      <c r="C393" s="250" t="s">
        <v>221</v>
      </c>
      <c r="D393" s="255" t="s">
        <v>200</v>
      </c>
      <c r="E393" s="251">
        <v>0</v>
      </c>
      <c r="F393" s="251">
        <v>0</v>
      </c>
      <c r="G393" s="251">
        <v>0</v>
      </c>
      <c r="H393" s="221"/>
      <c r="I393" s="221"/>
      <c r="J393" s="221"/>
      <c r="K393" s="221"/>
    </row>
    <row r="394" spans="1:11" ht="14.1" customHeight="1">
      <c r="A394" s="221"/>
      <c r="B394" s="221"/>
      <c r="C394" s="250" t="s">
        <v>223</v>
      </c>
      <c r="D394" s="255" t="s">
        <v>200</v>
      </c>
      <c r="E394" s="251">
        <v>0</v>
      </c>
      <c r="F394" s="251">
        <v>0</v>
      </c>
      <c r="G394" s="251">
        <v>0</v>
      </c>
      <c r="H394" s="221"/>
      <c r="I394" s="221"/>
      <c r="J394" s="221"/>
      <c r="K394" s="221"/>
    </row>
    <row r="395" spans="1:11" ht="14.1" customHeight="1">
      <c r="A395" s="221"/>
      <c r="B395" s="221"/>
      <c r="C395" s="250" t="s">
        <v>220</v>
      </c>
      <c r="D395" s="255" t="s">
        <v>200</v>
      </c>
      <c r="E395" s="251">
        <v>0</v>
      </c>
      <c r="F395" s="251">
        <v>0</v>
      </c>
      <c r="G395" s="251">
        <v>0</v>
      </c>
      <c r="H395" s="221"/>
      <c r="I395" s="221"/>
      <c r="J395" s="221"/>
      <c r="K395" s="221"/>
    </row>
    <row r="396" spans="1:11" ht="14.1" customHeight="1">
      <c r="A396" s="221"/>
      <c r="B396" s="221"/>
      <c r="C396" s="250" t="s">
        <v>221</v>
      </c>
      <c r="D396" s="255" t="s">
        <v>200</v>
      </c>
      <c r="E396" s="251">
        <v>0</v>
      </c>
      <c r="F396" s="251">
        <v>0</v>
      </c>
      <c r="G396" s="251">
        <v>0</v>
      </c>
      <c r="H396" s="221"/>
      <c r="I396" s="221"/>
      <c r="J396" s="221"/>
      <c r="K396" s="221"/>
    </row>
    <row r="397" spans="1:11" ht="14.1" customHeight="1">
      <c r="A397" s="221"/>
      <c r="B397" s="221"/>
      <c r="C397" s="250" t="s">
        <v>224</v>
      </c>
      <c r="D397" s="255" t="s">
        <v>200</v>
      </c>
      <c r="E397" s="251">
        <v>0</v>
      </c>
      <c r="F397" s="251">
        <v>0</v>
      </c>
      <c r="G397" s="251">
        <v>0</v>
      </c>
      <c r="H397" s="221"/>
      <c r="I397" s="221"/>
      <c r="J397" s="221"/>
      <c r="K397" s="221"/>
    </row>
    <row r="398" spans="1:11" ht="14.1" customHeight="1">
      <c r="A398" s="221"/>
      <c r="B398" s="221"/>
      <c r="C398" s="250" t="s">
        <v>220</v>
      </c>
      <c r="D398" s="255" t="s">
        <v>200</v>
      </c>
      <c r="E398" s="251">
        <v>0</v>
      </c>
      <c r="F398" s="251">
        <v>0</v>
      </c>
      <c r="G398" s="251">
        <v>0</v>
      </c>
      <c r="H398" s="221"/>
      <c r="I398" s="221"/>
      <c r="J398" s="221"/>
      <c r="K398" s="221"/>
    </row>
    <row r="399" spans="1:11" ht="14.1" customHeight="1">
      <c r="A399" s="221"/>
      <c r="B399" s="221"/>
      <c r="C399" s="250" t="s">
        <v>221</v>
      </c>
      <c r="D399" s="255" t="s">
        <v>200</v>
      </c>
      <c r="E399" s="251">
        <v>0</v>
      </c>
      <c r="F399" s="251">
        <v>0</v>
      </c>
      <c r="G399" s="251">
        <v>0</v>
      </c>
      <c r="H399" s="221"/>
      <c r="I399" s="221"/>
      <c r="J399" s="221"/>
      <c r="K399" s="221"/>
    </row>
    <row r="400" spans="1:11" ht="14.1" customHeight="1">
      <c r="A400" s="221"/>
      <c r="B400" s="221"/>
      <c r="C400" s="250" t="s">
        <v>225</v>
      </c>
      <c r="D400" s="255" t="s">
        <v>200</v>
      </c>
      <c r="E400" s="251">
        <v>0</v>
      </c>
      <c r="F400" s="251">
        <v>0</v>
      </c>
      <c r="G400" s="251">
        <v>0</v>
      </c>
      <c r="H400" s="221"/>
      <c r="I400" s="221"/>
      <c r="J400" s="221"/>
      <c r="K400" s="221"/>
    </row>
    <row r="401" spans="1:11" ht="14.1" customHeight="1">
      <c r="A401" s="221"/>
      <c r="B401" s="221"/>
      <c r="C401" s="250" t="s">
        <v>220</v>
      </c>
      <c r="D401" s="255" t="s">
        <v>200</v>
      </c>
      <c r="E401" s="251">
        <v>0</v>
      </c>
      <c r="F401" s="251">
        <v>0</v>
      </c>
      <c r="G401" s="251">
        <v>0</v>
      </c>
      <c r="H401" s="221"/>
      <c r="I401" s="221"/>
      <c r="J401" s="221"/>
      <c r="K401" s="221"/>
    </row>
    <row r="402" spans="1:11" ht="14.1" customHeight="1">
      <c r="A402" s="221"/>
      <c r="B402" s="221"/>
      <c r="C402" s="250" t="s">
        <v>221</v>
      </c>
      <c r="D402" s="255" t="s">
        <v>200</v>
      </c>
      <c r="E402" s="251">
        <v>0</v>
      </c>
      <c r="F402" s="251">
        <v>0</v>
      </c>
      <c r="G402" s="251">
        <v>0</v>
      </c>
      <c r="H402" s="221"/>
      <c r="I402" s="221"/>
      <c r="J402" s="221"/>
      <c r="K402" s="221"/>
    </row>
    <row r="403" spans="1:11" ht="14.1" customHeight="1">
      <c r="A403" s="221"/>
      <c r="B403" s="221"/>
      <c r="C403" s="250" t="s">
        <v>226</v>
      </c>
      <c r="D403" s="255" t="s">
        <v>200</v>
      </c>
      <c r="E403" s="251">
        <v>0</v>
      </c>
      <c r="F403" s="251">
        <v>0</v>
      </c>
      <c r="G403" s="251">
        <v>0</v>
      </c>
      <c r="H403" s="221"/>
      <c r="I403" s="221"/>
      <c r="J403" s="221"/>
      <c r="K403" s="221"/>
    </row>
    <row r="404" spans="1:11" ht="14.1" customHeight="1">
      <c r="A404" s="221"/>
      <c r="B404" s="221"/>
      <c r="C404" s="250" t="s">
        <v>220</v>
      </c>
      <c r="D404" s="255" t="s">
        <v>200</v>
      </c>
      <c r="E404" s="251">
        <v>0</v>
      </c>
      <c r="F404" s="251">
        <v>0</v>
      </c>
      <c r="G404" s="251">
        <v>0</v>
      </c>
      <c r="H404" s="221"/>
      <c r="I404" s="221"/>
      <c r="J404" s="221"/>
      <c r="K404" s="221"/>
    </row>
    <row r="405" spans="1:11" ht="14.1" customHeight="1">
      <c r="A405" s="221"/>
      <c r="B405" s="221"/>
      <c r="C405" s="250" t="s">
        <v>221</v>
      </c>
      <c r="D405" s="255" t="s">
        <v>200</v>
      </c>
      <c r="E405" s="251">
        <v>0</v>
      </c>
      <c r="F405" s="251">
        <v>0</v>
      </c>
      <c r="G405" s="251">
        <v>0</v>
      </c>
      <c r="H405" s="221"/>
      <c r="I405" s="221"/>
      <c r="J405" s="221"/>
      <c r="K405" s="221"/>
    </row>
    <row r="406" spans="1:11" ht="14.1" customHeight="1">
      <c r="A406" s="221"/>
      <c r="B406" s="221"/>
      <c r="C406" s="250" t="s">
        <v>227</v>
      </c>
      <c r="D406" s="255" t="s">
        <v>200</v>
      </c>
      <c r="E406" s="251">
        <v>0</v>
      </c>
      <c r="F406" s="251">
        <v>0</v>
      </c>
      <c r="G406" s="251">
        <v>0</v>
      </c>
      <c r="H406" s="221"/>
      <c r="I406" s="221"/>
      <c r="J406" s="221"/>
      <c r="K406" s="221"/>
    </row>
    <row r="407" spans="1:11" ht="14.1" customHeight="1">
      <c r="A407" s="221"/>
      <c r="B407" s="221"/>
      <c r="C407" s="250" t="s">
        <v>220</v>
      </c>
      <c r="D407" s="255" t="s">
        <v>200</v>
      </c>
      <c r="E407" s="251">
        <v>0</v>
      </c>
      <c r="F407" s="251">
        <v>0</v>
      </c>
      <c r="G407" s="251">
        <v>0</v>
      </c>
      <c r="H407" s="221"/>
      <c r="I407" s="221"/>
      <c r="J407" s="221"/>
      <c r="K407" s="221"/>
    </row>
    <row r="408" spans="1:11" ht="14.1" customHeight="1">
      <c r="A408" s="221"/>
      <c r="B408" s="221"/>
      <c r="C408" s="250" t="s">
        <v>221</v>
      </c>
      <c r="D408" s="255" t="s">
        <v>200</v>
      </c>
      <c r="E408" s="251">
        <v>0</v>
      </c>
      <c r="F408" s="251">
        <v>0</v>
      </c>
      <c r="G408" s="251">
        <v>0</v>
      </c>
      <c r="H408" s="221"/>
      <c r="I408" s="221"/>
      <c r="J408" s="221"/>
      <c r="K408" s="221"/>
    </row>
    <row r="409" spans="1:11" ht="14.1" customHeight="1">
      <c r="A409" s="221"/>
      <c r="B409" s="221"/>
      <c r="C409" s="250" t="s">
        <v>228</v>
      </c>
      <c r="D409" s="255" t="s">
        <v>200</v>
      </c>
      <c r="E409" s="251">
        <v>0</v>
      </c>
      <c r="F409" s="251">
        <v>0</v>
      </c>
      <c r="G409" s="251">
        <v>0</v>
      </c>
      <c r="H409" s="221"/>
      <c r="I409" s="221"/>
      <c r="J409" s="221"/>
      <c r="K409" s="221"/>
    </row>
    <row r="410" spans="1:11" ht="14.1" customHeight="1">
      <c r="A410" s="221"/>
      <c r="B410" s="221"/>
      <c r="C410" s="250" t="s">
        <v>220</v>
      </c>
      <c r="D410" s="255" t="s">
        <v>200</v>
      </c>
      <c r="E410" s="251">
        <v>0</v>
      </c>
      <c r="F410" s="251">
        <v>0</v>
      </c>
      <c r="G410" s="251">
        <v>0</v>
      </c>
      <c r="H410" s="221"/>
      <c r="I410" s="221"/>
      <c r="J410" s="221"/>
      <c r="K410" s="221"/>
    </row>
    <row r="411" spans="1:11" ht="14.1" customHeight="1">
      <c r="A411" s="221"/>
      <c r="B411" s="221"/>
      <c r="C411" s="250" t="s">
        <v>229</v>
      </c>
      <c r="D411" s="255" t="s">
        <v>200</v>
      </c>
      <c r="E411" s="251">
        <v>0</v>
      </c>
      <c r="F411" s="251">
        <v>0</v>
      </c>
      <c r="G411" s="251">
        <v>0</v>
      </c>
      <c r="H411" s="221"/>
      <c r="I411" s="221"/>
      <c r="J411" s="221"/>
      <c r="K411" s="221"/>
    </row>
    <row r="412" spans="1:11" ht="14.1" customHeight="1">
      <c r="A412" s="221"/>
      <c r="B412" s="221"/>
      <c r="C412" s="250" t="s">
        <v>230</v>
      </c>
      <c r="D412" s="255" t="s">
        <v>200</v>
      </c>
      <c r="E412" s="251">
        <v>0</v>
      </c>
      <c r="F412" s="251">
        <v>0</v>
      </c>
      <c r="G412" s="251">
        <v>0</v>
      </c>
      <c r="H412" s="221"/>
      <c r="I412" s="221"/>
      <c r="J412" s="221"/>
      <c r="K412" s="221"/>
    </row>
    <row r="413" spans="1:11" ht="14.1" customHeight="1">
      <c r="A413" s="221"/>
      <c r="B413" s="221"/>
      <c r="C413" s="250" t="s">
        <v>231</v>
      </c>
      <c r="D413" s="255" t="s">
        <v>200</v>
      </c>
      <c r="E413" s="251">
        <v>0</v>
      </c>
      <c r="F413" s="251">
        <v>0</v>
      </c>
      <c r="G413" s="251">
        <v>0</v>
      </c>
      <c r="H413" s="221"/>
      <c r="I413" s="221"/>
      <c r="J413" s="221"/>
      <c r="K413" s="221"/>
    </row>
    <row r="414" spans="1:11" ht="14.1" customHeight="1">
      <c r="A414" s="221"/>
      <c r="B414" s="221"/>
      <c r="C414" s="250" t="s">
        <v>232</v>
      </c>
      <c r="D414" s="255" t="s">
        <v>200</v>
      </c>
      <c r="E414" s="251">
        <v>0</v>
      </c>
      <c r="F414" s="251">
        <v>0</v>
      </c>
      <c r="G414" s="251">
        <v>0</v>
      </c>
      <c r="H414" s="221"/>
      <c r="I414" s="221"/>
      <c r="J414" s="221"/>
      <c r="K414" s="221"/>
    </row>
    <row r="415" spans="1:11" ht="14.1" customHeight="1">
      <c r="A415" s="221"/>
      <c r="B415" s="221"/>
      <c r="C415" s="250" t="s">
        <v>233</v>
      </c>
      <c r="D415" s="255" t="s">
        <v>200</v>
      </c>
      <c r="E415" s="251">
        <v>50200000</v>
      </c>
      <c r="F415" s="251">
        <v>0</v>
      </c>
      <c r="G415" s="251">
        <v>0</v>
      </c>
      <c r="H415" s="221"/>
      <c r="I415" s="221"/>
      <c r="J415" s="221"/>
      <c r="K415" s="221"/>
    </row>
    <row r="416" spans="1:11" ht="14.1" customHeight="1">
      <c r="A416" s="221"/>
      <c r="B416" s="221"/>
      <c r="C416" s="250" t="s">
        <v>220</v>
      </c>
      <c r="D416" s="255" t="s">
        <v>200</v>
      </c>
      <c r="E416" s="251">
        <v>50200000</v>
      </c>
      <c r="F416" s="251">
        <v>0</v>
      </c>
      <c r="G416" s="251">
        <v>0</v>
      </c>
      <c r="H416" s="221"/>
      <c r="I416" s="221"/>
      <c r="J416" s="221"/>
      <c r="K416" s="221"/>
    </row>
    <row r="417" spans="1:11" ht="14.1" customHeight="1">
      <c r="A417" s="221"/>
      <c r="B417" s="221"/>
      <c r="C417" s="250" t="s">
        <v>229</v>
      </c>
      <c r="D417" s="255" t="s">
        <v>200</v>
      </c>
      <c r="E417" s="251">
        <v>0</v>
      </c>
      <c r="F417" s="251">
        <v>0</v>
      </c>
      <c r="G417" s="251">
        <v>0</v>
      </c>
      <c r="H417" s="221"/>
      <c r="I417" s="221"/>
      <c r="J417" s="221"/>
      <c r="K417" s="221"/>
    </row>
    <row r="418" spans="1:11" ht="14.1" customHeight="1">
      <c r="A418" s="221"/>
      <c r="B418" s="221"/>
      <c r="C418" s="250" t="s">
        <v>230</v>
      </c>
      <c r="D418" s="255" t="s">
        <v>200</v>
      </c>
      <c r="E418" s="251">
        <v>0</v>
      </c>
      <c r="F418" s="251">
        <v>0</v>
      </c>
      <c r="G418" s="251">
        <v>0</v>
      </c>
      <c r="H418" s="221"/>
      <c r="I418" s="221"/>
      <c r="J418" s="221"/>
      <c r="K418" s="221"/>
    </row>
    <row r="419" spans="1:11" ht="14.1" customHeight="1">
      <c r="A419" s="221"/>
      <c r="B419" s="221"/>
      <c r="C419" s="250" t="s">
        <v>231</v>
      </c>
      <c r="D419" s="255" t="s">
        <v>200</v>
      </c>
      <c r="E419" s="251">
        <v>0</v>
      </c>
      <c r="F419" s="251">
        <v>0</v>
      </c>
      <c r="G419" s="251">
        <v>0</v>
      </c>
      <c r="H419" s="221"/>
      <c r="I419" s="221"/>
      <c r="J419" s="221"/>
      <c r="K419" s="221"/>
    </row>
    <row r="420" spans="1:11" ht="14.1" customHeight="1">
      <c r="A420" s="221"/>
      <c r="B420" s="221"/>
      <c r="C420" s="250" t="s">
        <v>232</v>
      </c>
      <c r="D420" s="255" t="s">
        <v>200</v>
      </c>
      <c r="E420" s="251">
        <v>0</v>
      </c>
      <c r="F420" s="251">
        <v>0</v>
      </c>
      <c r="G420" s="251">
        <v>0</v>
      </c>
      <c r="H420" s="221"/>
      <c r="I420" s="221"/>
      <c r="J420" s="221"/>
      <c r="K420" s="221"/>
    </row>
    <row r="421" spans="1:11" ht="14.1" customHeight="1">
      <c r="A421" s="221"/>
      <c r="B421" s="221"/>
      <c r="C421" s="250" t="s">
        <v>234</v>
      </c>
      <c r="D421" s="255" t="s">
        <v>200</v>
      </c>
      <c r="E421" s="251">
        <v>0</v>
      </c>
      <c r="F421" s="251">
        <v>0</v>
      </c>
      <c r="G421" s="251">
        <v>0</v>
      </c>
      <c r="H421" s="221"/>
      <c r="I421" s="221"/>
      <c r="J421" s="221"/>
      <c r="K421" s="221"/>
    </row>
    <row r="422" spans="1:11" ht="14.1" customHeight="1">
      <c r="A422" s="221"/>
      <c r="B422" s="221"/>
      <c r="C422" s="250" t="s">
        <v>220</v>
      </c>
      <c r="D422" s="255" t="s">
        <v>200</v>
      </c>
      <c r="E422" s="251">
        <v>0</v>
      </c>
      <c r="F422" s="251">
        <v>0</v>
      </c>
      <c r="G422" s="251">
        <v>0</v>
      </c>
      <c r="H422" s="221"/>
      <c r="I422" s="221"/>
      <c r="J422" s="221"/>
      <c r="K422" s="221"/>
    </row>
    <row r="423" spans="1:11" ht="14.1" customHeight="1">
      <c r="A423" s="221"/>
      <c r="B423" s="221"/>
      <c r="C423" s="250" t="s">
        <v>229</v>
      </c>
      <c r="D423" s="255" t="s">
        <v>200</v>
      </c>
      <c r="E423" s="251">
        <v>0</v>
      </c>
      <c r="F423" s="251">
        <v>0</v>
      </c>
      <c r="G423" s="251">
        <v>0</v>
      </c>
      <c r="H423" s="221"/>
      <c r="I423" s="221"/>
      <c r="J423" s="221"/>
      <c r="K423" s="221"/>
    </row>
    <row r="424" spans="1:11" ht="14.1" customHeight="1">
      <c r="A424" s="221"/>
      <c r="B424" s="221"/>
      <c r="C424" s="250" t="s">
        <v>230</v>
      </c>
      <c r="D424" s="255" t="s">
        <v>200</v>
      </c>
      <c r="E424" s="251">
        <v>0</v>
      </c>
      <c r="F424" s="251">
        <v>0</v>
      </c>
      <c r="G424" s="251">
        <v>0</v>
      </c>
      <c r="H424" s="221"/>
      <c r="I424" s="221"/>
      <c r="J424" s="221"/>
      <c r="K424" s="221"/>
    </row>
    <row r="425" spans="1:11" ht="14.1" customHeight="1">
      <c r="A425" s="221"/>
      <c r="B425" s="221"/>
      <c r="C425" s="250" t="s">
        <v>231</v>
      </c>
      <c r="D425" s="255" t="s">
        <v>200</v>
      </c>
      <c r="E425" s="251">
        <v>0</v>
      </c>
      <c r="F425" s="251">
        <v>0</v>
      </c>
      <c r="G425" s="251">
        <v>0</v>
      </c>
      <c r="H425" s="221"/>
      <c r="I425" s="221"/>
      <c r="J425" s="221"/>
      <c r="K425" s="221"/>
    </row>
    <row r="426" spans="1:11" ht="14.1" customHeight="1">
      <c r="A426" s="221"/>
      <c r="B426" s="221"/>
      <c r="C426" s="250" t="s">
        <v>232</v>
      </c>
      <c r="D426" s="255" t="s">
        <v>200</v>
      </c>
      <c r="E426" s="251">
        <v>0</v>
      </c>
      <c r="F426" s="251">
        <v>0</v>
      </c>
      <c r="G426" s="251">
        <v>0</v>
      </c>
      <c r="H426" s="221"/>
      <c r="I426" s="221"/>
      <c r="J426" s="221"/>
      <c r="K426" s="221"/>
    </row>
    <row r="427" spans="1:11" ht="14.1" customHeight="1">
      <c r="A427" s="221"/>
      <c r="B427" s="221"/>
      <c r="C427" s="250" t="s">
        <v>235</v>
      </c>
      <c r="D427" s="255" t="s">
        <v>200</v>
      </c>
      <c r="E427" s="251">
        <v>0</v>
      </c>
      <c r="F427" s="251">
        <v>0</v>
      </c>
      <c r="G427" s="251">
        <v>0</v>
      </c>
      <c r="H427" s="221"/>
      <c r="I427" s="221"/>
      <c r="J427" s="221"/>
      <c r="K427" s="221"/>
    </row>
    <row r="428" spans="1:11" ht="14.1" customHeight="1">
      <c r="A428" s="221"/>
      <c r="B428" s="221"/>
      <c r="C428" s="250" t="s">
        <v>236</v>
      </c>
      <c r="D428" s="255" t="s">
        <v>200</v>
      </c>
      <c r="E428" s="251">
        <v>0</v>
      </c>
      <c r="F428" s="251">
        <v>0</v>
      </c>
      <c r="G428" s="251">
        <v>0</v>
      </c>
      <c r="H428" s="221"/>
      <c r="I428" s="221"/>
      <c r="J428" s="221"/>
      <c r="K428" s="221"/>
    </row>
    <row r="429" spans="1:11" ht="14.1" customHeight="1">
      <c r="A429" s="221"/>
      <c r="B429" s="221"/>
      <c r="C429" s="252" t="s">
        <v>237</v>
      </c>
      <c r="D429" s="251">
        <v>0</v>
      </c>
      <c r="E429" s="251">
        <v>50200000</v>
      </c>
      <c r="F429" s="251">
        <v>0</v>
      </c>
      <c r="G429" s="251">
        <v>0</v>
      </c>
      <c r="H429" s="221"/>
      <c r="I429" s="221"/>
      <c r="J429" s="221"/>
      <c r="K429" s="221"/>
    </row>
    <row r="430" spans="1:11" ht="14.1" customHeight="1">
      <c r="A430" s="221"/>
      <c r="B430" s="221"/>
      <c r="C430" s="243" t="s">
        <v>209</v>
      </c>
      <c r="D430" s="1637" t="s">
        <v>2734</v>
      </c>
      <c r="E430" s="1638"/>
      <c r="F430" s="1638"/>
      <c r="G430" s="1638"/>
      <c r="H430" s="221"/>
      <c r="I430" s="221"/>
      <c r="J430" s="221"/>
      <c r="K430" s="221"/>
    </row>
    <row r="431" spans="1:11" ht="14.1" customHeight="1">
      <c r="A431" s="221"/>
      <c r="B431" s="221"/>
      <c r="C431" s="244" t="s">
        <v>211</v>
      </c>
      <c r="D431" s="1639" t="s">
        <v>200</v>
      </c>
      <c r="E431" s="1640"/>
      <c r="F431" s="1640"/>
      <c r="G431" s="1640"/>
      <c r="H431" s="221"/>
      <c r="I431" s="221"/>
      <c r="J431" s="221"/>
      <c r="K431" s="221"/>
    </row>
    <row r="432" spans="1:11" ht="14.1" customHeight="1">
      <c r="A432" s="221"/>
      <c r="B432" s="221"/>
      <c r="C432" s="244" t="s">
        <v>31</v>
      </c>
      <c r="D432" s="1639" t="s">
        <v>2724</v>
      </c>
      <c r="E432" s="1640"/>
      <c r="F432" s="1640"/>
      <c r="G432" s="1640"/>
      <c r="H432" s="221"/>
      <c r="I432" s="221"/>
      <c r="J432" s="221"/>
      <c r="K432" s="221"/>
    </row>
    <row r="433" spans="1:11" ht="15" customHeight="1">
      <c r="A433" s="221"/>
      <c r="B433" s="221"/>
      <c r="C433" s="245"/>
      <c r="D433" s="246">
        <v>2025</v>
      </c>
      <c r="E433" s="246">
        <v>2026</v>
      </c>
      <c r="F433" s="246">
        <v>2027</v>
      </c>
      <c r="G433" s="246">
        <v>2028</v>
      </c>
      <c r="H433" s="221"/>
      <c r="I433" s="221"/>
      <c r="J433" s="221"/>
      <c r="K433" s="221"/>
    </row>
    <row r="434" spans="1:11" ht="15" customHeight="1">
      <c r="A434" s="221"/>
      <c r="B434" s="221"/>
      <c r="C434" s="247"/>
      <c r="D434" s="248" t="s">
        <v>13</v>
      </c>
      <c r="E434" s="248" t="s">
        <v>14</v>
      </c>
      <c r="F434" s="248" t="s">
        <v>14</v>
      </c>
      <c r="G434" s="248" t="s">
        <v>14</v>
      </c>
      <c r="H434" s="221"/>
      <c r="I434" s="221"/>
      <c r="J434" s="221"/>
      <c r="K434" s="221"/>
    </row>
    <row r="435" spans="1:11" ht="14.1" customHeight="1">
      <c r="A435" s="221"/>
      <c r="B435" s="221"/>
      <c r="C435" s="225" t="s">
        <v>33</v>
      </c>
      <c r="D435" s="253" t="s">
        <v>200</v>
      </c>
      <c r="E435" s="253" t="s">
        <v>248</v>
      </c>
      <c r="F435" s="253" t="s">
        <v>164</v>
      </c>
      <c r="G435" s="253" t="s">
        <v>164</v>
      </c>
      <c r="H435" s="221"/>
      <c r="I435" s="221"/>
      <c r="J435" s="221"/>
      <c r="K435" s="221"/>
    </row>
    <row r="436" spans="1:11" ht="14.1" customHeight="1">
      <c r="A436" s="221"/>
      <c r="B436" s="221"/>
      <c r="C436" s="225" t="s">
        <v>214</v>
      </c>
      <c r="D436" s="253" t="s">
        <v>200</v>
      </c>
      <c r="E436" s="253" t="s">
        <v>1404</v>
      </c>
      <c r="F436" s="253" t="s">
        <v>164</v>
      </c>
      <c r="G436" s="253" t="s">
        <v>164</v>
      </c>
      <c r="H436" s="221"/>
      <c r="I436" s="221"/>
      <c r="J436" s="221"/>
      <c r="K436" s="221"/>
    </row>
    <row r="437" spans="1:11" ht="14.1" customHeight="1">
      <c r="A437" s="221"/>
      <c r="B437" s="221"/>
      <c r="C437" s="225" t="s">
        <v>215</v>
      </c>
      <c r="D437" s="253" t="s">
        <v>164</v>
      </c>
      <c r="E437" s="253" t="s">
        <v>1404</v>
      </c>
      <c r="F437" s="253" t="s">
        <v>164</v>
      </c>
      <c r="G437" s="253" t="s">
        <v>164</v>
      </c>
      <c r="H437" s="221"/>
      <c r="I437" s="221"/>
      <c r="J437" s="221"/>
      <c r="K437" s="221"/>
    </row>
    <row r="438" spans="1:11" ht="14.1" customHeight="1">
      <c r="A438" s="221"/>
      <c r="B438" s="221"/>
      <c r="C438" s="225" t="s">
        <v>216</v>
      </c>
      <c r="D438" s="253" t="s">
        <v>200</v>
      </c>
      <c r="E438" s="253" t="s">
        <v>200</v>
      </c>
      <c r="F438" s="253" t="s">
        <v>936</v>
      </c>
      <c r="G438" s="253" t="s">
        <v>200</v>
      </c>
      <c r="H438" s="221"/>
      <c r="I438" s="221"/>
      <c r="J438" s="221"/>
      <c r="K438" s="221"/>
    </row>
    <row r="439" spans="1:11" ht="14.1" customHeight="1">
      <c r="A439" s="221"/>
      <c r="B439" s="221"/>
      <c r="C439" s="225" t="s">
        <v>217</v>
      </c>
      <c r="D439" s="253" t="s">
        <v>200</v>
      </c>
      <c r="E439" s="253" t="s">
        <v>200</v>
      </c>
      <c r="F439" s="253" t="s">
        <v>936</v>
      </c>
      <c r="G439" s="253" t="s">
        <v>200</v>
      </c>
      <c r="H439" s="221"/>
      <c r="I439" s="221"/>
      <c r="J439" s="221"/>
      <c r="K439" s="221"/>
    </row>
    <row r="440" spans="1:11" ht="14.1" customHeight="1">
      <c r="A440" s="221"/>
      <c r="B440" s="221"/>
      <c r="C440" s="225" t="s">
        <v>39</v>
      </c>
      <c r="D440" s="253" t="s">
        <v>200</v>
      </c>
      <c r="E440" s="253" t="s">
        <v>200</v>
      </c>
      <c r="F440" s="253" t="s">
        <v>936</v>
      </c>
      <c r="G440" s="253" t="s">
        <v>200</v>
      </c>
      <c r="H440" s="221"/>
      <c r="I440" s="221"/>
      <c r="J440" s="221"/>
      <c r="K440" s="221"/>
    </row>
    <row r="441" spans="1:11" ht="14.1" customHeight="1">
      <c r="A441" s="221"/>
      <c r="B441" s="221"/>
      <c r="C441" s="1641" t="s">
        <v>218</v>
      </c>
      <c r="D441" s="1642"/>
      <c r="E441" s="1642"/>
      <c r="F441" s="1642"/>
      <c r="G441" s="1642"/>
      <c r="H441" s="221"/>
      <c r="I441" s="221"/>
      <c r="J441" s="221"/>
      <c r="K441" s="221"/>
    </row>
    <row r="442" spans="1:11" ht="14.1" customHeight="1">
      <c r="A442" s="221"/>
      <c r="B442" s="221"/>
      <c r="C442" s="245"/>
      <c r="D442" s="246">
        <v>2025</v>
      </c>
      <c r="E442" s="246">
        <v>2026</v>
      </c>
      <c r="F442" s="246">
        <v>2027</v>
      </c>
      <c r="G442" s="246">
        <v>2028</v>
      </c>
      <c r="H442" s="221"/>
      <c r="I442" s="221"/>
      <c r="J442" s="221"/>
      <c r="K442" s="221"/>
    </row>
    <row r="443" spans="1:11" ht="14.1" customHeight="1">
      <c r="A443" s="221"/>
      <c r="B443" s="221"/>
      <c r="C443" s="247"/>
      <c r="D443" s="248" t="s">
        <v>13</v>
      </c>
      <c r="E443" s="248" t="s">
        <v>14</v>
      </c>
      <c r="F443" s="248" t="s">
        <v>14</v>
      </c>
      <c r="G443" s="248" t="s">
        <v>14</v>
      </c>
      <c r="H443" s="221"/>
      <c r="I443" s="221"/>
      <c r="J443" s="221"/>
      <c r="K443" s="221"/>
    </row>
    <row r="444" spans="1:11" ht="14.1" customHeight="1">
      <c r="A444" s="221"/>
      <c r="B444" s="221"/>
      <c r="C444" s="250" t="s">
        <v>219</v>
      </c>
      <c r="D444" s="255" t="s">
        <v>200</v>
      </c>
      <c r="E444" s="251">
        <v>0</v>
      </c>
      <c r="F444" s="251">
        <v>0</v>
      </c>
      <c r="G444" s="251">
        <v>0</v>
      </c>
      <c r="H444" s="221"/>
      <c r="I444" s="221"/>
      <c r="J444" s="221"/>
      <c r="K444" s="221"/>
    </row>
    <row r="445" spans="1:11" ht="14.1" customHeight="1">
      <c r="A445" s="221"/>
      <c r="B445" s="221"/>
      <c r="C445" s="250" t="s">
        <v>220</v>
      </c>
      <c r="D445" s="255" t="s">
        <v>200</v>
      </c>
      <c r="E445" s="251">
        <v>0</v>
      </c>
      <c r="F445" s="251">
        <v>0</v>
      </c>
      <c r="G445" s="251">
        <v>0</v>
      </c>
      <c r="H445" s="221"/>
      <c r="I445" s="221"/>
      <c r="J445" s="221"/>
      <c r="K445" s="221"/>
    </row>
    <row r="446" spans="1:11" ht="14.1" customHeight="1">
      <c r="A446" s="221"/>
      <c r="B446" s="221"/>
      <c r="C446" s="250" t="s">
        <v>221</v>
      </c>
      <c r="D446" s="255" t="s">
        <v>200</v>
      </c>
      <c r="E446" s="251">
        <v>0</v>
      </c>
      <c r="F446" s="251">
        <v>0</v>
      </c>
      <c r="G446" s="251">
        <v>0</v>
      </c>
      <c r="H446" s="221"/>
      <c r="I446" s="221"/>
      <c r="J446" s="221"/>
      <c r="K446" s="221"/>
    </row>
    <row r="447" spans="1:11" ht="14.1" customHeight="1">
      <c r="A447" s="221"/>
      <c r="B447" s="221"/>
      <c r="C447" s="250" t="s">
        <v>222</v>
      </c>
      <c r="D447" s="255" t="s">
        <v>200</v>
      </c>
      <c r="E447" s="251">
        <v>0</v>
      </c>
      <c r="F447" s="251">
        <v>0</v>
      </c>
      <c r="G447" s="251">
        <v>0</v>
      </c>
      <c r="H447" s="221"/>
      <c r="I447" s="221"/>
      <c r="J447" s="221"/>
      <c r="K447" s="221"/>
    </row>
    <row r="448" spans="1:11" ht="14.1" customHeight="1">
      <c r="A448" s="221"/>
      <c r="B448" s="221"/>
      <c r="C448" s="250" t="s">
        <v>220</v>
      </c>
      <c r="D448" s="255" t="s">
        <v>200</v>
      </c>
      <c r="E448" s="251">
        <v>0</v>
      </c>
      <c r="F448" s="251">
        <v>0</v>
      </c>
      <c r="G448" s="251">
        <v>0</v>
      </c>
      <c r="H448" s="221"/>
      <c r="I448" s="221"/>
      <c r="J448" s="221"/>
      <c r="K448" s="221"/>
    </row>
    <row r="449" spans="1:11" ht="14.1" customHeight="1">
      <c r="A449" s="221"/>
      <c r="B449" s="221"/>
      <c r="C449" s="250" t="s">
        <v>221</v>
      </c>
      <c r="D449" s="255" t="s">
        <v>200</v>
      </c>
      <c r="E449" s="251">
        <v>0</v>
      </c>
      <c r="F449" s="251">
        <v>0</v>
      </c>
      <c r="G449" s="251">
        <v>0</v>
      </c>
      <c r="H449" s="221"/>
      <c r="I449" s="221"/>
      <c r="J449" s="221"/>
      <c r="K449" s="221"/>
    </row>
    <row r="450" spans="1:11" ht="14.1" customHeight="1">
      <c r="A450" s="221"/>
      <c r="B450" s="221"/>
      <c r="C450" s="250" t="s">
        <v>223</v>
      </c>
      <c r="D450" s="255" t="s">
        <v>200</v>
      </c>
      <c r="E450" s="251">
        <v>0</v>
      </c>
      <c r="F450" s="251">
        <v>0</v>
      </c>
      <c r="G450" s="251">
        <v>0</v>
      </c>
      <c r="H450" s="221"/>
      <c r="I450" s="221"/>
      <c r="J450" s="221"/>
      <c r="K450" s="221"/>
    </row>
    <row r="451" spans="1:11" ht="14.1" customHeight="1">
      <c r="A451" s="221"/>
      <c r="B451" s="221"/>
      <c r="C451" s="250" t="s">
        <v>220</v>
      </c>
      <c r="D451" s="255" t="s">
        <v>200</v>
      </c>
      <c r="E451" s="251">
        <v>0</v>
      </c>
      <c r="F451" s="251">
        <v>0</v>
      </c>
      <c r="G451" s="251">
        <v>0</v>
      </c>
      <c r="H451" s="221"/>
      <c r="I451" s="221"/>
      <c r="J451" s="221"/>
      <c r="K451" s="221"/>
    </row>
    <row r="452" spans="1:11" ht="14.1" customHeight="1">
      <c r="A452" s="221"/>
      <c r="B452" s="221"/>
      <c r="C452" s="250" t="s">
        <v>221</v>
      </c>
      <c r="D452" s="255" t="s">
        <v>200</v>
      </c>
      <c r="E452" s="251">
        <v>0</v>
      </c>
      <c r="F452" s="251">
        <v>0</v>
      </c>
      <c r="G452" s="251">
        <v>0</v>
      </c>
      <c r="H452" s="221"/>
      <c r="I452" s="221"/>
      <c r="J452" s="221"/>
      <c r="K452" s="221"/>
    </row>
    <row r="453" spans="1:11" ht="14.1" customHeight="1">
      <c r="A453" s="221"/>
      <c r="B453" s="221"/>
      <c r="C453" s="250" t="s">
        <v>224</v>
      </c>
      <c r="D453" s="255" t="s">
        <v>200</v>
      </c>
      <c r="E453" s="251">
        <v>0</v>
      </c>
      <c r="F453" s="251">
        <v>0</v>
      </c>
      <c r="G453" s="251">
        <v>0</v>
      </c>
      <c r="H453" s="221"/>
      <c r="I453" s="221"/>
      <c r="J453" s="221"/>
      <c r="K453" s="221"/>
    </row>
    <row r="454" spans="1:11" ht="14.1" customHeight="1">
      <c r="A454" s="221"/>
      <c r="B454" s="221"/>
      <c r="C454" s="250" t="s">
        <v>220</v>
      </c>
      <c r="D454" s="255" t="s">
        <v>200</v>
      </c>
      <c r="E454" s="251">
        <v>0</v>
      </c>
      <c r="F454" s="251">
        <v>0</v>
      </c>
      <c r="G454" s="251">
        <v>0</v>
      </c>
      <c r="H454" s="221"/>
      <c r="I454" s="221"/>
      <c r="J454" s="221"/>
      <c r="K454" s="221"/>
    </row>
    <row r="455" spans="1:11" ht="14.1" customHeight="1">
      <c r="A455" s="221"/>
      <c r="B455" s="221"/>
      <c r="C455" s="250" t="s">
        <v>221</v>
      </c>
      <c r="D455" s="255" t="s">
        <v>200</v>
      </c>
      <c r="E455" s="251">
        <v>0</v>
      </c>
      <c r="F455" s="251">
        <v>0</v>
      </c>
      <c r="G455" s="251">
        <v>0</v>
      </c>
      <c r="H455" s="221"/>
      <c r="I455" s="221"/>
      <c r="J455" s="221"/>
      <c r="K455" s="221"/>
    </row>
    <row r="456" spans="1:11" ht="14.1" customHeight="1">
      <c r="A456" s="221"/>
      <c r="B456" s="221"/>
      <c r="C456" s="250" t="s">
        <v>225</v>
      </c>
      <c r="D456" s="255" t="s">
        <v>200</v>
      </c>
      <c r="E456" s="251">
        <v>0</v>
      </c>
      <c r="F456" s="251">
        <v>0</v>
      </c>
      <c r="G456" s="251">
        <v>0</v>
      </c>
      <c r="H456" s="221"/>
      <c r="I456" s="221"/>
      <c r="J456" s="221"/>
      <c r="K456" s="221"/>
    </row>
    <row r="457" spans="1:11" ht="14.1" customHeight="1">
      <c r="A457" s="221"/>
      <c r="B457" s="221"/>
      <c r="C457" s="250" t="s">
        <v>220</v>
      </c>
      <c r="D457" s="255" t="s">
        <v>200</v>
      </c>
      <c r="E457" s="251">
        <v>0</v>
      </c>
      <c r="F457" s="251">
        <v>0</v>
      </c>
      <c r="G457" s="251">
        <v>0</v>
      </c>
      <c r="H457" s="221"/>
      <c r="I457" s="221"/>
      <c r="J457" s="221"/>
      <c r="K457" s="221"/>
    </row>
    <row r="458" spans="1:11" ht="14.1" customHeight="1">
      <c r="A458" s="221"/>
      <c r="B458" s="221"/>
      <c r="C458" s="250" t="s">
        <v>221</v>
      </c>
      <c r="D458" s="255" t="s">
        <v>200</v>
      </c>
      <c r="E458" s="251">
        <v>0</v>
      </c>
      <c r="F458" s="251">
        <v>0</v>
      </c>
      <c r="G458" s="251">
        <v>0</v>
      </c>
      <c r="H458" s="221"/>
      <c r="I458" s="221"/>
      <c r="J458" s="221"/>
      <c r="K458" s="221"/>
    </row>
    <row r="459" spans="1:11" ht="14.1" customHeight="1">
      <c r="A459" s="221"/>
      <c r="B459" s="221"/>
      <c r="C459" s="250" t="s">
        <v>226</v>
      </c>
      <c r="D459" s="255" t="s">
        <v>200</v>
      </c>
      <c r="E459" s="251">
        <v>0</v>
      </c>
      <c r="F459" s="251">
        <v>0</v>
      </c>
      <c r="G459" s="251">
        <v>0</v>
      </c>
      <c r="H459" s="221"/>
      <c r="I459" s="221"/>
      <c r="J459" s="221"/>
      <c r="K459" s="221"/>
    </row>
    <row r="460" spans="1:11" ht="14.1" customHeight="1">
      <c r="A460" s="221"/>
      <c r="B460" s="221"/>
      <c r="C460" s="250" t="s">
        <v>220</v>
      </c>
      <c r="D460" s="255" t="s">
        <v>200</v>
      </c>
      <c r="E460" s="251">
        <v>0</v>
      </c>
      <c r="F460" s="251">
        <v>0</v>
      </c>
      <c r="G460" s="251">
        <v>0</v>
      </c>
      <c r="H460" s="221"/>
      <c r="I460" s="221"/>
      <c r="J460" s="221"/>
      <c r="K460" s="221"/>
    </row>
    <row r="461" spans="1:11" ht="14.1" customHeight="1">
      <c r="A461" s="221"/>
      <c r="B461" s="221"/>
      <c r="C461" s="250" t="s">
        <v>221</v>
      </c>
      <c r="D461" s="255" t="s">
        <v>200</v>
      </c>
      <c r="E461" s="251">
        <v>0</v>
      </c>
      <c r="F461" s="251">
        <v>0</v>
      </c>
      <c r="G461" s="251">
        <v>0</v>
      </c>
      <c r="H461" s="221"/>
      <c r="I461" s="221"/>
      <c r="J461" s="221"/>
      <c r="K461" s="221"/>
    </row>
    <row r="462" spans="1:11" ht="14.1" customHeight="1">
      <c r="A462" s="221"/>
      <c r="B462" s="221"/>
      <c r="C462" s="250" t="s">
        <v>227</v>
      </c>
      <c r="D462" s="255" t="s">
        <v>200</v>
      </c>
      <c r="E462" s="251">
        <v>0</v>
      </c>
      <c r="F462" s="251">
        <v>0</v>
      </c>
      <c r="G462" s="251">
        <v>0</v>
      </c>
      <c r="H462" s="221"/>
      <c r="I462" s="221"/>
      <c r="J462" s="221"/>
      <c r="K462" s="221"/>
    </row>
    <row r="463" spans="1:11" ht="14.1" customHeight="1">
      <c r="A463" s="221"/>
      <c r="B463" s="221"/>
      <c r="C463" s="250" t="s">
        <v>220</v>
      </c>
      <c r="D463" s="255" t="s">
        <v>200</v>
      </c>
      <c r="E463" s="251">
        <v>0</v>
      </c>
      <c r="F463" s="251">
        <v>0</v>
      </c>
      <c r="G463" s="251">
        <v>0</v>
      </c>
      <c r="H463" s="221"/>
      <c r="I463" s="221"/>
      <c r="J463" s="221"/>
      <c r="K463" s="221"/>
    </row>
    <row r="464" spans="1:11" ht="14.1" customHeight="1">
      <c r="A464" s="221"/>
      <c r="B464" s="221"/>
      <c r="C464" s="250" t="s">
        <v>221</v>
      </c>
      <c r="D464" s="255" t="s">
        <v>200</v>
      </c>
      <c r="E464" s="251">
        <v>0</v>
      </c>
      <c r="F464" s="251">
        <v>0</v>
      </c>
      <c r="G464" s="251">
        <v>0</v>
      </c>
      <c r="H464" s="221"/>
      <c r="I464" s="221"/>
      <c r="J464" s="221"/>
      <c r="K464" s="221"/>
    </row>
    <row r="465" spans="1:11" ht="14.1" customHeight="1">
      <c r="A465" s="221"/>
      <c r="B465" s="221"/>
      <c r="C465" s="250" t="s">
        <v>228</v>
      </c>
      <c r="D465" s="255" t="s">
        <v>200</v>
      </c>
      <c r="E465" s="251">
        <v>800000</v>
      </c>
      <c r="F465" s="251">
        <v>0</v>
      </c>
      <c r="G465" s="251">
        <v>0</v>
      </c>
      <c r="H465" s="221"/>
      <c r="I465" s="221"/>
      <c r="J465" s="221"/>
      <c r="K465" s="221"/>
    </row>
    <row r="466" spans="1:11" ht="14.1" customHeight="1">
      <c r="A466" s="221"/>
      <c r="B466" s="221"/>
      <c r="C466" s="250" t="s">
        <v>220</v>
      </c>
      <c r="D466" s="255" t="s">
        <v>200</v>
      </c>
      <c r="E466" s="251">
        <v>800000</v>
      </c>
      <c r="F466" s="251">
        <v>0</v>
      </c>
      <c r="G466" s="251">
        <v>0</v>
      </c>
      <c r="H466" s="221"/>
      <c r="I466" s="221"/>
      <c r="J466" s="221"/>
      <c r="K466" s="221"/>
    </row>
    <row r="467" spans="1:11" ht="14.1" customHeight="1">
      <c r="A467" s="221"/>
      <c r="B467" s="221"/>
      <c r="C467" s="250" t="s">
        <v>229</v>
      </c>
      <c r="D467" s="255" t="s">
        <v>200</v>
      </c>
      <c r="E467" s="251">
        <v>0</v>
      </c>
      <c r="F467" s="251">
        <v>0</v>
      </c>
      <c r="G467" s="251">
        <v>0</v>
      </c>
      <c r="H467" s="221"/>
      <c r="I467" s="221"/>
      <c r="J467" s="221"/>
      <c r="K467" s="221"/>
    </row>
    <row r="468" spans="1:11" ht="14.1" customHeight="1">
      <c r="A468" s="221"/>
      <c r="B468" s="221"/>
      <c r="C468" s="250" t="s">
        <v>230</v>
      </c>
      <c r="D468" s="255" t="s">
        <v>200</v>
      </c>
      <c r="E468" s="251">
        <v>0</v>
      </c>
      <c r="F468" s="251">
        <v>0</v>
      </c>
      <c r="G468" s="251">
        <v>0</v>
      </c>
      <c r="H468" s="221"/>
      <c r="I468" s="221"/>
      <c r="J468" s="221"/>
      <c r="K468" s="221"/>
    </row>
    <row r="469" spans="1:11" ht="14.1" customHeight="1">
      <c r="A469" s="221"/>
      <c r="B469" s="221"/>
      <c r="C469" s="250" t="s">
        <v>231</v>
      </c>
      <c r="D469" s="255" t="s">
        <v>200</v>
      </c>
      <c r="E469" s="251">
        <v>0</v>
      </c>
      <c r="F469" s="251">
        <v>0</v>
      </c>
      <c r="G469" s="251">
        <v>0</v>
      </c>
      <c r="H469" s="221"/>
      <c r="I469" s="221"/>
      <c r="J469" s="221"/>
      <c r="K469" s="221"/>
    </row>
    <row r="470" spans="1:11" ht="14.1" customHeight="1">
      <c r="A470" s="221"/>
      <c r="B470" s="221"/>
      <c r="C470" s="250" t="s">
        <v>232</v>
      </c>
      <c r="D470" s="255" t="s">
        <v>200</v>
      </c>
      <c r="E470" s="251">
        <v>0</v>
      </c>
      <c r="F470" s="251">
        <v>0</v>
      </c>
      <c r="G470" s="251">
        <v>0</v>
      </c>
      <c r="H470" s="221"/>
      <c r="I470" s="221"/>
      <c r="J470" s="221"/>
      <c r="K470" s="221"/>
    </row>
    <row r="471" spans="1:11" ht="14.1" customHeight="1">
      <c r="A471" s="221"/>
      <c r="B471" s="221"/>
      <c r="C471" s="250" t="s">
        <v>233</v>
      </c>
      <c r="D471" s="255" t="s">
        <v>200</v>
      </c>
      <c r="E471" s="251">
        <v>0</v>
      </c>
      <c r="F471" s="251">
        <v>0</v>
      </c>
      <c r="G471" s="251">
        <v>0</v>
      </c>
      <c r="H471" s="221"/>
      <c r="I471" s="221"/>
      <c r="J471" s="221"/>
      <c r="K471" s="221"/>
    </row>
    <row r="472" spans="1:11" ht="14.1" customHeight="1">
      <c r="A472" s="221"/>
      <c r="B472" s="221"/>
      <c r="C472" s="250" t="s">
        <v>220</v>
      </c>
      <c r="D472" s="255" t="s">
        <v>200</v>
      </c>
      <c r="E472" s="251">
        <v>0</v>
      </c>
      <c r="F472" s="251">
        <v>0</v>
      </c>
      <c r="G472" s="251">
        <v>0</v>
      </c>
      <c r="H472" s="221"/>
      <c r="I472" s="221"/>
      <c r="J472" s="221"/>
      <c r="K472" s="221"/>
    </row>
    <row r="473" spans="1:11" ht="14.1" customHeight="1">
      <c r="A473" s="221"/>
      <c r="B473" s="221"/>
      <c r="C473" s="250" t="s">
        <v>229</v>
      </c>
      <c r="D473" s="255" t="s">
        <v>200</v>
      </c>
      <c r="E473" s="251">
        <v>0</v>
      </c>
      <c r="F473" s="251">
        <v>0</v>
      </c>
      <c r="G473" s="251">
        <v>0</v>
      </c>
      <c r="H473" s="221"/>
      <c r="I473" s="221"/>
      <c r="J473" s="221"/>
      <c r="K473" s="221"/>
    </row>
    <row r="474" spans="1:11" ht="14.1" customHeight="1">
      <c r="A474" s="221"/>
      <c r="B474" s="221"/>
      <c r="C474" s="250" t="s">
        <v>230</v>
      </c>
      <c r="D474" s="255" t="s">
        <v>200</v>
      </c>
      <c r="E474" s="251">
        <v>0</v>
      </c>
      <c r="F474" s="251">
        <v>0</v>
      </c>
      <c r="G474" s="251">
        <v>0</v>
      </c>
      <c r="H474" s="221"/>
      <c r="I474" s="221"/>
      <c r="J474" s="221"/>
      <c r="K474" s="221"/>
    </row>
    <row r="475" spans="1:11" ht="14.1" customHeight="1">
      <c r="A475" s="221"/>
      <c r="B475" s="221"/>
      <c r="C475" s="250" t="s">
        <v>231</v>
      </c>
      <c r="D475" s="255" t="s">
        <v>200</v>
      </c>
      <c r="E475" s="251">
        <v>0</v>
      </c>
      <c r="F475" s="251">
        <v>0</v>
      </c>
      <c r="G475" s="251">
        <v>0</v>
      </c>
      <c r="H475" s="221"/>
      <c r="I475" s="221"/>
      <c r="J475" s="221"/>
      <c r="K475" s="221"/>
    </row>
    <row r="476" spans="1:11" ht="14.1" customHeight="1">
      <c r="A476" s="221"/>
      <c r="B476" s="221"/>
      <c r="C476" s="250" t="s">
        <v>232</v>
      </c>
      <c r="D476" s="255" t="s">
        <v>200</v>
      </c>
      <c r="E476" s="251">
        <v>0</v>
      </c>
      <c r="F476" s="251">
        <v>0</v>
      </c>
      <c r="G476" s="251">
        <v>0</v>
      </c>
      <c r="H476" s="221"/>
      <c r="I476" s="221"/>
      <c r="J476" s="221"/>
      <c r="K476" s="221"/>
    </row>
    <row r="477" spans="1:11" ht="14.1" customHeight="1">
      <c r="A477" s="221"/>
      <c r="B477" s="221"/>
      <c r="C477" s="250" t="s">
        <v>234</v>
      </c>
      <c r="D477" s="255" t="s">
        <v>200</v>
      </c>
      <c r="E477" s="251">
        <v>0</v>
      </c>
      <c r="F477" s="251">
        <v>0</v>
      </c>
      <c r="G477" s="251">
        <v>0</v>
      </c>
      <c r="H477" s="221"/>
      <c r="I477" s="221"/>
      <c r="J477" s="221"/>
      <c r="K477" s="221"/>
    </row>
    <row r="478" spans="1:11" ht="14.1" customHeight="1">
      <c r="A478" s="221"/>
      <c r="B478" s="221"/>
      <c r="C478" s="250" t="s">
        <v>220</v>
      </c>
      <c r="D478" s="255" t="s">
        <v>200</v>
      </c>
      <c r="E478" s="251">
        <v>0</v>
      </c>
      <c r="F478" s="251">
        <v>0</v>
      </c>
      <c r="G478" s="251">
        <v>0</v>
      </c>
      <c r="H478" s="221"/>
      <c r="I478" s="221"/>
      <c r="J478" s="221"/>
      <c r="K478" s="221"/>
    </row>
    <row r="479" spans="1:11" ht="14.1" customHeight="1">
      <c r="A479" s="221"/>
      <c r="B479" s="221"/>
      <c r="C479" s="250" t="s">
        <v>229</v>
      </c>
      <c r="D479" s="255" t="s">
        <v>200</v>
      </c>
      <c r="E479" s="251">
        <v>0</v>
      </c>
      <c r="F479" s="251">
        <v>0</v>
      </c>
      <c r="G479" s="251">
        <v>0</v>
      </c>
      <c r="H479" s="221"/>
      <c r="I479" s="221"/>
      <c r="J479" s="221"/>
      <c r="K479" s="221"/>
    </row>
    <row r="480" spans="1:11" ht="14.1" customHeight="1">
      <c r="A480" s="221"/>
      <c r="B480" s="221"/>
      <c r="C480" s="250" t="s">
        <v>230</v>
      </c>
      <c r="D480" s="255" t="s">
        <v>200</v>
      </c>
      <c r="E480" s="251">
        <v>0</v>
      </c>
      <c r="F480" s="251">
        <v>0</v>
      </c>
      <c r="G480" s="251">
        <v>0</v>
      </c>
      <c r="H480" s="221"/>
      <c r="I480" s="221"/>
      <c r="J480" s="221"/>
      <c r="K480" s="221"/>
    </row>
    <row r="481" spans="1:11" ht="14.1" customHeight="1">
      <c r="A481" s="221"/>
      <c r="B481" s="221"/>
      <c r="C481" s="250" t="s">
        <v>231</v>
      </c>
      <c r="D481" s="255" t="s">
        <v>200</v>
      </c>
      <c r="E481" s="251">
        <v>0</v>
      </c>
      <c r="F481" s="251">
        <v>0</v>
      </c>
      <c r="G481" s="251">
        <v>0</v>
      </c>
      <c r="H481" s="221"/>
      <c r="I481" s="221"/>
      <c r="J481" s="221"/>
      <c r="K481" s="221"/>
    </row>
    <row r="482" spans="1:11" ht="14.1" customHeight="1">
      <c r="A482" s="221"/>
      <c r="B482" s="221"/>
      <c r="C482" s="250" t="s">
        <v>232</v>
      </c>
      <c r="D482" s="255" t="s">
        <v>200</v>
      </c>
      <c r="E482" s="251">
        <v>0</v>
      </c>
      <c r="F482" s="251">
        <v>0</v>
      </c>
      <c r="G482" s="251">
        <v>0</v>
      </c>
      <c r="H482" s="221"/>
      <c r="I482" s="221"/>
      <c r="J482" s="221"/>
      <c r="K482" s="221"/>
    </row>
    <row r="483" spans="1:11" ht="14.1" customHeight="1">
      <c r="A483" s="221"/>
      <c r="B483" s="221"/>
      <c r="C483" s="250" t="s">
        <v>235</v>
      </c>
      <c r="D483" s="255" t="s">
        <v>200</v>
      </c>
      <c r="E483" s="251">
        <v>0</v>
      </c>
      <c r="F483" s="251">
        <v>0</v>
      </c>
      <c r="G483" s="251">
        <v>0</v>
      </c>
      <c r="H483" s="221"/>
      <c r="I483" s="221"/>
      <c r="J483" s="221"/>
      <c r="K483" s="221"/>
    </row>
    <row r="484" spans="1:11" ht="14.1" customHeight="1">
      <c r="A484" s="221"/>
      <c r="B484" s="221"/>
      <c r="C484" s="250" t="s">
        <v>236</v>
      </c>
      <c r="D484" s="255" t="s">
        <v>200</v>
      </c>
      <c r="E484" s="251">
        <v>0</v>
      </c>
      <c r="F484" s="251">
        <v>0</v>
      </c>
      <c r="G484" s="251">
        <v>0</v>
      </c>
      <c r="H484" s="221"/>
      <c r="I484" s="221"/>
      <c r="J484" s="221"/>
      <c r="K484" s="221"/>
    </row>
    <row r="485" spans="1:11" ht="14.1" customHeight="1">
      <c r="A485" s="221"/>
      <c r="B485" s="221"/>
      <c r="C485" s="252" t="s">
        <v>237</v>
      </c>
      <c r="D485" s="251">
        <v>0</v>
      </c>
      <c r="E485" s="251">
        <v>800000</v>
      </c>
      <c r="F485" s="251">
        <v>0</v>
      </c>
      <c r="G485" s="251">
        <v>0</v>
      </c>
      <c r="H485" s="221"/>
      <c r="I485" s="221"/>
      <c r="J485" s="221"/>
      <c r="K485" s="221"/>
    </row>
    <row r="486" spans="1:11" ht="15" customHeight="1">
      <c r="A486" s="221"/>
      <c r="B486" s="221"/>
      <c r="C486" s="256" t="s">
        <v>200</v>
      </c>
      <c r="D486" s="257" t="s">
        <v>200</v>
      </c>
      <c r="E486" s="257" t="s">
        <v>200</v>
      </c>
      <c r="F486" s="257" t="s">
        <v>200</v>
      </c>
      <c r="G486" s="257" t="s">
        <v>200</v>
      </c>
      <c r="H486" s="221"/>
      <c r="I486" s="221"/>
      <c r="J486" s="221"/>
      <c r="K486" s="221"/>
    </row>
    <row r="487" spans="1:11" ht="15" customHeight="1">
      <c r="A487" s="221"/>
      <c r="B487" s="221"/>
      <c r="C487" s="224" t="s">
        <v>250</v>
      </c>
      <c r="D487" s="992">
        <v>0</v>
      </c>
      <c r="E487" s="992">
        <v>911209000</v>
      </c>
      <c r="F487" s="992">
        <v>808477000</v>
      </c>
      <c r="G487" s="992">
        <v>828420000</v>
      </c>
      <c r="H487" s="221"/>
      <c r="I487" s="221"/>
      <c r="J487" s="221"/>
      <c r="K487" s="221"/>
    </row>
    <row r="488" spans="1:11" ht="15" customHeight="1">
      <c r="A488" s="221"/>
      <c r="B488" s="221"/>
      <c r="C488" s="225" t="s">
        <v>219</v>
      </c>
      <c r="D488" s="261">
        <v>0</v>
      </c>
      <c r="E488" s="261">
        <v>485261000</v>
      </c>
      <c r="F488" s="261">
        <v>486261000</v>
      </c>
      <c r="G488" s="261">
        <v>491500000</v>
      </c>
      <c r="H488" s="221"/>
      <c r="I488" s="221"/>
      <c r="J488" s="221"/>
      <c r="K488" s="221"/>
    </row>
    <row r="489" spans="1:11" ht="15" customHeight="1">
      <c r="A489" s="221"/>
      <c r="B489" s="221"/>
      <c r="C489" s="225" t="s">
        <v>220</v>
      </c>
      <c r="D489" s="261">
        <v>0</v>
      </c>
      <c r="E489" s="261">
        <v>485261000</v>
      </c>
      <c r="F489" s="261">
        <v>486261000</v>
      </c>
      <c r="G489" s="261">
        <v>491500000</v>
      </c>
      <c r="H489" s="221"/>
      <c r="I489" s="221"/>
      <c r="J489" s="221"/>
      <c r="K489" s="221"/>
    </row>
    <row r="490" spans="1:11" ht="15" customHeight="1">
      <c r="A490" s="221"/>
      <c r="B490" s="221"/>
      <c r="C490" s="225" t="s">
        <v>221</v>
      </c>
      <c r="D490" s="261">
        <v>0</v>
      </c>
      <c r="E490" s="261">
        <v>0</v>
      </c>
      <c r="F490" s="261">
        <v>0</v>
      </c>
      <c r="G490" s="261">
        <v>0</v>
      </c>
      <c r="H490" s="221"/>
      <c r="I490" s="221"/>
      <c r="J490" s="221"/>
      <c r="K490" s="221"/>
    </row>
    <row r="491" spans="1:11" ht="15" customHeight="1">
      <c r="A491" s="221"/>
      <c r="B491" s="221"/>
      <c r="C491" s="225" t="s">
        <v>222</v>
      </c>
      <c r="D491" s="261">
        <v>0</v>
      </c>
      <c r="E491" s="261">
        <v>78858000</v>
      </c>
      <c r="F491" s="261">
        <v>79858000</v>
      </c>
      <c r="G491" s="261">
        <v>81962000</v>
      </c>
      <c r="H491" s="221"/>
      <c r="I491" s="221"/>
      <c r="J491" s="221"/>
      <c r="K491" s="221"/>
    </row>
    <row r="492" spans="1:11" ht="15" customHeight="1">
      <c r="A492" s="221"/>
      <c r="B492" s="221"/>
      <c r="C492" s="225" t="s">
        <v>220</v>
      </c>
      <c r="D492" s="261">
        <v>0</v>
      </c>
      <c r="E492" s="261">
        <v>78858000</v>
      </c>
      <c r="F492" s="261">
        <v>79858000</v>
      </c>
      <c r="G492" s="261">
        <v>81962000</v>
      </c>
      <c r="H492" s="221"/>
      <c r="I492" s="221"/>
      <c r="J492" s="221"/>
      <c r="K492" s="221"/>
    </row>
    <row r="493" spans="1:11" ht="15" customHeight="1">
      <c r="A493" s="221"/>
      <c r="B493" s="221"/>
      <c r="C493" s="225" t="s">
        <v>221</v>
      </c>
      <c r="D493" s="261">
        <v>0</v>
      </c>
      <c r="E493" s="261">
        <v>0</v>
      </c>
      <c r="F493" s="261">
        <v>0</v>
      </c>
      <c r="G493" s="261">
        <v>0</v>
      </c>
      <c r="H493" s="221"/>
      <c r="I493" s="221"/>
      <c r="J493" s="221"/>
      <c r="K493" s="221"/>
    </row>
    <row r="494" spans="1:11" ht="15" customHeight="1">
      <c r="A494" s="221"/>
      <c r="B494" s="221"/>
      <c r="C494" s="225" t="s">
        <v>223</v>
      </c>
      <c r="D494" s="261">
        <v>0</v>
      </c>
      <c r="E494" s="261">
        <v>215000000</v>
      </c>
      <c r="F494" s="261">
        <v>194268000</v>
      </c>
      <c r="G494" s="261">
        <v>189868000</v>
      </c>
      <c r="H494" s="221"/>
      <c r="I494" s="221"/>
      <c r="J494" s="221"/>
      <c r="K494" s="221"/>
    </row>
    <row r="495" spans="1:11" ht="15" customHeight="1">
      <c r="A495" s="221"/>
      <c r="B495" s="221"/>
      <c r="C495" s="225" t="s">
        <v>220</v>
      </c>
      <c r="D495" s="261">
        <v>0</v>
      </c>
      <c r="E495" s="261">
        <v>215000000</v>
      </c>
      <c r="F495" s="261">
        <v>194268000</v>
      </c>
      <c r="G495" s="261">
        <v>189868000</v>
      </c>
      <c r="H495" s="221"/>
      <c r="I495" s="221"/>
      <c r="J495" s="221"/>
      <c r="K495" s="221"/>
    </row>
    <row r="496" spans="1:11" ht="15" customHeight="1">
      <c r="A496" s="221"/>
      <c r="B496" s="221"/>
      <c r="C496" s="225" t="s">
        <v>221</v>
      </c>
      <c r="D496" s="261">
        <v>0</v>
      </c>
      <c r="E496" s="261">
        <v>0</v>
      </c>
      <c r="F496" s="261">
        <v>0</v>
      </c>
      <c r="G496" s="261">
        <v>0</v>
      </c>
      <c r="H496" s="221"/>
      <c r="I496" s="221"/>
      <c r="J496" s="221"/>
      <c r="K496" s="221"/>
    </row>
    <row r="497" spans="1:11" ht="15" customHeight="1">
      <c r="A497" s="221"/>
      <c r="B497" s="221"/>
      <c r="C497" s="225" t="s">
        <v>224</v>
      </c>
      <c r="D497" s="261">
        <v>0</v>
      </c>
      <c r="E497" s="261">
        <v>0</v>
      </c>
      <c r="F497" s="261">
        <v>0</v>
      </c>
      <c r="G497" s="261">
        <v>0</v>
      </c>
      <c r="H497" s="221"/>
      <c r="I497" s="221"/>
      <c r="J497" s="221"/>
      <c r="K497" s="221"/>
    </row>
    <row r="498" spans="1:11" ht="15" customHeight="1">
      <c r="A498" s="221"/>
      <c r="B498" s="221"/>
      <c r="C498" s="225" t="s">
        <v>220</v>
      </c>
      <c r="D498" s="261">
        <v>0</v>
      </c>
      <c r="E498" s="261">
        <v>0</v>
      </c>
      <c r="F498" s="261">
        <v>0</v>
      </c>
      <c r="G498" s="261">
        <v>0</v>
      </c>
      <c r="H498" s="221"/>
      <c r="I498" s="221"/>
      <c r="J498" s="221"/>
      <c r="K498" s="221"/>
    </row>
    <row r="499" spans="1:11" ht="15" customHeight="1">
      <c r="A499" s="221"/>
      <c r="B499" s="221"/>
      <c r="C499" s="225" t="s">
        <v>221</v>
      </c>
      <c r="D499" s="261">
        <v>0</v>
      </c>
      <c r="E499" s="261">
        <v>0</v>
      </c>
      <c r="F499" s="261">
        <v>0</v>
      </c>
      <c r="G499" s="261">
        <v>0</v>
      </c>
      <c r="H499" s="221"/>
      <c r="I499" s="221"/>
      <c r="J499" s="221"/>
      <c r="K499" s="221"/>
    </row>
    <row r="500" spans="1:11" ht="20.100000000000001" customHeight="1">
      <c r="A500" s="221"/>
      <c r="B500" s="221"/>
      <c r="C500" s="225" t="s">
        <v>251</v>
      </c>
      <c r="D500" s="262">
        <v>0</v>
      </c>
      <c r="E500" s="262">
        <v>0</v>
      </c>
      <c r="F500" s="262">
        <v>0</v>
      </c>
      <c r="G500" s="262">
        <v>0</v>
      </c>
      <c r="H500" s="221"/>
      <c r="I500" s="221"/>
      <c r="J500" s="221"/>
      <c r="K500" s="221"/>
    </row>
    <row r="501" spans="1:11" ht="15" customHeight="1">
      <c r="A501" s="221"/>
      <c r="B501" s="221"/>
      <c r="C501" s="225" t="s">
        <v>220</v>
      </c>
      <c r="D501" s="261">
        <v>0</v>
      </c>
      <c r="E501" s="261">
        <v>0</v>
      </c>
      <c r="F501" s="261">
        <v>0</v>
      </c>
      <c r="G501" s="261">
        <v>0</v>
      </c>
      <c r="H501" s="221"/>
      <c r="I501" s="221"/>
      <c r="J501" s="221"/>
      <c r="K501" s="221"/>
    </row>
    <row r="502" spans="1:11" ht="15" customHeight="1">
      <c r="A502" s="221"/>
      <c r="B502" s="221"/>
      <c r="C502" s="225" t="s">
        <v>221</v>
      </c>
      <c r="D502" s="261">
        <v>0</v>
      </c>
      <c r="E502" s="261">
        <v>0</v>
      </c>
      <c r="F502" s="261">
        <v>0</v>
      </c>
      <c r="G502" s="261">
        <v>0</v>
      </c>
      <c r="H502" s="221"/>
      <c r="I502" s="221"/>
      <c r="J502" s="221"/>
      <c r="K502" s="221"/>
    </row>
    <row r="503" spans="1:11" ht="15" customHeight="1">
      <c r="A503" s="221"/>
      <c r="B503" s="221"/>
      <c r="C503" s="225" t="s">
        <v>226</v>
      </c>
      <c r="D503" s="261">
        <v>0</v>
      </c>
      <c r="E503" s="261">
        <v>90000</v>
      </c>
      <c r="F503" s="261">
        <v>90000</v>
      </c>
      <c r="G503" s="261">
        <v>90000</v>
      </c>
      <c r="H503" s="221"/>
      <c r="I503" s="221"/>
      <c r="J503" s="221"/>
      <c r="K503" s="221"/>
    </row>
    <row r="504" spans="1:11" ht="15" customHeight="1">
      <c r="A504" s="221"/>
      <c r="B504" s="221"/>
      <c r="C504" s="225" t="s">
        <v>220</v>
      </c>
      <c r="D504" s="261">
        <v>0</v>
      </c>
      <c r="E504" s="261">
        <v>90000</v>
      </c>
      <c r="F504" s="261">
        <v>90000</v>
      </c>
      <c r="G504" s="261">
        <v>90000</v>
      </c>
      <c r="H504" s="221"/>
      <c r="I504" s="221"/>
      <c r="J504" s="221"/>
      <c r="K504" s="221"/>
    </row>
    <row r="505" spans="1:11" ht="15" customHeight="1">
      <c r="A505" s="221"/>
      <c r="B505" s="221"/>
      <c r="C505" s="225" t="s">
        <v>221</v>
      </c>
      <c r="D505" s="261">
        <v>0</v>
      </c>
      <c r="E505" s="261">
        <v>0</v>
      </c>
      <c r="F505" s="261">
        <v>0</v>
      </c>
      <c r="G505" s="261">
        <v>0</v>
      </c>
      <c r="H505" s="221"/>
      <c r="I505" s="221"/>
      <c r="J505" s="221"/>
      <c r="K505" s="221"/>
    </row>
    <row r="506" spans="1:11" ht="15" customHeight="1">
      <c r="A506" s="221"/>
      <c r="B506" s="221"/>
      <c r="C506" s="225" t="s">
        <v>227</v>
      </c>
      <c r="D506" s="261">
        <v>0</v>
      </c>
      <c r="E506" s="261">
        <v>0</v>
      </c>
      <c r="F506" s="261">
        <v>0</v>
      </c>
      <c r="G506" s="261">
        <v>0</v>
      </c>
      <c r="H506" s="221"/>
      <c r="I506" s="221"/>
      <c r="J506" s="221"/>
      <c r="K506" s="221"/>
    </row>
    <row r="507" spans="1:11" ht="15" customHeight="1">
      <c r="A507" s="221"/>
      <c r="B507" s="221"/>
      <c r="C507" s="225" t="s">
        <v>220</v>
      </c>
      <c r="D507" s="261">
        <v>0</v>
      </c>
      <c r="E507" s="261">
        <v>0</v>
      </c>
      <c r="F507" s="261">
        <v>0</v>
      </c>
      <c r="G507" s="261">
        <v>0</v>
      </c>
      <c r="H507" s="221"/>
      <c r="I507" s="221"/>
      <c r="J507" s="221"/>
      <c r="K507" s="221"/>
    </row>
    <row r="508" spans="1:11" ht="15" customHeight="1">
      <c r="A508" s="221"/>
      <c r="B508" s="221"/>
      <c r="C508" s="225" t="s">
        <v>221</v>
      </c>
      <c r="D508" s="261">
        <v>0</v>
      </c>
      <c r="E508" s="261">
        <v>0</v>
      </c>
      <c r="F508" s="261">
        <v>0</v>
      </c>
      <c r="G508" s="261">
        <v>0</v>
      </c>
      <c r="H508" s="221"/>
      <c r="I508" s="221"/>
      <c r="J508" s="221"/>
      <c r="K508" s="221"/>
    </row>
    <row r="509" spans="1:11" ht="15" customHeight="1">
      <c r="A509" s="221"/>
      <c r="B509" s="221"/>
      <c r="C509" s="225" t="s">
        <v>228</v>
      </c>
      <c r="D509" s="261">
        <v>0</v>
      </c>
      <c r="E509" s="261">
        <v>800000</v>
      </c>
      <c r="F509" s="261">
        <v>0</v>
      </c>
      <c r="G509" s="261">
        <v>0</v>
      </c>
      <c r="H509" s="221"/>
      <c r="I509" s="221"/>
      <c r="J509" s="221"/>
      <c r="K509" s="221"/>
    </row>
    <row r="510" spans="1:11" ht="15" customHeight="1">
      <c r="A510" s="221"/>
      <c r="B510" s="221"/>
      <c r="C510" s="225" t="s">
        <v>220</v>
      </c>
      <c r="D510" s="261">
        <v>0</v>
      </c>
      <c r="E510" s="261">
        <v>800000</v>
      </c>
      <c r="F510" s="261">
        <v>0</v>
      </c>
      <c r="G510" s="261">
        <v>0</v>
      </c>
      <c r="H510" s="221"/>
      <c r="I510" s="221"/>
      <c r="J510" s="221"/>
      <c r="K510" s="221"/>
    </row>
    <row r="511" spans="1:11" ht="15" customHeight="1">
      <c r="A511" s="221"/>
      <c r="B511" s="221"/>
      <c r="C511" s="225" t="s">
        <v>229</v>
      </c>
      <c r="D511" s="261">
        <v>0</v>
      </c>
      <c r="E511" s="261">
        <v>0</v>
      </c>
      <c r="F511" s="261">
        <v>0</v>
      </c>
      <c r="G511" s="261">
        <v>0</v>
      </c>
      <c r="H511" s="221"/>
      <c r="I511" s="221"/>
      <c r="J511" s="221"/>
      <c r="K511" s="221"/>
    </row>
    <row r="512" spans="1:11" ht="15" customHeight="1">
      <c r="A512" s="221"/>
      <c r="B512" s="221"/>
      <c r="C512" s="225" t="s">
        <v>230</v>
      </c>
      <c r="D512" s="261">
        <v>0</v>
      </c>
      <c r="E512" s="261">
        <v>0</v>
      </c>
      <c r="F512" s="261">
        <v>0</v>
      </c>
      <c r="G512" s="261">
        <v>0</v>
      </c>
      <c r="H512" s="221"/>
      <c r="I512" s="221"/>
      <c r="J512" s="221"/>
      <c r="K512" s="221"/>
    </row>
    <row r="513" spans="1:11" ht="15" customHeight="1">
      <c r="A513" s="221"/>
      <c r="B513" s="221"/>
      <c r="C513" s="225" t="s">
        <v>231</v>
      </c>
      <c r="D513" s="261">
        <v>0</v>
      </c>
      <c r="E513" s="261">
        <v>0</v>
      </c>
      <c r="F513" s="261">
        <v>0</v>
      </c>
      <c r="G513" s="261">
        <v>0</v>
      </c>
      <c r="H513" s="221"/>
      <c r="I513" s="221"/>
      <c r="J513" s="221"/>
      <c r="K513" s="221"/>
    </row>
    <row r="514" spans="1:11" ht="15" customHeight="1">
      <c r="A514" s="221"/>
      <c r="B514" s="221"/>
      <c r="C514" s="225" t="s">
        <v>232</v>
      </c>
      <c r="D514" s="261">
        <v>0</v>
      </c>
      <c r="E514" s="261">
        <v>0</v>
      </c>
      <c r="F514" s="261">
        <v>0</v>
      </c>
      <c r="G514" s="261">
        <v>0</v>
      </c>
      <c r="H514" s="221"/>
      <c r="I514" s="221"/>
      <c r="J514" s="221"/>
      <c r="K514" s="221"/>
    </row>
    <row r="515" spans="1:11" ht="15" customHeight="1">
      <c r="A515" s="221"/>
      <c r="B515" s="221"/>
      <c r="C515" s="225" t="s">
        <v>233</v>
      </c>
      <c r="D515" s="261">
        <v>0</v>
      </c>
      <c r="E515" s="261">
        <v>131200000</v>
      </c>
      <c r="F515" s="261">
        <v>48000000</v>
      </c>
      <c r="G515" s="261">
        <v>65000000</v>
      </c>
      <c r="H515" s="221"/>
      <c r="I515" s="221"/>
      <c r="J515" s="221"/>
      <c r="K515" s="221"/>
    </row>
    <row r="516" spans="1:11" ht="15" customHeight="1">
      <c r="A516" s="221"/>
      <c r="B516" s="221"/>
      <c r="C516" s="225" t="s">
        <v>220</v>
      </c>
      <c r="D516" s="261">
        <v>0</v>
      </c>
      <c r="E516" s="261">
        <v>131200000</v>
      </c>
      <c r="F516" s="261">
        <v>48000000</v>
      </c>
      <c r="G516" s="261">
        <v>65000000</v>
      </c>
      <c r="H516" s="221"/>
      <c r="I516" s="221"/>
      <c r="J516" s="221"/>
      <c r="K516" s="221"/>
    </row>
    <row r="517" spans="1:11" ht="15" customHeight="1">
      <c r="A517" s="221"/>
      <c r="B517" s="221"/>
      <c r="C517" s="225" t="s">
        <v>229</v>
      </c>
      <c r="D517" s="261">
        <v>0</v>
      </c>
      <c r="E517" s="261">
        <v>0</v>
      </c>
      <c r="F517" s="261">
        <v>0</v>
      </c>
      <c r="G517" s="261">
        <v>0</v>
      </c>
      <c r="H517" s="221"/>
      <c r="I517" s="221"/>
      <c r="J517" s="221"/>
      <c r="K517" s="221"/>
    </row>
    <row r="518" spans="1:11" ht="15" customHeight="1">
      <c r="A518" s="221"/>
      <c r="B518" s="221"/>
      <c r="C518" s="225" t="s">
        <v>230</v>
      </c>
      <c r="D518" s="261">
        <v>0</v>
      </c>
      <c r="E518" s="261">
        <v>0</v>
      </c>
      <c r="F518" s="261">
        <v>0</v>
      </c>
      <c r="G518" s="261">
        <v>0</v>
      </c>
      <c r="H518" s="221"/>
      <c r="I518" s="221"/>
      <c r="J518" s="221"/>
      <c r="K518" s="221"/>
    </row>
    <row r="519" spans="1:11" ht="15" customHeight="1">
      <c r="A519" s="221"/>
      <c r="B519" s="221"/>
      <c r="C519" s="225" t="s">
        <v>231</v>
      </c>
      <c r="D519" s="261">
        <v>0</v>
      </c>
      <c r="E519" s="261">
        <v>0</v>
      </c>
      <c r="F519" s="261">
        <v>0</v>
      </c>
      <c r="G519" s="261">
        <v>0</v>
      </c>
      <c r="H519" s="221"/>
      <c r="I519" s="221"/>
      <c r="J519" s="221"/>
      <c r="K519" s="221"/>
    </row>
    <row r="520" spans="1:11" ht="15" customHeight="1">
      <c r="A520" s="221"/>
      <c r="B520" s="221"/>
      <c r="C520" s="225" t="s">
        <v>232</v>
      </c>
      <c r="D520" s="261">
        <v>0</v>
      </c>
      <c r="E520" s="261">
        <v>0</v>
      </c>
      <c r="F520" s="261">
        <v>0</v>
      </c>
      <c r="G520" s="261">
        <v>0</v>
      </c>
      <c r="H520" s="221"/>
      <c r="I520" s="221"/>
      <c r="J520" s="221"/>
      <c r="K520" s="221"/>
    </row>
    <row r="521" spans="1:11" ht="15" customHeight="1">
      <c r="A521" s="221"/>
      <c r="B521" s="221"/>
      <c r="C521" s="225" t="s">
        <v>234</v>
      </c>
      <c r="D521" s="261">
        <v>0</v>
      </c>
      <c r="E521" s="261">
        <v>0</v>
      </c>
      <c r="F521" s="261">
        <v>0</v>
      </c>
      <c r="G521" s="261">
        <v>0</v>
      </c>
      <c r="H521" s="221"/>
      <c r="I521" s="221"/>
      <c r="J521" s="221"/>
      <c r="K521" s="221"/>
    </row>
    <row r="522" spans="1:11" ht="15" customHeight="1">
      <c r="A522" s="221"/>
      <c r="B522" s="221"/>
      <c r="C522" s="225" t="s">
        <v>220</v>
      </c>
      <c r="D522" s="261">
        <v>0</v>
      </c>
      <c r="E522" s="261">
        <v>0</v>
      </c>
      <c r="F522" s="261">
        <v>0</v>
      </c>
      <c r="G522" s="261">
        <v>0</v>
      </c>
      <c r="H522" s="221"/>
      <c r="I522" s="221"/>
      <c r="J522" s="221"/>
      <c r="K522" s="221"/>
    </row>
    <row r="523" spans="1:11" ht="15" customHeight="1">
      <c r="A523" s="221"/>
      <c r="B523" s="221"/>
      <c r="C523" s="225" t="s">
        <v>229</v>
      </c>
      <c r="D523" s="261">
        <v>0</v>
      </c>
      <c r="E523" s="261">
        <v>0</v>
      </c>
      <c r="F523" s="261">
        <v>0</v>
      </c>
      <c r="G523" s="261">
        <v>0</v>
      </c>
      <c r="H523" s="221"/>
      <c r="I523" s="221"/>
      <c r="J523" s="221"/>
      <c r="K523" s="221"/>
    </row>
    <row r="524" spans="1:11" ht="15" customHeight="1">
      <c r="A524" s="221"/>
      <c r="B524" s="221"/>
      <c r="C524" s="225" t="s">
        <v>230</v>
      </c>
      <c r="D524" s="261">
        <v>0</v>
      </c>
      <c r="E524" s="261">
        <v>0</v>
      </c>
      <c r="F524" s="261">
        <v>0</v>
      </c>
      <c r="G524" s="261">
        <v>0</v>
      </c>
      <c r="H524" s="221"/>
      <c r="I524" s="221"/>
      <c r="J524" s="221"/>
      <c r="K524" s="221"/>
    </row>
    <row r="525" spans="1:11" ht="15" customHeight="1">
      <c r="A525" s="221"/>
      <c r="B525" s="221"/>
      <c r="C525" s="225" t="s">
        <v>231</v>
      </c>
      <c r="D525" s="261">
        <v>0</v>
      </c>
      <c r="E525" s="261">
        <v>0</v>
      </c>
      <c r="F525" s="261">
        <v>0</v>
      </c>
      <c r="G525" s="261">
        <v>0</v>
      </c>
      <c r="H525" s="221"/>
      <c r="I525" s="221"/>
      <c r="J525" s="221"/>
      <c r="K525" s="221"/>
    </row>
    <row r="526" spans="1:11" ht="15" customHeight="1">
      <c r="A526" s="221"/>
      <c r="B526" s="221"/>
      <c r="C526" s="225" t="s">
        <v>232</v>
      </c>
      <c r="D526" s="261">
        <v>0</v>
      </c>
      <c r="E526" s="261">
        <v>0</v>
      </c>
      <c r="F526" s="261">
        <v>0</v>
      </c>
      <c r="G526" s="261">
        <v>0</v>
      </c>
      <c r="H526" s="221"/>
      <c r="I526" s="221"/>
      <c r="J526" s="221"/>
      <c r="K526" s="221"/>
    </row>
    <row r="527" spans="1:11" ht="15" customHeight="1">
      <c r="A527" s="221"/>
      <c r="B527" s="221"/>
      <c r="C527" s="225" t="s">
        <v>235</v>
      </c>
      <c r="D527" s="261">
        <v>0</v>
      </c>
      <c r="E527" s="261">
        <v>0</v>
      </c>
      <c r="F527" s="261">
        <v>0</v>
      </c>
      <c r="G527" s="261">
        <v>0</v>
      </c>
      <c r="H527" s="221"/>
      <c r="I527" s="221"/>
      <c r="J527" s="221"/>
      <c r="K527" s="221"/>
    </row>
    <row r="528" spans="1:11" ht="15" customHeight="1">
      <c r="A528" s="221"/>
      <c r="B528" s="221"/>
      <c r="C528" s="225" t="s">
        <v>236</v>
      </c>
      <c r="D528" s="261">
        <v>0</v>
      </c>
      <c r="E528" s="261">
        <v>0</v>
      </c>
      <c r="F528" s="261">
        <v>0</v>
      </c>
      <c r="G528" s="261">
        <v>0</v>
      </c>
      <c r="H528" s="221"/>
      <c r="I528" s="221"/>
      <c r="J528" s="221"/>
      <c r="K528" s="221"/>
    </row>
    <row r="529" spans="1:11" ht="20.100000000000001" customHeight="1">
      <c r="A529" s="221"/>
      <c r="B529" s="221"/>
      <c r="C529" s="263" t="s">
        <v>200</v>
      </c>
      <c r="D529" s="221"/>
      <c r="E529" s="221"/>
      <c r="F529" s="221"/>
      <c r="G529" s="221"/>
      <c r="H529" s="221"/>
      <c r="I529" s="221"/>
      <c r="J529" s="221"/>
      <c r="K529" s="221"/>
    </row>
    <row r="530" spans="1:11" ht="20.100000000000001" customHeight="1">
      <c r="A530" s="264" t="s">
        <v>252</v>
      </c>
      <c r="B530" s="244" t="s">
        <v>84</v>
      </c>
      <c r="C530" s="244" t="s">
        <v>200</v>
      </c>
      <c r="D530" s="221"/>
      <c r="E530" s="265" t="s">
        <v>200</v>
      </c>
      <c r="F530" s="244" t="s">
        <v>84</v>
      </c>
      <c r="G530" s="244" t="s">
        <v>200</v>
      </c>
      <c r="H530" s="266" t="s">
        <v>200</v>
      </c>
      <c r="I530" s="265" t="s">
        <v>200</v>
      </c>
      <c r="J530" s="244" t="s">
        <v>84</v>
      </c>
      <c r="K530" s="244" t="s">
        <v>200</v>
      </c>
    </row>
    <row r="531" spans="1:11" ht="20.100000000000001" customHeight="1">
      <c r="A531" s="267" t="s">
        <v>253</v>
      </c>
      <c r="B531" s="244" t="s">
        <v>254</v>
      </c>
      <c r="C531" s="244" t="s">
        <v>200</v>
      </c>
      <c r="D531" s="221"/>
      <c r="E531" s="267" t="s">
        <v>255</v>
      </c>
      <c r="F531" s="244" t="s">
        <v>254</v>
      </c>
      <c r="G531" s="244" t="s">
        <v>200</v>
      </c>
      <c r="H531" s="221"/>
      <c r="I531" s="267" t="s">
        <v>256</v>
      </c>
      <c r="J531" s="244" t="s">
        <v>254</v>
      </c>
      <c r="K531" s="244" t="s">
        <v>200</v>
      </c>
    </row>
    <row r="532" spans="1:11" ht="20.100000000000001" customHeight="1">
      <c r="A532" s="268" t="s">
        <v>200</v>
      </c>
      <c r="B532" s="244" t="s">
        <v>86</v>
      </c>
      <c r="C532" s="244" t="s">
        <v>200</v>
      </c>
      <c r="D532" s="221"/>
      <c r="E532" s="268" t="s">
        <v>200</v>
      </c>
      <c r="F532" s="244" t="s">
        <v>86</v>
      </c>
      <c r="G532" s="244" t="s">
        <v>200</v>
      </c>
      <c r="H532" s="221"/>
      <c r="I532" s="268" t="s">
        <v>200</v>
      </c>
      <c r="J532" s="244" t="s">
        <v>86</v>
      </c>
      <c r="K532" s="244" t="s">
        <v>200</v>
      </c>
    </row>
  </sheetData>
  <mergeCells count="51">
    <mergeCell ref="D431:G431"/>
    <mergeCell ref="D432:G432"/>
    <mergeCell ref="C441:G441"/>
    <mergeCell ref="C329:G329"/>
    <mergeCell ref="D374:G374"/>
    <mergeCell ref="D375:G375"/>
    <mergeCell ref="D376:G376"/>
    <mergeCell ref="C385:G385"/>
    <mergeCell ref="D430:G430"/>
    <mergeCell ref="D320:G320"/>
    <mergeCell ref="D205:G205"/>
    <mergeCell ref="D206:G206"/>
    <mergeCell ref="D207:G207"/>
    <mergeCell ref="C216:G216"/>
    <mergeCell ref="D261:G261"/>
    <mergeCell ref="D262:G262"/>
    <mergeCell ref="D263:G263"/>
    <mergeCell ref="D264:G264"/>
    <mergeCell ref="C273:G273"/>
    <mergeCell ref="D318:G318"/>
    <mergeCell ref="D319:G319"/>
    <mergeCell ref="D204:G204"/>
    <mergeCell ref="D83:G83"/>
    <mergeCell ref="D84:G84"/>
    <mergeCell ref="C93:G93"/>
    <mergeCell ref="D138:G138"/>
    <mergeCell ref="C145:G145"/>
    <mergeCell ref="D146:G146"/>
    <mergeCell ref="D147:G147"/>
    <mergeCell ref="D148:G148"/>
    <mergeCell ref="D149:G149"/>
    <mergeCell ref="C158:G158"/>
    <mergeCell ref="C203:G203"/>
    <mergeCell ref="D82:G82"/>
    <mergeCell ref="D7:G7"/>
    <mergeCell ref="C8:G8"/>
    <mergeCell ref="C9:G9"/>
    <mergeCell ref="D10:G10"/>
    <mergeCell ref="D16:G16"/>
    <mergeCell ref="C24:G24"/>
    <mergeCell ref="D25:G25"/>
    <mergeCell ref="D26:G26"/>
    <mergeCell ref="D27:G27"/>
    <mergeCell ref="D28:G28"/>
    <mergeCell ref="C37:G37"/>
    <mergeCell ref="D6:G6"/>
    <mergeCell ref="C1:G1"/>
    <mergeCell ref="C2:G2"/>
    <mergeCell ref="D3:G3"/>
    <mergeCell ref="D4:G4"/>
    <mergeCell ref="D5:G5"/>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61746-6713-4313-BE43-0B110B842FCD}">
  <dimension ref="A1:K633"/>
  <sheetViews>
    <sheetView workbookViewId="0"/>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1318</v>
      </c>
      <c r="E3" s="1650"/>
      <c r="F3" s="1650"/>
      <c r="G3" s="1650"/>
      <c r="H3" s="993"/>
      <c r="I3" s="993"/>
      <c r="J3" s="993"/>
      <c r="K3" s="993"/>
    </row>
    <row r="4" spans="1:11" ht="14.1" customHeight="1">
      <c r="A4" s="993"/>
      <c r="B4" s="993"/>
      <c r="C4" s="995" t="s">
        <v>196</v>
      </c>
      <c r="D4" s="1649" t="s">
        <v>1319</v>
      </c>
      <c r="E4" s="1650"/>
      <c r="F4" s="1650"/>
      <c r="G4" s="1650"/>
      <c r="H4" s="993"/>
      <c r="I4" s="993"/>
      <c r="J4" s="993"/>
      <c r="K4" s="993"/>
    </row>
    <row r="5" spans="1:11" ht="14.1" customHeight="1">
      <c r="A5" s="993"/>
      <c r="B5" s="993"/>
      <c r="C5" s="995" t="s">
        <v>2</v>
      </c>
      <c r="D5" s="1649" t="s">
        <v>1320</v>
      </c>
      <c r="E5" s="1650"/>
      <c r="F5" s="1650"/>
      <c r="G5" s="1650"/>
      <c r="H5" s="993"/>
      <c r="I5" s="993"/>
      <c r="J5" s="993"/>
      <c r="K5" s="993"/>
    </row>
    <row r="6" spans="1:11" ht="14.1" customHeight="1">
      <c r="A6" s="993"/>
      <c r="B6" s="993"/>
      <c r="C6" s="995" t="s">
        <v>4</v>
      </c>
      <c r="D6" s="1649" t="s">
        <v>1321</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14.1" customHeight="1">
      <c r="A9" s="993"/>
      <c r="B9" s="993"/>
      <c r="C9" s="1655" t="s">
        <v>1320</v>
      </c>
      <c r="D9" s="1656"/>
      <c r="E9" s="1656"/>
      <c r="F9" s="1656"/>
      <c r="G9" s="1656"/>
      <c r="H9" s="993"/>
      <c r="I9" s="993"/>
      <c r="J9" s="993"/>
      <c r="K9" s="993"/>
    </row>
    <row r="10" spans="1:11" ht="56.25" customHeight="1">
      <c r="A10" s="993"/>
      <c r="B10" s="993"/>
      <c r="C10" s="996" t="s">
        <v>10</v>
      </c>
      <c r="D10" s="1657" t="s">
        <v>1322</v>
      </c>
      <c r="E10" s="1658"/>
      <c r="F10" s="1658"/>
      <c r="G10" s="1658"/>
      <c r="H10" s="993"/>
      <c r="I10" s="993"/>
      <c r="J10" s="993"/>
      <c r="K10" s="993"/>
    </row>
    <row r="11" spans="1:11" ht="27.95" customHeight="1">
      <c r="A11" s="993"/>
      <c r="B11" s="993"/>
      <c r="C11" s="997" t="s">
        <v>12</v>
      </c>
      <c r="D11" s="998">
        <v>2025</v>
      </c>
      <c r="E11" s="998">
        <v>2026</v>
      </c>
      <c r="F11" s="998">
        <v>2027</v>
      </c>
      <c r="G11" s="998">
        <v>2028</v>
      </c>
      <c r="H11" s="993"/>
      <c r="I11" s="993"/>
      <c r="J11" s="993"/>
      <c r="K11" s="993"/>
    </row>
    <row r="12" spans="1:11" ht="14.1" customHeight="1">
      <c r="A12" s="993"/>
      <c r="B12" s="993"/>
      <c r="C12" s="999"/>
      <c r="D12" s="1000" t="s">
        <v>13</v>
      </c>
      <c r="E12" s="1000" t="s">
        <v>14</v>
      </c>
      <c r="F12" s="1000" t="s">
        <v>14</v>
      </c>
      <c r="G12" s="1000" t="s">
        <v>14</v>
      </c>
      <c r="H12" s="993"/>
      <c r="I12" s="993"/>
      <c r="J12" s="993"/>
      <c r="K12" s="993"/>
    </row>
    <row r="13" spans="1:11" ht="51.95" customHeight="1">
      <c r="A13" s="993"/>
      <c r="B13" s="993"/>
      <c r="C13" s="997" t="s">
        <v>1323</v>
      </c>
      <c r="D13" s="1001" t="s">
        <v>849</v>
      </c>
      <c r="E13" s="1001" t="s">
        <v>851</v>
      </c>
      <c r="F13" s="1001" t="s">
        <v>1223</v>
      </c>
      <c r="G13" s="1001" t="s">
        <v>1223</v>
      </c>
      <c r="H13" s="993"/>
      <c r="I13" s="993"/>
      <c r="J13" s="993"/>
      <c r="K13" s="993"/>
    </row>
    <row r="14" spans="1:11" ht="53.25" customHeight="1">
      <c r="A14" s="993"/>
      <c r="B14" s="993"/>
      <c r="C14" s="996" t="s">
        <v>203</v>
      </c>
      <c r="D14" s="1657" t="s">
        <v>1324</v>
      </c>
      <c r="E14" s="1658"/>
      <c r="F14" s="1658"/>
      <c r="G14" s="1658"/>
      <c r="H14" s="993"/>
      <c r="I14" s="993"/>
      <c r="J14" s="993"/>
      <c r="K14" s="993"/>
    </row>
    <row r="15" spans="1:11" ht="27.95" customHeight="1">
      <c r="A15" s="993"/>
      <c r="B15" s="993"/>
      <c r="C15" s="997" t="s">
        <v>205</v>
      </c>
      <c r="D15" s="998">
        <v>2025</v>
      </c>
      <c r="E15" s="998">
        <v>2026</v>
      </c>
      <c r="F15" s="998">
        <v>2027</v>
      </c>
      <c r="G15" s="998">
        <v>2028</v>
      </c>
      <c r="H15" s="993"/>
      <c r="I15" s="993"/>
      <c r="J15" s="993"/>
      <c r="K15" s="993"/>
    </row>
    <row r="16" spans="1:11" ht="14.1" customHeight="1">
      <c r="A16" s="993"/>
      <c r="B16" s="993"/>
      <c r="C16" s="999"/>
      <c r="D16" s="1000" t="s">
        <v>13</v>
      </c>
      <c r="E16" s="1000" t="s">
        <v>14</v>
      </c>
      <c r="F16" s="1000" t="s">
        <v>14</v>
      </c>
      <c r="G16" s="1000" t="s">
        <v>14</v>
      </c>
      <c r="H16" s="993"/>
      <c r="I16" s="993"/>
      <c r="J16" s="993"/>
      <c r="K16" s="993"/>
    </row>
    <row r="17" spans="1:11" ht="30.95" customHeight="1">
      <c r="A17" s="993"/>
      <c r="B17" s="993"/>
      <c r="C17" s="997" t="s">
        <v>1325</v>
      </c>
      <c r="D17" s="1001" t="s">
        <v>1287</v>
      </c>
      <c r="E17" s="1001" t="s">
        <v>1326</v>
      </c>
      <c r="F17" s="1001" t="s">
        <v>1327</v>
      </c>
      <c r="G17" s="1001" t="s">
        <v>1327</v>
      </c>
      <c r="H17" s="993"/>
      <c r="I17" s="993"/>
      <c r="J17" s="993"/>
      <c r="K17" s="993"/>
    </row>
    <row r="18" spans="1:11" ht="30.95" customHeight="1">
      <c r="A18" s="993"/>
      <c r="B18" s="993"/>
      <c r="C18" s="997" t="s">
        <v>1328</v>
      </c>
      <c r="D18" s="1001" t="s">
        <v>140</v>
      </c>
      <c r="E18" s="1001" t="s">
        <v>141</v>
      </c>
      <c r="F18" s="1001" t="s">
        <v>142</v>
      </c>
      <c r="G18" s="1001" t="s">
        <v>1287</v>
      </c>
      <c r="H18" s="993"/>
      <c r="I18" s="993"/>
      <c r="J18" s="993"/>
      <c r="K18" s="993"/>
    </row>
    <row r="19" spans="1:11" ht="20.100000000000001" customHeight="1">
      <c r="A19" s="993"/>
      <c r="B19" s="993"/>
      <c r="C19" s="997" t="s">
        <v>1329</v>
      </c>
      <c r="D19" s="1001" t="s">
        <v>1330</v>
      </c>
      <c r="E19" s="1001" t="s">
        <v>1331</v>
      </c>
      <c r="F19" s="1001" t="s">
        <v>1331</v>
      </c>
      <c r="G19" s="1001" t="s">
        <v>1332</v>
      </c>
      <c r="H19" s="993"/>
      <c r="I19" s="993"/>
      <c r="J19" s="993"/>
      <c r="K19" s="993"/>
    </row>
    <row r="20" spans="1:11" ht="30.95" customHeight="1">
      <c r="A20" s="993"/>
      <c r="B20" s="993"/>
      <c r="C20" s="997" t="s">
        <v>1286</v>
      </c>
      <c r="D20" s="1001" t="s">
        <v>141</v>
      </c>
      <c r="E20" s="1001" t="s">
        <v>1333</v>
      </c>
      <c r="F20" s="1001" t="s">
        <v>1334</v>
      </c>
      <c r="G20" s="1001" t="s">
        <v>1287</v>
      </c>
      <c r="H20" s="993"/>
      <c r="I20" s="993"/>
      <c r="J20" s="993"/>
      <c r="K20" s="993"/>
    </row>
    <row r="21" spans="1:11" ht="14.1" customHeight="1">
      <c r="A21" s="993"/>
      <c r="B21" s="993"/>
      <c r="C21" s="1643" t="s">
        <v>208</v>
      </c>
      <c r="D21" s="1644"/>
      <c r="E21" s="1644"/>
      <c r="F21" s="1644"/>
      <c r="G21" s="1644"/>
      <c r="H21" s="993"/>
      <c r="I21" s="993"/>
      <c r="J21" s="993"/>
      <c r="K21" s="993"/>
    </row>
    <row r="22" spans="1:11" ht="14.1" customHeight="1">
      <c r="A22" s="993"/>
      <c r="B22" s="993"/>
      <c r="C22" s="1002" t="s">
        <v>1335</v>
      </c>
      <c r="D22" s="1643" t="s">
        <v>1336</v>
      </c>
      <c r="E22" s="1644"/>
      <c r="F22" s="1644"/>
      <c r="G22" s="1644"/>
      <c r="H22" s="993"/>
      <c r="I22" s="993"/>
      <c r="J22" s="993"/>
      <c r="K22" s="993"/>
    </row>
    <row r="23" spans="1:11" ht="14.1" customHeight="1">
      <c r="A23" s="993"/>
      <c r="B23" s="993"/>
      <c r="C23" s="1003" t="s">
        <v>209</v>
      </c>
      <c r="D23" s="1659" t="s">
        <v>1337</v>
      </c>
      <c r="E23" s="1660"/>
      <c r="F23" s="1660"/>
      <c r="G23" s="1660"/>
      <c r="H23" s="993"/>
      <c r="I23" s="993"/>
      <c r="J23" s="993"/>
      <c r="K23" s="993"/>
    </row>
    <row r="24" spans="1:11" ht="14.1" customHeight="1">
      <c r="A24" s="993"/>
      <c r="B24" s="993"/>
      <c r="C24" s="1004" t="s">
        <v>211</v>
      </c>
      <c r="D24" s="1661" t="s">
        <v>1338</v>
      </c>
      <c r="E24" s="1662"/>
      <c r="F24" s="1662"/>
      <c r="G24" s="1662"/>
      <c r="H24" s="993"/>
      <c r="I24" s="993"/>
      <c r="J24" s="993"/>
      <c r="K24" s="993"/>
    </row>
    <row r="25" spans="1:11" ht="14.1" customHeight="1">
      <c r="A25" s="993"/>
      <c r="B25" s="993"/>
      <c r="C25" s="1004" t="s">
        <v>31</v>
      </c>
      <c r="D25" s="1661" t="s">
        <v>1339</v>
      </c>
      <c r="E25" s="1662"/>
      <c r="F25" s="1662"/>
      <c r="G25" s="1662"/>
      <c r="H25" s="993"/>
      <c r="I25" s="993"/>
      <c r="J25" s="993"/>
      <c r="K25" s="993"/>
    </row>
    <row r="26" spans="1:11" ht="15" customHeight="1">
      <c r="A26" s="993"/>
      <c r="B26" s="993"/>
      <c r="C26" s="1005"/>
      <c r="D26" s="1006">
        <v>2025</v>
      </c>
      <c r="E26" s="1006">
        <v>2026</v>
      </c>
      <c r="F26" s="1006">
        <v>2027</v>
      </c>
      <c r="G26" s="1006">
        <v>2028</v>
      </c>
      <c r="H26" s="993"/>
      <c r="I26" s="993"/>
      <c r="J26" s="993"/>
      <c r="K26" s="993"/>
    </row>
    <row r="27" spans="1:11" ht="15" customHeight="1">
      <c r="A27" s="993"/>
      <c r="B27" s="993"/>
      <c r="C27" s="1007"/>
      <c r="D27" s="1008" t="s">
        <v>13</v>
      </c>
      <c r="E27" s="1008" t="s">
        <v>14</v>
      </c>
      <c r="F27" s="1008" t="s">
        <v>14</v>
      </c>
      <c r="G27" s="1008" t="s">
        <v>14</v>
      </c>
      <c r="H27" s="993"/>
      <c r="I27" s="993"/>
      <c r="J27" s="993"/>
      <c r="K27" s="993"/>
    </row>
    <row r="28" spans="1:11" ht="14.1" customHeight="1">
      <c r="A28" s="993"/>
      <c r="B28" s="993"/>
      <c r="C28" s="997" t="s">
        <v>33</v>
      </c>
      <c r="D28" s="1001" t="s">
        <v>200</v>
      </c>
      <c r="E28" s="1001" t="s">
        <v>1340</v>
      </c>
      <c r="F28" s="1001" t="s">
        <v>1341</v>
      </c>
      <c r="G28" s="1001" t="s">
        <v>1342</v>
      </c>
      <c r="H28" s="993"/>
      <c r="I28" s="993"/>
      <c r="J28" s="993"/>
      <c r="K28" s="993"/>
    </row>
    <row r="29" spans="1:11" ht="14.1" customHeight="1">
      <c r="A29" s="993"/>
      <c r="B29" s="993"/>
      <c r="C29" s="997" t="s">
        <v>214</v>
      </c>
      <c r="D29" s="1001" t="s">
        <v>1343</v>
      </c>
      <c r="E29" s="1001" t="s">
        <v>1344</v>
      </c>
      <c r="F29" s="1001" t="s">
        <v>1345</v>
      </c>
      <c r="G29" s="1001" t="s">
        <v>1346</v>
      </c>
      <c r="H29" s="993"/>
      <c r="I29" s="993"/>
      <c r="J29" s="993"/>
      <c r="K29" s="993"/>
    </row>
    <row r="30" spans="1:11" ht="14.1" customHeight="1">
      <c r="A30" s="993"/>
      <c r="B30" s="993"/>
      <c r="C30" s="997" t="s">
        <v>215</v>
      </c>
      <c r="D30" s="1001" t="s">
        <v>164</v>
      </c>
      <c r="E30" s="1001" t="s">
        <v>1347</v>
      </c>
      <c r="F30" s="1001" t="s">
        <v>1348</v>
      </c>
      <c r="G30" s="1001" t="s">
        <v>1349</v>
      </c>
      <c r="H30" s="993"/>
      <c r="I30" s="993"/>
      <c r="J30" s="993"/>
      <c r="K30" s="993"/>
    </row>
    <row r="31" spans="1:11" ht="14.1" customHeight="1">
      <c r="A31" s="993"/>
      <c r="B31" s="993"/>
      <c r="C31" s="997" t="s">
        <v>216</v>
      </c>
      <c r="D31" s="1001" t="s">
        <v>200</v>
      </c>
      <c r="E31" s="1001" t="s">
        <v>200</v>
      </c>
      <c r="F31" s="1001" t="s">
        <v>1350</v>
      </c>
      <c r="G31" s="1001" t="s">
        <v>1351</v>
      </c>
      <c r="H31" s="993"/>
      <c r="I31" s="993"/>
      <c r="J31" s="993"/>
      <c r="K31" s="993"/>
    </row>
    <row r="32" spans="1:11" ht="14.1" customHeight="1">
      <c r="A32" s="993"/>
      <c r="B32" s="993"/>
      <c r="C32" s="997" t="s">
        <v>217</v>
      </c>
      <c r="D32" s="1001" t="s">
        <v>200</v>
      </c>
      <c r="E32" s="1001" t="s">
        <v>1352</v>
      </c>
      <c r="F32" s="1001" t="s">
        <v>1353</v>
      </c>
      <c r="G32" s="1001" t="s">
        <v>1120</v>
      </c>
      <c r="H32" s="993"/>
      <c r="I32" s="993"/>
      <c r="J32" s="993"/>
      <c r="K32" s="993"/>
    </row>
    <row r="33" spans="1:11" ht="14.1" customHeight="1">
      <c r="A33" s="993"/>
      <c r="B33" s="993"/>
      <c r="C33" s="997" t="s">
        <v>39</v>
      </c>
      <c r="D33" s="1001" t="s">
        <v>200</v>
      </c>
      <c r="E33" s="1001" t="s">
        <v>200</v>
      </c>
      <c r="F33" s="1001" t="s">
        <v>1354</v>
      </c>
      <c r="G33" s="1001" t="s">
        <v>1355</v>
      </c>
      <c r="H33" s="993"/>
      <c r="I33" s="993"/>
      <c r="J33" s="993"/>
      <c r="K33" s="993"/>
    </row>
    <row r="34" spans="1:11" ht="14.1" customHeight="1">
      <c r="A34" s="993"/>
      <c r="B34" s="993"/>
      <c r="C34" s="1663" t="s">
        <v>218</v>
      </c>
      <c r="D34" s="1664"/>
      <c r="E34" s="1664"/>
      <c r="F34" s="1664"/>
      <c r="G34" s="1664"/>
      <c r="H34" s="993"/>
      <c r="I34" s="993"/>
      <c r="J34" s="993"/>
      <c r="K34" s="993"/>
    </row>
    <row r="35" spans="1:11" ht="14.1" customHeight="1">
      <c r="A35" s="993"/>
      <c r="B35" s="993"/>
      <c r="C35" s="1005"/>
      <c r="D35" s="1006">
        <v>2025</v>
      </c>
      <c r="E35" s="1006">
        <v>2026</v>
      </c>
      <c r="F35" s="1006">
        <v>2027</v>
      </c>
      <c r="G35" s="1006">
        <v>2028</v>
      </c>
      <c r="H35" s="993"/>
      <c r="I35" s="993"/>
      <c r="J35" s="993"/>
      <c r="K35" s="993"/>
    </row>
    <row r="36" spans="1:11" ht="14.1" customHeight="1">
      <c r="A36" s="993"/>
      <c r="B36" s="993"/>
      <c r="C36" s="1007"/>
      <c r="D36" s="1008" t="s">
        <v>13</v>
      </c>
      <c r="E36" s="1008" t="s">
        <v>14</v>
      </c>
      <c r="F36" s="1008" t="s">
        <v>14</v>
      </c>
      <c r="G36" s="1008" t="s">
        <v>14</v>
      </c>
      <c r="H36" s="993"/>
      <c r="I36" s="993"/>
      <c r="J36" s="993"/>
      <c r="K36" s="993"/>
    </row>
    <row r="37" spans="1:11" ht="14.1" customHeight="1">
      <c r="A37" s="993"/>
      <c r="B37" s="993"/>
      <c r="C37" s="1009" t="s">
        <v>219</v>
      </c>
      <c r="D37" s="1010">
        <v>0</v>
      </c>
      <c r="E37" s="1010">
        <v>1405496000</v>
      </c>
      <c r="F37" s="1010">
        <v>1408200000</v>
      </c>
      <c r="G37" s="1010">
        <v>1415800000</v>
      </c>
      <c r="H37" s="993"/>
      <c r="I37" s="993"/>
      <c r="J37" s="993"/>
      <c r="K37" s="993"/>
    </row>
    <row r="38" spans="1:11" ht="14.1" customHeight="1">
      <c r="A38" s="993"/>
      <c r="B38" s="993"/>
      <c r="C38" s="1009" t="s">
        <v>220</v>
      </c>
      <c r="D38" s="1010">
        <v>0</v>
      </c>
      <c r="E38" s="1010">
        <v>1405496000</v>
      </c>
      <c r="F38" s="1010">
        <v>1408200000</v>
      </c>
      <c r="G38" s="1010">
        <v>1415800000</v>
      </c>
      <c r="H38" s="993"/>
      <c r="I38" s="993"/>
      <c r="J38" s="993"/>
      <c r="K38" s="993"/>
    </row>
    <row r="39" spans="1:11" ht="14.1" customHeight="1">
      <c r="A39" s="993"/>
      <c r="B39" s="993"/>
      <c r="C39" s="1009" t="s">
        <v>221</v>
      </c>
      <c r="D39" s="1010">
        <v>0</v>
      </c>
      <c r="E39" s="1010">
        <v>0</v>
      </c>
      <c r="F39" s="1010">
        <v>0</v>
      </c>
      <c r="G39" s="1010">
        <v>0</v>
      </c>
      <c r="H39" s="993"/>
      <c r="I39" s="993"/>
      <c r="J39" s="993"/>
      <c r="K39" s="993"/>
    </row>
    <row r="40" spans="1:11" ht="14.1" customHeight="1">
      <c r="A40" s="993"/>
      <c r="B40" s="993"/>
      <c r="C40" s="1009" t="s">
        <v>222</v>
      </c>
      <c r="D40" s="1010">
        <v>0</v>
      </c>
      <c r="E40" s="1010">
        <v>163000000</v>
      </c>
      <c r="F40" s="1010">
        <v>164000000</v>
      </c>
      <c r="G40" s="1010">
        <v>165000000</v>
      </c>
      <c r="H40" s="993"/>
      <c r="I40" s="993"/>
      <c r="J40" s="993"/>
      <c r="K40" s="993"/>
    </row>
    <row r="41" spans="1:11" ht="14.1" customHeight="1">
      <c r="A41" s="993"/>
      <c r="B41" s="993"/>
      <c r="C41" s="1009" t="s">
        <v>220</v>
      </c>
      <c r="D41" s="1010">
        <v>0</v>
      </c>
      <c r="E41" s="1010">
        <v>163000000</v>
      </c>
      <c r="F41" s="1010">
        <v>164000000</v>
      </c>
      <c r="G41" s="1010">
        <v>165000000</v>
      </c>
      <c r="H41" s="993"/>
      <c r="I41" s="993"/>
      <c r="J41" s="993"/>
      <c r="K41" s="993"/>
    </row>
    <row r="42" spans="1:11" ht="14.1" customHeight="1">
      <c r="A42" s="993"/>
      <c r="B42" s="993"/>
      <c r="C42" s="1009" t="s">
        <v>221</v>
      </c>
      <c r="D42" s="1010">
        <v>0</v>
      </c>
      <c r="E42" s="1010">
        <v>0</v>
      </c>
      <c r="F42" s="1010">
        <v>0</v>
      </c>
      <c r="G42" s="1010">
        <v>0</v>
      </c>
      <c r="H42" s="993"/>
      <c r="I42" s="993"/>
      <c r="J42" s="993"/>
      <c r="K42" s="993"/>
    </row>
    <row r="43" spans="1:11" ht="14.1" customHeight="1">
      <c r="A43" s="993"/>
      <c r="B43" s="993"/>
      <c r="C43" s="1009" t="s">
        <v>223</v>
      </c>
      <c r="D43" s="1010">
        <v>0</v>
      </c>
      <c r="E43" s="1010">
        <v>328117000</v>
      </c>
      <c r="F43" s="1010">
        <v>330103000</v>
      </c>
      <c r="G43" s="1010">
        <v>330065000</v>
      </c>
      <c r="H43" s="993"/>
      <c r="I43" s="993"/>
      <c r="J43" s="993"/>
      <c r="K43" s="993"/>
    </row>
    <row r="44" spans="1:11" ht="14.1" customHeight="1">
      <c r="A44" s="993"/>
      <c r="B44" s="993"/>
      <c r="C44" s="1009" t="s">
        <v>220</v>
      </c>
      <c r="D44" s="1010">
        <v>0</v>
      </c>
      <c r="E44" s="1010">
        <v>328117000</v>
      </c>
      <c r="F44" s="1010">
        <v>330103000</v>
      </c>
      <c r="G44" s="1010">
        <v>330065000</v>
      </c>
      <c r="H44" s="993"/>
      <c r="I44" s="993"/>
      <c r="J44" s="993"/>
      <c r="K44" s="993"/>
    </row>
    <row r="45" spans="1:11" ht="14.1" customHeight="1">
      <c r="A45" s="993"/>
      <c r="B45" s="993"/>
      <c r="C45" s="1009" t="s">
        <v>221</v>
      </c>
      <c r="D45" s="1010">
        <v>0</v>
      </c>
      <c r="E45" s="1010">
        <v>0</v>
      </c>
      <c r="F45" s="1010">
        <v>0</v>
      </c>
      <c r="G45" s="1010">
        <v>0</v>
      </c>
      <c r="H45" s="993"/>
      <c r="I45" s="993"/>
      <c r="J45" s="993"/>
      <c r="K45" s="993"/>
    </row>
    <row r="46" spans="1:11" ht="14.1" customHeight="1">
      <c r="A46" s="993"/>
      <c r="B46" s="993"/>
      <c r="C46" s="1009" t="s">
        <v>224</v>
      </c>
      <c r="D46" s="1010">
        <v>0</v>
      </c>
      <c r="E46" s="1010">
        <v>0</v>
      </c>
      <c r="F46" s="1010">
        <v>0</v>
      </c>
      <c r="G46" s="1010">
        <v>0</v>
      </c>
      <c r="H46" s="993"/>
      <c r="I46" s="993"/>
      <c r="J46" s="993"/>
      <c r="K46" s="993"/>
    </row>
    <row r="47" spans="1:11" ht="14.1" customHeight="1">
      <c r="A47" s="993"/>
      <c r="B47" s="993"/>
      <c r="C47" s="1009" t="s">
        <v>220</v>
      </c>
      <c r="D47" s="1010">
        <v>0</v>
      </c>
      <c r="E47" s="1010">
        <v>0</v>
      </c>
      <c r="F47" s="1010">
        <v>0</v>
      </c>
      <c r="G47" s="1010">
        <v>0</v>
      </c>
      <c r="H47" s="993"/>
      <c r="I47" s="993"/>
      <c r="J47" s="993"/>
      <c r="K47" s="993"/>
    </row>
    <row r="48" spans="1:11" ht="14.1" customHeight="1">
      <c r="A48" s="993"/>
      <c r="B48" s="993"/>
      <c r="C48" s="1009" t="s">
        <v>221</v>
      </c>
      <c r="D48" s="1010">
        <v>0</v>
      </c>
      <c r="E48" s="1010">
        <v>0</v>
      </c>
      <c r="F48" s="1010">
        <v>0</v>
      </c>
      <c r="G48" s="1010">
        <v>0</v>
      </c>
      <c r="H48" s="993"/>
      <c r="I48" s="993"/>
      <c r="J48" s="993"/>
      <c r="K48" s="993"/>
    </row>
    <row r="49" spans="1:11" ht="14.1" customHeight="1">
      <c r="A49" s="993"/>
      <c r="B49" s="993"/>
      <c r="C49" s="1009" t="s">
        <v>225</v>
      </c>
      <c r="D49" s="1010">
        <v>0</v>
      </c>
      <c r="E49" s="1010">
        <v>0</v>
      </c>
      <c r="F49" s="1010">
        <v>0</v>
      </c>
      <c r="G49" s="1010">
        <v>0</v>
      </c>
      <c r="H49" s="993"/>
      <c r="I49" s="993"/>
      <c r="J49" s="993"/>
      <c r="K49" s="993"/>
    </row>
    <row r="50" spans="1:11" ht="14.1" customHeight="1">
      <c r="A50" s="993"/>
      <c r="B50" s="993"/>
      <c r="C50" s="1009" t="s">
        <v>220</v>
      </c>
      <c r="D50" s="1010">
        <v>0</v>
      </c>
      <c r="E50" s="1010">
        <v>0</v>
      </c>
      <c r="F50" s="1010">
        <v>0</v>
      </c>
      <c r="G50" s="1010">
        <v>0</v>
      </c>
      <c r="H50" s="993"/>
      <c r="I50" s="993"/>
      <c r="J50" s="993"/>
      <c r="K50" s="993"/>
    </row>
    <row r="51" spans="1:11" ht="14.1" customHeight="1">
      <c r="A51" s="993"/>
      <c r="B51" s="993"/>
      <c r="C51" s="1009" t="s">
        <v>221</v>
      </c>
      <c r="D51" s="1010">
        <v>0</v>
      </c>
      <c r="E51" s="1010">
        <v>0</v>
      </c>
      <c r="F51" s="1010">
        <v>0</v>
      </c>
      <c r="G51" s="1010">
        <v>0</v>
      </c>
      <c r="H51" s="993"/>
      <c r="I51" s="993"/>
      <c r="J51" s="993"/>
      <c r="K51" s="993"/>
    </row>
    <row r="52" spans="1:11" ht="14.1" customHeight="1">
      <c r="A52" s="993"/>
      <c r="B52" s="993"/>
      <c r="C52" s="1009" t="s">
        <v>226</v>
      </c>
      <c r="D52" s="1010">
        <v>0</v>
      </c>
      <c r="E52" s="1010">
        <v>0</v>
      </c>
      <c r="F52" s="1010">
        <v>0</v>
      </c>
      <c r="G52" s="1010">
        <v>0</v>
      </c>
      <c r="H52" s="993"/>
      <c r="I52" s="993"/>
      <c r="J52" s="993"/>
      <c r="K52" s="993"/>
    </row>
    <row r="53" spans="1:11" ht="14.1" customHeight="1">
      <c r="A53" s="993"/>
      <c r="B53" s="993"/>
      <c r="C53" s="1009" t="s">
        <v>220</v>
      </c>
      <c r="D53" s="1010">
        <v>0</v>
      </c>
      <c r="E53" s="1010">
        <v>0</v>
      </c>
      <c r="F53" s="1010">
        <v>0</v>
      </c>
      <c r="G53" s="1010">
        <v>0</v>
      </c>
      <c r="H53" s="993"/>
      <c r="I53" s="993"/>
      <c r="J53" s="993"/>
      <c r="K53" s="993"/>
    </row>
    <row r="54" spans="1:11" ht="14.1" customHeight="1">
      <c r="A54" s="993"/>
      <c r="B54" s="993"/>
      <c r="C54" s="1009" t="s">
        <v>221</v>
      </c>
      <c r="D54" s="1010">
        <v>0</v>
      </c>
      <c r="E54" s="1010">
        <v>0</v>
      </c>
      <c r="F54" s="1010">
        <v>0</v>
      </c>
      <c r="G54" s="1010">
        <v>0</v>
      </c>
      <c r="H54" s="993"/>
      <c r="I54" s="993"/>
      <c r="J54" s="993"/>
      <c r="K54" s="993"/>
    </row>
    <row r="55" spans="1:11" ht="14.1" customHeight="1">
      <c r="A55" s="993"/>
      <c r="B55" s="993"/>
      <c r="C55" s="1009" t="s">
        <v>227</v>
      </c>
      <c r="D55" s="1010">
        <v>0</v>
      </c>
      <c r="E55" s="1010">
        <v>0</v>
      </c>
      <c r="F55" s="1010">
        <v>0</v>
      </c>
      <c r="G55" s="1010">
        <v>0</v>
      </c>
      <c r="H55" s="993"/>
      <c r="I55" s="993"/>
      <c r="J55" s="993"/>
      <c r="K55" s="993"/>
    </row>
    <row r="56" spans="1:11" ht="14.1" customHeight="1">
      <c r="A56" s="993"/>
      <c r="B56" s="993"/>
      <c r="C56" s="1009" t="s">
        <v>220</v>
      </c>
      <c r="D56" s="1010">
        <v>0</v>
      </c>
      <c r="E56" s="1010">
        <v>0</v>
      </c>
      <c r="F56" s="1010">
        <v>0</v>
      </c>
      <c r="G56" s="1010">
        <v>0</v>
      </c>
      <c r="H56" s="993"/>
      <c r="I56" s="993"/>
      <c r="J56" s="993"/>
      <c r="K56" s="993"/>
    </row>
    <row r="57" spans="1:11" ht="14.1" customHeight="1">
      <c r="A57" s="993"/>
      <c r="B57" s="993"/>
      <c r="C57" s="1009" t="s">
        <v>221</v>
      </c>
      <c r="D57" s="1010">
        <v>0</v>
      </c>
      <c r="E57" s="1010">
        <v>0</v>
      </c>
      <c r="F57" s="1010">
        <v>0</v>
      </c>
      <c r="G57" s="1010">
        <v>0</v>
      </c>
      <c r="H57" s="993"/>
      <c r="I57" s="993"/>
      <c r="J57" s="993"/>
      <c r="K57" s="993"/>
    </row>
    <row r="58" spans="1:11" ht="14.1" customHeight="1">
      <c r="A58" s="993"/>
      <c r="B58" s="993"/>
      <c r="C58" s="1009" t="s">
        <v>228</v>
      </c>
      <c r="D58" s="1010">
        <v>0</v>
      </c>
      <c r="E58" s="1010">
        <v>0</v>
      </c>
      <c r="F58" s="1010">
        <v>0</v>
      </c>
      <c r="G58" s="1010">
        <v>0</v>
      </c>
      <c r="H58" s="993"/>
      <c r="I58" s="993"/>
      <c r="J58" s="993"/>
      <c r="K58" s="993"/>
    </row>
    <row r="59" spans="1:11" ht="14.1" customHeight="1">
      <c r="A59" s="993"/>
      <c r="B59" s="993"/>
      <c r="C59" s="1009" t="s">
        <v>220</v>
      </c>
      <c r="D59" s="1010">
        <v>0</v>
      </c>
      <c r="E59" s="1010">
        <v>0</v>
      </c>
      <c r="F59" s="1010">
        <v>0</v>
      </c>
      <c r="G59" s="1010">
        <v>0</v>
      </c>
      <c r="H59" s="993"/>
      <c r="I59" s="993"/>
      <c r="J59" s="993"/>
      <c r="K59" s="993"/>
    </row>
    <row r="60" spans="1:11" ht="14.1" customHeight="1">
      <c r="A60" s="993"/>
      <c r="B60" s="993"/>
      <c r="C60" s="1009" t="s">
        <v>229</v>
      </c>
      <c r="D60" s="1010">
        <v>0</v>
      </c>
      <c r="E60" s="1010">
        <v>0</v>
      </c>
      <c r="F60" s="1010">
        <v>0</v>
      </c>
      <c r="G60" s="1010">
        <v>0</v>
      </c>
      <c r="H60" s="993"/>
      <c r="I60" s="993"/>
      <c r="J60" s="993"/>
      <c r="K60" s="993"/>
    </row>
    <row r="61" spans="1:11" ht="14.1" customHeight="1">
      <c r="A61" s="993"/>
      <c r="B61" s="993"/>
      <c r="C61" s="1009" t="s">
        <v>230</v>
      </c>
      <c r="D61" s="1010">
        <v>0</v>
      </c>
      <c r="E61" s="1010">
        <v>0</v>
      </c>
      <c r="F61" s="1010">
        <v>0</v>
      </c>
      <c r="G61" s="1010">
        <v>0</v>
      </c>
      <c r="H61" s="993"/>
      <c r="I61" s="993"/>
      <c r="J61" s="993"/>
      <c r="K61" s="993"/>
    </row>
    <row r="62" spans="1:11" ht="14.1" customHeight="1">
      <c r="A62" s="993"/>
      <c r="B62" s="993"/>
      <c r="C62" s="1009" t="s">
        <v>231</v>
      </c>
      <c r="D62" s="1010">
        <v>0</v>
      </c>
      <c r="E62" s="1010">
        <v>0</v>
      </c>
      <c r="F62" s="1010">
        <v>0</v>
      </c>
      <c r="G62" s="1010">
        <v>0</v>
      </c>
      <c r="H62" s="993"/>
      <c r="I62" s="993"/>
      <c r="J62" s="993"/>
      <c r="K62" s="993"/>
    </row>
    <row r="63" spans="1:11" ht="14.1" customHeight="1">
      <c r="A63" s="993"/>
      <c r="B63" s="993"/>
      <c r="C63" s="1009" t="s">
        <v>232</v>
      </c>
      <c r="D63" s="1010">
        <v>0</v>
      </c>
      <c r="E63" s="1010">
        <v>0</v>
      </c>
      <c r="F63" s="1010">
        <v>0</v>
      </c>
      <c r="G63" s="1010">
        <v>0</v>
      </c>
      <c r="H63" s="993"/>
      <c r="I63" s="993"/>
      <c r="J63" s="993"/>
      <c r="K63" s="993"/>
    </row>
    <row r="64" spans="1:11" ht="14.1" customHeight="1">
      <c r="A64" s="993"/>
      <c r="B64" s="993"/>
      <c r="C64" s="1009" t="s">
        <v>233</v>
      </c>
      <c r="D64" s="1010">
        <v>0</v>
      </c>
      <c r="E64" s="1010">
        <v>0</v>
      </c>
      <c r="F64" s="1010">
        <v>0</v>
      </c>
      <c r="G64" s="1010">
        <v>0</v>
      </c>
      <c r="H64" s="993"/>
      <c r="I64" s="993"/>
      <c r="J64" s="993"/>
      <c r="K64" s="993"/>
    </row>
    <row r="65" spans="1:11" ht="14.1" customHeight="1">
      <c r="A65" s="993"/>
      <c r="B65" s="993"/>
      <c r="C65" s="1009" t="s">
        <v>220</v>
      </c>
      <c r="D65" s="1010">
        <v>0</v>
      </c>
      <c r="E65" s="1010">
        <v>0</v>
      </c>
      <c r="F65" s="1010">
        <v>0</v>
      </c>
      <c r="G65" s="1010">
        <v>0</v>
      </c>
      <c r="H65" s="993"/>
      <c r="I65" s="993"/>
      <c r="J65" s="993"/>
      <c r="K65" s="993"/>
    </row>
    <row r="66" spans="1:11" ht="14.1" customHeight="1">
      <c r="A66" s="993"/>
      <c r="B66" s="993"/>
      <c r="C66" s="1009" t="s">
        <v>229</v>
      </c>
      <c r="D66" s="1010">
        <v>0</v>
      </c>
      <c r="E66" s="1010">
        <v>0</v>
      </c>
      <c r="F66" s="1010">
        <v>0</v>
      </c>
      <c r="G66" s="1010">
        <v>0</v>
      </c>
      <c r="H66" s="993"/>
      <c r="I66" s="993"/>
      <c r="J66" s="993"/>
      <c r="K66" s="993"/>
    </row>
    <row r="67" spans="1:11" ht="14.1" customHeight="1">
      <c r="A67" s="993"/>
      <c r="B67" s="993"/>
      <c r="C67" s="1009" t="s">
        <v>230</v>
      </c>
      <c r="D67" s="1010">
        <v>0</v>
      </c>
      <c r="E67" s="1010">
        <v>0</v>
      </c>
      <c r="F67" s="1010">
        <v>0</v>
      </c>
      <c r="G67" s="1010">
        <v>0</v>
      </c>
      <c r="H67" s="993"/>
      <c r="I67" s="993"/>
      <c r="J67" s="993"/>
      <c r="K67" s="993"/>
    </row>
    <row r="68" spans="1:11" ht="14.1" customHeight="1">
      <c r="A68" s="993"/>
      <c r="B68" s="993"/>
      <c r="C68" s="1009" t="s">
        <v>231</v>
      </c>
      <c r="D68" s="1010">
        <v>0</v>
      </c>
      <c r="E68" s="1010">
        <v>0</v>
      </c>
      <c r="F68" s="1010">
        <v>0</v>
      </c>
      <c r="G68" s="1010">
        <v>0</v>
      </c>
      <c r="H68" s="993"/>
      <c r="I68" s="993"/>
      <c r="J68" s="993"/>
      <c r="K68" s="993"/>
    </row>
    <row r="69" spans="1:11" ht="14.1" customHeight="1">
      <c r="A69" s="993"/>
      <c r="B69" s="993"/>
      <c r="C69" s="1009" t="s">
        <v>232</v>
      </c>
      <c r="D69" s="1010">
        <v>0</v>
      </c>
      <c r="E69" s="1010">
        <v>0</v>
      </c>
      <c r="F69" s="1010">
        <v>0</v>
      </c>
      <c r="G69" s="1010">
        <v>0</v>
      </c>
      <c r="H69" s="993"/>
      <c r="I69" s="993"/>
      <c r="J69" s="993"/>
      <c r="K69" s="993"/>
    </row>
    <row r="70" spans="1:11" ht="14.1" customHeight="1">
      <c r="A70" s="993"/>
      <c r="B70" s="993"/>
      <c r="C70" s="1009" t="s">
        <v>234</v>
      </c>
      <c r="D70" s="1010">
        <v>0</v>
      </c>
      <c r="E70" s="1010">
        <v>0</v>
      </c>
      <c r="F70" s="1010">
        <v>0</v>
      </c>
      <c r="G70" s="1010">
        <v>0</v>
      </c>
      <c r="H70" s="993"/>
      <c r="I70" s="993"/>
      <c r="J70" s="993"/>
      <c r="K70" s="993"/>
    </row>
    <row r="71" spans="1:11" ht="14.1" customHeight="1">
      <c r="A71" s="993"/>
      <c r="B71" s="993"/>
      <c r="C71" s="1009" t="s">
        <v>220</v>
      </c>
      <c r="D71" s="1010">
        <v>0</v>
      </c>
      <c r="E71" s="1010">
        <v>0</v>
      </c>
      <c r="F71" s="1010">
        <v>0</v>
      </c>
      <c r="G71" s="1010">
        <v>0</v>
      </c>
      <c r="H71" s="993"/>
      <c r="I71" s="993"/>
      <c r="J71" s="993"/>
      <c r="K71" s="993"/>
    </row>
    <row r="72" spans="1:11" ht="14.1" customHeight="1">
      <c r="A72" s="993"/>
      <c r="B72" s="993"/>
      <c r="C72" s="1009" t="s">
        <v>229</v>
      </c>
      <c r="D72" s="1010">
        <v>0</v>
      </c>
      <c r="E72" s="1010">
        <v>0</v>
      </c>
      <c r="F72" s="1010">
        <v>0</v>
      </c>
      <c r="G72" s="1010">
        <v>0</v>
      </c>
      <c r="H72" s="993"/>
      <c r="I72" s="993"/>
      <c r="J72" s="993"/>
      <c r="K72" s="993"/>
    </row>
    <row r="73" spans="1:11" ht="14.1" customHeight="1">
      <c r="A73" s="993"/>
      <c r="B73" s="993"/>
      <c r="C73" s="1009" t="s">
        <v>230</v>
      </c>
      <c r="D73" s="1010">
        <v>0</v>
      </c>
      <c r="E73" s="1010">
        <v>0</v>
      </c>
      <c r="F73" s="1010">
        <v>0</v>
      </c>
      <c r="G73" s="1010">
        <v>0</v>
      </c>
      <c r="H73" s="993"/>
      <c r="I73" s="993"/>
      <c r="J73" s="993"/>
      <c r="K73" s="993"/>
    </row>
    <row r="74" spans="1:11" ht="14.1" customHeight="1">
      <c r="A74" s="993"/>
      <c r="B74" s="993"/>
      <c r="C74" s="1009" t="s">
        <v>231</v>
      </c>
      <c r="D74" s="1010">
        <v>0</v>
      </c>
      <c r="E74" s="1010">
        <v>0</v>
      </c>
      <c r="F74" s="1010">
        <v>0</v>
      </c>
      <c r="G74" s="1010">
        <v>0</v>
      </c>
      <c r="H74" s="993"/>
      <c r="I74" s="993"/>
      <c r="J74" s="993"/>
      <c r="K74" s="993"/>
    </row>
    <row r="75" spans="1:11" ht="14.1" customHeight="1">
      <c r="A75" s="993"/>
      <c r="B75" s="993"/>
      <c r="C75" s="1009" t="s">
        <v>232</v>
      </c>
      <c r="D75" s="1010">
        <v>0</v>
      </c>
      <c r="E75" s="1010">
        <v>0</v>
      </c>
      <c r="F75" s="1010">
        <v>0</v>
      </c>
      <c r="G75" s="1010">
        <v>0</v>
      </c>
      <c r="H75" s="993"/>
      <c r="I75" s="993"/>
      <c r="J75" s="993"/>
      <c r="K75" s="993"/>
    </row>
    <row r="76" spans="1:11" ht="14.1" customHeight="1">
      <c r="A76" s="993"/>
      <c r="B76" s="993"/>
      <c r="C76" s="1009" t="s">
        <v>235</v>
      </c>
      <c r="D76" s="1010">
        <v>0</v>
      </c>
      <c r="E76" s="1010">
        <v>0</v>
      </c>
      <c r="F76" s="1010">
        <v>0</v>
      </c>
      <c r="G76" s="1010">
        <v>0</v>
      </c>
      <c r="H76" s="993"/>
      <c r="I76" s="993"/>
      <c r="J76" s="993"/>
      <c r="K76" s="993"/>
    </row>
    <row r="77" spans="1:11" ht="14.1" customHeight="1">
      <c r="A77" s="993"/>
      <c r="B77" s="993"/>
      <c r="C77" s="1009" t="s">
        <v>236</v>
      </c>
      <c r="D77" s="1010">
        <v>0</v>
      </c>
      <c r="E77" s="1010">
        <v>0</v>
      </c>
      <c r="F77" s="1010">
        <v>0</v>
      </c>
      <c r="G77" s="1010">
        <v>0</v>
      </c>
      <c r="H77" s="993"/>
      <c r="I77" s="993"/>
      <c r="J77" s="993"/>
      <c r="K77" s="993"/>
    </row>
    <row r="78" spans="1:11" ht="14.1" customHeight="1">
      <c r="A78" s="993"/>
      <c r="B78" s="993"/>
      <c r="C78" s="1011" t="s">
        <v>237</v>
      </c>
      <c r="D78" s="1010">
        <v>0</v>
      </c>
      <c r="E78" s="1010">
        <v>1896613000</v>
      </c>
      <c r="F78" s="1010">
        <v>1902303000</v>
      </c>
      <c r="G78" s="1010">
        <v>1910865000</v>
      </c>
      <c r="H78" s="993"/>
      <c r="I78" s="993"/>
      <c r="J78" s="993"/>
      <c r="K78" s="993"/>
    </row>
    <row r="79" spans="1:11" ht="14.1" customHeight="1">
      <c r="A79" s="993"/>
      <c r="B79" s="993"/>
      <c r="C79" s="1643" t="s">
        <v>51</v>
      </c>
      <c r="D79" s="1644"/>
      <c r="E79" s="1644"/>
      <c r="F79" s="1644"/>
      <c r="G79" s="1644"/>
      <c r="H79" s="993"/>
      <c r="I79" s="993"/>
      <c r="J79" s="993"/>
      <c r="K79" s="993"/>
    </row>
    <row r="80" spans="1:11" ht="14.1" customHeight="1">
      <c r="A80" s="993"/>
      <c r="B80" s="993"/>
      <c r="C80" s="1002" t="s">
        <v>1356</v>
      </c>
      <c r="D80" s="1643" t="s">
        <v>1357</v>
      </c>
      <c r="E80" s="1644"/>
      <c r="F80" s="1644"/>
      <c r="G80" s="1644"/>
      <c r="H80" s="993"/>
      <c r="I80" s="993"/>
      <c r="J80" s="993"/>
      <c r="K80" s="993"/>
    </row>
    <row r="81" spans="1:11" ht="14.1" customHeight="1">
      <c r="A81" s="993"/>
      <c r="B81" s="993"/>
      <c r="C81" s="1003" t="s">
        <v>209</v>
      </c>
      <c r="D81" s="1659" t="s">
        <v>1358</v>
      </c>
      <c r="E81" s="1660"/>
      <c r="F81" s="1660"/>
      <c r="G81" s="1660"/>
      <c r="H81" s="993"/>
      <c r="I81" s="993"/>
      <c r="J81" s="993"/>
      <c r="K81" s="993"/>
    </row>
    <row r="82" spans="1:11" ht="14.1" customHeight="1">
      <c r="A82" s="993"/>
      <c r="B82" s="993"/>
      <c r="C82" s="1004" t="s">
        <v>211</v>
      </c>
      <c r="D82" s="1661" t="s">
        <v>1359</v>
      </c>
      <c r="E82" s="1662"/>
      <c r="F82" s="1662"/>
      <c r="G82" s="1662"/>
      <c r="H82" s="993"/>
      <c r="I82" s="993"/>
      <c r="J82" s="993"/>
      <c r="K82" s="993"/>
    </row>
    <row r="83" spans="1:11" ht="14.1" customHeight="1">
      <c r="A83" s="993"/>
      <c r="B83" s="993"/>
      <c r="C83" s="1004" t="s">
        <v>31</v>
      </c>
      <c r="D83" s="1661" t="s">
        <v>977</v>
      </c>
      <c r="E83" s="1662"/>
      <c r="F83" s="1662"/>
      <c r="G83" s="1662"/>
      <c r="H83" s="993"/>
      <c r="I83" s="993"/>
      <c r="J83" s="993"/>
      <c r="K83" s="993"/>
    </row>
    <row r="84" spans="1:11" ht="15" customHeight="1">
      <c r="A84" s="993"/>
      <c r="B84" s="993"/>
      <c r="C84" s="1005"/>
      <c r="D84" s="1006">
        <v>2025</v>
      </c>
      <c r="E84" s="1006">
        <v>2026</v>
      </c>
      <c r="F84" s="1006">
        <v>2027</v>
      </c>
      <c r="G84" s="1006">
        <v>2028</v>
      </c>
      <c r="H84" s="993"/>
      <c r="I84" s="993"/>
      <c r="J84" s="993"/>
      <c r="K84" s="993"/>
    </row>
    <row r="85" spans="1:11" ht="15" customHeight="1">
      <c r="A85" s="993"/>
      <c r="B85" s="993"/>
      <c r="C85" s="1007"/>
      <c r="D85" s="1008" t="s">
        <v>13</v>
      </c>
      <c r="E85" s="1008" t="s">
        <v>14</v>
      </c>
      <c r="F85" s="1008" t="s">
        <v>14</v>
      </c>
      <c r="G85" s="1008" t="s">
        <v>14</v>
      </c>
      <c r="H85" s="993"/>
      <c r="I85" s="993"/>
      <c r="J85" s="993"/>
      <c r="K85" s="993"/>
    </row>
    <row r="86" spans="1:11" ht="14.1" customHeight="1">
      <c r="A86" s="993"/>
      <c r="B86" s="993"/>
      <c r="C86" s="997" t="s">
        <v>33</v>
      </c>
      <c r="D86" s="1001" t="s">
        <v>200</v>
      </c>
      <c r="E86" s="1001" t="s">
        <v>248</v>
      </c>
      <c r="F86" s="1001" t="s">
        <v>248</v>
      </c>
      <c r="G86" s="1001" t="s">
        <v>248</v>
      </c>
      <c r="H86" s="993"/>
      <c r="I86" s="993"/>
      <c r="J86" s="993"/>
      <c r="K86" s="993"/>
    </row>
    <row r="87" spans="1:11" ht="14.1" customHeight="1">
      <c r="A87" s="993"/>
      <c r="B87" s="993"/>
      <c r="C87" s="997" t="s">
        <v>214</v>
      </c>
      <c r="D87" s="1001" t="s">
        <v>1360</v>
      </c>
      <c r="E87" s="1001" t="s">
        <v>1361</v>
      </c>
      <c r="F87" s="1001" t="s">
        <v>965</v>
      </c>
      <c r="G87" s="1001" t="s">
        <v>1362</v>
      </c>
      <c r="H87" s="993"/>
      <c r="I87" s="993"/>
      <c r="J87" s="993"/>
      <c r="K87" s="993"/>
    </row>
    <row r="88" spans="1:11" ht="14.1" customHeight="1">
      <c r="A88" s="993"/>
      <c r="B88" s="993"/>
      <c r="C88" s="997" t="s">
        <v>215</v>
      </c>
      <c r="D88" s="1001" t="s">
        <v>164</v>
      </c>
      <c r="E88" s="1001" t="s">
        <v>1361</v>
      </c>
      <c r="F88" s="1001" t="s">
        <v>965</v>
      </c>
      <c r="G88" s="1001" t="s">
        <v>1362</v>
      </c>
      <c r="H88" s="993"/>
      <c r="I88" s="993"/>
      <c r="J88" s="993"/>
      <c r="K88" s="993"/>
    </row>
    <row r="89" spans="1:11" ht="14.1" customHeight="1">
      <c r="A89" s="993"/>
      <c r="B89" s="993"/>
      <c r="C89" s="997" t="s">
        <v>216</v>
      </c>
      <c r="D89" s="1001" t="s">
        <v>200</v>
      </c>
      <c r="E89" s="1001" t="s">
        <v>200</v>
      </c>
      <c r="F89" s="1001" t="s">
        <v>164</v>
      </c>
      <c r="G89" s="1001" t="s">
        <v>164</v>
      </c>
      <c r="H89" s="993"/>
      <c r="I89" s="993"/>
      <c r="J89" s="993"/>
      <c r="K89" s="993"/>
    </row>
    <row r="90" spans="1:11" ht="14.1" customHeight="1">
      <c r="A90" s="993"/>
      <c r="B90" s="993"/>
      <c r="C90" s="997" t="s">
        <v>217</v>
      </c>
      <c r="D90" s="1001" t="s">
        <v>200</v>
      </c>
      <c r="E90" s="1001" t="s">
        <v>1363</v>
      </c>
      <c r="F90" s="1001" t="s">
        <v>1364</v>
      </c>
      <c r="G90" s="1001" t="s">
        <v>1365</v>
      </c>
      <c r="H90" s="993"/>
      <c r="I90" s="993"/>
      <c r="J90" s="993"/>
      <c r="K90" s="993"/>
    </row>
    <row r="91" spans="1:11" ht="14.1" customHeight="1">
      <c r="A91" s="993"/>
      <c r="B91" s="993"/>
      <c r="C91" s="997" t="s">
        <v>39</v>
      </c>
      <c r="D91" s="1001" t="s">
        <v>200</v>
      </c>
      <c r="E91" s="1001" t="s">
        <v>200</v>
      </c>
      <c r="F91" s="1001" t="s">
        <v>1364</v>
      </c>
      <c r="G91" s="1001" t="s">
        <v>1365</v>
      </c>
      <c r="H91" s="993"/>
      <c r="I91" s="993"/>
      <c r="J91" s="993"/>
      <c r="K91" s="993"/>
    </row>
    <row r="92" spans="1:11" ht="14.1" customHeight="1">
      <c r="A92" s="993"/>
      <c r="B92" s="993"/>
      <c r="C92" s="1663" t="s">
        <v>218</v>
      </c>
      <c r="D92" s="1664"/>
      <c r="E92" s="1664"/>
      <c r="F92" s="1664"/>
      <c r="G92" s="1664"/>
      <c r="H92" s="993"/>
      <c r="I92" s="993"/>
      <c r="J92" s="993"/>
      <c r="K92" s="993"/>
    </row>
    <row r="93" spans="1:11" ht="14.1" customHeight="1">
      <c r="A93" s="993"/>
      <c r="B93" s="993"/>
      <c r="C93" s="1005"/>
      <c r="D93" s="1006">
        <v>2025</v>
      </c>
      <c r="E93" s="1006">
        <v>2026</v>
      </c>
      <c r="F93" s="1006">
        <v>2027</v>
      </c>
      <c r="G93" s="1006">
        <v>2028</v>
      </c>
      <c r="H93" s="993"/>
      <c r="I93" s="993"/>
      <c r="J93" s="993"/>
      <c r="K93" s="993"/>
    </row>
    <row r="94" spans="1:11" ht="14.1" customHeight="1">
      <c r="A94" s="993"/>
      <c r="B94" s="993"/>
      <c r="C94" s="1007"/>
      <c r="D94" s="1008" t="s">
        <v>13</v>
      </c>
      <c r="E94" s="1008" t="s">
        <v>14</v>
      </c>
      <c r="F94" s="1008" t="s">
        <v>14</v>
      </c>
      <c r="G94" s="1008" t="s">
        <v>14</v>
      </c>
      <c r="H94" s="993"/>
      <c r="I94" s="993"/>
      <c r="J94" s="993"/>
      <c r="K94" s="993"/>
    </row>
    <row r="95" spans="1:11" ht="14.1" customHeight="1">
      <c r="A95" s="993"/>
      <c r="B95" s="993"/>
      <c r="C95" s="1009" t="s">
        <v>219</v>
      </c>
      <c r="D95" s="1010">
        <v>0</v>
      </c>
      <c r="E95" s="1010">
        <v>0</v>
      </c>
      <c r="F95" s="1010">
        <v>0</v>
      </c>
      <c r="G95" s="1010">
        <v>0</v>
      </c>
      <c r="H95" s="993"/>
      <c r="I95" s="993"/>
      <c r="J95" s="993"/>
      <c r="K95" s="993"/>
    </row>
    <row r="96" spans="1:11" ht="14.1" customHeight="1">
      <c r="A96" s="993"/>
      <c r="B96" s="993"/>
      <c r="C96" s="1009" t="s">
        <v>220</v>
      </c>
      <c r="D96" s="1010">
        <v>0</v>
      </c>
      <c r="E96" s="1010">
        <v>0</v>
      </c>
      <c r="F96" s="1010">
        <v>0</v>
      </c>
      <c r="G96" s="1010">
        <v>0</v>
      </c>
      <c r="H96" s="993"/>
      <c r="I96" s="993"/>
      <c r="J96" s="993"/>
      <c r="K96" s="993"/>
    </row>
    <row r="97" spans="1:11" ht="14.1" customHeight="1">
      <c r="A97" s="993"/>
      <c r="B97" s="993"/>
      <c r="C97" s="1009" t="s">
        <v>221</v>
      </c>
      <c r="D97" s="1010">
        <v>0</v>
      </c>
      <c r="E97" s="1010">
        <v>0</v>
      </c>
      <c r="F97" s="1010">
        <v>0</v>
      </c>
      <c r="G97" s="1010">
        <v>0</v>
      </c>
      <c r="H97" s="993"/>
      <c r="I97" s="993"/>
      <c r="J97" s="993"/>
      <c r="K97" s="993"/>
    </row>
    <row r="98" spans="1:11" ht="14.1" customHeight="1">
      <c r="A98" s="993"/>
      <c r="B98" s="993"/>
      <c r="C98" s="1009" t="s">
        <v>222</v>
      </c>
      <c r="D98" s="1010">
        <v>0</v>
      </c>
      <c r="E98" s="1010">
        <v>0</v>
      </c>
      <c r="F98" s="1010">
        <v>0</v>
      </c>
      <c r="G98" s="1010">
        <v>0</v>
      </c>
      <c r="H98" s="993"/>
      <c r="I98" s="993"/>
      <c r="J98" s="993"/>
      <c r="K98" s="993"/>
    </row>
    <row r="99" spans="1:11" ht="14.1" customHeight="1">
      <c r="A99" s="993"/>
      <c r="B99" s="993"/>
      <c r="C99" s="1009" t="s">
        <v>220</v>
      </c>
      <c r="D99" s="1010">
        <v>0</v>
      </c>
      <c r="E99" s="1010">
        <v>0</v>
      </c>
      <c r="F99" s="1010">
        <v>0</v>
      </c>
      <c r="G99" s="1010">
        <v>0</v>
      </c>
      <c r="H99" s="993"/>
      <c r="I99" s="993"/>
      <c r="J99" s="993"/>
      <c r="K99" s="993"/>
    </row>
    <row r="100" spans="1:11" ht="14.1" customHeight="1">
      <c r="A100" s="993"/>
      <c r="B100" s="993"/>
      <c r="C100" s="1009" t="s">
        <v>221</v>
      </c>
      <c r="D100" s="1010">
        <v>0</v>
      </c>
      <c r="E100" s="1010">
        <v>0</v>
      </c>
      <c r="F100" s="1010">
        <v>0</v>
      </c>
      <c r="G100" s="1010">
        <v>0</v>
      </c>
      <c r="H100" s="993"/>
      <c r="I100" s="993"/>
      <c r="J100" s="993"/>
      <c r="K100" s="993"/>
    </row>
    <row r="101" spans="1:11" ht="14.1" customHeight="1">
      <c r="A101" s="993"/>
      <c r="B101" s="993"/>
      <c r="C101" s="1009" t="s">
        <v>223</v>
      </c>
      <c r="D101" s="1010">
        <v>0</v>
      </c>
      <c r="E101" s="1010">
        <v>0</v>
      </c>
      <c r="F101" s="1010">
        <v>0</v>
      </c>
      <c r="G101" s="1010">
        <v>0</v>
      </c>
      <c r="H101" s="993"/>
      <c r="I101" s="993"/>
      <c r="J101" s="993"/>
      <c r="K101" s="993"/>
    </row>
    <row r="102" spans="1:11" ht="14.1" customHeight="1">
      <c r="A102" s="993"/>
      <c r="B102" s="993"/>
      <c r="C102" s="1009" t="s">
        <v>220</v>
      </c>
      <c r="D102" s="1010">
        <v>0</v>
      </c>
      <c r="E102" s="1010">
        <v>0</v>
      </c>
      <c r="F102" s="1010">
        <v>0</v>
      </c>
      <c r="G102" s="1010">
        <v>0</v>
      </c>
      <c r="H102" s="993"/>
      <c r="I102" s="993"/>
      <c r="J102" s="993"/>
      <c r="K102" s="993"/>
    </row>
    <row r="103" spans="1:11" ht="14.1" customHeight="1">
      <c r="A103" s="993"/>
      <c r="B103" s="993"/>
      <c r="C103" s="1009" t="s">
        <v>221</v>
      </c>
      <c r="D103" s="1010">
        <v>0</v>
      </c>
      <c r="E103" s="1010">
        <v>0</v>
      </c>
      <c r="F103" s="1010">
        <v>0</v>
      </c>
      <c r="G103" s="1010">
        <v>0</v>
      </c>
      <c r="H103" s="993"/>
      <c r="I103" s="993"/>
      <c r="J103" s="993"/>
      <c r="K103" s="993"/>
    </row>
    <row r="104" spans="1:11" ht="14.1" customHeight="1">
      <c r="A104" s="993"/>
      <c r="B104" s="993"/>
      <c r="C104" s="1009" t="s">
        <v>224</v>
      </c>
      <c r="D104" s="1010">
        <v>0</v>
      </c>
      <c r="E104" s="1010">
        <v>0</v>
      </c>
      <c r="F104" s="1010">
        <v>0</v>
      </c>
      <c r="G104" s="1010">
        <v>0</v>
      </c>
      <c r="H104" s="993"/>
      <c r="I104" s="993"/>
      <c r="J104" s="993"/>
      <c r="K104" s="993"/>
    </row>
    <row r="105" spans="1:11" ht="14.1" customHeight="1">
      <c r="A105" s="993"/>
      <c r="B105" s="993"/>
      <c r="C105" s="1009" t="s">
        <v>220</v>
      </c>
      <c r="D105" s="1010">
        <v>0</v>
      </c>
      <c r="E105" s="1010">
        <v>0</v>
      </c>
      <c r="F105" s="1010">
        <v>0</v>
      </c>
      <c r="G105" s="1010">
        <v>0</v>
      </c>
      <c r="H105" s="993"/>
      <c r="I105" s="993"/>
      <c r="J105" s="993"/>
      <c r="K105" s="993"/>
    </row>
    <row r="106" spans="1:11" ht="14.1" customHeight="1">
      <c r="A106" s="993"/>
      <c r="B106" s="993"/>
      <c r="C106" s="1009" t="s">
        <v>221</v>
      </c>
      <c r="D106" s="1010">
        <v>0</v>
      </c>
      <c r="E106" s="1010">
        <v>0</v>
      </c>
      <c r="F106" s="1010">
        <v>0</v>
      </c>
      <c r="G106" s="1010">
        <v>0</v>
      </c>
      <c r="H106" s="993"/>
      <c r="I106" s="993"/>
      <c r="J106" s="993"/>
      <c r="K106" s="993"/>
    </row>
    <row r="107" spans="1:11" ht="14.1" customHeight="1">
      <c r="A107" s="993"/>
      <c r="B107" s="993"/>
      <c r="C107" s="1009" t="s">
        <v>225</v>
      </c>
      <c r="D107" s="1010">
        <v>0</v>
      </c>
      <c r="E107" s="1010">
        <v>0</v>
      </c>
      <c r="F107" s="1010">
        <v>0</v>
      </c>
      <c r="G107" s="1010">
        <v>0</v>
      </c>
      <c r="H107" s="993"/>
      <c r="I107" s="993"/>
      <c r="J107" s="993"/>
      <c r="K107" s="993"/>
    </row>
    <row r="108" spans="1:11" ht="14.1" customHeight="1">
      <c r="A108" s="993"/>
      <c r="B108" s="993"/>
      <c r="C108" s="1009" t="s">
        <v>220</v>
      </c>
      <c r="D108" s="1010">
        <v>0</v>
      </c>
      <c r="E108" s="1010">
        <v>0</v>
      </c>
      <c r="F108" s="1010">
        <v>0</v>
      </c>
      <c r="G108" s="1010">
        <v>0</v>
      </c>
      <c r="H108" s="993"/>
      <c r="I108" s="993"/>
      <c r="J108" s="993"/>
      <c r="K108" s="993"/>
    </row>
    <row r="109" spans="1:11" ht="14.1" customHeight="1">
      <c r="A109" s="993"/>
      <c r="B109" s="993"/>
      <c r="C109" s="1009" t="s">
        <v>221</v>
      </c>
      <c r="D109" s="1010">
        <v>0</v>
      </c>
      <c r="E109" s="1010">
        <v>0</v>
      </c>
      <c r="F109" s="1010">
        <v>0</v>
      </c>
      <c r="G109" s="1010">
        <v>0</v>
      </c>
      <c r="H109" s="993"/>
      <c r="I109" s="993"/>
      <c r="J109" s="993"/>
      <c r="K109" s="993"/>
    </row>
    <row r="110" spans="1:11" ht="14.1" customHeight="1">
      <c r="A110" s="993"/>
      <c r="B110" s="993"/>
      <c r="C110" s="1009" t="s">
        <v>226</v>
      </c>
      <c r="D110" s="1010">
        <v>0</v>
      </c>
      <c r="E110" s="1010">
        <v>0</v>
      </c>
      <c r="F110" s="1010">
        <v>0</v>
      </c>
      <c r="G110" s="1010">
        <v>0</v>
      </c>
      <c r="H110" s="993"/>
      <c r="I110" s="993"/>
      <c r="J110" s="993"/>
      <c r="K110" s="993"/>
    </row>
    <row r="111" spans="1:11" ht="14.1" customHeight="1">
      <c r="A111" s="993"/>
      <c r="B111" s="993"/>
      <c r="C111" s="1009" t="s">
        <v>220</v>
      </c>
      <c r="D111" s="1010">
        <v>0</v>
      </c>
      <c r="E111" s="1010">
        <v>0</v>
      </c>
      <c r="F111" s="1010">
        <v>0</v>
      </c>
      <c r="G111" s="1010">
        <v>0</v>
      </c>
      <c r="H111" s="993"/>
      <c r="I111" s="993"/>
      <c r="J111" s="993"/>
      <c r="K111" s="993"/>
    </row>
    <row r="112" spans="1:11" ht="14.1" customHeight="1">
      <c r="A112" s="993"/>
      <c r="B112" s="993"/>
      <c r="C112" s="1009" t="s">
        <v>221</v>
      </c>
      <c r="D112" s="1010">
        <v>0</v>
      </c>
      <c r="E112" s="1010">
        <v>0</v>
      </c>
      <c r="F112" s="1010">
        <v>0</v>
      </c>
      <c r="G112" s="1010">
        <v>0</v>
      </c>
      <c r="H112" s="993"/>
      <c r="I112" s="993"/>
      <c r="J112" s="993"/>
      <c r="K112" s="993"/>
    </row>
    <row r="113" spans="1:11" ht="14.1" customHeight="1">
      <c r="A113" s="993"/>
      <c r="B113" s="993"/>
      <c r="C113" s="1009" t="s">
        <v>227</v>
      </c>
      <c r="D113" s="1010">
        <v>0</v>
      </c>
      <c r="E113" s="1010">
        <v>0</v>
      </c>
      <c r="F113" s="1010">
        <v>0</v>
      </c>
      <c r="G113" s="1010">
        <v>0</v>
      </c>
      <c r="H113" s="993"/>
      <c r="I113" s="993"/>
      <c r="J113" s="993"/>
      <c r="K113" s="993"/>
    </row>
    <row r="114" spans="1:11" ht="14.1" customHeight="1">
      <c r="A114" s="993"/>
      <c r="B114" s="993"/>
      <c r="C114" s="1009" t="s">
        <v>220</v>
      </c>
      <c r="D114" s="1010">
        <v>0</v>
      </c>
      <c r="E114" s="1010">
        <v>0</v>
      </c>
      <c r="F114" s="1010">
        <v>0</v>
      </c>
      <c r="G114" s="1010">
        <v>0</v>
      </c>
      <c r="H114" s="993"/>
      <c r="I114" s="993"/>
      <c r="J114" s="993"/>
      <c r="K114" s="993"/>
    </row>
    <row r="115" spans="1:11" ht="14.1" customHeight="1">
      <c r="A115" s="993"/>
      <c r="B115" s="993"/>
      <c r="C115" s="1009" t="s">
        <v>221</v>
      </c>
      <c r="D115" s="1010">
        <v>0</v>
      </c>
      <c r="E115" s="1010">
        <v>0</v>
      </c>
      <c r="F115" s="1010">
        <v>0</v>
      </c>
      <c r="G115" s="1010">
        <v>0</v>
      </c>
      <c r="H115" s="993"/>
      <c r="I115" s="993"/>
      <c r="J115" s="993"/>
      <c r="K115" s="993"/>
    </row>
    <row r="116" spans="1:11" ht="14.1" customHeight="1">
      <c r="A116" s="993"/>
      <c r="B116" s="993"/>
      <c r="C116" s="1009" t="s">
        <v>228</v>
      </c>
      <c r="D116" s="1010">
        <v>0</v>
      </c>
      <c r="E116" s="1010">
        <v>0</v>
      </c>
      <c r="F116" s="1010">
        <v>0</v>
      </c>
      <c r="G116" s="1010">
        <v>0</v>
      </c>
      <c r="H116" s="993"/>
      <c r="I116" s="993"/>
      <c r="J116" s="993"/>
      <c r="K116" s="993"/>
    </row>
    <row r="117" spans="1:11" ht="14.1" customHeight="1">
      <c r="A117" s="993"/>
      <c r="B117" s="993"/>
      <c r="C117" s="1009" t="s">
        <v>220</v>
      </c>
      <c r="D117" s="1010">
        <v>0</v>
      </c>
      <c r="E117" s="1010">
        <v>0</v>
      </c>
      <c r="F117" s="1010">
        <v>0</v>
      </c>
      <c r="G117" s="1010">
        <v>0</v>
      </c>
      <c r="H117" s="993"/>
      <c r="I117" s="993"/>
      <c r="J117" s="993"/>
      <c r="K117" s="993"/>
    </row>
    <row r="118" spans="1:11" ht="14.1" customHeight="1">
      <c r="A118" s="993"/>
      <c r="B118" s="993"/>
      <c r="C118" s="1009" t="s">
        <v>229</v>
      </c>
      <c r="D118" s="1010">
        <v>0</v>
      </c>
      <c r="E118" s="1010">
        <v>0</v>
      </c>
      <c r="F118" s="1010">
        <v>0</v>
      </c>
      <c r="G118" s="1010">
        <v>0</v>
      </c>
      <c r="H118" s="993"/>
      <c r="I118" s="993"/>
      <c r="J118" s="993"/>
      <c r="K118" s="993"/>
    </row>
    <row r="119" spans="1:11" ht="14.1" customHeight="1">
      <c r="A119" s="993"/>
      <c r="B119" s="993"/>
      <c r="C119" s="1009" t="s">
        <v>230</v>
      </c>
      <c r="D119" s="1010">
        <v>0</v>
      </c>
      <c r="E119" s="1010">
        <v>0</v>
      </c>
      <c r="F119" s="1010">
        <v>0</v>
      </c>
      <c r="G119" s="1010">
        <v>0</v>
      </c>
      <c r="H119" s="993"/>
      <c r="I119" s="993"/>
      <c r="J119" s="993"/>
      <c r="K119" s="993"/>
    </row>
    <row r="120" spans="1:11" ht="14.1" customHeight="1">
      <c r="A120" s="993"/>
      <c r="B120" s="993"/>
      <c r="C120" s="1009" t="s">
        <v>231</v>
      </c>
      <c r="D120" s="1010">
        <v>0</v>
      </c>
      <c r="E120" s="1010">
        <v>0</v>
      </c>
      <c r="F120" s="1010">
        <v>0</v>
      </c>
      <c r="G120" s="1010">
        <v>0</v>
      </c>
      <c r="H120" s="993"/>
      <c r="I120" s="993"/>
      <c r="J120" s="993"/>
      <c r="K120" s="993"/>
    </row>
    <row r="121" spans="1:11" ht="14.1" customHeight="1">
      <c r="A121" s="993"/>
      <c r="B121" s="993"/>
      <c r="C121" s="1009" t="s">
        <v>232</v>
      </c>
      <c r="D121" s="1010">
        <v>0</v>
      </c>
      <c r="E121" s="1010">
        <v>0</v>
      </c>
      <c r="F121" s="1010">
        <v>0</v>
      </c>
      <c r="G121" s="1010">
        <v>0</v>
      </c>
      <c r="H121" s="993"/>
      <c r="I121" s="993"/>
      <c r="J121" s="993"/>
      <c r="K121" s="993"/>
    </row>
    <row r="122" spans="1:11" ht="14.1" customHeight="1">
      <c r="A122" s="993"/>
      <c r="B122" s="993"/>
      <c r="C122" s="1009" t="s">
        <v>233</v>
      </c>
      <c r="D122" s="1010">
        <v>0</v>
      </c>
      <c r="E122" s="1010">
        <v>21106600</v>
      </c>
      <c r="F122" s="1010">
        <v>15000000</v>
      </c>
      <c r="G122" s="1010">
        <v>80000000</v>
      </c>
      <c r="H122" s="993"/>
      <c r="I122" s="993"/>
      <c r="J122" s="993"/>
      <c r="K122" s="993"/>
    </row>
    <row r="123" spans="1:11" ht="14.1" customHeight="1">
      <c r="A123" s="993"/>
      <c r="B123" s="993"/>
      <c r="C123" s="1009" t="s">
        <v>220</v>
      </c>
      <c r="D123" s="1010">
        <v>0</v>
      </c>
      <c r="E123" s="1010">
        <v>21106600</v>
      </c>
      <c r="F123" s="1010">
        <v>15000000</v>
      </c>
      <c r="G123" s="1010">
        <v>80000000</v>
      </c>
      <c r="H123" s="993"/>
      <c r="I123" s="993"/>
      <c r="J123" s="993"/>
      <c r="K123" s="993"/>
    </row>
    <row r="124" spans="1:11" ht="14.1" customHeight="1">
      <c r="A124" s="993"/>
      <c r="B124" s="993"/>
      <c r="C124" s="1009" t="s">
        <v>229</v>
      </c>
      <c r="D124" s="1010">
        <v>0</v>
      </c>
      <c r="E124" s="1010">
        <v>0</v>
      </c>
      <c r="F124" s="1010">
        <v>0</v>
      </c>
      <c r="G124" s="1010">
        <v>0</v>
      </c>
      <c r="H124" s="993"/>
      <c r="I124" s="993"/>
      <c r="J124" s="993"/>
      <c r="K124" s="993"/>
    </row>
    <row r="125" spans="1:11" ht="14.1" customHeight="1">
      <c r="A125" s="993"/>
      <c r="B125" s="993"/>
      <c r="C125" s="1009" t="s">
        <v>230</v>
      </c>
      <c r="D125" s="1010">
        <v>0</v>
      </c>
      <c r="E125" s="1010">
        <v>0</v>
      </c>
      <c r="F125" s="1010">
        <v>0</v>
      </c>
      <c r="G125" s="1010">
        <v>0</v>
      </c>
      <c r="H125" s="993"/>
      <c r="I125" s="993"/>
      <c r="J125" s="993"/>
      <c r="K125" s="993"/>
    </row>
    <row r="126" spans="1:11" ht="14.1" customHeight="1">
      <c r="A126" s="993"/>
      <c r="B126" s="993"/>
      <c r="C126" s="1009" t="s">
        <v>231</v>
      </c>
      <c r="D126" s="1010">
        <v>0</v>
      </c>
      <c r="E126" s="1010">
        <v>0</v>
      </c>
      <c r="F126" s="1010">
        <v>0</v>
      </c>
      <c r="G126" s="1010">
        <v>0</v>
      </c>
      <c r="H126" s="993"/>
      <c r="I126" s="993"/>
      <c r="J126" s="993"/>
      <c r="K126" s="993"/>
    </row>
    <row r="127" spans="1:11" ht="14.1" customHeight="1">
      <c r="A127" s="993"/>
      <c r="B127" s="993"/>
      <c r="C127" s="1009" t="s">
        <v>232</v>
      </c>
      <c r="D127" s="1010">
        <v>0</v>
      </c>
      <c r="E127" s="1010">
        <v>0</v>
      </c>
      <c r="F127" s="1010">
        <v>0</v>
      </c>
      <c r="G127" s="1010">
        <v>0</v>
      </c>
      <c r="H127" s="993"/>
      <c r="I127" s="993"/>
      <c r="J127" s="993"/>
      <c r="K127" s="993"/>
    </row>
    <row r="128" spans="1:11" ht="14.1" customHeight="1">
      <c r="A128" s="993"/>
      <c r="B128" s="993"/>
      <c r="C128" s="1009" t="s">
        <v>234</v>
      </c>
      <c r="D128" s="1010">
        <v>0</v>
      </c>
      <c r="E128" s="1010">
        <v>0</v>
      </c>
      <c r="F128" s="1010">
        <v>0</v>
      </c>
      <c r="G128" s="1010">
        <v>0</v>
      </c>
      <c r="H128" s="993"/>
      <c r="I128" s="993"/>
      <c r="J128" s="993"/>
      <c r="K128" s="993"/>
    </row>
    <row r="129" spans="1:11" ht="14.1" customHeight="1">
      <c r="A129" s="993"/>
      <c r="B129" s="993"/>
      <c r="C129" s="1009" t="s">
        <v>220</v>
      </c>
      <c r="D129" s="1010">
        <v>0</v>
      </c>
      <c r="E129" s="1010">
        <v>0</v>
      </c>
      <c r="F129" s="1010">
        <v>0</v>
      </c>
      <c r="G129" s="1010">
        <v>0</v>
      </c>
      <c r="H129" s="993"/>
      <c r="I129" s="993"/>
      <c r="J129" s="993"/>
      <c r="K129" s="993"/>
    </row>
    <row r="130" spans="1:11" ht="14.1" customHeight="1">
      <c r="A130" s="993"/>
      <c r="B130" s="993"/>
      <c r="C130" s="1009" t="s">
        <v>229</v>
      </c>
      <c r="D130" s="1010">
        <v>0</v>
      </c>
      <c r="E130" s="1010">
        <v>0</v>
      </c>
      <c r="F130" s="1010">
        <v>0</v>
      </c>
      <c r="G130" s="1010">
        <v>0</v>
      </c>
      <c r="H130" s="993"/>
      <c r="I130" s="993"/>
      <c r="J130" s="993"/>
      <c r="K130" s="993"/>
    </row>
    <row r="131" spans="1:11" ht="14.1" customHeight="1">
      <c r="A131" s="993"/>
      <c r="B131" s="993"/>
      <c r="C131" s="1009" t="s">
        <v>230</v>
      </c>
      <c r="D131" s="1010">
        <v>0</v>
      </c>
      <c r="E131" s="1010">
        <v>0</v>
      </c>
      <c r="F131" s="1010">
        <v>0</v>
      </c>
      <c r="G131" s="1010">
        <v>0</v>
      </c>
      <c r="H131" s="993"/>
      <c r="I131" s="993"/>
      <c r="J131" s="993"/>
      <c r="K131" s="993"/>
    </row>
    <row r="132" spans="1:11" ht="14.1" customHeight="1">
      <c r="A132" s="993"/>
      <c r="B132" s="993"/>
      <c r="C132" s="1009" t="s">
        <v>231</v>
      </c>
      <c r="D132" s="1010">
        <v>0</v>
      </c>
      <c r="E132" s="1010">
        <v>0</v>
      </c>
      <c r="F132" s="1010">
        <v>0</v>
      </c>
      <c r="G132" s="1010">
        <v>0</v>
      </c>
      <c r="H132" s="993"/>
      <c r="I132" s="993"/>
      <c r="J132" s="993"/>
      <c r="K132" s="993"/>
    </row>
    <row r="133" spans="1:11" ht="14.1" customHeight="1">
      <c r="A133" s="993"/>
      <c r="B133" s="993"/>
      <c r="C133" s="1009" t="s">
        <v>232</v>
      </c>
      <c r="D133" s="1010">
        <v>0</v>
      </c>
      <c r="E133" s="1010">
        <v>0</v>
      </c>
      <c r="F133" s="1010">
        <v>0</v>
      </c>
      <c r="G133" s="1010">
        <v>0</v>
      </c>
      <c r="H133" s="993"/>
      <c r="I133" s="993"/>
      <c r="J133" s="993"/>
      <c r="K133" s="993"/>
    </row>
    <row r="134" spans="1:11" ht="14.1" customHeight="1">
      <c r="A134" s="993"/>
      <c r="B134" s="993"/>
      <c r="C134" s="1009" t="s">
        <v>235</v>
      </c>
      <c r="D134" s="1010">
        <v>0</v>
      </c>
      <c r="E134" s="1010">
        <v>0</v>
      </c>
      <c r="F134" s="1010">
        <v>0</v>
      </c>
      <c r="G134" s="1010">
        <v>0</v>
      </c>
      <c r="H134" s="993"/>
      <c r="I134" s="993"/>
      <c r="J134" s="993"/>
      <c r="K134" s="993"/>
    </row>
    <row r="135" spans="1:11" ht="14.1" customHeight="1">
      <c r="A135" s="993"/>
      <c r="B135" s="993"/>
      <c r="C135" s="1009" t="s">
        <v>236</v>
      </c>
      <c r="D135" s="1010">
        <v>0</v>
      </c>
      <c r="E135" s="1010">
        <v>0</v>
      </c>
      <c r="F135" s="1010">
        <v>0</v>
      </c>
      <c r="G135" s="1010">
        <v>0</v>
      </c>
      <c r="H135" s="993"/>
      <c r="I135" s="993"/>
      <c r="J135" s="993"/>
      <c r="K135" s="993"/>
    </row>
    <row r="136" spans="1:11" ht="14.1" customHeight="1">
      <c r="A136" s="993"/>
      <c r="B136" s="993"/>
      <c r="C136" s="1011" t="s">
        <v>237</v>
      </c>
      <c r="D136" s="1010">
        <v>0</v>
      </c>
      <c r="E136" s="1010">
        <v>21106600</v>
      </c>
      <c r="F136" s="1010">
        <v>15000000</v>
      </c>
      <c r="G136" s="1010">
        <v>80000000</v>
      </c>
      <c r="H136" s="993"/>
      <c r="I136" s="993"/>
      <c r="J136" s="993"/>
      <c r="K136" s="993"/>
    </row>
    <row r="137" spans="1:11" ht="14.1" customHeight="1">
      <c r="A137" s="993"/>
      <c r="B137" s="993"/>
      <c r="C137" s="1003" t="s">
        <v>209</v>
      </c>
      <c r="D137" s="1659" t="s">
        <v>1366</v>
      </c>
      <c r="E137" s="1660"/>
      <c r="F137" s="1660"/>
      <c r="G137" s="1660"/>
      <c r="H137" s="993"/>
      <c r="I137" s="993"/>
      <c r="J137" s="993"/>
      <c r="K137" s="993"/>
    </row>
    <row r="138" spans="1:11" ht="14.1" customHeight="1">
      <c r="A138" s="993"/>
      <c r="B138" s="993"/>
      <c r="C138" s="1004" t="s">
        <v>211</v>
      </c>
      <c r="D138" s="1661" t="s">
        <v>1367</v>
      </c>
      <c r="E138" s="1662"/>
      <c r="F138" s="1662"/>
      <c r="G138" s="1662"/>
      <c r="H138" s="993"/>
      <c r="I138" s="993"/>
      <c r="J138" s="993"/>
      <c r="K138" s="993"/>
    </row>
    <row r="139" spans="1:11" ht="14.1" customHeight="1">
      <c r="A139" s="993"/>
      <c r="B139" s="993"/>
      <c r="C139" s="1004" t="s">
        <v>31</v>
      </c>
      <c r="D139" s="1661" t="s">
        <v>1368</v>
      </c>
      <c r="E139" s="1662"/>
      <c r="F139" s="1662"/>
      <c r="G139" s="1662"/>
      <c r="H139" s="993"/>
      <c r="I139" s="993"/>
      <c r="J139" s="993"/>
      <c r="K139" s="993"/>
    </row>
    <row r="140" spans="1:11" ht="15" customHeight="1">
      <c r="A140" s="993"/>
      <c r="B140" s="993"/>
      <c r="C140" s="1005"/>
      <c r="D140" s="1006">
        <v>2025</v>
      </c>
      <c r="E140" s="1006">
        <v>2026</v>
      </c>
      <c r="F140" s="1006">
        <v>2027</v>
      </c>
      <c r="G140" s="1006">
        <v>2028</v>
      </c>
      <c r="H140" s="993"/>
      <c r="I140" s="993"/>
      <c r="J140" s="993"/>
      <c r="K140" s="993"/>
    </row>
    <row r="141" spans="1:11" ht="15" customHeight="1">
      <c r="A141" s="993"/>
      <c r="B141" s="993"/>
      <c r="C141" s="1007"/>
      <c r="D141" s="1008" t="s">
        <v>13</v>
      </c>
      <c r="E141" s="1008" t="s">
        <v>14</v>
      </c>
      <c r="F141" s="1008" t="s">
        <v>14</v>
      </c>
      <c r="G141" s="1008" t="s">
        <v>14</v>
      </c>
      <c r="H141" s="993"/>
      <c r="I141" s="993"/>
      <c r="J141" s="993"/>
      <c r="K141" s="993"/>
    </row>
    <row r="142" spans="1:11" ht="14.1" customHeight="1">
      <c r="A142" s="993"/>
      <c r="B142" s="993"/>
      <c r="C142" s="997" t="s">
        <v>33</v>
      </c>
      <c r="D142" s="1001" t="s">
        <v>200</v>
      </c>
      <c r="E142" s="1001" t="s">
        <v>164</v>
      </c>
      <c r="F142" s="1001" t="s">
        <v>1165</v>
      </c>
      <c r="G142" s="1001" t="s">
        <v>1129</v>
      </c>
      <c r="H142" s="993"/>
      <c r="I142" s="993"/>
      <c r="J142" s="993"/>
      <c r="K142" s="993"/>
    </row>
    <row r="143" spans="1:11" ht="14.1" customHeight="1">
      <c r="A143" s="993"/>
      <c r="B143" s="993"/>
      <c r="C143" s="997" t="s">
        <v>214</v>
      </c>
      <c r="D143" s="1001" t="s">
        <v>1369</v>
      </c>
      <c r="E143" s="1001" t="s">
        <v>164</v>
      </c>
      <c r="F143" s="1001" t="s">
        <v>1148</v>
      </c>
      <c r="G143" s="1001" t="s">
        <v>1148</v>
      </c>
      <c r="H143" s="993"/>
      <c r="I143" s="993"/>
      <c r="J143" s="993"/>
      <c r="K143" s="993"/>
    </row>
    <row r="144" spans="1:11" ht="14.1" customHeight="1">
      <c r="A144" s="993"/>
      <c r="B144" s="993"/>
      <c r="C144" s="997" t="s">
        <v>215</v>
      </c>
      <c r="D144" s="1001" t="s">
        <v>164</v>
      </c>
      <c r="E144" s="1001" t="s">
        <v>164</v>
      </c>
      <c r="F144" s="1001" t="s">
        <v>1370</v>
      </c>
      <c r="G144" s="1001" t="s">
        <v>1371</v>
      </c>
      <c r="H144" s="993"/>
      <c r="I144" s="993"/>
      <c r="J144" s="993"/>
      <c r="K144" s="993"/>
    </row>
    <row r="145" spans="1:11" ht="14.1" customHeight="1">
      <c r="A145" s="993"/>
      <c r="B145" s="993"/>
      <c r="C145" s="997" t="s">
        <v>216</v>
      </c>
      <c r="D145" s="1001" t="s">
        <v>200</v>
      </c>
      <c r="E145" s="1001" t="s">
        <v>200</v>
      </c>
      <c r="F145" s="1001" t="s">
        <v>200</v>
      </c>
      <c r="G145" s="1001" t="s">
        <v>1372</v>
      </c>
      <c r="H145" s="993"/>
      <c r="I145" s="993"/>
      <c r="J145" s="993"/>
      <c r="K145" s="993"/>
    </row>
    <row r="146" spans="1:11" ht="14.1" customHeight="1">
      <c r="A146" s="993"/>
      <c r="B146" s="993"/>
      <c r="C146" s="997" t="s">
        <v>217</v>
      </c>
      <c r="D146" s="1001" t="s">
        <v>200</v>
      </c>
      <c r="E146" s="1001" t="s">
        <v>936</v>
      </c>
      <c r="F146" s="1001" t="s">
        <v>200</v>
      </c>
      <c r="G146" s="1001" t="s">
        <v>164</v>
      </c>
      <c r="H146" s="993"/>
      <c r="I146" s="993"/>
      <c r="J146" s="993"/>
      <c r="K146" s="993"/>
    </row>
    <row r="147" spans="1:11" ht="14.1" customHeight="1">
      <c r="A147" s="993"/>
      <c r="B147" s="993"/>
      <c r="C147" s="997" t="s">
        <v>39</v>
      </c>
      <c r="D147" s="1001" t="s">
        <v>200</v>
      </c>
      <c r="E147" s="1001" t="s">
        <v>200</v>
      </c>
      <c r="F147" s="1001" t="s">
        <v>200</v>
      </c>
      <c r="G147" s="1001" t="s">
        <v>1373</v>
      </c>
      <c r="H147" s="993"/>
      <c r="I147" s="993"/>
      <c r="J147" s="993"/>
      <c r="K147" s="993"/>
    </row>
    <row r="148" spans="1:11" ht="14.1" customHeight="1">
      <c r="A148" s="993"/>
      <c r="B148" s="993"/>
      <c r="C148" s="1663" t="s">
        <v>218</v>
      </c>
      <c r="D148" s="1664"/>
      <c r="E148" s="1664"/>
      <c r="F148" s="1664"/>
      <c r="G148" s="1664"/>
      <c r="H148" s="993"/>
      <c r="I148" s="993"/>
      <c r="J148" s="993"/>
      <c r="K148" s="993"/>
    </row>
    <row r="149" spans="1:11" ht="14.1" customHeight="1">
      <c r="A149" s="993"/>
      <c r="B149" s="993"/>
      <c r="C149" s="1005"/>
      <c r="D149" s="1006">
        <v>2025</v>
      </c>
      <c r="E149" s="1006">
        <v>2026</v>
      </c>
      <c r="F149" s="1006">
        <v>2027</v>
      </c>
      <c r="G149" s="1006">
        <v>2028</v>
      </c>
      <c r="H149" s="993"/>
      <c r="I149" s="993"/>
      <c r="J149" s="993"/>
      <c r="K149" s="993"/>
    </row>
    <row r="150" spans="1:11" ht="14.1" customHeight="1">
      <c r="A150" s="993"/>
      <c r="B150" s="993"/>
      <c r="C150" s="1007"/>
      <c r="D150" s="1008" t="s">
        <v>13</v>
      </c>
      <c r="E150" s="1008" t="s">
        <v>14</v>
      </c>
      <c r="F150" s="1008" t="s">
        <v>14</v>
      </c>
      <c r="G150" s="1008" t="s">
        <v>14</v>
      </c>
      <c r="H150" s="993"/>
      <c r="I150" s="993"/>
      <c r="J150" s="993"/>
      <c r="K150" s="993"/>
    </row>
    <row r="151" spans="1:11" ht="14.1" customHeight="1">
      <c r="A151" s="993"/>
      <c r="B151" s="993"/>
      <c r="C151" s="1009" t="s">
        <v>219</v>
      </c>
      <c r="D151" s="1010">
        <v>0</v>
      </c>
      <c r="E151" s="1010">
        <v>0</v>
      </c>
      <c r="F151" s="1010">
        <v>0</v>
      </c>
      <c r="G151" s="1010">
        <v>0</v>
      </c>
      <c r="H151" s="993"/>
      <c r="I151" s="993"/>
      <c r="J151" s="993"/>
      <c r="K151" s="993"/>
    </row>
    <row r="152" spans="1:11" ht="14.1" customHeight="1">
      <c r="A152" s="993"/>
      <c r="B152" s="993"/>
      <c r="C152" s="1009" t="s">
        <v>220</v>
      </c>
      <c r="D152" s="1010">
        <v>0</v>
      </c>
      <c r="E152" s="1010">
        <v>0</v>
      </c>
      <c r="F152" s="1010">
        <v>0</v>
      </c>
      <c r="G152" s="1010">
        <v>0</v>
      </c>
      <c r="H152" s="993"/>
      <c r="I152" s="993"/>
      <c r="J152" s="993"/>
      <c r="K152" s="993"/>
    </row>
    <row r="153" spans="1:11" ht="14.1" customHeight="1">
      <c r="A153" s="993"/>
      <c r="B153" s="993"/>
      <c r="C153" s="1009" t="s">
        <v>221</v>
      </c>
      <c r="D153" s="1010">
        <v>0</v>
      </c>
      <c r="E153" s="1010">
        <v>0</v>
      </c>
      <c r="F153" s="1010">
        <v>0</v>
      </c>
      <c r="G153" s="1010">
        <v>0</v>
      </c>
      <c r="H153" s="993"/>
      <c r="I153" s="993"/>
      <c r="J153" s="993"/>
      <c r="K153" s="993"/>
    </row>
    <row r="154" spans="1:11" ht="14.1" customHeight="1">
      <c r="A154" s="993"/>
      <c r="B154" s="993"/>
      <c r="C154" s="1009" t="s">
        <v>222</v>
      </c>
      <c r="D154" s="1010">
        <v>0</v>
      </c>
      <c r="E154" s="1010">
        <v>0</v>
      </c>
      <c r="F154" s="1010">
        <v>0</v>
      </c>
      <c r="G154" s="1010">
        <v>0</v>
      </c>
      <c r="H154" s="993"/>
      <c r="I154" s="993"/>
      <c r="J154" s="993"/>
      <c r="K154" s="993"/>
    </row>
    <row r="155" spans="1:11" ht="14.1" customHeight="1">
      <c r="A155" s="993"/>
      <c r="B155" s="993"/>
      <c r="C155" s="1009" t="s">
        <v>220</v>
      </c>
      <c r="D155" s="1010">
        <v>0</v>
      </c>
      <c r="E155" s="1010">
        <v>0</v>
      </c>
      <c r="F155" s="1010">
        <v>0</v>
      </c>
      <c r="G155" s="1010">
        <v>0</v>
      </c>
      <c r="H155" s="993"/>
      <c r="I155" s="993"/>
      <c r="J155" s="993"/>
      <c r="K155" s="993"/>
    </row>
    <row r="156" spans="1:11" ht="14.1" customHeight="1">
      <c r="A156" s="993"/>
      <c r="B156" s="993"/>
      <c r="C156" s="1009" t="s">
        <v>221</v>
      </c>
      <c r="D156" s="1010">
        <v>0</v>
      </c>
      <c r="E156" s="1010">
        <v>0</v>
      </c>
      <c r="F156" s="1010">
        <v>0</v>
      </c>
      <c r="G156" s="1010">
        <v>0</v>
      </c>
      <c r="H156" s="993"/>
      <c r="I156" s="993"/>
      <c r="J156" s="993"/>
      <c r="K156" s="993"/>
    </row>
    <row r="157" spans="1:11" ht="14.1" customHeight="1">
      <c r="A157" s="993"/>
      <c r="B157" s="993"/>
      <c r="C157" s="1009" t="s">
        <v>223</v>
      </c>
      <c r="D157" s="1010">
        <v>0</v>
      </c>
      <c r="E157" s="1010">
        <v>0</v>
      </c>
      <c r="F157" s="1010">
        <v>0</v>
      </c>
      <c r="G157" s="1010">
        <v>0</v>
      </c>
      <c r="H157" s="993"/>
      <c r="I157" s="993"/>
      <c r="J157" s="993"/>
      <c r="K157" s="993"/>
    </row>
    <row r="158" spans="1:11" ht="14.1" customHeight="1">
      <c r="A158" s="993"/>
      <c r="B158" s="993"/>
      <c r="C158" s="1009" t="s">
        <v>220</v>
      </c>
      <c r="D158" s="1010">
        <v>0</v>
      </c>
      <c r="E158" s="1010">
        <v>0</v>
      </c>
      <c r="F158" s="1010">
        <v>0</v>
      </c>
      <c r="G158" s="1010">
        <v>0</v>
      </c>
      <c r="H158" s="993"/>
      <c r="I158" s="993"/>
      <c r="J158" s="993"/>
      <c r="K158" s="993"/>
    </row>
    <row r="159" spans="1:11" ht="14.1" customHeight="1">
      <c r="A159" s="993"/>
      <c r="B159" s="993"/>
      <c r="C159" s="1009" t="s">
        <v>221</v>
      </c>
      <c r="D159" s="1010">
        <v>0</v>
      </c>
      <c r="E159" s="1010">
        <v>0</v>
      </c>
      <c r="F159" s="1010">
        <v>0</v>
      </c>
      <c r="G159" s="1010">
        <v>0</v>
      </c>
      <c r="H159" s="993"/>
      <c r="I159" s="993"/>
      <c r="J159" s="993"/>
      <c r="K159" s="993"/>
    </row>
    <row r="160" spans="1:11" ht="14.1" customHeight="1">
      <c r="A160" s="993"/>
      <c r="B160" s="993"/>
      <c r="C160" s="1009" t="s">
        <v>224</v>
      </c>
      <c r="D160" s="1010">
        <v>0</v>
      </c>
      <c r="E160" s="1010">
        <v>0</v>
      </c>
      <c r="F160" s="1010">
        <v>0</v>
      </c>
      <c r="G160" s="1010">
        <v>0</v>
      </c>
      <c r="H160" s="993"/>
      <c r="I160" s="993"/>
      <c r="J160" s="993"/>
      <c r="K160" s="993"/>
    </row>
    <row r="161" spans="1:11" ht="14.1" customHeight="1">
      <c r="A161" s="993"/>
      <c r="B161" s="993"/>
      <c r="C161" s="1009" t="s">
        <v>220</v>
      </c>
      <c r="D161" s="1010">
        <v>0</v>
      </c>
      <c r="E161" s="1010">
        <v>0</v>
      </c>
      <c r="F161" s="1010">
        <v>0</v>
      </c>
      <c r="G161" s="1010">
        <v>0</v>
      </c>
      <c r="H161" s="993"/>
      <c r="I161" s="993"/>
      <c r="J161" s="993"/>
      <c r="K161" s="993"/>
    </row>
    <row r="162" spans="1:11" ht="14.1" customHeight="1">
      <c r="A162" s="993"/>
      <c r="B162" s="993"/>
      <c r="C162" s="1009" t="s">
        <v>221</v>
      </c>
      <c r="D162" s="1010">
        <v>0</v>
      </c>
      <c r="E162" s="1010">
        <v>0</v>
      </c>
      <c r="F162" s="1010">
        <v>0</v>
      </c>
      <c r="G162" s="1010">
        <v>0</v>
      </c>
      <c r="H162" s="993"/>
      <c r="I162" s="993"/>
      <c r="J162" s="993"/>
      <c r="K162" s="993"/>
    </row>
    <row r="163" spans="1:11" ht="14.1" customHeight="1">
      <c r="A163" s="993"/>
      <c r="B163" s="993"/>
      <c r="C163" s="1009" t="s">
        <v>225</v>
      </c>
      <c r="D163" s="1010">
        <v>0</v>
      </c>
      <c r="E163" s="1010">
        <v>0</v>
      </c>
      <c r="F163" s="1010">
        <v>0</v>
      </c>
      <c r="G163" s="1010">
        <v>0</v>
      </c>
      <c r="H163" s="993"/>
      <c r="I163" s="993"/>
      <c r="J163" s="993"/>
      <c r="K163" s="993"/>
    </row>
    <row r="164" spans="1:11" ht="14.1" customHeight="1">
      <c r="A164" s="993"/>
      <c r="B164" s="993"/>
      <c r="C164" s="1009" t="s">
        <v>220</v>
      </c>
      <c r="D164" s="1010">
        <v>0</v>
      </c>
      <c r="E164" s="1010">
        <v>0</v>
      </c>
      <c r="F164" s="1010">
        <v>0</v>
      </c>
      <c r="G164" s="1010">
        <v>0</v>
      </c>
      <c r="H164" s="993"/>
      <c r="I164" s="993"/>
      <c r="J164" s="993"/>
      <c r="K164" s="993"/>
    </row>
    <row r="165" spans="1:11" ht="14.1" customHeight="1">
      <c r="A165" s="993"/>
      <c r="B165" s="993"/>
      <c r="C165" s="1009" t="s">
        <v>221</v>
      </c>
      <c r="D165" s="1010">
        <v>0</v>
      </c>
      <c r="E165" s="1010">
        <v>0</v>
      </c>
      <c r="F165" s="1010">
        <v>0</v>
      </c>
      <c r="G165" s="1010">
        <v>0</v>
      </c>
      <c r="H165" s="993"/>
      <c r="I165" s="993"/>
      <c r="J165" s="993"/>
      <c r="K165" s="993"/>
    </row>
    <row r="166" spans="1:11" ht="14.1" customHeight="1">
      <c r="A166" s="993"/>
      <c r="B166" s="993"/>
      <c r="C166" s="1009" t="s">
        <v>226</v>
      </c>
      <c r="D166" s="1010">
        <v>0</v>
      </c>
      <c r="E166" s="1010">
        <v>0</v>
      </c>
      <c r="F166" s="1010">
        <v>0</v>
      </c>
      <c r="G166" s="1010">
        <v>0</v>
      </c>
      <c r="H166" s="993"/>
      <c r="I166" s="993"/>
      <c r="J166" s="993"/>
      <c r="K166" s="993"/>
    </row>
    <row r="167" spans="1:11" ht="14.1" customHeight="1">
      <c r="A167" s="993"/>
      <c r="B167" s="993"/>
      <c r="C167" s="1009" t="s">
        <v>220</v>
      </c>
      <c r="D167" s="1010">
        <v>0</v>
      </c>
      <c r="E167" s="1010">
        <v>0</v>
      </c>
      <c r="F167" s="1010">
        <v>0</v>
      </c>
      <c r="G167" s="1010">
        <v>0</v>
      </c>
      <c r="H167" s="993"/>
      <c r="I167" s="993"/>
      <c r="J167" s="993"/>
      <c r="K167" s="993"/>
    </row>
    <row r="168" spans="1:11" ht="14.1" customHeight="1">
      <c r="A168" s="993"/>
      <c r="B168" s="993"/>
      <c r="C168" s="1009" t="s">
        <v>221</v>
      </c>
      <c r="D168" s="1010">
        <v>0</v>
      </c>
      <c r="E168" s="1010">
        <v>0</v>
      </c>
      <c r="F168" s="1010">
        <v>0</v>
      </c>
      <c r="G168" s="1010">
        <v>0</v>
      </c>
      <c r="H168" s="993"/>
      <c r="I168" s="993"/>
      <c r="J168" s="993"/>
      <c r="K168" s="993"/>
    </row>
    <row r="169" spans="1:11" ht="14.1" customHeight="1">
      <c r="A169" s="993"/>
      <c r="B169" s="993"/>
      <c r="C169" s="1009" t="s">
        <v>227</v>
      </c>
      <c r="D169" s="1010">
        <v>0</v>
      </c>
      <c r="E169" s="1010">
        <v>0</v>
      </c>
      <c r="F169" s="1010">
        <v>0</v>
      </c>
      <c r="G169" s="1010">
        <v>0</v>
      </c>
      <c r="H169" s="993"/>
      <c r="I169" s="993"/>
      <c r="J169" s="993"/>
      <c r="K169" s="993"/>
    </row>
    <row r="170" spans="1:11" ht="14.1" customHeight="1">
      <c r="A170" s="993"/>
      <c r="B170" s="993"/>
      <c r="C170" s="1009" t="s">
        <v>220</v>
      </c>
      <c r="D170" s="1010">
        <v>0</v>
      </c>
      <c r="E170" s="1010">
        <v>0</v>
      </c>
      <c r="F170" s="1010">
        <v>0</v>
      </c>
      <c r="G170" s="1010">
        <v>0</v>
      </c>
      <c r="H170" s="993"/>
      <c r="I170" s="993"/>
      <c r="J170" s="993"/>
      <c r="K170" s="993"/>
    </row>
    <row r="171" spans="1:11" ht="14.1" customHeight="1">
      <c r="A171" s="993"/>
      <c r="B171" s="993"/>
      <c r="C171" s="1009" t="s">
        <v>221</v>
      </c>
      <c r="D171" s="1010">
        <v>0</v>
      </c>
      <c r="E171" s="1010">
        <v>0</v>
      </c>
      <c r="F171" s="1010">
        <v>0</v>
      </c>
      <c r="G171" s="1010">
        <v>0</v>
      </c>
      <c r="H171" s="993"/>
      <c r="I171" s="993"/>
      <c r="J171" s="993"/>
      <c r="K171" s="993"/>
    </row>
    <row r="172" spans="1:11" ht="14.1" customHeight="1">
      <c r="A172" s="993"/>
      <c r="B172" s="993"/>
      <c r="C172" s="1009" t="s">
        <v>228</v>
      </c>
      <c r="D172" s="1010">
        <v>0</v>
      </c>
      <c r="E172" s="1010">
        <v>0</v>
      </c>
      <c r="F172" s="1010">
        <v>0</v>
      </c>
      <c r="G172" s="1010">
        <v>0</v>
      </c>
      <c r="H172" s="993"/>
      <c r="I172" s="993"/>
      <c r="J172" s="993"/>
      <c r="K172" s="993"/>
    </row>
    <row r="173" spans="1:11" ht="14.1" customHeight="1">
      <c r="A173" s="993"/>
      <c r="B173" s="993"/>
      <c r="C173" s="1009" t="s">
        <v>220</v>
      </c>
      <c r="D173" s="1010">
        <v>0</v>
      </c>
      <c r="E173" s="1010">
        <v>0</v>
      </c>
      <c r="F173" s="1010">
        <v>0</v>
      </c>
      <c r="G173" s="1010">
        <v>0</v>
      </c>
      <c r="H173" s="993"/>
      <c r="I173" s="993"/>
      <c r="J173" s="993"/>
      <c r="K173" s="993"/>
    </row>
    <row r="174" spans="1:11" ht="14.1" customHeight="1">
      <c r="A174" s="993"/>
      <c r="B174" s="993"/>
      <c r="C174" s="1009" t="s">
        <v>229</v>
      </c>
      <c r="D174" s="1010">
        <v>0</v>
      </c>
      <c r="E174" s="1010">
        <v>0</v>
      </c>
      <c r="F174" s="1010">
        <v>0</v>
      </c>
      <c r="G174" s="1010">
        <v>0</v>
      </c>
      <c r="H174" s="993"/>
      <c r="I174" s="993"/>
      <c r="J174" s="993"/>
      <c r="K174" s="993"/>
    </row>
    <row r="175" spans="1:11" ht="14.1" customHeight="1">
      <c r="A175" s="993"/>
      <c r="B175" s="993"/>
      <c r="C175" s="1009" t="s">
        <v>230</v>
      </c>
      <c r="D175" s="1010">
        <v>0</v>
      </c>
      <c r="E175" s="1010">
        <v>0</v>
      </c>
      <c r="F175" s="1010">
        <v>0</v>
      </c>
      <c r="G175" s="1010">
        <v>0</v>
      </c>
      <c r="H175" s="993"/>
      <c r="I175" s="993"/>
      <c r="J175" s="993"/>
      <c r="K175" s="993"/>
    </row>
    <row r="176" spans="1:11" ht="14.1" customHeight="1">
      <c r="A176" s="993"/>
      <c r="B176" s="993"/>
      <c r="C176" s="1009" t="s">
        <v>231</v>
      </c>
      <c r="D176" s="1010">
        <v>0</v>
      </c>
      <c r="E176" s="1010">
        <v>0</v>
      </c>
      <c r="F176" s="1010">
        <v>0</v>
      </c>
      <c r="G176" s="1010">
        <v>0</v>
      </c>
      <c r="H176" s="993"/>
      <c r="I176" s="993"/>
      <c r="J176" s="993"/>
      <c r="K176" s="993"/>
    </row>
    <row r="177" spans="1:11" ht="14.1" customHeight="1">
      <c r="A177" s="993"/>
      <c r="B177" s="993"/>
      <c r="C177" s="1009" t="s">
        <v>232</v>
      </c>
      <c r="D177" s="1010">
        <v>0</v>
      </c>
      <c r="E177" s="1010">
        <v>0</v>
      </c>
      <c r="F177" s="1010">
        <v>0</v>
      </c>
      <c r="G177" s="1010">
        <v>0</v>
      </c>
      <c r="H177" s="993"/>
      <c r="I177" s="993"/>
      <c r="J177" s="993"/>
      <c r="K177" s="993"/>
    </row>
    <row r="178" spans="1:11" ht="14.1" customHeight="1">
      <c r="A178" s="993"/>
      <c r="B178" s="993"/>
      <c r="C178" s="1009" t="s">
        <v>233</v>
      </c>
      <c r="D178" s="1010">
        <v>0</v>
      </c>
      <c r="E178" s="1010">
        <v>0</v>
      </c>
      <c r="F178" s="1010">
        <v>30000000</v>
      </c>
      <c r="G178" s="1010">
        <v>30000000</v>
      </c>
      <c r="H178" s="993"/>
      <c r="I178" s="993"/>
      <c r="J178" s="993"/>
      <c r="K178" s="993"/>
    </row>
    <row r="179" spans="1:11" ht="14.1" customHeight="1">
      <c r="A179" s="993"/>
      <c r="B179" s="993"/>
      <c r="C179" s="1009" t="s">
        <v>220</v>
      </c>
      <c r="D179" s="1010">
        <v>0</v>
      </c>
      <c r="E179" s="1010">
        <v>0</v>
      </c>
      <c r="F179" s="1010">
        <v>30000000</v>
      </c>
      <c r="G179" s="1010">
        <v>30000000</v>
      </c>
      <c r="H179" s="993"/>
      <c r="I179" s="993"/>
      <c r="J179" s="993"/>
      <c r="K179" s="993"/>
    </row>
    <row r="180" spans="1:11" ht="14.1" customHeight="1">
      <c r="A180" s="993"/>
      <c r="B180" s="993"/>
      <c r="C180" s="1009" t="s">
        <v>229</v>
      </c>
      <c r="D180" s="1010">
        <v>0</v>
      </c>
      <c r="E180" s="1010">
        <v>0</v>
      </c>
      <c r="F180" s="1010">
        <v>0</v>
      </c>
      <c r="G180" s="1010">
        <v>0</v>
      </c>
      <c r="H180" s="993"/>
      <c r="I180" s="993"/>
      <c r="J180" s="993"/>
      <c r="K180" s="993"/>
    </row>
    <row r="181" spans="1:11" ht="14.1" customHeight="1">
      <c r="A181" s="993"/>
      <c r="B181" s="993"/>
      <c r="C181" s="1009" t="s">
        <v>230</v>
      </c>
      <c r="D181" s="1010">
        <v>0</v>
      </c>
      <c r="E181" s="1010">
        <v>0</v>
      </c>
      <c r="F181" s="1010">
        <v>0</v>
      </c>
      <c r="G181" s="1010">
        <v>0</v>
      </c>
      <c r="H181" s="993"/>
      <c r="I181" s="993"/>
      <c r="J181" s="993"/>
      <c r="K181" s="993"/>
    </row>
    <row r="182" spans="1:11" ht="14.1" customHeight="1">
      <c r="A182" s="993"/>
      <c r="B182" s="993"/>
      <c r="C182" s="1009" t="s">
        <v>231</v>
      </c>
      <c r="D182" s="1010">
        <v>0</v>
      </c>
      <c r="E182" s="1010">
        <v>0</v>
      </c>
      <c r="F182" s="1010">
        <v>0</v>
      </c>
      <c r="G182" s="1010">
        <v>0</v>
      </c>
      <c r="H182" s="993"/>
      <c r="I182" s="993"/>
      <c r="J182" s="993"/>
      <c r="K182" s="993"/>
    </row>
    <row r="183" spans="1:11" ht="14.1" customHeight="1">
      <c r="A183" s="993"/>
      <c r="B183" s="993"/>
      <c r="C183" s="1009" t="s">
        <v>232</v>
      </c>
      <c r="D183" s="1010">
        <v>0</v>
      </c>
      <c r="E183" s="1010">
        <v>0</v>
      </c>
      <c r="F183" s="1010">
        <v>0</v>
      </c>
      <c r="G183" s="1010">
        <v>0</v>
      </c>
      <c r="H183" s="993"/>
      <c r="I183" s="993"/>
      <c r="J183" s="993"/>
      <c r="K183" s="993"/>
    </row>
    <row r="184" spans="1:11" ht="14.1" customHeight="1">
      <c r="A184" s="993"/>
      <c r="B184" s="993"/>
      <c r="C184" s="1009" t="s">
        <v>234</v>
      </c>
      <c r="D184" s="1010">
        <v>0</v>
      </c>
      <c r="E184" s="1010">
        <v>0</v>
      </c>
      <c r="F184" s="1010">
        <v>0</v>
      </c>
      <c r="G184" s="1010">
        <v>0</v>
      </c>
      <c r="H184" s="993"/>
      <c r="I184" s="993"/>
      <c r="J184" s="993"/>
      <c r="K184" s="993"/>
    </row>
    <row r="185" spans="1:11" ht="14.1" customHeight="1">
      <c r="A185" s="993"/>
      <c r="B185" s="993"/>
      <c r="C185" s="1009" t="s">
        <v>220</v>
      </c>
      <c r="D185" s="1010">
        <v>0</v>
      </c>
      <c r="E185" s="1010">
        <v>0</v>
      </c>
      <c r="F185" s="1010">
        <v>0</v>
      </c>
      <c r="G185" s="1010">
        <v>0</v>
      </c>
      <c r="H185" s="993"/>
      <c r="I185" s="993"/>
      <c r="J185" s="993"/>
      <c r="K185" s="993"/>
    </row>
    <row r="186" spans="1:11" ht="14.1" customHeight="1">
      <c r="A186" s="993"/>
      <c r="B186" s="993"/>
      <c r="C186" s="1009" t="s">
        <v>229</v>
      </c>
      <c r="D186" s="1010">
        <v>0</v>
      </c>
      <c r="E186" s="1010">
        <v>0</v>
      </c>
      <c r="F186" s="1010">
        <v>0</v>
      </c>
      <c r="G186" s="1010">
        <v>0</v>
      </c>
      <c r="H186" s="993"/>
      <c r="I186" s="993"/>
      <c r="J186" s="993"/>
      <c r="K186" s="993"/>
    </row>
    <row r="187" spans="1:11" ht="14.1" customHeight="1">
      <c r="A187" s="993"/>
      <c r="B187" s="993"/>
      <c r="C187" s="1009" t="s">
        <v>230</v>
      </c>
      <c r="D187" s="1010">
        <v>0</v>
      </c>
      <c r="E187" s="1010">
        <v>0</v>
      </c>
      <c r="F187" s="1010">
        <v>0</v>
      </c>
      <c r="G187" s="1010">
        <v>0</v>
      </c>
      <c r="H187" s="993"/>
      <c r="I187" s="993"/>
      <c r="J187" s="993"/>
      <c r="K187" s="993"/>
    </row>
    <row r="188" spans="1:11" ht="14.1" customHeight="1">
      <c r="A188" s="993"/>
      <c r="B188" s="993"/>
      <c r="C188" s="1009" t="s">
        <v>231</v>
      </c>
      <c r="D188" s="1010">
        <v>0</v>
      </c>
      <c r="E188" s="1010">
        <v>0</v>
      </c>
      <c r="F188" s="1010">
        <v>0</v>
      </c>
      <c r="G188" s="1010">
        <v>0</v>
      </c>
      <c r="H188" s="993"/>
      <c r="I188" s="993"/>
      <c r="J188" s="993"/>
      <c r="K188" s="993"/>
    </row>
    <row r="189" spans="1:11" ht="14.1" customHeight="1">
      <c r="A189" s="993"/>
      <c r="B189" s="993"/>
      <c r="C189" s="1009" t="s">
        <v>232</v>
      </c>
      <c r="D189" s="1010">
        <v>0</v>
      </c>
      <c r="E189" s="1010">
        <v>0</v>
      </c>
      <c r="F189" s="1010">
        <v>0</v>
      </c>
      <c r="G189" s="1010">
        <v>0</v>
      </c>
      <c r="H189" s="993"/>
      <c r="I189" s="993"/>
      <c r="J189" s="993"/>
      <c r="K189" s="993"/>
    </row>
    <row r="190" spans="1:11" ht="14.1" customHeight="1">
      <c r="A190" s="993"/>
      <c r="B190" s="993"/>
      <c r="C190" s="1009" t="s">
        <v>235</v>
      </c>
      <c r="D190" s="1010">
        <v>0</v>
      </c>
      <c r="E190" s="1010">
        <v>0</v>
      </c>
      <c r="F190" s="1010">
        <v>0</v>
      </c>
      <c r="G190" s="1010">
        <v>0</v>
      </c>
      <c r="H190" s="993"/>
      <c r="I190" s="993"/>
      <c r="J190" s="993"/>
      <c r="K190" s="993"/>
    </row>
    <row r="191" spans="1:11" ht="14.1" customHeight="1">
      <c r="A191" s="993"/>
      <c r="B191" s="993"/>
      <c r="C191" s="1009" t="s">
        <v>236</v>
      </c>
      <c r="D191" s="1010">
        <v>0</v>
      </c>
      <c r="E191" s="1010">
        <v>0</v>
      </c>
      <c r="F191" s="1010">
        <v>0</v>
      </c>
      <c r="G191" s="1010">
        <v>0</v>
      </c>
      <c r="H191" s="993"/>
      <c r="I191" s="993"/>
      <c r="J191" s="993"/>
      <c r="K191" s="993"/>
    </row>
    <row r="192" spans="1:11" ht="14.1" customHeight="1">
      <c r="A192" s="993"/>
      <c r="B192" s="993"/>
      <c r="C192" s="1011" t="s">
        <v>237</v>
      </c>
      <c r="D192" s="1010">
        <v>0</v>
      </c>
      <c r="E192" s="1010">
        <v>0</v>
      </c>
      <c r="F192" s="1010">
        <v>30000000</v>
      </c>
      <c r="G192" s="1010">
        <v>30000000</v>
      </c>
      <c r="H192" s="993"/>
      <c r="I192" s="993"/>
      <c r="J192" s="993"/>
      <c r="K192" s="993"/>
    </row>
    <row r="193" spans="1:11" ht="14.1" customHeight="1">
      <c r="A193" s="993"/>
      <c r="B193" s="993"/>
      <c r="C193" s="1003" t="s">
        <v>209</v>
      </c>
      <c r="D193" s="1659" t="s">
        <v>1374</v>
      </c>
      <c r="E193" s="1660"/>
      <c r="F193" s="1660"/>
      <c r="G193" s="1660"/>
      <c r="H193" s="993"/>
      <c r="I193" s="993"/>
      <c r="J193" s="993"/>
      <c r="K193" s="993"/>
    </row>
    <row r="194" spans="1:11" ht="14.1" customHeight="1">
      <c r="A194" s="993"/>
      <c r="B194" s="993"/>
      <c r="C194" s="1004" t="s">
        <v>211</v>
      </c>
      <c r="D194" s="1661" t="s">
        <v>1375</v>
      </c>
      <c r="E194" s="1662"/>
      <c r="F194" s="1662"/>
      <c r="G194" s="1662"/>
      <c r="H194" s="993"/>
      <c r="I194" s="993"/>
      <c r="J194" s="993"/>
      <c r="K194" s="993"/>
    </row>
    <row r="195" spans="1:11" ht="14.1" customHeight="1">
      <c r="A195" s="993"/>
      <c r="B195" s="993"/>
      <c r="C195" s="1004" t="s">
        <v>31</v>
      </c>
      <c r="D195" s="1661" t="s">
        <v>1368</v>
      </c>
      <c r="E195" s="1662"/>
      <c r="F195" s="1662"/>
      <c r="G195" s="1662"/>
      <c r="H195" s="993"/>
      <c r="I195" s="993"/>
      <c r="J195" s="993"/>
      <c r="K195" s="993"/>
    </row>
    <row r="196" spans="1:11" ht="15" customHeight="1">
      <c r="A196" s="993"/>
      <c r="B196" s="993"/>
      <c r="C196" s="1005"/>
      <c r="D196" s="1006">
        <v>2025</v>
      </c>
      <c r="E196" s="1006">
        <v>2026</v>
      </c>
      <c r="F196" s="1006">
        <v>2027</v>
      </c>
      <c r="G196" s="1006">
        <v>2028</v>
      </c>
      <c r="H196" s="993"/>
      <c r="I196" s="993"/>
      <c r="J196" s="993"/>
      <c r="K196" s="993"/>
    </row>
    <row r="197" spans="1:11" ht="15" customHeight="1">
      <c r="A197" s="993"/>
      <c r="B197" s="993"/>
      <c r="C197" s="1007"/>
      <c r="D197" s="1008" t="s">
        <v>13</v>
      </c>
      <c r="E197" s="1008" t="s">
        <v>14</v>
      </c>
      <c r="F197" s="1008" t="s">
        <v>14</v>
      </c>
      <c r="G197" s="1008" t="s">
        <v>14</v>
      </c>
      <c r="H197" s="993"/>
      <c r="I197" s="993"/>
      <c r="J197" s="993"/>
      <c r="K197" s="993"/>
    </row>
    <row r="198" spans="1:11" ht="14.1" customHeight="1">
      <c r="A198" s="993"/>
      <c r="B198" s="993"/>
      <c r="C198" s="997" t="s">
        <v>33</v>
      </c>
      <c r="D198" s="1001" t="s">
        <v>200</v>
      </c>
      <c r="E198" s="1001" t="s">
        <v>164</v>
      </c>
      <c r="F198" s="1001" t="s">
        <v>1054</v>
      </c>
      <c r="G198" s="1001" t="s">
        <v>1376</v>
      </c>
      <c r="H198" s="993"/>
      <c r="I198" s="993"/>
      <c r="J198" s="993"/>
      <c r="K198" s="993"/>
    </row>
    <row r="199" spans="1:11" ht="14.1" customHeight="1">
      <c r="A199" s="993"/>
      <c r="B199" s="993"/>
      <c r="C199" s="997" t="s">
        <v>214</v>
      </c>
      <c r="D199" s="1001" t="s">
        <v>1377</v>
      </c>
      <c r="E199" s="1001" t="s">
        <v>164</v>
      </c>
      <c r="F199" s="1001" t="s">
        <v>1378</v>
      </c>
      <c r="G199" s="1001" t="s">
        <v>1379</v>
      </c>
      <c r="H199" s="993"/>
      <c r="I199" s="993"/>
      <c r="J199" s="993"/>
      <c r="K199" s="993"/>
    </row>
    <row r="200" spans="1:11" ht="14.1" customHeight="1">
      <c r="A200" s="993"/>
      <c r="B200" s="993"/>
      <c r="C200" s="997" t="s">
        <v>215</v>
      </c>
      <c r="D200" s="1001" t="s">
        <v>164</v>
      </c>
      <c r="E200" s="1001" t="s">
        <v>164</v>
      </c>
      <c r="F200" s="1001" t="s">
        <v>1380</v>
      </c>
      <c r="G200" s="1001" t="s">
        <v>1256</v>
      </c>
      <c r="H200" s="993"/>
      <c r="I200" s="993"/>
      <c r="J200" s="993"/>
      <c r="K200" s="993"/>
    </row>
    <row r="201" spans="1:11" ht="14.1" customHeight="1">
      <c r="A201" s="993"/>
      <c r="B201" s="993"/>
      <c r="C201" s="997" t="s">
        <v>216</v>
      </c>
      <c r="D201" s="1001" t="s">
        <v>200</v>
      </c>
      <c r="E201" s="1001" t="s">
        <v>200</v>
      </c>
      <c r="F201" s="1001" t="s">
        <v>200</v>
      </c>
      <c r="G201" s="1001" t="s">
        <v>950</v>
      </c>
      <c r="H201" s="993"/>
      <c r="I201" s="993"/>
      <c r="J201" s="993"/>
      <c r="K201" s="993"/>
    </row>
    <row r="202" spans="1:11" ht="14.1" customHeight="1">
      <c r="A202" s="993"/>
      <c r="B202" s="993"/>
      <c r="C202" s="997" t="s">
        <v>217</v>
      </c>
      <c r="D202" s="1001" t="s">
        <v>200</v>
      </c>
      <c r="E202" s="1001" t="s">
        <v>936</v>
      </c>
      <c r="F202" s="1001" t="s">
        <v>200</v>
      </c>
      <c r="G202" s="1001" t="s">
        <v>1381</v>
      </c>
      <c r="H202" s="993"/>
      <c r="I202" s="993"/>
      <c r="J202" s="993"/>
      <c r="K202" s="993"/>
    </row>
    <row r="203" spans="1:11" ht="14.1" customHeight="1">
      <c r="A203" s="993"/>
      <c r="B203" s="993"/>
      <c r="C203" s="997" t="s">
        <v>39</v>
      </c>
      <c r="D203" s="1001" t="s">
        <v>200</v>
      </c>
      <c r="E203" s="1001" t="s">
        <v>200</v>
      </c>
      <c r="F203" s="1001" t="s">
        <v>200</v>
      </c>
      <c r="G203" s="1001" t="s">
        <v>1382</v>
      </c>
      <c r="H203" s="993"/>
      <c r="I203" s="993"/>
      <c r="J203" s="993"/>
      <c r="K203" s="993"/>
    </row>
    <row r="204" spans="1:11" ht="14.1" customHeight="1">
      <c r="A204" s="993"/>
      <c r="B204" s="993"/>
      <c r="C204" s="1663" t="s">
        <v>218</v>
      </c>
      <c r="D204" s="1664"/>
      <c r="E204" s="1664"/>
      <c r="F204" s="1664"/>
      <c r="G204" s="1664"/>
      <c r="H204" s="993"/>
      <c r="I204" s="993"/>
      <c r="J204" s="993"/>
      <c r="K204" s="993"/>
    </row>
    <row r="205" spans="1:11" ht="14.1" customHeight="1">
      <c r="A205" s="993"/>
      <c r="B205" s="993"/>
      <c r="C205" s="1005"/>
      <c r="D205" s="1006">
        <v>2025</v>
      </c>
      <c r="E205" s="1006">
        <v>2026</v>
      </c>
      <c r="F205" s="1006">
        <v>2027</v>
      </c>
      <c r="G205" s="1006">
        <v>2028</v>
      </c>
      <c r="H205" s="993"/>
      <c r="I205" s="993"/>
      <c r="J205" s="993"/>
      <c r="K205" s="993"/>
    </row>
    <row r="206" spans="1:11" ht="14.1" customHeight="1">
      <c r="A206" s="993"/>
      <c r="B206" s="993"/>
      <c r="C206" s="1007"/>
      <c r="D206" s="1008" t="s">
        <v>13</v>
      </c>
      <c r="E206" s="1008" t="s">
        <v>14</v>
      </c>
      <c r="F206" s="1008" t="s">
        <v>14</v>
      </c>
      <c r="G206" s="1008" t="s">
        <v>14</v>
      </c>
      <c r="H206" s="993"/>
      <c r="I206" s="993"/>
      <c r="J206" s="993"/>
      <c r="K206" s="993"/>
    </row>
    <row r="207" spans="1:11" ht="14.1" customHeight="1">
      <c r="A207" s="993"/>
      <c r="B207" s="993"/>
      <c r="C207" s="1009" t="s">
        <v>219</v>
      </c>
      <c r="D207" s="1010">
        <v>0</v>
      </c>
      <c r="E207" s="1010">
        <v>0</v>
      </c>
      <c r="F207" s="1010">
        <v>0</v>
      </c>
      <c r="G207" s="1010">
        <v>0</v>
      </c>
      <c r="H207" s="993"/>
      <c r="I207" s="993"/>
      <c r="J207" s="993"/>
      <c r="K207" s="993"/>
    </row>
    <row r="208" spans="1:11" ht="14.1" customHeight="1">
      <c r="A208" s="993"/>
      <c r="B208" s="993"/>
      <c r="C208" s="1009" t="s">
        <v>220</v>
      </c>
      <c r="D208" s="1010">
        <v>0</v>
      </c>
      <c r="E208" s="1010">
        <v>0</v>
      </c>
      <c r="F208" s="1010">
        <v>0</v>
      </c>
      <c r="G208" s="1010">
        <v>0</v>
      </c>
      <c r="H208" s="993"/>
      <c r="I208" s="993"/>
      <c r="J208" s="993"/>
      <c r="K208" s="993"/>
    </row>
    <row r="209" spans="1:11" ht="14.1" customHeight="1">
      <c r="A209" s="993"/>
      <c r="B209" s="993"/>
      <c r="C209" s="1009" t="s">
        <v>221</v>
      </c>
      <c r="D209" s="1010">
        <v>0</v>
      </c>
      <c r="E209" s="1010">
        <v>0</v>
      </c>
      <c r="F209" s="1010">
        <v>0</v>
      </c>
      <c r="G209" s="1010">
        <v>0</v>
      </c>
      <c r="H209" s="993"/>
      <c r="I209" s="993"/>
      <c r="J209" s="993"/>
      <c r="K209" s="993"/>
    </row>
    <row r="210" spans="1:11" ht="14.1" customHeight="1">
      <c r="A210" s="993"/>
      <c r="B210" s="993"/>
      <c r="C210" s="1009" t="s">
        <v>222</v>
      </c>
      <c r="D210" s="1010">
        <v>0</v>
      </c>
      <c r="E210" s="1010">
        <v>0</v>
      </c>
      <c r="F210" s="1010">
        <v>0</v>
      </c>
      <c r="G210" s="1010">
        <v>0</v>
      </c>
      <c r="H210" s="993"/>
      <c r="I210" s="993"/>
      <c r="J210" s="993"/>
      <c r="K210" s="993"/>
    </row>
    <row r="211" spans="1:11" ht="14.1" customHeight="1">
      <c r="A211" s="993"/>
      <c r="B211" s="993"/>
      <c r="C211" s="1009" t="s">
        <v>220</v>
      </c>
      <c r="D211" s="1010">
        <v>0</v>
      </c>
      <c r="E211" s="1010">
        <v>0</v>
      </c>
      <c r="F211" s="1010">
        <v>0</v>
      </c>
      <c r="G211" s="1010">
        <v>0</v>
      </c>
      <c r="H211" s="993"/>
      <c r="I211" s="993"/>
      <c r="J211" s="993"/>
      <c r="K211" s="993"/>
    </row>
    <row r="212" spans="1:11" ht="14.1" customHeight="1">
      <c r="A212" s="993"/>
      <c r="B212" s="993"/>
      <c r="C212" s="1009" t="s">
        <v>221</v>
      </c>
      <c r="D212" s="1010">
        <v>0</v>
      </c>
      <c r="E212" s="1010">
        <v>0</v>
      </c>
      <c r="F212" s="1010">
        <v>0</v>
      </c>
      <c r="G212" s="1010">
        <v>0</v>
      </c>
      <c r="H212" s="993"/>
      <c r="I212" s="993"/>
      <c r="J212" s="993"/>
      <c r="K212" s="993"/>
    </row>
    <row r="213" spans="1:11" ht="14.1" customHeight="1">
      <c r="A213" s="993"/>
      <c r="B213" s="993"/>
      <c r="C213" s="1009" t="s">
        <v>223</v>
      </c>
      <c r="D213" s="1010">
        <v>0</v>
      </c>
      <c r="E213" s="1010">
        <v>0</v>
      </c>
      <c r="F213" s="1010">
        <v>0</v>
      </c>
      <c r="G213" s="1010">
        <v>0</v>
      </c>
      <c r="H213" s="993"/>
      <c r="I213" s="993"/>
      <c r="J213" s="993"/>
      <c r="K213" s="993"/>
    </row>
    <row r="214" spans="1:11" ht="14.1" customHeight="1">
      <c r="A214" s="993"/>
      <c r="B214" s="993"/>
      <c r="C214" s="1009" t="s">
        <v>220</v>
      </c>
      <c r="D214" s="1010">
        <v>0</v>
      </c>
      <c r="E214" s="1010">
        <v>0</v>
      </c>
      <c r="F214" s="1010">
        <v>0</v>
      </c>
      <c r="G214" s="1010">
        <v>0</v>
      </c>
      <c r="H214" s="993"/>
      <c r="I214" s="993"/>
      <c r="J214" s="993"/>
      <c r="K214" s="993"/>
    </row>
    <row r="215" spans="1:11" ht="14.1" customHeight="1">
      <c r="A215" s="993"/>
      <c r="B215" s="993"/>
      <c r="C215" s="1009" t="s">
        <v>221</v>
      </c>
      <c r="D215" s="1010">
        <v>0</v>
      </c>
      <c r="E215" s="1010">
        <v>0</v>
      </c>
      <c r="F215" s="1010">
        <v>0</v>
      </c>
      <c r="G215" s="1010">
        <v>0</v>
      </c>
      <c r="H215" s="993"/>
      <c r="I215" s="993"/>
      <c r="J215" s="993"/>
      <c r="K215" s="993"/>
    </row>
    <row r="216" spans="1:11" ht="14.1" customHeight="1">
      <c r="A216" s="993"/>
      <c r="B216" s="993"/>
      <c r="C216" s="1009" t="s">
        <v>224</v>
      </c>
      <c r="D216" s="1010">
        <v>0</v>
      </c>
      <c r="E216" s="1010">
        <v>0</v>
      </c>
      <c r="F216" s="1010">
        <v>0</v>
      </c>
      <c r="G216" s="1010">
        <v>0</v>
      </c>
      <c r="H216" s="993"/>
      <c r="I216" s="993"/>
      <c r="J216" s="993"/>
      <c r="K216" s="993"/>
    </row>
    <row r="217" spans="1:11" ht="14.1" customHeight="1">
      <c r="A217" s="993"/>
      <c r="B217" s="993"/>
      <c r="C217" s="1009" t="s">
        <v>220</v>
      </c>
      <c r="D217" s="1010">
        <v>0</v>
      </c>
      <c r="E217" s="1010">
        <v>0</v>
      </c>
      <c r="F217" s="1010">
        <v>0</v>
      </c>
      <c r="G217" s="1010">
        <v>0</v>
      </c>
      <c r="H217" s="993"/>
      <c r="I217" s="993"/>
      <c r="J217" s="993"/>
      <c r="K217" s="993"/>
    </row>
    <row r="218" spans="1:11" ht="14.1" customHeight="1">
      <c r="A218" s="993"/>
      <c r="B218" s="993"/>
      <c r="C218" s="1009" t="s">
        <v>221</v>
      </c>
      <c r="D218" s="1010">
        <v>0</v>
      </c>
      <c r="E218" s="1010">
        <v>0</v>
      </c>
      <c r="F218" s="1010">
        <v>0</v>
      </c>
      <c r="G218" s="1010">
        <v>0</v>
      </c>
      <c r="H218" s="993"/>
      <c r="I218" s="993"/>
      <c r="J218" s="993"/>
      <c r="K218" s="993"/>
    </row>
    <row r="219" spans="1:11" ht="14.1" customHeight="1">
      <c r="A219" s="993"/>
      <c r="B219" s="993"/>
      <c r="C219" s="1009" t="s">
        <v>225</v>
      </c>
      <c r="D219" s="1010">
        <v>0</v>
      </c>
      <c r="E219" s="1010">
        <v>0</v>
      </c>
      <c r="F219" s="1010">
        <v>0</v>
      </c>
      <c r="G219" s="1010">
        <v>0</v>
      </c>
      <c r="H219" s="993"/>
      <c r="I219" s="993"/>
      <c r="J219" s="993"/>
      <c r="K219" s="993"/>
    </row>
    <row r="220" spans="1:11" ht="14.1" customHeight="1">
      <c r="A220" s="993"/>
      <c r="B220" s="993"/>
      <c r="C220" s="1009" t="s">
        <v>220</v>
      </c>
      <c r="D220" s="1010">
        <v>0</v>
      </c>
      <c r="E220" s="1010">
        <v>0</v>
      </c>
      <c r="F220" s="1010">
        <v>0</v>
      </c>
      <c r="G220" s="1010">
        <v>0</v>
      </c>
      <c r="H220" s="993"/>
      <c r="I220" s="993"/>
      <c r="J220" s="993"/>
      <c r="K220" s="993"/>
    </row>
    <row r="221" spans="1:11" ht="14.1" customHeight="1">
      <c r="A221" s="993"/>
      <c r="B221" s="993"/>
      <c r="C221" s="1009" t="s">
        <v>221</v>
      </c>
      <c r="D221" s="1010">
        <v>0</v>
      </c>
      <c r="E221" s="1010">
        <v>0</v>
      </c>
      <c r="F221" s="1010">
        <v>0</v>
      </c>
      <c r="G221" s="1010">
        <v>0</v>
      </c>
      <c r="H221" s="993"/>
      <c r="I221" s="993"/>
      <c r="J221" s="993"/>
      <c r="K221" s="993"/>
    </row>
    <row r="222" spans="1:11" ht="14.1" customHeight="1">
      <c r="A222" s="993"/>
      <c r="B222" s="993"/>
      <c r="C222" s="1009" t="s">
        <v>226</v>
      </c>
      <c r="D222" s="1010">
        <v>0</v>
      </c>
      <c r="E222" s="1010">
        <v>0</v>
      </c>
      <c r="F222" s="1010">
        <v>0</v>
      </c>
      <c r="G222" s="1010">
        <v>0</v>
      </c>
      <c r="H222" s="993"/>
      <c r="I222" s="993"/>
      <c r="J222" s="993"/>
      <c r="K222" s="993"/>
    </row>
    <row r="223" spans="1:11" ht="14.1" customHeight="1">
      <c r="A223" s="993"/>
      <c r="B223" s="993"/>
      <c r="C223" s="1009" t="s">
        <v>220</v>
      </c>
      <c r="D223" s="1010">
        <v>0</v>
      </c>
      <c r="E223" s="1010">
        <v>0</v>
      </c>
      <c r="F223" s="1010">
        <v>0</v>
      </c>
      <c r="G223" s="1010">
        <v>0</v>
      </c>
      <c r="H223" s="993"/>
      <c r="I223" s="993"/>
      <c r="J223" s="993"/>
      <c r="K223" s="993"/>
    </row>
    <row r="224" spans="1:11" ht="14.1" customHeight="1">
      <c r="A224" s="993"/>
      <c r="B224" s="993"/>
      <c r="C224" s="1009" t="s">
        <v>221</v>
      </c>
      <c r="D224" s="1010">
        <v>0</v>
      </c>
      <c r="E224" s="1010">
        <v>0</v>
      </c>
      <c r="F224" s="1010">
        <v>0</v>
      </c>
      <c r="G224" s="1010">
        <v>0</v>
      </c>
      <c r="H224" s="993"/>
      <c r="I224" s="993"/>
      <c r="J224" s="993"/>
      <c r="K224" s="993"/>
    </row>
    <row r="225" spans="1:11" ht="14.1" customHeight="1">
      <c r="A225" s="993"/>
      <c r="B225" s="993"/>
      <c r="C225" s="1009" t="s">
        <v>227</v>
      </c>
      <c r="D225" s="1010">
        <v>0</v>
      </c>
      <c r="E225" s="1010">
        <v>0</v>
      </c>
      <c r="F225" s="1010">
        <v>0</v>
      </c>
      <c r="G225" s="1010">
        <v>0</v>
      </c>
      <c r="H225" s="993"/>
      <c r="I225" s="993"/>
      <c r="J225" s="993"/>
      <c r="K225" s="993"/>
    </row>
    <row r="226" spans="1:11" ht="14.1" customHeight="1">
      <c r="A226" s="993"/>
      <c r="B226" s="993"/>
      <c r="C226" s="1009" t="s">
        <v>220</v>
      </c>
      <c r="D226" s="1010">
        <v>0</v>
      </c>
      <c r="E226" s="1010">
        <v>0</v>
      </c>
      <c r="F226" s="1010">
        <v>0</v>
      </c>
      <c r="G226" s="1010">
        <v>0</v>
      </c>
      <c r="H226" s="993"/>
      <c r="I226" s="993"/>
      <c r="J226" s="993"/>
      <c r="K226" s="993"/>
    </row>
    <row r="227" spans="1:11" ht="14.1" customHeight="1">
      <c r="A227" s="993"/>
      <c r="B227" s="993"/>
      <c r="C227" s="1009" t="s">
        <v>221</v>
      </c>
      <c r="D227" s="1010">
        <v>0</v>
      </c>
      <c r="E227" s="1010">
        <v>0</v>
      </c>
      <c r="F227" s="1010">
        <v>0</v>
      </c>
      <c r="G227" s="1010">
        <v>0</v>
      </c>
      <c r="H227" s="993"/>
      <c r="I227" s="993"/>
      <c r="J227" s="993"/>
      <c r="K227" s="993"/>
    </row>
    <row r="228" spans="1:11" ht="14.1" customHeight="1">
      <c r="A228" s="993"/>
      <c r="B228" s="993"/>
      <c r="C228" s="1009" t="s">
        <v>228</v>
      </c>
      <c r="D228" s="1010">
        <v>0</v>
      </c>
      <c r="E228" s="1010">
        <v>0</v>
      </c>
      <c r="F228" s="1010">
        <v>0</v>
      </c>
      <c r="G228" s="1010">
        <v>0</v>
      </c>
      <c r="H228" s="993"/>
      <c r="I228" s="993"/>
      <c r="J228" s="993"/>
      <c r="K228" s="993"/>
    </row>
    <row r="229" spans="1:11" ht="14.1" customHeight="1">
      <c r="A229" s="993"/>
      <c r="B229" s="993"/>
      <c r="C229" s="1009" t="s">
        <v>220</v>
      </c>
      <c r="D229" s="1010">
        <v>0</v>
      </c>
      <c r="E229" s="1010">
        <v>0</v>
      </c>
      <c r="F229" s="1010">
        <v>0</v>
      </c>
      <c r="G229" s="1010">
        <v>0</v>
      </c>
      <c r="H229" s="993"/>
      <c r="I229" s="993"/>
      <c r="J229" s="993"/>
      <c r="K229" s="993"/>
    </row>
    <row r="230" spans="1:11" ht="14.1" customHeight="1">
      <c r="A230" s="993"/>
      <c r="B230" s="993"/>
      <c r="C230" s="1009" t="s">
        <v>229</v>
      </c>
      <c r="D230" s="1010">
        <v>0</v>
      </c>
      <c r="E230" s="1010">
        <v>0</v>
      </c>
      <c r="F230" s="1010">
        <v>0</v>
      </c>
      <c r="G230" s="1010">
        <v>0</v>
      </c>
      <c r="H230" s="993"/>
      <c r="I230" s="993"/>
      <c r="J230" s="993"/>
      <c r="K230" s="993"/>
    </row>
    <row r="231" spans="1:11" ht="14.1" customHeight="1">
      <c r="A231" s="993"/>
      <c r="B231" s="993"/>
      <c r="C231" s="1009" t="s">
        <v>230</v>
      </c>
      <c r="D231" s="1010">
        <v>0</v>
      </c>
      <c r="E231" s="1010">
        <v>0</v>
      </c>
      <c r="F231" s="1010">
        <v>0</v>
      </c>
      <c r="G231" s="1010">
        <v>0</v>
      </c>
      <c r="H231" s="993"/>
      <c r="I231" s="993"/>
      <c r="J231" s="993"/>
      <c r="K231" s="993"/>
    </row>
    <row r="232" spans="1:11" ht="14.1" customHeight="1">
      <c r="A232" s="993"/>
      <c r="B232" s="993"/>
      <c r="C232" s="1009" t="s">
        <v>231</v>
      </c>
      <c r="D232" s="1010">
        <v>0</v>
      </c>
      <c r="E232" s="1010">
        <v>0</v>
      </c>
      <c r="F232" s="1010">
        <v>0</v>
      </c>
      <c r="G232" s="1010">
        <v>0</v>
      </c>
      <c r="H232" s="993"/>
      <c r="I232" s="993"/>
      <c r="J232" s="993"/>
      <c r="K232" s="993"/>
    </row>
    <row r="233" spans="1:11" ht="14.1" customHeight="1">
      <c r="A233" s="993"/>
      <c r="B233" s="993"/>
      <c r="C233" s="1009" t="s">
        <v>232</v>
      </c>
      <c r="D233" s="1010">
        <v>0</v>
      </c>
      <c r="E233" s="1010">
        <v>0</v>
      </c>
      <c r="F233" s="1010">
        <v>0</v>
      </c>
      <c r="G233" s="1010">
        <v>0</v>
      </c>
      <c r="H233" s="993"/>
      <c r="I233" s="993"/>
      <c r="J233" s="993"/>
      <c r="K233" s="993"/>
    </row>
    <row r="234" spans="1:11" ht="14.1" customHeight="1">
      <c r="A234" s="993"/>
      <c r="B234" s="993"/>
      <c r="C234" s="1009" t="s">
        <v>233</v>
      </c>
      <c r="D234" s="1010">
        <v>0</v>
      </c>
      <c r="E234" s="1010">
        <v>0</v>
      </c>
      <c r="F234" s="1010">
        <v>11165442</v>
      </c>
      <c r="G234" s="1010">
        <v>40000000</v>
      </c>
      <c r="H234" s="993"/>
      <c r="I234" s="993"/>
      <c r="J234" s="993"/>
      <c r="K234" s="993"/>
    </row>
    <row r="235" spans="1:11" ht="14.1" customHeight="1">
      <c r="A235" s="993"/>
      <c r="B235" s="993"/>
      <c r="C235" s="1009" t="s">
        <v>220</v>
      </c>
      <c r="D235" s="1010">
        <v>0</v>
      </c>
      <c r="E235" s="1010">
        <v>0</v>
      </c>
      <c r="F235" s="1010">
        <v>11165442</v>
      </c>
      <c r="G235" s="1010">
        <v>40000000</v>
      </c>
      <c r="H235" s="993"/>
      <c r="I235" s="993"/>
      <c r="J235" s="993"/>
      <c r="K235" s="993"/>
    </row>
    <row r="236" spans="1:11" ht="14.1" customHeight="1">
      <c r="A236" s="993"/>
      <c r="B236" s="993"/>
      <c r="C236" s="1009" t="s">
        <v>229</v>
      </c>
      <c r="D236" s="1010">
        <v>0</v>
      </c>
      <c r="E236" s="1010">
        <v>0</v>
      </c>
      <c r="F236" s="1010">
        <v>0</v>
      </c>
      <c r="G236" s="1010">
        <v>0</v>
      </c>
      <c r="H236" s="993"/>
      <c r="I236" s="993"/>
      <c r="J236" s="993"/>
      <c r="K236" s="993"/>
    </row>
    <row r="237" spans="1:11" ht="14.1" customHeight="1">
      <c r="A237" s="993"/>
      <c r="B237" s="993"/>
      <c r="C237" s="1009" t="s">
        <v>230</v>
      </c>
      <c r="D237" s="1010">
        <v>0</v>
      </c>
      <c r="E237" s="1010">
        <v>0</v>
      </c>
      <c r="F237" s="1010">
        <v>0</v>
      </c>
      <c r="G237" s="1010">
        <v>0</v>
      </c>
      <c r="H237" s="993"/>
      <c r="I237" s="993"/>
      <c r="J237" s="993"/>
      <c r="K237" s="993"/>
    </row>
    <row r="238" spans="1:11" ht="14.1" customHeight="1">
      <c r="A238" s="993"/>
      <c r="B238" s="993"/>
      <c r="C238" s="1009" t="s">
        <v>231</v>
      </c>
      <c r="D238" s="1010">
        <v>0</v>
      </c>
      <c r="E238" s="1010">
        <v>0</v>
      </c>
      <c r="F238" s="1010">
        <v>0</v>
      </c>
      <c r="G238" s="1010">
        <v>0</v>
      </c>
      <c r="H238" s="993"/>
      <c r="I238" s="993"/>
      <c r="J238" s="993"/>
      <c r="K238" s="993"/>
    </row>
    <row r="239" spans="1:11" ht="14.1" customHeight="1">
      <c r="A239" s="993"/>
      <c r="B239" s="993"/>
      <c r="C239" s="1009" t="s">
        <v>232</v>
      </c>
      <c r="D239" s="1010">
        <v>0</v>
      </c>
      <c r="E239" s="1010">
        <v>0</v>
      </c>
      <c r="F239" s="1010">
        <v>0</v>
      </c>
      <c r="G239" s="1010">
        <v>0</v>
      </c>
      <c r="H239" s="993"/>
      <c r="I239" s="993"/>
      <c r="J239" s="993"/>
      <c r="K239" s="993"/>
    </row>
    <row r="240" spans="1:11" ht="14.1" customHeight="1">
      <c r="A240" s="993"/>
      <c r="B240" s="993"/>
      <c r="C240" s="1009" t="s">
        <v>234</v>
      </c>
      <c r="D240" s="1010">
        <v>0</v>
      </c>
      <c r="E240" s="1010">
        <v>0</v>
      </c>
      <c r="F240" s="1010">
        <v>0</v>
      </c>
      <c r="G240" s="1010">
        <v>0</v>
      </c>
      <c r="H240" s="993"/>
      <c r="I240" s="993"/>
      <c r="J240" s="993"/>
      <c r="K240" s="993"/>
    </row>
    <row r="241" spans="1:11" ht="14.1" customHeight="1">
      <c r="A241" s="993"/>
      <c r="B241" s="993"/>
      <c r="C241" s="1009" t="s">
        <v>220</v>
      </c>
      <c r="D241" s="1010">
        <v>0</v>
      </c>
      <c r="E241" s="1010">
        <v>0</v>
      </c>
      <c r="F241" s="1010">
        <v>0</v>
      </c>
      <c r="G241" s="1010">
        <v>0</v>
      </c>
      <c r="H241" s="993"/>
      <c r="I241" s="993"/>
      <c r="J241" s="993"/>
      <c r="K241" s="993"/>
    </row>
    <row r="242" spans="1:11" ht="14.1" customHeight="1">
      <c r="A242" s="993"/>
      <c r="B242" s="993"/>
      <c r="C242" s="1009" t="s">
        <v>229</v>
      </c>
      <c r="D242" s="1010">
        <v>0</v>
      </c>
      <c r="E242" s="1010">
        <v>0</v>
      </c>
      <c r="F242" s="1010">
        <v>0</v>
      </c>
      <c r="G242" s="1010">
        <v>0</v>
      </c>
      <c r="H242" s="993"/>
      <c r="I242" s="993"/>
      <c r="J242" s="993"/>
      <c r="K242" s="993"/>
    </row>
    <row r="243" spans="1:11" ht="14.1" customHeight="1">
      <c r="A243" s="993"/>
      <c r="B243" s="993"/>
      <c r="C243" s="1009" t="s">
        <v>230</v>
      </c>
      <c r="D243" s="1010">
        <v>0</v>
      </c>
      <c r="E243" s="1010">
        <v>0</v>
      </c>
      <c r="F243" s="1010">
        <v>0</v>
      </c>
      <c r="G243" s="1010">
        <v>0</v>
      </c>
      <c r="H243" s="993"/>
      <c r="I243" s="993"/>
      <c r="J243" s="993"/>
      <c r="K243" s="993"/>
    </row>
    <row r="244" spans="1:11" ht="14.1" customHeight="1">
      <c r="A244" s="993"/>
      <c r="B244" s="993"/>
      <c r="C244" s="1009" t="s">
        <v>231</v>
      </c>
      <c r="D244" s="1010">
        <v>0</v>
      </c>
      <c r="E244" s="1010">
        <v>0</v>
      </c>
      <c r="F244" s="1010">
        <v>0</v>
      </c>
      <c r="G244" s="1010">
        <v>0</v>
      </c>
      <c r="H244" s="993"/>
      <c r="I244" s="993"/>
      <c r="J244" s="993"/>
      <c r="K244" s="993"/>
    </row>
    <row r="245" spans="1:11" ht="14.1" customHeight="1">
      <c r="A245" s="993"/>
      <c r="B245" s="993"/>
      <c r="C245" s="1009" t="s">
        <v>232</v>
      </c>
      <c r="D245" s="1010">
        <v>0</v>
      </c>
      <c r="E245" s="1010">
        <v>0</v>
      </c>
      <c r="F245" s="1010">
        <v>0</v>
      </c>
      <c r="G245" s="1010">
        <v>0</v>
      </c>
      <c r="H245" s="993"/>
      <c r="I245" s="993"/>
      <c r="J245" s="993"/>
      <c r="K245" s="993"/>
    </row>
    <row r="246" spans="1:11" ht="14.1" customHeight="1">
      <c r="A246" s="993"/>
      <c r="B246" s="993"/>
      <c r="C246" s="1009" t="s">
        <v>235</v>
      </c>
      <c r="D246" s="1010">
        <v>0</v>
      </c>
      <c r="E246" s="1010">
        <v>0</v>
      </c>
      <c r="F246" s="1010">
        <v>0</v>
      </c>
      <c r="G246" s="1010">
        <v>0</v>
      </c>
      <c r="H246" s="993"/>
      <c r="I246" s="993"/>
      <c r="J246" s="993"/>
      <c r="K246" s="993"/>
    </row>
    <row r="247" spans="1:11" ht="14.1" customHeight="1">
      <c r="A247" s="993"/>
      <c r="B247" s="993"/>
      <c r="C247" s="1009" t="s">
        <v>236</v>
      </c>
      <c r="D247" s="1010">
        <v>0</v>
      </c>
      <c r="E247" s="1010">
        <v>0</v>
      </c>
      <c r="F247" s="1010">
        <v>0</v>
      </c>
      <c r="G247" s="1010">
        <v>0</v>
      </c>
      <c r="H247" s="993"/>
      <c r="I247" s="993"/>
      <c r="J247" s="993"/>
      <c r="K247" s="993"/>
    </row>
    <row r="248" spans="1:11" ht="14.1" customHeight="1">
      <c r="A248" s="993"/>
      <c r="B248" s="993"/>
      <c r="C248" s="1011" t="s">
        <v>237</v>
      </c>
      <c r="D248" s="1010">
        <v>0</v>
      </c>
      <c r="E248" s="1010">
        <v>0</v>
      </c>
      <c r="F248" s="1010">
        <v>11165442</v>
      </c>
      <c r="G248" s="1010">
        <v>40000000</v>
      </c>
      <c r="H248" s="993"/>
      <c r="I248" s="993"/>
      <c r="J248" s="993"/>
      <c r="K248" s="993"/>
    </row>
    <row r="249" spans="1:11" ht="14.1" customHeight="1">
      <c r="A249" s="993"/>
      <c r="B249" s="993"/>
      <c r="C249" s="1003" t="s">
        <v>209</v>
      </c>
      <c r="D249" s="1659" t="s">
        <v>1383</v>
      </c>
      <c r="E249" s="1660"/>
      <c r="F249" s="1660"/>
      <c r="G249" s="1660"/>
      <c r="H249" s="993"/>
      <c r="I249" s="993"/>
      <c r="J249" s="993"/>
      <c r="K249" s="993"/>
    </row>
    <row r="250" spans="1:11" ht="14.1" customHeight="1">
      <c r="A250" s="993"/>
      <c r="B250" s="993"/>
      <c r="C250" s="1004" t="s">
        <v>211</v>
      </c>
      <c r="D250" s="1661" t="s">
        <v>1384</v>
      </c>
      <c r="E250" s="1662"/>
      <c r="F250" s="1662"/>
      <c r="G250" s="1662"/>
      <c r="H250" s="993"/>
      <c r="I250" s="993"/>
      <c r="J250" s="993"/>
      <c r="K250" s="993"/>
    </row>
    <row r="251" spans="1:11" ht="14.1" customHeight="1">
      <c r="A251" s="993"/>
      <c r="B251" s="993"/>
      <c r="C251" s="1004" t="s">
        <v>31</v>
      </c>
      <c r="D251" s="1661" t="s">
        <v>1368</v>
      </c>
      <c r="E251" s="1662"/>
      <c r="F251" s="1662"/>
      <c r="G251" s="1662"/>
      <c r="H251" s="993"/>
      <c r="I251" s="993"/>
      <c r="J251" s="993"/>
      <c r="K251" s="993"/>
    </row>
    <row r="252" spans="1:11" ht="15" customHeight="1">
      <c r="A252" s="993"/>
      <c r="B252" s="993"/>
      <c r="C252" s="1005"/>
      <c r="D252" s="1006">
        <v>2025</v>
      </c>
      <c r="E252" s="1006">
        <v>2026</v>
      </c>
      <c r="F252" s="1006">
        <v>2027</v>
      </c>
      <c r="G252" s="1006">
        <v>2028</v>
      </c>
      <c r="H252" s="993"/>
      <c r="I252" s="993"/>
      <c r="J252" s="993"/>
      <c r="K252" s="993"/>
    </row>
    <row r="253" spans="1:11" ht="15" customHeight="1">
      <c r="A253" s="993"/>
      <c r="B253" s="993"/>
      <c r="C253" s="1007"/>
      <c r="D253" s="1008" t="s">
        <v>13</v>
      </c>
      <c r="E253" s="1008" t="s">
        <v>14</v>
      </c>
      <c r="F253" s="1008" t="s">
        <v>14</v>
      </c>
      <c r="G253" s="1008" t="s">
        <v>14</v>
      </c>
      <c r="H253" s="993"/>
      <c r="I253" s="993"/>
      <c r="J253" s="993"/>
      <c r="K253" s="993"/>
    </row>
    <row r="254" spans="1:11" ht="14.1" customHeight="1">
      <c r="A254" s="993"/>
      <c r="B254" s="993"/>
      <c r="C254" s="997" t="s">
        <v>33</v>
      </c>
      <c r="D254" s="1001" t="s">
        <v>200</v>
      </c>
      <c r="E254" s="1001" t="s">
        <v>164</v>
      </c>
      <c r="F254" s="1001" t="s">
        <v>164</v>
      </c>
      <c r="G254" s="1001" t="s">
        <v>1385</v>
      </c>
      <c r="H254" s="993"/>
      <c r="I254" s="993"/>
      <c r="J254" s="993"/>
      <c r="K254" s="993"/>
    </row>
    <row r="255" spans="1:11" ht="14.1" customHeight="1">
      <c r="A255" s="993"/>
      <c r="B255" s="993"/>
      <c r="C255" s="997" t="s">
        <v>214</v>
      </c>
      <c r="D255" s="1001" t="s">
        <v>1038</v>
      </c>
      <c r="E255" s="1001" t="s">
        <v>164</v>
      </c>
      <c r="F255" s="1001" t="s">
        <v>164</v>
      </c>
      <c r="G255" s="1001" t="s">
        <v>1386</v>
      </c>
      <c r="H255" s="993"/>
      <c r="I255" s="993"/>
      <c r="J255" s="993"/>
      <c r="K255" s="993"/>
    </row>
    <row r="256" spans="1:11" ht="14.1" customHeight="1">
      <c r="A256" s="993"/>
      <c r="B256" s="993"/>
      <c r="C256" s="997" t="s">
        <v>215</v>
      </c>
      <c r="D256" s="1001" t="s">
        <v>164</v>
      </c>
      <c r="E256" s="1001" t="s">
        <v>164</v>
      </c>
      <c r="F256" s="1001" t="s">
        <v>164</v>
      </c>
      <c r="G256" s="1001" t="s">
        <v>1255</v>
      </c>
      <c r="H256" s="993"/>
      <c r="I256" s="993"/>
      <c r="J256" s="993"/>
      <c r="K256" s="993"/>
    </row>
    <row r="257" spans="1:11" ht="14.1" customHeight="1">
      <c r="A257" s="993"/>
      <c r="B257" s="993"/>
      <c r="C257" s="997" t="s">
        <v>216</v>
      </c>
      <c r="D257" s="1001" t="s">
        <v>200</v>
      </c>
      <c r="E257" s="1001" t="s">
        <v>200</v>
      </c>
      <c r="F257" s="1001" t="s">
        <v>200</v>
      </c>
      <c r="G257" s="1001" t="s">
        <v>200</v>
      </c>
      <c r="H257" s="993"/>
      <c r="I257" s="993"/>
      <c r="J257" s="993"/>
      <c r="K257" s="993"/>
    </row>
    <row r="258" spans="1:11" ht="14.1" customHeight="1">
      <c r="A258" s="993"/>
      <c r="B258" s="993"/>
      <c r="C258" s="997" t="s">
        <v>217</v>
      </c>
      <c r="D258" s="1001" t="s">
        <v>200</v>
      </c>
      <c r="E258" s="1001" t="s">
        <v>936</v>
      </c>
      <c r="F258" s="1001" t="s">
        <v>200</v>
      </c>
      <c r="G258" s="1001" t="s">
        <v>200</v>
      </c>
      <c r="H258" s="993"/>
      <c r="I258" s="993"/>
      <c r="J258" s="993"/>
      <c r="K258" s="993"/>
    </row>
    <row r="259" spans="1:11" ht="14.1" customHeight="1">
      <c r="A259" s="993"/>
      <c r="B259" s="993"/>
      <c r="C259" s="997" t="s">
        <v>39</v>
      </c>
      <c r="D259" s="1001" t="s">
        <v>200</v>
      </c>
      <c r="E259" s="1001" t="s">
        <v>200</v>
      </c>
      <c r="F259" s="1001" t="s">
        <v>200</v>
      </c>
      <c r="G259" s="1001" t="s">
        <v>200</v>
      </c>
      <c r="H259" s="993"/>
      <c r="I259" s="993"/>
      <c r="J259" s="993"/>
      <c r="K259" s="993"/>
    </row>
    <row r="260" spans="1:11" ht="14.1" customHeight="1">
      <c r="A260" s="993"/>
      <c r="B260" s="993"/>
      <c r="C260" s="1663" t="s">
        <v>218</v>
      </c>
      <c r="D260" s="1664"/>
      <c r="E260" s="1664"/>
      <c r="F260" s="1664"/>
      <c r="G260" s="1664"/>
      <c r="H260" s="993"/>
      <c r="I260" s="993"/>
      <c r="J260" s="993"/>
      <c r="K260" s="993"/>
    </row>
    <row r="261" spans="1:11" ht="14.1" customHeight="1">
      <c r="A261" s="993"/>
      <c r="B261" s="993"/>
      <c r="C261" s="1005"/>
      <c r="D261" s="1006">
        <v>2025</v>
      </c>
      <c r="E261" s="1006">
        <v>2026</v>
      </c>
      <c r="F261" s="1006">
        <v>2027</v>
      </c>
      <c r="G261" s="1006">
        <v>2028</v>
      </c>
      <c r="H261" s="993"/>
      <c r="I261" s="993"/>
      <c r="J261" s="993"/>
      <c r="K261" s="993"/>
    </row>
    <row r="262" spans="1:11" ht="14.1" customHeight="1">
      <c r="A262" s="993"/>
      <c r="B262" s="993"/>
      <c r="C262" s="1007"/>
      <c r="D262" s="1008" t="s">
        <v>13</v>
      </c>
      <c r="E262" s="1008" t="s">
        <v>14</v>
      </c>
      <c r="F262" s="1008" t="s">
        <v>14</v>
      </c>
      <c r="G262" s="1008" t="s">
        <v>14</v>
      </c>
      <c r="H262" s="993"/>
      <c r="I262" s="993"/>
      <c r="J262" s="993"/>
      <c r="K262" s="993"/>
    </row>
    <row r="263" spans="1:11" ht="14.1" customHeight="1">
      <c r="A263" s="993"/>
      <c r="B263" s="993"/>
      <c r="C263" s="1009" t="s">
        <v>219</v>
      </c>
      <c r="D263" s="1010">
        <v>0</v>
      </c>
      <c r="E263" s="1010">
        <v>0</v>
      </c>
      <c r="F263" s="1010">
        <v>0</v>
      </c>
      <c r="G263" s="1010">
        <v>0</v>
      </c>
      <c r="H263" s="993"/>
      <c r="I263" s="993"/>
      <c r="J263" s="993"/>
      <c r="K263" s="993"/>
    </row>
    <row r="264" spans="1:11" ht="14.1" customHeight="1">
      <c r="A264" s="993"/>
      <c r="B264" s="993"/>
      <c r="C264" s="1009" t="s">
        <v>220</v>
      </c>
      <c r="D264" s="1010">
        <v>0</v>
      </c>
      <c r="E264" s="1010">
        <v>0</v>
      </c>
      <c r="F264" s="1010">
        <v>0</v>
      </c>
      <c r="G264" s="1010">
        <v>0</v>
      </c>
      <c r="H264" s="993"/>
      <c r="I264" s="993"/>
      <c r="J264" s="993"/>
      <c r="K264" s="993"/>
    </row>
    <row r="265" spans="1:11" ht="14.1" customHeight="1">
      <c r="A265" s="993"/>
      <c r="B265" s="993"/>
      <c r="C265" s="1009" t="s">
        <v>221</v>
      </c>
      <c r="D265" s="1010">
        <v>0</v>
      </c>
      <c r="E265" s="1010">
        <v>0</v>
      </c>
      <c r="F265" s="1010">
        <v>0</v>
      </c>
      <c r="G265" s="1010">
        <v>0</v>
      </c>
      <c r="H265" s="993"/>
      <c r="I265" s="993"/>
      <c r="J265" s="993"/>
      <c r="K265" s="993"/>
    </row>
    <row r="266" spans="1:11" ht="14.1" customHeight="1">
      <c r="A266" s="993"/>
      <c r="B266" s="993"/>
      <c r="C266" s="1009" t="s">
        <v>222</v>
      </c>
      <c r="D266" s="1010">
        <v>0</v>
      </c>
      <c r="E266" s="1010">
        <v>0</v>
      </c>
      <c r="F266" s="1010">
        <v>0</v>
      </c>
      <c r="G266" s="1010">
        <v>0</v>
      </c>
      <c r="H266" s="993"/>
      <c r="I266" s="993"/>
      <c r="J266" s="993"/>
      <c r="K266" s="993"/>
    </row>
    <row r="267" spans="1:11" ht="14.1" customHeight="1">
      <c r="A267" s="993"/>
      <c r="B267" s="993"/>
      <c r="C267" s="1009" t="s">
        <v>220</v>
      </c>
      <c r="D267" s="1010">
        <v>0</v>
      </c>
      <c r="E267" s="1010">
        <v>0</v>
      </c>
      <c r="F267" s="1010">
        <v>0</v>
      </c>
      <c r="G267" s="1010">
        <v>0</v>
      </c>
      <c r="H267" s="993"/>
      <c r="I267" s="993"/>
      <c r="J267" s="993"/>
      <c r="K267" s="993"/>
    </row>
    <row r="268" spans="1:11" ht="14.1" customHeight="1">
      <c r="A268" s="993"/>
      <c r="B268" s="993"/>
      <c r="C268" s="1009" t="s">
        <v>221</v>
      </c>
      <c r="D268" s="1010">
        <v>0</v>
      </c>
      <c r="E268" s="1010">
        <v>0</v>
      </c>
      <c r="F268" s="1010">
        <v>0</v>
      </c>
      <c r="G268" s="1010">
        <v>0</v>
      </c>
      <c r="H268" s="993"/>
      <c r="I268" s="993"/>
      <c r="J268" s="993"/>
      <c r="K268" s="993"/>
    </row>
    <row r="269" spans="1:11" ht="14.1" customHeight="1">
      <c r="A269" s="993"/>
      <c r="B269" s="993"/>
      <c r="C269" s="1009" t="s">
        <v>223</v>
      </c>
      <c r="D269" s="1010">
        <v>0</v>
      </c>
      <c r="E269" s="1010">
        <v>0</v>
      </c>
      <c r="F269" s="1010">
        <v>0</v>
      </c>
      <c r="G269" s="1010">
        <v>0</v>
      </c>
      <c r="H269" s="993"/>
      <c r="I269" s="993"/>
      <c r="J269" s="993"/>
      <c r="K269" s="993"/>
    </row>
    <row r="270" spans="1:11" ht="14.1" customHeight="1">
      <c r="A270" s="993"/>
      <c r="B270" s="993"/>
      <c r="C270" s="1009" t="s">
        <v>220</v>
      </c>
      <c r="D270" s="1010">
        <v>0</v>
      </c>
      <c r="E270" s="1010">
        <v>0</v>
      </c>
      <c r="F270" s="1010">
        <v>0</v>
      </c>
      <c r="G270" s="1010">
        <v>0</v>
      </c>
      <c r="H270" s="993"/>
      <c r="I270" s="993"/>
      <c r="J270" s="993"/>
      <c r="K270" s="993"/>
    </row>
    <row r="271" spans="1:11" ht="14.1" customHeight="1">
      <c r="A271" s="993"/>
      <c r="B271" s="993"/>
      <c r="C271" s="1009" t="s">
        <v>221</v>
      </c>
      <c r="D271" s="1010">
        <v>0</v>
      </c>
      <c r="E271" s="1010">
        <v>0</v>
      </c>
      <c r="F271" s="1010">
        <v>0</v>
      </c>
      <c r="G271" s="1010">
        <v>0</v>
      </c>
      <c r="H271" s="993"/>
      <c r="I271" s="993"/>
      <c r="J271" s="993"/>
      <c r="K271" s="993"/>
    </row>
    <row r="272" spans="1:11" ht="14.1" customHeight="1">
      <c r="A272" s="993"/>
      <c r="B272" s="993"/>
      <c r="C272" s="1009" t="s">
        <v>224</v>
      </c>
      <c r="D272" s="1010">
        <v>0</v>
      </c>
      <c r="E272" s="1010">
        <v>0</v>
      </c>
      <c r="F272" s="1010">
        <v>0</v>
      </c>
      <c r="G272" s="1010">
        <v>0</v>
      </c>
      <c r="H272" s="993"/>
      <c r="I272" s="993"/>
      <c r="J272" s="993"/>
      <c r="K272" s="993"/>
    </row>
    <row r="273" spans="1:11" ht="14.1" customHeight="1">
      <c r="A273" s="993"/>
      <c r="B273" s="993"/>
      <c r="C273" s="1009" t="s">
        <v>220</v>
      </c>
      <c r="D273" s="1010">
        <v>0</v>
      </c>
      <c r="E273" s="1010">
        <v>0</v>
      </c>
      <c r="F273" s="1010">
        <v>0</v>
      </c>
      <c r="G273" s="1010">
        <v>0</v>
      </c>
      <c r="H273" s="993"/>
      <c r="I273" s="993"/>
      <c r="J273" s="993"/>
      <c r="K273" s="993"/>
    </row>
    <row r="274" spans="1:11" ht="14.1" customHeight="1">
      <c r="A274" s="993"/>
      <c r="B274" s="993"/>
      <c r="C274" s="1009" t="s">
        <v>221</v>
      </c>
      <c r="D274" s="1010">
        <v>0</v>
      </c>
      <c r="E274" s="1010">
        <v>0</v>
      </c>
      <c r="F274" s="1010">
        <v>0</v>
      </c>
      <c r="G274" s="1010">
        <v>0</v>
      </c>
      <c r="H274" s="993"/>
      <c r="I274" s="993"/>
      <c r="J274" s="993"/>
      <c r="K274" s="993"/>
    </row>
    <row r="275" spans="1:11" ht="14.1" customHeight="1">
      <c r="A275" s="993"/>
      <c r="B275" s="993"/>
      <c r="C275" s="1009" t="s">
        <v>225</v>
      </c>
      <c r="D275" s="1010">
        <v>0</v>
      </c>
      <c r="E275" s="1010">
        <v>0</v>
      </c>
      <c r="F275" s="1010">
        <v>0</v>
      </c>
      <c r="G275" s="1010">
        <v>0</v>
      </c>
      <c r="H275" s="993"/>
      <c r="I275" s="993"/>
      <c r="J275" s="993"/>
      <c r="K275" s="993"/>
    </row>
    <row r="276" spans="1:11" ht="14.1" customHeight="1">
      <c r="A276" s="993"/>
      <c r="B276" s="993"/>
      <c r="C276" s="1009" t="s">
        <v>220</v>
      </c>
      <c r="D276" s="1010">
        <v>0</v>
      </c>
      <c r="E276" s="1010">
        <v>0</v>
      </c>
      <c r="F276" s="1010">
        <v>0</v>
      </c>
      <c r="G276" s="1010">
        <v>0</v>
      </c>
      <c r="H276" s="993"/>
      <c r="I276" s="993"/>
      <c r="J276" s="993"/>
      <c r="K276" s="993"/>
    </row>
    <row r="277" spans="1:11" ht="14.1" customHeight="1">
      <c r="A277" s="993"/>
      <c r="B277" s="993"/>
      <c r="C277" s="1009" t="s">
        <v>221</v>
      </c>
      <c r="D277" s="1010">
        <v>0</v>
      </c>
      <c r="E277" s="1010">
        <v>0</v>
      </c>
      <c r="F277" s="1010">
        <v>0</v>
      </c>
      <c r="G277" s="1010">
        <v>0</v>
      </c>
      <c r="H277" s="993"/>
      <c r="I277" s="993"/>
      <c r="J277" s="993"/>
      <c r="K277" s="993"/>
    </row>
    <row r="278" spans="1:11" ht="14.1" customHeight="1">
      <c r="A278" s="993"/>
      <c r="B278" s="993"/>
      <c r="C278" s="1009" t="s">
        <v>226</v>
      </c>
      <c r="D278" s="1010">
        <v>0</v>
      </c>
      <c r="E278" s="1010">
        <v>0</v>
      </c>
      <c r="F278" s="1010">
        <v>0</v>
      </c>
      <c r="G278" s="1010">
        <v>0</v>
      </c>
      <c r="H278" s="993"/>
      <c r="I278" s="993"/>
      <c r="J278" s="993"/>
      <c r="K278" s="993"/>
    </row>
    <row r="279" spans="1:11" ht="14.1" customHeight="1">
      <c r="A279" s="993"/>
      <c r="B279" s="993"/>
      <c r="C279" s="1009" t="s">
        <v>220</v>
      </c>
      <c r="D279" s="1010">
        <v>0</v>
      </c>
      <c r="E279" s="1010">
        <v>0</v>
      </c>
      <c r="F279" s="1010">
        <v>0</v>
      </c>
      <c r="G279" s="1010">
        <v>0</v>
      </c>
      <c r="H279" s="993"/>
      <c r="I279" s="993"/>
      <c r="J279" s="993"/>
      <c r="K279" s="993"/>
    </row>
    <row r="280" spans="1:11" ht="14.1" customHeight="1">
      <c r="A280" s="993"/>
      <c r="B280" s="993"/>
      <c r="C280" s="1009" t="s">
        <v>221</v>
      </c>
      <c r="D280" s="1010">
        <v>0</v>
      </c>
      <c r="E280" s="1010">
        <v>0</v>
      </c>
      <c r="F280" s="1010">
        <v>0</v>
      </c>
      <c r="G280" s="1010">
        <v>0</v>
      </c>
      <c r="H280" s="993"/>
      <c r="I280" s="993"/>
      <c r="J280" s="993"/>
      <c r="K280" s="993"/>
    </row>
    <row r="281" spans="1:11" ht="14.1" customHeight="1">
      <c r="A281" s="993"/>
      <c r="B281" s="993"/>
      <c r="C281" s="1009" t="s">
        <v>227</v>
      </c>
      <c r="D281" s="1010">
        <v>0</v>
      </c>
      <c r="E281" s="1010">
        <v>0</v>
      </c>
      <c r="F281" s="1010">
        <v>0</v>
      </c>
      <c r="G281" s="1010">
        <v>0</v>
      </c>
      <c r="H281" s="993"/>
      <c r="I281" s="993"/>
      <c r="J281" s="993"/>
      <c r="K281" s="993"/>
    </row>
    <row r="282" spans="1:11" ht="14.1" customHeight="1">
      <c r="A282" s="993"/>
      <c r="B282" s="993"/>
      <c r="C282" s="1009" t="s">
        <v>220</v>
      </c>
      <c r="D282" s="1010">
        <v>0</v>
      </c>
      <c r="E282" s="1010">
        <v>0</v>
      </c>
      <c r="F282" s="1010">
        <v>0</v>
      </c>
      <c r="G282" s="1010">
        <v>0</v>
      </c>
      <c r="H282" s="993"/>
      <c r="I282" s="993"/>
      <c r="J282" s="993"/>
      <c r="K282" s="993"/>
    </row>
    <row r="283" spans="1:11" ht="14.1" customHeight="1">
      <c r="A283" s="993"/>
      <c r="B283" s="993"/>
      <c r="C283" s="1009" t="s">
        <v>221</v>
      </c>
      <c r="D283" s="1010">
        <v>0</v>
      </c>
      <c r="E283" s="1010">
        <v>0</v>
      </c>
      <c r="F283" s="1010">
        <v>0</v>
      </c>
      <c r="G283" s="1010">
        <v>0</v>
      </c>
      <c r="H283" s="993"/>
      <c r="I283" s="993"/>
      <c r="J283" s="993"/>
      <c r="K283" s="993"/>
    </row>
    <row r="284" spans="1:11" ht="14.1" customHeight="1">
      <c r="A284" s="993"/>
      <c r="B284" s="993"/>
      <c r="C284" s="1009" t="s">
        <v>228</v>
      </c>
      <c r="D284" s="1010">
        <v>0</v>
      </c>
      <c r="E284" s="1010">
        <v>0</v>
      </c>
      <c r="F284" s="1010">
        <v>0</v>
      </c>
      <c r="G284" s="1010">
        <v>0</v>
      </c>
      <c r="H284" s="993"/>
      <c r="I284" s="993"/>
      <c r="J284" s="993"/>
      <c r="K284" s="993"/>
    </row>
    <row r="285" spans="1:11" ht="14.1" customHeight="1">
      <c r="A285" s="993"/>
      <c r="B285" s="993"/>
      <c r="C285" s="1009" t="s">
        <v>220</v>
      </c>
      <c r="D285" s="1010">
        <v>0</v>
      </c>
      <c r="E285" s="1010">
        <v>0</v>
      </c>
      <c r="F285" s="1010">
        <v>0</v>
      </c>
      <c r="G285" s="1010">
        <v>0</v>
      </c>
      <c r="H285" s="993"/>
      <c r="I285" s="993"/>
      <c r="J285" s="993"/>
      <c r="K285" s="993"/>
    </row>
    <row r="286" spans="1:11" ht="14.1" customHeight="1">
      <c r="A286" s="993"/>
      <c r="B286" s="993"/>
      <c r="C286" s="1009" t="s">
        <v>229</v>
      </c>
      <c r="D286" s="1010">
        <v>0</v>
      </c>
      <c r="E286" s="1010">
        <v>0</v>
      </c>
      <c r="F286" s="1010">
        <v>0</v>
      </c>
      <c r="G286" s="1010">
        <v>0</v>
      </c>
      <c r="H286" s="993"/>
      <c r="I286" s="993"/>
      <c r="J286" s="993"/>
      <c r="K286" s="993"/>
    </row>
    <row r="287" spans="1:11" ht="14.1" customHeight="1">
      <c r="A287" s="993"/>
      <c r="B287" s="993"/>
      <c r="C287" s="1009" t="s">
        <v>230</v>
      </c>
      <c r="D287" s="1010">
        <v>0</v>
      </c>
      <c r="E287" s="1010">
        <v>0</v>
      </c>
      <c r="F287" s="1010">
        <v>0</v>
      </c>
      <c r="G287" s="1010">
        <v>0</v>
      </c>
      <c r="H287" s="993"/>
      <c r="I287" s="993"/>
      <c r="J287" s="993"/>
      <c r="K287" s="993"/>
    </row>
    <row r="288" spans="1:11" ht="14.1" customHeight="1">
      <c r="A288" s="993"/>
      <c r="B288" s="993"/>
      <c r="C288" s="1009" t="s">
        <v>231</v>
      </c>
      <c r="D288" s="1010">
        <v>0</v>
      </c>
      <c r="E288" s="1010">
        <v>0</v>
      </c>
      <c r="F288" s="1010">
        <v>0</v>
      </c>
      <c r="G288" s="1010">
        <v>0</v>
      </c>
      <c r="H288" s="993"/>
      <c r="I288" s="993"/>
      <c r="J288" s="993"/>
      <c r="K288" s="993"/>
    </row>
    <row r="289" spans="1:11" ht="14.1" customHeight="1">
      <c r="A289" s="993"/>
      <c r="B289" s="993"/>
      <c r="C289" s="1009" t="s">
        <v>232</v>
      </c>
      <c r="D289" s="1010">
        <v>0</v>
      </c>
      <c r="E289" s="1010">
        <v>0</v>
      </c>
      <c r="F289" s="1010">
        <v>0</v>
      </c>
      <c r="G289" s="1010">
        <v>0</v>
      </c>
      <c r="H289" s="993"/>
      <c r="I289" s="993"/>
      <c r="J289" s="993"/>
      <c r="K289" s="993"/>
    </row>
    <row r="290" spans="1:11" ht="14.1" customHeight="1">
      <c r="A290" s="993"/>
      <c r="B290" s="993"/>
      <c r="C290" s="1009" t="s">
        <v>233</v>
      </c>
      <c r="D290" s="1010">
        <v>0</v>
      </c>
      <c r="E290" s="1010">
        <v>0</v>
      </c>
      <c r="F290" s="1010">
        <v>0</v>
      </c>
      <c r="G290" s="1010">
        <v>60000000</v>
      </c>
      <c r="H290" s="993"/>
      <c r="I290" s="993"/>
      <c r="J290" s="993"/>
      <c r="K290" s="993"/>
    </row>
    <row r="291" spans="1:11" ht="14.1" customHeight="1">
      <c r="A291" s="993"/>
      <c r="B291" s="993"/>
      <c r="C291" s="1009" t="s">
        <v>220</v>
      </c>
      <c r="D291" s="1010">
        <v>0</v>
      </c>
      <c r="E291" s="1010">
        <v>0</v>
      </c>
      <c r="F291" s="1010">
        <v>0</v>
      </c>
      <c r="G291" s="1010">
        <v>60000000</v>
      </c>
      <c r="H291" s="993"/>
      <c r="I291" s="993"/>
      <c r="J291" s="993"/>
      <c r="K291" s="993"/>
    </row>
    <row r="292" spans="1:11" ht="14.1" customHeight="1">
      <c r="A292" s="993"/>
      <c r="B292" s="993"/>
      <c r="C292" s="1009" t="s">
        <v>229</v>
      </c>
      <c r="D292" s="1010">
        <v>0</v>
      </c>
      <c r="E292" s="1010">
        <v>0</v>
      </c>
      <c r="F292" s="1010">
        <v>0</v>
      </c>
      <c r="G292" s="1010">
        <v>0</v>
      </c>
      <c r="H292" s="993"/>
      <c r="I292" s="993"/>
      <c r="J292" s="993"/>
      <c r="K292" s="993"/>
    </row>
    <row r="293" spans="1:11" ht="14.1" customHeight="1">
      <c r="A293" s="993"/>
      <c r="B293" s="993"/>
      <c r="C293" s="1009" t="s">
        <v>230</v>
      </c>
      <c r="D293" s="1010">
        <v>0</v>
      </c>
      <c r="E293" s="1010">
        <v>0</v>
      </c>
      <c r="F293" s="1010">
        <v>0</v>
      </c>
      <c r="G293" s="1010">
        <v>0</v>
      </c>
      <c r="H293" s="993"/>
      <c r="I293" s="993"/>
      <c r="J293" s="993"/>
      <c r="K293" s="993"/>
    </row>
    <row r="294" spans="1:11" ht="14.1" customHeight="1">
      <c r="A294" s="993"/>
      <c r="B294" s="993"/>
      <c r="C294" s="1009" t="s">
        <v>231</v>
      </c>
      <c r="D294" s="1010">
        <v>0</v>
      </c>
      <c r="E294" s="1010">
        <v>0</v>
      </c>
      <c r="F294" s="1010">
        <v>0</v>
      </c>
      <c r="G294" s="1010">
        <v>0</v>
      </c>
      <c r="H294" s="993"/>
      <c r="I294" s="993"/>
      <c r="J294" s="993"/>
      <c r="K294" s="993"/>
    </row>
    <row r="295" spans="1:11" ht="14.1" customHeight="1">
      <c r="A295" s="993"/>
      <c r="B295" s="993"/>
      <c r="C295" s="1009" t="s">
        <v>232</v>
      </c>
      <c r="D295" s="1010">
        <v>0</v>
      </c>
      <c r="E295" s="1010">
        <v>0</v>
      </c>
      <c r="F295" s="1010">
        <v>0</v>
      </c>
      <c r="G295" s="1010">
        <v>0</v>
      </c>
      <c r="H295" s="993"/>
      <c r="I295" s="993"/>
      <c r="J295" s="993"/>
      <c r="K295" s="993"/>
    </row>
    <row r="296" spans="1:11" ht="14.1" customHeight="1">
      <c r="A296" s="993"/>
      <c r="B296" s="993"/>
      <c r="C296" s="1009" t="s">
        <v>234</v>
      </c>
      <c r="D296" s="1010">
        <v>0</v>
      </c>
      <c r="E296" s="1010">
        <v>0</v>
      </c>
      <c r="F296" s="1010">
        <v>0</v>
      </c>
      <c r="G296" s="1010">
        <v>0</v>
      </c>
      <c r="H296" s="993"/>
      <c r="I296" s="993"/>
      <c r="J296" s="993"/>
      <c r="K296" s="993"/>
    </row>
    <row r="297" spans="1:11" ht="14.1" customHeight="1">
      <c r="A297" s="993"/>
      <c r="B297" s="993"/>
      <c r="C297" s="1009" t="s">
        <v>220</v>
      </c>
      <c r="D297" s="1010">
        <v>0</v>
      </c>
      <c r="E297" s="1010">
        <v>0</v>
      </c>
      <c r="F297" s="1010">
        <v>0</v>
      </c>
      <c r="G297" s="1010">
        <v>0</v>
      </c>
      <c r="H297" s="993"/>
      <c r="I297" s="993"/>
      <c r="J297" s="993"/>
      <c r="K297" s="993"/>
    </row>
    <row r="298" spans="1:11" ht="14.1" customHeight="1">
      <c r="A298" s="993"/>
      <c r="B298" s="993"/>
      <c r="C298" s="1009" t="s">
        <v>229</v>
      </c>
      <c r="D298" s="1010">
        <v>0</v>
      </c>
      <c r="E298" s="1010">
        <v>0</v>
      </c>
      <c r="F298" s="1010">
        <v>0</v>
      </c>
      <c r="G298" s="1010">
        <v>0</v>
      </c>
      <c r="H298" s="993"/>
      <c r="I298" s="993"/>
      <c r="J298" s="993"/>
      <c r="K298" s="993"/>
    </row>
    <row r="299" spans="1:11" ht="14.1" customHeight="1">
      <c r="A299" s="993"/>
      <c r="B299" s="993"/>
      <c r="C299" s="1009" t="s">
        <v>230</v>
      </c>
      <c r="D299" s="1010">
        <v>0</v>
      </c>
      <c r="E299" s="1010">
        <v>0</v>
      </c>
      <c r="F299" s="1010">
        <v>0</v>
      </c>
      <c r="G299" s="1010">
        <v>0</v>
      </c>
      <c r="H299" s="993"/>
      <c r="I299" s="993"/>
      <c r="J299" s="993"/>
      <c r="K299" s="993"/>
    </row>
    <row r="300" spans="1:11" ht="14.1" customHeight="1">
      <c r="A300" s="993"/>
      <c r="B300" s="993"/>
      <c r="C300" s="1009" t="s">
        <v>231</v>
      </c>
      <c r="D300" s="1010">
        <v>0</v>
      </c>
      <c r="E300" s="1010">
        <v>0</v>
      </c>
      <c r="F300" s="1010">
        <v>0</v>
      </c>
      <c r="G300" s="1010">
        <v>0</v>
      </c>
      <c r="H300" s="993"/>
      <c r="I300" s="993"/>
      <c r="J300" s="993"/>
      <c r="K300" s="993"/>
    </row>
    <row r="301" spans="1:11" ht="14.1" customHeight="1">
      <c r="A301" s="993"/>
      <c r="B301" s="993"/>
      <c r="C301" s="1009" t="s">
        <v>232</v>
      </c>
      <c r="D301" s="1010">
        <v>0</v>
      </c>
      <c r="E301" s="1010">
        <v>0</v>
      </c>
      <c r="F301" s="1010">
        <v>0</v>
      </c>
      <c r="G301" s="1010">
        <v>0</v>
      </c>
      <c r="H301" s="993"/>
      <c r="I301" s="993"/>
      <c r="J301" s="993"/>
      <c r="K301" s="993"/>
    </row>
    <row r="302" spans="1:11" ht="14.1" customHeight="1">
      <c r="A302" s="993"/>
      <c r="B302" s="993"/>
      <c r="C302" s="1009" t="s">
        <v>235</v>
      </c>
      <c r="D302" s="1010">
        <v>0</v>
      </c>
      <c r="E302" s="1010">
        <v>0</v>
      </c>
      <c r="F302" s="1010">
        <v>0</v>
      </c>
      <c r="G302" s="1010">
        <v>0</v>
      </c>
      <c r="H302" s="993"/>
      <c r="I302" s="993"/>
      <c r="J302" s="993"/>
      <c r="K302" s="993"/>
    </row>
    <row r="303" spans="1:11" ht="14.1" customHeight="1">
      <c r="A303" s="993"/>
      <c r="B303" s="993"/>
      <c r="C303" s="1009" t="s">
        <v>236</v>
      </c>
      <c r="D303" s="1010">
        <v>0</v>
      </c>
      <c r="E303" s="1010">
        <v>0</v>
      </c>
      <c r="F303" s="1010">
        <v>0</v>
      </c>
      <c r="G303" s="1010">
        <v>0</v>
      </c>
      <c r="H303" s="993"/>
      <c r="I303" s="993"/>
      <c r="J303" s="993"/>
      <c r="K303" s="993"/>
    </row>
    <row r="304" spans="1:11" ht="14.1" customHeight="1">
      <c r="A304" s="993"/>
      <c r="B304" s="993"/>
      <c r="C304" s="1011" t="s">
        <v>237</v>
      </c>
      <c r="D304" s="1010">
        <v>0</v>
      </c>
      <c r="E304" s="1010">
        <v>0</v>
      </c>
      <c r="F304" s="1010">
        <v>0</v>
      </c>
      <c r="G304" s="1010">
        <v>60000000</v>
      </c>
      <c r="H304" s="993"/>
      <c r="I304" s="993"/>
      <c r="J304" s="993"/>
      <c r="K304" s="993"/>
    </row>
    <row r="305" spans="1:11" ht="14.1" customHeight="1">
      <c r="A305" s="993"/>
      <c r="B305" s="993"/>
      <c r="C305" s="1003" t="s">
        <v>209</v>
      </c>
      <c r="D305" s="1659" t="s">
        <v>1387</v>
      </c>
      <c r="E305" s="1660"/>
      <c r="F305" s="1660"/>
      <c r="G305" s="1660"/>
      <c r="H305" s="993"/>
      <c r="I305" s="993"/>
      <c r="J305" s="993"/>
      <c r="K305" s="993"/>
    </row>
    <row r="306" spans="1:11" ht="14.1" customHeight="1">
      <c r="A306" s="993"/>
      <c r="B306" s="993"/>
      <c r="C306" s="1004" t="s">
        <v>211</v>
      </c>
      <c r="D306" s="1661" t="s">
        <v>1387</v>
      </c>
      <c r="E306" s="1662"/>
      <c r="F306" s="1662"/>
      <c r="G306" s="1662"/>
      <c r="H306" s="993"/>
      <c r="I306" s="993"/>
      <c r="J306" s="993"/>
      <c r="K306" s="993"/>
    </row>
    <row r="307" spans="1:11" ht="14.1" customHeight="1">
      <c r="A307" s="993"/>
      <c r="B307" s="993"/>
      <c r="C307" s="1004" t="s">
        <v>31</v>
      </c>
      <c r="D307" s="1661" t="s">
        <v>1368</v>
      </c>
      <c r="E307" s="1662"/>
      <c r="F307" s="1662"/>
      <c r="G307" s="1662"/>
      <c r="H307" s="993"/>
      <c r="I307" s="993"/>
      <c r="J307" s="993"/>
      <c r="K307" s="993"/>
    </row>
    <row r="308" spans="1:11" ht="15" customHeight="1">
      <c r="A308" s="993"/>
      <c r="B308" s="993"/>
      <c r="C308" s="1005"/>
      <c r="D308" s="1006">
        <v>2025</v>
      </c>
      <c r="E308" s="1006">
        <v>2026</v>
      </c>
      <c r="F308" s="1006">
        <v>2027</v>
      </c>
      <c r="G308" s="1006">
        <v>2028</v>
      </c>
      <c r="H308" s="993"/>
      <c r="I308" s="993"/>
      <c r="J308" s="993"/>
      <c r="K308" s="993"/>
    </row>
    <row r="309" spans="1:11" ht="15" customHeight="1">
      <c r="A309" s="993"/>
      <c r="B309" s="993"/>
      <c r="C309" s="1007"/>
      <c r="D309" s="1008" t="s">
        <v>13</v>
      </c>
      <c r="E309" s="1008" t="s">
        <v>14</v>
      </c>
      <c r="F309" s="1008" t="s">
        <v>14</v>
      </c>
      <c r="G309" s="1008" t="s">
        <v>14</v>
      </c>
      <c r="H309" s="993"/>
      <c r="I309" s="993"/>
      <c r="J309" s="993"/>
      <c r="K309" s="993"/>
    </row>
    <row r="310" spans="1:11" ht="14.1" customHeight="1">
      <c r="A310" s="993"/>
      <c r="B310" s="993"/>
      <c r="C310" s="997" t="s">
        <v>33</v>
      </c>
      <c r="D310" s="1001" t="s">
        <v>200</v>
      </c>
      <c r="E310" s="1001" t="s">
        <v>950</v>
      </c>
      <c r="F310" s="1001" t="s">
        <v>164</v>
      </c>
      <c r="G310" s="1001" t="s">
        <v>164</v>
      </c>
      <c r="H310" s="993"/>
      <c r="I310" s="993"/>
      <c r="J310" s="993"/>
      <c r="K310" s="993"/>
    </row>
    <row r="311" spans="1:11" ht="14.1" customHeight="1">
      <c r="A311" s="993"/>
      <c r="B311" s="993"/>
      <c r="C311" s="997" t="s">
        <v>214</v>
      </c>
      <c r="D311" s="1001" t="s">
        <v>200</v>
      </c>
      <c r="E311" s="1001" t="s">
        <v>1388</v>
      </c>
      <c r="F311" s="1001" t="s">
        <v>164</v>
      </c>
      <c r="G311" s="1001" t="s">
        <v>164</v>
      </c>
      <c r="H311" s="993"/>
      <c r="I311" s="993"/>
      <c r="J311" s="993"/>
      <c r="K311" s="993"/>
    </row>
    <row r="312" spans="1:11" ht="14.1" customHeight="1">
      <c r="A312" s="993"/>
      <c r="B312" s="993"/>
      <c r="C312" s="997" t="s">
        <v>215</v>
      </c>
      <c r="D312" s="1001" t="s">
        <v>164</v>
      </c>
      <c r="E312" s="1001" t="s">
        <v>1260</v>
      </c>
      <c r="F312" s="1001" t="s">
        <v>164</v>
      </c>
      <c r="G312" s="1001" t="s">
        <v>164</v>
      </c>
      <c r="H312" s="993"/>
      <c r="I312" s="993"/>
      <c r="J312" s="993"/>
      <c r="K312" s="993"/>
    </row>
    <row r="313" spans="1:11" ht="14.1" customHeight="1">
      <c r="A313" s="993"/>
      <c r="B313" s="993"/>
      <c r="C313" s="997" t="s">
        <v>216</v>
      </c>
      <c r="D313" s="1001" t="s">
        <v>200</v>
      </c>
      <c r="E313" s="1001" t="s">
        <v>200</v>
      </c>
      <c r="F313" s="1001" t="s">
        <v>936</v>
      </c>
      <c r="G313" s="1001" t="s">
        <v>200</v>
      </c>
      <c r="H313" s="993"/>
      <c r="I313" s="993"/>
      <c r="J313" s="993"/>
      <c r="K313" s="993"/>
    </row>
    <row r="314" spans="1:11" ht="14.1" customHeight="1">
      <c r="A314" s="993"/>
      <c r="B314" s="993"/>
      <c r="C314" s="997" t="s">
        <v>217</v>
      </c>
      <c r="D314" s="1001" t="s">
        <v>200</v>
      </c>
      <c r="E314" s="1001" t="s">
        <v>200</v>
      </c>
      <c r="F314" s="1001" t="s">
        <v>936</v>
      </c>
      <c r="G314" s="1001" t="s">
        <v>200</v>
      </c>
      <c r="H314" s="993"/>
      <c r="I314" s="993"/>
      <c r="J314" s="993"/>
      <c r="K314" s="993"/>
    </row>
    <row r="315" spans="1:11" ht="14.1" customHeight="1">
      <c r="A315" s="993"/>
      <c r="B315" s="993"/>
      <c r="C315" s="997" t="s">
        <v>39</v>
      </c>
      <c r="D315" s="1001" t="s">
        <v>200</v>
      </c>
      <c r="E315" s="1001" t="s">
        <v>200</v>
      </c>
      <c r="F315" s="1001" t="s">
        <v>936</v>
      </c>
      <c r="G315" s="1001" t="s">
        <v>200</v>
      </c>
      <c r="H315" s="993"/>
      <c r="I315" s="993"/>
      <c r="J315" s="993"/>
      <c r="K315" s="993"/>
    </row>
    <row r="316" spans="1:11" ht="14.1" customHeight="1">
      <c r="A316" s="993"/>
      <c r="B316" s="993"/>
      <c r="C316" s="1663" t="s">
        <v>218</v>
      </c>
      <c r="D316" s="1664"/>
      <c r="E316" s="1664"/>
      <c r="F316" s="1664"/>
      <c r="G316" s="1664"/>
      <c r="H316" s="993"/>
      <c r="I316" s="993"/>
      <c r="J316" s="993"/>
      <c r="K316" s="993"/>
    </row>
    <row r="317" spans="1:11" ht="14.1" customHeight="1">
      <c r="A317" s="993"/>
      <c r="B317" s="993"/>
      <c r="C317" s="1005"/>
      <c r="D317" s="1006">
        <v>2025</v>
      </c>
      <c r="E317" s="1006">
        <v>2026</v>
      </c>
      <c r="F317" s="1006">
        <v>2027</v>
      </c>
      <c r="G317" s="1006">
        <v>2028</v>
      </c>
      <c r="H317" s="993"/>
      <c r="I317" s="993"/>
      <c r="J317" s="993"/>
      <c r="K317" s="993"/>
    </row>
    <row r="318" spans="1:11" ht="14.1" customHeight="1">
      <c r="A318" s="993"/>
      <c r="B318" s="993"/>
      <c r="C318" s="1007"/>
      <c r="D318" s="1008" t="s">
        <v>13</v>
      </c>
      <c r="E318" s="1008" t="s">
        <v>14</v>
      </c>
      <c r="F318" s="1008" t="s">
        <v>14</v>
      </c>
      <c r="G318" s="1008" t="s">
        <v>14</v>
      </c>
      <c r="H318" s="993"/>
      <c r="I318" s="993"/>
      <c r="J318" s="993"/>
      <c r="K318" s="993"/>
    </row>
    <row r="319" spans="1:11" ht="14.1" customHeight="1">
      <c r="A319" s="993"/>
      <c r="B319" s="993"/>
      <c r="C319" s="1009" t="s">
        <v>219</v>
      </c>
      <c r="D319" s="1023" t="s">
        <v>200</v>
      </c>
      <c r="E319" s="1010">
        <v>0</v>
      </c>
      <c r="F319" s="1010">
        <v>0</v>
      </c>
      <c r="G319" s="1010">
        <v>0</v>
      </c>
      <c r="H319" s="993"/>
      <c r="I319" s="993"/>
      <c r="J319" s="993"/>
      <c r="K319" s="993"/>
    </row>
    <row r="320" spans="1:11" ht="14.1" customHeight="1">
      <c r="A320" s="993"/>
      <c r="B320" s="993"/>
      <c r="C320" s="1009" t="s">
        <v>220</v>
      </c>
      <c r="D320" s="1023" t="s">
        <v>200</v>
      </c>
      <c r="E320" s="1010">
        <v>0</v>
      </c>
      <c r="F320" s="1010">
        <v>0</v>
      </c>
      <c r="G320" s="1010">
        <v>0</v>
      </c>
      <c r="H320" s="993"/>
      <c r="I320" s="993"/>
      <c r="J320" s="993"/>
      <c r="K320" s="993"/>
    </row>
    <row r="321" spans="1:11" ht="14.1" customHeight="1">
      <c r="A321" s="993"/>
      <c r="B321" s="993"/>
      <c r="C321" s="1009" t="s">
        <v>221</v>
      </c>
      <c r="D321" s="1023" t="s">
        <v>200</v>
      </c>
      <c r="E321" s="1010">
        <v>0</v>
      </c>
      <c r="F321" s="1010">
        <v>0</v>
      </c>
      <c r="G321" s="1010">
        <v>0</v>
      </c>
      <c r="H321" s="993"/>
      <c r="I321" s="993"/>
      <c r="J321" s="993"/>
      <c r="K321" s="993"/>
    </row>
    <row r="322" spans="1:11" ht="14.1" customHeight="1">
      <c r="A322" s="993"/>
      <c r="B322" s="993"/>
      <c r="C322" s="1009" t="s">
        <v>222</v>
      </c>
      <c r="D322" s="1023" t="s">
        <v>200</v>
      </c>
      <c r="E322" s="1010">
        <v>0</v>
      </c>
      <c r="F322" s="1010">
        <v>0</v>
      </c>
      <c r="G322" s="1010">
        <v>0</v>
      </c>
      <c r="H322" s="993"/>
      <c r="I322" s="993"/>
      <c r="J322" s="993"/>
      <c r="K322" s="993"/>
    </row>
    <row r="323" spans="1:11" ht="14.1" customHeight="1">
      <c r="A323" s="993"/>
      <c r="B323" s="993"/>
      <c r="C323" s="1009" t="s">
        <v>220</v>
      </c>
      <c r="D323" s="1023" t="s">
        <v>200</v>
      </c>
      <c r="E323" s="1010">
        <v>0</v>
      </c>
      <c r="F323" s="1010">
        <v>0</v>
      </c>
      <c r="G323" s="1010">
        <v>0</v>
      </c>
      <c r="H323" s="993"/>
      <c r="I323" s="993"/>
      <c r="J323" s="993"/>
      <c r="K323" s="993"/>
    </row>
    <row r="324" spans="1:11" ht="14.1" customHeight="1">
      <c r="A324" s="993"/>
      <c r="B324" s="993"/>
      <c r="C324" s="1009" t="s">
        <v>221</v>
      </c>
      <c r="D324" s="1023" t="s">
        <v>200</v>
      </c>
      <c r="E324" s="1010">
        <v>0</v>
      </c>
      <c r="F324" s="1010">
        <v>0</v>
      </c>
      <c r="G324" s="1010">
        <v>0</v>
      </c>
      <c r="H324" s="993"/>
      <c r="I324" s="993"/>
      <c r="J324" s="993"/>
      <c r="K324" s="993"/>
    </row>
    <row r="325" spans="1:11" ht="14.1" customHeight="1">
      <c r="A325" s="993"/>
      <c r="B325" s="993"/>
      <c r="C325" s="1009" t="s">
        <v>223</v>
      </c>
      <c r="D325" s="1023" t="s">
        <v>200</v>
      </c>
      <c r="E325" s="1010">
        <v>0</v>
      </c>
      <c r="F325" s="1010">
        <v>0</v>
      </c>
      <c r="G325" s="1010">
        <v>0</v>
      </c>
      <c r="H325" s="993"/>
      <c r="I325" s="993"/>
      <c r="J325" s="993"/>
      <c r="K325" s="993"/>
    </row>
    <row r="326" spans="1:11" ht="14.1" customHeight="1">
      <c r="A326" s="993"/>
      <c r="B326" s="993"/>
      <c r="C326" s="1009" t="s">
        <v>220</v>
      </c>
      <c r="D326" s="1023" t="s">
        <v>200</v>
      </c>
      <c r="E326" s="1010">
        <v>0</v>
      </c>
      <c r="F326" s="1010">
        <v>0</v>
      </c>
      <c r="G326" s="1010">
        <v>0</v>
      </c>
      <c r="H326" s="993"/>
      <c r="I326" s="993"/>
      <c r="J326" s="993"/>
      <c r="K326" s="993"/>
    </row>
    <row r="327" spans="1:11" ht="14.1" customHeight="1">
      <c r="A327" s="993"/>
      <c r="B327" s="993"/>
      <c r="C327" s="1009" t="s">
        <v>221</v>
      </c>
      <c r="D327" s="1023" t="s">
        <v>200</v>
      </c>
      <c r="E327" s="1010">
        <v>0</v>
      </c>
      <c r="F327" s="1010">
        <v>0</v>
      </c>
      <c r="G327" s="1010">
        <v>0</v>
      </c>
      <c r="H327" s="993"/>
      <c r="I327" s="993"/>
      <c r="J327" s="993"/>
      <c r="K327" s="993"/>
    </row>
    <row r="328" spans="1:11" ht="14.1" customHeight="1">
      <c r="A328" s="993"/>
      <c r="B328" s="993"/>
      <c r="C328" s="1009" t="s">
        <v>224</v>
      </c>
      <c r="D328" s="1023" t="s">
        <v>200</v>
      </c>
      <c r="E328" s="1010">
        <v>0</v>
      </c>
      <c r="F328" s="1010">
        <v>0</v>
      </c>
      <c r="G328" s="1010">
        <v>0</v>
      </c>
      <c r="H328" s="993"/>
      <c r="I328" s="993"/>
      <c r="J328" s="993"/>
      <c r="K328" s="993"/>
    </row>
    <row r="329" spans="1:11" ht="14.1" customHeight="1">
      <c r="A329" s="993"/>
      <c r="B329" s="993"/>
      <c r="C329" s="1009" t="s">
        <v>220</v>
      </c>
      <c r="D329" s="1023" t="s">
        <v>200</v>
      </c>
      <c r="E329" s="1010">
        <v>0</v>
      </c>
      <c r="F329" s="1010">
        <v>0</v>
      </c>
      <c r="G329" s="1010">
        <v>0</v>
      </c>
      <c r="H329" s="993"/>
      <c r="I329" s="993"/>
      <c r="J329" s="993"/>
      <c r="K329" s="993"/>
    </row>
    <row r="330" spans="1:11" ht="14.1" customHeight="1">
      <c r="A330" s="993"/>
      <c r="B330" s="993"/>
      <c r="C330" s="1009" t="s">
        <v>221</v>
      </c>
      <c r="D330" s="1023" t="s">
        <v>200</v>
      </c>
      <c r="E330" s="1010">
        <v>0</v>
      </c>
      <c r="F330" s="1010">
        <v>0</v>
      </c>
      <c r="G330" s="1010">
        <v>0</v>
      </c>
      <c r="H330" s="993"/>
      <c r="I330" s="993"/>
      <c r="J330" s="993"/>
      <c r="K330" s="993"/>
    </row>
    <row r="331" spans="1:11" ht="14.1" customHeight="1">
      <c r="A331" s="993"/>
      <c r="B331" s="993"/>
      <c r="C331" s="1009" t="s">
        <v>225</v>
      </c>
      <c r="D331" s="1023" t="s">
        <v>200</v>
      </c>
      <c r="E331" s="1010">
        <v>0</v>
      </c>
      <c r="F331" s="1010">
        <v>0</v>
      </c>
      <c r="G331" s="1010">
        <v>0</v>
      </c>
      <c r="H331" s="993"/>
      <c r="I331" s="993"/>
      <c r="J331" s="993"/>
      <c r="K331" s="993"/>
    </row>
    <row r="332" spans="1:11" ht="14.1" customHeight="1">
      <c r="A332" s="993"/>
      <c r="B332" s="993"/>
      <c r="C332" s="1009" t="s">
        <v>220</v>
      </c>
      <c r="D332" s="1023" t="s">
        <v>200</v>
      </c>
      <c r="E332" s="1010">
        <v>0</v>
      </c>
      <c r="F332" s="1010">
        <v>0</v>
      </c>
      <c r="G332" s="1010">
        <v>0</v>
      </c>
      <c r="H332" s="993"/>
      <c r="I332" s="993"/>
      <c r="J332" s="993"/>
      <c r="K332" s="993"/>
    </row>
    <row r="333" spans="1:11" ht="14.1" customHeight="1">
      <c r="A333" s="993"/>
      <c r="B333" s="993"/>
      <c r="C333" s="1009" t="s">
        <v>221</v>
      </c>
      <c r="D333" s="1023" t="s">
        <v>200</v>
      </c>
      <c r="E333" s="1010">
        <v>0</v>
      </c>
      <c r="F333" s="1010">
        <v>0</v>
      </c>
      <c r="G333" s="1010">
        <v>0</v>
      </c>
      <c r="H333" s="993"/>
      <c r="I333" s="993"/>
      <c r="J333" s="993"/>
      <c r="K333" s="993"/>
    </row>
    <row r="334" spans="1:11" ht="14.1" customHeight="1">
      <c r="A334" s="993"/>
      <c r="B334" s="993"/>
      <c r="C334" s="1009" t="s">
        <v>226</v>
      </c>
      <c r="D334" s="1023" t="s">
        <v>200</v>
      </c>
      <c r="E334" s="1010">
        <v>0</v>
      </c>
      <c r="F334" s="1010">
        <v>0</v>
      </c>
      <c r="G334" s="1010">
        <v>0</v>
      </c>
      <c r="H334" s="993"/>
      <c r="I334" s="993"/>
      <c r="J334" s="993"/>
      <c r="K334" s="993"/>
    </row>
    <row r="335" spans="1:11" ht="14.1" customHeight="1">
      <c r="A335" s="993"/>
      <c r="B335" s="993"/>
      <c r="C335" s="1009" t="s">
        <v>220</v>
      </c>
      <c r="D335" s="1023" t="s">
        <v>200</v>
      </c>
      <c r="E335" s="1010">
        <v>0</v>
      </c>
      <c r="F335" s="1010">
        <v>0</v>
      </c>
      <c r="G335" s="1010">
        <v>0</v>
      </c>
      <c r="H335" s="993"/>
      <c r="I335" s="993"/>
      <c r="J335" s="993"/>
      <c r="K335" s="993"/>
    </row>
    <row r="336" spans="1:11" ht="14.1" customHeight="1">
      <c r="A336" s="993"/>
      <c r="B336" s="993"/>
      <c r="C336" s="1009" t="s">
        <v>221</v>
      </c>
      <c r="D336" s="1023" t="s">
        <v>200</v>
      </c>
      <c r="E336" s="1010">
        <v>0</v>
      </c>
      <c r="F336" s="1010">
        <v>0</v>
      </c>
      <c r="G336" s="1010">
        <v>0</v>
      </c>
      <c r="H336" s="993"/>
      <c r="I336" s="993"/>
      <c r="J336" s="993"/>
      <c r="K336" s="993"/>
    </row>
    <row r="337" spans="1:11" ht="14.1" customHeight="1">
      <c r="A337" s="993"/>
      <c r="B337" s="993"/>
      <c r="C337" s="1009" t="s">
        <v>227</v>
      </c>
      <c r="D337" s="1023" t="s">
        <v>200</v>
      </c>
      <c r="E337" s="1010">
        <v>0</v>
      </c>
      <c r="F337" s="1010">
        <v>0</v>
      </c>
      <c r="G337" s="1010">
        <v>0</v>
      </c>
      <c r="H337" s="993"/>
      <c r="I337" s="993"/>
      <c r="J337" s="993"/>
      <c r="K337" s="993"/>
    </row>
    <row r="338" spans="1:11" ht="14.1" customHeight="1">
      <c r="A338" s="993"/>
      <c r="B338" s="993"/>
      <c r="C338" s="1009" t="s">
        <v>220</v>
      </c>
      <c r="D338" s="1023" t="s">
        <v>200</v>
      </c>
      <c r="E338" s="1010">
        <v>0</v>
      </c>
      <c r="F338" s="1010">
        <v>0</v>
      </c>
      <c r="G338" s="1010">
        <v>0</v>
      </c>
      <c r="H338" s="993"/>
      <c r="I338" s="993"/>
      <c r="J338" s="993"/>
      <c r="K338" s="993"/>
    </row>
    <row r="339" spans="1:11" ht="14.1" customHeight="1">
      <c r="A339" s="993"/>
      <c r="B339" s="993"/>
      <c r="C339" s="1009" t="s">
        <v>221</v>
      </c>
      <c r="D339" s="1023" t="s">
        <v>200</v>
      </c>
      <c r="E339" s="1010">
        <v>0</v>
      </c>
      <c r="F339" s="1010">
        <v>0</v>
      </c>
      <c r="G339" s="1010">
        <v>0</v>
      </c>
      <c r="H339" s="993"/>
      <c r="I339" s="993"/>
      <c r="J339" s="993"/>
      <c r="K339" s="993"/>
    </row>
    <row r="340" spans="1:11" ht="14.1" customHeight="1">
      <c r="A340" s="993"/>
      <c r="B340" s="993"/>
      <c r="C340" s="1009" t="s">
        <v>228</v>
      </c>
      <c r="D340" s="1023" t="s">
        <v>200</v>
      </c>
      <c r="E340" s="1010">
        <v>0</v>
      </c>
      <c r="F340" s="1010">
        <v>0</v>
      </c>
      <c r="G340" s="1010">
        <v>0</v>
      </c>
      <c r="H340" s="993"/>
      <c r="I340" s="993"/>
      <c r="J340" s="993"/>
      <c r="K340" s="993"/>
    </row>
    <row r="341" spans="1:11" ht="14.1" customHeight="1">
      <c r="A341" s="993"/>
      <c r="B341" s="993"/>
      <c r="C341" s="1009" t="s">
        <v>220</v>
      </c>
      <c r="D341" s="1023" t="s">
        <v>200</v>
      </c>
      <c r="E341" s="1010">
        <v>0</v>
      </c>
      <c r="F341" s="1010">
        <v>0</v>
      </c>
      <c r="G341" s="1010">
        <v>0</v>
      </c>
      <c r="H341" s="993"/>
      <c r="I341" s="993"/>
      <c r="J341" s="993"/>
      <c r="K341" s="993"/>
    </row>
    <row r="342" spans="1:11" ht="14.1" customHeight="1">
      <c r="A342" s="993"/>
      <c r="B342" s="993"/>
      <c r="C342" s="1009" t="s">
        <v>229</v>
      </c>
      <c r="D342" s="1023" t="s">
        <v>200</v>
      </c>
      <c r="E342" s="1010">
        <v>0</v>
      </c>
      <c r="F342" s="1010">
        <v>0</v>
      </c>
      <c r="G342" s="1010">
        <v>0</v>
      </c>
      <c r="H342" s="993"/>
      <c r="I342" s="993"/>
      <c r="J342" s="993"/>
      <c r="K342" s="993"/>
    </row>
    <row r="343" spans="1:11" ht="14.1" customHeight="1">
      <c r="A343" s="993"/>
      <c r="B343" s="993"/>
      <c r="C343" s="1009" t="s">
        <v>230</v>
      </c>
      <c r="D343" s="1023" t="s">
        <v>200</v>
      </c>
      <c r="E343" s="1010">
        <v>0</v>
      </c>
      <c r="F343" s="1010">
        <v>0</v>
      </c>
      <c r="G343" s="1010">
        <v>0</v>
      </c>
      <c r="H343" s="993"/>
      <c r="I343" s="993"/>
      <c r="J343" s="993"/>
      <c r="K343" s="993"/>
    </row>
    <row r="344" spans="1:11" ht="14.1" customHeight="1">
      <c r="A344" s="993"/>
      <c r="B344" s="993"/>
      <c r="C344" s="1009" t="s">
        <v>231</v>
      </c>
      <c r="D344" s="1023" t="s">
        <v>200</v>
      </c>
      <c r="E344" s="1010">
        <v>0</v>
      </c>
      <c r="F344" s="1010">
        <v>0</v>
      </c>
      <c r="G344" s="1010">
        <v>0</v>
      </c>
      <c r="H344" s="993"/>
      <c r="I344" s="993"/>
      <c r="J344" s="993"/>
      <c r="K344" s="993"/>
    </row>
    <row r="345" spans="1:11" ht="14.1" customHeight="1">
      <c r="A345" s="993"/>
      <c r="B345" s="993"/>
      <c r="C345" s="1009" t="s">
        <v>232</v>
      </c>
      <c r="D345" s="1023" t="s">
        <v>200</v>
      </c>
      <c r="E345" s="1010">
        <v>0</v>
      </c>
      <c r="F345" s="1010">
        <v>0</v>
      </c>
      <c r="G345" s="1010">
        <v>0</v>
      </c>
      <c r="H345" s="993"/>
      <c r="I345" s="993"/>
      <c r="J345" s="993"/>
      <c r="K345" s="993"/>
    </row>
    <row r="346" spans="1:11" ht="14.1" customHeight="1">
      <c r="A346" s="993"/>
      <c r="B346" s="993"/>
      <c r="C346" s="1009" t="s">
        <v>233</v>
      </c>
      <c r="D346" s="1023" t="s">
        <v>200</v>
      </c>
      <c r="E346" s="1010">
        <v>7000000</v>
      </c>
      <c r="F346" s="1010">
        <v>0</v>
      </c>
      <c r="G346" s="1010">
        <v>0</v>
      </c>
      <c r="H346" s="993"/>
      <c r="I346" s="993"/>
      <c r="J346" s="993"/>
      <c r="K346" s="993"/>
    </row>
    <row r="347" spans="1:11" ht="14.1" customHeight="1">
      <c r="A347" s="993"/>
      <c r="B347" s="993"/>
      <c r="C347" s="1009" t="s">
        <v>220</v>
      </c>
      <c r="D347" s="1023" t="s">
        <v>200</v>
      </c>
      <c r="E347" s="1010">
        <v>7000000</v>
      </c>
      <c r="F347" s="1010">
        <v>0</v>
      </c>
      <c r="G347" s="1010">
        <v>0</v>
      </c>
      <c r="H347" s="993"/>
      <c r="I347" s="993"/>
      <c r="J347" s="993"/>
      <c r="K347" s="993"/>
    </row>
    <row r="348" spans="1:11" ht="14.1" customHeight="1">
      <c r="A348" s="993"/>
      <c r="B348" s="993"/>
      <c r="C348" s="1009" t="s">
        <v>229</v>
      </c>
      <c r="D348" s="1023" t="s">
        <v>200</v>
      </c>
      <c r="E348" s="1010">
        <v>0</v>
      </c>
      <c r="F348" s="1010">
        <v>0</v>
      </c>
      <c r="G348" s="1010">
        <v>0</v>
      </c>
      <c r="H348" s="993"/>
      <c r="I348" s="993"/>
      <c r="J348" s="993"/>
      <c r="K348" s="993"/>
    </row>
    <row r="349" spans="1:11" ht="14.1" customHeight="1">
      <c r="A349" s="993"/>
      <c r="B349" s="993"/>
      <c r="C349" s="1009" t="s">
        <v>230</v>
      </c>
      <c r="D349" s="1023" t="s">
        <v>200</v>
      </c>
      <c r="E349" s="1010">
        <v>0</v>
      </c>
      <c r="F349" s="1010">
        <v>0</v>
      </c>
      <c r="G349" s="1010">
        <v>0</v>
      </c>
      <c r="H349" s="993"/>
      <c r="I349" s="993"/>
      <c r="J349" s="993"/>
      <c r="K349" s="993"/>
    </row>
    <row r="350" spans="1:11" ht="14.1" customHeight="1">
      <c r="A350" s="993"/>
      <c r="B350" s="993"/>
      <c r="C350" s="1009" t="s">
        <v>231</v>
      </c>
      <c r="D350" s="1023" t="s">
        <v>200</v>
      </c>
      <c r="E350" s="1010">
        <v>0</v>
      </c>
      <c r="F350" s="1010">
        <v>0</v>
      </c>
      <c r="G350" s="1010">
        <v>0</v>
      </c>
      <c r="H350" s="993"/>
      <c r="I350" s="993"/>
      <c r="J350" s="993"/>
      <c r="K350" s="993"/>
    </row>
    <row r="351" spans="1:11" ht="14.1" customHeight="1">
      <c r="A351" s="993"/>
      <c r="B351" s="993"/>
      <c r="C351" s="1009" t="s">
        <v>232</v>
      </c>
      <c r="D351" s="1023" t="s">
        <v>200</v>
      </c>
      <c r="E351" s="1010">
        <v>0</v>
      </c>
      <c r="F351" s="1010">
        <v>0</v>
      </c>
      <c r="G351" s="1010">
        <v>0</v>
      </c>
      <c r="H351" s="993"/>
      <c r="I351" s="993"/>
      <c r="J351" s="993"/>
      <c r="K351" s="993"/>
    </row>
    <row r="352" spans="1:11" ht="14.1" customHeight="1">
      <c r="A352" s="993"/>
      <c r="B352" s="993"/>
      <c r="C352" s="1009" t="s">
        <v>234</v>
      </c>
      <c r="D352" s="1023" t="s">
        <v>200</v>
      </c>
      <c r="E352" s="1010">
        <v>0</v>
      </c>
      <c r="F352" s="1010">
        <v>0</v>
      </c>
      <c r="G352" s="1010">
        <v>0</v>
      </c>
      <c r="H352" s="993"/>
      <c r="I352" s="993"/>
      <c r="J352" s="993"/>
      <c r="K352" s="993"/>
    </row>
    <row r="353" spans="1:11" ht="14.1" customHeight="1">
      <c r="A353" s="993"/>
      <c r="B353" s="993"/>
      <c r="C353" s="1009" t="s">
        <v>220</v>
      </c>
      <c r="D353" s="1023" t="s">
        <v>200</v>
      </c>
      <c r="E353" s="1010">
        <v>0</v>
      </c>
      <c r="F353" s="1010">
        <v>0</v>
      </c>
      <c r="G353" s="1010">
        <v>0</v>
      </c>
      <c r="H353" s="993"/>
      <c r="I353" s="993"/>
      <c r="J353" s="993"/>
      <c r="K353" s="993"/>
    </row>
    <row r="354" spans="1:11" ht="14.1" customHeight="1">
      <c r="A354" s="993"/>
      <c r="B354" s="993"/>
      <c r="C354" s="1009" t="s">
        <v>229</v>
      </c>
      <c r="D354" s="1023" t="s">
        <v>200</v>
      </c>
      <c r="E354" s="1010">
        <v>0</v>
      </c>
      <c r="F354" s="1010">
        <v>0</v>
      </c>
      <c r="G354" s="1010">
        <v>0</v>
      </c>
      <c r="H354" s="993"/>
      <c r="I354" s="993"/>
      <c r="J354" s="993"/>
      <c r="K354" s="993"/>
    </row>
    <row r="355" spans="1:11" ht="14.1" customHeight="1">
      <c r="A355" s="993"/>
      <c r="B355" s="993"/>
      <c r="C355" s="1009" t="s">
        <v>230</v>
      </c>
      <c r="D355" s="1023" t="s">
        <v>200</v>
      </c>
      <c r="E355" s="1010">
        <v>0</v>
      </c>
      <c r="F355" s="1010">
        <v>0</v>
      </c>
      <c r="G355" s="1010">
        <v>0</v>
      </c>
      <c r="H355" s="993"/>
      <c r="I355" s="993"/>
      <c r="J355" s="993"/>
      <c r="K355" s="993"/>
    </row>
    <row r="356" spans="1:11" ht="14.1" customHeight="1">
      <c r="A356" s="993"/>
      <c r="B356" s="993"/>
      <c r="C356" s="1009" t="s">
        <v>231</v>
      </c>
      <c r="D356" s="1023" t="s">
        <v>200</v>
      </c>
      <c r="E356" s="1010">
        <v>0</v>
      </c>
      <c r="F356" s="1010">
        <v>0</v>
      </c>
      <c r="G356" s="1010">
        <v>0</v>
      </c>
      <c r="H356" s="993"/>
      <c r="I356" s="993"/>
      <c r="J356" s="993"/>
      <c r="K356" s="993"/>
    </row>
    <row r="357" spans="1:11" ht="14.1" customHeight="1">
      <c r="A357" s="993"/>
      <c r="B357" s="993"/>
      <c r="C357" s="1009" t="s">
        <v>232</v>
      </c>
      <c r="D357" s="1023" t="s">
        <v>200</v>
      </c>
      <c r="E357" s="1010">
        <v>0</v>
      </c>
      <c r="F357" s="1010">
        <v>0</v>
      </c>
      <c r="G357" s="1010">
        <v>0</v>
      </c>
      <c r="H357" s="993"/>
      <c r="I357" s="993"/>
      <c r="J357" s="993"/>
      <c r="K357" s="993"/>
    </row>
    <row r="358" spans="1:11" ht="14.1" customHeight="1">
      <c r="A358" s="993"/>
      <c r="B358" s="993"/>
      <c r="C358" s="1009" t="s">
        <v>235</v>
      </c>
      <c r="D358" s="1023" t="s">
        <v>200</v>
      </c>
      <c r="E358" s="1010">
        <v>0</v>
      </c>
      <c r="F358" s="1010">
        <v>0</v>
      </c>
      <c r="G358" s="1010">
        <v>0</v>
      </c>
      <c r="H358" s="993"/>
      <c r="I358" s="993"/>
      <c r="J358" s="993"/>
      <c r="K358" s="993"/>
    </row>
    <row r="359" spans="1:11" ht="14.1" customHeight="1">
      <c r="A359" s="993"/>
      <c r="B359" s="993"/>
      <c r="C359" s="1009" t="s">
        <v>236</v>
      </c>
      <c r="D359" s="1023" t="s">
        <v>200</v>
      </c>
      <c r="E359" s="1010">
        <v>0</v>
      </c>
      <c r="F359" s="1010">
        <v>0</v>
      </c>
      <c r="G359" s="1010">
        <v>0</v>
      </c>
      <c r="H359" s="993"/>
      <c r="I359" s="993"/>
      <c r="J359" s="993"/>
      <c r="K359" s="993"/>
    </row>
    <row r="360" spans="1:11" ht="14.1" customHeight="1">
      <c r="A360" s="993"/>
      <c r="B360" s="993"/>
      <c r="C360" s="1011" t="s">
        <v>237</v>
      </c>
      <c r="D360" s="1010">
        <v>0</v>
      </c>
      <c r="E360" s="1010">
        <v>7000000</v>
      </c>
      <c r="F360" s="1010">
        <v>0</v>
      </c>
      <c r="G360" s="1010">
        <v>0</v>
      </c>
      <c r="H360" s="993"/>
      <c r="I360" s="993"/>
      <c r="J360" s="993"/>
      <c r="K360" s="993"/>
    </row>
    <row r="361" spans="1:11" ht="14.1" customHeight="1">
      <c r="A361" s="993"/>
      <c r="B361" s="993"/>
      <c r="C361" s="1002" t="s">
        <v>1389</v>
      </c>
      <c r="D361" s="1643" t="s">
        <v>1390</v>
      </c>
      <c r="E361" s="1644"/>
      <c r="F361" s="1644"/>
      <c r="G361" s="1644"/>
      <c r="H361" s="993"/>
      <c r="I361" s="993"/>
      <c r="J361" s="993"/>
      <c r="K361" s="993"/>
    </row>
    <row r="362" spans="1:11" ht="18" customHeight="1">
      <c r="A362" s="993"/>
      <c r="B362" s="993"/>
      <c r="C362" s="1003" t="s">
        <v>209</v>
      </c>
      <c r="D362" s="1659" t="s">
        <v>1391</v>
      </c>
      <c r="E362" s="1660"/>
      <c r="F362" s="1660"/>
      <c r="G362" s="1660"/>
      <c r="H362" s="993"/>
      <c r="I362" s="993"/>
      <c r="J362" s="993"/>
      <c r="K362" s="993"/>
    </row>
    <row r="363" spans="1:11" ht="18" customHeight="1">
      <c r="A363" s="993"/>
      <c r="B363" s="993"/>
      <c r="C363" s="1004" t="s">
        <v>211</v>
      </c>
      <c r="D363" s="1661" t="s">
        <v>200</v>
      </c>
      <c r="E363" s="1662"/>
      <c r="F363" s="1662"/>
      <c r="G363" s="1662"/>
      <c r="H363" s="993"/>
      <c r="I363" s="993"/>
      <c r="J363" s="993"/>
      <c r="K363" s="993"/>
    </row>
    <row r="364" spans="1:11" ht="18" customHeight="1">
      <c r="A364" s="993"/>
      <c r="B364" s="993"/>
      <c r="C364" s="1004" t="s">
        <v>31</v>
      </c>
      <c r="D364" s="1661" t="s">
        <v>950</v>
      </c>
      <c r="E364" s="1662"/>
      <c r="F364" s="1662"/>
      <c r="G364" s="1662"/>
      <c r="H364" s="993"/>
      <c r="I364" s="993"/>
      <c r="J364" s="993"/>
      <c r="K364" s="993"/>
    </row>
    <row r="365" spans="1:11" ht="15" customHeight="1">
      <c r="A365" s="993"/>
      <c r="B365" s="993"/>
      <c r="C365" s="1005"/>
      <c r="D365" s="1006">
        <v>2025</v>
      </c>
      <c r="E365" s="1006">
        <v>2026</v>
      </c>
      <c r="F365" s="1006">
        <v>2027</v>
      </c>
      <c r="G365" s="1006">
        <v>2028</v>
      </c>
      <c r="H365" s="993"/>
      <c r="I365" s="993"/>
      <c r="J365" s="993"/>
      <c r="K365" s="993"/>
    </row>
    <row r="366" spans="1:11" ht="15" customHeight="1">
      <c r="A366" s="993"/>
      <c r="B366" s="993"/>
      <c r="C366" s="1007"/>
      <c r="D366" s="1008" t="s">
        <v>13</v>
      </c>
      <c r="E366" s="1008" t="s">
        <v>14</v>
      </c>
      <c r="F366" s="1008" t="s">
        <v>14</v>
      </c>
      <c r="G366" s="1008" t="s">
        <v>14</v>
      </c>
      <c r="H366" s="993"/>
      <c r="I366" s="993"/>
      <c r="J366" s="993"/>
      <c r="K366" s="993"/>
    </row>
    <row r="367" spans="1:11" ht="14.1" customHeight="1">
      <c r="A367" s="993"/>
      <c r="B367" s="993"/>
      <c r="C367" s="997" t="s">
        <v>33</v>
      </c>
      <c r="D367" s="1001" t="s">
        <v>200</v>
      </c>
      <c r="E367" s="1001" t="s">
        <v>963</v>
      </c>
      <c r="F367" s="1001" t="s">
        <v>248</v>
      </c>
      <c r="G367" s="1001" t="s">
        <v>164</v>
      </c>
      <c r="H367" s="993"/>
      <c r="I367" s="993"/>
      <c r="J367" s="993"/>
      <c r="K367" s="993"/>
    </row>
    <row r="368" spans="1:11" ht="14.1" customHeight="1">
      <c r="A368" s="993"/>
      <c r="B368" s="993"/>
      <c r="C368" s="997" t="s">
        <v>214</v>
      </c>
      <c r="D368" s="1001" t="s">
        <v>1392</v>
      </c>
      <c r="E368" s="1001" t="s">
        <v>1393</v>
      </c>
      <c r="F368" s="1001" t="s">
        <v>1394</v>
      </c>
      <c r="G368" s="1001" t="s">
        <v>164</v>
      </c>
      <c r="H368" s="993"/>
      <c r="I368" s="993"/>
      <c r="J368" s="993"/>
      <c r="K368" s="993"/>
    </row>
    <row r="369" spans="1:11" ht="14.1" customHeight="1">
      <c r="A369" s="993"/>
      <c r="B369" s="993"/>
      <c r="C369" s="997" t="s">
        <v>215</v>
      </c>
      <c r="D369" s="1001" t="s">
        <v>164</v>
      </c>
      <c r="E369" s="1001" t="s">
        <v>1395</v>
      </c>
      <c r="F369" s="1001" t="s">
        <v>1394</v>
      </c>
      <c r="G369" s="1001" t="s">
        <v>164</v>
      </c>
      <c r="H369" s="993"/>
      <c r="I369" s="993"/>
      <c r="J369" s="993"/>
      <c r="K369" s="993"/>
    </row>
    <row r="370" spans="1:11" ht="14.1" customHeight="1">
      <c r="A370" s="993"/>
      <c r="B370" s="993"/>
      <c r="C370" s="997" t="s">
        <v>216</v>
      </c>
      <c r="D370" s="1001" t="s">
        <v>200</v>
      </c>
      <c r="E370" s="1001" t="s">
        <v>200</v>
      </c>
      <c r="F370" s="1001" t="s">
        <v>969</v>
      </c>
      <c r="G370" s="1001" t="s">
        <v>936</v>
      </c>
      <c r="H370" s="993"/>
      <c r="I370" s="993"/>
      <c r="J370" s="993"/>
      <c r="K370" s="993"/>
    </row>
    <row r="371" spans="1:11" ht="14.1" customHeight="1">
      <c r="A371" s="993"/>
      <c r="B371" s="993"/>
      <c r="C371" s="997" t="s">
        <v>217</v>
      </c>
      <c r="D371" s="1001" t="s">
        <v>200</v>
      </c>
      <c r="E371" s="1001" t="s">
        <v>1396</v>
      </c>
      <c r="F371" s="1001" t="s">
        <v>1397</v>
      </c>
      <c r="G371" s="1001" t="s">
        <v>936</v>
      </c>
      <c r="H371" s="993"/>
      <c r="I371" s="993"/>
      <c r="J371" s="993"/>
      <c r="K371" s="993"/>
    </row>
    <row r="372" spans="1:11" ht="14.1" customHeight="1">
      <c r="A372" s="993"/>
      <c r="B372" s="993"/>
      <c r="C372" s="997" t="s">
        <v>39</v>
      </c>
      <c r="D372" s="1001" t="s">
        <v>200</v>
      </c>
      <c r="E372" s="1001" t="s">
        <v>200</v>
      </c>
      <c r="F372" s="1001" t="s">
        <v>1398</v>
      </c>
      <c r="G372" s="1001" t="s">
        <v>936</v>
      </c>
      <c r="H372" s="993"/>
      <c r="I372" s="993"/>
      <c r="J372" s="993"/>
      <c r="K372" s="993"/>
    </row>
    <row r="373" spans="1:11" ht="14.1" customHeight="1">
      <c r="A373" s="993"/>
      <c r="B373" s="993"/>
      <c r="C373" s="1663" t="s">
        <v>218</v>
      </c>
      <c r="D373" s="1664"/>
      <c r="E373" s="1664"/>
      <c r="F373" s="1664"/>
      <c r="G373" s="1664"/>
      <c r="H373" s="993"/>
      <c r="I373" s="993"/>
      <c r="J373" s="993"/>
      <c r="K373" s="993"/>
    </row>
    <row r="374" spans="1:11" ht="14.1" customHeight="1">
      <c r="A374" s="993"/>
      <c r="B374" s="993"/>
      <c r="C374" s="1005"/>
      <c r="D374" s="1006">
        <v>2025</v>
      </c>
      <c r="E374" s="1006">
        <v>2026</v>
      </c>
      <c r="F374" s="1006">
        <v>2027</v>
      </c>
      <c r="G374" s="1006">
        <v>2028</v>
      </c>
      <c r="H374" s="993"/>
      <c r="I374" s="993"/>
      <c r="J374" s="993"/>
      <c r="K374" s="993"/>
    </row>
    <row r="375" spans="1:11" ht="14.1" customHeight="1">
      <c r="A375" s="993"/>
      <c r="B375" s="993"/>
      <c r="C375" s="1007"/>
      <c r="D375" s="1008" t="s">
        <v>13</v>
      </c>
      <c r="E375" s="1008" t="s">
        <v>14</v>
      </c>
      <c r="F375" s="1008" t="s">
        <v>14</v>
      </c>
      <c r="G375" s="1008" t="s">
        <v>14</v>
      </c>
      <c r="H375" s="993"/>
      <c r="I375" s="993"/>
      <c r="J375" s="993"/>
      <c r="K375" s="993"/>
    </row>
    <row r="376" spans="1:11" ht="14.1" customHeight="1">
      <c r="A376" s="993"/>
      <c r="B376" s="993"/>
      <c r="C376" s="1009" t="s">
        <v>219</v>
      </c>
      <c r="D376" s="1010">
        <v>0</v>
      </c>
      <c r="E376" s="1010">
        <v>0</v>
      </c>
      <c r="F376" s="1010">
        <v>0</v>
      </c>
      <c r="G376" s="1010">
        <v>0</v>
      </c>
      <c r="H376" s="993"/>
      <c r="I376" s="993"/>
      <c r="J376" s="993"/>
      <c r="K376" s="993"/>
    </row>
    <row r="377" spans="1:11" ht="14.1" customHeight="1">
      <c r="A377" s="993"/>
      <c r="B377" s="993"/>
      <c r="C377" s="1009" t="s">
        <v>220</v>
      </c>
      <c r="D377" s="1010">
        <v>0</v>
      </c>
      <c r="E377" s="1010">
        <v>0</v>
      </c>
      <c r="F377" s="1010">
        <v>0</v>
      </c>
      <c r="G377" s="1010">
        <v>0</v>
      </c>
      <c r="H377" s="993"/>
      <c r="I377" s="993"/>
      <c r="J377" s="993"/>
      <c r="K377" s="993"/>
    </row>
    <row r="378" spans="1:11" ht="14.1" customHeight="1">
      <c r="A378" s="993"/>
      <c r="B378" s="993"/>
      <c r="C378" s="1009" t="s">
        <v>221</v>
      </c>
      <c r="D378" s="1010">
        <v>0</v>
      </c>
      <c r="E378" s="1010">
        <v>0</v>
      </c>
      <c r="F378" s="1010">
        <v>0</v>
      </c>
      <c r="G378" s="1010">
        <v>0</v>
      </c>
      <c r="H378" s="993"/>
      <c r="I378" s="993"/>
      <c r="J378" s="993"/>
      <c r="K378" s="993"/>
    </row>
    <row r="379" spans="1:11" ht="14.1" customHeight="1">
      <c r="A379" s="993"/>
      <c r="B379" s="993"/>
      <c r="C379" s="1009" t="s">
        <v>222</v>
      </c>
      <c r="D379" s="1010">
        <v>0</v>
      </c>
      <c r="E379" s="1010">
        <v>0</v>
      </c>
      <c r="F379" s="1010">
        <v>0</v>
      </c>
      <c r="G379" s="1010">
        <v>0</v>
      </c>
      <c r="H379" s="993"/>
      <c r="I379" s="993"/>
      <c r="J379" s="993"/>
      <c r="K379" s="993"/>
    </row>
    <row r="380" spans="1:11" ht="14.1" customHeight="1">
      <c r="A380" s="993"/>
      <c r="B380" s="993"/>
      <c r="C380" s="1009" t="s">
        <v>220</v>
      </c>
      <c r="D380" s="1010">
        <v>0</v>
      </c>
      <c r="E380" s="1010">
        <v>0</v>
      </c>
      <c r="F380" s="1010">
        <v>0</v>
      </c>
      <c r="G380" s="1010">
        <v>0</v>
      </c>
      <c r="H380" s="993"/>
      <c r="I380" s="993"/>
      <c r="J380" s="993"/>
      <c r="K380" s="993"/>
    </row>
    <row r="381" spans="1:11" ht="14.1" customHeight="1">
      <c r="A381" s="993"/>
      <c r="B381" s="993"/>
      <c r="C381" s="1009" t="s">
        <v>221</v>
      </c>
      <c r="D381" s="1010">
        <v>0</v>
      </c>
      <c r="E381" s="1010">
        <v>0</v>
      </c>
      <c r="F381" s="1010">
        <v>0</v>
      </c>
      <c r="G381" s="1010">
        <v>0</v>
      </c>
      <c r="H381" s="993"/>
      <c r="I381" s="993"/>
      <c r="J381" s="993"/>
      <c r="K381" s="993"/>
    </row>
    <row r="382" spans="1:11" ht="14.1" customHeight="1">
      <c r="A382" s="993"/>
      <c r="B382" s="993"/>
      <c r="C382" s="1009" t="s">
        <v>223</v>
      </c>
      <c r="D382" s="1010">
        <v>0</v>
      </c>
      <c r="E382" s="1010">
        <v>0</v>
      </c>
      <c r="F382" s="1010">
        <v>0</v>
      </c>
      <c r="G382" s="1010">
        <v>0</v>
      </c>
      <c r="H382" s="993"/>
      <c r="I382" s="993"/>
      <c r="J382" s="993"/>
      <c r="K382" s="993"/>
    </row>
    <row r="383" spans="1:11" ht="14.1" customHeight="1">
      <c r="A383" s="993"/>
      <c r="B383" s="993"/>
      <c r="C383" s="1009" t="s">
        <v>220</v>
      </c>
      <c r="D383" s="1010">
        <v>0</v>
      </c>
      <c r="E383" s="1010">
        <v>0</v>
      </c>
      <c r="F383" s="1010">
        <v>0</v>
      </c>
      <c r="G383" s="1010">
        <v>0</v>
      </c>
      <c r="H383" s="993"/>
      <c r="I383" s="993"/>
      <c r="J383" s="993"/>
      <c r="K383" s="993"/>
    </row>
    <row r="384" spans="1:11" ht="14.1" customHeight="1">
      <c r="A384" s="993"/>
      <c r="B384" s="993"/>
      <c r="C384" s="1009" t="s">
        <v>221</v>
      </c>
      <c r="D384" s="1010">
        <v>0</v>
      </c>
      <c r="E384" s="1010">
        <v>0</v>
      </c>
      <c r="F384" s="1010">
        <v>0</v>
      </c>
      <c r="G384" s="1010">
        <v>0</v>
      </c>
      <c r="H384" s="993"/>
      <c r="I384" s="993"/>
      <c r="J384" s="993"/>
      <c r="K384" s="993"/>
    </row>
    <row r="385" spans="1:11" ht="14.1" customHeight="1">
      <c r="A385" s="993"/>
      <c r="B385" s="993"/>
      <c r="C385" s="1009" t="s">
        <v>224</v>
      </c>
      <c r="D385" s="1010">
        <v>0</v>
      </c>
      <c r="E385" s="1010">
        <v>0</v>
      </c>
      <c r="F385" s="1010">
        <v>0</v>
      </c>
      <c r="G385" s="1010">
        <v>0</v>
      </c>
      <c r="H385" s="993"/>
      <c r="I385" s="993"/>
      <c r="J385" s="993"/>
      <c r="K385" s="993"/>
    </row>
    <row r="386" spans="1:11" ht="14.1" customHeight="1">
      <c r="A386" s="993"/>
      <c r="B386" s="993"/>
      <c r="C386" s="1009" t="s">
        <v>220</v>
      </c>
      <c r="D386" s="1010">
        <v>0</v>
      </c>
      <c r="E386" s="1010">
        <v>0</v>
      </c>
      <c r="F386" s="1010">
        <v>0</v>
      </c>
      <c r="G386" s="1010">
        <v>0</v>
      </c>
      <c r="H386" s="993"/>
      <c r="I386" s="993"/>
      <c r="J386" s="993"/>
      <c r="K386" s="993"/>
    </row>
    <row r="387" spans="1:11" ht="14.1" customHeight="1">
      <c r="A387" s="993"/>
      <c r="B387" s="993"/>
      <c r="C387" s="1009" t="s">
        <v>221</v>
      </c>
      <c r="D387" s="1010">
        <v>0</v>
      </c>
      <c r="E387" s="1010">
        <v>0</v>
      </c>
      <c r="F387" s="1010">
        <v>0</v>
      </c>
      <c r="G387" s="1010">
        <v>0</v>
      </c>
      <c r="H387" s="993"/>
      <c r="I387" s="993"/>
      <c r="J387" s="993"/>
      <c r="K387" s="993"/>
    </row>
    <row r="388" spans="1:11" ht="14.1" customHeight="1">
      <c r="A388" s="993"/>
      <c r="B388" s="993"/>
      <c r="C388" s="1009" t="s">
        <v>225</v>
      </c>
      <c r="D388" s="1010">
        <v>0</v>
      </c>
      <c r="E388" s="1010">
        <v>0</v>
      </c>
      <c r="F388" s="1010">
        <v>0</v>
      </c>
      <c r="G388" s="1010">
        <v>0</v>
      </c>
      <c r="H388" s="993"/>
      <c r="I388" s="993"/>
      <c r="J388" s="993"/>
      <c r="K388" s="993"/>
    </row>
    <row r="389" spans="1:11" ht="14.1" customHeight="1">
      <c r="A389" s="993"/>
      <c r="B389" s="993"/>
      <c r="C389" s="1009" t="s">
        <v>220</v>
      </c>
      <c r="D389" s="1010">
        <v>0</v>
      </c>
      <c r="E389" s="1010">
        <v>0</v>
      </c>
      <c r="F389" s="1010">
        <v>0</v>
      </c>
      <c r="G389" s="1010">
        <v>0</v>
      </c>
      <c r="H389" s="993"/>
      <c r="I389" s="993"/>
      <c r="J389" s="993"/>
      <c r="K389" s="993"/>
    </row>
    <row r="390" spans="1:11" ht="14.1" customHeight="1">
      <c r="A390" s="993"/>
      <c r="B390" s="993"/>
      <c r="C390" s="1009" t="s">
        <v>221</v>
      </c>
      <c r="D390" s="1010">
        <v>0</v>
      </c>
      <c r="E390" s="1010">
        <v>0</v>
      </c>
      <c r="F390" s="1010">
        <v>0</v>
      </c>
      <c r="G390" s="1010">
        <v>0</v>
      </c>
      <c r="H390" s="993"/>
      <c r="I390" s="993"/>
      <c r="J390" s="993"/>
      <c r="K390" s="993"/>
    </row>
    <row r="391" spans="1:11" ht="14.1" customHeight="1">
      <c r="A391" s="993"/>
      <c r="B391" s="993"/>
      <c r="C391" s="1009" t="s">
        <v>226</v>
      </c>
      <c r="D391" s="1010">
        <v>0</v>
      </c>
      <c r="E391" s="1010">
        <v>0</v>
      </c>
      <c r="F391" s="1010">
        <v>0</v>
      </c>
      <c r="G391" s="1010">
        <v>0</v>
      </c>
      <c r="H391" s="993"/>
      <c r="I391" s="993"/>
      <c r="J391" s="993"/>
      <c r="K391" s="993"/>
    </row>
    <row r="392" spans="1:11" ht="14.1" customHeight="1">
      <c r="A392" s="993"/>
      <c r="B392" s="993"/>
      <c r="C392" s="1009" t="s">
        <v>220</v>
      </c>
      <c r="D392" s="1010">
        <v>0</v>
      </c>
      <c r="E392" s="1010">
        <v>0</v>
      </c>
      <c r="F392" s="1010">
        <v>0</v>
      </c>
      <c r="G392" s="1010">
        <v>0</v>
      </c>
      <c r="H392" s="993"/>
      <c r="I392" s="993"/>
      <c r="J392" s="993"/>
      <c r="K392" s="993"/>
    </row>
    <row r="393" spans="1:11" ht="14.1" customHeight="1">
      <c r="A393" s="993"/>
      <c r="B393" s="993"/>
      <c r="C393" s="1009" t="s">
        <v>221</v>
      </c>
      <c r="D393" s="1010">
        <v>0</v>
      </c>
      <c r="E393" s="1010">
        <v>0</v>
      </c>
      <c r="F393" s="1010">
        <v>0</v>
      </c>
      <c r="G393" s="1010">
        <v>0</v>
      </c>
      <c r="H393" s="993"/>
      <c r="I393" s="993"/>
      <c r="J393" s="993"/>
      <c r="K393" s="993"/>
    </row>
    <row r="394" spans="1:11" ht="14.1" customHeight="1">
      <c r="A394" s="993"/>
      <c r="B394" s="993"/>
      <c r="C394" s="1009" t="s">
        <v>227</v>
      </c>
      <c r="D394" s="1010">
        <v>0</v>
      </c>
      <c r="E394" s="1010">
        <v>0</v>
      </c>
      <c r="F394" s="1010">
        <v>0</v>
      </c>
      <c r="G394" s="1010">
        <v>0</v>
      </c>
      <c r="H394" s="993"/>
      <c r="I394" s="993"/>
      <c r="J394" s="993"/>
      <c r="K394" s="993"/>
    </row>
    <row r="395" spans="1:11" ht="14.1" customHeight="1">
      <c r="A395" s="993"/>
      <c r="B395" s="993"/>
      <c r="C395" s="1009" t="s">
        <v>220</v>
      </c>
      <c r="D395" s="1010">
        <v>0</v>
      </c>
      <c r="E395" s="1010">
        <v>0</v>
      </c>
      <c r="F395" s="1010">
        <v>0</v>
      </c>
      <c r="G395" s="1010">
        <v>0</v>
      </c>
      <c r="H395" s="993"/>
      <c r="I395" s="993"/>
      <c r="J395" s="993"/>
      <c r="K395" s="993"/>
    </row>
    <row r="396" spans="1:11" ht="14.1" customHeight="1">
      <c r="A396" s="993"/>
      <c r="B396" s="993"/>
      <c r="C396" s="1009" t="s">
        <v>221</v>
      </c>
      <c r="D396" s="1010">
        <v>0</v>
      </c>
      <c r="E396" s="1010">
        <v>0</v>
      </c>
      <c r="F396" s="1010">
        <v>0</v>
      </c>
      <c r="G396" s="1010">
        <v>0</v>
      </c>
      <c r="H396" s="993"/>
      <c r="I396" s="993"/>
      <c r="J396" s="993"/>
      <c r="K396" s="993"/>
    </row>
    <row r="397" spans="1:11" ht="14.1" customHeight="1">
      <c r="A397" s="993"/>
      <c r="B397" s="993"/>
      <c r="C397" s="1009" t="s">
        <v>228</v>
      </c>
      <c r="D397" s="1010">
        <v>0</v>
      </c>
      <c r="E397" s="1010">
        <v>0</v>
      </c>
      <c r="F397" s="1010">
        <v>0</v>
      </c>
      <c r="G397" s="1010">
        <v>0</v>
      </c>
      <c r="H397" s="993"/>
      <c r="I397" s="993"/>
      <c r="J397" s="993"/>
      <c r="K397" s="993"/>
    </row>
    <row r="398" spans="1:11" ht="14.1" customHeight="1">
      <c r="A398" s="993"/>
      <c r="B398" s="993"/>
      <c r="C398" s="1009" t="s">
        <v>220</v>
      </c>
      <c r="D398" s="1010">
        <v>0</v>
      </c>
      <c r="E398" s="1010">
        <v>0</v>
      </c>
      <c r="F398" s="1010">
        <v>0</v>
      </c>
      <c r="G398" s="1010">
        <v>0</v>
      </c>
      <c r="H398" s="993"/>
      <c r="I398" s="993"/>
      <c r="J398" s="993"/>
      <c r="K398" s="993"/>
    </row>
    <row r="399" spans="1:11" ht="14.1" customHeight="1">
      <c r="A399" s="993"/>
      <c r="B399" s="993"/>
      <c r="C399" s="1009" t="s">
        <v>229</v>
      </c>
      <c r="D399" s="1010">
        <v>0</v>
      </c>
      <c r="E399" s="1010">
        <v>0</v>
      </c>
      <c r="F399" s="1010">
        <v>0</v>
      </c>
      <c r="G399" s="1010">
        <v>0</v>
      </c>
      <c r="H399" s="993"/>
      <c r="I399" s="993"/>
      <c r="J399" s="993"/>
      <c r="K399" s="993"/>
    </row>
    <row r="400" spans="1:11" ht="14.1" customHeight="1">
      <c r="A400" s="993"/>
      <c r="B400" s="993"/>
      <c r="C400" s="1009" t="s">
        <v>230</v>
      </c>
      <c r="D400" s="1010">
        <v>0</v>
      </c>
      <c r="E400" s="1010">
        <v>0</v>
      </c>
      <c r="F400" s="1010">
        <v>0</v>
      </c>
      <c r="G400" s="1010">
        <v>0</v>
      </c>
      <c r="H400" s="993"/>
      <c r="I400" s="993"/>
      <c r="J400" s="993"/>
      <c r="K400" s="993"/>
    </row>
    <row r="401" spans="1:11" ht="14.1" customHeight="1">
      <c r="A401" s="993"/>
      <c r="B401" s="993"/>
      <c r="C401" s="1009" t="s">
        <v>231</v>
      </c>
      <c r="D401" s="1010">
        <v>0</v>
      </c>
      <c r="E401" s="1010">
        <v>0</v>
      </c>
      <c r="F401" s="1010">
        <v>0</v>
      </c>
      <c r="G401" s="1010">
        <v>0</v>
      </c>
      <c r="H401" s="993"/>
      <c r="I401" s="993"/>
      <c r="J401" s="993"/>
      <c r="K401" s="993"/>
    </row>
    <row r="402" spans="1:11" ht="14.1" customHeight="1">
      <c r="A402" s="993"/>
      <c r="B402" s="993"/>
      <c r="C402" s="1009" t="s">
        <v>232</v>
      </c>
      <c r="D402" s="1010">
        <v>0</v>
      </c>
      <c r="E402" s="1010">
        <v>0</v>
      </c>
      <c r="F402" s="1010">
        <v>0</v>
      </c>
      <c r="G402" s="1010">
        <v>0</v>
      </c>
      <c r="H402" s="993"/>
      <c r="I402" s="993"/>
      <c r="J402" s="993"/>
      <c r="K402" s="993"/>
    </row>
    <row r="403" spans="1:11" ht="14.1" customHeight="1">
      <c r="A403" s="993"/>
      <c r="B403" s="993"/>
      <c r="C403" s="1009" t="s">
        <v>233</v>
      </c>
      <c r="D403" s="1010">
        <v>0</v>
      </c>
      <c r="E403" s="1010">
        <v>179624235</v>
      </c>
      <c r="F403" s="1010">
        <v>153834558</v>
      </c>
      <c r="G403" s="1010">
        <v>0</v>
      </c>
      <c r="H403" s="993"/>
      <c r="I403" s="993"/>
      <c r="J403" s="993"/>
      <c r="K403" s="993"/>
    </row>
    <row r="404" spans="1:11" ht="14.1" customHeight="1">
      <c r="A404" s="993"/>
      <c r="B404" s="993"/>
      <c r="C404" s="1009" t="s">
        <v>220</v>
      </c>
      <c r="D404" s="1010">
        <v>0</v>
      </c>
      <c r="E404" s="1010">
        <v>179624235</v>
      </c>
      <c r="F404" s="1010">
        <v>153834558</v>
      </c>
      <c r="G404" s="1010">
        <v>0</v>
      </c>
      <c r="H404" s="993"/>
      <c r="I404" s="993"/>
      <c r="J404" s="993"/>
      <c r="K404" s="993"/>
    </row>
    <row r="405" spans="1:11" ht="14.1" customHeight="1">
      <c r="A405" s="993"/>
      <c r="B405" s="993"/>
      <c r="C405" s="1009" t="s">
        <v>229</v>
      </c>
      <c r="D405" s="1010">
        <v>0</v>
      </c>
      <c r="E405" s="1010">
        <v>0</v>
      </c>
      <c r="F405" s="1010">
        <v>0</v>
      </c>
      <c r="G405" s="1010">
        <v>0</v>
      </c>
      <c r="H405" s="993"/>
      <c r="I405" s="993"/>
      <c r="J405" s="993"/>
      <c r="K405" s="993"/>
    </row>
    <row r="406" spans="1:11" ht="14.1" customHeight="1">
      <c r="A406" s="993"/>
      <c r="B406" s="993"/>
      <c r="C406" s="1009" t="s">
        <v>230</v>
      </c>
      <c r="D406" s="1010">
        <v>0</v>
      </c>
      <c r="E406" s="1010">
        <v>0</v>
      </c>
      <c r="F406" s="1010">
        <v>0</v>
      </c>
      <c r="G406" s="1010">
        <v>0</v>
      </c>
      <c r="H406" s="993"/>
      <c r="I406" s="993"/>
      <c r="J406" s="993"/>
      <c r="K406" s="993"/>
    </row>
    <row r="407" spans="1:11" ht="14.1" customHeight="1">
      <c r="A407" s="993"/>
      <c r="B407" s="993"/>
      <c r="C407" s="1009" t="s">
        <v>231</v>
      </c>
      <c r="D407" s="1010">
        <v>0</v>
      </c>
      <c r="E407" s="1010">
        <v>0</v>
      </c>
      <c r="F407" s="1010">
        <v>0</v>
      </c>
      <c r="G407" s="1010">
        <v>0</v>
      </c>
      <c r="H407" s="993"/>
      <c r="I407" s="993"/>
      <c r="J407" s="993"/>
      <c r="K407" s="993"/>
    </row>
    <row r="408" spans="1:11" ht="14.1" customHeight="1">
      <c r="A408" s="993"/>
      <c r="B408" s="993"/>
      <c r="C408" s="1009" t="s">
        <v>232</v>
      </c>
      <c r="D408" s="1010">
        <v>0</v>
      </c>
      <c r="E408" s="1010">
        <v>0</v>
      </c>
      <c r="F408" s="1010">
        <v>0</v>
      </c>
      <c r="G408" s="1010">
        <v>0</v>
      </c>
      <c r="H408" s="993"/>
      <c r="I408" s="993"/>
      <c r="J408" s="993"/>
      <c r="K408" s="993"/>
    </row>
    <row r="409" spans="1:11" ht="14.1" customHeight="1">
      <c r="A409" s="993"/>
      <c r="B409" s="993"/>
      <c r="C409" s="1009" t="s">
        <v>234</v>
      </c>
      <c r="D409" s="1010">
        <v>0</v>
      </c>
      <c r="E409" s="1010">
        <v>0</v>
      </c>
      <c r="F409" s="1010">
        <v>0</v>
      </c>
      <c r="G409" s="1010">
        <v>0</v>
      </c>
      <c r="H409" s="993"/>
      <c r="I409" s="993"/>
      <c r="J409" s="993"/>
      <c r="K409" s="993"/>
    </row>
    <row r="410" spans="1:11" ht="14.1" customHeight="1">
      <c r="A410" s="993"/>
      <c r="B410" s="993"/>
      <c r="C410" s="1009" t="s">
        <v>220</v>
      </c>
      <c r="D410" s="1010">
        <v>0</v>
      </c>
      <c r="E410" s="1010">
        <v>0</v>
      </c>
      <c r="F410" s="1010">
        <v>0</v>
      </c>
      <c r="G410" s="1010">
        <v>0</v>
      </c>
      <c r="H410" s="993"/>
      <c r="I410" s="993"/>
      <c r="J410" s="993"/>
      <c r="K410" s="993"/>
    </row>
    <row r="411" spans="1:11" ht="14.1" customHeight="1">
      <c r="A411" s="993"/>
      <c r="B411" s="993"/>
      <c r="C411" s="1009" t="s">
        <v>229</v>
      </c>
      <c r="D411" s="1010">
        <v>0</v>
      </c>
      <c r="E411" s="1010">
        <v>0</v>
      </c>
      <c r="F411" s="1010">
        <v>0</v>
      </c>
      <c r="G411" s="1010">
        <v>0</v>
      </c>
      <c r="H411" s="993"/>
      <c r="I411" s="993"/>
      <c r="J411" s="993"/>
      <c r="K411" s="993"/>
    </row>
    <row r="412" spans="1:11" ht="14.1" customHeight="1">
      <c r="A412" s="993"/>
      <c r="B412" s="993"/>
      <c r="C412" s="1009" t="s">
        <v>230</v>
      </c>
      <c r="D412" s="1010">
        <v>0</v>
      </c>
      <c r="E412" s="1010">
        <v>0</v>
      </c>
      <c r="F412" s="1010">
        <v>0</v>
      </c>
      <c r="G412" s="1010">
        <v>0</v>
      </c>
      <c r="H412" s="993"/>
      <c r="I412" s="993"/>
      <c r="J412" s="993"/>
      <c r="K412" s="993"/>
    </row>
    <row r="413" spans="1:11" ht="14.1" customHeight="1">
      <c r="A413" s="993"/>
      <c r="B413" s="993"/>
      <c r="C413" s="1009" t="s">
        <v>231</v>
      </c>
      <c r="D413" s="1010">
        <v>0</v>
      </c>
      <c r="E413" s="1010">
        <v>0</v>
      </c>
      <c r="F413" s="1010">
        <v>0</v>
      </c>
      <c r="G413" s="1010">
        <v>0</v>
      </c>
      <c r="H413" s="993"/>
      <c r="I413" s="993"/>
      <c r="J413" s="993"/>
      <c r="K413" s="993"/>
    </row>
    <row r="414" spans="1:11" ht="14.1" customHeight="1">
      <c r="A414" s="993"/>
      <c r="B414" s="993"/>
      <c r="C414" s="1009" t="s">
        <v>232</v>
      </c>
      <c r="D414" s="1010">
        <v>0</v>
      </c>
      <c r="E414" s="1010">
        <v>0</v>
      </c>
      <c r="F414" s="1010">
        <v>0</v>
      </c>
      <c r="G414" s="1010">
        <v>0</v>
      </c>
      <c r="H414" s="993"/>
      <c r="I414" s="993"/>
      <c r="J414" s="993"/>
      <c r="K414" s="993"/>
    </row>
    <row r="415" spans="1:11" ht="14.1" customHeight="1">
      <c r="A415" s="993"/>
      <c r="B415" s="993"/>
      <c r="C415" s="1009" t="s">
        <v>235</v>
      </c>
      <c r="D415" s="1010">
        <v>0</v>
      </c>
      <c r="E415" s="1010">
        <v>0</v>
      </c>
      <c r="F415" s="1010">
        <v>0</v>
      </c>
      <c r="G415" s="1010">
        <v>0</v>
      </c>
      <c r="H415" s="993"/>
      <c r="I415" s="993"/>
      <c r="J415" s="993"/>
      <c r="K415" s="993"/>
    </row>
    <row r="416" spans="1:11" ht="14.1" customHeight="1">
      <c r="A416" s="993"/>
      <c r="B416" s="993"/>
      <c r="C416" s="1009" t="s">
        <v>236</v>
      </c>
      <c r="D416" s="1010">
        <v>0</v>
      </c>
      <c r="E416" s="1010">
        <v>0</v>
      </c>
      <c r="F416" s="1010">
        <v>0</v>
      </c>
      <c r="G416" s="1010">
        <v>0</v>
      </c>
      <c r="H416" s="993"/>
      <c r="I416" s="993"/>
      <c r="J416" s="993"/>
      <c r="K416" s="993"/>
    </row>
    <row r="417" spans="1:11" ht="14.1" customHeight="1">
      <c r="A417" s="993"/>
      <c r="B417" s="993"/>
      <c r="C417" s="1011" t="s">
        <v>237</v>
      </c>
      <c r="D417" s="1010">
        <v>0</v>
      </c>
      <c r="E417" s="1010">
        <v>179624235</v>
      </c>
      <c r="F417" s="1010">
        <v>153834558</v>
      </c>
      <c r="G417" s="1010">
        <v>0</v>
      </c>
      <c r="H417" s="993"/>
      <c r="I417" s="993"/>
      <c r="J417" s="993"/>
      <c r="K417" s="993"/>
    </row>
    <row r="418" spans="1:11" ht="14.1" customHeight="1">
      <c r="A418" s="993"/>
      <c r="B418" s="993"/>
      <c r="C418" s="1003" t="s">
        <v>209</v>
      </c>
      <c r="D418" s="1659" t="s">
        <v>1399</v>
      </c>
      <c r="E418" s="1660"/>
      <c r="F418" s="1660"/>
      <c r="G418" s="1660"/>
      <c r="H418" s="993"/>
      <c r="I418" s="993"/>
      <c r="J418" s="993"/>
      <c r="K418" s="993"/>
    </row>
    <row r="419" spans="1:11" ht="14.1" customHeight="1">
      <c r="A419" s="993"/>
      <c r="B419" s="993"/>
      <c r="C419" s="1004" t="s">
        <v>211</v>
      </c>
      <c r="D419" s="1661" t="s">
        <v>200</v>
      </c>
      <c r="E419" s="1662"/>
      <c r="F419" s="1662"/>
      <c r="G419" s="1662"/>
      <c r="H419" s="993"/>
      <c r="I419" s="993"/>
      <c r="J419" s="993"/>
      <c r="K419" s="993"/>
    </row>
    <row r="420" spans="1:11" ht="14.1" customHeight="1">
      <c r="A420" s="993"/>
      <c r="B420" s="993"/>
      <c r="C420" s="1004" t="s">
        <v>31</v>
      </c>
      <c r="D420" s="1661" t="s">
        <v>950</v>
      </c>
      <c r="E420" s="1662"/>
      <c r="F420" s="1662"/>
      <c r="G420" s="1662"/>
      <c r="H420" s="993"/>
      <c r="I420" s="993"/>
      <c r="J420" s="993"/>
      <c r="K420" s="993"/>
    </row>
    <row r="421" spans="1:11" ht="15" customHeight="1">
      <c r="A421" s="993"/>
      <c r="B421" s="993"/>
      <c r="C421" s="1005"/>
      <c r="D421" s="1006">
        <v>2025</v>
      </c>
      <c r="E421" s="1006">
        <v>2026</v>
      </c>
      <c r="F421" s="1006">
        <v>2027</v>
      </c>
      <c r="G421" s="1006">
        <v>2028</v>
      </c>
      <c r="H421" s="993"/>
      <c r="I421" s="993"/>
      <c r="J421" s="993"/>
      <c r="K421" s="993"/>
    </row>
    <row r="422" spans="1:11" ht="15" customHeight="1">
      <c r="A422" s="993"/>
      <c r="B422" s="993"/>
      <c r="C422" s="1007"/>
      <c r="D422" s="1008" t="s">
        <v>13</v>
      </c>
      <c r="E422" s="1008" t="s">
        <v>14</v>
      </c>
      <c r="F422" s="1008" t="s">
        <v>14</v>
      </c>
      <c r="G422" s="1008" t="s">
        <v>14</v>
      </c>
      <c r="H422" s="993"/>
      <c r="I422" s="993"/>
      <c r="J422" s="993"/>
      <c r="K422" s="993"/>
    </row>
    <row r="423" spans="1:11" ht="14.1" customHeight="1">
      <c r="A423" s="993"/>
      <c r="B423" s="993"/>
      <c r="C423" s="997" t="s">
        <v>33</v>
      </c>
      <c r="D423" s="1001" t="s">
        <v>200</v>
      </c>
      <c r="E423" s="1001" t="s">
        <v>248</v>
      </c>
      <c r="F423" s="1001" t="s">
        <v>164</v>
      </c>
      <c r="G423" s="1001" t="s">
        <v>164</v>
      </c>
      <c r="H423" s="993"/>
      <c r="I423" s="993"/>
      <c r="J423" s="993"/>
      <c r="K423" s="993"/>
    </row>
    <row r="424" spans="1:11" ht="14.1" customHeight="1">
      <c r="A424" s="993"/>
      <c r="B424" s="993"/>
      <c r="C424" s="997" t="s">
        <v>214</v>
      </c>
      <c r="D424" s="1001" t="s">
        <v>1400</v>
      </c>
      <c r="E424" s="1001" t="s">
        <v>1401</v>
      </c>
      <c r="F424" s="1001" t="s">
        <v>164</v>
      </c>
      <c r="G424" s="1001" t="s">
        <v>164</v>
      </c>
      <c r="H424" s="993"/>
      <c r="I424" s="993"/>
      <c r="J424" s="993"/>
      <c r="K424" s="993"/>
    </row>
    <row r="425" spans="1:11" ht="14.1" customHeight="1">
      <c r="A425" s="993"/>
      <c r="B425" s="993"/>
      <c r="C425" s="997" t="s">
        <v>215</v>
      </c>
      <c r="D425" s="1001" t="s">
        <v>164</v>
      </c>
      <c r="E425" s="1001" t="s">
        <v>1401</v>
      </c>
      <c r="F425" s="1001" t="s">
        <v>164</v>
      </c>
      <c r="G425" s="1001" t="s">
        <v>164</v>
      </c>
      <c r="H425" s="993"/>
      <c r="I425" s="993"/>
      <c r="J425" s="993"/>
      <c r="K425" s="993"/>
    </row>
    <row r="426" spans="1:11" ht="14.1" customHeight="1">
      <c r="A426" s="993"/>
      <c r="B426" s="993"/>
      <c r="C426" s="997" t="s">
        <v>216</v>
      </c>
      <c r="D426" s="1001" t="s">
        <v>200</v>
      </c>
      <c r="E426" s="1001" t="s">
        <v>200</v>
      </c>
      <c r="F426" s="1001" t="s">
        <v>936</v>
      </c>
      <c r="G426" s="1001" t="s">
        <v>200</v>
      </c>
      <c r="H426" s="993"/>
      <c r="I426" s="993"/>
      <c r="J426" s="993"/>
      <c r="K426" s="993"/>
    </row>
    <row r="427" spans="1:11" ht="14.1" customHeight="1">
      <c r="A427" s="993"/>
      <c r="B427" s="993"/>
      <c r="C427" s="997" t="s">
        <v>217</v>
      </c>
      <c r="D427" s="1001" t="s">
        <v>200</v>
      </c>
      <c r="E427" s="1001" t="s">
        <v>1402</v>
      </c>
      <c r="F427" s="1001" t="s">
        <v>936</v>
      </c>
      <c r="G427" s="1001" t="s">
        <v>200</v>
      </c>
      <c r="H427" s="993"/>
      <c r="I427" s="993"/>
      <c r="J427" s="993"/>
      <c r="K427" s="993"/>
    </row>
    <row r="428" spans="1:11" ht="14.1" customHeight="1">
      <c r="A428" s="993"/>
      <c r="B428" s="993"/>
      <c r="C428" s="997" t="s">
        <v>39</v>
      </c>
      <c r="D428" s="1001" t="s">
        <v>200</v>
      </c>
      <c r="E428" s="1001" t="s">
        <v>200</v>
      </c>
      <c r="F428" s="1001" t="s">
        <v>936</v>
      </c>
      <c r="G428" s="1001" t="s">
        <v>200</v>
      </c>
      <c r="H428" s="993"/>
      <c r="I428" s="993"/>
      <c r="J428" s="993"/>
      <c r="K428" s="993"/>
    </row>
    <row r="429" spans="1:11" ht="14.1" customHeight="1">
      <c r="A429" s="993"/>
      <c r="B429" s="993"/>
      <c r="C429" s="1663" t="s">
        <v>218</v>
      </c>
      <c r="D429" s="1664"/>
      <c r="E429" s="1664"/>
      <c r="F429" s="1664"/>
      <c r="G429" s="1664"/>
      <c r="H429" s="993"/>
      <c r="I429" s="993"/>
      <c r="J429" s="993"/>
      <c r="K429" s="993"/>
    </row>
    <row r="430" spans="1:11" ht="14.1" customHeight="1">
      <c r="A430" s="993"/>
      <c r="B430" s="993"/>
      <c r="C430" s="1005"/>
      <c r="D430" s="1006">
        <v>2025</v>
      </c>
      <c r="E430" s="1006">
        <v>2026</v>
      </c>
      <c r="F430" s="1006">
        <v>2027</v>
      </c>
      <c r="G430" s="1006">
        <v>2028</v>
      </c>
      <c r="H430" s="993"/>
      <c r="I430" s="993"/>
      <c r="J430" s="993"/>
      <c r="K430" s="993"/>
    </row>
    <row r="431" spans="1:11" ht="14.1" customHeight="1">
      <c r="A431" s="993"/>
      <c r="B431" s="993"/>
      <c r="C431" s="1007"/>
      <c r="D431" s="1008" t="s">
        <v>13</v>
      </c>
      <c r="E431" s="1008" t="s">
        <v>14</v>
      </c>
      <c r="F431" s="1008" t="s">
        <v>14</v>
      </c>
      <c r="G431" s="1008" t="s">
        <v>14</v>
      </c>
      <c r="H431" s="993"/>
      <c r="I431" s="993"/>
      <c r="J431" s="993"/>
      <c r="K431" s="993"/>
    </row>
    <row r="432" spans="1:11" ht="14.1" customHeight="1">
      <c r="A432" s="993"/>
      <c r="B432" s="993"/>
      <c r="C432" s="1009" t="s">
        <v>219</v>
      </c>
      <c r="D432" s="1010">
        <v>0</v>
      </c>
      <c r="E432" s="1010">
        <v>0</v>
      </c>
      <c r="F432" s="1010">
        <v>0</v>
      </c>
      <c r="G432" s="1010">
        <v>0</v>
      </c>
      <c r="H432" s="993"/>
      <c r="I432" s="993"/>
      <c r="J432" s="993"/>
      <c r="K432" s="993"/>
    </row>
    <row r="433" spans="1:11" ht="14.1" customHeight="1">
      <c r="A433" s="993"/>
      <c r="B433" s="993"/>
      <c r="C433" s="1009" t="s">
        <v>220</v>
      </c>
      <c r="D433" s="1010">
        <v>0</v>
      </c>
      <c r="E433" s="1010">
        <v>0</v>
      </c>
      <c r="F433" s="1010">
        <v>0</v>
      </c>
      <c r="G433" s="1010">
        <v>0</v>
      </c>
      <c r="H433" s="993"/>
      <c r="I433" s="993"/>
      <c r="J433" s="993"/>
      <c r="K433" s="993"/>
    </row>
    <row r="434" spans="1:11" ht="14.1" customHeight="1">
      <c r="A434" s="993"/>
      <c r="B434" s="993"/>
      <c r="C434" s="1009" t="s">
        <v>221</v>
      </c>
      <c r="D434" s="1010">
        <v>0</v>
      </c>
      <c r="E434" s="1010">
        <v>0</v>
      </c>
      <c r="F434" s="1010">
        <v>0</v>
      </c>
      <c r="G434" s="1010">
        <v>0</v>
      </c>
      <c r="H434" s="993"/>
      <c r="I434" s="993"/>
      <c r="J434" s="993"/>
      <c r="K434" s="993"/>
    </row>
    <row r="435" spans="1:11" ht="14.1" customHeight="1">
      <c r="A435" s="993"/>
      <c r="B435" s="993"/>
      <c r="C435" s="1009" t="s">
        <v>222</v>
      </c>
      <c r="D435" s="1010">
        <v>0</v>
      </c>
      <c r="E435" s="1010">
        <v>0</v>
      </c>
      <c r="F435" s="1010">
        <v>0</v>
      </c>
      <c r="G435" s="1010">
        <v>0</v>
      </c>
      <c r="H435" s="993"/>
      <c r="I435" s="993"/>
      <c r="J435" s="993"/>
      <c r="K435" s="993"/>
    </row>
    <row r="436" spans="1:11" ht="14.1" customHeight="1">
      <c r="A436" s="993"/>
      <c r="B436" s="993"/>
      <c r="C436" s="1009" t="s">
        <v>220</v>
      </c>
      <c r="D436" s="1010">
        <v>0</v>
      </c>
      <c r="E436" s="1010">
        <v>0</v>
      </c>
      <c r="F436" s="1010">
        <v>0</v>
      </c>
      <c r="G436" s="1010">
        <v>0</v>
      </c>
      <c r="H436" s="993"/>
      <c r="I436" s="993"/>
      <c r="J436" s="993"/>
      <c r="K436" s="993"/>
    </row>
    <row r="437" spans="1:11" ht="14.1" customHeight="1">
      <c r="A437" s="993"/>
      <c r="B437" s="993"/>
      <c r="C437" s="1009" t="s">
        <v>221</v>
      </c>
      <c r="D437" s="1010">
        <v>0</v>
      </c>
      <c r="E437" s="1010">
        <v>0</v>
      </c>
      <c r="F437" s="1010">
        <v>0</v>
      </c>
      <c r="G437" s="1010">
        <v>0</v>
      </c>
      <c r="H437" s="993"/>
      <c r="I437" s="993"/>
      <c r="J437" s="993"/>
      <c r="K437" s="993"/>
    </row>
    <row r="438" spans="1:11" ht="14.1" customHeight="1">
      <c r="A438" s="993"/>
      <c r="B438" s="993"/>
      <c r="C438" s="1009" t="s">
        <v>223</v>
      </c>
      <c r="D438" s="1010">
        <v>0</v>
      </c>
      <c r="E438" s="1010">
        <v>0</v>
      </c>
      <c r="F438" s="1010">
        <v>0</v>
      </c>
      <c r="G438" s="1010">
        <v>0</v>
      </c>
      <c r="H438" s="993"/>
      <c r="I438" s="993"/>
      <c r="J438" s="993"/>
      <c r="K438" s="993"/>
    </row>
    <row r="439" spans="1:11" ht="14.1" customHeight="1">
      <c r="A439" s="993"/>
      <c r="B439" s="993"/>
      <c r="C439" s="1009" t="s">
        <v>220</v>
      </c>
      <c r="D439" s="1010">
        <v>0</v>
      </c>
      <c r="E439" s="1010">
        <v>0</v>
      </c>
      <c r="F439" s="1010">
        <v>0</v>
      </c>
      <c r="G439" s="1010">
        <v>0</v>
      </c>
      <c r="H439" s="993"/>
      <c r="I439" s="993"/>
      <c r="J439" s="993"/>
      <c r="K439" s="993"/>
    </row>
    <row r="440" spans="1:11" ht="14.1" customHeight="1">
      <c r="A440" s="993"/>
      <c r="B440" s="993"/>
      <c r="C440" s="1009" t="s">
        <v>221</v>
      </c>
      <c r="D440" s="1010">
        <v>0</v>
      </c>
      <c r="E440" s="1010">
        <v>0</v>
      </c>
      <c r="F440" s="1010">
        <v>0</v>
      </c>
      <c r="G440" s="1010">
        <v>0</v>
      </c>
      <c r="H440" s="993"/>
      <c r="I440" s="993"/>
      <c r="J440" s="993"/>
      <c r="K440" s="993"/>
    </row>
    <row r="441" spans="1:11" ht="14.1" customHeight="1">
      <c r="A441" s="993"/>
      <c r="B441" s="993"/>
      <c r="C441" s="1009" t="s">
        <v>224</v>
      </c>
      <c r="D441" s="1010">
        <v>0</v>
      </c>
      <c r="E441" s="1010">
        <v>0</v>
      </c>
      <c r="F441" s="1010">
        <v>0</v>
      </c>
      <c r="G441" s="1010">
        <v>0</v>
      </c>
      <c r="H441" s="993"/>
      <c r="I441" s="993"/>
      <c r="J441" s="993"/>
      <c r="K441" s="993"/>
    </row>
    <row r="442" spans="1:11" ht="14.1" customHeight="1">
      <c r="A442" s="993"/>
      <c r="B442" s="993"/>
      <c r="C442" s="1009" t="s">
        <v>220</v>
      </c>
      <c r="D442" s="1010">
        <v>0</v>
      </c>
      <c r="E442" s="1010">
        <v>0</v>
      </c>
      <c r="F442" s="1010">
        <v>0</v>
      </c>
      <c r="G442" s="1010">
        <v>0</v>
      </c>
      <c r="H442" s="993"/>
      <c r="I442" s="993"/>
      <c r="J442" s="993"/>
      <c r="K442" s="993"/>
    </row>
    <row r="443" spans="1:11" ht="14.1" customHeight="1">
      <c r="A443" s="993"/>
      <c r="B443" s="993"/>
      <c r="C443" s="1009" t="s">
        <v>221</v>
      </c>
      <c r="D443" s="1010">
        <v>0</v>
      </c>
      <c r="E443" s="1010">
        <v>0</v>
      </c>
      <c r="F443" s="1010">
        <v>0</v>
      </c>
      <c r="G443" s="1010">
        <v>0</v>
      </c>
      <c r="H443" s="993"/>
      <c r="I443" s="993"/>
      <c r="J443" s="993"/>
      <c r="K443" s="993"/>
    </row>
    <row r="444" spans="1:11" ht="14.1" customHeight="1">
      <c r="A444" s="993"/>
      <c r="B444" s="993"/>
      <c r="C444" s="1009" t="s">
        <v>225</v>
      </c>
      <c r="D444" s="1010">
        <v>0</v>
      </c>
      <c r="E444" s="1010">
        <v>0</v>
      </c>
      <c r="F444" s="1010">
        <v>0</v>
      </c>
      <c r="G444" s="1010">
        <v>0</v>
      </c>
      <c r="H444" s="993"/>
      <c r="I444" s="993"/>
      <c r="J444" s="993"/>
      <c r="K444" s="993"/>
    </row>
    <row r="445" spans="1:11" ht="14.1" customHeight="1">
      <c r="A445" s="993"/>
      <c r="B445" s="993"/>
      <c r="C445" s="1009" t="s">
        <v>220</v>
      </c>
      <c r="D445" s="1010">
        <v>0</v>
      </c>
      <c r="E445" s="1010">
        <v>0</v>
      </c>
      <c r="F445" s="1010">
        <v>0</v>
      </c>
      <c r="G445" s="1010">
        <v>0</v>
      </c>
      <c r="H445" s="993"/>
      <c r="I445" s="993"/>
      <c r="J445" s="993"/>
      <c r="K445" s="993"/>
    </row>
    <row r="446" spans="1:11" ht="14.1" customHeight="1">
      <c r="A446" s="993"/>
      <c r="B446" s="993"/>
      <c r="C446" s="1009" t="s">
        <v>221</v>
      </c>
      <c r="D446" s="1010">
        <v>0</v>
      </c>
      <c r="E446" s="1010">
        <v>0</v>
      </c>
      <c r="F446" s="1010">
        <v>0</v>
      </c>
      <c r="G446" s="1010">
        <v>0</v>
      </c>
      <c r="H446" s="993"/>
      <c r="I446" s="993"/>
      <c r="J446" s="993"/>
      <c r="K446" s="993"/>
    </row>
    <row r="447" spans="1:11" ht="14.1" customHeight="1">
      <c r="A447" s="993"/>
      <c r="B447" s="993"/>
      <c r="C447" s="1009" t="s">
        <v>226</v>
      </c>
      <c r="D447" s="1010">
        <v>0</v>
      </c>
      <c r="E447" s="1010">
        <v>0</v>
      </c>
      <c r="F447" s="1010">
        <v>0</v>
      </c>
      <c r="G447" s="1010">
        <v>0</v>
      </c>
      <c r="H447" s="993"/>
      <c r="I447" s="993"/>
      <c r="J447" s="993"/>
      <c r="K447" s="993"/>
    </row>
    <row r="448" spans="1:11" ht="14.1" customHeight="1">
      <c r="A448" s="993"/>
      <c r="B448" s="993"/>
      <c r="C448" s="1009" t="s">
        <v>220</v>
      </c>
      <c r="D448" s="1010">
        <v>0</v>
      </c>
      <c r="E448" s="1010">
        <v>0</v>
      </c>
      <c r="F448" s="1010">
        <v>0</v>
      </c>
      <c r="G448" s="1010">
        <v>0</v>
      </c>
      <c r="H448" s="993"/>
      <c r="I448" s="993"/>
      <c r="J448" s="993"/>
      <c r="K448" s="993"/>
    </row>
    <row r="449" spans="1:11" ht="14.1" customHeight="1">
      <c r="A449" s="993"/>
      <c r="B449" s="993"/>
      <c r="C449" s="1009" t="s">
        <v>221</v>
      </c>
      <c r="D449" s="1010">
        <v>0</v>
      </c>
      <c r="E449" s="1010">
        <v>0</v>
      </c>
      <c r="F449" s="1010">
        <v>0</v>
      </c>
      <c r="G449" s="1010">
        <v>0</v>
      </c>
      <c r="H449" s="993"/>
      <c r="I449" s="993"/>
      <c r="J449" s="993"/>
      <c r="K449" s="993"/>
    </row>
    <row r="450" spans="1:11" ht="14.1" customHeight="1">
      <c r="A450" s="993"/>
      <c r="B450" s="993"/>
      <c r="C450" s="1009" t="s">
        <v>227</v>
      </c>
      <c r="D450" s="1010">
        <v>0</v>
      </c>
      <c r="E450" s="1010">
        <v>0</v>
      </c>
      <c r="F450" s="1010">
        <v>0</v>
      </c>
      <c r="G450" s="1010">
        <v>0</v>
      </c>
      <c r="H450" s="993"/>
      <c r="I450" s="993"/>
      <c r="J450" s="993"/>
      <c r="K450" s="993"/>
    </row>
    <row r="451" spans="1:11" ht="14.1" customHeight="1">
      <c r="A451" s="993"/>
      <c r="B451" s="993"/>
      <c r="C451" s="1009" t="s">
        <v>220</v>
      </c>
      <c r="D451" s="1010">
        <v>0</v>
      </c>
      <c r="E451" s="1010">
        <v>0</v>
      </c>
      <c r="F451" s="1010">
        <v>0</v>
      </c>
      <c r="G451" s="1010">
        <v>0</v>
      </c>
      <c r="H451" s="993"/>
      <c r="I451" s="993"/>
      <c r="J451" s="993"/>
      <c r="K451" s="993"/>
    </row>
    <row r="452" spans="1:11" ht="14.1" customHeight="1">
      <c r="A452" s="993"/>
      <c r="B452" s="993"/>
      <c r="C452" s="1009" t="s">
        <v>221</v>
      </c>
      <c r="D452" s="1010">
        <v>0</v>
      </c>
      <c r="E452" s="1010">
        <v>0</v>
      </c>
      <c r="F452" s="1010">
        <v>0</v>
      </c>
      <c r="G452" s="1010">
        <v>0</v>
      </c>
      <c r="H452" s="993"/>
      <c r="I452" s="993"/>
      <c r="J452" s="993"/>
      <c r="K452" s="993"/>
    </row>
    <row r="453" spans="1:11" ht="14.1" customHeight="1">
      <c r="A453" s="993"/>
      <c r="B453" s="993"/>
      <c r="C453" s="1009" t="s">
        <v>228</v>
      </c>
      <c r="D453" s="1010">
        <v>0</v>
      </c>
      <c r="E453" s="1010">
        <v>0</v>
      </c>
      <c r="F453" s="1010">
        <v>0</v>
      </c>
      <c r="G453" s="1010">
        <v>0</v>
      </c>
      <c r="H453" s="993"/>
      <c r="I453" s="993"/>
      <c r="J453" s="993"/>
      <c r="K453" s="993"/>
    </row>
    <row r="454" spans="1:11" ht="14.1" customHeight="1">
      <c r="A454" s="993"/>
      <c r="B454" s="993"/>
      <c r="C454" s="1009" t="s">
        <v>220</v>
      </c>
      <c r="D454" s="1010">
        <v>0</v>
      </c>
      <c r="E454" s="1010">
        <v>0</v>
      </c>
      <c r="F454" s="1010">
        <v>0</v>
      </c>
      <c r="G454" s="1010">
        <v>0</v>
      </c>
      <c r="H454" s="993"/>
      <c r="I454" s="993"/>
      <c r="J454" s="993"/>
      <c r="K454" s="993"/>
    </row>
    <row r="455" spans="1:11" ht="14.1" customHeight="1">
      <c r="A455" s="993"/>
      <c r="B455" s="993"/>
      <c r="C455" s="1009" t="s">
        <v>229</v>
      </c>
      <c r="D455" s="1010">
        <v>0</v>
      </c>
      <c r="E455" s="1010">
        <v>0</v>
      </c>
      <c r="F455" s="1010">
        <v>0</v>
      </c>
      <c r="G455" s="1010">
        <v>0</v>
      </c>
      <c r="H455" s="993"/>
      <c r="I455" s="993"/>
      <c r="J455" s="993"/>
      <c r="K455" s="993"/>
    </row>
    <row r="456" spans="1:11" ht="14.1" customHeight="1">
      <c r="A456" s="993"/>
      <c r="B456" s="993"/>
      <c r="C456" s="1009" t="s">
        <v>230</v>
      </c>
      <c r="D456" s="1010">
        <v>0</v>
      </c>
      <c r="E456" s="1010">
        <v>0</v>
      </c>
      <c r="F456" s="1010">
        <v>0</v>
      </c>
      <c r="G456" s="1010">
        <v>0</v>
      </c>
      <c r="H456" s="993"/>
      <c r="I456" s="993"/>
      <c r="J456" s="993"/>
      <c r="K456" s="993"/>
    </row>
    <row r="457" spans="1:11" ht="14.1" customHeight="1">
      <c r="A457" s="993"/>
      <c r="B457" s="993"/>
      <c r="C457" s="1009" t="s">
        <v>231</v>
      </c>
      <c r="D457" s="1010">
        <v>0</v>
      </c>
      <c r="E457" s="1010">
        <v>0</v>
      </c>
      <c r="F457" s="1010">
        <v>0</v>
      </c>
      <c r="G457" s="1010">
        <v>0</v>
      </c>
      <c r="H457" s="993"/>
      <c r="I457" s="993"/>
      <c r="J457" s="993"/>
      <c r="K457" s="993"/>
    </row>
    <row r="458" spans="1:11" ht="14.1" customHeight="1">
      <c r="A458" s="993"/>
      <c r="B458" s="993"/>
      <c r="C458" s="1009" t="s">
        <v>232</v>
      </c>
      <c r="D458" s="1010">
        <v>0</v>
      </c>
      <c r="E458" s="1010">
        <v>0</v>
      </c>
      <c r="F458" s="1010">
        <v>0</v>
      </c>
      <c r="G458" s="1010">
        <v>0</v>
      </c>
      <c r="H458" s="993"/>
      <c r="I458" s="993"/>
      <c r="J458" s="993"/>
      <c r="K458" s="993"/>
    </row>
    <row r="459" spans="1:11" ht="14.1" customHeight="1">
      <c r="A459" s="993"/>
      <c r="B459" s="993"/>
      <c r="C459" s="1009" t="s">
        <v>233</v>
      </c>
      <c r="D459" s="1010">
        <v>0</v>
      </c>
      <c r="E459" s="1010">
        <v>1788225</v>
      </c>
      <c r="F459" s="1010">
        <v>0</v>
      </c>
      <c r="G459" s="1010">
        <v>0</v>
      </c>
      <c r="H459" s="993"/>
      <c r="I459" s="993"/>
      <c r="J459" s="993"/>
      <c r="K459" s="993"/>
    </row>
    <row r="460" spans="1:11" ht="14.1" customHeight="1">
      <c r="A460" s="993"/>
      <c r="B460" s="993"/>
      <c r="C460" s="1009" t="s">
        <v>220</v>
      </c>
      <c r="D460" s="1010">
        <v>0</v>
      </c>
      <c r="E460" s="1010">
        <v>1788225</v>
      </c>
      <c r="F460" s="1010">
        <v>0</v>
      </c>
      <c r="G460" s="1010">
        <v>0</v>
      </c>
      <c r="H460" s="993"/>
      <c r="I460" s="993"/>
      <c r="J460" s="993"/>
      <c r="K460" s="993"/>
    </row>
    <row r="461" spans="1:11" ht="14.1" customHeight="1">
      <c r="A461" s="993"/>
      <c r="B461" s="993"/>
      <c r="C461" s="1009" t="s">
        <v>229</v>
      </c>
      <c r="D461" s="1010">
        <v>0</v>
      </c>
      <c r="E461" s="1010">
        <v>0</v>
      </c>
      <c r="F461" s="1010">
        <v>0</v>
      </c>
      <c r="G461" s="1010">
        <v>0</v>
      </c>
      <c r="H461" s="993"/>
      <c r="I461" s="993"/>
      <c r="J461" s="993"/>
      <c r="K461" s="993"/>
    </row>
    <row r="462" spans="1:11" ht="14.1" customHeight="1">
      <c r="A462" s="993"/>
      <c r="B462" s="993"/>
      <c r="C462" s="1009" t="s">
        <v>230</v>
      </c>
      <c r="D462" s="1010">
        <v>0</v>
      </c>
      <c r="E462" s="1010">
        <v>0</v>
      </c>
      <c r="F462" s="1010">
        <v>0</v>
      </c>
      <c r="G462" s="1010">
        <v>0</v>
      </c>
      <c r="H462" s="993"/>
      <c r="I462" s="993"/>
      <c r="J462" s="993"/>
      <c r="K462" s="993"/>
    </row>
    <row r="463" spans="1:11" ht="14.1" customHeight="1">
      <c r="A463" s="993"/>
      <c r="B463" s="993"/>
      <c r="C463" s="1009" t="s">
        <v>231</v>
      </c>
      <c r="D463" s="1010">
        <v>0</v>
      </c>
      <c r="E463" s="1010">
        <v>0</v>
      </c>
      <c r="F463" s="1010">
        <v>0</v>
      </c>
      <c r="G463" s="1010">
        <v>0</v>
      </c>
      <c r="H463" s="993"/>
      <c r="I463" s="993"/>
      <c r="J463" s="993"/>
      <c r="K463" s="993"/>
    </row>
    <row r="464" spans="1:11" ht="14.1" customHeight="1">
      <c r="A464" s="993"/>
      <c r="B464" s="993"/>
      <c r="C464" s="1009" t="s">
        <v>232</v>
      </c>
      <c r="D464" s="1010">
        <v>0</v>
      </c>
      <c r="E464" s="1010">
        <v>0</v>
      </c>
      <c r="F464" s="1010">
        <v>0</v>
      </c>
      <c r="G464" s="1010">
        <v>0</v>
      </c>
      <c r="H464" s="993"/>
      <c r="I464" s="993"/>
      <c r="J464" s="993"/>
      <c r="K464" s="993"/>
    </row>
    <row r="465" spans="1:11" ht="14.1" customHeight="1">
      <c r="A465" s="993"/>
      <c r="B465" s="993"/>
      <c r="C465" s="1009" t="s">
        <v>234</v>
      </c>
      <c r="D465" s="1010">
        <v>0</v>
      </c>
      <c r="E465" s="1010">
        <v>0</v>
      </c>
      <c r="F465" s="1010">
        <v>0</v>
      </c>
      <c r="G465" s="1010">
        <v>0</v>
      </c>
      <c r="H465" s="993"/>
      <c r="I465" s="993"/>
      <c r="J465" s="993"/>
      <c r="K465" s="993"/>
    </row>
    <row r="466" spans="1:11" ht="14.1" customHeight="1">
      <c r="A466" s="993"/>
      <c r="B466" s="993"/>
      <c r="C466" s="1009" t="s">
        <v>220</v>
      </c>
      <c r="D466" s="1010">
        <v>0</v>
      </c>
      <c r="E466" s="1010">
        <v>0</v>
      </c>
      <c r="F466" s="1010">
        <v>0</v>
      </c>
      <c r="G466" s="1010">
        <v>0</v>
      </c>
      <c r="H466" s="993"/>
      <c r="I466" s="993"/>
      <c r="J466" s="993"/>
      <c r="K466" s="993"/>
    </row>
    <row r="467" spans="1:11" ht="14.1" customHeight="1">
      <c r="A467" s="993"/>
      <c r="B467" s="993"/>
      <c r="C467" s="1009" t="s">
        <v>229</v>
      </c>
      <c r="D467" s="1010">
        <v>0</v>
      </c>
      <c r="E467" s="1010">
        <v>0</v>
      </c>
      <c r="F467" s="1010">
        <v>0</v>
      </c>
      <c r="G467" s="1010">
        <v>0</v>
      </c>
      <c r="H467" s="993"/>
      <c r="I467" s="993"/>
      <c r="J467" s="993"/>
      <c r="K467" s="993"/>
    </row>
    <row r="468" spans="1:11" ht="14.1" customHeight="1">
      <c r="A468" s="993"/>
      <c r="B468" s="993"/>
      <c r="C468" s="1009" t="s">
        <v>230</v>
      </c>
      <c r="D468" s="1010">
        <v>0</v>
      </c>
      <c r="E468" s="1010">
        <v>0</v>
      </c>
      <c r="F468" s="1010">
        <v>0</v>
      </c>
      <c r="G468" s="1010">
        <v>0</v>
      </c>
      <c r="H468" s="993"/>
      <c r="I468" s="993"/>
      <c r="J468" s="993"/>
      <c r="K468" s="993"/>
    </row>
    <row r="469" spans="1:11" ht="14.1" customHeight="1">
      <c r="A469" s="993"/>
      <c r="B469" s="993"/>
      <c r="C469" s="1009" t="s">
        <v>231</v>
      </c>
      <c r="D469" s="1010">
        <v>0</v>
      </c>
      <c r="E469" s="1010">
        <v>0</v>
      </c>
      <c r="F469" s="1010">
        <v>0</v>
      </c>
      <c r="G469" s="1010">
        <v>0</v>
      </c>
      <c r="H469" s="993"/>
      <c r="I469" s="993"/>
      <c r="J469" s="993"/>
      <c r="K469" s="993"/>
    </row>
    <row r="470" spans="1:11" ht="14.1" customHeight="1">
      <c r="A470" s="993"/>
      <c r="B470" s="993"/>
      <c r="C470" s="1009" t="s">
        <v>232</v>
      </c>
      <c r="D470" s="1010">
        <v>0</v>
      </c>
      <c r="E470" s="1010">
        <v>0</v>
      </c>
      <c r="F470" s="1010">
        <v>0</v>
      </c>
      <c r="G470" s="1010">
        <v>0</v>
      </c>
      <c r="H470" s="993"/>
      <c r="I470" s="993"/>
      <c r="J470" s="993"/>
      <c r="K470" s="993"/>
    </row>
    <row r="471" spans="1:11" ht="14.1" customHeight="1">
      <c r="A471" s="993"/>
      <c r="B471" s="993"/>
      <c r="C471" s="1009" t="s">
        <v>235</v>
      </c>
      <c r="D471" s="1010">
        <v>0</v>
      </c>
      <c r="E471" s="1010">
        <v>0</v>
      </c>
      <c r="F471" s="1010">
        <v>0</v>
      </c>
      <c r="G471" s="1010">
        <v>0</v>
      </c>
      <c r="H471" s="993"/>
      <c r="I471" s="993"/>
      <c r="J471" s="993"/>
      <c r="K471" s="993"/>
    </row>
    <row r="472" spans="1:11" ht="14.1" customHeight="1">
      <c r="A472" s="993"/>
      <c r="B472" s="993"/>
      <c r="C472" s="1009" t="s">
        <v>236</v>
      </c>
      <c r="D472" s="1010">
        <v>0</v>
      </c>
      <c r="E472" s="1010">
        <v>0</v>
      </c>
      <c r="F472" s="1010">
        <v>0</v>
      </c>
      <c r="G472" s="1010">
        <v>0</v>
      </c>
      <c r="H472" s="993"/>
      <c r="I472" s="993"/>
      <c r="J472" s="993"/>
      <c r="K472" s="993"/>
    </row>
    <row r="473" spans="1:11" ht="14.1" customHeight="1">
      <c r="A473" s="993"/>
      <c r="B473" s="993"/>
      <c r="C473" s="1011" t="s">
        <v>237</v>
      </c>
      <c r="D473" s="1010">
        <v>0</v>
      </c>
      <c r="E473" s="1010">
        <v>1788225</v>
      </c>
      <c r="F473" s="1010">
        <v>0</v>
      </c>
      <c r="G473" s="1010">
        <v>0</v>
      </c>
      <c r="H473" s="993"/>
      <c r="I473" s="993"/>
      <c r="J473" s="993"/>
      <c r="K473" s="993"/>
    </row>
    <row r="474" spans="1:11" ht="14.1" customHeight="1">
      <c r="A474" s="993"/>
      <c r="B474" s="993"/>
      <c r="C474" s="1003" t="s">
        <v>209</v>
      </c>
      <c r="D474" s="1659" t="s">
        <v>1403</v>
      </c>
      <c r="E474" s="1660"/>
      <c r="F474" s="1660"/>
      <c r="G474" s="1660"/>
      <c r="H474" s="993"/>
      <c r="I474" s="993"/>
      <c r="J474" s="993"/>
      <c r="K474" s="993"/>
    </row>
    <row r="475" spans="1:11" ht="14.1" customHeight="1">
      <c r="A475" s="993"/>
      <c r="B475" s="993"/>
      <c r="C475" s="1004" t="s">
        <v>211</v>
      </c>
      <c r="D475" s="1661" t="s">
        <v>200</v>
      </c>
      <c r="E475" s="1662"/>
      <c r="F475" s="1662"/>
      <c r="G475" s="1662"/>
      <c r="H475" s="993"/>
      <c r="I475" s="993"/>
      <c r="J475" s="993"/>
      <c r="K475" s="993"/>
    </row>
    <row r="476" spans="1:11" ht="14.1" customHeight="1">
      <c r="A476" s="993"/>
      <c r="B476" s="993"/>
      <c r="C476" s="1004" t="s">
        <v>31</v>
      </c>
      <c r="D476" s="1661" t="s">
        <v>950</v>
      </c>
      <c r="E476" s="1662"/>
      <c r="F476" s="1662"/>
      <c r="G476" s="1662"/>
      <c r="H476" s="993"/>
      <c r="I476" s="993"/>
      <c r="J476" s="993"/>
      <c r="K476" s="993"/>
    </row>
    <row r="477" spans="1:11" ht="15" customHeight="1">
      <c r="A477" s="993"/>
      <c r="B477" s="993"/>
      <c r="C477" s="1005"/>
      <c r="D477" s="1006">
        <v>2025</v>
      </c>
      <c r="E477" s="1006">
        <v>2026</v>
      </c>
      <c r="F477" s="1006">
        <v>2027</v>
      </c>
      <c r="G477" s="1006">
        <v>2028</v>
      </c>
      <c r="H477" s="993"/>
      <c r="I477" s="993"/>
      <c r="J477" s="993"/>
      <c r="K477" s="993"/>
    </row>
    <row r="478" spans="1:11" ht="15" customHeight="1">
      <c r="A478" s="993"/>
      <c r="B478" s="993"/>
      <c r="C478" s="1007"/>
      <c r="D478" s="1008" t="s">
        <v>13</v>
      </c>
      <c r="E478" s="1008" t="s">
        <v>14</v>
      </c>
      <c r="F478" s="1008" t="s">
        <v>14</v>
      </c>
      <c r="G478" s="1008" t="s">
        <v>14</v>
      </c>
      <c r="H478" s="993"/>
      <c r="I478" s="993"/>
      <c r="J478" s="993"/>
      <c r="K478" s="993"/>
    </row>
    <row r="479" spans="1:11" ht="14.1" customHeight="1">
      <c r="A479" s="993"/>
      <c r="B479" s="993"/>
      <c r="C479" s="997" t="s">
        <v>33</v>
      </c>
      <c r="D479" s="1001" t="s">
        <v>200</v>
      </c>
      <c r="E479" s="1001" t="s">
        <v>248</v>
      </c>
      <c r="F479" s="1001" t="s">
        <v>164</v>
      </c>
      <c r="G479" s="1001" t="s">
        <v>164</v>
      </c>
      <c r="H479" s="993"/>
      <c r="I479" s="993"/>
      <c r="J479" s="993"/>
      <c r="K479" s="993"/>
    </row>
    <row r="480" spans="1:11" ht="14.1" customHeight="1">
      <c r="A480" s="993"/>
      <c r="B480" s="993"/>
      <c r="C480" s="997" t="s">
        <v>214</v>
      </c>
      <c r="D480" s="1001" t="s">
        <v>1404</v>
      </c>
      <c r="E480" s="1001" t="s">
        <v>1404</v>
      </c>
      <c r="F480" s="1001" t="s">
        <v>164</v>
      </c>
      <c r="G480" s="1001" t="s">
        <v>164</v>
      </c>
      <c r="H480" s="993"/>
      <c r="I480" s="993"/>
      <c r="J480" s="993"/>
      <c r="K480" s="993"/>
    </row>
    <row r="481" spans="1:11" ht="14.1" customHeight="1">
      <c r="A481" s="993"/>
      <c r="B481" s="993"/>
      <c r="C481" s="997" t="s">
        <v>215</v>
      </c>
      <c r="D481" s="1001" t="s">
        <v>164</v>
      </c>
      <c r="E481" s="1001" t="s">
        <v>1404</v>
      </c>
      <c r="F481" s="1001" t="s">
        <v>164</v>
      </c>
      <c r="G481" s="1001" t="s">
        <v>164</v>
      </c>
      <c r="H481" s="993"/>
      <c r="I481" s="993"/>
      <c r="J481" s="993"/>
      <c r="K481" s="993"/>
    </row>
    <row r="482" spans="1:11" ht="14.1" customHeight="1">
      <c r="A482" s="993"/>
      <c r="B482" s="993"/>
      <c r="C482" s="997" t="s">
        <v>216</v>
      </c>
      <c r="D482" s="1001" t="s">
        <v>200</v>
      </c>
      <c r="E482" s="1001" t="s">
        <v>200</v>
      </c>
      <c r="F482" s="1001" t="s">
        <v>936</v>
      </c>
      <c r="G482" s="1001" t="s">
        <v>200</v>
      </c>
      <c r="H482" s="993"/>
      <c r="I482" s="993"/>
      <c r="J482" s="993"/>
      <c r="K482" s="993"/>
    </row>
    <row r="483" spans="1:11" ht="14.1" customHeight="1">
      <c r="A483" s="993"/>
      <c r="B483" s="993"/>
      <c r="C483" s="997" t="s">
        <v>217</v>
      </c>
      <c r="D483" s="1001" t="s">
        <v>200</v>
      </c>
      <c r="E483" s="1001" t="s">
        <v>164</v>
      </c>
      <c r="F483" s="1001" t="s">
        <v>936</v>
      </c>
      <c r="G483" s="1001" t="s">
        <v>200</v>
      </c>
      <c r="H483" s="993"/>
      <c r="I483" s="993"/>
      <c r="J483" s="993"/>
      <c r="K483" s="993"/>
    </row>
    <row r="484" spans="1:11" ht="14.1" customHeight="1">
      <c r="A484" s="993"/>
      <c r="B484" s="993"/>
      <c r="C484" s="997" t="s">
        <v>39</v>
      </c>
      <c r="D484" s="1001" t="s">
        <v>200</v>
      </c>
      <c r="E484" s="1001" t="s">
        <v>200</v>
      </c>
      <c r="F484" s="1001" t="s">
        <v>936</v>
      </c>
      <c r="G484" s="1001" t="s">
        <v>200</v>
      </c>
      <c r="H484" s="993"/>
      <c r="I484" s="993"/>
      <c r="J484" s="993"/>
      <c r="K484" s="993"/>
    </row>
    <row r="485" spans="1:11" ht="14.1" customHeight="1">
      <c r="A485" s="993"/>
      <c r="B485" s="993"/>
      <c r="C485" s="1663" t="s">
        <v>218</v>
      </c>
      <c r="D485" s="1664"/>
      <c r="E485" s="1664"/>
      <c r="F485" s="1664"/>
      <c r="G485" s="1664"/>
      <c r="H485" s="993"/>
      <c r="I485" s="993"/>
      <c r="J485" s="993"/>
      <c r="K485" s="993"/>
    </row>
    <row r="486" spans="1:11" ht="14.1" customHeight="1">
      <c r="A486" s="993"/>
      <c r="B486" s="993"/>
      <c r="C486" s="1005"/>
      <c r="D486" s="1006">
        <v>2025</v>
      </c>
      <c r="E486" s="1006">
        <v>2026</v>
      </c>
      <c r="F486" s="1006">
        <v>2027</v>
      </c>
      <c r="G486" s="1006">
        <v>2028</v>
      </c>
      <c r="H486" s="993"/>
      <c r="I486" s="993"/>
      <c r="J486" s="993"/>
      <c r="K486" s="993"/>
    </row>
    <row r="487" spans="1:11" ht="14.1" customHeight="1">
      <c r="A487" s="993"/>
      <c r="B487" s="993"/>
      <c r="C487" s="1007"/>
      <c r="D487" s="1008" t="s">
        <v>13</v>
      </c>
      <c r="E487" s="1008" t="s">
        <v>14</v>
      </c>
      <c r="F487" s="1008" t="s">
        <v>14</v>
      </c>
      <c r="G487" s="1008" t="s">
        <v>14</v>
      </c>
      <c r="H487" s="993"/>
      <c r="I487" s="993"/>
      <c r="J487" s="993"/>
      <c r="K487" s="993"/>
    </row>
    <row r="488" spans="1:11" ht="14.1" customHeight="1">
      <c r="A488" s="993"/>
      <c r="B488" s="993"/>
      <c r="C488" s="1009" t="s">
        <v>219</v>
      </c>
      <c r="D488" s="1010">
        <v>0</v>
      </c>
      <c r="E488" s="1010">
        <v>0</v>
      </c>
      <c r="F488" s="1010">
        <v>0</v>
      </c>
      <c r="G488" s="1010">
        <v>0</v>
      </c>
      <c r="H488" s="993"/>
      <c r="I488" s="993"/>
      <c r="J488" s="993"/>
      <c r="K488" s="993"/>
    </row>
    <row r="489" spans="1:11" ht="14.1" customHeight="1">
      <c r="A489" s="993"/>
      <c r="B489" s="993"/>
      <c r="C489" s="1009" t="s">
        <v>220</v>
      </c>
      <c r="D489" s="1010">
        <v>0</v>
      </c>
      <c r="E489" s="1010">
        <v>0</v>
      </c>
      <c r="F489" s="1010">
        <v>0</v>
      </c>
      <c r="G489" s="1010">
        <v>0</v>
      </c>
      <c r="H489" s="993"/>
      <c r="I489" s="993"/>
      <c r="J489" s="993"/>
      <c r="K489" s="993"/>
    </row>
    <row r="490" spans="1:11" ht="14.1" customHeight="1">
      <c r="A490" s="993"/>
      <c r="B490" s="993"/>
      <c r="C490" s="1009" t="s">
        <v>221</v>
      </c>
      <c r="D490" s="1010">
        <v>0</v>
      </c>
      <c r="E490" s="1010">
        <v>0</v>
      </c>
      <c r="F490" s="1010">
        <v>0</v>
      </c>
      <c r="G490" s="1010">
        <v>0</v>
      </c>
      <c r="H490" s="993"/>
      <c r="I490" s="993"/>
      <c r="J490" s="993"/>
      <c r="K490" s="993"/>
    </row>
    <row r="491" spans="1:11" ht="14.1" customHeight="1">
      <c r="A491" s="993"/>
      <c r="B491" s="993"/>
      <c r="C491" s="1009" t="s">
        <v>222</v>
      </c>
      <c r="D491" s="1010">
        <v>0</v>
      </c>
      <c r="E491" s="1010">
        <v>0</v>
      </c>
      <c r="F491" s="1010">
        <v>0</v>
      </c>
      <c r="G491" s="1010">
        <v>0</v>
      </c>
      <c r="H491" s="993"/>
      <c r="I491" s="993"/>
      <c r="J491" s="993"/>
      <c r="K491" s="993"/>
    </row>
    <row r="492" spans="1:11" ht="14.1" customHeight="1">
      <c r="A492" s="993"/>
      <c r="B492" s="993"/>
      <c r="C492" s="1009" t="s">
        <v>220</v>
      </c>
      <c r="D492" s="1010">
        <v>0</v>
      </c>
      <c r="E492" s="1010">
        <v>0</v>
      </c>
      <c r="F492" s="1010">
        <v>0</v>
      </c>
      <c r="G492" s="1010">
        <v>0</v>
      </c>
      <c r="H492" s="993"/>
      <c r="I492" s="993"/>
      <c r="J492" s="993"/>
      <c r="K492" s="993"/>
    </row>
    <row r="493" spans="1:11" ht="14.1" customHeight="1">
      <c r="A493" s="993"/>
      <c r="B493" s="993"/>
      <c r="C493" s="1009" t="s">
        <v>221</v>
      </c>
      <c r="D493" s="1010">
        <v>0</v>
      </c>
      <c r="E493" s="1010">
        <v>0</v>
      </c>
      <c r="F493" s="1010">
        <v>0</v>
      </c>
      <c r="G493" s="1010">
        <v>0</v>
      </c>
      <c r="H493" s="993"/>
      <c r="I493" s="993"/>
      <c r="J493" s="993"/>
      <c r="K493" s="993"/>
    </row>
    <row r="494" spans="1:11" ht="14.1" customHeight="1">
      <c r="A494" s="993"/>
      <c r="B494" s="993"/>
      <c r="C494" s="1009" t="s">
        <v>223</v>
      </c>
      <c r="D494" s="1010">
        <v>0</v>
      </c>
      <c r="E494" s="1010">
        <v>0</v>
      </c>
      <c r="F494" s="1010">
        <v>0</v>
      </c>
      <c r="G494" s="1010">
        <v>0</v>
      </c>
      <c r="H494" s="993"/>
      <c r="I494" s="993"/>
      <c r="J494" s="993"/>
      <c r="K494" s="993"/>
    </row>
    <row r="495" spans="1:11" ht="14.1" customHeight="1">
      <c r="A495" s="993"/>
      <c r="B495" s="993"/>
      <c r="C495" s="1009" t="s">
        <v>220</v>
      </c>
      <c r="D495" s="1010">
        <v>0</v>
      </c>
      <c r="E495" s="1010">
        <v>0</v>
      </c>
      <c r="F495" s="1010">
        <v>0</v>
      </c>
      <c r="G495" s="1010">
        <v>0</v>
      </c>
      <c r="H495" s="993"/>
      <c r="I495" s="993"/>
      <c r="J495" s="993"/>
      <c r="K495" s="993"/>
    </row>
    <row r="496" spans="1:11" ht="14.1" customHeight="1">
      <c r="A496" s="993"/>
      <c r="B496" s="993"/>
      <c r="C496" s="1009" t="s">
        <v>221</v>
      </c>
      <c r="D496" s="1010">
        <v>0</v>
      </c>
      <c r="E496" s="1010">
        <v>0</v>
      </c>
      <c r="F496" s="1010">
        <v>0</v>
      </c>
      <c r="G496" s="1010">
        <v>0</v>
      </c>
      <c r="H496" s="993"/>
      <c r="I496" s="993"/>
      <c r="J496" s="993"/>
      <c r="K496" s="993"/>
    </row>
    <row r="497" spans="1:11" ht="14.1" customHeight="1">
      <c r="A497" s="993"/>
      <c r="B497" s="993"/>
      <c r="C497" s="1009" t="s">
        <v>224</v>
      </c>
      <c r="D497" s="1010">
        <v>0</v>
      </c>
      <c r="E497" s="1010">
        <v>0</v>
      </c>
      <c r="F497" s="1010">
        <v>0</v>
      </c>
      <c r="G497" s="1010">
        <v>0</v>
      </c>
      <c r="H497" s="993"/>
      <c r="I497" s="993"/>
      <c r="J497" s="993"/>
      <c r="K497" s="993"/>
    </row>
    <row r="498" spans="1:11" ht="14.1" customHeight="1">
      <c r="A498" s="993"/>
      <c r="B498" s="993"/>
      <c r="C498" s="1009" t="s">
        <v>220</v>
      </c>
      <c r="D498" s="1010">
        <v>0</v>
      </c>
      <c r="E498" s="1010">
        <v>0</v>
      </c>
      <c r="F498" s="1010">
        <v>0</v>
      </c>
      <c r="G498" s="1010">
        <v>0</v>
      </c>
      <c r="H498" s="993"/>
      <c r="I498" s="993"/>
      <c r="J498" s="993"/>
      <c r="K498" s="993"/>
    </row>
    <row r="499" spans="1:11" ht="14.1" customHeight="1">
      <c r="A499" s="993"/>
      <c r="B499" s="993"/>
      <c r="C499" s="1009" t="s">
        <v>221</v>
      </c>
      <c r="D499" s="1010">
        <v>0</v>
      </c>
      <c r="E499" s="1010">
        <v>0</v>
      </c>
      <c r="F499" s="1010">
        <v>0</v>
      </c>
      <c r="G499" s="1010">
        <v>0</v>
      </c>
      <c r="H499" s="993"/>
      <c r="I499" s="993"/>
      <c r="J499" s="993"/>
      <c r="K499" s="993"/>
    </row>
    <row r="500" spans="1:11" ht="14.1" customHeight="1">
      <c r="A500" s="993"/>
      <c r="B500" s="993"/>
      <c r="C500" s="1009" t="s">
        <v>225</v>
      </c>
      <c r="D500" s="1010">
        <v>0</v>
      </c>
      <c r="E500" s="1010">
        <v>0</v>
      </c>
      <c r="F500" s="1010">
        <v>0</v>
      </c>
      <c r="G500" s="1010">
        <v>0</v>
      </c>
      <c r="H500" s="993"/>
      <c r="I500" s="993"/>
      <c r="J500" s="993"/>
      <c r="K500" s="993"/>
    </row>
    <row r="501" spans="1:11" ht="14.1" customHeight="1">
      <c r="A501" s="993"/>
      <c r="B501" s="993"/>
      <c r="C501" s="1009" t="s">
        <v>220</v>
      </c>
      <c r="D501" s="1010">
        <v>0</v>
      </c>
      <c r="E501" s="1010">
        <v>0</v>
      </c>
      <c r="F501" s="1010">
        <v>0</v>
      </c>
      <c r="G501" s="1010">
        <v>0</v>
      </c>
      <c r="H501" s="993"/>
      <c r="I501" s="993"/>
      <c r="J501" s="993"/>
      <c r="K501" s="993"/>
    </row>
    <row r="502" spans="1:11" ht="14.1" customHeight="1">
      <c r="A502" s="993"/>
      <c r="B502" s="993"/>
      <c r="C502" s="1009" t="s">
        <v>221</v>
      </c>
      <c r="D502" s="1010">
        <v>0</v>
      </c>
      <c r="E502" s="1010">
        <v>0</v>
      </c>
      <c r="F502" s="1010">
        <v>0</v>
      </c>
      <c r="G502" s="1010">
        <v>0</v>
      </c>
      <c r="H502" s="993"/>
      <c r="I502" s="993"/>
      <c r="J502" s="993"/>
      <c r="K502" s="993"/>
    </row>
    <row r="503" spans="1:11" ht="14.1" customHeight="1">
      <c r="A503" s="993"/>
      <c r="B503" s="993"/>
      <c r="C503" s="1009" t="s">
        <v>226</v>
      </c>
      <c r="D503" s="1010">
        <v>0</v>
      </c>
      <c r="E503" s="1010">
        <v>0</v>
      </c>
      <c r="F503" s="1010">
        <v>0</v>
      </c>
      <c r="G503" s="1010">
        <v>0</v>
      </c>
      <c r="H503" s="993"/>
      <c r="I503" s="993"/>
      <c r="J503" s="993"/>
      <c r="K503" s="993"/>
    </row>
    <row r="504" spans="1:11" ht="14.1" customHeight="1">
      <c r="A504" s="993"/>
      <c r="B504" s="993"/>
      <c r="C504" s="1009" t="s">
        <v>220</v>
      </c>
      <c r="D504" s="1010">
        <v>0</v>
      </c>
      <c r="E504" s="1010">
        <v>0</v>
      </c>
      <c r="F504" s="1010">
        <v>0</v>
      </c>
      <c r="G504" s="1010">
        <v>0</v>
      </c>
      <c r="H504" s="993"/>
      <c r="I504" s="993"/>
      <c r="J504" s="993"/>
      <c r="K504" s="993"/>
    </row>
    <row r="505" spans="1:11" ht="14.1" customHeight="1">
      <c r="A505" s="993"/>
      <c r="B505" s="993"/>
      <c r="C505" s="1009" t="s">
        <v>221</v>
      </c>
      <c r="D505" s="1010">
        <v>0</v>
      </c>
      <c r="E505" s="1010">
        <v>0</v>
      </c>
      <c r="F505" s="1010">
        <v>0</v>
      </c>
      <c r="G505" s="1010">
        <v>0</v>
      </c>
      <c r="H505" s="993"/>
      <c r="I505" s="993"/>
      <c r="J505" s="993"/>
      <c r="K505" s="993"/>
    </row>
    <row r="506" spans="1:11" ht="14.1" customHeight="1">
      <c r="A506" s="993"/>
      <c r="B506" s="993"/>
      <c r="C506" s="1009" t="s">
        <v>227</v>
      </c>
      <c r="D506" s="1010">
        <v>0</v>
      </c>
      <c r="E506" s="1010">
        <v>0</v>
      </c>
      <c r="F506" s="1010">
        <v>0</v>
      </c>
      <c r="G506" s="1010">
        <v>0</v>
      </c>
      <c r="H506" s="993"/>
      <c r="I506" s="993"/>
      <c r="J506" s="993"/>
      <c r="K506" s="993"/>
    </row>
    <row r="507" spans="1:11" ht="14.1" customHeight="1">
      <c r="A507" s="993"/>
      <c r="B507" s="993"/>
      <c r="C507" s="1009" t="s">
        <v>220</v>
      </c>
      <c r="D507" s="1010">
        <v>0</v>
      </c>
      <c r="E507" s="1010">
        <v>0</v>
      </c>
      <c r="F507" s="1010">
        <v>0</v>
      </c>
      <c r="G507" s="1010">
        <v>0</v>
      </c>
      <c r="H507" s="993"/>
      <c r="I507" s="993"/>
      <c r="J507" s="993"/>
      <c r="K507" s="993"/>
    </row>
    <row r="508" spans="1:11" ht="14.1" customHeight="1">
      <c r="A508" s="993"/>
      <c r="B508" s="993"/>
      <c r="C508" s="1009" t="s">
        <v>221</v>
      </c>
      <c r="D508" s="1010">
        <v>0</v>
      </c>
      <c r="E508" s="1010">
        <v>0</v>
      </c>
      <c r="F508" s="1010">
        <v>0</v>
      </c>
      <c r="G508" s="1010">
        <v>0</v>
      </c>
      <c r="H508" s="993"/>
      <c r="I508" s="993"/>
      <c r="J508" s="993"/>
      <c r="K508" s="993"/>
    </row>
    <row r="509" spans="1:11" ht="14.1" customHeight="1">
      <c r="A509" s="993"/>
      <c r="B509" s="993"/>
      <c r="C509" s="1009" t="s">
        <v>228</v>
      </c>
      <c r="D509" s="1010">
        <v>0</v>
      </c>
      <c r="E509" s="1010">
        <v>0</v>
      </c>
      <c r="F509" s="1010">
        <v>0</v>
      </c>
      <c r="G509" s="1010">
        <v>0</v>
      </c>
      <c r="H509" s="993"/>
      <c r="I509" s="993"/>
      <c r="J509" s="993"/>
      <c r="K509" s="993"/>
    </row>
    <row r="510" spans="1:11" ht="14.1" customHeight="1">
      <c r="A510" s="993"/>
      <c r="B510" s="993"/>
      <c r="C510" s="1009" t="s">
        <v>220</v>
      </c>
      <c r="D510" s="1010">
        <v>0</v>
      </c>
      <c r="E510" s="1010">
        <v>0</v>
      </c>
      <c r="F510" s="1010">
        <v>0</v>
      </c>
      <c r="G510" s="1010">
        <v>0</v>
      </c>
      <c r="H510" s="993"/>
      <c r="I510" s="993"/>
      <c r="J510" s="993"/>
      <c r="K510" s="993"/>
    </row>
    <row r="511" spans="1:11" ht="14.1" customHeight="1">
      <c r="A511" s="993"/>
      <c r="B511" s="993"/>
      <c r="C511" s="1009" t="s">
        <v>229</v>
      </c>
      <c r="D511" s="1010">
        <v>0</v>
      </c>
      <c r="E511" s="1010">
        <v>0</v>
      </c>
      <c r="F511" s="1010">
        <v>0</v>
      </c>
      <c r="G511" s="1010">
        <v>0</v>
      </c>
      <c r="H511" s="993"/>
      <c r="I511" s="993"/>
      <c r="J511" s="993"/>
      <c r="K511" s="993"/>
    </row>
    <row r="512" spans="1:11" ht="14.1" customHeight="1">
      <c r="A512" s="993"/>
      <c r="B512" s="993"/>
      <c r="C512" s="1009" t="s">
        <v>230</v>
      </c>
      <c r="D512" s="1010">
        <v>0</v>
      </c>
      <c r="E512" s="1010">
        <v>0</v>
      </c>
      <c r="F512" s="1010">
        <v>0</v>
      </c>
      <c r="G512" s="1010">
        <v>0</v>
      </c>
      <c r="H512" s="993"/>
      <c r="I512" s="993"/>
      <c r="J512" s="993"/>
      <c r="K512" s="993"/>
    </row>
    <row r="513" spans="1:11" ht="14.1" customHeight="1">
      <c r="A513" s="993"/>
      <c r="B513" s="993"/>
      <c r="C513" s="1009" t="s">
        <v>231</v>
      </c>
      <c r="D513" s="1010">
        <v>0</v>
      </c>
      <c r="E513" s="1010">
        <v>0</v>
      </c>
      <c r="F513" s="1010">
        <v>0</v>
      </c>
      <c r="G513" s="1010">
        <v>0</v>
      </c>
      <c r="H513" s="993"/>
      <c r="I513" s="993"/>
      <c r="J513" s="993"/>
      <c r="K513" s="993"/>
    </row>
    <row r="514" spans="1:11" ht="14.1" customHeight="1">
      <c r="A514" s="993"/>
      <c r="B514" s="993"/>
      <c r="C514" s="1009" t="s">
        <v>232</v>
      </c>
      <c r="D514" s="1010">
        <v>0</v>
      </c>
      <c r="E514" s="1010">
        <v>0</v>
      </c>
      <c r="F514" s="1010">
        <v>0</v>
      </c>
      <c r="G514" s="1010">
        <v>0</v>
      </c>
      <c r="H514" s="993"/>
      <c r="I514" s="993"/>
      <c r="J514" s="993"/>
      <c r="K514" s="993"/>
    </row>
    <row r="515" spans="1:11" ht="14.1" customHeight="1">
      <c r="A515" s="993"/>
      <c r="B515" s="993"/>
      <c r="C515" s="1009" t="s">
        <v>233</v>
      </c>
      <c r="D515" s="1010">
        <v>0</v>
      </c>
      <c r="E515" s="1010">
        <v>800000</v>
      </c>
      <c r="F515" s="1010">
        <v>0</v>
      </c>
      <c r="G515" s="1010">
        <v>0</v>
      </c>
      <c r="H515" s="993"/>
      <c r="I515" s="993"/>
      <c r="J515" s="993"/>
      <c r="K515" s="993"/>
    </row>
    <row r="516" spans="1:11" ht="14.1" customHeight="1">
      <c r="A516" s="993"/>
      <c r="B516" s="993"/>
      <c r="C516" s="1009" t="s">
        <v>220</v>
      </c>
      <c r="D516" s="1010">
        <v>0</v>
      </c>
      <c r="E516" s="1010">
        <v>800000</v>
      </c>
      <c r="F516" s="1010">
        <v>0</v>
      </c>
      <c r="G516" s="1010">
        <v>0</v>
      </c>
      <c r="H516" s="993"/>
      <c r="I516" s="993"/>
      <c r="J516" s="993"/>
      <c r="K516" s="993"/>
    </row>
    <row r="517" spans="1:11" ht="14.1" customHeight="1">
      <c r="A517" s="993"/>
      <c r="B517" s="993"/>
      <c r="C517" s="1009" t="s">
        <v>229</v>
      </c>
      <c r="D517" s="1010">
        <v>0</v>
      </c>
      <c r="E517" s="1010">
        <v>0</v>
      </c>
      <c r="F517" s="1010">
        <v>0</v>
      </c>
      <c r="G517" s="1010">
        <v>0</v>
      </c>
      <c r="H517" s="993"/>
      <c r="I517" s="993"/>
      <c r="J517" s="993"/>
      <c r="K517" s="993"/>
    </row>
    <row r="518" spans="1:11" ht="14.1" customHeight="1">
      <c r="A518" s="993"/>
      <c r="B518" s="993"/>
      <c r="C518" s="1009" t="s">
        <v>230</v>
      </c>
      <c r="D518" s="1010">
        <v>0</v>
      </c>
      <c r="E518" s="1010">
        <v>0</v>
      </c>
      <c r="F518" s="1010">
        <v>0</v>
      </c>
      <c r="G518" s="1010">
        <v>0</v>
      </c>
      <c r="H518" s="993"/>
      <c r="I518" s="993"/>
      <c r="J518" s="993"/>
      <c r="K518" s="993"/>
    </row>
    <row r="519" spans="1:11" ht="14.1" customHeight="1">
      <c r="A519" s="993"/>
      <c r="B519" s="993"/>
      <c r="C519" s="1009" t="s">
        <v>231</v>
      </c>
      <c r="D519" s="1010">
        <v>0</v>
      </c>
      <c r="E519" s="1010">
        <v>0</v>
      </c>
      <c r="F519" s="1010">
        <v>0</v>
      </c>
      <c r="G519" s="1010">
        <v>0</v>
      </c>
      <c r="H519" s="993"/>
      <c r="I519" s="993"/>
      <c r="J519" s="993"/>
      <c r="K519" s="993"/>
    </row>
    <row r="520" spans="1:11" ht="14.1" customHeight="1">
      <c r="A520" s="993"/>
      <c r="B520" s="993"/>
      <c r="C520" s="1009" t="s">
        <v>232</v>
      </c>
      <c r="D520" s="1010">
        <v>0</v>
      </c>
      <c r="E520" s="1010">
        <v>0</v>
      </c>
      <c r="F520" s="1010">
        <v>0</v>
      </c>
      <c r="G520" s="1010">
        <v>0</v>
      </c>
      <c r="H520" s="993"/>
      <c r="I520" s="993"/>
      <c r="J520" s="993"/>
      <c r="K520" s="993"/>
    </row>
    <row r="521" spans="1:11" ht="14.1" customHeight="1">
      <c r="A521" s="993"/>
      <c r="B521" s="993"/>
      <c r="C521" s="1009" t="s">
        <v>234</v>
      </c>
      <c r="D521" s="1010">
        <v>0</v>
      </c>
      <c r="E521" s="1010">
        <v>0</v>
      </c>
      <c r="F521" s="1010">
        <v>0</v>
      </c>
      <c r="G521" s="1010">
        <v>0</v>
      </c>
      <c r="H521" s="993"/>
      <c r="I521" s="993"/>
      <c r="J521" s="993"/>
      <c r="K521" s="993"/>
    </row>
    <row r="522" spans="1:11" ht="14.1" customHeight="1">
      <c r="A522" s="993"/>
      <c r="B522" s="993"/>
      <c r="C522" s="1009" t="s">
        <v>220</v>
      </c>
      <c r="D522" s="1010">
        <v>0</v>
      </c>
      <c r="E522" s="1010">
        <v>0</v>
      </c>
      <c r="F522" s="1010">
        <v>0</v>
      </c>
      <c r="G522" s="1010">
        <v>0</v>
      </c>
      <c r="H522" s="993"/>
      <c r="I522" s="993"/>
      <c r="J522" s="993"/>
      <c r="K522" s="993"/>
    </row>
    <row r="523" spans="1:11" ht="14.1" customHeight="1">
      <c r="A523" s="993"/>
      <c r="B523" s="993"/>
      <c r="C523" s="1009" t="s">
        <v>229</v>
      </c>
      <c r="D523" s="1010">
        <v>0</v>
      </c>
      <c r="E523" s="1010">
        <v>0</v>
      </c>
      <c r="F523" s="1010">
        <v>0</v>
      </c>
      <c r="G523" s="1010">
        <v>0</v>
      </c>
      <c r="H523" s="993"/>
      <c r="I523" s="993"/>
      <c r="J523" s="993"/>
      <c r="K523" s="993"/>
    </row>
    <row r="524" spans="1:11" ht="14.1" customHeight="1">
      <c r="A524" s="993"/>
      <c r="B524" s="993"/>
      <c r="C524" s="1009" t="s">
        <v>230</v>
      </c>
      <c r="D524" s="1010">
        <v>0</v>
      </c>
      <c r="E524" s="1010">
        <v>0</v>
      </c>
      <c r="F524" s="1010">
        <v>0</v>
      </c>
      <c r="G524" s="1010">
        <v>0</v>
      </c>
      <c r="H524" s="993"/>
      <c r="I524" s="993"/>
      <c r="J524" s="993"/>
      <c r="K524" s="993"/>
    </row>
    <row r="525" spans="1:11" ht="14.1" customHeight="1">
      <c r="A525" s="993"/>
      <c r="B525" s="993"/>
      <c r="C525" s="1009" t="s">
        <v>231</v>
      </c>
      <c r="D525" s="1010">
        <v>0</v>
      </c>
      <c r="E525" s="1010">
        <v>0</v>
      </c>
      <c r="F525" s="1010">
        <v>0</v>
      </c>
      <c r="G525" s="1010">
        <v>0</v>
      </c>
      <c r="H525" s="993"/>
      <c r="I525" s="993"/>
      <c r="J525" s="993"/>
      <c r="K525" s="993"/>
    </row>
    <row r="526" spans="1:11" ht="14.1" customHeight="1">
      <c r="A526" s="993"/>
      <c r="B526" s="993"/>
      <c r="C526" s="1009" t="s">
        <v>232</v>
      </c>
      <c r="D526" s="1010">
        <v>0</v>
      </c>
      <c r="E526" s="1010">
        <v>0</v>
      </c>
      <c r="F526" s="1010">
        <v>0</v>
      </c>
      <c r="G526" s="1010">
        <v>0</v>
      </c>
      <c r="H526" s="993"/>
      <c r="I526" s="993"/>
      <c r="J526" s="993"/>
      <c r="K526" s="993"/>
    </row>
    <row r="527" spans="1:11" ht="14.1" customHeight="1">
      <c r="A527" s="993"/>
      <c r="B527" s="993"/>
      <c r="C527" s="1009" t="s">
        <v>235</v>
      </c>
      <c r="D527" s="1010">
        <v>0</v>
      </c>
      <c r="E527" s="1010">
        <v>0</v>
      </c>
      <c r="F527" s="1010">
        <v>0</v>
      </c>
      <c r="G527" s="1010">
        <v>0</v>
      </c>
      <c r="H527" s="993"/>
      <c r="I527" s="993"/>
      <c r="J527" s="993"/>
      <c r="K527" s="993"/>
    </row>
    <row r="528" spans="1:11" ht="14.1" customHeight="1">
      <c r="A528" s="993"/>
      <c r="B528" s="993"/>
      <c r="C528" s="1009" t="s">
        <v>236</v>
      </c>
      <c r="D528" s="1010">
        <v>0</v>
      </c>
      <c r="E528" s="1010">
        <v>0</v>
      </c>
      <c r="F528" s="1010">
        <v>0</v>
      </c>
      <c r="G528" s="1010">
        <v>0</v>
      </c>
      <c r="H528" s="993"/>
      <c r="I528" s="993"/>
      <c r="J528" s="993"/>
      <c r="K528" s="993"/>
    </row>
    <row r="529" spans="1:11" ht="14.1" customHeight="1">
      <c r="A529" s="993"/>
      <c r="B529" s="993"/>
      <c r="C529" s="1011" t="s">
        <v>237</v>
      </c>
      <c r="D529" s="1010">
        <v>0</v>
      </c>
      <c r="E529" s="1010">
        <v>800000</v>
      </c>
      <c r="F529" s="1010">
        <v>0</v>
      </c>
      <c r="G529" s="1010">
        <v>0</v>
      </c>
      <c r="H529" s="993"/>
      <c r="I529" s="993"/>
      <c r="J529" s="993"/>
      <c r="K529" s="993"/>
    </row>
    <row r="530" spans="1:11" ht="20.100000000000001" customHeight="1">
      <c r="A530" s="993"/>
      <c r="B530" s="993"/>
      <c r="C530" s="1002" t="s">
        <v>1405</v>
      </c>
      <c r="D530" s="1643" t="s">
        <v>1406</v>
      </c>
      <c r="E530" s="1644"/>
      <c r="F530" s="1644"/>
      <c r="G530" s="1644"/>
      <c r="H530" s="993"/>
      <c r="I530" s="993"/>
      <c r="J530" s="993"/>
      <c r="K530" s="993"/>
    </row>
    <row r="531" spans="1:11" ht="14.1" customHeight="1">
      <c r="A531" s="993"/>
      <c r="B531" s="993"/>
      <c r="C531" s="1003" t="s">
        <v>209</v>
      </c>
      <c r="D531" s="1659" t="s">
        <v>1407</v>
      </c>
      <c r="E531" s="1660"/>
      <c r="F531" s="1660"/>
      <c r="G531" s="1660"/>
      <c r="H531" s="993"/>
      <c r="I531" s="993"/>
      <c r="J531" s="993"/>
      <c r="K531" s="993"/>
    </row>
    <row r="532" spans="1:11" ht="14.1" customHeight="1">
      <c r="A532" s="993"/>
      <c r="B532" s="993"/>
      <c r="C532" s="1004" t="s">
        <v>211</v>
      </c>
      <c r="D532" s="1661" t="s">
        <v>1408</v>
      </c>
      <c r="E532" s="1662"/>
      <c r="F532" s="1662"/>
      <c r="G532" s="1662"/>
      <c r="H532" s="993"/>
      <c r="I532" s="993"/>
      <c r="J532" s="993"/>
      <c r="K532" s="993"/>
    </row>
    <row r="533" spans="1:11" ht="14.1" customHeight="1">
      <c r="A533" s="993"/>
      <c r="B533" s="993"/>
      <c r="C533" s="1004" t="s">
        <v>31</v>
      </c>
      <c r="D533" s="1661" t="s">
        <v>247</v>
      </c>
      <c r="E533" s="1662"/>
      <c r="F533" s="1662"/>
      <c r="G533" s="1662"/>
      <c r="H533" s="993"/>
      <c r="I533" s="993"/>
      <c r="J533" s="993"/>
      <c r="K533" s="993"/>
    </row>
    <row r="534" spans="1:11" ht="15" customHeight="1">
      <c r="A534" s="993"/>
      <c r="B534" s="993"/>
      <c r="C534" s="1005"/>
      <c r="D534" s="1006">
        <v>2025</v>
      </c>
      <c r="E534" s="1006">
        <v>2026</v>
      </c>
      <c r="F534" s="1006">
        <v>2027</v>
      </c>
      <c r="G534" s="1006">
        <v>2028</v>
      </c>
      <c r="H534" s="993"/>
      <c r="I534" s="993"/>
      <c r="J534" s="993"/>
      <c r="K534" s="993"/>
    </row>
    <row r="535" spans="1:11" ht="15" customHeight="1">
      <c r="A535" s="993"/>
      <c r="B535" s="993"/>
      <c r="C535" s="1007"/>
      <c r="D535" s="1008" t="s">
        <v>13</v>
      </c>
      <c r="E535" s="1008" t="s">
        <v>14</v>
      </c>
      <c r="F535" s="1008" t="s">
        <v>14</v>
      </c>
      <c r="G535" s="1008" t="s">
        <v>14</v>
      </c>
      <c r="H535" s="993"/>
      <c r="I535" s="993"/>
      <c r="J535" s="993"/>
      <c r="K535" s="993"/>
    </row>
    <row r="536" spans="1:11" ht="14.1" customHeight="1">
      <c r="A536" s="993"/>
      <c r="B536" s="993"/>
      <c r="C536" s="997" t="s">
        <v>33</v>
      </c>
      <c r="D536" s="1001" t="s">
        <v>200</v>
      </c>
      <c r="E536" s="1001" t="s">
        <v>248</v>
      </c>
      <c r="F536" s="1001" t="s">
        <v>164</v>
      </c>
      <c r="G536" s="1001" t="s">
        <v>164</v>
      </c>
      <c r="H536" s="993"/>
      <c r="I536" s="993"/>
      <c r="J536" s="993"/>
      <c r="K536" s="993"/>
    </row>
    <row r="537" spans="1:11" ht="14.1" customHeight="1">
      <c r="A537" s="993"/>
      <c r="B537" s="993"/>
      <c r="C537" s="997" t="s">
        <v>214</v>
      </c>
      <c r="D537" s="1001" t="s">
        <v>1409</v>
      </c>
      <c r="E537" s="1001" t="s">
        <v>1410</v>
      </c>
      <c r="F537" s="1001" t="s">
        <v>164</v>
      </c>
      <c r="G537" s="1001" t="s">
        <v>164</v>
      </c>
      <c r="H537" s="993"/>
      <c r="I537" s="993"/>
      <c r="J537" s="993"/>
      <c r="K537" s="993"/>
    </row>
    <row r="538" spans="1:11" ht="14.1" customHeight="1">
      <c r="A538" s="993"/>
      <c r="B538" s="993"/>
      <c r="C538" s="997" t="s">
        <v>215</v>
      </c>
      <c r="D538" s="1001" t="s">
        <v>164</v>
      </c>
      <c r="E538" s="1001" t="s">
        <v>1410</v>
      </c>
      <c r="F538" s="1001" t="s">
        <v>164</v>
      </c>
      <c r="G538" s="1001" t="s">
        <v>164</v>
      </c>
      <c r="H538" s="993"/>
      <c r="I538" s="993"/>
      <c r="J538" s="993"/>
      <c r="K538" s="993"/>
    </row>
    <row r="539" spans="1:11" ht="14.1" customHeight="1">
      <c r="A539" s="993"/>
      <c r="B539" s="993"/>
      <c r="C539" s="997" t="s">
        <v>216</v>
      </c>
      <c r="D539" s="1001" t="s">
        <v>200</v>
      </c>
      <c r="E539" s="1001" t="s">
        <v>200</v>
      </c>
      <c r="F539" s="1001" t="s">
        <v>936</v>
      </c>
      <c r="G539" s="1001" t="s">
        <v>200</v>
      </c>
      <c r="H539" s="993"/>
      <c r="I539" s="993"/>
      <c r="J539" s="993"/>
      <c r="K539" s="993"/>
    </row>
    <row r="540" spans="1:11" ht="14.1" customHeight="1">
      <c r="A540" s="993"/>
      <c r="B540" s="993"/>
      <c r="C540" s="997" t="s">
        <v>217</v>
      </c>
      <c r="D540" s="1001" t="s">
        <v>200</v>
      </c>
      <c r="E540" s="1001" t="s">
        <v>1411</v>
      </c>
      <c r="F540" s="1001" t="s">
        <v>936</v>
      </c>
      <c r="G540" s="1001" t="s">
        <v>200</v>
      </c>
      <c r="H540" s="993"/>
      <c r="I540" s="993"/>
      <c r="J540" s="993"/>
      <c r="K540" s="993"/>
    </row>
    <row r="541" spans="1:11" ht="14.1" customHeight="1">
      <c r="A541" s="993"/>
      <c r="B541" s="993"/>
      <c r="C541" s="997" t="s">
        <v>39</v>
      </c>
      <c r="D541" s="1001" t="s">
        <v>200</v>
      </c>
      <c r="E541" s="1001" t="s">
        <v>200</v>
      </c>
      <c r="F541" s="1001" t="s">
        <v>936</v>
      </c>
      <c r="G541" s="1001" t="s">
        <v>200</v>
      </c>
      <c r="H541" s="993"/>
      <c r="I541" s="993"/>
      <c r="J541" s="993"/>
      <c r="K541" s="993"/>
    </row>
    <row r="542" spans="1:11" ht="14.1" customHeight="1">
      <c r="A542" s="993"/>
      <c r="B542" s="993"/>
      <c r="C542" s="1663" t="s">
        <v>218</v>
      </c>
      <c r="D542" s="1664"/>
      <c r="E542" s="1664"/>
      <c r="F542" s="1664"/>
      <c r="G542" s="1664"/>
      <c r="H542" s="993"/>
      <c r="I542" s="993"/>
      <c r="J542" s="993"/>
      <c r="K542" s="993"/>
    </row>
    <row r="543" spans="1:11" ht="14.1" customHeight="1">
      <c r="A543" s="993"/>
      <c r="B543" s="993"/>
      <c r="C543" s="1005"/>
      <c r="D543" s="1006">
        <v>2025</v>
      </c>
      <c r="E543" s="1006">
        <v>2026</v>
      </c>
      <c r="F543" s="1006">
        <v>2027</v>
      </c>
      <c r="G543" s="1006">
        <v>2028</v>
      </c>
      <c r="H543" s="993"/>
      <c r="I543" s="993"/>
      <c r="J543" s="993"/>
      <c r="K543" s="993"/>
    </row>
    <row r="544" spans="1:11" ht="14.1" customHeight="1">
      <c r="A544" s="993"/>
      <c r="B544" s="993"/>
      <c r="C544" s="1007"/>
      <c r="D544" s="1008" t="s">
        <v>13</v>
      </c>
      <c r="E544" s="1008" t="s">
        <v>14</v>
      </c>
      <c r="F544" s="1008" t="s">
        <v>14</v>
      </c>
      <c r="G544" s="1008" t="s">
        <v>14</v>
      </c>
      <c r="H544" s="993"/>
      <c r="I544" s="993"/>
      <c r="J544" s="993"/>
      <c r="K544" s="993"/>
    </row>
    <row r="545" spans="1:11" ht="14.1" customHeight="1">
      <c r="A545" s="993"/>
      <c r="B545" s="993"/>
      <c r="C545" s="1009" t="s">
        <v>219</v>
      </c>
      <c r="D545" s="1010">
        <v>0</v>
      </c>
      <c r="E545" s="1010">
        <v>0</v>
      </c>
      <c r="F545" s="1010">
        <v>0</v>
      </c>
      <c r="G545" s="1010">
        <v>0</v>
      </c>
      <c r="H545" s="993"/>
      <c r="I545" s="993"/>
      <c r="J545" s="993"/>
      <c r="K545" s="993"/>
    </row>
    <row r="546" spans="1:11" ht="14.1" customHeight="1">
      <c r="A546" s="993"/>
      <c r="B546" s="993"/>
      <c r="C546" s="1009" t="s">
        <v>220</v>
      </c>
      <c r="D546" s="1010">
        <v>0</v>
      </c>
      <c r="E546" s="1010">
        <v>0</v>
      </c>
      <c r="F546" s="1010">
        <v>0</v>
      </c>
      <c r="G546" s="1010">
        <v>0</v>
      </c>
      <c r="H546" s="993"/>
      <c r="I546" s="993"/>
      <c r="J546" s="993"/>
      <c r="K546" s="993"/>
    </row>
    <row r="547" spans="1:11" ht="14.1" customHeight="1">
      <c r="A547" s="993"/>
      <c r="B547" s="993"/>
      <c r="C547" s="1009" t="s">
        <v>221</v>
      </c>
      <c r="D547" s="1010">
        <v>0</v>
      </c>
      <c r="E547" s="1010">
        <v>0</v>
      </c>
      <c r="F547" s="1010">
        <v>0</v>
      </c>
      <c r="G547" s="1010">
        <v>0</v>
      </c>
      <c r="H547" s="993"/>
      <c r="I547" s="993"/>
      <c r="J547" s="993"/>
      <c r="K547" s="993"/>
    </row>
    <row r="548" spans="1:11" ht="14.1" customHeight="1">
      <c r="A548" s="993"/>
      <c r="B548" s="993"/>
      <c r="C548" s="1009" t="s">
        <v>222</v>
      </c>
      <c r="D548" s="1010">
        <v>0</v>
      </c>
      <c r="E548" s="1010">
        <v>0</v>
      </c>
      <c r="F548" s="1010">
        <v>0</v>
      </c>
      <c r="G548" s="1010">
        <v>0</v>
      </c>
      <c r="H548" s="993"/>
      <c r="I548" s="993"/>
      <c r="J548" s="993"/>
      <c r="K548" s="993"/>
    </row>
    <row r="549" spans="1:11" ht="14.1" customHeight="1">
      <c r="A549" s="993"/>
      <c r="B549" s="993"/>
      <c r="C549" s="1009" t="s">
        <v>220</v>
      </c>
      <c r="D549" s="1010">
        <v>0</v>
      </c>
      <c r="E549" s="1010">
        <v>0</v>
      </c>
      <c r="F549" s="1010">
        <v>0</v>
      </c>
      <c r="G549" s="1010">
        <v>0</v>
      </c>
      <c r="H549" s="993"/>
      <c r="I549" s="993"/>
      <c r="J549" s="993"/>
      <c r="K549" s="993"/>
    </row>
    <row r="550" spans="1:11" ht="14.1" customHeight="1">
      <c r="A550" s="993"/>
      <c r="B550" s="993"/>
      <c r="C550" s="1009" t="s">
        <v>221</v>
      </c>
      <c r="D550" s="1010">
        <v>0</v>
      </c>
      <c r="E550" s="1010">
        <v>0</v>
      </c>
      <c r="F550" s="1010">
        <v>0</v>
      </c>
      <c r="G550" s="1010">
        <v>0</v>
      </c>
      <c r="H550" s="993"/>
      <c r="I550" s="993"/>
      <c r="J550" s="993"/>
      <c r="K550" s="993"/>
    </row>
    <row r="551" spans="1:11" ht="14.1" customHeight="1">
      <c r="A551" s="993"/>
      <c r="B551" s="993"/>
      <c r="C551" s="1009" t="s">
        <v>223</v>
      </c>
      <c r="D551" s="1010">
        <v>0</v>
      </c>
      <c r="E551" s="1010">
        <v>0</v>
      </c>
      <c r="F551" s="1010">
        <v>0</v>
      </c>
      <c r="G551" s="1010">
        <v>0</v>
      </c>
      <c r="H551" s="993"/>
      <c r="I551" s="993"/>
      <c r="J551" s="993"/>
      <c r="K551" s="993"/>
    </row>
    <row r="552" spans="1:11" ht="14.1" customHeight="1">
      <c r="A552" s="993"/>
      <c r="B552" s="993"/>
      <c r="C552" s="1009" t="s">
        <v>220</v>
      </c>
      <c r="D552" s="1010">
        <v>0</v>
      </c>
      <c r="E552" s="1010">
        <v>0</v>
      </c>
      <c r="F552" s="1010">
        <v>0</v>
      </c>
      <c r="G552" s="1010">
        <v>0</v>
      </c>
      <c r="H552" s="993"/>
      <c r="I552" s="993"/>
      <c r="J552" s="993"/>
      <c r="K552" s="993"/>
    </row>
    <row r="553" spans="1:11" ht="14.1" customHeight="1">
      <c r="A553" s="993"/>
      <c r="B553" s="993"/>
      <c r="C553" s="1009" t="s">
        <v>221</v>
      </c>
      <c r="D553" s="1010">
        <v>0</v>
      </c>
      <c r="E553" s="1010">
        <v>0</v>
      </c>
      <c r="F553" s="1010">
        <v>0</v>
      </c>
      <c r="G553" s="1010">
        <v>0</v>
      </c>
      <c r="H553" s="993"/>
      <c r="I553" s="993"/>
      <c r="J553" s="993"/>
      <c r="K553" s="993"/>
    </row>
    <row r="554" spans="1:11" ht="14.1" customHeight="1">
      <c r="A554" s="993"/>
      <c r="B554" s="993"/>
      <c r="C554" s="1009" t="s">
        <v>224</v>
      </c>
      <c r="D554" s="1010">
        <v>0</v>
      </c>
      <c r="E554" s="1010">
        <v>0</v>
      </c>
      <c r="F554" s="1010">
        <v>0</v>
      </c>
      <c r="G554" s="1010">
        <v>0</v>
      </c>
      <c r="H554" s="993"/>
      <c r="I554" s="993"/>
      <c r="J554" s="993"/>
      <c r="K554" s="993"/>
    </row>
    <row r="555" spans="1:11" ht="14.1" customHeight="1">
      <c r="A555" s="993"/>
      <c r="B555" s="993"/>
      <c r="C555" s="1009" t="s">
        <v>220</v>
      </c>
      <c r="D555" s="1010">
        <v>0</v>
      </c>
      <c r="E555" s="1010">
        <v>0</v>
      </c>
      <c r="F555" s="1010">
        <v>0</v>
      </c>
      <c r="G555" s="1010">
        <v>0</v>
      </c>
      <c r="H555" s="993"/>
      <c r="I555" s="993"/>
      <c r="J555" s="993"/>
      <c r="K555" s="993"/>
    </row>
    <row r="556" spans="1:11" ht="14.1" customHeight="1">
      <c r="A556" s="993"/>
      <c r="B556" s="993"/>
      <c r="C556" s="1009" t="s">
        <v>221</v>
      </c>
      <c r="D556" s="1010">
        <v>0</v>
      </c>
      <c r="E556" s="1010">
        <v>0</v>
      </c>
      <c r="F556" s="1010">
        <v>0</v>
      </c>
      <c r="G556" s="1010">
        <v>0</v>
      </c>
      <c r="H556" s="993"/>
      <c r="I556" s="993"/>
      <c r="J556" s="993"/>
      <c r="K556" s="993"/>
    </row>
    <row r="557" spans="1:11" ht="14.1" customHeight="1">
      <c r="A557" s="993"/>
      <c r="B557" s="993"/>
      <c r="C557" s="1009" t="s">
        <v>225</v>
      </c>
      <c r="D557" s="1010">
        <v>0</v>
      </c>
      <c r="E557" s="1010">
        <v>0</v>
      </c>
      <c r="F557" s="1010">
        <v>0</v>
      </c>
      <c r="G557" s="1010">
        <v>0</v>
      </c>
      <c r="H557" s="993"/>
      <c r="I557" s="993"/>
      <c r="J557" s="993"/>
      <c r="K557" s="993"/>
    </row>
    <row r="558" spans="1:11" ht="14.1" customHeight="1">
      <c r="A558" s="993"/>
      <c r="B558" s="993"/>
      <c r="C558" s="1009" t="s">
        <v>220</v>
      </c>
      <c r="D558" s="1010">
        <v>0</v>
      </c>
      <c r="E558" s="1010">
        <v>0</v>
      </c>
      <c r="F558" s="1010">
        <v>0</v>
      </c>
      <c r="G558" s="1010">
        <v>0</v>
      </c>
      <c r="H558" s="993"/>
      <c r="I558" s="993"/>
      <c r="J558" s="993"/>
      <c r="K558" s="993"/>
    </row>
    <row r="559" spans="1:11" ht="14.1" customHeight="1">
      <c r="A559" s="993"/>
      <c r="B559" s="993"/>
      <c r="C559" s="1009" t="s">
        <v>221</v>
      </c>
      <c r="D559" s="1010">
        <v>0</v>
      </c>
      <c r="E559" s="1010">
        <v>0</v>
      </c>
      <c r="F559" s="1010">
        <v>0</v>
      </c>
      <c r="G559" s="1010">
        <v>0</v>
      </c>
      <c r="H559" s="993"/>
      <c r="I559" s="993"/>
      <c r="J559" s="993"/>
      <c r="K559" s="993"/>
    </row>
    <row r="560" spans="1:11" ht="14.1" customHeight="1">
      <c r="A560" s="993"/>
      <c r="B560" s="993"/>
      <c r="C560" s="1009" t="s">
        <v>226</v>
      </c>
      <c r="D560" s="1010">
        <v>0</v>
      </c>
      <c r="E560" s="1010">
        <v>0</v>
      </c>
      <c r="F560" s="1010">
        <v>0</v>
      </c>
      <c r="G560" s="1010">
        <v>0</v>
      </c>
      <c r="H560" s="993"/>
      <c r="I560" s="993"/>
      <c r="J560" s="993"/>
      <c r="K560" s="993"/>
    </row>
    <row r="561" spans="1:11" ht="14.1" customHeight="1">
      <c r="A561" s="993"/>
      <c r="B561" s="993"/>
      <c r="C561" s="1009" t="s">
        <v>220</v>
      </c>
      <c r="D561" s="1010">
        <v>0</v>
      </c>
      <c r="E561" s="1010">
        <v>0</v>
      </c>
      <c r="F561" s="1010">
        <v>0</v>
      </c>
      <c r="G561" s="1010">
        <v>0</v>
      </c>
      <c r="H561" s="993"/>
      <c r="I561" s="993"/>
      <c r="J561" s="993"/>
      <c r="K561" s="993"/>
    </row>
    <row r="562" spans="1:11" ht="14.1" customHeight="1">
      <c r="A562" s="993"/>
      <c r="B562" s="993"/>
      <c r="C562" s="1009" t="s">
        <v>221</v>
      </c>
      <c r="D562" s="1010">
        <v>0</v>
      </c>
      <c r="E562" s="1010">
        <v>0</v>
      </c>
      <c r="F562" s="1010">
        <v>0</v>
      </c>
      <c r="G562" s="1010">
        <v>0</v>
      </c>
      <c r="H562" s="993"/>
      <c r="I562" s="993"/>
      <c r="J562" s="993"/>
      <c r="K562" s="993"/>
    </row>
    <row r="563" spans="1:11" ht="14.1" customHeight="1">
      <c r="A563" s="993"/>
      <c r="B563" s="993"/>
      <c r="C563" s="1009" t="s">
        <v>227</v>
      </c>
      <c r="D563" s="1010">
        <v>0</v>
      </c>
      <c r="E563" s="1010">
        <v>0</v>
      </c>
      <c r="F563" s="1010">
        <v>0</v>
      </c>
      <c r="G563" s="1010">
        <v>0</v>
      </c>
      <c r="H563" s="993"/>
      <c r="I563" s="993"/>
      <c r="J563" s="993"/>
      <c r="K563" s="993"/>
    </row>
    <row r="564" spans="1:11" ht="14.1" customHeight="1">
      <c r="A564" s="993"/>
      <c r="B564" s="993"/>
      <c r="C564" s="1009" t="s">
        <v>220</v>
      </c>
      <c r="D564" s="1010">
        <v>0</v>
      </c>
      <c r="E564" s="1010">
        <v>0</v>
      </c>
      <c r="F564" s="1010">
        <v>0</v>
      </c>
      <c r="G564" s="1010">
        <v>0</v>
      </c>
      <c r="H564" s="993"/>
      <c r="I564" s="993"/>
      <c r="J564" s="993"/>
      <c r="K564" s="993"/>
    </row>
    <row r="565" spans="1:11" ht="14.1" customHeight="1">
      <c r="A565" s="993"/>
      <c r="B565" s="993"/>
      <c r="C565" s="1009" t="s">
        <v>221</v>
      </c>
      <c r="D565" s="1010">
        <v>0</v>
      </c>
      <c r="E565" s="1010">
        <v>0</v>
      </c>
      <c r="F565" s="1010">
        <v>0</v>
      </c>
      <c r="G565" s="1010">
        <v>0</v>
      </c>
      <c r="H565" s="993"/>
      <c r="I565" s="993"/>
      <c r="J565" s="993"/>
      <c r="K565" s="993"/>
    </row>
    <row r="566" spans="1:11" ht="14.1" customHeight="1">
      <c r="A566" s="993"/>
      <c r="B566" s="993"/>
      <c r="C566" s="1009" t="s">
        <v>228</v>
      </c>
      <c r="D566" s="1010">
        <v>0</v>
      </c>
      <c r="E566" s="1010">
        <v>0</v>
      </c>
      <c r="F566" s="1010">
        <v>0</v>
      </c>
      <c r="G566" s="1010">
        <v>0</v>
      </c>
      <c r="H566" s="993"/>
      <c r="I566" s="993"/>
      <c r="J566" s="993"/>
      <c r="K566" s="993"/>
    </row>
    <row r="567" spans="1:11" ht="14.1" customHeight="1">
      <c r="A567" s="993"/>
      <c r="B567" s="993"/>
      <c r="C567" s="1009" t="s">
        <v>220</v>
      </c>
      <c r="D567" s="1010">
        <v>0</v>
      </c>
      <c r="E567" s="1010">
        <v>0</v>
      </c>
      <c r="F567" s="1010">
        <v>0</v>
      </c>
      <c r="G567" s="1010">
        <v>0</v>
      </c>
      <c r="H567" s="993"/>
      <c r="I567" s="993"/>
      <c r="J567" s="993"/>
      <c r="K567" s="993"/>
    </row>
    <row r="568" spans="1:11" ht="14.1" customHeight="1">
      <c r="A568" s="993"/>
      <c r="B568" s="993"/>
      <c r="C568" s="1009" t="s">
        <v>229</v>
      </c>
      <c r="D568" s="1010">
        <v>0</v>
      </c>
      <c r="E568" s="1010">
        <v>0</v>
      </c>
      <c r="F568" s="1010">
        <v>0</v>
      </c>
      <c r="G568" s="1010">
        <v>0</v>
      </c>
      <c r="H568" s="993"/>
      <c r="I568" s="993"/>
      <c r="J568" s="993"/>
      <c r="K568" s="993"/>
    </row>
    <row r="569" spans="1:11" ht="14.1" customHeight="1">
      <c r="A569" s="993"/>
      <c r="B569" s="993"/>
      <c r="C569" s="1009" t="s">
        <v>230</v>
      </c>
      <c r="D569" s="1010">
        <v>0</v>
      </c>
      <c r="E569" s="1010">
        <v>0</v>
      </c>
      <c r="F569" s="1010">
        <v>0</v>
      </c>
      <c r="G569" s="1010">
        <v>0</v>
      </c>
      <c r="H569" s="993"/>
      <c r="I569" s="993"/>
      <c r="J569" s="993"/>
      <c r="K569" s="993"/>
    </row>
    <row r="570" spans="1:11" ht="14.1" customHeight="1">
      <c r="A570" s="993"/>
      <c r="B570" s="993"/>
      <c r="C570" s="1009" t="s">
        <v>231</v>
      </c>
      <c r="D570" s="1010">
        <v>0</v>
      </c>
      <c r="E570" s="1010">
        <v>0</v>
      </c>
      <c r="F570" s="1010">
        <v>0</v>
      </c>
      <c r="G570" s="1010">
        <v>0</v>
      </c>
      <c r="H570" s="993"/>
      <c r="I570" s="993"/>
      <c r="J570" s="993"/>
      <c r="K570" s="993"/>
    </row>
    <row r="571" spans="1:11" ht="14.1" customHeight="1">
      <c r="A571" s="993"/>
      <c r="B571" s="993"/>
      <c r="C571" s="1009" t="s">
        <v>232</v>
      </c>
      <c r="D571" s="1010">
        <v>0</v>
      </c>
      <c r="E571" s="1010">
        <v>0</v>
      </c>
      <c r="F571" s="1010">
        <v>0</v>
      </c>
      <c r="G571" s="1010">
        <v>0</v>
      </c>
      <c r="H571" s="993"/>
      <c r="I571" s="993"/>
      <c r="J571" s="993"/>
      <c r="K571" s="993"/>
    </row>
    <row r="572" spans="1:11" ht="14.1" customHeight="1">
      <c r="A572" s="993"/>
      <c r="B572" s="993"/>
      <c r="C572" s="1009" t="s">
        <v>233</v>
      </c>
      <c r="D572" s="1010">
        <v>0</v>
      </c>
      <c r="E572" s="1010">
        <v>9680940</v>
      </c>
      <c r="F572" s="1010">
        <v>0</v>
      </c>
      <c r="G572" s="1010">
        <v>0</v>
      </c>
      <c r="H572" s="993"/>
      <c r="I572" s="993"/>
      <c r="J572" s="993"/>
      <c r="K572" s="993"/>
    </row>
    <row r="573" spans="1:11" ht="14.1" customHeight="1">
      <c r="A573" s="993"/>
      <c r="B573" s="993"/>
      <c r="C573" s="1009" t="s">
        <v>220</v>
      </c>
      <c r="D573" s="1010">
        <v>0</v>
      </c>
      <c r="E573" s="1010">
        <v>9680940</v>
      </c>
      <c r="F573" s="1010">
        <v>0</v>
      </c>
      <c r="G573" s="1010">
        <v>0</v>
      </c>
      <c r="H573" s="993"/>
      <c r="I573" s="993"/>
      <c r="J573" s="993"/>
      <c r="K573" s="993"/>
    </row>
    <row r="574" spans="1:11" ht="14.1" customHeight="1">
      <c r="A574" s="993"/>
      <c r="B574" s="993"/>
      <c r="C574" s="1009" t="s">
        <v>229</v>
      </c>
      <c r="D574" s="1010">
        <v>0</v>
      </c>
      <c r="E574" s="1010">
        <v>0</v>
      </c>
      <c r="F574" s="1010">
        <v>0</v>
      </c>
      <c r="G574" s="1010">
        <v>0</v>
      </c>
      <c r="H574" s="993"/>
      <c r="I574" s="993"/>
      <c r="J574" s="993"/>
      <c r="K574" s="993"/>
    </row>
    <row r="575" spans="1:11" ht="14.1" customHeight="1">
      <c r="A575" s="993"/>
      <c r="B575" s="993"/>
      <c r="C575" s="1009" t="s">
        <v>230</v>
      </c>
      <c r="D575" s="1010">
        <v>0</v>
      </c>
      <c r="E575" s="1010">
        <v>0</v>
      </c>
      <c r="F575" s="1010">
        <v>0</v>
      </c>
      <c r="G575" s="1010">
        <v>0</v>
      </c>
      <c r="H575" s="993"/>
      <c r="I575" s="993"/>
      <c r="J575" s="993"/>
      <c r="K575" s="993"/>
    </row>
    <row r="576" spans="1:11" ht="14.1" customHeight="1">
      <c r="A576" s="993"/>
      <c r="B576" s="993"/>
      <c r="C576" s="1009" t="s">
        <v>231</v>
      </c>
      <c r="D576" s="1010">
        <v>0</v>
      </c>
      <c r="E576" s="1010">
        <v>0</v>
      </c>
      <c r="F576" s="1010">
        <v>0</v>
      </c>
      <c r="G576" s="1010">
        <v>0</v>
      </c>
      <c r="H576" s="993"/>
      <c r="I576" s="993"/>
      <c r="J576" s="993"/>
      <c r="K576" s="993"/>
    </row>
    <row r="577" spans="1:11" ht="14.1" customHeight="1">
      <c r="A577" s="993"/>
      <c r="B577" s="993"/>
      <c r="C577" s="1009" t="s">
        <v>232</v>
      </c>
      <c r="D577" s="1010">
        <v>0</v>
      </c>
      <c r="E577" s="1010">
        <v>0</v>
      </c>
      <c r="F577" s="1010">
        <v>0</v>
      </c>
      <c r="G577" s="1010">
        <v>0</v>
      </c>
      <c r="H577" s="993"/>
      <c r="I577" s="993"/>
      <c r="J577" s="993"/>
      <c r="K577" s="993"/>
    </row>
    <row r="578" spans="1:11" ht="14.1" customHeight="1">
      <c r="A578" s="993"/>
      <c r="B578" s="993"/>
      <c r="C578" s="1009" t="s">
        <v>234</v>
      </c>
      <c r="D578" s="1010">
        <v>0</v>
      </c>
      <c r="E578" s="1010">
        <v>0</v>
      </c>
      <c r="F578" s="1010">
        <v>0</v>
      </c>
      <c r="G578" s="1010">
        <v>0</v>
      </c>
      <c r="H578" s="993"/>
      <c r="I578" s="993"/>
      <c r="J578" s="993"/>
      <c r="K578" s="993"/>
    </row>
    <row r="579" spans="1:11" ht="14.1" customHeight="1">
      <c r="A579" s="993"/>
      <c r="B579" s="993"/>
      <c r="C579" s="1009" t="s">
        <v>220</v>
      </c>
      <c r="D579" s="1010">
        <v>0</v>
      </c>
      <c r="E579" s="1010">
        <v>0</v>
      </c>
      <c r="F579" s="1010">
        <v>0</v>
      </c>
      <c r="G579" s="1010">
        <v>0</v>
      </c>
      <c r="H579" s="993"/>
      <c r="I579" s="993"/>
      <c r="J579" s="993"/>
      <c r="K579" s="993"/>
    </row>
    <row r="580" spans="1:11" ht="14.1" customHeight="1">
      <c r="A580" s="993"/>
      <c r="B580" s="993"/>
      <c r="C580" s="1009" t="s">
        <v>229</v>
      </c>
      <c r="D580" s="1010">
        <v>0</v>
      </c>
      <c r="E580" s="1010">
        <v>0</v>
      </c>
      <c r="F580" s="1010">
        <v>0</v>
      </c>
      <c r="G580" s="1010">
        <v>0</v>
      </c>
      <c r="H580" s="993"/>
      <c r="I580" s="993"/>
      <c r="J580" s="993"/>
      <c r="K580" s="993"/>
    </row>
    <row r="581" spans="1:11" ht="14.1" customHeight="1">
      <c r="A581" s="993"/>
      <c r="B581" s="993"/>
      <c r="C581" s="1009" t="s">
        <v>230</v>
      </c>
      <c r="D581" s="1010">
        <v>0</v>
      </c>
      <c r="E581" s="1010">
        <v>0</v>
      </c>
      <c r="F581" s="1010">
        <v>0</v>
      </c>
      <c r="G581" s="1010">
        <v>0</v>
      </c>
      <c r="H581" s="993"/>
      <c r="I581" s="993"/>
      <c r="J581" s="993"/>
      <c r="K581" s="993"/>
    </row>
    <row r="582" spans="1:11" ht="14.1" customHeight="1">
      <c r="A582" s="993"/>
      <c r="B582" s="993"/>
      <c r="C582" s="1009" t="s">
        <v>231</v>
      </c>
      <c r="D582" s="1010">
        <v>0</v>
      </c>
      <c r="E582" s="1010">
        <v>0</v>
      </c>
      <c r="F582" s="1010">
        <v>0</v>
      </c>
      <c r="G582" s="1010">
        <v>0</v>
      </c>
      <c r="H582" s="993"/>
      <c r="I582" s="993"/>
      <c r="J582" s="993"/>
      <c r="K582" s="993"/>
    </row>
    <row r="583" spans="1:11" ht="14.1" customHeight="1">
      <c r="A583" s="993"/>
      <c r="B583" s="993"/>
      <c r="C583" s="1009" t="s">
        <v>232</v>
      </c>
      <c r="D583" s="1010">
        <v>0</v>
      </c>
      <c r="E583" s="1010">
        <v>0</v>
      </c>
      <c r="F583" s="1010">
        <v>0</v>
      </c>
      <c r="G583" s="1010">
        <v>0</v>
      </c>
      <c r="H583" s="993"/>
      <c r="I583" s="993"/>
      <c r="J583" s="993"/>
      <c r="K583" s="993"/>
    </row>
    <row r="584" spans="1:11" ht="14.1" customHeight="1">
      <c r="A584" s="993"/>
      <c r="B584" s="993"/>
      <c r="C584" s="1009" t="s">
        <v>235</v>
      </c>
      <c r="D584" s="1010">
        <v>0</v>
      </c>
      <c r="E584" s="1010">
        <v>0</v>
      </c>
      <c r="F584" s="1010">
        <v>0</v>
      </c>
      <c r="G584" s="1010">
        <v>0</v>
      </c>
      <c r="H584" s="993"/>
      <c r="I584" s="993"/>
      <c r="J584" s="993"/>
      <c r="K584" s="993"/>
    </row>
    <row r="585" spans="1:11" ht="14.1" customHeight="1">
      <c r="A585" s="993"/>
      <c r="B585" s="993"/>
      <c r="C585" s="1009" t="s">
        <v>236</v>
      </c>
      <c r="D585" s="1010">
        <v>0</v>
      </c>
      <c r="E585" s="1010">
        <v>0</v>
      </c>
      <c r="F585" s="1010">
        <v>0</v>
      </c>
      <c r="G585" s="1010">
        <v>0</v>
      </c>
      <c r="H585" s="993"/>
      <c r="I585" s="993"/>
      <c r="J585" s="993"/>
      <c r="K585" s="993"/>
    </row>
    <row r="586" spans="1:11" ht="14.1" customHeight="1">
      <c r="A586" s="993"/>
      <c r="B586" s="993"/>
      <c r="C586" s="1011" t="s">
        <v>237</v>
      </c>
      <c r="D586" s="1010">
        <v>0</v>
      </c>
      <c r="E586" s="1010">
        <v>9680940</v>
      </c>
      <c r="F586" s="1010">
        <v>0</v>
      </c>
      <c r="G586" s="1010">
        <v>0</v>
      </c>
      <c r="H586" s="993"/>
      <c r="I586" s="993"/>
      <c r="J586" s="993"/>
      <c r="K586" s="993"/>
    </row>
    <row r="587" spans="1:11" ht="15" customHeight="1">
      <c r="A587" s="993"/>
      <c r="B587" s="993"/>
      <c r="C587" s="1012" t="s">
        <v>200</v>
      </c>
      <c r="D587" s="1013" t="s">
        <v>200</v>
      </c>
      <c r="E587" s="1013" t="s">
        <v>200</v>
      </c>
      <c r="F587" s="1013" t="s">
        <v>200</v>
      </c>
      <c r="G587" s="1013" t="s">
        <v>200</v>
      </c>
      <c r="H587" s="993"/>
      <c r="I587" s="993"/>
      <c r="J587" s="993"/>
      <c r="K587" s="993"/>
    </row>
    <row r="588" spans="1:11" ht="15" customHeight="1">
      <c r="A588" s="993"/>
      <c r="B588" s="993"/>
      <c r="C588" s="996" t="s">
        <v>250</v>
      </c>
      <c r="D588" s="1014">
        <v>0</v>
      </c>
      <c r="E588" s="1014">
        <v>2116613000</v>
      </c>
      <c r="F588" s="1014">
        <v>2112303000</v>
      </c>
      <c r="G588" s="1014">
        <v>2120865000</v>
      </c>
      <c r="H588" s="993"/>
      <c r="I588" s="993"/>
      <c r="J588" s="993"/>
      <c r="K588" s="993"/>
    </row>
    <row r="589" spans="1:11" ht="15" customHeight="1">
      <c r="A589" s="993"/>
      <c r="B589" s="993"/>
      <c r="C589" s="997" t="s">
        <v>219</v>
      </c>
      <c r="D589" s="1015">
        <v>0</v>
      </c>
      <c r="E589" s="1015">
        <v>1405496000</v>
      </c>
      <c r="F589" s="1015">
        <v>1408200000</v>
      </c>
      <c r="G589" s="1015">
        <v>1415800000</v>
      </c>
      <c r="H589" s="993"/>
      <c r="I589" s="993"/>
      <c r="J589" s="993"/>
      <c r="K589" s="993"/>
    </row>
    <row r="590" spans="1:11" ht="15" customHeight="1">
      <c r="A590" s="993"/>
      <c r="B590" s="993"/>
      <c r="C590" s="997" t="s">
        <v>220</v>
      </c>
      <c r="D590" s="1015">
        <v>0</v>
      </c>
      <c r="E590" s="1015">
        <v>1405496000</v>
      </c>
      <c r="F590" s="1015">
        <v>1408200000</v>
      </c>
      <c r="G590" s="1015">
        <v>1415800000</v>
      </c>
      <c r="H590" s="993"/>
      <c r="I590" s="993"/>
      <c r="J590" s="993"/>
      <c r="K590" s="993"/>
    </row>
    <row r="591" spans="1:11" ht="15" customHeight="1">
      <c r="A591" s="993"/>
      <c r="B591" s="993"/>
      <c r="C591" s="997" t="s">
        <v>221</v>
      </c>
      <c r="D591" s="1015">
        <v>0</v>
      </c>
      <c r="E591" s="1015">
        <v>0</v>
      </c>
      <c r="F591" s="1015">
        <v>0</v>
      </c>
      <c r="G591" s="1015">
        <v>0</v>
      </c>
      <c r="H591" s="993"/>
      <c r="I591" s="993"/>
      <c r="J591" s="993"/>
      <c r="K591" s="993"/>
    </row>
    <row r="592" spans="1:11" ht="15" customHeight="1">
      <c r="A592" s="993"/>
      <c r="B592" s="993"/>
      <c r="C592" s="997" t="s">
        <v>222</v>
      </c>
      <c r="D592" s="1015">
        <v>0</v>
      </c>
      <c r="E592" s="1015">
        <v>163000000</v>
      </c>
      <c r="F592" s="1015">
        <v>164000000</v>
      </c>
      <c r="G592" s="1015">
        <v>165000000</v>
      </c>
      <c r="H592" s="993"/>
      <c r="I592" s="993"/>
      <c r="J592" s="993"/>
      <c r="K592" s="993"/>
    </row>
    <row r="593" spans="1:11" ht="15" customHeight="1">
      <c r="A593" s="993"/>
      <c r="B593" s="993"/>
      <c r="C593" s="997" t="s">
        <v>220</v>
      </c>
      <c r="D593" s="1015">
        <v>0</v>
      </c>
      <c r="E593" s="1015">
        <v>163000000</v>
      </c>
      <c r="F593" s="1015">
        <v>164000000</v>
      </c>
      <c r="G593" s="1015">
        <v>165000000</v>
      </c>
      <c r="H593" s="993"/>
      <c r="I593" s="993"/>
      <c r="J593" s="993"/>
      <c r="K593" s="993"/>
    </row>
    <row r="594" spans="1:11" ht="15" customHeight="1">
      <c r="A594" s="993"/>
      <c r="B594" s="993"/>
      <c r="C594" s="997" t="s">
        <v>221</v>
      </c>
      <c r="D594" s="1015">
        <v>0</v>
      </c>
      <c r="E594" s="1015">
        <v>0</v>
      </c>
      <c r="F594" s="1015">
        <v>0</v>
      </c>
      <c r="G594" s="1015">
        <v>0</v>
      </c>
      <c r="H594" s="993"/>
      <c r="I594" s="993"/>
      <c r="J594" s="993"/>
      <c r="K594" s="993"/>
    </row>
    <row r="595" spans="1:11" ht="15" customHeight="1">
      <c r="A595" s="993"/>
      <c r="B595" s="993"/>
      <c r="C595" s="997" t="s">
        <v>223</v>
      </c>
      <c r="D595" s="1015">
        <v>0</v>
      </c>
      <c r="E595" s="1015">
        <v>328117000</v>
      </c>
      <c r="F595" s="1015">
        <v>330103000</v>
      </c>
      <c r="G595" s="1015">
        <v>330065000</v>
      </c>
      <c r="H595" s="993"/>
      <c r="I595" s="993"/>
      <c r="J595" s="993"/>
      <c r="K595" s="993"/>
    </row>
    <row r="596" spans="1:11" ht="15" customHeight="1">
      <c r="A596" s="993"/>
      <c r="B596" s="993"/>
      <c r="C596" s="997" t="s">
        <v>220</v>
      </c>
      <c r="D596" s="1015">
        <v>0</v>
      </c>
      <c r="E596" s="1015">
        <v>328117000</v>
      </c>
      <c r="F596" s="1015">
        <v>330103000</v>
      </c>
      <c r="G596" s="1015">
        <v>330065000</v>
      </c>
      <c r="H596" s="993"/>
      <c r="I596" s="993"/>
      <c r="J596" s="993"/>
      <c r="K596" s="993"/>
    </row>
    <row r="597" spans="1:11" ht="15" customHeight="1">
      <c r="A597" s="993"/>
      <c r="B597" s="993"/>
      <c r="C597" s="997" t="s">
        <v>221</v>
      </c>
      <c r="D597" s="1015">
        <v>0</v>
      </c>
      <c r="E597" s="1015">
        <v>0</v>
      </c>
      <c r="F597" s="1015">
        <v>0</v>
      </c>
      <c r="G597" s="1015">
        <v>0</v>
      </c>
      <c r="H597" s="993"/>
      <c r="I597" s="993"/>
      <c r="J597" s="993"/>
      <c r="K597" s="993"/>
    </row>
    <row r="598" spans="1:11" ht="15" customHeight="1">
      <c r="A598" s="993"/>
      <c r="B598" s="993"/>
      <c r="C598" s="997" t="s">
        <v>224</v>
      </c>
      <c r="D598" s="1015">
        <v>0</v>
      </c>
      <c r="E598" s="1015">
        <v>0</v>
      </c>
      <c r="F598" s="1015">
        <v>0</v>
      </c>
      <c r="G598" s="1015">
        <v>0</v>
      </c>
      <c r="H598" s="993"/>
      <c r="I598" s="993"/>
      <c r="J598" s="993"/>
      <c r="K598" s="993"/>
    </row>
    <row r="599" spans="1:11" ht="15" customHeight="1">
      <c r="A599" s="993"/>
      <c r="B599" s="993"/>
      <c r="C599" s="997" t="s">
        <v>220</v>
      </c>
      <c r="D599" s="1015">
        <v>0</v>
      </c>
      <c r="E599" s="1015">
        <v>0</v>
      </c>
      <c r="F599" s="1015">
        <v>0</v>
      </c>
      <c r="G599" s="1015">
        <v>0</v>
      </c>
      <c r="H599" s="993"/>
      <c r="I599" s="993"/>
      <c r="J599" s="993"/>
      <c r="K599" s="993"/>
    </row>
    <row r="600" spans="1:11" ht="15" customHeight="1">
      <c r="A600" s="993"/>
      <c r="B600" s="993"/>
      <c r="C600" s="997" t="s">
        <v>221</v>
      </c>
      <c r="D600" s="1015">
        <v>0</v>
      </c>
      <c r="E600" s="1015">
        <v>0</v>
      </c>
      <c r="F600" s="1015">
        <v>0</v>
      </c>
      <c r="G600" s="1015">
        <v>0</v>
      </c>
      <c r="H600" s="993"/>
      <c r="I600" s="993"/>
      <c r="J600" s="993"/>
      <c r="K600" s="993"/>
    </row>
    <row r="601" spans="1:11" ht="20.100000000000001" customHeight="1">
      <c r="A601" s="993"/>
      <c r="B601" s="993"/>
      <c r="C601" s="997" t="s">
        <v>251</v>
      </c>
      <c r="D601" s="1016">
        <v>0</v>
      </c>
      <c r="E601" s="1016">
        <v>0</v>
      </c>
      <c r="F601" s="1016">
        <v>0</v>
      </c>
      <c r="G601" s="1016">
        <v>0</v>
      </c>
      <c r="H601" s="993"/>
      <c r="I601" s="993"/>
      <c r="J601" s="993"/>
      <c r="K601" s="993"/>
    </row>
    <row r="602" spans="1:11" ht="15" customHeight="1">
      <c r="A602" s="993"/>
      <c r="B602" s="993"/>
      <c r="C602" s="997" t="s">
        <v>220</v>
      </c>
      <c r="D602" s="1015">
        <v>0</v>
      </c>
      <c r="E602" s="1015">
        <v>0</v>
      </c>
      <c r="F602" s="1015">
        <v>0</v>
      </c>
      <c r="G602" s="1015">
        <v>0</v>
      </c>
      <c r="H602" s="993"/>
      <c r="I602" s="993"/>
      <c r="J602" s="993"/>
      <c r="K602" s="993"/>
    </row>
    <row r="603" spans="1:11" ht="15" customHeight="1">
      <c r="A603" s="993"/>
      <c r="B603" s="993"/>
      <c r="C603" s="997" t="s">
        <v>221</v>
      </c>
      <c r="D603" s="1015">
        <v>0</v>
      </c>
      <c r="E603" s="1015">
        <v>0</v>
      </c>
      <c r="F603" s="1015">
        <v>0</v>
      </c>
      <c r="G603" s="1015">
        <v>0</v>
      </c>
      <c r="H603" s="993"/>
      <c r="I603" s="993"/>
      <c r="J603" s="993"/>
      <c r="K603" s="993"/>
    </row>
    <row r="604" spans="1:11" ht="15" customHeight="1">
      <c r="A604" s="993"/>
      <c r="B604" s="993"/>
      <c r="C604" s="997" t="s">
        <v>226</v>
      </c>
      <c r="D604" s="1015">
        <v>0</v>
      </c>
      <c r="E604" s="1015">
        <v>0</v>
      </c>
      <c r="F604" s="1015">
        <v>0</v>
      </c>
      <c r="G604" s="1015">
        <v>0</v>
      </c>
      <c r="H604" s="993"/>
      <c r="I604" s="993"/>
      <c r="J604" s="993"/>
      <c r="K604" s="993"/>
    </row>
    <row r="605" spans="1:11" ht="15" customHeight="1">
      <c r="A605" s="993"/>
      <c r="B605" s="993"/>
      <c r="C605" s="997" t="s">
        <v>220</v>
      </c>
      <c r="D605" s="1015">
        <v>0</v>
      </c>
      <c r="E605" s="1015">
        <v>0</v>
      </c>
      <c r="F605" s="1015">
        <v>0</v>
      </c>
      <c r="G605" s="1015">
        <v>0</v>
      </c>
      <c r="H605" s="993"/>
      <c r="I605" s="993"/>
      <c r="J605" s="993"/>
      <c r="K605" s="993"/>
    </row>
    <row r="606" spans="1:11" ht="15" customHeight="1">
      <c r="A606" s="993"/>
      <c r="B606" s="993"/>
      <c r="C606" s="997" t="s">
        <v>221</v>
      </c>
      <c r="D606" s="1015">
        <v>0</v>
      </c>
      <c r="E606" s="1015">
        <v>0</v>
      </c>
      <c r="F606" s="1015">
        <v>0</v>
      </c>
      <c r="G606" s="1015">
        <v>0</v>
      </c>
      <c r="H606" s="993"/>
      <c r="I606" s="993"/>
      <c r="J606" s="993"/>
      <c r="K606" s="993"/>
    </row>
    <row r="607" spans="1:11" ht="15" customHeight="1">
      <c r="A607" s="993"/>
      <c r="B607" s="993"/>
      <c r="C607" s="997" t="s">
        <v>227</v>
      </c>
      <c r="D607" s="1015">
        <v>0</v>
      </c>
      <c r="E607" s="1015">
        <v>0</v>
      </c>
      <c r="F607" s="1015">
        <v>0</v>
      </c>
      <c r="G607" s="1015">
        <v>0</v>
      </c>
      <c r="H607" s="993"/>
      <c r="I607" s="993"/>
      <c r="J607" s="993"/>
      <c r="K607" s="993"/>
    </row>
    <row r="608" spans="1:11" ht="15" customHeight="1">
      <c r="A608" s="993"/>
      <c r="B608" s="993"/>
      <c r="C608" s="997" t="s">
        <v>220</v>
      </c>
      <c r="D608" s="1015">
        <v>0</v>
      </c>
      <c r="E608" s="1015">
        <v>0</v>
      </c>
      <c r="F608" s="1015">
        <v>0</v>
      </c>
      <c r="G608" s="1015">
        <v>0</v>
      </c>
      <c r="H608" s="993"/>
      <c r="I608" s="993"/>
      <c r="J608" s="993"/>
      <c r="K608" s="993"/>
    </row>
    <row r="609" spans="1:11" ht="15" customHeight="1">
      <c r="A609" s="993"/>
      <c r="B609" s="993"/>
      <c r="C609" s="997" t="s">
        <v>221</v>
      </c>
      <c r="D609" s="1015">
        <v>0</v>
      </c>
      <c r="E609" s="1015">
        <v>0</v>
      </c>
      <c r="F609" s="1015">
        <v>0</v>
      </c>
      <c r="G609" s="1015">
        <v>0</v>
      </c>
      <c r="H609" s="993"/>
      <c r="I609" s="993"/>
      <c r="J609" s="993"/>
      <c r="K609" s="993"/>
    </row>
    <row r="610" spans="1:11" ht="15" customHeight="1">
      <c r="A610" s="993"/>
      <c r="B610" s="993"/>
      <c r="C610" s="997" t="s">
        <v>228</v>
      </c>
      <c r="D610" s="1015">
        <v>0</v>
      </c>
      <c r="E610" s="1015">
        <v>0</v>
      </c>
      <c r="F610" s="1015">
        <v>0</v>
      </c>
      <c r="G610" s="1015">
        <v>0</v>
      </c>
      <c r="H610" s="993"/>
      <c r="I610" s="993"/>
      <c r="J610" s="993"/>
      <c r="K610" s="993"/>
    </row>
    <row r="611" spans="1:11" ht="15" customHeight="1">
      <c r="A611" s="993"/>
      <c r="B611" s="993"/>
      <c r="C611" s="997" t="s">
        <v>220</v>
      </c>
      <c r="D611" s="1015">
        <v>0</v>
      </c>
      <c r="E611" s="1015">
        <v>0</v>
      </c>
      <c r="F611" s="1015">
        <v>0</v>
      </c>
      <c r="G611" s="1015">
        <v>0</v>
      </c>
      <c r="H611" s="993"/>
      <c r="I611" s="993"/>
      <c r="J611" s="993"/>
      <c r="K611" s="993"/>
    </row>
    <row r="612" spans="1:11" ht="15" customHeight="1">
      <c r="A612" s="993"/>
      <c r="B612" s="993"/>
      <c r="C612" s="997" t="s">
        <v>229</v>
      </c>
      <c r="D612" s="1015">
        <v>0</v>
      </c>
      <c r="E612" s="1015">
        <v>0</v>
      </c>
      <c r="F612" s="1015">
        <v>0</v>
      </c>
      <c r="G612" s="1015">
        <v>0</v>
      </c>
      <c r="H612" s="993"/>
      <c r="I612" s="993"/>
      <c r="J612" s="993"/>
      <c r="K612" s="993"/>
    </row>
    <row r="613" spans="1:11" ht="15" customHeight="1">
      <c r="A613" s="993"/>
      <c r="B613" s="993"/>
      <c r="C613" s="997" t="s">
        <v>230</v>
      </c>
      <c r="D613" s="1015">
        <v>0</v>
      </c>
      <c r="E613" s="1015">
        <v>0</v>
      </c>
      <c r="F613" s="1015">
        <v>0</v>
      </c>
      <c r="G613" s="1015">
        <v>0</v>
      </c>
      <c r="H613" s="993"/>
      <c r="I613" s="993"/>
      <c r="J613" s="993"/>
      <c r="K613" s="993"/>
    </row>
    <row r="614" spans="1:11" ht="15" customHeight="1">
      <c r="A614" s="993"/>
      <c r="B614" s="993"/>
      <c r="C614" s="997" t="s">
        <v>231</v>
      </c>
      <c r="D614" s="1015">
        <v>0</v>
      </c>
      <c r="E614" s="1015">
        <v>0</v>
      </c>
      <c r="F614" s="1015">
        <v>0</v>
      </c>
      <c r="G614" s="1015">
        <v>0</v>
      </c>
      <c r="H614" s="993"/>
      <c r="I614" s="993"/>
      <c r="J614" s="993"/>
      <c r="K614" s="993"/>
    </row>
    <row r="615" spans="1:11" ht="15" customHeight="1">
      <c r="A615" s="993"/>
      <c r="B615" s="993"/>
      <c r="C615" s="997" t="s">
        <v>232</v>
      </c>
      <c r="D615" s="1015">
        <v>0</v>
      </c>
      <c r="E615" s="1015">
        <v>0</v>
      </c>
      <c r="F615" s="1015">
        <v>0</v>
      </c>
      <c r="G615" s="1015">
        <v>0</v>
      </c>
      <c r="H615" s="993"/>
      <c r="I615" s="993"/>
      <c r="J615" s="993"/>
      <c r="K615" s="993"/>
    </row>
    <row r="616" spans="1:11" ht="15" customHeight="1">
      <c r="A616" s="993"/>
      <c r="B616" s="993"/>
      <c r="C616" s="997" t="s">
        <v>233</v>
      </c>
      <c r="D616" s="1015">
        <v>0</v>
      </c>
      <c r="E616" s="1015">
        <v>220000000</v>
      </c>
      <c r="F616" s="1015">
        <v>210000000</v>
      </c>
      <c r="G616" s="1015">
        <v>210000000</v>
      </c>
      <c r="H616" s="993"/>
      <c r="I616" s="993"/>
      <c r="J616" s="993"/>
      <c r="K616" s="993"/>
    </row>
    <row r="617" spans="1:11" ht="15" customHeight="1">
      <c r="A617" s="993"/>
      <c r="B617" s="993"/>
      <c r="C617" s="997" t="s">
        <v>220</v>
      </c>
      <c r="D617" s="1015">
        <v>0</v>
      </c>
      <c r="E617" s="1015">
        <v>220000000</v>
      </c>
      <c r="F617" s="1015">
        <v>210000000</v>
      </c>
      <c r="G617" s="1015">
        <v>210000000</v>
      </c>
      <c r="H617" s="993"/>
      <c r="I617" s="993"/>
      <c r="J617" s="993"/>
      <c r="K617" s="993"/>
    </row>
    <row r="618" spans="1:11" ht="15" customHeight="1">
      <c r="A618" s="993"/>
      <c r="B618" s="993"/>
      <c r="C618" s="997" t="s">
        <v>229</v>
      </c>
      <c r="D618" s="1015">
        <v>0</v>
      </c>
      <c r="E618" s="1015">
        <v>0</v>
      </c>
      <c r="F618" s="1015">
        <v>0</v>
      </c>
      <c r="G618" s="1015">
        <v>0</v>
      </c>
      <c r="H618" s="993"/>
      <c r="I618" s="993"/>
      <c r="J618" s="993"/>
      <c r="K618" s="993"/>
    </row>
    <row r="619" spans="1:11" ht="15" customHeight="1">
      <c r="A619" s="993"/>
      <c r="B619" s="993"/>
      <c r="C619" s="997" t="s">
        <v>230</v>
      </c>
      <c r="D619" s="1015">
        <v>0</v>
      </c>
      <c r="E619" s="1015">
        <v>0</v>
      </c>
      <c r="F619" s="1015">
        <v>0</v>
      </c>
      <c r="G619" s="1015">
        <v>0</v>
      </c>
      <c r="H619" s="993"/>
      <c r="I619" s="993"/>
      <c r="J619" s="993"/>
      <c r="K619" s="993"/>
    </row>
    <row r="620" spans="1:11" ht="15" customHeight="1">
      <c r="A620" s="993"/>
      <c r="B620" s="993"/>
      <c r="C620" s="997" t="s">
        <v>231</v>
      </c>
      <c r="D620" s="1015">
        <v>0</v>
      </c>
      <c r="E620" s="1015">
        <v>0</v>
      </c>
      <c r="F620" s="1015">
        <v>0</v>
      </c>
      <c r="G620" s="1015">
        <v>0</v>
      </c>
      <c r="H620" s="993"/>
      <c r="I620" s="993"/>
      <c r="J620" s="993"/>
      <c r="K620" s="993"/>
    </row>
    <row r="621" spans="1:11" ht="15" customHeight="1">
      <c r="A621" s="993"/>
      <c r="B621" s="993"/>
      <c r="C621" s="997" t="s">
        <v>232</v>
      </c>
      <c r="D621" s="1015">
        <v>0</v>
      </c>
      <c r="E621" s="1015">
        <v>0</v>
      </c>
      <c r="F621" s="1015">
        <v>0</v>
      </c>
      <c r="G621" s="1015">
        <v>0</v>
      </c>
      <c r="H621" s="993"/>
      <c r="I621" s="993"/>
      <c r="J621" s="993"/>
      <c r="K621" s="993"/>
    </row>
    <row r="622" spans="1:11" ht="15" customHeight="1">
      <c r="A622" s="993"/>
      <c r="B622" s="993"/>
      <c r="C622" s="997" t="s">
        <v>234</v>
      </c>
      <c r="D622" s="1015">
        <v>0</v>
      </c>
      <c r="E622" s="1015">
        <v>0</v>
      </c>
      <c r="F622" s="1015">
        <v>0</v>
      </c>
      <c r="G622" s="1015">
        <v>0</v>
      </c>
      <c r="H622" s="993"/>
      <c r="I622" s="993"/>
      <c r="J622" s="993"/>
      <c r="K622" s="993"/>
    </row>
    <row r="623" spans="1:11" ht="15" customHeight="1">
      <c r="A623" s="993"/>
      <c r="B623" s="993"/>
      <c r="C623" s="997" t="s">
        <v>220</v>
      </c>
      <c r="D623" s="1015">
        <v>0</v>
      </c>
      <c r="E623" s="1015">
        <v>0</v>
      </c>
      <c r="F623" s="1015">
        <v>0</v>
      </c>
      <c r="G623" s="1015">
        <v>0</v>
      </c>
      <c r="H623" s="993"/>
      <c r="I623" s="993"/>
      <c r="J623" s="993"/>
      <c r="K623" s="993"/>
    </row>
    <row r="624" spans="1:11" ht="15" customHeight="1">
      <c r="A624" s="993"/>
      <c r="B624" s="993"/>
      <c r="C624" s="997" t="s">
        <v>229</v>
      </c>
      <c r="D624" s="1015">
        <v>0</v>
      </c>
      <c r="E624" s="1015">
        <v>0</v>
      </c>
      <c r="F624" s="1015">
        <v>0</v>
      </c>
      <c r="G624" s="1015">
        <v>0</v>
      </c>
      <c r="H624" s="993"/>
      <c r="I624" s="993"/>
      <c r="J624" s="993"/>
      <c r="K624" s="993"/>
    </row>
    <row r="625" spans="1:11" ht="15" customHeight="1">
      <c r="A625" s="993"/>
      <c r="B625" s="993"/>
      <c r="C625" s="997" t="s">
        <v>230</v>
      </c>
      <c r="D625" s="1015">
        <v>0</v>
      </c>
      <c r="E625" s="1015">
        <v>0</v>
      </c>
      <c r="F625" s="1015">
        <v>0</v>
      </c>
      <c r="G625" s="1015">
        <v>0</v>
      </c>
      <c r="H625" s="993"/>
      <c r="I625" s="993"/>
      <c r="J625" s="993"/>
      <c r="K625" s="993"/>
    </row>
    <row r="626" spans="1:11" ht="15" customHeight="1">
      <c r="A626" s="993"/>
      <c r="B626" s="993"/>
      <c r="C626" s="997" t="s">
        <v>231</v>
      </c>
      <c r="D626" s="1015">
        <v>0</v>
      </c>
      <c r="E626" s="1015">
        <v>0</v>
      </c>
      <c r="F626" s="1015">
        <v>0</v>
      </c>
      <c r="G626" s="1015">
        <v>0</v>
      </c>
      <c r="H626" s="993"/>
      <c r="I626" s="993"/>
      <c r="J626" s="993"/>
      <c r="K626" s="993"/>
    </row>
    <row r="627" spans="1:11" ht="15" customHeight="1">
      <c r="A627" s="993"/>
      <c r="B627" s="993"/>
      <c r="C627" s="997" t="s">
        <v>232</v>
      </c>
      <c r="D627" s="1015">
        <v>0</v>
      </c>
      <c r="E627" s="1015">
        <v>0</v>
      </c>
      <c r="F627" s="1015">
        <v>0</v>
      </c>
      <c r="G627" s="1015">
        <v>0</v>
      </c>
      <c r="H627" s="993"/>
      <c r="I627" s="993"/>
      <c r="J627" s="993"/>
      <c r="K627" s="993"/>
    </row>
    <row r="628" spans="1:11" ht="15" customHeight="1">
      <c r="A628" s="993"/>
      <c r="B628" s="993"/>
      <c r="C628" s="997" t="s">
        <v>235</v>
      </c>
      <c r="D628" s="1015">
        <v>0</v>
      </c>
      <c r="E628" s="1015">
        <v>0</v>
      </c>
      <c r="F628" s="1015">
        <v>0</v>
      </c>
      <c r="G628" s="1015">
        <v>0</v>
      </c>
      <c r="H628" s="993"/>
      <c r="I628" s="993"/>
      <c r="J628" s="993"/>
      <c r="K628" s="993"/>
    </row>
    <row r="629" spans="1:11" ht="15" customHeight="1">
      <c r="A629" s="993"/>
      <c r="B629" s="993"/>
      <c r="C629" s="997" t="s">
        <v>236</v>
      </c>
      <c r="D629" s="1015">
        <v>0</v>
      </c>
      <c r="E629" s="1015">
        <v>0</v>
      </c>
      <c r="F629" s="1015">
        <v>0</v>
      </c>
      <c r="G629" s="1015">
        <v>0</v>
      </c>
      <c r="H629" s="993"/>
      <c r="I629" s="993"/>
      <c r="J629" s="993"/>
      <c r="K629" s="993"/>
    </row>
    <row r="630" spans="1:11" ht="20.100000000000001" customHeight="1">
      <c r="A630" s="993"/>
      <c r="B630" s="993"/>
      <c r="C630" s="1017" t="s">
        <v>200</v>
      </c>
      <c r="D630" s="993"/>
      <c r="E630" s="993"/>
      <c r="F630" s="993"/>
      <c r="G630" s="993"/>
      <c r="H630" s="993"/>
      <c r="I630" s="993"/>
      <c r="J630" s="993"/>
      <c r="K630" s="993"/>
    </row>
    <row r="631" spans="1:11" ht="20.100000000000001" customHeight="1">
      <c r="A631" s="1018" t="s">
        <v>252</v>
      </c>
      <c r="B631" s="1004" t="s">
        <v>84</v>
      </c>
      <c r="C631" s="1004" t="s">
        <v>200</v>
      </c>
      <c r="D631" s="993"/>
      <c r="E631" s="1019" t="s">
        <v>200</v>
      </c>
      <c r="F631" s="1004" t="s">
        <v>84</v>
      </c>
      <c r="G631" s="1004" t="s">
        <v>200</v>
      </c>
      <c r="H631" s="1020" t="s">
        <v>200</v>
      </c>
      <c r="I631" s="1019" t="s">
        <v>200</v>
      </c>
      <c r="J631" s="1004" t="s">
        <v>84</v>
      </c>
      <c r="K631" s="1004" t="s">
        <v>200</v>
      </c>
    </row>
    <row r="632" spans="1:11" ht="20.100000000000001" customHeight="1">
      <c r="A632" s="1021" t="s">
        <v>253</v>
      </c>
      <c r="B632" s="1004" t="s">
        <v>254</v>
      </c>
      <c r="C632" s="1004" t="s">
        <v>200</v>
      </c>
      <c r="D632" s="993"/>
      <c r="E632" s="1021" t="s">
        <v>255</v>
      </c>
      <c r="F632" s="1004" t="s">
        <v>254</v>
      </c>
      <c r="G632" s="1004" t="s">
        <v>200</v>
      </c>
      <c r="H632" s="993"/>
      <c r="I632" s="1021" t="s">
        <v>256</v>
      </c>
      <c r="J632" s="1004" t="s">
        <v>254</v>
      </c>
      <c r="K632" s="1004" t="s">
        <v>200</v>
      </c>
    </row>
    <row r="633" spans="1:11" ht="20.100000000000001" customHeight="1">
      <c r="A633" s="1022" t="s">
        <v>200</v>
      </c>
      <c r="B633" s="1004" t="s">
        <v>86</v>
      </c>
      <c r="C633" s="1004" t="s">
        <v>200</v>
      </c>
      <c r="D633" s="993"/>
      <c r="E633" s="1022" t="s">
        <v>200</v>
      </c>
      <c r="F633" s="1004" t="s">
        <v>86</v>
      </c>
      <c r="G633" s="1004" t="s">
        <v>200</v>
      </c>
      <c r="H633" s="993"/>
      <c r="I633" s="1022" t="s">
        <v>200</v>
      </c>
      <c r="J633" s="1004" t="s">
        <v>86</v>
      </c>
      <c r="K633" s="1004" t="s">
        <v>200</v>
      </c>
    </row>
  </sheetData>
  <mergeCells count="57">
    <mergeCell ref="C21:G21"/>
    <mergeCell ref="C1:G1"/>
    <mergeCell ref="C2:G2"/>
    <mergeCell ref="D3:G3"/>
    <mergeCell ref="D4:G4"/>
    <mergeCell ref="D5:G5"/>
    <mergeCell ref="D6:G6"/>
    <mergeCell ref="D7:G7"/>
    <mergeCell ref="C8:G8"/>
    <mergeCell ref="C9:G9"/>
    <mergeCell ref="D10:G10"/>
    <mergeCell ref="D14:G14"/>
    <mergeCell ref="D137:G137"/>
    <mergeCell ref="D22:G22"/>
    <mergeCell ref="D23:G23"/>
    <mergeCell ref="D24:G24"/>
    <mergeCell ref="D25:G25"/>
    <mergeCell ref="C34:G34"/>
    <mergeCell ref="C79:G79"/>
    <mergeCell ref="D80:G80"/>
    <mergeCell ref="D81:G81"/>
    <mergeCell ref="D82:G82"/>
    <mergeCell ref="D83:G83"/>
    <mergeCell ref="C92:G92"/>
    <mergeCell ref="D305:G305"/>
    <mergeCell ref="D138:G138"/>
    <mergeCell ref="D139:G139"/>
    <mergeCell ref="C148:G148"/>
    <mergeCell ref="D193:G193"/>
    <mergeCell ref="D194:G194"/>
    <mergeCell ref="D195:G195"/>
    <mergeCell ref="C204:G204"/>
    <mergeCell ref="D249:G249"/>
    <mergeCell ref="D250:G250"/>
    <mergeCell ref="D251:G251"/>
    <mergeCell ref="C260:G260"/>
    <mergeCell ref="C429:G429"/>
    <mergeCell ref="D306:G306"/>
    <mergeCell ref="D307:G307"/>
    <mergeCell ref="C316:G316"/>
    <mergeCell ref="D361:G361"/>
    <mergeCell ref="D362:G362"/>
    <mergeCell ref="D363:G363"/>
    <mergeCell ref="D364:G364"/>
    <mergeCell ref="C373:G373"/>
    <mergeCell ref="D418:G418"/>
    <mergeCell ref="D419:G419"/>
    <mergeCell ref="D420:G420"/>
    <mergeCell ref="D532:G532"/>
    <mergeCell ref="D533:G533"/>
    <mergeCell ref="C542:G542"/>
    <mergeCell ref="D474:G474"/>
    <mergeCell ref="D475:G475"/>
    <mergeCell ref="D476:G476"/>
    <mergeCell ref="C485:G485"/>
    <mergeCell ref="D530:G530"/>
    <mergeCell ref="D531:G53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80B8D-6A00-4A2A-A52D-0EF3D006FCC5}">
  <dimension ref="A1:K357"/>
  <sheetViews>
    <sheetView workbookViewId="0"/>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2396</v>
      </c>
      <c r="E3" s="1650"/>
      <c r="F3" s="1650"/>
      <c r="G3" s="1650"/>
      <c r="H3" s="993"/>
      <c r="I3" s="993"/>
      <c r="J3" s="993"/>
      <c r="K3" s="993"/>
    </row>
    <row r="4" spans="1:11" ht="14.1" customHeight="1">
      <c r="A4" s="993"/>
      <c r="B4" s="993"/>
      <c r="C4" s="995" t="s">
        <v>196</v>
      </c>
      <c r="D4" s="1649" t="s">
        <v>1083</v>
      </c>
      <c r="E4" s="1650"/>
      <c r="F4" s="1650"/>
      <c r="G4" s="1650"/>
      <c r="H4" s="993"/>
      <c r="I4" s="993"/>
      <c r="J4" s="993"/>
      <c r="K4" s="993"/>
    </row>
    <row r="5" spans="1:11" ht="14.1" customHeight="1">
      <c r="A5" s="993"/>
      <c r="B5" s="993"/>
      <c r="C5" s="995" t="s">
        <v>2</v>
      </c>
      <c r="D5" s="1649" t="s">
        <v>2397</v>
      </c>
      <c r="E5" s="1650"/>
      <c r="F5" s="1650"/>
      <c r="G5" s="1650"/>
      <c r="H5" s="993"/>
      <c r="I5" s="993"/>
      <c r="J5" s="993"/>
      <c r="K5" s="993"/>
    </row>
    <row r="6" spans="1:11" ht="14.1" customHeight="1">
      <c r="A6" s="993"/>
      <c r="B6" s="993"/>
      <c r="C6" s="995" t="s">
        <v>4</v>
      </c>
      <c r="D6" s="1649" t="s">
        <v>5</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72.95" customHeight="1">
      <c r="A9" s="993"/>
      <c r="B9" s="993"/>
      <c r="C9" s="1655" t="s">
        <v>2398</v>
      </c>
      <c r="D9" s="1656"/>
      <c r="E9" s="1656"/>
      <c r="F9" s="1656"/>
      <c r="G9" s="1656"/>
      <c r="H9" s="993"/>
      <c r="I9" s="993"/>
      <c r="J9" s="993"/>
      <c r="K9" s="993"/>
    </row>
    <row r="10" spans="1:11" ht="35.25" customHeight="1">
      <c r="A10" s="993"/>
      <c r="B10" s="993"/>
      <c r="C10" s="996" t="s">
        <v>10</v>
      </c>
      <c r="D10" s="1657" t="s">
        <v>2399</v>
      </c>
      <c r="E10" s="1658"/>
      <c r="F10" s="1658"/>
      <c r="G10" s="1658"/>
      <c r="H10" s="993"/>
      <c r="I10" s="993"/>
      <c r="J10" s="993"/>
      <c r="K10" s="993"/>
    </row>
    <row r="11" spans="1:11" ht="39" customHeight="1">
      <c r="A11" s="993"/>
      <c r="B11" s="993"/>
      <c r="C11" s="996" t="s">
        <v>203</v>
      </c>
      <c r="D11" s="1657" t="s">
        <v>2400</v>
      </c>
      <c r="E11" s="1658"/>
      <c r="F11" s="1658"/>
      <c r="G11" s="1658"/>
      <c r="H11" s="993"/>
      <c r="I11" s="993"/>
      <c r="J11" s="993"/>
      <c r="K11" s="993"/>
    </row>
    <row r="12" spans="1:11" ht="27.95" customHeight="1">
      <c r="A12" s="993"/>
      <c r="B12" s="993"/>
      <c r="C12" s="997" t="s">
        <v>205</v>
      </c>
      <c r="D12" s="998">
        <v>2025</v>
      </c>
      <c r="E12" s="998">
        <v>2026</v>
      </c>
      <c r="F12" s="998">
        <v>2027</v>
      </c>
      <c r="G12" s="998">
        <v>2028</v>
      </c>
      <c r="H12" s="993"/>
      <c r="I12" s="993"/>
      <c r="J12" s="993"/>
      <c r="K12" s="993"/>
    </row>
    <row r="13" spans="1:11" ht="14.1" customHeight="1">
      <c r="A13" s="993"/>
      <c r="B13" s="993"/>
      <c r="C13" s="999"/>
      <c r="D13" s="1000" t="s">
        <v>13</v>
      </c>
      <c r="E13" s="1000" t="s">
        <v>14</v>
      </c>
      <c r="F13" s="1000" t="s">
        <v>14</v>
      </c>
      <c r="G13" s="1000" t="s">
        <v>14</v>
      </c>
      <c r="H13" s="993"/>
      <c r="I13" s="993"/>
      <c r="J13" s="993"/>
      <c r="K13" s="993"/>
    </row>
    <row r="14" spans="1:11" ht="20.100000000000001" customHeight="1">
      <c r="A14" s="993"/>
      <c r="B14" s="993"/>
      <c r="C14" s="997" t="s">
        <v>2401</v>
      </c>
      <c r="D14" s="1001" t="s">
        <v>200</v>
      </c>
      <c r="E14" s="1001" t="s">
        <v>2402</v>
      </c>
      <c r="F14" s="1001" t="s">
        <v>2403</v>
      </c>
      <c r="G14" s="1001" t="s">
        <v>164</v>
      </c>
      <c r="H14" s="993"/>
      <c r="I14" s="993"/>
      <c r="J14" s="993"/>
      <c r="K14" s="993"/>
    </row>
    <row r="15" spans="1:11" ht="20.100000000000001" customHeight="1">
      <c r="A15" s="993"/>
      <c r="B15" s="993"/>
      <c r="C15" s="997" t="s">
        <v>2404</v>
      </c>
      <c r="D15" s="1001" t="s">
        <v>200</v>
      </c>
      <c r="E15" s="1001" t="s">
        <v>942</v>
      </c>
      <c r="F15" s="1001" t="s">
        <v>942</v>
      </c>
      <c r="G15" s="1001" t="s">
        <v>942</v>
      </c>
      <c r="H15" s="993"/>
      <c r="I15" s="993"/>
      <c r="J15" s="993"/>
      <c r="K15" s="993"/>
    </row>
    <row r="16" spans="1:11" ht="14.1" customHeight="1">
      <c r="A16" s="993"/>
      <c r="B16" s="993"/>
      <c r="C16" s="1643" t="s">
        <v>208</v>
      </c>
      <c r="D16" s="1644"/>
      <c r="E16" s="1644"/>
      <c r="F16" s="1644"/>
      <c r="G16" s="1644"/>
      <c r="H16" s="993"/>
      <c r="I16" s="993"/>
      <c r="J16" s="993"/>
      <c r="K16" s="993"/>
    </row>
    <row r="17" spans="1:11" ht="14.1" customHeight="1">
      <c r="A17" s="993"/>
      <c r="B17" s="993"/>
      <c r="C17" s="1002" t="s">
        <v>2405</v>
      </c>
      <c r="D17" s="1643" t="s">
        <v>2406</v>
      </c>
      <c r="E17" s="1644"/>
      <c r="F17" s="1644"/>
      <c r="G17" s="1644"/>
      <c r="H17" s="993"/>
      <c r="I17" s="993"/>
      <c r="J17" s="993"/>
      <c r="K17" s="993"/>
    </row>
    <row r="18" spans="1:11">
      <c r="A18" s="993"/>
      <c r="B18" s="993"/>
      <c r="C18" s="1003" t="s">
        <v>209</v>
      </c>
      <c r="D18" s="1659" t="s">
        <v>2407</v>
      </c>
      <c r="E18" s="1660"/>
      <c r="F18" s="1660"/>
      <c r="G18" s="1660"/>
      <c r="H18" s="993"/>
      <c r="I18" s="993"/>
      <c r="J18" s="993"/>
      <c r="K18" s="993"/>
    </row>
    <row r="19" spans="1:11" ht="18" customHeight="1">
      <c r="A19" s="993"/>
      <c r="B19" s="993"/>
      <c r="C19" s="1004" t="s">
        <v>211</v>
      </c>
      <c r="D19" s="1661" t="s">
        <v>2408</v>
      </c>
      <c r="E19" s="1662"/>
      <c r="F19" s="1662"/>
      <c r="G19" s="1662"/>
      <c r="H19" s="993"/>
      <c r="I19" s="993"/>
      <c r="J19" s="993"/>
      <c r="K19" s="993"/>
    </row>
    <row r="20" spans="1:11">
      <c r="A20" s="993"/>
      <c r="B20" s="993"/>
      <c r="C20" s="1004" t="s">
        <v>31</v>
      </c>
      <c r="D20" s="1661" t="s">
        <v>1339</v>
      </c>
      <c r="E20" s="1662"/>
      <c r="F20" s="1662"/>
      <c r="G20" s="1662"/>
      <c r="H20" s="993"/>
      <c r="I20" s="993"/>
      <c r="J20" s="993"/>
      <c r="K20" s="993"/>
    </row>
    <row r="21" spans="1:11" ht="15" customHeight="1">
      <c r="A21" s="993"/>
      <c r="B21" s="993"/>
      <c r="C21" s="1005"/>
      <c r="D21" s="1006">
        <v>2025</v>
      </c>
      <c r="E21" s="1006">
        <v>2026</v>
      </c>
      <c r="F21" s="1006">
        <v>2027</v>
      </c>
      <c r="G21" s="1006">
        <v>2028</v>
      </c>
      <c r="H21" s="993"/>
      <c r="I21" s="993"/>
      <c r="J21" s="993"/>
      <c r="K21" s="993"/>
    </row>
    <row r="22" spans="1:11" ht="15" customHeight="1">
      <c r="A22" s="993"/>
      <c r="B22" s="993"/>
      <c r="C22" s="1007"/>
      <c r="D22" s="1008" t="s">
        <v>13</v>
      </c>
      <c r="E22" s="1008" t="s">
        <v>14</v>
      </c>
      <c r="F22" s="1008" t="s">
        <v>14</v>
      </c>
      <c r="G22" s="1008" t="s">
        <v>14</v>
      </c>
      <c r="H22" s="993"/>
      <c r="I22" s="993"/>
      <c r="J22" s="993"/>
      <c r="K22" s="993"/>
    </row>
    <row r="23" spans="1:11" ht="14.1" customHeight="1">
      <c r="A23" s="993"/>
      <c r="B23" s="993"/>
      <c r="C23" s="997" t="s">
        <v>33</v>
      </c>
      <c r="D23" s="1001" t="s">
        <v>200</v>
      </c>
      <c r="E23" s="1001" t="s">
        <v>2409</v>
      </c>
      <c r="F23" s="1001" t="s">
        <v>2410</v>
      </c>
      <c r="G23" s="1001" t="s">
        <v>2411</v>
      </c>
      <c r="H23" s="993"/>
      <c r="I23" s="993"/>
      <c r="J23" s="993"/>
      <c r="K23" s="993"/>
    </row>
    <row r="24" spans="1:11" ht="14.1" customHeight="1">
      <c r="A24" s="993"/>
      <c r="B24" s="993"/>
      <c r="C24" s="997" t="s">
        <v>214</v>
      </c>
      <c r="D24" s="1001" t="s">
        <v>2412</v>
      </c>
      <c r="E24" s="1001" t="s">
        <v>2413</v>
      </c>
      <c r="F24" s="1001" t="s">
        <v>2414</v>
      </c>
      <c r="G24" s="1001" t="s">
        <v>2414</v>
      </c>
      <c r="H24" s="993"/>
      <c r="I24" s="993"/>
      <c r="J24" s="993"/>
      <c r="K24" s="993"/>
    </row>
    <row r="25" spans="1:11" ht="14.1" customHeight="1">
      <c r="A25" s="993"/>
      <c r="B25" s="993"/>
      <c r="C25" s="997" t="s">
        <v>215</v>
      </c>
      <c r="D25" s="1001" t="s">
        <v>164</v>
      </c>
      <c r="E25" s="1001" t="s">
        <v>2415</v>
      </c>
      <c r="F25" s="1001" t="s">
        <v>2416</v>
      </c>
      <c r="G25" s="1001" t="s">
        <v>2417</v>
      </c>
      <c r="H25" s="993"/>
      <c r="I25" s="993"/>
      <c r="J25" s="993"/>
      <c r="K25" s="993"/>
    </row>
    <row r="26" spans="1:11" ht="14.1" customHeight="1">
      <c r="A26" s="993"/>
      <c r="B26" s="993"/>
      <c r="C26" s="997" t="s">
        <v>216</v>
      </c>
      <c r="D26" s="1001" t="s">
        <v>200</v>
      </c>
      <c r="E26" s="1001" t="s">
        <v>200</v>
      </c>
      <c r="F26" s="1001" t="s">
        <v>2418</v>
      </c>
      <c r="G26" s="1001" t="s">
        <v>2419</v>
      </c>
      <c r="H26" s="993"/>
      <c r="I26" s="993"/>
      <c r="J26" s="993"/>
      <c r="K26" s="993"/>
    </row>
    <row r="27" spans="1:11" ht="14.1" customHeight="1">
      <c r="A27" s="993"/>
      <c r="B27" s="993"/>
      <c r="C27" s="997" t="s">
        <v>217</v>
      </c>
      <c r="D27" s="1001" t="s">
        <v>200</v>
      </c>
      <c r="E27" s="1001" t="s">
        <v>2420</v>
      </c>
      <c r="F27" s="1001" t="s">
        <v>2421</v>
      </c>
      <c r="G27" s="1001" t="s">
        <v>164</v>
      </c>
      <c r="H27" s="993"/>
      <c r="I27" s="993"/>
      <c r="J27" s="993"/>
      <c r="K27" s="993"/>
    </row>
    <row r="28" spans="1:11" ht="14.1" customHeight="1">
      <c r="A28" s="993"/>
      <c r="B28" s="993"/>
      <c r="C28" s="997" t="s">
        <v>39</v>
      </c>
      <c r="D28" s="1001" t="s">
        <v>200</v>
      </c>
      <c r="E28" s="1001" t="s">
        <v>200</v>
      </c>
      <c r="F28" s="1001" t="s">
        <v>2243</v>
      </c>
      <c r="G28" s="1001" t="s">
        <v>2422</v>
      </c>
      <c r="H28" s="993"/>
      <c r="I28" s="993"/>
      <c r="J28" s="993"/>
      <c r="K28" s="993"/>
    </row>
    <row r="29" spans="1:11" ht="14.1" customHeight="1">
      <c r="A29" s="993"/>
      <c r="B29" s="993"/>
      <c r="C29" s="1663" t="s">
        <v>218</v>
      </c>
      <c r="D29" s="1664"/>
      <c r="E29" s="1664"/>
      <c r="F29" s="1664"/>
      <c r="G29" s="1664"/>
      <c r="H29" s="993"/>
      <c r="I29" s="993"/>
      <c r="J29" s="993"/>
      <c r="K29" s="993"/>
    </row>
    <row r="30" spans="1:11" ht="14.1" customHeight="1">
      <c r="A30" s="993"/>
      <c r="B30" s="993"/>
      <c r="C30" s="1005"/>
      <c r="D30" s="1006">
        <v>2025</v>
      </c>
      <c r="E30" s="1006">
        <v>2026</v>
      </c>
      <c r="F30" s="1006">
        <v>2027</v>
      </c>
      <c r="G30" s="1006">
        <v>2028</v>
      </c>
      <c r="H30" s="993"/>
      <c r="I30" s="993"/>
      <c r="J30" s="993"/>
      <c r="K30" s="993"/>
    </row>
    <row r="31" spans="1:11" ht="14.1" customHeight="1">
      <c r="A31" s="993"/>
      <c r="B31" s="993"/>
      <c r="C31" s="1007"/>
      <c r="D31" s="1008" t="s">
        <v>13</v>
      </c>
      <c r="E31" s="1008" t="s">
        <v>14</v>
      </c>
      <c r="F31" s="1008" t="s">
        <v>14</v>
      </c>
      <c r="G31" s="1008" t="s">
        <v>14</v>
      </c>
      <c r="H31" s="993"/>
      <c r="I31" s="993"/>
      <c r="J31" s="993"/>
      <c r="K31" s="993"/>
    </row>
    <row r="32" spans="1:11" ht="14.1" customHeight="1">
      <c r="A32" s="993"/>
      <c r="B32" s="993"/>
      <c r="C32" s="1009" t="s">
        <v>219</v>
      </c>
      <c r="D32" s="1010">
        <v>0</v>
      </c>
      <c r="E32" s="1010">
        <v>458178000</v>
      </c>
      <c r="F32" s="1010">
        <v>458178000</v>
      </c>
      <c r="G32" s="1010">
        <v>458178000</v>
      </c>
      <c r="H32" s="993"/>
      <c r="I32" s="993"/>
      <c r="J32" s="993"/>
      <c r="K32" s="993"/>
    </row>
    <row r="33" spans="1:11" ht="14.1" customHeight="1">
      <c r="A33" s="993"/>
      <c r="B33" s="993"/>
      <c r="C33" s="1009" t="s">
        <v>220</v>
      </c>
      <c r="D33" s="1010">
        <v>0</v>
      </c>
      <c r="E33" s="1010">
        <v>433951000</v>
      </c>
      <c r="F33" s="1010">
        <v>433951000</v>
      </c>
      <c r="G33" s="1010">
        <v>433951000</v>
      </c>
      <c r="H33" s="993"/>
      <c r="I33" s="993"/>
      <c r="J33" s="993"/>
      <c r="K33" s="993"/>
    </row>
    <row r="34" spans="1:11" ht="14.1" customHeight="1">
      <c r="A34" s="993"/>
      <c r="B34" s="993"/>
      <c r="C34" s="1009" t="s">
        <v>221</v>
      </c>
      <c r="D34" s="1010">
        <v>0</v>
      </c>
      <c r="E34" s="1010">
        <v>24227000</v>
      </c>
      <c r="F34" s="1010">
        <v>24227000</v>
      </c>
      <c r="G34" s="1010">
        <v>24227000</v>
      </c>
      <c r="H34" s="993"/>
      <c r="I34" s="993"/>
      <c r="J34" s="993"/>
      <c r="K34" s="993"/>
    </row>
    <row r="35" spans="1:11" ht="14.1" customHeight="1">
      <c r="A35" s="993"/>
      <c r="B35" s="993"/>
      <c r="C35" s="1009" t="s">
        <v>222</v>
      </c>
      <c r="D35" s="1010">
        <v>0</v>
      </c>
      <c r="E35" s="1010">
        <v>85954000</v>
      </c>
      <c r="F35" s="1010">
        <v>85954000</v>
      </c>
      <c r="G35" s="1010">
        <v>85954000</v>
      </c>
      <c r="H35" s="993"/>
      <c r="I35" s="993"/>
      <c r="J35" s="993"/>
      <c r="K35" s="993"/>
    </row>
    <row r="36" spans="1:11" ht="14.1" customHeight="1">
      <c r="A36" s="993"/>
      <c r="B36" s="993"/>
      <c r="C36" s="1009" t="s">
        <v>220</v>
      </c>
      <c r="D36" s="1010">
        <v>0</v>
      </c>
      <c r="E36" s="1010">
        <v>82062000</v>
      </c>
      <c r="F36" s="1010">
        <v>82062000</v>
      </c>
      <c r="G36" s="1010">
        <v>82062000</v>
      </c>
      <c r="H36" s="993"/>
      <c r="I36" s="993"/>
      <c r="J36" s="993"/>
      <c r="K36" s="993"/>
    </row>
    <row r="37" spans="1:11" ht="14.1" customHeight="1">
      <c r="A37" s="993"/>
      <c r="B37" s="993"/>
      <c r="C37" s="1009" t="s">
        <v>221</v>
      </c>
      <c r="D37" s="1010">
        <v>0</v>
      </c>
      <c r="E37" s="1010">
        <v>3892000</v>
      </c>
      <c r="F37" s="1010">
        <v>3892000</v>
      </c>
      <c r="G37" s="1010">
        <v>3892000</v>
      </c>
      <c r="H37" s="993"/>
      <c r="I37" s="993"/>
      <c r="J37" s="993"/>
      <c r="K37" s="993"/>
    </row>
    <row r="38" spans="1:11" ht="14.1" customHeight="1">
      <c r="A38" s="993"/>
      <c r="B38" s="993"/>
      <c r="C38" s="1009" t="s">
        <v>223</v>
      </c>
      <c r="D38" s="1010">
        <v>0</v>
      </c>
      <c r="E38" s="1010">
        <v>91139000</v>
      </c>
      <c r="F38" s="1010">
        <v>96139000</v>
      </c>
      <c r="G38" s="1010">
        <v>96139000</v>
      </c>
      <c r="H38" s="993"/>
      <c r="I38" s="993"/>
      <c r="J38" s="993"/>
      <c r="K38" s="993"/>
    </row>
    <row r="39" spans="1:11" ht="14.1" customHeight="1">
      <c r="A39" s="993"/>
      <c r="B39" s="993"/>
      <c r="C39" s="1009" t="s">
        <v>220</v>
      </c>
      <c r="D39" s="1010">
        <v>0</v>
      </c>
      <c r="E39" s="1010">
        <v>60000000</v>
      </c>
      <c r="F39" s="1010">
        <v>65000000</v>
      </c>
      <c r="G39" s="1010">
        <v>65000000</v>
      </c>
      <c r="H39" s="993"/>
      <c r="I39" s="993"/>
      <c r="J39" s="993"/>
      <c r="K39" s="993"/>
    </row>
    <row r="40" spans="1:11" ht="14.1" customHeight="1">
      <c r="A40" s="993"/>
      <c r="B40" s="993"/>
      <c r="C40" s="1009" t="s">
        <v>221</v>
      </c>
      <c r="D40" s="1010">
        <v>0</v>
      </c>
      <c r="E40" s="1010">
        <v>31139000</v>
      </c>
      <c r="F40" s="1010">
        <v>31139000</v>
      </c>
      <c r="G40" s="1010">
        <v>31139000</v>
      </c>
      <c r="H40" s="993"/>
      <c r="I40" s="993"/>
      <c r="J40" s="993"/>
      <c r="K40" s="993"/>
    </row>
    <row r="41" spans="1:11" ht="14.1" customHeight="1">
      <c r="A41" s="993"/>
      <c r="B41" s="993"/>
      <c r="C41" s="1009" t="s">
        <v>224</v>
      </c>
      <c r="D41" s="1010">
        <v>0</v>
      </c>
      <c r="E41" s="1010">
        <v>0</v>
      </c>
      <c r="F41" s="1010">
        <v>0</v>
      </c>
      <c r="G41" s="1010">
        <v>0</v>
      </c>
      <c r="H41" s="993"/>
      <c r="I41" s="993"/>
      <c r="J41" s="993"/>
      <c r="K41" s="993"/>
    </row>
    <row r="42" spans="1:11" ht="14.1" customHeight="1">
      <c r="A42" s="993"/>
      <c r="B42" s="993"/>
      <c r="C42" s="1009" t="s">
        <v>220</v>
      </c>
      <c r="D42" s="1010">
        <v>0</v>
      </c>
      <c r="E42" s="1010">
        <v>0</v>
      </c>
      <c r="F42" s="1010">
        <v>0</v>
      </c>
      <c r="G42" s="1010">
        <v>0</v>
      </c>
      <c r="H42" s="993"/>
      <c r="I42" s="993"/>
      <c r="J42" s="993"/>
      <c r="K42" s="993"/>
    </row>
    <row r="43" spans="1:11" ht="14.1" customHeight="1">
      <c r="A43" s="993"/>
      <c r="B43" s="993"/>
      <c r="C43" s="1009" t="s">
        <v>221</v>
      </c>
      <c r="D43" s="1010">
        <v>0</v>
      </c>
      <c r="E43" s="1010">
        <v>0</v>
      </c>
      <c r="F43" s="1010">
        <v>0</v>
      </c>
      <c r="G43" s="1010">
        <v>0</v>
      </c>
      <c r="H43" s="993"/>
      <c r="I43" s="993"/>
      <c r="J43" s="993"/>
      <c r="K43" s="993"/>
    </row>
    <row r="44" spans="1:11" ht="14.1" customHeight="1">
      <c r="A44" s="993"/>
      <c r="B44" s="993"/>
      <c r="C44" s="1009" t="s">
        <v>225</v>
      </c>
      <c r="D44" s="1010">
        <v>0</v>
      </c>
      <c r="E44" s="1010">
        <v>0</v>
      </c>
      <c r="F44" s="1010">
        <v>0</v>
      </c>
      <c r="G44" s="1010">
        <v>0</v>
      </c>
      <c r="H44" s="993"/>
      <c r="I44" s="993"/>
      <c r="J44" s="993"/>
      <c r="K44" s="993"/>
    </row>
    <row r="45" spans="1:11" ht="14.1" customHeight="1">
      <c r="A45" s="993"/>
      <c r="B45" s="993"/>
      <c r="C45" s="1009" t="s">
        <v>220</v>
      </c>
      <c r="D45" s="1010">
        <v>0</v>
      </c>
      <c r="E45" s="1010">
        <v>0</v>
      </c>
      <c r="F45" s="1010">
        <v>0</v>
      </c>
      <c r="G45" s="1010">
        <v>0</v>
      </c>
      <c r="H45" s="993"/>
      <c r="I45" s="993"/>
      <c r="J45" s="993"/>
      <c r="K45" s="993"/>
    </row>
    <row r="46" spans="1:11" ht="14.1" customHeight="1">
      <c r="A46" s="993"/>
      <c r="B46" s="993"/>
      <c r="C46" s="1009" t="s">
        <v>221</v>
      </c>
      <c r="D46" s="1010">
        <v>0</v>
      </c>
      <c r="E46" s="1010">
        <v>0</v>
      </c>
      <c r="F46" s="1010">
        <v>0</v>
      </c>
      <c r="G46" s="1010">
        <v>0</v>
      </c>
      <c r="H46" s="993"/>
      <c r="I46" s="993"/>
      <c r="J46" s="993"/>
      <c r="K46" s="993"/>
    </row>
    <row r="47" spans="1:11" ht="14.1" customHeight="1">
      <c r="A47" s="993"/>
      <c r="B47" s="993"/>
      <c r="C47" s="1009" t="s">
        <v>226</v>
      </c>
      <c r="D47" s="1010">
        <v>0</v>
      </c>
      <c r="E47" s="1010">
        <v>0</v>
      </c>
      <c r="F47" s="1010">
        <v>0</v>
      </c>
      <c r="G47" s="1010">
        <v>0</v>
      </c>
      <c r="H47" s="993"/>
      <c r="I47" s="993"/>
      <c r="J47" s="993"/>
      <c r="K47" s="993"/>
    </row>
    <row r="48" spans="1:11" ht="14.1" customHeight="1">
      <c r="A48" s="993"/>
      <c r="B48" s="993"/>
      <c r="C48" s="1009" t="s">
        <v>220</v>
      </c>
      <c r="D48" s="1010">
        <v>0</v>
      </c>
      <c r="E48" s="1010">
        <v>0</v>
      </c>
      <c r="F48" s="1010">
        <v>0</v>
      </c>
      <c r="G48" s="1010">
        <v>0</v>
      </c>
      <c r="H48" s="993"/>
      <c r="I48" s="993"/>
      <c r="J48" s="993"/>
      <c r="K48" s="993"/>
    </row>
    <row r="49" spans="1:11" ht="14.1" customHeight="1">
      <c r="A49" s="993"/>
      <c r="B49" s="993"/>
      <c r="C49" s="1009" t="s">
        <v>221</v>
      </c>
      <c r="D49" s="1010">
        <v>0</v>
      </c>
      <c r="E49" s="1010">
        <v>0</v>
      </c>
      <c r="F49" s="1010">
        <v>0</v>
      </c>
      <c r="G49" s="1010">
        <v>0</v>
      </c>
      <c r="H49" s="993"/>
      <c r="I49" s="993"/>
      <c r="J49" s="993"/>
      <c r="K49" s="993"/>
    </row>
    <row r="50" spans="1:11" ht="14.1" customHeight="1">
      <c r="A50" s="993"/>
      <c r="B50" s="993"/>
      <c r="C50" s="1009" t="s">
        <v>227</v>
      </c>
      <c r="D50" s="1010">
        <v>0</v>
      </c>
      <c r="E50" s="1010">
        <v>0</v>
      </c>
      <c r="F50" s="1010">
        <v>0</v>
      </c>
      <c r="G50" s="1010">
        <v>0</v>
      </c>
      <c r="H50" s="993"/>
      <c r="I50" s="993"/>
      <c r="J50" s="993"/>
      <c r="K50" s="993"/>
    </row>
    <row r="51" spans="1:11" ht="14.1" customHeight="1">
      <c r="A51" s="993"/>
      <c r="B51" s="993"/>
      <c r="C51" s="1009" t="s">
        <v>220</v>
      </c>
      <c r="D51" s="1010">
        <v>0</v>
      </c>
      <c r="E51" s="1010">
        <v>0</v>
      </c>
      <c r="F51" s="1010">
        <v>0</v>
      </c>
      <c r="G51" s="1010">
        <v>0</v>
      </c>
      <c r="H51" s="993"/>
      <c r="I51" s="993"/>
      <c r="J51" s="993"/>
      <c r="K51" s="993"/>
    </row>
    <row r="52" spans="1:11" ht="14.1" customHeight="1">
      <c r="A52" s="993"/>
      <c r="B52" s="993"/>
      <c r="C52" s="1009" t="s">
        <v>221</v>
      </c>
      <c r="D52" s="1010">
        <v>0</v>
      </c>
      <c r="E52" s="1010">
        <v>0</v>
      </c>
      <c r="F52" s="1010">
        <v>0</v>
      </c>
      <c r="G52" s="1010">
        <v>0</v>
      </c>
      <c r="H52" s="993"/>
      <c r="I52" s="993"/>
      <c r="J52" s="993"/>
      <c r="K52" s="993"/>
    </row>
    <row r="53" spans="1:11" ht="14.1" customHeight="1">
      <c r="A53" s="993"/>
      <c r="B53" s="993"/>
      <c r="C53" s="1009" t="s">
        <v>228</v>
      </c>
      <c r="D53" s="1010">
        <v>0</v>
      </c>
      <c r="E53" s="1010">
        <v>0</v>
      </c>
      <c r="F53" s="1010">
        <v>0</v>
      </c>
      <c r="G53" s="1010">
        <v>0</v>
      </c>
      <c r="H53" s="993"/>
      <c r="I53" s="993"/>
      <c r="J53" s="993"/>
      <c r="K53" s="993"/>
    </row>
    <row r="54" spans="1:11" ht="14.1" customHeight="1">
      <c r="A54" s="993"/>
      <c r="B54" s="993"/>
      <c r="C54" s="1009" t="s">
        <v>220</v>
      </c>
      <c r="D54" s="1010">
        <v>0</v>
      </c>
      <c r="E54" s="1010">
        <v>0</v>
      </c>
      <c r="F54" s="1010">
        <v>0</v>
      </c>
      <c r="G54" s="1010">
        <v>0</v>
      </c>
      <c r="H54" s="993"/>
      <c r="I54" s="993"/>
      <c r="J54" s="993"/>
      <c r="K54" s="993"/>
    </row>
    <row r="55" spans="1:11" ht="14.1" customHeight="1">
      <c r="A55" s="993"/>
      <c r="B55" s="993"/>
      <c r="C55" s="1009" t="s">
        <v>229</v>
      </c>
      <c r="D55" s="1010">
        <v>0</v>
      </c>
      <c r="E55" s="1010">
        <v>0</v>
      </c>
      <c r="F55" s="1010">
        <v>0</v>
      </c>
      <c r="G55" s="1010">
        <v>0</v>
      </c>
      <c r="H55" s="993"/>
      <c r="I55" s="993"/>
      <c r="J55" s="993"/>
      <c r="K55" s="993"/>
    </row>
    <row r="56" spans="1:11" ht="14.1" customHeight="1">
      <c r="A56" s="993"/>
      <c r="B56" s="993"/>
      <c r="C56" s="1009" t="s">
        <v>230</v>
      </c>
      <c r="D56" s="1010">
        <v>0</v>
      </c>
      <c r="E56" s="1010">
        <v>0</v>
      </c>
      <c r="F56" s="1010">
        <v>0</v>
      </c>
      <c r="G56" s="1010">
        <v>0</v>
      </c>
      <c r="H56" s="993"/>
      <c r="I56" s="993"/>
      <c r="J56" s="993"/>
      <c r="K56" s="993"/>
    </row>
    <row r="57" spans="1:11" ht="14.1" customHeight="1">
      <c r="A57" s="993"/>
      <c r="B57" s="993"/>
      <c r="C57" s="1009" t="s">
        <v>231</v>
      </c>
      <c r="D57" s="1010">
        <v>0</v>
      </c>
      <c r="E57" s="1010">
        <v>0</v>
      </c>
      <c r="F57" s="1010">
        <v>0</v>
      </c>
      <c r="G57" s="1010">
        <v>0</v>
      </c>
      <c r="H57" s="993"/>
      <c r="I57" s="993"/>
      <c r="J57" s="993"/>
      <c r="K57" s="993"/>
    </row>
    <row r="58" spans="1:11" ht="14.1" customHeight="1">
      <c r="A58" s="993"/>
      <c r="B58" s="993"/>
      <c r="C58" s="1009" t="s">
        <v>232</v>
      </c>
      <c r="D58" s="1010">
        <v>0</v>
      </c>
      <c r="E58" s="1010">
        <v>0</v>
      </c>
      <c r="F58" s="1010">
        <v>0</v>
      </c>
      <c r="G58" s="1010">
        <v>0</v>
      </c>
      <c r="H58" s="993"/>
      <c r="I58" s="993"/>
      <c r="J58" s="993"/>
      <c r="K58" s="993"/>
    </row>
    <row r="59" spans="1:11" ht="14.1" customHeight="1">
      <c r="A59" s="993"/>
      <c r="B59" s="993"/>
      <c r="C59" s="1009" t="s">
        <v>233</v>
      </c>
      <c r="D59" s="1010">
        <v>0</v>
      </c>
      <c r="E59" s="1010">
        <v>0</v>
      </c>
      <c r="F59" s="1010">
        <v>0</v>
      </c>
      <c r="G59" s="1010">
        <v>0</v>
      </c>
      <c r="H59" s="993"/>
      <c r="I59" s="993"/>
      <c r="J59" s="993"/>
      <c r="K59" s="993"/>
    </row>
    <row r="60" spans="1:11" ht="14.1" customHeight="1">
      <c r="A60" s="993"/>
      <c r="B60" s="993"/>
      <c r="C60" s="1009" t="s">
        <v>220</v>
      </c>
      <c r="D60" s="1010">
        <v>0</v>
      </c>
      <c r="E60" s="1010">
        <v>0</v>
      </c>
      <c r="F60" s="1010">
        <v>0</v>
      </c>
      <c r="G60" s="1010">
        <v>0</v>
      </c>
      <c r="H60" s="993"/>
      <c r="I60" s="993"/>
      <c r="J60" s="993"/>
      <c r="K60" s="993"/>
    </row>
    <row r="61" spans="1:11" ht="14.1" customHeight="1">
      <c r="A61" s="993"/>
      <c r="B61" s="993"/>
      <c r="C61" s="1009" t="s">
        <v>229</v>
      </c>
      <c r="D61" s="1010">
        <v>0</v>
      </c>
      <c r="E61" s="1010">
        <v>0</v>
      </c>
      <c r="F61" s="1010">
        <v>0</v>
      </c>
      <c r="G61" s="1010">
        <v>0</v>
      </c>
      <c r="H61" s="993"/>
      <c r="I61" s="993"/>
      <c r="J61" s="993"/>
      <c r="K61" s="993"/>
    </row>
    <row r="62" spans="1:11" ht="14.1" customHeight="1">
      <c r="A62" s="993"/>
      <c r="B62" s="993"/>
      <c r="C62" s="1009" t="s">
        <v>230</v>
      </c>
      <c r="D62" s="1010">
        <v>0</v>
      </c>
      <c r="E62" s="1010">
        <v>0</v>
      </c>
      <c r="F62" s="1010">
        <v>0</v>
      </c>
      <c r="G62" s="1010">
        <v>0</v>
      </c>
      <c r="H62" s="993"/>
      <c r="I62" s="993"/>
      <c r="J62" s="993"/>
      <c r="K62" s="993"/>
    </row>
    <row r="63" spans="1:11" ht="14.1" customHeight="1">
      <c r="A63" s="993"/>
      <c r="B63" s="993"/>
      <c r="C63" s="1009" t="s">
        <v>231</v>
      </c>
      <c r="D63" s="1010">
        <v>0</v>
      </c>
      <c r="E63" s="1010">
        <v>0</v>
      </c>
      <c r="F63" s="1010">
        <v>0</v>
      </c>
      <c r="G63" s="1010">
        <v>0</v>
      </c>
      <c r="H63" s="993"/>
      <c r="I63" s="993"/>
      <c r="J63" s="993"/>
      <c r="K63" s="993"/>
    </row>
    <row r="64" spans="1:11" ht="14.1" customHeight="1">
      <c r="A64" s="993"/>
      <c r="B64" s="993"/>
      <c r="C64" s="1009" t="s">
        <v>232</v>
      </c>
      <c r="D64" s="1010">
        <v>0</v>
      </c>
      <c r="E64" s="1010">
        <v>0</v>
      </c>
      <c r="F64" s="1010">
        <v>0</v>
      </c>
      <c r="G64" s="1010">
        <v>0</v>
      </c>
      <c r="H64" s="993"/>
      <c r="I64" s="993"/>
      <c r="J64" s="993"/>
      <c r="K64" s="993"/>
    </row>
    <row r="65" spans="1:11" ht="14.1" customHeight="1">
      <c r="A65" s="993"/>
      <c r="B65" s="993"/>
      <c r="C65" s="1009" t="s">
        <v>234</v>
      </c>
      <c r="D65" s="1010">
        <v>0</v>
      </c>
      <c r="E65" s="1010">
        <v>0</v>
      </c>
      <c r="F65" s="1010">
        <v>0</v>
      </c>
      <c r="G65" s="1010">
        <v>0</v>
      </c>
      <c r="H65" s="993"/>
      <c r="I65" s="993"/>
      <c r="J65" s="993"/>
      <c r="K65" s="993"/>
    </row>
    <row r="66" spans="1:11" ht="14.1" customHeight="1">
      <c r="A66" s="993"/>
      <c r="B66" s="993"/>
      <c r="C66" s="1009" t="s">
        <v>220</v>
      </c>
      <c r="D66" s="1010">
        <v>0</v>
      </c>
      <c r="E66" s="1010">
        <v>0</v>
      </c>
      <c r="F66" s="1010">
        <v>0</v>
      </c>
      <c r="G66" s="1010">
        <v>0</v>
      </c>
      <c r="H66" s="993"/>
      <c r="I66" s="993"/>
      <c r="J66" s="993"/>
      <c r="K66" s="993"/>
    </row>
    <row r="67" spans="1:11" ht="14.1" customHeight="1">
      <c r="A67" s="993"/>
      <c r="B67" s="993"/>
      <c r="C67" s="1009" t="s">
        <v>229</v>
      </c>
      <c r="D67" s="1010">
        <v>0</v>
      </c>
      <c r="E67" s="1010">
        <v>0</v>
      </c>
      <c r="F67" s="1010">
        <v>0</v>
      </c>
      <c r="G67" s="1010">
        <v>0</v>
      </c>
      <c r="H67" s="993"/>
      <c r="I67" s="993"/>
      <c r="J67" s="993"/>
      <c r="K67" s="993"/>
    </row>
    <row r="68" spans="1:11" ht="14.1" customHeight="1">
      <c r="A68" s="993"/>
      <c r="B68" s="993"/>
      <c r="C68" s="1009" t="s">
        <v>230</v>
      </c>
      <c r="D68" s="1010">
        <v>0</v>
      </c>
      <c r="E68" s="1010">
        <v>0</v>
      </c>
      <c r="F68" s="1010">
        <v>0</v>
      </c>
      <c r="G68" s="1010">
        <v>0</v>
      </c>
      <c r="H68" s="993"/>
      <c r="I68" s="993"/>
      <c r="J68" s="993"/>
      <c r="K68" s="993"/>
    </row>
    <row r="69" spans="1:11" ht="14.1" customHeight="1">
      <c r="A69" s="993"/>
      <c r="B69" s="993"/>
      <c r="C69" s="1009" t="s">
        <v>231</v>
      </c>
      <c r="D69" s="1010">
        <v>0</v>
      </c>
      <c r="E69" s="1010">
        <v>0</v>
      </c>
      <c r="F69" s="1010">
        <v>0</v>
      </c>
      <c r="G69" s="1010">
        <v>0</v>
      </c>
      <c r="H69" s="993"/>
      <c r="I69" s="993"/>
      <c r="J69" s="993"/>
      <c r="K69" s="993"/>
    </row>
    <row r="70" spans="1:11" ht="14.1" customHeight="1">
      <c r="A70" s="993"/>
      <c r="B70" s="993"/>
      <c r="C70" s="1009" t="s">
        <v>232</v>
      </c>
      <c r="D70" s="1010">
        <v>0</v>
      </c>
      <c r="E70" s="1010">
        <v>0</v>
      </c>
      <c r="F70" s="1010">
        <v>0</v>
      </c>
      <c r="G70" s="1010">
        <v>0</v>
      </c>
      <c r="H70" s="993"/>
      <c r="I70" s="993"/>
      <c r="J70" s="993"/>
      <c r="K70" s="993"/>
    </row>
    <row r="71" spans="1:11" ht="14.1" customHeight="1">
      <c r="A71" s="993"/>
      <c r="B71" s="993"/>
      <c r="C71" s="1009" t="s">
        <v>235</v>
      </c>
      <c r="D71" s="1010">
        <v>0</v>
      </c>
      <c r="E71" s="1010">
        <v>0</v>
      </c>
      <c r="F71" s="1010">
        <v>0</v>
      </c>
      <c r="G71" s="1010">
        <v>0</v>
      </c>
      <c r="H71" s="993"/>
      <c r="I71" s="993"/>
      <c r="J71" s="993"/>
      <c r="K71" s="993"/>
    </row>
    <row r="72" spans="1:11" ht="14.1" customHeight="1">
      <c r="A72" s="993"/>
      <c r="B72" s="993"/>
      <c r="C72" s="1009" t="s">
        <v>236</v>
      </c>
      <c r="D72" s="1010">
        <v>0</v>
      </c>
      <c r="E72" s="1010">
        <v>0</v>
      </c>
      <c r="F72" s="1010">
        <v>0</v>
      </c>
      <c r="G72" s="1010">
        <v>0</v>
      </c>
      <c r="H72" s="993"/>
      <c r="I72" s="993"/>
      <c r="J72" s="993"/>
      <c r="K72" s="993"/>
    </row>
    <row r="73" spans="1:11" ht="14.1" customHeight="1">
      <c r="A73" s="993"/>
      <c r="B73" s="993"/>
      <c r="C73" s="1011" t="s">
        <v>237</v>
      </c>
      <c r="D73" s="1010">
        <v>0</v>
      </c>
      <c r="E73" s="1010">
        <v>635271000</v>
      </c>
      <c r="F73" s="1010">
        <v>640271000</v>
      </c>
      <c r="G73" s="1010">
        <v>640271000</v>
      </c>
      <c r="H73" s="993"/>
      <c r="I73" s="993"/>
      <c r="J73" s="993"/>
      <c r="K73" s="993"/>
    </row>
    <row r="74" spans="1:11" ht="14.1" customHeight="1">
      <c r="A74" s="993"/>
      <c r="B74" s="993"/>
      <c r="C74" s="1643" t="s">
        <v>51</v>
      </c>
      <c r="D74" s="1644"/>
      <c r="E74" s="1644"/>
      <c r="F74" s="1644"/>
      <c r="G74" s="1644"/>
      <c r="H74" s="993"/>
      <c r="I74" s="993"/>
      <c r="J74" s="993"/>
      <c r="K74" s="993"/>
    </row>
    <row r="75" spans="1:11" ht="14.1" customHeight="1">
      <c r="A75" s="993"/>
      <c r="B75" s="993"/>
      <c r="C75" s="1002" t="s">
        <v>2423</v>
      </c>
      <c r="D75" s="1643" t="s">
        <v>2424</v>
      </c>
      <c r="E75" s="1644"/>
      <c r="F75" s="1644"/>
      <c r="G75" s="1644"/>
      <c r="H75" s="993"/>
      <c r="I75" s="993"/>
      <c r="J75" s="993"/>
      <c r="K75" s="993"/>
    </row>
    <row r="76" spans="1:11">
      <c r="A76" s="993"/>
      <c r="B76" s="993"/>
      <c r="C76" s="1003" t="s">
        <v>209</v>
      </c>
      <c r="D76" s="1659" t="s">
        <v>2425</v>
      </c>
      <c r="E76" s="1660"/>
      <c r="F76" s="1660"/>
      <c r="G76" s="1660"/>
      <c r="H76" s="993"/>
      <c r="I76" s="993"/>
      <c r="J76" s="993"/>
      <c r="K76" s="993"/>
    </row>
    <row r="77" spans="1:11" ht="18" customHeight="1">
      <c r="A77" s="993"/>
      <c r="B77" s="993"/>
      <c r="C77" s="1004" t="s">
        <v>211</v>
      </c>
      <c r="D77" s="1661" t="s">
        <v>2426</v>
      </c>
      <c r="E77" s="1662"/>
      <c r="F77" s="1662"/>
      <c r="G77" s="1662"/>
      <c r="H77" s="993"/>
      <c r="I77" s="993"/>
      <c r="J77" s="993"/>
      <c r="K77" s="993"/>
    </row>
    <row r="78" spans="1:11">
      <c r="A78" s="993"/>
      <c r="B78" s="993"/>
      <c r="C78" s="1004" t="s">
        <v>31</v>
      </c>
      <c r="D78" s="1661" t="s">
        <v>1339</v>
      </c>
      <c r="E78" s="1662"/>
      <c r="F78" s="1662"/>
      <c r="G78" s="1662"/>
      <c r="H78" s="993"/>
      <c r="I78" s="993"/>
      <c r="J78" s="993"/>
      <c r="K78" s="993"/>
    </row>
    <row r="79" spans="1:11" ht="15" customHeight="1">
      <c r="A79" s="993"/>
      <c r="B79" s="993"/>
      <c r="C79" s="1005"/>
      <c r="D79" s="1006">
        <v>2025</v>
      </c>
      <c r="E79" s="1006">
        <v>2026</v>
      </c>
      <c r="F79" s="1006">
        <v>2027</v>
      </c>
      <c r="G79" s="1006">
        <v>2028</v>
      </c>
      <c r="H79" s="993"/>
      <c r="I79" s="993"/>
      <c r="J79" s="993"/>
      <c r="K79" s="993"/>
    </row>
    <row r="80" spans="1:11" ht="15" customHeight="1">
      <c r="A80" s="993"/>
      <c r="B80" s="993"/>
      <c r="C80" s="1007"/>
      <c r="D80" s="1008" t="s">
        <v>13</v>
      </c>
      <c r="E80" s="1008" t="s">
        <v>14</v>
      </c>
      <c r="F80" s="1008" t="s">
        <v>14</v>
      </c>
      <c r="G80" s="1008" t="s">
        <v>14</v>
      </c>
      <c r="H80" s="993"/>
      <c r="I80" s="993"/>
      <c r="J80" s="993"/>
      <c r="K80" s="993"/>
    </row>
    <row r="81" spans="1:11" ht="14.1" customHeight="1">
      <c r="A81" s="993"/>
      <c r="B81" s="993"/>
      <c r="C81" s="997" t="s">
        <v>33</v>
      </c>
      <c r="D81" s="1001" t="s">
        <v>200</v>
      </c>
      <c r="E81" s="1001" t="s">
        <v>1690</v>
      </c>
      <c r="F81" s="1001" t="s">
        <v>1769</v>
      </c>
      <c r="G81" s="1001" t="s">
        <v>1769</v>
      </c>
      <c r="H81" s="993"/>
      <c r="I81" s="993"/>
      <c r="J81" s="993"/>
      <c r="K81" s="993"/>
    </row>
    <row r="82" spans="1:11" ht="14.1" customHeight="1">
      <c r="A82" s="993"/>
      <c r="B82" s="993"/>
      <c r="C82" s="997" t="s">
        <v>214</v>
      </c>
      <c r="D82" s="1001" t="s">
        <v>2427</v>
      </c>
      <c r="E82" s="1001" t="s">
        <v>2428</v>
      </c>
      <c r="F82" s="1001" t="s">
        <v>2429</v>
      </c>
      <c r="G82" s="1001" t="s">
        <v>2430</v>
      </c>
      <c r="H82" s="993"/>
      <c r="I82" s="993"/>
      <c r="J82" s="993"/>
      <c r="K82" s="993"/>
    </row>
    <row r="83" spans="1:11" ht="14.1" customHeight="1">
      <c r="A83" s="993"/>
      <c r="B83" s="993"/>
      <c r="C83" s="997" t="s">
        <v>215</v>
      </c>
      <c r="D83" s="1001" t="s">
        <v>164</v>
      </c>
      <c r="E83" s="1001" t="s">
        <v>2431</v>
      </c>
      <c r="F83" s="1001" t="s">
        <v>2432</v>
      </c>
      <c r="G83" s="1001" t="s">
        <v>2433</v>
      </c>
      <c r="H83" s="993"/>
      <c r="I83" s="993"/>
      <c r="J83" s="993"/>
      <c r="K83" s="993"/>
    </row>
    <row r="84" spans="1:11" ht="14.1" customHeight="1">
      <c r="A84" s="993"/>
      <c r="B84" s="993"/>
      <c r="C84" s="997" t="s">
        <v>216</v>
      </c>
      <c r="D84" s="1001" t="s">
        <v>200</v>
      </c>
      <c r="E84" s="1001" t="s">
        <v>200</v>
      </c>
      <c r="F84" s="1001" t="s">
        <v>2434</v>
      </c>
      <c r="G84" s="1001" t="s">
        <v>164</v>
      </c>
      <c r="H84" s="993"/>
      <c r="I84" s="993"/>
      <c r="J84" s="993"/>
      <c r="K84" s="993"/>
    </row>
    <row r="85" spans="1:11" ht="14.1" customHeight="1">
      <c r="A85" s="993"/>
      <c r="B85" s="993"/>
      <c r="C85" s="997" t="s">
        <v>217</v>
      </c>
      <c r="D85" s="1001" t="s">
        <v>200</v>
      </c>
      <c r="E85" s="1001" t="s">
        <v>2435</v>
      </c>
      <c r="F85" s="1001" t="s">
        <v>2436</v>
      </c>
      <c r="G85" s="1001" t="s">
        <v>2437</v>
      </c>
      <c r="H85" s="993"/>
      <c r="I85" s="993"/>
      <c r="J85" s="993"/>
      <c r="K85" s="993"/>
    </row>
    <row r="86" spans="1:11" ht="14.1" customHeight="1">
      <c r="A86" s="993"/>
      <c r="B86" s="993"/>
      <c r="C86" s="997" t="s">
        <v>39</v>
      </c>
      <c r="D86" s="1001" t="s">
        <v>200</v>
      </c>
      <c r="E86" s="1001" t="s">
        <v>200</v>
      </c>
      <c r="F86" s="1001" t="s">
        <v>2438</v>
      </c>
      <c r="G86" s="1001" t="s">
        <v>2437</v>
      </c>
      <c r="H86" s="993"/>
      <c r="I86" s="993"/>
      <c r="J86" s="993"/>
      <c r="K86" s="993"/>
    </row>
    <row r="87" spans="1:11" ht="14.1" customHeight="1">
      <c r="A87" s="993"/>
      <c r="B87" s="993"/>
      <c r="C87" s="1663" t="s">
        <v>218</v>
      </c>
      <c r="D87" s="1664"/>
      <c r="E87" s="1664"/>
      <c r="F87" s="1664"/>
      <c r="G87" s="1664"/>
      <c r="H87" s="993"/>
      <c r="I87" s="993"/>
      <c r="J87" s="993"/>
      <c r="K87" s="993"/>
    </row>
    <row r="88" spans="1:11" ht="14.1" customHeight="1">
      <c r="A88" s="993"/>
      <c r="B88" s="993"/>
      <c r="C88" s="1005"/>
      <c r="D88" s="1006">
        <v>2025</v>
      </c>
      <c r="E88" s="1006">
        <v>2026</v>
      </c>
      <c r="F88" s="1006">
        <v>2027</v>
      </c>
      <c r="G88" s="1006">
        <v>2028</v>
      </c>
      <c r="H88" s="993"/>
      <c r="I88" s="993"/>
      <c r="J88" s="993"/>
      <c r="K88" s="993"/>
    </row>
    <row r="89" spans="1:11" ht="14.1" customHeight="1">
      <c r="A89" s="993"/>
      <c r="B89" s="993"/>
      <c r="C89" s="1007"/>
      <c r="D89" s="1008" t="s">
        <v>13</v>
      </c>
      <c r="E89" s="1008" t="s">
        <v>14</v>
      </c>
      <c r="F89" s="1008" t="s">
        <v>14</v>
      </c>
      <c r="G89" s="1008" t="s">
        <v>14</v>
      </c>
      <c r="H89" s="993"/>
      <c r="I89" s="993"/>
      <c r="J89" s="993"/>
      <c r="K89" s="993"/>
    </row>
    <row r="90" spans="1:11" ht="14.1" customHeight="1">
      <c r="A90" s="993"/>
      <c r="B90" s="993"/>
      <c r="C90" s="1009" t="s">
        <v>219</v>
      </c>
      <c r="D90" s="1010">
        <v>0</v>
      </c>
      <c r="E90" s="1010">
        <v>0</v>
      </c>
      <c r="F90" s="1010">
        <v>0</v>
      </c>
      <c r="G90" s="1010">
        <v>0</v>
      </c>
      <c r="H90" s="993"/>
      <c r="I90" s="993"/>
      <c r="J90" s="993"/>
      <c r="K90" s="993"/>
    </row>
    <row r="91" spans="1:11" ht="14.1" customHeight="1">
      <c r="A91" s="993"/>
      <c r="B91" s="993"/>
      <c r="C91" s="1009" t="s">
        <v>220</v>
      </c>
      <c r="D91" s="1010">
        <v>0</v>
      </c>
      <c r="E91" s="1010">
        <v>0</v>
      </c>
      <c r="F91" s="1010">
        <v>0</v>
      </c>
      <c r="G91" s="1010">
        <v>0</v>
      </c>
      <c r="H91" s="993"/>
      <c r="I91" s="993"/>
      <c r="J91" s="993"/>
      <c r="K91" s="993"/>
    </row>
    <row r="92" spans="1:11" ht="14.1" customHeight="1">
      <c r="A92" s="993"/>
      <c r="B92" s="993"/>
      <c r="C92" s="1009" t="s">
        <v>221</v>
      </c>
      <c r="D92" s="1010">
        <v>0</v>
      </c>
      <c r="E92" s="1010">
        <v>0</v>
      </c>
      <c r="F92" s="1010">
        <v>0</v>
      </c>
      <c r="G92" s="1010">
        <v>0</v>
      </c>
      <c r="H92" s="993"/>
      <c r="I92" s="993"/>
      <c r="J92" s="993"/>
      <c r="K92" s="993"/>
    </row>
    <row r="93" spans="1:11" ht="14.1" customHeight="1">
      <c r="A93" s="993"/>
      <c r="B93" s="993"/>
      <c r="C93" s="1009" t="s">
        <v>222</v>
      </c>
      <c r="D93" s="1010">
        <v>0</v>
      </c>
      <c r="E93" s="1010">
        <v>0</v>
      </c>
      <c r="F93" s="1010">
        <v>0</v>
      </c>
      <c r="G93" s="1010">
        <v>0</v>
      </c>
      <c r="H93" s="993"/>
      <c r="I93" s="993"/>
      <c r="J93" s="993"/>
      <c r="K93" s="993"/>
    </row>
    <row r="94" spans="1:11" ht="14.1" customHeight="1">
      <c r="A94" s="993"/>
      <c r="B94" s="993"/>
      <c r="C94" s="1009" t="s">
        <v>220</v>
      </c>
      <c r="D94" s="1010">
        <v>0</v>
      </c>
      <c r="E94" s="1010">
        <v>0</v>
      </c>
      <c r="F94" s="1010">
        <v>0</v>
      </c>
      <c r="G94" s="1010">
        <v>0</v>
      </c>
      <c r="H94" s="993"/>
      <c r="I94" s="993"/>
      <c r="J94" s="993"/>
      <c r="K94" s="993"/>
    </row>
    <row r="95" spans="1:11" ht="14.1" customHeight="1">
      <c r="A95" s="993"/>
      <c r="B95" s="993"/>
      <c r="C95" s="1009" t="s">
        <v>221</v>
      </c>
      <c r="D95" s="1010">
        <v>0</v>
      </c>
      <c r="E95" s="1010">
        <v>0</v>
      </c>
      <c r="F95" s="1010">
        <v>0</v>
      </c>
      <c r="G95" s="1010">
        <v>0</v>
      </c>
      <c r="H95" s="993"/>
      <c r="I95" s="993"/>
      <c r="J95" s="993"/>
      <c r="K95" s="993"/>
    </row>
    <row r="96" spans="1:11" ht="14.1" customHeight="1">
      <c r="A96" s="993"/>
      <c r="B96" s="993"/>
      <c r="C96" s="1009" t="s">
        <v>223</v>
      </c>
      <c r="D96" s="1010">
        <v>0</v>
      </c>
      <c r="E96" s="1010">
        <v>0</v>
      </c>
      <c r="F96" s="1010">
        <v>0</v>
      </c>
      <c r="G96" s="1010">
        <v>0</v>
      </c>
      <c r="H96" s="993"/>
      <c r="I96" s="993"/>
      <c r="J96" s="993"/>
      <c r="K96" s="993"/>
    </row>
    <row r="97" spans="1:11" ht="14.1" customHeight="1">
      <c r="A97" s="993"/>
      <c r="B97" s="993"/>
      <c r="C97" s="1009" t="s">
        <v>220</v>
      </c>
      <c r="D97" s="1010">
        <v>0</v>
      </c>
      <c r="E97" s="1010">
        <v>0</v>
      </c>
      <c r="F97" s="1010">
        <v>0</v>
      </c>
      <c r="G97" s="1010">
        <v>0</v>
      </c>
      <c r="H97" s="993"/>
      <c r="I97" s="993"/>
      <c r="J97" s="993"/>
      <c r="K97" s="993"/>
    </row>
    <row r="98" spans="1:11" ht="14.1" customHeight="1">
      <c r="A98" s="993"/>
      <c r="B98" s="993"/>
      <c r="C98" s="1009" t="s">
        <v>221</v>
      </c>
      <c r="D98" s="1010">
        <v>0</v>
      </c>
      <c r="E98" s="1010">
        <v>0</v>
      </c>
      <c r="F98" s="1010">
        <v>0</v>
      </c>
      <c r="G98" s="1010">
        <v>0</v>
      </c>
      <c r="H98" s="993"/>
      <c r="I98" s="993"/>
      <c r="J98" s="993"/>
      <c r="K98" s="993"/>
    </row>
    <row r="99" spans="1:11" ht="14.1" customHeight="1">
      <c r="A99" s="993"/>
      <c r="B99" s="993"/>
      <c r="C99" s="1009" t="s">
        <v>224</v>
      </c>
      <c r="D99" s="1010">
        <v>0</v>
      </c>
      <c r="E99" s="1010">
        <v>0</v>
      </c>
      <c r="F99" s="1010">
        <v>0</v>
      </c>
      <c r="G99" s="1010">
        <v>0</v>
      </c>
      <c r="H99" s="993"/>
      <c r="I99" s="993"/>
      <c r="J99" s="993"/>
      <c r="K99" s="993"/>
    </row>
    <row r="100" spans="1:11" ht="14.1" customHeight="1">
      <c r="A100" s="993"/>
      <c r="B100" s="993"/>
      <c r="C100" s="1009" t="s">
        <v>220</v>
      </c>
      <c r="D100" s="1010">
        <v>0</v>
      </c>
      <c r="E100" s="1010">
        <v>0</v>
      </c>
      <c r="F100" s="1010">
        <v>0</v>
      </c>
      <c r="G100" s="1010">
        <v>0</v>
      </c>
      <c r="H100" s="993"/>
      <c r="I100" s="993"/>
      <c r="J100" s="993"/>
      <c r="K100" s="993"/>
    </row>
    <row r="101" spans="1:11" ht="14.1" customHeight="1">
      <c r="A101" s="993"/>
      <c r="B101" s="993"/>
      <c r="C101" s="1009" t="s">
        <v>221</v>
      </c>
      <c r="D101" s="1010">
        <v>0</v>
      </c>
      <c r="E101" s="1010">
        <v>0</v>
      </c>
      <c r="F101" s="1010">
        <v>0</v>
      </c>
      <c r="G101" s="1010">
        <v>0</v>
      </c>
      <c r="H101" s="993"/>
      <c r="I101" s="993"/>
      <c r="J101" s="993"/>
      <c r="K101" s="993"/>
    </row>
    <row r="102" spans="1:11" ht="14.1" customHeight="1">
      <c r="A102" s="993"/>
      <c r="B102" s="993"/>
      <c r="C102" s="1009" t="s">
        <v>225</v>
      </c>
      <c r="D102" s="1010">
        <v>0</v>
      </c>
      <c r="E102" s="1010">
        <v>0</v>
      </c>
      <c r="F102" s="1010">
        <v>0</v>
      </c>
      <c r="G102" s="1010">
        <v>0</v>
      </c>
      <c r="H102" s="993"/>
      <c r="I102" s="993"/>
      <c r="J102" s="993"/>
      <c r="K102" s="993"/>
    </row>
    <row r="103" spans="1:11" ht="14.1" customHeight="1">
      <c r="A103" s="993"/>
      <c r="B103" s="993"/>
      <c r="C103" s="1009" t="s">
        <v>220</v>
      </c>
      <c r="D103" s="1010">
        <v>0</v>
      </c>
      <c r="E103" s="1010">
        <v>0</v>
      </c>
      <c r="F103" s="1010">
        <v>0</v>
      </c>
      <c r="G103" s="1010">
        <v>0</v>
      </c>
      <c r="H103" s="993"/>
      <c r="I103" s="993"/>
      <c r="J103" s="993"/>
      <c r="K103" s="993"/>
    </row>
    <row r="104" spans="1:11" ht="14.1" customHeight="1">
      <c r="A104" s="993"/>
      <c r="B104" s="993"/>
      <c r="C104" s="1009" t="s">
        <v>221</v>
      </c>
      <c r="D104" s="1010">
        <v>0</v>
      </c>
      <c r="E104" s="1010">
        <v>0</v>
      </c>
      <c r="F104" s="1010">
        <v>0</v>
      </c>
      <c r="G104" s="1010">
        <v>0</v>
      </c>
      <c r="H104" s="993"/>
      <c r="I104" s="993"/>
      <c r="J104" s="993"/>
      <c r="K104" s="993"/>
    </row>
    <row r="105" spans="1:11" ht="14.1" customHeight="1">
      <c r="A105" s="993"/>
      <c r="B105" s="993"/>
      <c r="C105" s="1009" t="s">
        <v>226</v>
      </c>
      <c r="D105" s="1010">
        <v>0</v>
      </c>
      <c r="E105" s="1010">
        <v>0</v>
      </c>
      <c r="F105" s="1010">
        <v>0</v>
      </c>
      <c r="G105" s="1010">
        <v>0</v>
      </c>
      <c r="H105" s="993"/>
      <c r="I105" s="993"/>
      <c r="J105" s="993"/>
      <c r="K105" s="993"/>
    </row>
    <row r="106" spans="1:11" ht="14.1" customHeight="1">
      <c r="A106" s="993"/>
      <c r="B106" s="993"/>
      <c r="C106" s="1009" t="s">
        <v>220</v>
      </c>
      <c r="D106" s="1010">
        <v>0</v>
      </c>
      <c r="E106" s="1010">
        <v>0</v>
      </c>
      <c r="F106" s="1010">
        <v>0</v>
      </c>
      <c r="G106" s="1010">
        <v>0</v>
      </c>
      <c r="H106" s="993"/>
      <c r="I106" s="993"/>
      <c r="J106" s="993"/>
      <c r="K106" s="993"/>
    </row>
    <row r="107" spans="1:11" ht="14.1" customHeight="1">
      <c r="A107" s="993"/>
      <c r="B107" s="993"/>
      <c r="C107" s="1009" t="s">
        <v>221</v>
      </c>
      <c r="D107" s="1010">
        <v>0</v>
      </c>
      <c r="E107" s="1010">
        <v>0</v>
      </c>
      <c r="F107" s="1010">
        <v>0</v>
      </c>
      <c r="G107" s="1010">
        <v>0</v>
      </c>
      <c r="H107" s="993"/>
      <c r="I107" s="993"/>
      <c r="J107" s="993"/>
      <c r="K107" s="993"/>
    </row>
    <row r="108" spans="1:11" ht="14.1" customHeight="1">
      <c r="A108" s="993"/>
      <c r="B108" s="993"/>
      <c r="C108" s="1009" t="s">
        <v>227</v>
      </c>
      <c r="D108" s="1010">
        <v>0</v>
      </c>
      <c r="E108" s="1010">
        <v>0</v>
      </c>
      <c r="F108" s="1010">
        <v>0</v>
      </c>
      <c r="G108" s="1010">
        <v>0</v>
      </c>
      <c r="H108" s="993"/>
      <c r="I108" s="993"/>
      <c r="J108" s="993"/>
      <c r="K108" s="993"/>
    </row>
    <row r="109" spans="1:11" ht="14.1" customHeight="1">
      <c r="A109" s="993"/>
      <c r="B109" s="993"/>
      <c r="C109" s="1009" t="s">
        <v>220</v>
      </c>
      <c r="D109" s="1010">
        <v>0</v>
      </c>
      <c r="E109" s="1010">
        <v>0</v>
      </c>
      <c r="F109" s="1010">
        <v>0</v>
      </c>
      <c r="G109" s="1010">
        <v>0</v>
      </c>
      <c r="H109" s="993"/>
      <c r="I109" s="993"/>
      <c r="J109" s="993"/>
      <c r="K109" s="993"/>
    </row>
    <row r="110" spans="1:11" ht="14.1" customHeight="1">
      <c r="A110" s="993"/>
      <c r="B110" s="993"/>
      <c r="C110" s="1009" t="s">
        <v>221</v>
      </c>
      <c r="D110" s="1010">
        <v>0</v>
      </c>
      <c r="E110" s="1010">
        <v>0</v>
      </c>
      <c r="F110" s="1010">
        <v>0</v>
      </c>
      <c r="G110" s="1010">
        <v>0</v>
      </c>
      <c r="H110" s="993"/>
      <c r="I110" s="993"/>
      <c r="J110" s="993"/>
      <c r="K110" s="993"/>
    </row>
    <row r="111" spans="1:11" ht="14.1" customHeight="1">
      <c r="A111" s="993"/>
      <c r="B111" s="993"/>
      <c r="C111" s="1009" t="s">
        <v>228</v>
      </c>
      <c r="D111" s="1010">
        <v>0</v>
      </c>
      <c r="E111" s="1010">
        <v>0</v>
      </c>
      <c r="F111" s="1010">
        <v>0</v>
      </c>
      <c r="G111" s="1010">
        <v>0</v>
      </c>
      <c r="H111" s="993"/>
      <c r="I111" s="993"/>
      <c r="J111" s="993"/>
      <c r="K111" s="993"/>
    </row>
    <row r="112" spans="1:11" ht="14.1" customHeight="1">
      <c r="A112" s="993"/>
      <c r="B112" s="993"/>
      <c r="C112" s="1009" t="s">
        <v>220</v>
      </c>
      <c r="D112" s="1010">
        <v>0</v>
      </c>
      <c r="E112" s="1010">
        <v>0</v>
      </c>
      <c r="F112" s="1010">
        <v>0</v>
      </c>
      <c r="G112" s="1010">
        <v>0</v>
      </c>
      <c r="H112" s="993"/>
      <c r="I112" s="993"/>
      <c r="J112" s="993"/>
      <c r="K112" s="993"/>
    </row>
    <row r="113" spans="1:11" ht="14.1" customHeight="1">
      <c r="A113" s="993"/>
      <c r="B113" s="993"/>
      <c r="C113" s="1009" t="s">
        <v>229</v>
      </c>
      <c r="D113" s="1010">
        <v>0</v>
      </c>
      <c r="E113" s="1010">
        <v>0</v>
      </c>
      <c r="F113" s="1010">
        <v>0</v>
      </c>
      <c r="G113" s="1010">
        <v>0</v>
      </c>
      <c r="H113" s="993"/>
      <c r="I113" s="993"/>
      <c r="J113" s="993"/>
      <c r="K113" s="993"/>
    </row>
    <row r="114" spans="1:11" ht="14.1" customHeight="1">
      <c r="A114" s="993"/>
      <c r="B114" s="993"/>
      <c r="C114" s="1009" t="s">
        <v>230</v>
      </c>
      <c r="D114" s="1010">
        <v>0</v>
      </c>
      <c r="E114" s="1010">
        <v>0</v>
      </c>
      <c r="F114" s="1010">
        <v>0</v>
      </c>
      <c r="G114" s="1010">
        <v>0</v>
      </c>
      <c r="H114" s="993"/>
      <c r="I114" s="993"/>
      <c r="J114" s="993"/>
      <c r="K114" s="993"/>
    </row>
    <row r="115" spans="1:11" ht="14.1" customHeight="1">
      <c r="A115" s="993"/>
      <c r="B115" s="993"/>
      <c r="C115" s="1009" t="s">
        <v>231</v>
      </c>
      <c r="D115" s="1010">
        <v>0</v>
      </c>
      <c r="E115" s="1010">
        <v>0</v>
      </c>
      <c r="F115" s="1010">
        <v>0</v>
      </c>
      <c r="G115" s="1010">
        <v>0</v>
      </c>
      <c r="H115" s="993"/>
      <c r="I115" s="993"/>
      <c r="J115" s="993"/>
      <c r="K115" s="993"/>
    </row>
    <row r="116" spans="1:11" ht="14.1" customHeight="1">
      <c r="A116" s="993"/>
      <c r="B116" s="993"/>
      <c r="C116" s="1009" t="s">
        <v>232</v>
      </c>
      <c r="D116" s="1010">
        <v>0</v>
      </c>
      <c r="E116" s="1010">
        <v>0</v>
      </c>
      <c r="F116" s="1010">
        <v>0</v>
      </c>
      <c r="G116" s="1010">
        <v>0</v>
      </c>
      <c r="H116" s="993"/>
      <c r="I116" s="993"/>
      <c r="J116" s="993"/>
      <c r="K116" s="993"/>
    </row>
    <row r="117" spans="1:11" ht="14.1" customHeight="1">
      <c r="A117" s="993"/>
      <c r="B117" s="993"/>
      <c r="C117" s="1009" t="s">
        <v>233</v>
      </c>
      <c r="D117" s="1010">
        <v>0</v>
      </c>
      <c r="E117" s="1010">
        <v>144500000</v>
      </c>
      <c r="F117" s="1010">
        <v>30600000</v>
      </c>
      <c r="G117" s="1010">
        <v>11600000</v>
      </c>
      <c r="H117" s="993"/>
      <c r="I117" s="993"/>
      <c r="J117" s="993"/>
      <c r="K117" s="993"/>
    </row>
    <row r="118" spans="1:11" ht="14.1" customHeight="1">
      <c r="A118" s="993"/>
      <c r="B118" s="993"/>
      <c r="C118" s="1009" t="s">
        <v>220</v>
      </c>
      <c r="D118" s="1010">
        <v>0</v>
      </c>
      <c r="E118" s="1010">
        <v>144500000</v>
      </c>
      <c r="F118" s="1010">
        <v>30600000</v>
      </c>
      <c r="G118" s="1010">
        <v>11600000</v>
      </c>
      <c r="H118" s="993"/>
      <c r="I118" s="993"/>
      <c r="J118" s="993"/>
      <c r="K118" s="993"/>
    </row>
    <row r="119" spans="1:11" ht="14.1" customHeight="1">
      <c r="A119" s="993"/>
      <c r="B119" s="993"/>
      <c r="C119" s="1009" t="s">
        <v>229</v>
      </c>
      <c r="D119" s="1010">
        <v>0</v>
      </c>
      <c r="E119" s="1010">
        <v>0</v>
      </c>
      <c r="F119" s="1010">
        <v>0</v>
      </c>
      <c r="G119" s="1010">
        <v>0</v>
      </c>
      <c r="H119" s="993"/>
      <c r="I119" s="993"/>
      <c r="J119" s="993"/>
      <c r="K119" s="993"/>
    </row>
    <row r="120" spans="1:11" ht="14.1" customHeight="1">
      <c r="A120" s="993"/>
      <c r="B120" s="993"/>
      <c r="C120" s="1009" t="s">
        <v>230</v>
      </c>
      <c r="D120" s="1010">
        <v>0</v>
      </c>
      <c r="E120" s="1010">
        <v>0</v>
      </c>
      <c r="F120" s="1010">
        <v>0</v>
      </c>
      <c r="G120" s="1010">
        <v>0</v>
      </c>
      <c r="H120" s="993"/>
      <c r="I120" s="993"/>
      <c r="J120" s="993"/>
      <c r="K120" s="993"/>
    </row>
    <row r="121" spans="1:11" ht="14.1" customHeight="1">
      <c r="A121" s="993"/>
      <c r="B121" s="993"/>
      <c r="C121" s="1009" t="s">
        <v>231</v>
      </c>
      <c r="D121" s="1010">
        <v>0</v>
      </c>
      <c r="E121" s="1010">
        <v>0</v>
      </c>
      <c r="F121" s="1010">
        <v>0</v>
      </c>
      <c r="G121" s="1010">
        <v>0</v>
      </c>
      <c r="H121" s="993"/>
      <c r="I121" s="993"/>
      <c r="J121" s="993"/>
      <c r="K121" s="993"/>
    </row>
    <row r="122" spans="1:11" ht="14.1" customHeight="1">
      <c r="A122" s="993"/>
      <c r="B122" s="993"/>
      <c r="C122" s="1009" t="s">
        <v>232</v>
      </c>
      <c r="D122" s="1010">
        <v>0</v>
      </c>
      <c r="E122" s="1010">
        <v>0</v>
      </c>
      <c r="F122" s="1010">
        <v>0</v>
      </c>
      <c r="G122" s="1010">
        <v>0</v>
      </c>
      <c r="H122" s="993"/>
      <c r="I122" s="993"/>
      <c r="J122" s="993"/>
      <c r="K122" s="993"/>
    </row>
    <row r="123" spans="1:11" ht="14.1" customHeight="1">
      <c r="A123" s="993"/>
      <c r="B123" s="993"/>
      <c r="C123" s="1009" t="s">
        <v>234</v>
      </c>
      <c r="D123" s="1010">
        <v>0</v>
      </c>
      <c r="E123" s="1010">
        <v>0</v>
      </c>
      <c r="F123" s="1010">
        <v>0</v>
      </c>
      <c r="G123" s="1010">
        <v>0</v>
      </c>
      <c r="H123" s="993"/>
      <c r="I123" s="993"/>
      <c r="J123" s="993"/>
      <c r="K123" s="993"/>
    </row>
    <row r="124" spans="1:11" ht="14.1" customHeight="1">
      <c r="A124" s="993"/>
      <c r="B124" s="993"/>
      <c r="C124" s="1009" t="s">
        <v>220</v>
      </c>
      <c r="D124" s="1010">
        <v>0</v>
      </c>
      <c r="E124" s="1010">
        <v>0</v>
      </c>
      <c r="F124" s="1010">
        <v>0</v>
      </c>
      <c r="G124" s="1010">
        <v>0</v>
      </c>
      <c r="H124" s="993"/>
      <c r="I124" s="993"/>
      <c r="J124" s="993"/>
      <c r="K124" s="993"/>
    </row>
    <row r="125" spans="1:11" ht="14.1" customHeight="1">
      <c r="A125" s="993"/>
      <c r="B125" s="993"/>
      <c r="C125" s="1009" t="s">
        <v>229</v>
      </c>
      <c r="D125" s="1010">
        <v>0</v>
      </c>
      <c r="E125" s="1010">
        <v>0</v>
      </c>
      <c r="F125" s="1010">
        <v>0</v>
      </c>
      <c r="G125" s="1010">
        <v>0</v>
      </c>
      <c r="H125" s="993"/>
      <c r="I125" s="993"/>
      <c r="J125" s="993"/>
      <c r="K125" s="993"/>
    </row>
    <row r="126" spans="1:11" ht="14.1" customHeight="1">
      <c r="A126" s="993"/>
      <c r="B126" s="993"/>
      <c r="C126" s="1009" t="s">
        <v>230</v>
      </c>
      <c r="D126" s="1010">
        <v>0</v>
      </c>
      <c r="E126" s="1010">
        <v>0</v>
      </c>
      <c r="F126" s="1010">
        <v>0</v>
      </c>
      <c r="G126" s="1010">
        <v>0</v>
      </c>
      <c r="H126" s="993"/>
      <c r="I126" s="993"/>
      <c r="J126" s="993"/>
      <c r="K126" s="993"/>
    </row>
    <row r="127" spans="1:11" ht="14.1" customHeight="1">
      <c r="A127" s="993"/>
      <c r="B127" s="993"/>
      <c r="C127" s="1009" t="s">
        <v>231</v>
      </c>
      <c r="D127" s="1010">
        <v>0</v>
      </c>
      <c r="E127" s="1010">
        <v>0</v>
      </c>
      <c r="F127" s="1010">
        <v>0</v>
      </c>
      <c r="G127" s="1010">
        <v>0</v>
      </c>
      <c r="H127" s="993"/>
      <c r="I127" s="993"/>
      <c r="J127" s="993"/>
      <c r="K127" s="993"/>
    </row>
    <row r="128" spans="1:11" ht="14.1" customHeight="1">
      <c r="A128" s="993"/>
      <c r="B128" s="993"/>
      <c r="C128" s="1009" t="s">
        <v>232</v>
      </c>
      <c r="D128" s="1010">
        <v>0</v>
      </c>
      <c r="E128" s="1010">
        <v>0</v>
      </c>
      <c r="F128" s="1010">
        <v>0</v>
      </c>
      <c r="G128" s="1010">
        <v>0</v>
      </c>
      <c r="H128" s="993"/>
      <c r="I128" s="993"/>
      <c r="J128" s="993"/>
      <c r="K128" s="993"/>
    </row>
    <row r="129" spans="1:11" ht="14.1" customHeight="1">
      <c r="A129" s="993"/>
      <c r="B129" s="993"/>
      <c r="C129" s="1009" t="s">
        <v>235</v>
      </c>
      <c r="D129" s="1010">
        <v>0</v>
      </c>
      <c r="E129" s="1010">
        <v>0</v>
      </c>
      <c r="F129" s="1010">
        <v>0</v>
      </c>
      <c r="G129" s="1010">
        <v>0</v>
      </c>
      <c r="H129" s="993"/>
      <c r="I129" s="993"/>
      <c r="J129" s="993"/>
      <c r="K129" s="993"/>
    </row>
    <row r="130" spans="1:11" ht="14.1" customHeight="1">
      <c r="A130" s="993"/>
      <c r="B130" s="993"/>
      <c r="C130" s="1009" t="s">
        <v>236</v>
      </c>
      <c r="D130" s="1010">
        <v>0</v>
      </c>
      <c r="E130" s="1010">
        <v>0</v>
      </c>
      <c r="F130" s="1010">
        <v>0</v>
      </c>
      <c r="G130" s="1010">
        <v>0</v>
      </c>
      <c r="H130" s="993"/>
      <c r="I130" s="993"/>
      <c r="J130" s="993"/>
      <c r="K130" s="993"/>
    </row>
    <row r="131" spans="1:11" ht="14.1" customHeight="1">
      <c r="A131" s="993"/>
      <c r="B131" s="993"/>
      <c r="C131" s="1011" t="s">
        <v>237</v>
      </c>
      <c r="D131" s="1010">
        <v>0</v>
      </c>
      <c r="E131" s="1010">
        <v>144500000</v>
      </c>
      <c r="F131" s="1010">
        <v>30600000</v>
      </c>
      <c r="G131" s="1010">
        <v>11600000</v>
      </c>
      <c r="H131" s="993"/>
      <c r="I131" s="993"/>
      <c r="J131" s="993"/>
      <c r="K131" s="993"/>
    </row>
    <row r="132" spans="1:11" ht="14.1" customHeight="1">
      <c r="A132" s="993"/>
      <c r="B132" s="993"/>
      <c r="C132" s="1002" t="s">
        <v>2439</v>
      </c>
      <c r="D132" s="1643" t="s">
        <v>2440</v>
      </c>
      <c r="E132" s="1644"/>
      <c r="F132" s="1644"/>
      <c r="G132" s="1644"/>
      <c r="H132" s="993"/>
      <c r="I132" s="993"/>
      <c r="J132" s="993"/>
      <c r="K132" s="993"/>
    </row>
    <row r="133" spans="1:11" ht="14.1" customHeight="1">
      <c r="A133" s="993"/>
      <c r="B133" s="993"/>
      <c r="C133" s="1003" t="s">
        <v>209</v>
      </c>
      <c r="D133" s="1659" t="s">
        <v>2441</v>
      </c>
      <c r="E133" s="1660"/>
      <c r="F133" s="1660"/>
      <c r="G133" s="1660"/>
      <c r="H133" s="993"/>
      <c r="I133" s="993"/>
      <c r="J133" s="993"/>
      <c r="K133" s="993"/>
    </row>
    <row r="134" spans="1:11" ht="14.1" customHeight="1">
      <c r="A134" s="993"/>
      <c r="B134" s="993"/>
      <c r="C134" s="1004" t="s">
        <v>211</v>
      </c>
      <c r="D134" s="1661" t="s">
        <v>2442</v>
      </c>
      <c r="E134" s="1662"/>
      <c r="F134" s="1662"/>
      <c r="G134" s="1662"/>
      <c r="H134" s="993"/>
      <c r="I134" s="993"/>
      <c r="J134" s="993"/>
      <c r="K134" s="993"/>
    </row>
    <row r="135" spans="1:11" ht="14.1" customHeight="1">
      <c r="A135" s="993"/>
      <c r="B135" s="993"/>
      <c r="C135" s="1004" t="s">
        <v>31</v>
      </c>
      <c r="D135" s="1661" t="s">
        <v>2443</v>
      </c>
      <c r="E135" s="1662"/>
      <c r="F135" s="1662"/>
      <c r="G135" s="1662"/>
      <c r="H135" s="993"/>
      <c r="I135" s="993"/>
      <c r="J135" s="993"/>
      <c r="K135" s="993"/>
    </row>
    <row r="136" spans="1:11" ht="15" customHeight="1">
      <c r="A136" s="993"/>
      <c r="B136" s="993"/>
      <c r="C136" s="1005"/>
      <c r="D136" s="1006">
        <v>2025</v>
      </c>
      <c r="E136" s="1006">
        <v>2026</v>
      </c>
      <c r="F136" s="1006">
        <v>2027</v>
      </c>
      <c r="G136" s="1006">
        <v>2028</v>
      </c>
      <c r="H136" s="993"/>
      <c r="I136" s="993"/>
      <c r="J136" s="993"/>
      <c r="K136" s="993"/>
    </row>
    <row r="137" spans="1:11" ht="15" customHeight="1">
      <c r="A137" s="993"/>
      <c r="B137" s="993"/>
      <c r="C137" s="1007"/>
      <c r="D137" s="1008" t="s">
        <v>13</v>
      </c>
      <c r="E137" s="1008" t="s">
        <v>14</v>
      </c>
      <c r="F137" s="1008" t="s">
        <v>14</v>
      </c>
      <c r="G137" s="1008" t="s">
        <v>14</v>
      </c>
      <c r="H137" s="993"/>
      <c r="I137" s="993"/>
      <c r="J137" s="993"/>
      <c r="K137" s="993"/>
    </row>
    <row r="138" spans="1:11" ht="14.1" customHeight="1">
      <c r="A138" s="993"/>
      <c r="B138" s="993"/>
      <c r="C138" s="997" t="s">
        <v>33</v>
      </c>
      <c r="D138" s="1001" t="s">
        <v>200</v>
      </c>
      <c r="E138" s="1001" t="s">
        <v>248</v>
      </c>
      <c r="F138" s="1001" t="s">
        <v>248</v>
      </c>
      <c r="G138" s="1001" t="s">
        <v>248</v>
      </c>
      <c r="H138" s="993"/>
      <c r="I138" s="993"/>
      <c r="J138" s="993"/>
      <c r="K138" s="993"/>
    </row>
    <row r="139" spans="1:11" ht="14.1" customHeight="1">
      <c r="A139" s="993"/>
      <c r="B139" s="993"/>
      <c r="C139" s="997" t="s">
        <v>214</v>
      </c>
      <c r="D139" s="1001" t="s">
        <v>2444</v>
      </c>
      <c r="E139" s="1001" t="s">
        <v>1149</v>
      </c>
      <c r="F139" s="1001" t="s">
        <v>1314</v>
      </c>
      <c r="G139" s="1001" t="s">
        <v>1962</v>
      </c>
      <c r="H139" s="993"/>
      <c r="I139" s="993"/>
      <c r="J139" s="993"/>
      <c r="K139" s="993"/>
    </row>
    <row r="140" spans="1:11" ht="14.1" customHeight="1">
      <c r="A140" s="993"/>
      <c r="B140" s="993"/>
      <c r="C140" s="997" t="s">
        <v>215</v>
      </c>
      <c r="D140" s="1001" t="s">
        <v>164</v>
      </c>
      <c r="E140" s="1001" t="s">
        <v>1149</v>
      </c>
      <c r="F140" s="1001" t="s">
        <v>1314</v>
      </c>
      <c r="G140" s="1001" t="s">
        <v>1962</v>
      </c>
      <c r="H140" s="993"/>
      <c r="I140" s="993"/>
      <c r="J140" s="993"/>
      <c r="K140" s="993"/>
    </row>
    <row r="141" spans="1:11" ht="14.1" customHeight="1">
      <c r="A141" s="993"/>
      <c r="B141" s="993"/>
      <c r="C141" s="997" t="s">
        <v>216</v>
      </c>
      <c r="D141" s="1001" t="s">
        <v>200</v>
      </c>
      <c r="E141" s="1001" t="s">
        <v>200</v>
      </c>
      <c r="F141" s="1001" t="s">
        <v>164</v>
      </c>
      <c r="G141" s="1001" t="s">
        <v>164</v>
      </c>
      <c r="H141" s="993"/>
      <c r="I141" s="993"/>
      <c r="J141" s="993"/>
      <c r="K141" s="993"/>
    </row>
    <row r="142" spans="1:11" ht="14.1" customHeight="1">
      <c r="A142" s="993"/>
      <c r="B142" s="993"/>
      <c r="C142" s="997" t="s">
        <v>217</v>
      </c>
      <c r="D142" s="1001" t="s">
        <v>200</v>
      </c>
      <c r="E142" s="1001" t="s">
        <v>2445</v>
      </c>
      <c r="F142" s="1001" t="s">
        <v>2029</v>
      </c>
      <c r="G142" s="1001" t="s">
        <v>1939</v>
      </c>
      <c r="H142" s="993"/>
      <c r="I142" s="993"/>
      <c r="J142" s="993"/>
      <c r="K142" s="993"/>
    </row>
    <row r="143" spans="1:11" ht="14.1" customHeight="1">
      <c r="A143" s="993"/>
      <c r="B143" s="993"/>
      <c r="C143" s="997" t="s">
        <v>39</v>
      </c>
      <c r="D143" s="1001" t="s">
        <v>200</v>
      </c>
      <c r="E143" s="1001" t="s">
        <v>200</v>
      </c>
      <c r="F143" s="1001" t="s">
        <v>2029</v>
      </c>
      <c r="G143" s="1001" t="s">
        <v>1939</v>
      </c>
      <c r="H143" s="993"/>
      <c r="I143" s="993"/>
      <c r="J143" s="993"/>
      <c r="K143" s="993"/>
    </row>
    <row r="144" spans="1:11" ht="14.1" customHeight="1">
      <c r="A144" s="993"/>
      <c r="B144" s="993"/>
      <c r="C144" s="1663" t="s">
        <v>218</v>
      </c>
      <c r="D144" s="1664"/>
      <c r="E144" s="1664"/>
      <c r="F144" s="1664"/>
      <c r="G144" s="1664"/>
      <c r="H144" s="993"/>
      <c r="I144" s="993"/>
      <c r="J144" s="993"/>
      <c r="K144" s="993"/>
    </row>
    <row r="145" spans="1:11" ht="14.1" customHeight="1">
      <c r="A145" s="993"/>
      <c r="B145" s="993"/>
      <c r="C145" s="1005"/>
      <c r="D145" s="1006">
        <v>2025</v>
      </c>
      <c r="E145" s="1006">
        <v>2026</v>
      </c>
      <c r="F145" s="1006">
        <v>2027</v>
      </c>
      <c r="G145" s="1006">
        <v>2028</v>
      </c>
      <c r="H145" s="993"/>
      <c r="I145" s="993"/>
      <c r="J145" s="993"/>
      <c r="K145" s="993"/>
    </row>
    <row r="146" spans="1:11" ht="14.1" customHeight="1">
      <c r="A146" s="993"/>
      <c r="B146" s="993"/>
      <c r="C146" s="1007"/>
      <c r="D146" s="1008" t="s">
        <v>13</v>
      </c>
      <c r="E146" s="1008" t="s">
        <v>14</v>
      </c>
      <c r="F146" s="1008" t="s">
        <v>14</v>
      </c>
      <c r="G146" s="1008" t="s">
        <v>14</v>
      </c>
      <c r="H146" s="993"/>
      <c r="I146" s="993"/>
      <c r="J146" s="993"/>
      <c r="K146" s="993"/>
    </row>
    <row r="147" spans="1:11" ht="14.1" customHeight="1">
      <c r="A147" s="993"/>
      <c r="B147" s="993"/>
      <c r="C147" s="1009" t="s">
        <v>219</v>
      </c>
      <c r="D147" s="1010">
        <v>0</v>
      </c>
      <c r="E147" s="1010">
        <v>0</v>
      </c>
      <c r="F147" s="1010">
        <v>0</v>
      </c>
      <c r="G147" s="1010">
        <v>0</v>
      </c>
      <c r="H147" s="993"/>
      <c r="I147" s="993"/>
      <c r="J147" s="993"/>
      <c r="K147" s="993"/>
    </row>
    <row r="148" spans="1:11" ht="14.1" customHeight="1">
      <c r="A148" s="993"/>
      <c r="B148" s="993"/>
      <c r="C148" s="1009" t="s">
        <v>220</v>
      </c>
      <c r="D148" s="1010">
        <v>0</v>
      </c>
      <c r="E148" s="1010">
        <v>0</v>
      </c>
      <c r="F148" s="1010">
        <v>0</v>
      </c>
      <c r="G148" s="1010">
        <v>0</v>
      </c>
      <c r="H148" s="993"/>
      <c r="I148" s="993"/>
      <c r="J148" s="993"/>
      <c r="K148" s="993"/>
    </row>
    <row r="149" spans="1:11" ht="14.1" customHeight="1">
      <c r="A149" s="993"/>
      <c r="B149" s="993"/>
      <c r="C149" s="1009" t="s">
        <v>221</v>
      </c>
      <c r="D149" s="1010">
        <v>0</v>
      </c>
      <c r="E149" s="1010">
        <v>0</v>
      </c>
      <c r="F149" s="1010">
        <v>0</v>
      </c>
      <c r="G149" s="1010">
        <v>0</v>
      </c>
      <c r="H149" s="993"/>
      <c r="I149" s="993"/>
      <c r="J149" s="993"/>
      <c r="K149" s="993"/>
    </row>
    <row r="150" spans="1:11" ht="14.1" customHeight="1">
      <c r="A150" s="993"/>
      <c r="B150" s="993"/>
      <c r="C150" s="1009" t="s">
        <v>222</v>
      </c>
      <c r="D150" s="1010">
        <v>0</v>
      </c>
      <c r="E150" s="1010">
        <v>0</v>
      </c>
      <c r="F150" s="1010">
        <v>0</v>
      </c>
      <c r="G150" s="1010">
        <v>0</v>
      </c>
      <c r="H150" s="993"/>
      <c r="I150" s="993"/>
      <c r="J150" s="993"/>
      <c r="K150" s="993"/>
    </row>
    <row r="151" spans="1:11" ht="14.1" customHeight="1">
      <c r="A151" s="993"/>
      <c r="B151" s="993"/>
      <c r="C151" s="1009" t="s">
        <v>220</v>
      </c>
      <c r="D151" s="1010">
        <v>0</v>
      </c>
      <c r="E151" s="1010">
        <v>0</v>
      </c>
      <c r="F151" s="1010">
        <v>0</v>
      </c>
      <c r="G151" s="1010">
        <v>0</v>
      </c>
      <c r="H151" s="993"/>
      <c r="I151" s="993"/>
      <c r="J151" s="993"/>
      <c r="K151" s="993"/>
    </row>
    <row r="152" spans="1:11" ht="14.1" customHeight="1">
      <c r="A152" s="993"/>
      <c r="B152" s="993"/>
      <c r="C152" s="1009" t="s">
        <v>221</v>
      </c>
      <c r="D152" s="1010">
        <v>0</v>
      </c>
      <c r="E152" s="1010">
        <v>0</v>
      </c>
      <c r="F152" s="1010">
        <v>0</v>
      </c>
      <c r="G152" s="1010">
        <v>0</v>
      </c>
      <c r="H152" s="993"/>
      <c r="I152" s="993"/>
      <c r="J152" s="993"/>
      <c r="K152" s="993"/>
    </row>
    <row r="153" spans="1:11" ht="14.1" customHeight="1">
      <c r="A153" s="993"/>
      <c r="B153" s="993"/>
      <c r="C153" s="1009" t="s">
        <v>223</v>
      </c>
      <c r="D153" s="1010">
        <v>0</v>
      </c>
      <c r="E153" s="1010">
        <v>0</v>
      </c>
      <c r="F153" s="1010">
        <v>0</v>
      </c>
      <c r="G153" s="1010">
        <v>0</v>
      </c>
      <c r="H153" s="993"/>
      <c r="I153" s="993"/>
      <c r="J153" s="993"/>
      <c r="K153" s="993"/>
    </row>
    <row r="154" spans="1:11" ht="14.1" customHeight="1">
      <c r="A154" s="993"/>
      <c r="B154" s="993"/>
      <c r="C154" s="1009" t="s">
        <v>220</v>
      </c>
      <c r="D154" s="1010">
        <v>0</v>
      </c>
      <c r="E154" s="1010">
        <v>0</v>
      </c>
      <c r="F154" s="1010">
        <v>0</v>
      </c>
      <c r="G154" s="1010">
        <v>0</v>
      </c>
      <c r="H154" s="993"/>
      <c r="I154" s="993"/>
      <c r="J154" s="993"/>
      <c r="K154" s="993"/>
    </row>
    <row r="155" spans="1:11" ht="14.1" customHeight="1">
      <c r="A155" s="993"/>
      <c r="B155" s="993"/>
      <c r="C155" s="1009" t="s">
        <v>221</v>
      </c>
      <c r="D155" s="1010">
        <v>0</v>
      </c>
      <c r="E155" s="1010">
        <v>0</v>
      </c>
      <c r="F155" s="1010">
        <v>0</v>
      </c>
      <c r="G155" s="1010">
        <v>0</v>
      </c>
      <c r="H155" s="993"/>
      <c r="I155" s="993"/>
      <c r="J155" s="993"/>
      <c r="K155" s="993"/>
    </row>
    <row r="156" spans="1:11" ht="14.1" customHeight="1">
      <c r="A156" s="993"/>
      <c r="B156" s="993"/>
      <c r="C156" s="1009" t="s">
        <v>224</v>
      </c>
      <c r="D156" s="1010">
        <v>0</v>
      </c>
      <c r="E156" s="1010">
        <v>0</v>
      </c>
      <c r="F156" s="1010">
        <v>0</v>
      </c>
      <c r="G156" s="1010">
        <v>0</v>
      </c>
      <c r="H156" s="993"/>
      <c r="I156" s="993"/>
      <c r="J156" s="993"/>
      <c r="K156" s="993"/>
    </row>
    <row r="157" spans="1:11" ht="14.1" customHeight="1">
      <c r="A157" s="993"/>
      <c r="B157" s="993"/>
      <c r="C157" s="1009" t="s">
        <v>220</v>
      </c>
      <c r="D157" s="1010">
        <v>0</v>
      </c>
      <c r="E157" s="1010">
        <v>0</v>
      </c>
      <c r="F157" s="1010">
        <v>0</v>
      </c>
      <c r="G157" s="1010">
        <v>0</v>
      </c>
      <c r="H157" s="993"/>
      <c r="I157" s="993"/>
      <c r="J157" s="993"/>
      <c r="K157" s="993"/>
    </row>
    <row r="158" spans="1:11" ht="14.1" customHeight="1">
      <c r="A158" s="993"/>
      <c r="B158" s="993"/>
      <c r="C158" s="1009" t="s">
        <v>221</v>
      </c>
      <c r="D158" s="1010">
        <v>0</v>
      </c>
      <c r="E158" s="1010">
        <v>0</v>
      </c>
      <c r="F158" s="1010">
        <v>0</v>
      </c>
      <c r="G158" s="1010">
        <v>0</v>
      </c>
      <c r="H158" s="993"/>
      <c r="I158" s="993"/>
      <c r="J158" s="993"/>
      <c r="K158" s="993"/>
    </row>
    <row r="159" spans="1:11" ht="14.1" customHeight="1">
      <c r="A159" s="993"/>
      <c r="B159" s="993"/>
      <c r="C159" s="1009" t="s">
        <v>225</v>
      </c>
      <c r="D159" s="1010">
        <v>0</v>
      </c>
      <c r="E159" s="1010">
        <v>0</v>
      </c>
      <c r="F159" s="1010">
        <v>0</v>
      </c>
      <c r="G159" s="1010">
        <v>0</v>
      </c>
      <c r="H159" s="993"/>
      <c r="I159" s="993"/>
      <c r="J159" s="993"/>
      <c r="K159" s="993"/>
    </row>
    <row r="160" spans="1:11" ht="14.1" customHeight="1">
      <c r="A160" s="993"/>
      <c r="B160" s="993"/>
      <c r="C160" s="1009" t="s">
        <v>220</v>
      </c>
      <c r="D160" s="1010">
        <v>0</v>
      </c>
      <c r="E160" s="1010">
        <v>0</v>
      </c>
      <c r="F160" s="1010">
        <v>0</v>
      </c>
      <c r="G160" s="1010">
        <v>0</v>
      </c>
      <c r="H160" s="993"/>
      <c r="I160" s="993"/>
      <c r="J160" s="993"/>
      <c r="K160" s="993"/>
    </row>
    <row r="161" spans="1:11" ht="14.1" customHeight="1">
      <c r="A161" s="993"/>
      <c r="B161" s="993"/>
      <c r="C161" s="1009" t="s">
        <v>221</v>
      </c>
      <c r="D161" s="1010">
        <v>0</v>
      </c>
      <c r="E161" s="1010">
        <v>0</v>
      </c>
      <c r="F161" s="1010">
        <v>0</v>
      </c>
      <c r="G161" s="1010">
        <v>0</v>
      </c>
      <c r="H161" s="993"/>
      <c r="I161" s="993"/>
      <c r="J161" s="993"/>
      <c r="K161" s="993"/>
    </row>
    <row r="162" spans="1:11" ht="14.1" customHeight="1">
      <c r="A162" s="993"/>
      <c r="B162" s="993"/>
      <c r="C162" s="1009" t="s">
        <v>226</v>
      </c>
      <c r="D162" s="1010">
        <v>0</v>
      </c>
      <c r="E162" s="1010">
        <v>0</v>
      </c>
      <c r="F162" s="1010">
        <v>0</v>
      </c>
      <c r="G162" s="1010">
        <v>0</v>
      </c>
      <c r="H162" s="993"/>
      <c r="I162" s="993"/>
      <c r="J162" s="993"/>
      <c r="K162" s="993"/>
    </row>
    <row r="163" spans="1:11" ht="14.1" customHeight="1">
      <c r="A163" s="993"/>
      <c r="B163" s="993"/>
      <c r="C163" s="1009" t="s">
        <v>220</v>
      </c>
      <c r="D163" s="1010">
        <v>0</v>
      </c>
      <c r="E163" s="1010">
        <v>0</v>
      </c>
      <c r="F163" s="1010">
        <v>0</v>
      </c>
      <c r="G163" s="1010">
        <v>0</v>
      </c>
      <c r="H163" s="993"/>
      <c r="I163" s="993"/>
      <c r="J163" s="993"/>
      <c r="K163" s="993"/>
    </row>
    <row r="164" spans="1:11" ht="14.1" customHeight="1">
      <c r="A164" s="993"/>
      <c r="B164" s="993"/>
      <c r="C164" s="1009" t="s">
        <v>221</v>
      </c>
      <c r="D164" s="1010">
        <v>0</v>
      </c>
      <c r="E164" s="1010">
        <v>0</v>
      </c>
      <c r="F164" s="1010">
        <v>0</v>
      </c>
      <c r="G164" s="1010">
        <v>0</v>
      </c>
      <c r="H164" s="993"/>
      <c r="I164" s="993"/>
      <c r="J164" s="993"/>
      <c r="K164" s="993"/>
    </row>
    <row r="165" spans="1:11" ht="14.1" customHeight="1">
      <c r="A165" s="993"/>
      <c r="B165" s="993"/>
      <c r="C165" s="1009" t="s">
        <v>227</v>
      </c>
      <c r="D165" s="1010">
        <v>0</v>
      </c>
      <c r="E165" s="1010">
        <v>0</v>
      </c>
      <c r="F165" s="1010">
        <v>0</v>
      </c>
      <c r="G165" s="1010">
        <v>0</v>
      </c>
      <c r="H165" s="993"/>
      <c r="I165" s="993"/>
      <c r="J165" s="993"/>
      <c r="K165" s="993"/>
    </row>
    <row r="166" spans="1:11" ht="14.1" customHeight="1">
      <c r="A166" s="993"/>
      <c r="B166" s="993"/>
      <c r="C166" s="1009" t="s">
        <v>220</v>
      </c>
      <c r="D166" s="1010">
        <v>0</v>
      </c>
      <c r="E166" s="1010">
        <v>0</v>
      </c>
      <c r="F166" s="1010">
        <v>0</v>
      </c>
      <c r="G166" s="1010">
        <v>0</v>
      </c>
      <c r="H166" s="993"/>
      <c r="I166" s="993"/>
      <c r="J166" s="993"/>
      <c r="K166" s="993"/>
    </row>
    <row r="167" spans="1:11" ht="14.1" customHeight="1">
      <c r="A167" s="993"/>
      <c r="B167" s="993"/>
      <c r="C167" s="1009" t="s">
        <v>221</v>
      </c>
      <c r="D167" s="1010">
        <v>0</v>
      </c>
      <c r="E167" s="1010">
        <v>0</v>
      </c>
      <c r="F167" s="1010">
        <v>0</v>
      </c>
      <c r="G167" s="1010">
        <v>0</v>
      </c>
      <c r="H167" s="993"/>
      <c r="I167" s="993"/>
      <c r="J167" s="993"/>
      <c r="K167" s="993"/>
    </row>
    <row r="168" spans="1:11" ht="14.1" customHeight="1">
      <c r="A168" s="993"/>
      <c r="B168" s="993"/>
      <c r="C168" s="1009" t="s">
        <v>228</v>
      </c>
      <c r="D168" s="1010">
        <v>0</v>
      </c>
      <c r="E168" s="1010">
        <v>0</v>
      </c>
      <c r="F168" s="1010">
        <v>0</v>
      </c>
      <c r="G168" s="1010">
        <v>0</v>
      </c>
      <c r="H168" s="993"/>
      <c r="I168" s="993"/>
      <c r="J168" s="993"/>
      <c r="K168" s="993"/>
    </row>
    <row r="169" spans="1:11" ht="14.1" customHeight="1">
      <c r="A169" s="993"/>
      <c r="B169" s="993"/>
      <c r="C169" s="1009" t="s">
        <v>220</v>
      </c>
      <c r="D169" s="1010">
        <v>0</v>
      </c>
      <c r="E169" s="1010">
        <v>0</v>
      </c>
      <c r="F169" s="1010">
        <v>0</v>
      </c>
      <c r="G169" s="1010">
        <v>0</v>
      </c>
      <c r="H169" s="993"/>
      <c r="I169" s="993"/>
      <c r="J169" s="993"/>
      <c r="K169" s="993"/>
    </row>
    <row r="170" spans="1:11" ht="14.1" customHeight="1">
      <c r="A170" s="993"/>
      <c r="B170" s="993"/>
      <c r="C170" s="1009" t="s">
        <v>229</v>
      </c>
      <c r="D170" s="1010">
        <v>0</v>
      </c>
      <c r="E170" s="1010">
        <v>0</v>
      </c>
      <c r="F170" s="1010">
        <v>0</v>
      </c>
      <c r="G170" s="1010">
        <v>0</v>
      </c>
      <c r="H170" s="993"/>
      <c r="I170" s="993"/>
      <c r="J170" s="993"/>
      <c r="K170" s="993"/>
    </row>
    <row r="171" spans="1:11" ht="14.1" customHeight="1">
      <c r="A171" s="993"/>
      <c r="B171" s="993"/>
      <c r="C171" s="1009" t="s">
        <v>230</v>
      </c>
      <c r="D171" s="1010">
        <v>0</v>
      </c>
      <c r="E171" s="1010">
        <v>0</v>
      </c>
      <c r="F171" s="1010">
        <v>0</v>
      </c>
      <c r="G171" s="1010">
        <v>0</v>
      </c>
      <c r="H171" s="993"/>
      <c r="I171" s="993"/>
      <c r="J171" s="993"/>
      <c r="K171" s="993"/>
    </row>
    <row r="172" spans="1:11" ht="14.1" customHeight="1">
      <c r="A172" s="993"/>
      <c r="B172" s="993"/>
      <c r="C172" s="1009" t="s">
        <v>231</v>
      </c>
      <c r="D172" s="1010">
        <v>0</v>
      </c>
      <c r="E172" s="1010">
        <v>0</v>
      </c>
      <c r="F172" s="1010">
        <v>0</v>
      </c>
      <c r="G172" s="1010">
        <v>0</v>
      </c>
      <c r="H172" s="993"/>
      <c r="I172" s="993"/>
      <c r="J172" s="993"/>
      <c r="K172" s="993"/>
    </row>
    <row r="173" spans="1:11" ht="14.1" customHeight="1">
      <c r="A173" s="993"/>
      <c r="B173" s="993"/>
      <c r="C173" s="1009" t="s">
        <v>232</v>
      </c>
      <c r="D173" s="1010">
        <v>0</v>
      </c>
      <c r="E173" s="1010">
        <v>0</v>
      </c>
      <c r="F173" s="1010">
        <v>0</v>
      </c>
      <c r="G173" s="1010">
        <v>0</v>
      </c>
      <c r="H173" s="993"/>
      <c r="I173" s="993"/>
      <c r="J173" s="993"/>
      <c r="K173" s="993"/>
    </row>
    <row r="174" spans="1:11" ht="14.1" customHeight="1">
      <c r="A174" s="993"/>
      <c r="B174" s="993"/>
      <c r="C174" s="1009" t="s">
        <v>233</v>
      </c>
      <c r="D174" s="1010">
        <v>0</v>
      </c>
      <c r="E174" s="1010">
        <v>8000000</v>
      </c>
      <c r="F174" s="1010">
        <v>5000000</v>
      </c>
      <c r="G174" s="1010">
        <v>4000000</v>
      </c>
      <c r="H174" s="993"/>
      <c r="I174" s="993"/>
      <c r="J174" s="993"/>
      <c r="K174" s="993"/>
    </row>
    <row r="175" spans="1:11" ht="14.1" customHeight="1">
      <c r="A175" s="993"/>
      <c r="B175" s="993"/>
      <c r="C175" s="1009" t="s">
        <v>220</v>
      </c>
      <c r="D175" s="1010">
        <v>0</v>
      </c>
      <c r="E175" s="1010">
        <v>0</v>
      </c>
      <c r="F175" s="1010">
        <v>0</v>
      </c>
      <c r="G175" s="1010">
        <v>0</v>
      </c>
      <c r="H175" s="993"/>
      <c r="I175" s="993"/>
      <c r="J175" s="993"/>
      <c r="K175" s="993"/>
    </row>
    <row r="176" spans="1:11" ht="14.1" customHeight="1">
      <c r="A176" s="993"/>
      <c r="B176" s="993"/>
      <c r="C176" s="1009" t="s">
        <v>229</v>
      </c>
      <c r="D176" s="1010">
        <v>0</v>
      </c>
      <c r="E176" s="1010">
        <v>0</v>
      </c>
      <c r="F176" s="1010">
        <v>0</v>
      </c>
      <c r="G176" s="1010">
        <v>0</v>
      </c>
      <c r="H176" s="993"/>
      <c r="I176" s="993"/>
      <c r="J176" s="993"/>
      <c r="K176" s="993"/>
    </row>
    <row r="177" spans="1:11" ht="14.1" customHeight="1">
      <c r="A177" s="993"/>
      <c r="B177" s="993"/>
      <c r="C177" s="1009" t="s">
        <v>230</v>
      </c>
      <c r="D177" s="1010">
        <v>0</v>
      </c>
      <c r="E177" s="1010">
        <v>0</v>
      </c>
      <c r="F177" s="1010">
        <v>0</v>
      </c>
      <c r="G177" s="1010">
        <v>0</v>
      </c>
      <c r="H177" s="993"/>
      <c r="I177" s="993"/>
      <c r="J177" s="993"/>
      <c r="K177" s="993"/>
    </row>
    <row r="178" spans="1:11" ht="14.1" customHeight="1">
      <c r="A178" s="993"/>
      <c r="B178" s="993"/>
      <c r="C178" s="1009" t="s">
        <v>231</v>
      </c>
      <c r="D178" s="1010">
        <v>0</v>
      </c>
      <c r="E178" s="1010">
        <v>0</v>
      </c>
      <c r="F178" s="1010">
        <v>0</v>
      </c>
      <c r="G178" s="1010">
        <v>0</v>
      </c>
      <c r="H178" s="993"/>
      <c r="I178" s="993"/>
      <c r="J178" s="993"/>
      <c r="K178" s="993"/>
    </row>
    <row r="179" spans="1:11" ht="14.1" customHeight="1">
      <c r="A179" s="993"/>
      <c r="B179" s="993"/>
      <c r="C179" s="1009" t="s">
        <v>232</v>
      </c>
      <c r="D179" s="1010">
        <v>0</v>
      </c>
      <c r="E179" s="1010">
        <v>8000000</v>
      </c>
      <c r="F179" s="1010">
        <v>5000000</v>
      </c>
      <c r="G179" s="1010">
        <v>4000000</v>
      </c>
      <c r="H179" s="993"/>
      <c r="I179" s="993"/>
      <c r="J179" s="993"/>
      <c r="K179" s="993"/>
    </row>
    <row r="180" spans="1:11" ht="14.1" customHeight="1">
      <c r="A180" s="993"/>
      <c r="B180" s="993"/>
      <c r="C180" s="1009" t="s">
        <v>234</v>
      </c>
      <c r="D180" s="1010">
        <v>0</v>
      </c>
      <c r="E180" s="1010">
        <v>0</v>
      </c>
      <c r="F180" s="1010">
        <v>0</v>
      </c>
      <c r="G180" s="1010">
        <v>0</v>
      </c>
      <c r="H180" s="993"/>
      <c r="I180" s="993"/>
      <c r="J180" s="993"/>
      <c r="K180" s="993"/>
    </row>
    <row r="181" spans="1:11" ht="14.1" customHeight="1">
      <c r="A181" s="993"/>
      <c r="B181" s="993"/>
      <c r="C181" s="1009" t="s">
        <v>220</v>
      </c>
      <c r="D181" s="1010">
        <v>0</v>
      </c>
      <c r="E181" s="1010">
        <v>0</v>
      </c>
      <c r="F181" s="1010">
        <v>0</v>
      </c>
      <c r="G181" s="1010">
        <v>0</v>
      </c>
      <c r="H181" s="993"/>
      <c r="I181" s="993"/>
      <c r="J181" s="993"/>
      <c r="K181" s="993"/>
    </row>
    <row r="182" spans="1:11" ht="14.1" customHeight="1">
      <c r="A182" s="993"/>
      <c r="B182" s="993"/>
      <c r="C182" s="1009" t="s">
        <v>229</v>
      </c>
      <c r="D182" s="1010">
        <v>0</v>
      </c>
      <c r="E182" s="1010">
        <v>0</v>
      </c>
      <c r="F182" s="1010">
        <v>0</v>
      </c>
      <c r="G182" s="1010">
        <v>0</v>
      </c>
      <c r="H182" s="993"/>
      <c r="I182" s="993"/>
      <c r="J182" s="993"/>
      <c r="K182" s="993"/>
    </row>
    <row r="183" spans="1:11" ht="14.1" customHeight="1">
      <c r="A183" s="993"/>
      <c r="B183" s="993"/>
      <c r="C183" s="1009" t="s">
        <v>230</v>
      </c>
      <c r="D183" s="1010">
        <v>0</v>
      </c>
      <c r="E183" s="1010">
        <v>0</v>
      </c>
      <c r="F183" s="1010">
        <v>0</v>
      </c>
      <c r="G183" s="1010">
        <v>0</v>
      </c>
      <c r="H183" s="993"/>
      <c r="I183" s="993"/>
      <c r="J183" s="993"/>
      <c r="K183" s="993"/>
    </row>
    <row r="184" spans="1:11" ht="14.1" customHeight="1">
      <c r="A184" s="993"/>
      <c r="B184" s="993"/>
      <c r="C184" s="1009" t="s">
        <v>231</v>
      </c>
      <c r="D184" s="1010">
        <v>0</v>
      </c>
      <c r="E184" s="1010">
        <v>0</v>
      </c>
      <c r="F184" s="1010">
        <v>0</v>
      </c>
      <c r="G184" s="1010">
        <v>0</v>
      </c>
      <c r="H184" s="993"/>
      <c r="I184" s="993"/>
      <c r="J184" s="993"/>
      <c r="K184" s="993"/>
    </row>
    <row r="185" spans="1:11" ht="14.1" customHeight="1">
      <c r="A185" s="993"/>
      <c r="B185" s="993"/>
      <c r="C185" s="1009" t="s">
        <v>232</v>
      </c>
      <c r="D185" s="1010">
        <v>0</v>
      </c>
      <c r="E185" s="1010">
        <v>0</v>
      </c>
      <c r="F185" s="1010">
        <v>0</v>
      </c>
      <c r="G185" s="1010">
        <v>0</v>
      </c>
      <c r="H185" s="993"/>
      <c r="I185" s="993"/>
      <c r="J185" s="993"/>
      <c r="K185" s="993"/>
    </row>
    <row r="186" spans="1:11" ht="14.1" customHeight="1">
      <c r="A186" s="993"/>
      <c r="B186" s="993"/>
      <c r="C186" s="1009" t="s">
        <v>235</v>
      </c>
      <c r="D186" s="1010">
        <v>0</v>
      </c>
      <c r="E186" s="1010">
        <v>0</v>
      </c>
      <c r="F186" s="1010">
        <v>0</v>
      </c>
      <c r="G186" s="1010">
        <v>0</v>
      </c>
      <c r="H186" s="993"/>
      <c r="I186" s="993"/>
      <c r="J186" s="993"/>
      <c r="K186" s="993"/>
    </row>
    <row r="187" spans="1:11" ht="14.1" customHeight="1">
      <c r="A187" s="993"/>
      <c r="B187" s="993"/>
      <c r="C187" s="1009" t="s">
        <v>236</v>
      </c>
      <c r="D187" s="1010">
        <v>0</v>
      </c>
      <c r="E187" s="1010">
        <v>0</v>
      </c>
      <c r="F187" s="1010">
        <v>0</v>
      </c>
      <c r="G187" s="1010">
        <v>0</v>
      </c>
      <c r="H187" s="993"/>
      <c r="I187" s="993"/>
      <c r="J187" s="993"/>
      <c r="K187" s="993"/>
    </row>
    <row r="188" spans="1:11" ht="14.1" customHeight="1">
      <c r="A188" s="993"/>
      <c r="B188" s="993"/>
      <c r="C188" s="1011" t="s">
        <v>237</v>
      </c>
      <c r="D188" s="1010">
        <v>0</v>
      </c>
      <c r="E188" s="1010">
        <v>8000000</v>
      </c>
      <c r="F188" s="1010">
        <v>5000000</v>
      </c>
      <c r="G188" s="1010">
        <v>4000000</v>
      </c>
      <c r="H188" s="993"/>
      <c r="I188" s="993"/>
      <c r="J188" s="993"/>
      <c r="K188" s="993"/>
    </row>
    <row r="189" spans="1:11" ht="28.5" customHeight="1">
      <c r="A189" s="993"/>
      <c r="B189" s="993"/>
      <c r="C189" s="996" t="s">
        <v>203</v>
      </c>
      <c r="D189" s="1657" t="s">
        <v>2446</v>
      </c>
      <c r="E189" s="1658"/>
      <c r="F189" s="1658"/>
      <c r="G189" s="1658"/>
      <c r="H189" s="993"/>
      <c r="I189" s="993"/>
      <c r="J189" s="993"/>
      <c r="K189" s="993"/>
    </row>
    <row r="190" spans="1:11">
      <c r="A190" s="993"/>
      <c r="B190" s="993"/>
      <c r="C190" s="997" t="s">
        <v>205</v>
      </c>
      <c r="D190" s="998">
        <v>2025</v>
      </c>
      <c r="E190" s="998">
        <v>2026</v>
      </c>
      <c r="F190" s="998">
        <v>2027</v>
      </c>
      <c r="G190" s="998">
        <v>2028</v>
      </c>
      <c r="H190" s="993"/>
      <c r="I190" s="993"/>
      <c r="J190" s="993"/>
      <c r="K190" s="993"/>
    </row>
    <row r="191" spans="1:11" ht="14.1" customHeight="1">
      <c r="A191" s="993"/>
      <c r="B191" s="993"/>
      <c r="C191" s="999"/>
      <c r="D191" s="1000" t="s">
        <v>13</v>
      </c>
      <c r="E191" s="1000" t="s">
        <v>14</v>
      </c>
      <c r="F191" s="1000" t="s">
        <v>14</v>
      </c>
      <c r="G191" s="1000" t="s">
        <v>14</v>
      </c>
      <c r="H191" s="993"/>
      <c r="I191" s="993"/>
      <c r="J191" s="993"/>
      <c r="K191" s="993"/>
    </row>
    <row r="192" spans="1:11" ht="14.1" customHeight="1">
      <c r="A192" s="993"/>
      <c r="B192" s="993"/>
      <c r="C192" s="997" t="s">
        <v>2447</v>
      </c>
      <c r="D192" s="1001" t="s">
        <v>200</v>
      </c>
      <c r="E192" s="1001" t="s">
        <v>1053</v>
      </c>
      <c r="F192" s="1001" t="s">
        <v>2448</v>
      </c>
      <c r="G192" s="1001" t="s">
        <v>1781</v>
      </c>
      <c r="H192" s="993"/>
      <c r="I192" s="993"/>
      <c r="J192" s="993"/>
      <c r="K192" s="993"/>
    </row>
    <row r="193" spans="1:11" ht="14.1" customHeight="1">
      <c r="A193" s="993"/>
      <c r="B193" s="993"/>
      <c r="C193" s="997" t="s">
        <v>2449</v>
      </c>
      <c r="D193" s="1001" t="s">
        <v>200</v>
      </c>
      <c r="E193" s="1001" t="s">
        <v>164</v>
      </c>
      <c r="F193" s="1001" t="s">
        <v>164</v>
      </c>
      <c r="G193" s="1001" t="s">
        <v>164</v>
      </c>
      <c r="H193" s="993"/>
      <c r="I193" s="993"/>
      <c r="J193" s="993"/>
      <c r="K193" s="993"/>
    </row>
    <row r="194" spans="1:11" ht="20.100000000000001" customHeight="1">
      <c r="A194" s="993"/>
      <c r="B194" s="993"/>
      <c r="C194" s="997" t="s">
        <v>2450</v>
      </c>
      <c r="D194" s="1001" t="s">
        <v>200</v>
      </c>
      <c r="E194" s="1001" t="s">
        <v>963</v>
      </c>
      <c r="F194" s="1001" t="s">
        <v>942</v>
      </c>
      <c r="G194" s="1001" t="s">
        <v>942</v>
      </c>
      <c r="H194" s="993"/>
      <c r="I194" s="993"/>
      <c r="J194" s="993"/>
      <c r="K194" s="993"/>
    </row>
    <row r="195" spans="1:11" ht="14.1" customHeight="1">
      <c r="A195" s="993"/>
      <c r="B195" s="993"/>
      <c r="C195" s="1643" t="s">
        <v>208</v>
      </c>
      <c r="D195" s="1644"/>
      <c r="E195" s="1644"/>
      <c r="F195" s="1644"/>
      <c r="G195" s="1644"/>
      <c r="H195" s="993"/>
      <c r="I195" s="993"/>
      <c r="J195" s="993"/>
      <c r="K195" s="993"/>
    </row>
    <row r="196" spans="1:11" ht="14.1" customHeight="1">
      <c r="A196" s="993"/>
      <c r="B196" s="993"/>
      <c r="C196" s="1002" t="s">
        <v>2405</v>
      </c>
      <c r="D196" s="1643" t="s">
        <v>2406</v>
      </c>
      <c r="E196" s="1644"/>
      <c r="F196" s="1644"/>
      <c r="G196" s="1644"/>
      <c r="H196" s="993"/>
      <c r="I196" s="993"/>
      <c r="J196" s="993"/>
      <c r="K196" s="993"/>
    </row>
    <row r="197" spans="1:11">
      <c r="A197" s="993"/>
      <c r="B197" s="993"/>
      <c r="C197" s="1003" t="s">
        <v>209</v>
      </c>
      <c r="D197" s="1659" t="s">
        <v>2451</v>
      </c>
      <c r="E197" s="1660"/>
      <c r="F197" s="1660"/>
      <c r="G197" s="1660"/>
      <c r="H197" s="993"/>
      <c r="I197" s="993"/>
      <c r="J197" s="993"/>
      <c r="K197" s="993"/>
    </row>
    <row r="198" spans="1:11">
      <c r="A198" s="993"/>
      <c r="B198" s="993"/>
      <c r="C198" s="1004" t="s">
        <v>211</v>
      </c>
      <c r="D198" s="1661" t="s">
        <v>2452</v>
      </c>
      <c r="E198" s="1662"/>
      <c r="F198" s="1662"/>
      <c r="G198" s="1662"/>
      <c r="H198" s="993"/>
      <c r="I198" s="993"/>
      <c r="J198" s="993"/>
      <c r="K198" s="993"/>
    </row>
    <row r="199" spans="1:11">
      <c r="A199" s="993"/>
      <c r="B199" s="993"/>
      <c r="C199" s="1004" t="s">
        <v>31</v>
      </c>
      <c r="D199" s="1661" t="s">
        <v>2453</v>
      </c>
      <c r="E199" s="1662"/>
      <c r="F199" s="1662"/>
      <c r="G199" s="1662"/>
      <c r="H199" s="993"/>
      <c r="I199" s="993"/>
      <c r="J199" s="993"/>
      <c r="K199" s="993"/>
    </row>
    <row r="200" spans="1:11" ht="15" customHeight="1">
      <c r="A200" s="993"/>
      <c r="B200" s="993"/>
      <c r="C200" s="1005"/>
      <c r="D200" s="1006">
        <v>2025</v>
      </c>
      <c r="E200" s="1006">
        <v>2026</v>
      </c>
      <c r="F200" s="1006">
        <v>2027</v>
      </c>
      <c r="G200" s="1006">
        <v>2028</v>
      </c>
      <c r="H200" s="993"/>
      <c r="I200" s="993"/>
      <c r="J200" s="993"/>
      <c r="K200" s="993"/>
    </row>
    <row r="201" spans="1:11" ht="15" customHeight="1">
      <c r="A201" s="993"/>
      <c r="B201" s="993"/>
      <c r="C201" s="1007"/>
      <c r="D201" s="1008" t="s">
        <v>13</v>
      </c>
      <c r="E201" s="1008" t="s">
        <v>14</v>
      </c>
      <c r="F201" s="1008" t="s">
        <v>14</v>
      </c>
      <c r="G201" s="1008" t="s">
        <v>14</v>
      </c>
      <c r="H201" s="993"/>
      <c r="I201" s="993"/>
      <c r="J201" s="993"/>
      <c r="K201" s="993"/>
    </row>
    <row r="202" spans="1:11" ht="14.1" customHeight="1">
      <c r="A202" s="993"/>
      <c r="B202" s="993"/>
      <c r="C202" s="997" t="s">
        <v>33</v>
      </c>
      <c r="D202" s="1001" t="s">
        <v>200</v>
      </c>
      <c r="E202" s="1001" t="s">
        <v>1342</v>
      </c>
      <c r="F202" s="1001" t="s">
        <v>1342</v>
      </c>
      <c r="G202" s="1001" t="s">
        <v>1342</v>
      </c>
      <c r="H202" s="993"/>
      <c r="I202" s="993"/>
      <c r="J202" s="993"/>
      <c r="K202" s="993"/>
    </row>
    <row r="203" spans="1:11" ht="14.1" customHeight="1">
      <c r="A203" s="993"/>
      <c r="B203" s="993"/>
      <c r="C203" s="997" t="s">
        <v>214</v>
      </c>
      <c r="D203" s="1001" t="s">
        <v>2454</v>
      </c>
      <c r="E203" s="1001" t="s">
        <v>2455</v>
      </c>
      <c r="F203" s="1001" t="s">
        <v>2456</v>
      </c>
      <c r="G203" s="1001" t="s">
        <v>2457</v>
      </c>
      <c r="H203" s="993"/>
      <c r="I203" s="993"/>
      <c r="J203" s="993"/>
      <c r="K203" s="993"/>
    </row>
    <row r="204" spans="1:11" ht="14.1" customHeight="1">
      <c r="A204" s="993"/>
      <c r="B204" s="993"/>
      <c r="C204" s="997" t="s">
        <v>215</v>
      </c>
      <c r="D204" s="1001" t="s">
        <v>164</v>
      </c>
      <c r="E204" s="1001" t="s">
        <v>2458</v>
      </c>
      <c r="F204" s="1001" t="s">
        <v>2459</v>
      </c>
      <c r="G204" s="1001" t="s">
        <v>2460</v>
      </c>
      <c r="H204" s="993"/>
      <c r="I204" s="993"/>
      <c r="J204" s="993"/>
      <c r="K204" s="993"/>
    </row>
    <row r="205" spans="1:11" ht="14.1" customHeight="1">
      <c r="A205" s="993"/>
      <c r="B205" s="993"/>
      <c r="C205" s="997" t="s">
        <v>216</v>
      </c>
      <c r="D205" s="1001" t="s">
        <v>200</v>
      </c>
      <c r="E205" s="1001" t="s">
        <v>200</v>
      </c>
      <c r="F205" s="1001" t="s">
        <v>164</v>
      </c>
      <c r="G205" s="1001" t="s">
        <v>164</v>
      </c>
      <c r="H205" s="993"/>
      <c r="I205" s="993"/>
      <c r="J205" s="993"/>
      <c r="K205" s="993"/>
    </row>
    <row r="206" spans="1:11" ht="14.1" customHeight="1">
      <c r="A206" s="993"/>
      <c r="B206" s="993"/>
      <c r="C206" s="997" t="s">
        <v>217</v>
      </c>
      <c r="D206" s="1001" t="s">
        <v>200</v>
      </c>
      <c r="E206" s="1001" t="s">
        <v>2461</v>
      </c>
      <c r="F206" s="1001" t="s">
        <v>2462</v>
      </c>
      <c r="G206" s="1001" t="s">
        <v>1022</v>
      </c>
      <c r="H206" s="993"/>
      <c r="I206" s="993"/>
      <c r="J206" s="993"/>
      <c r="K206" s="993"/>
    </row>
    <row r="207" spans="1:11" ht="14.1" customHeight="1">
      <c r="A207" s="993"/>
      <c r="B207" s="993"/>
      <c r="C207" s="997" t="s">
        <v>39</v>
      </c>
      <c r="D207" s="1001" t="s">
        <v>200</v>
      </c>
      <c r="E207" s="1001" t="s">
        <v>200</v>
      </c>
      <c r="F207" s="1001" t="s">
        <v>2462</v>
      </c>
      <c r="G207" s="1001" t="s">
        <v>1022</v>
      </c>
      <c r="H207" s="993"/>
      <c r="I207" s="993"/>
      <c r="J207" s="993"/>
      <c r="K207" s="993"/>
    </row>
    <row r="208" spans="1:11" ht="14.1" customHeight="1">
      <c r="A208" s="993"/>
      <c r="B208" s="993"/>
      <c r="C208" s="1663" t="s">
        <v>218</v>
      </c>
      <c r="D208" s="1664"/>
      <c r="E208" s="1664"/>
      <c r="F208" s="1664"/>
      <c r="G208" s="1664"/>
      <c r="H208" s="993"/>
      <c r="I208" s="993"/>
      <c r="J208" s="993"/>
      <c r="K208" s="993"/>
    </row>
    <row r="209" spans="1:11" ht="14.1" customHeight="1">
      <c r="A209" s="993"/>
      <c r="B209" s="993"/>
      <c r="C209" s="1005"/>
      <c r="D209" s="1006">
        <v>2025</v>
      </c>
      <c r="E209" s="1006">
        <v>2026</v>
      </c>
      <c r="F209" s="1006">
        <v>2027</v>
      </c>
      <c r="G209" s="1006">
        <v>2028</v>
      </c>
      <c r="H209" s="993"/>
      <c r="I209" s="993"/>
      <c r="J209" s="993"/>
      <c r="K209" s="993"/>
    </row>
    <row r="210" spans="1:11" ht="14.1" customHeight="1">
      <c r="A210" s="993"/>
      <c r="B210" s="993"/>
      <c r="C210" s="1007"/>
      <c r="D210" s="1008" t="s">
        <v>13</v>
      </c>
      <c r="E210" s="1008" t="s">
        <v>14</v>
      </c>
      <c r="F210" s="1008" t="s">
        <v>14</v>
      </c>
      <c r="G210" s="1008" t="s">
        <v>14</v>
      </c>
      <c r="H210" s="993"/>
      <c r="I210" s="993"/>
      <c r="J210" s="993"/>
      <c r="K210" s="993"/>
    </row>
    <row r="211" spans="1:11" ht="14.1" customHeight="1">
      <c r="A211" s="993"/>
      <c r="B211" s="993"/>
      <c r="C211" s="1009" t="s">
        <v>219</v>
      </c>
      <c r="D211" s="1010">
        <v>0</v>
      </c>
      <c r="E211" s="1010">
        <v>388850000</v>
      </c>
      <c r="F211" s="1010">
        <v>391127000</v>
      </c>
      <c r="G211" s="1010">
        <v>396410000</v>
      </c>
      <c r="H211" s="993"/>
      <c r="I211" s="993"/>
      <c r="J211" s="993"/>
      <c r="K211" s="993"/>
    </row>
    <row r="212" spans="1:11" ht="14.1" customHeight="1">
      <c r="A212" s="993"/>
      <c r="B212" s="993"/>
      <c r="C212" s="1009" t="s">
        <v>220</v>
      </c>
      <c r="D212" s="1010">
        <v>0</v>
      </c>
      <c r="E212" s="1010">
        <v>388850000</v>
      </c>
      <c r="F212" s="1010">
        <v>391127000</v>
      </c>
      <c r="G212" s="1010">
        <v>396410000</v>
      </c>
      <c r="H212" s="993"/>
      <c r="I212" s="993"/>
      <c r="J212" s="993"/>
      <c r="K212" s="993"/>
    </row>
    <row r="213" spans="1:11" ht="14.1" customHeight="1">
      <c r="A213" s="993"/>
      <c r="B213" s="993"/>
      <c r="C213" s="1009" t="s">
        <v>221</v>
      </c>
      <c r="D213" s="1010">
        <v>0</v>
      </c>
      <c r="E213" s="1010">
        <v>0</v>
      </c>
      <c r="F213" s="1010">
        <v>0</v>
      </c>
      <c r="G213" s="1010">
        <v>0</v>
      </c>
      <c r="H213" s="993"/>
      <c r="I213" s="993"/>
      <c r="J213" s="993"/>
      <c r="K213" s="993"/>
    </row>
    <row r="214" spans="1:11" ht="14.1" customHeight="1">
      <c r="A214" s="993"/>
      <c r="B214" s="993"/>
      <c r="C214" s="1009" t="s">
        <v>222</v>
      </c>
      <c r="D214" s="1010">
        <v>0</v>
      </c>
      <c r="E214" s="1010">
        <v>63020000</v>
      </c>
      <c r="F214" s="1010">
        <v>63020000</v>
      </c>
      <c r="G214" s="1010">
        <v>63020000</v>
      </c>
      <c r="H214" s="993"/>
      <c r="I214" s="993"/>
      <c r="J214" s="993"/>
      <c r="K214" s="993"/>
    </row>
    <row r="215" spans="1:11" ht="14.1" customHeight="1">
      <c r="A215" s="993"/>
      <c r="B215" s="993"/>
      <c r="C215" s="1009" t="s">
        <v>220</v>
      </c>
      <c r="D215" s="1010">
        <v>0</v>
      </c>
      <c r="E215" s="1010">
        <v>63020000</v>
      </c>
      <c r="F215" s="1010">
        <v>63020000</v>
      </c>
      <c r="G215" s="1010">
        <v>63020000</v>
      </c>
      <c r="H215" s="993"/>
      <c r="I215" s="993"/>
      <c r="J215" s="993"/>
      <c r="K215" s="993"/>
    </row>
    <row r="216" spans="1:11" ht="14.1" customHeight="1">
      <c r="A216" s="993"/>
      <c r="B216" s="993"/>
      <c r="C216" s="1009" t="s">
        <v>221</v>
      </c>
      <c r="D216" s="1010">
        <v>0</v>
      </c>
      <c r="E216" s="1010">
        <v>0</v>
      </c>
      <c r="F216" s="1010">
        <v>0</v>
      </c>
      <c r="G216" s="1010">
        <v>0</v>
      </c>
      <c r="H216" s="993"/>
      <c r="I216" s="993"/>
      <c r="J216" s="993"/>
      <c r="K216" s="993"/>
    </row>
    <row r="217" spans="1:11" ht="14.1" customHeight="1">
      <c r="A217" s="993"/>
      <c r="B217" s="993"/>
      <c r="C217" s="1009" t="s">
        <v>223</v>
      </c>
      <c r="D217" s="1010">
        <v>0</v>
      </c>
      <c r="E217" s="1010">
        <v>64361000</v>
      </c>
      <c r="F217" s="1010">
        <v>74361000</v>
      </c>
      <c r="G217" s="1010">
        <v>74361000</v>
      </c>
      <c r="H217" s="993"/>
      <c r="I217" s="993"/>
      <c r="J217" s="993"/>
      <c r="K217" s="993"/>
    </row>
    <row r="218" spans="1:11" ht="14.1" customHeight="1">
      <c r="A218" s="993"/>
      <c r="B218" s="993"/>
      <c r="C218" s="1009" t="s">
        <v>220</v>
      </c>
      <c r="D218" s="1010">
        <v>0</v>
      </c>
      <c r="E218" s="1010">
        <v>64361000</v>
      </c>
      <c r="F218" s="1010">
        <v>74361000</v>
      </c>
      <c r="G218" s="1010">
        <v>74361000</v>
      </c>
      <c r="H218" s="993"/>
      <c r="I218" s="993"/>
      <c r="J218" s="993"/>
      <c r="K218" s="993"/>
    </row>
    <row r="219" spans="1:11" ht="14.1" customHeight="1">
      <c r="A219" s="993"/>
      <c r="B219" s="993"/>
      <c r="C219" s="1009" t="s">
        <v>221</v>
      </c>
      <c r="D219" s="1010">
        <v>0</v>
      </c>
      <c r="E219" s="1010">
        <v>0</v>
      </c>
      <c r="F219" s="1010">
        <v>0</v>
      </c>
      <c r="G219" s="1010">
        <v>0</v>
      </c>
      <c r="H219" s="993"/>
      <c r="I219" s="993"/>
      <c r="J219" s="993"/>
      <c r="K219" s="993"/>
    </row>
    <row r="220" spans="1:11" ht="14.1" customHeight="1">
      <c r="A220" s="993"/>
      <c r="B220" s="993"/>
      <c r="C220" s="1009" t="s">
        <v>224</v>
      </c>
      <c r="D220" s="1010">
        <v>0</v>
      </c>
      <c r="E220" s="1010">
        <v>0</v>
      </c>
      <c r="F220" s="1010">
        <v>0</v>
      </c>
      <c r="G220" s="1010">
        <v>0</v>
      </c>
      <c r="H220" s="993"/>
      <c r="I220" s="993"/>
      <c r="J220" s="993"/>
      <c r="K220" s="993"/>
    </row>
    <row r="221" spans="1:11" ht="14.1" customHeight="1">
      <c r="A221" s="993"/>
      <c r="B221" s="993"/>
      <c r="C221" s="1009" t="s">
        <v>220</v>
      </c>
      <c r="D221" s="1010">
        <v>0</v>
      </c>
      <c r="E221" s="1010">
        <v>0</v>
      </c>
      <c r="F221" s="1010">
        <v>0</v>
      </c>
      <c r="G221" s="1010">
        <v>0</v>
      </c>
      <c r="H221" s="993"/>
      <c r="I221" s="993"/>
      <c r="J221" s="993"/>
      <c r="K221" s="993"/>
    </row>
    <row r="222" spans="1:11" ht="14.1" customHeight="1">
      <c r="A222" s="993"/>
      <c r="B222" s="993"/>
      <c r="C222" s="1009" t="s">
        <v>221</v>
      </c>
      <c r="D222" s="1010">
        <v>0</v>
      </c>
      <c r="E222" s="1010">
        <v>0</v>
      </c>
      <c r="F222" s="1010">
        <v>0</v>
      </c>
      <c r="G222" s="1010">
        <v>0</v>
      </c>
      <c r="H222" s="993"/>
      <c r="I222" s="993"/>
      <c r="J222" s="993"/>
      <c r="K222" s="993"/>
    </row>
    <row r="223" spans="1:11" ht="14.1" customHeight="1">
      <c r="A223" s="993"/>
      <c r="B223" s="993"/>
      <c r="C223" s="1009" t="s">
        <v>225</v>
      </c>
      <c r="D223" s="1010">
        <v>0</v>
      </c>
      <c r="E223" s="1010">
        <v>1100000</v>
      </c>
      <c r="F223" s="1010">
        <v>1100000</v>
      </c>
      <c r="G223" s="1010">
        <v>1100000</v>
      </c>
      <c r="H223" s="993"/>
      <c r="I223" s="993"/>
      <c r="J223" s="993"/>
      <c r="K223" s="993"/>
    </row>
    <row r="224" spans="1:11" ht="14.1" customHeight="1">
      <c r="A224" s="993"/>
      <c r="B224" s="993"/>
      <c r="C224" s="1009" t="s">
        <v>220</v>
      </c>
      <c r="D224" s="1010">
        <v>0</v>
      </c>
      <c r="E224" s="1010">
        <v>1100000</v>
      </c>
      <c r="F224" s="1010">
        <v>1100000</v>
      </c>
      <c r="G224" s="1010">
        <v>1100000</v>
      </c>
      <c r="H224" s="993"/>
      <c r="I224" s="993"/>
      <c r="J224" s="993"/>
      <c r="K224" s="993"/>
    </row>
    <row r="225" spans="1:11" ht="14.1" customHeight="1">
      <c r="A225" s="993"/>
      <c r="B225" s="993"/>
      <c r="C225" s="1009" t="s">
        <v>221</v>
      </c>
      <c r="D225" s="1010">
        <v>0</v>
      </c>
      <c r="E225" s="1010">
        <v>0</v>
      </c>
      <c r="F225" s="1010">
        <v>0</v>
      </c>
      <c r="G225" s="1010">
        <v>0</v>
      </c>
      <c r="H225" s="993"/>
      <c r="I225" s="993"/>
      <c r="J225" s="993"/>
      <c r="K225" s="993"/>
    </row>
    <row r="226" spans="1:11" ht="14.1" customHeight="1">
      <c r="A226" s="993"/>
      <c r="B226" s="993"/>
      <c r="C226" s="1009" t="s">
        <v>226</v>
      </c>
      <c r="D226" s="1010">
        <v>0</v>
      </c>
      <c r="E226" s="1010">
        <v>0</v>
      </c>
      <c r="F226" s="1010">
        <v>0</v>
      </c>
      <c r="G226" s="1010">
        <v>0</v>
      </c>
      <c r="H226" s="993"/>
      <c r="I226" s="993"/>
      <c r="J226" s="993"/>
      <c r="K226" s="993"/>
    </row>
    <row r="227" spans="1:11" ht="14.1" customHeight="1">
      <c r="A227" s="993"/>
      <c r="B227" s="993"/>
      <c r="C227" s="1009" t="s">
        <v>220</v>
      </c>
      <c r="D227" s="1010">
        <v>0</v>
      </c>
      <c r="E227" s="1010">
        <v>0</v>
      </c>
      <c r="F227" s="1010">
        <v>0</v>
      </c>
      <c r="G227" s="1010">
        <v>0</v>
      </c>
      <c r="H227" s="993"/>
      <c r="I227" s="993"/>
      <c r="J227" s="993"/>
      <c r="K227" s="993"/>
    </row>
    <row r="228" spans="1:11" ht="14.1" customHeight="1">
      <c r="A228" s="993"/>
      <c r="B228" s="993"/>
      <c r="C228" s="1009" t="s">
        <v>221</v>
      </c>
      <c r="D228" s="1010">
        <v>0</v>
      </c>
      <c r="E228" s="1010">
        <v>0</v>
      </c>
      <c r="F228" s="1010">
        <v>0</v>
      </c>
      <c r="G228" s="1010">
        <v>0</v>
      </c>
      <c r="H228" s="993"/>
      <c r="I228" s="993"/>
      <c r="J228" s="993"/>
      <c r="K228" s="993"/>
    </row>
    <row r="229" spans="1:11" ht="14.1" customHeight="1">
      <c r="A229" s="993"/>
      <c r="B229" s="993"/>
      <c r="C229" s="1009" t="s">
        <v>227</v>
      </c>
      <c r="D229" s="1010">
        <v>0</v>
      </c>
      <c r="E229" s="1010">
        <v>0</v>
      </c>
      <c r="F229" s="1010">
        <v>0</v>
      </c>
      <c r="G229" s="1010">
        <v>0</v>
      </c>
      <c r="H229" s="993"/>
      <c r="I229" s="993"/>
      <c r="J229" s="993"/>
      <c r="K229" s="993"/>
    </row>
    <row r="230" spans="1:11" ht="14.1" customHeight="1">
      <c r="A230" s="993"/>
      <c r="B230" s="993"/>
      <c r="C230" s="1009" t="s">
        <v>220</v>
      </c>
      <c r="D230" s="1010">
        <v>0</v>
      </c>
      <c r="E230" s="1010">
        <v>0</v>
      </c>
      <c r="F230" s="1010">
        <v>0</v>
      </c>
      <c r="G230" s="1010">
        <v>0</v>
      </c>
      <c r="H230" s="993"/>
      <c r="I230" s="993"/>
      <c r="J230" s="993"/>
      <c r="K230" s="993"/>
    </row>
    <row r="231" spans="1:11" ht="14.1" customHeight="1">
      <c r="A231" s="993"/>
      <c r="B231" s="993"/>
      <c r="C231" s="1009" t="s">
        <v>221</v>
      </c>
      <c r="D231" s="1010">
        <v>0</v>
      </c>
      <c r="E231" s="1010">
        <v>0</v>
      </c>
      <c r="F231" s="1010">
        <v>0</v>
      </c>
      <c r="G231" s="1010">
        <v>0</v>
      </c>
      <c r="H231" s="993"/>
      <c r="I231" s="993"/>
      <c r="J231" s="993"/>
      <c r="K231" s="993"/>
    </row>
    <row r="232" spans="1:11" ht="14.1" customHeight="1">
      <c r="A232" s="993"/>
      <c r="B232" s="993"/>
      <c r="C232" s="1009" t="s">
        <v>228</v>
      </c>
      <c r="D232" s="1010">
        <v>0</v>
      </c>
      <c r="E232" s="1010">
        <v>0</v>
      </c>
      <c r="F232" s="1010">
        <v>0</v>
      </c>
      <c r="G232" s="1010">
        <v>0</v>
      </c>
      <c r="H232" s="993"/>
      <c r="I232" s="993"/>
      <c r="J232" s="993"/>
      <c r="K232" s="993"/>
    </row>
    <row r="233" spans="1:11" ht="14.1" customHeight="1">
      <c r="A233" s="993"/>
      <c r="B233" s="993"/>
      <c r="C233" s="1009" t="s">
        <v>220</v>
      </c>
      <c r="D233" s="1010">
        <v>0</v>
      </c>
      <c r="E233" s="1010">
        <v>0</v>
      </c>
      <c r="F233" s="1010">
        <v>0</v>
      </c>
      <c r="G233" s="1010">
        <v>0</v>
      </c>
      <c r="H233" s="993"/>
      <c r="I233" s="993"/>
      <c r="J233" s="993"/>
      <c r="K233" s="993"/>
    </row>
    <row r="234" spans="1:11" ht="14.1" customHeight="1">
      <c r="A234" s="993"/>
      <c r="B234" s="993"/>
      <c r="C234" s="1009" t="s">
        <v>229</v>
      </c>
      <c r="D234" s="1010">
        <v>0</v>
      </c>
      <c r="E234" s="1010">
        <v>0</v>
      </c>
      <c r="F234" s="1010">
        <v>0</v>
      </c>
      <c r="G234" s="1010">
        <v>0</v>
      </c>
      <c r="H234" s="993"/>
      <c r="I234" s="993"/>
      <c r="J234" s="993"/>
      <c r="K234" s="993"/>
    </row>
    <row r="235" spans="1:11" ht="14.1" customHeight="1">
      <c r="A235" s="993"/>
      <c r="B235" s="993"/>
      <c r="C235" s="1009" t="s">
        <v>230</v>
      </c>
      <c r="D235" s="1010">
        <v>0</v>
      </c>
      <c r="E235" s="1010">
        <v>0</v>
      </c>
      <c r="F235" s="1010">
        <v>0</v>
      </c>
      <c r="G235" s="1010">
        <v>0</v>
      </c>
      <c r="H235" s="993"/>
      <c r="I235" s="993"/>
      <c r="J235" s="993"/>
      <c r="K235" s="993"/>
    </row>
    <row r="236" spans="1:11" ht="14.1" customHeight="1">
      <c r="A236" s="993"/>
      <c r="B236" s="993"/>
      <c r="C236" s="1009" t="s">
        <v>231</v>
      </c>
      <c r="D236" s="1010">
        <v>0</v>
      </c>
      <c r="E236" s="1010">
        <v>0</v>
      </c>
      <c r="F236" s="1010">
        <v>0</v>
      </c>
      <c r="G236" s="1010">
        <v>0</v>
      </c>
      <c r="H236" s="993"/>
      <c r="I236" s="993"/>
      <c r="J236" s="993"/>
      <c r="K236" s="993"/>
    </row>
    <row r="237" spans="1:11" ht="14.1" customHeight="1">
      <c r="A237" s="993"/>
      <c r="B237" s="993"/>
      <c r="C237" s="1009" t="s">
        <v>232</v>
      </c>
      <c r="D237" s="1010">
        <v>0</v>
      </c>
      <c r="E237" s="1010">
        <v>0</v>
      </c>
      <c r="F237" s="1010">
        <v>0</v>
      </c>
      <c r="G237" s="1010">
        <v>0</v>
      </c>
      <c r="H237" s="993"/>
      <c r="I237" s="993"/>
      <c r="J237" s="993"/>
      <c r="K237" s="993"/>
    </row>
    <row r="238" spans="1:11" ht="14.1" customHeight="1">
      <c r="A238" s="993"/>
      <c r="B238" s="993"/>
      <c r="C238" s="1009" t="s">
        <v>233</v>
      </c>
      <c r="D238" s="1010">
        <v>0</v>
      </c>
      <c r="E238" s="1010">
        <v>0</v>
      </c>
      <c r="F238" s="1010">
        <v>0</v>
      </c>
      <c r="G238" s="1010">
        <v>0</v>
      </c>
      <c r="H238" s="993"/>
      <c r="I238" s="993"/>
      <c r="J238" s="993"/>
      <c r="K238" s="993"/>
    </row>
    <row r="239" spans="1:11" ht="14.1" customHeight="1">
      <c r="A239" s="993"/>
      <c r="B239" s="993"/>
      <c r="C239" s="1009" t="s">
        <v>220</v>
      </c>
      <c r="D239" s="1010">
        <v>0</v>
      </c>
      <c r="E239" s="1010">
        <v>0</v>
      </c>
      <c r="F239" s="1010">
        <v>0</v>
      </c>
      <c r="G239" s="1010">
        <v>0</v>
      </c>
      <c r="H239" s="993"/>
      <c r="I239" s="993"/>
      <c r="J239" s="993"/>
      <c r="K239" s="993"/>
    </row>
    <row r="240" spans="1:11" ht="14.1" customHeight="1">
      <c r="A240" s="993"/>
      <c r="B240" s="993"/>
      <c r="C240" s="1009" t="s">
        <v>229</v>
      </c>
      <c r="D240" s="1010">
        <v>0</v>
      </c>
      <c r="E240" s="1010">
        <v>0</v>
      </c>
      <c r="F240" s="1010">
        <v>0</v>
      </c>
      <c r="G240" s="1010">
        <v>0</v>
      </c>
      <c r="H240" s="993"/>
      <c r="I240" s="993"/>
      <c r="J240" s="993"/>
      <c r="K240" s="993"/>
    </row>
    <row r="241" spans="1:11" ht="14.1" customHeight="1">
      <c r="A241" s="993"/>
      <c r="B241" s="993"/>
      <c r="C241" s="1009" t="s">
        <v>230</v>
      </c>
      <c r="D241" s="1010">
        <v>0</v>
      </c>
      <c r="E241" s="1010">
        <v>0</v>
      </c>
      <c r="F241" s="1010">
        <v>0</v>
      </c>
      <c r="G241" s="1010">
        <v>0</v>
      </c>
      <c r="H241" s="993"/>
      <c r="I241" s="993"/>
      <c r="J241" s="993"/>
      <c r="K241" s="993"/>
    </row>
    <row r="242" spans="1:11" ht="14.1" customHeight="1">
      <c r="A242" s="993"/>
      <c r="B242" s="993"/>
      <c r="C242" s="1009" t="s">
        <v>231</v>
      </c>
      <c r="D242" s="1010">
        <v>0</v>
      </c>
      <c r="E242" s="1010">
        <v>0</v>
      </c>
      <c r="F242" s="1010">
        <v>0</v>
      </c>
      <c r="G242" s="1010">
        <v>0</v>
      </c>
      <c r="H242" s="993"/>
      <c r="I242" s="993"/>
      <c r="J242" s="993"/>
      <c r="K242" s="993"/>
    </row>
    <row r="243" spans="1:11" ht="14.1" customHeight="1">
      <c r="A243" s="993"/>
      <c r="B243" s="993"/>
      <c r="C243" s="1009" t="s">
        <v>232</v>
      </c>
      <c r="D243" s="1010">
        <v>0</v>
      </c>
      <c r="E243" s="1010">
        <v>0</v>
      </c>
      <c r="F243" s="1010">
        <v>0</v>
      </c>
      <c r="G243" s="1010">
        <v>0</v>
      </c>
      <c r="H243" s="993"/>
      <c r="I243" s="993"/>
      <c r="J243" s="993"/>
      <c r="K243" s="993"/>
    </row>
    <row r="244" spans="1:11" ht="14.1" customHeight="1">
      <c r="A244" s="993"/>
      <c r="B244" s="993"/>
      <c r="C244" s="1009" t="s">
        <v>234</v>
      </c>
      <c r="D244" s="1010">
        <v>0</v>
      </c>
      <c r="E244" s="1010">
        <v>0</v>
      </c>
      <c r="F244" s="1010">
        <v>0</v>
      </c>
      <c r="G244" s="1010">
        <v>0</v>
      </c>
      <c r="H244" s="993"/>
      <c r="I244" s="993"/>
      <c r="J244" s="993"/>
      <c r="K244" s="993"/>
    </row>
    <row r="245" spans="1:11" ht="14.1" customHeight="1">
      <c r="A245" s="993"/>
      <c r="B245" s="993"/>
      <c r="C245" s="1009" t="s">
        <v>220</v>
      </c>
      <c r="D245" s="1010">
        <v>0</v>
      </c>
      <c r="E245" s="1010">
        <v>0</v>
      </c>
      <c r="F245" s="1010">
        <v>0</v>
      </c>
      <c r="G245" s="1010">
        <v>0</v>
      </c>
      <c r="H245" s="993"/>
      <c r="I245" s="993"/>
      <c r="J245" s="993"/>
      <c r="K245" s="993"/>
    </row>
    <row r="246" spans="1:11" ht="14.1" customHeight="1">
      <c r="A246" s="993"/>
      <c r="B246" s="993"/>
      <c r="C246" s="1009" t="s">
        <v>229</v>
      </c>
      <c r="D246" s="1010">
        <v>0</v>
      </c>
      <c r="E246" s="1010">
        <v>0</v>
      </c>
      <c r="F246" s="1010">
        <v>0</v>
      </c>
      <c r="G246" s="1010">
        <v>0</v>
      </c>
      <c r="H246" s="993"/>
      <c r="I246" s="993"/>
      <c r="J246" s="993"/>
      <c r="K246" s="993"/>
    </row>
    <row r="247" spans="1:11" ht="14.1" customHeight="1">
      <c r="A247" s="993"/>
      <c r="B247" s="993"/>
      <c r="C247" s="1009" t="s">
        <v>230</v>
      </c>
      <c r="D247" s="1010">
        <v>0</v>
      </c>
      <c r="E247" s="1010">
        <v>0</v>
      </c>
      <c r="F247" s="1010">
        <v>0</v>
      </c>
      <c r="G247" s="1010">
        <v>0</v>
      </c>
      <c r="H247" s="993"/>
      <c r="I247" s="993"/>
      <c r="J247" s="993"/>
      <c r="K247" s="993"/>
    </row>
    <row r="248" spans="1:11" ht="14.1" customHeight="1">
      <c r="A248" s="993"/>
      <c r="B248" s="993"/>
      <c r="C248" s="1009" t="s">
        <v>231</v>
      </c>
      <c r="D248" s="1010">
        <v>0</v>
      </c>
      <c r="E248" s="1010">
        <v>0</v>
      </c>
      <c r="F248" s="1010">
        <v>0</v>
      </c>
      <c r="G248" s="1010">
        <v>0</v>
      </c>
      <c r="H248" s="993"/>
      <c r="I248" s="993"/>
      <c r="J248" s="993"/>
      <c r="K248" s="993"/>
    </row>
    <row r="249" spans="1:11" ht="14.1" customHeight="1">
      <c r="A249" s="993"/>
      <c r="B249" s="993"/>
      <c r="C249" s="1009" t="s">
        <v>232</v>
      </c>
      <c r="D249" s="1010">
        <v>0</v>
      </c>
      <c r="E249" s="1010">
        <v>0</v>
      </c>
      <c r="F249" s="1010">
        <v>0</v>
      </c>
      <c r="G249" s="1010">
        <v>0</v>
      </c>
      <c r="H249" s="993"/>
      <c r="I249" s="993"/>
      <c r="J249" s="993"/>
      <c r="K249" s="993"/>
    </row>
    <row r="250" spans="1:11" ht="14.1" customHeight="1">
      <c r="A250" s="993"/>
      <c r="B250" s="993"/>
      <c r="C250" s="1009" t="s">
        <v>235</v>
      </c>
      <c r="D250" s="1010">
        <v>0</v>
      </c>
      <c r="E250" s="1010">
        <v>0</v>
      </c>
      <c r="F250" s="1010">
        <v>0</v>
      </c>
      <c r="G250" s="1010">
        <v>0</v>
      </c>
      <c r="H250" s="993"/>
      <c r="I250" s="993"/>
      <c r="J250" s="993"/>
      <c r="K250" s="993"/>
    </row>
    <row r="251" spans="1:11" ht="14.1" customHeight="1">
      <c r="A251" s="993"/>
      <c r="B251" s="993"/>
      <c r="C251" s="1009" t="s">
        <v>236</v>
      </c>
      <c r="D251" s="1010">
        <v>0</v>
      </c>
      <c r="E251" s="1010">
        <v>0</v>
      </c>
      <c r="F251" s="1010">
        <v>0</v>
      </c>
      <c r="G251" s="1010">
        <v>0</v>
      </c>
      <c r="H251" s="993"/>
      <c r="I251" s="993"/>
      <c r="J251" s="993"/>
      <c r="K251" s="993"/>
    </row>
    <row r="252" spans="1:11" ht="14.1" customHeight="1">
      <c r="A252" s="993"/>
      <c r="B252" s="993"/>
      <c r="C252" s="1011" t="s">
        <v>237</v>
      </c>
      <c r="D252" s="1010">
        <v>0</v>
      </c>
      <c r="E252" s="1010">
        <v>517331000</v>
      </c>
      <c r="F252" s="1010">
        <v>529608000</v>
      </c>
      <c r="G252" s="1010">
        <v>534891000</v>
      </c>
      <c r="H252" s="993"/>
      <c r="I252" s="993"/>
      <c r="J252" s="993"/>
      <c r="K252" s="993"/>
    </row>
    <row r="253" spans="1:11" ht="14.1" customHeight="1">
      <c r="A253" s="993"/>
      <c r="B253" s="993"/>
      <c r="C253" s="1643" t="s">
        <v>51</v>
      </c>
      <c r="D253" s="1644"/>
      <c r="E253" s="1644"/>
      <c r="F253" s="1644"/>
      <c r="G253" s="1644"/>
      <c r="H253" s="993"/>
      <c r="I253" s="993"/>
      <c r="J253" s="993"/>
      <c r="K253" s="993"/>
    </row>
    <row r="254" spans="1:11" ht="14.1" customHeight="1">
      <c r="A254" s="993"/>
      <c r="B254" s="993"/>
      <c r="C254" s="1002" t="s">
        <v>200</v>
      </c>
      <c r="D254" s="1643" t="s">
        <v>2463</v>
      </c>
      <c r="E254" s="1644"/>
      <c r="F254" s="1644"/>
      <c r="G254" s="1644"/>
      <c r="H254" s="993"/>
      <c r="I254" s="993"/>
      <c r="J254" s="993"/>
      <c r="K254" s="993"/>
    </row>
    <row r="255" spans="1:11" ht="14.1" customHeight="1">
      <c r="A255" s="993"/>
      <c r="B255" s="993"/>
      <c r="C255" s="1003" t="s">
        <v>209</v>
      </c>
      <c r="D255" s="1659" t="s">
        <v>2464</v>
      </c>
      <c r="E255" s="1660"/>
      <c r="F255" s="1660"/>
      <c r="G255" s="1660"/>
      <c r="H255" s="993"/>
      <c r="I255" s="993"/>
      <c r="J255" s="993"/>
      <c r="K255" s="993"/>
    </row>
    <row r="256" spans="1:11" ht="14.1" customHeight="1">
      <c r="A256" s="993"/>
      <c r="B256" s="993"/>
      <c r="C256" s="1004" t="s">
        <v>211</v>
      </c>
      <c r="D256" s="1661" t="s">
        <v>200</v>
      </c>
      <c r="E256" s="1662"/>
      <c r="F256" s="1662"/>
      <c r="G256" s="1662"/>
      <c r="H256" s="993"/>
      <c r="I256" s="993"/>
      <c r="J256" s="993"/>
      <c r="K256" s="993"/>
    </row>
    <row r="257" spans="1:11" ht="14.1" customHeight="1">
      <c r="A257" s="993"/>
      <c r="B257" s="993"/>
      <c r="C257" s="1004" t="s">
        <v>31</v>
      </c>
      <c r="D257" s="1661" t="s">
        <v>247</v>
      </c>
      <c r="E257" s="1662"/>
      <c r="F257" s="1662"/>
      <c r="G257" s="1662"/>
      <c r="H257" s="993"/>
      <c r="I257" s="993"/>
      <c r="J257" s="993"/>
      <c r="K257" s="993"/>
    </row>
    <row r="258" spans="1:11" ht="15" customHeight="1">
      <c r="A258" s="993"/>
      <c r="B258" s="993"/>
      <c r="C258" s="1005"/>
      <c r="D258" s="1006">
        <v>2025</v>
      </c>
      <c r="E258" s="1006">
        <v>2026</v>
      </c>
      <c r="F258" s="1006">
        <v>2027</v>
      </c>
      <c r="G258" s="1006">
        <v>2028</v>
      </c>
      <c r="H258" s="993"/>
      <c r="I258" s="993"/>
      <c r="J258" s="993"/>
      <c r="K258" s="993"/>
    </row>
    <row r="259" spans="1:11" ht="15" customHeight="1">
      <c r="A259" s="993"/>
      <c r="B259" s="993"/>
      <c r="C259" s="1007"/>
      <c r="D259" s="1008" t="s">
        <v>13</v>
      </c>
      <c r="E259" s="1008" t="s">
        <v>14</v>
      </c>
      <c r="F259" s="1008" t="s">
        <v>14</v>
      </c>
      <c r="G259" s="1008" t="s">
        <v>14</v>
      </c>
      <c r="H259" s="993"/>
      <c r="I259" s="993"/>
      <c r="J259" s="993"/>
      <c r="K259" s="993"/>
    </row>
    <row r="260" spans="1:11" ht="14.1" customHeight="1">
      <c r="A260" s="993"/>
      <c r="B260" s="993"/>
      <c r="C260" s="997" t="s">
        <v>33</v>
      </c>
      <c r="D260" s="1001" t="s">
        <v>200</v>
      </c>
      <c r="E260" s="1001" t="s">
        <v>248</v>
      </c>
      <c r="F260" s="1001" t="s">
        <v>248</v>
      </c>
      <c r="G260" s="1001" t="s">
        <v>248</v>
      </c>
      <c r="H260" s="993"/>
      <c r="I260" s="993"/>
      <c r="J260" s="993"/>
      <c r="K260" s="993"/>
    </row>
    <row r="261" spans="1:11" ht="14.1" customHeight="1">
      <c r="A261" s="993"/>
      <c r="B261" s="993"/>
      <c r="C261" s="997" t="s">
        <v>214</v>
      </c>
      <c r="D261" s="1001" t="s">
        <v>200</v>
      </c>
      <c r="E261" s="1001" t="s">
        <v>2386</v>
      </c>
      <c r="F261" s="1001" t="s">
        <v>2386</v>
      </c>
      <c r="G261" s="1001" t="s">
        <v>2386</v>
      </c>
      <c r="H261" s="993"/>
      <c r="I261" s="993"/>
      <c r="J261" s="993"/>
      <c r="K261" s="993"/>
    </row>
    <row r="262" spans="1:11" ht="14.1" customHeight="1">
      <c r="A262" s="993"/>
      <c r="B262" s="993"/>
      <c r="C262" s="997" t="s">
        <v>215</v>
      </c>
      <c r="D262" s="1001" t="s">
        <v>164</v>
      </c>
      <c r="E262" s="1001" t="s">
        <v>2386</v>
      </c>
      <c r="F262" s="1001" t="s">
        <v>2386</v>
      </c>
      <c r="G262" s="1001" t="s">
        <v>2386</v>
      </c>
      <c r="H262" s="993"/>
      <c r="I262" s="993"/>
      <c r="J262" s="993"/>
      <c r="K262" s="993"/>
    </row>
    <row r="263" spans="1:11" ht="14.1" customHeight="1">
      <c r="A263" s="993"/>
      <c r="B263" s="993"/>
      <c r="C263" s="997" t="s">
        <v>216</v>
      </c>
      <c r="D263" s="1001" t="s">
        <v>200</v>
      </c>
      <c r="E263" s="1001" t="s">
        <v>200</v>
      </c>
      <c r="F263" s="1001" t="s">
        <v>164</v>
      </c>
      <c r="G263" s="1001" t="s">
        <v>164</v>
      </c>
      <c r="H263" s="993"/>
      <c r="I263" s="993"/>
      <c r="J263" s="993"/>
      <c r="K263" s="993"/>
    </row>
    <row r="264" spans="1:11" ht="14.1" customHeight="1">
      <c r="A264" s="993"/>
      <c r="B264" s="993"/>
      <c r="C264" s="997" t="s">
        <v>217</v>
      </c>
      <c r="D264" s="1001" t="s">
        <v>200</v>
      </c>
      <c r="E264" s="1001" t="s">
        <v>200</v>
      </c>
      <c r="F264" s="1001" t="s">
        <v>164</v>
      </c>
      <c r="G264" s="1001" t="s">
        <v>164</v>
      </c>
      <c r="H264" s="993"/>
      <c r="I264" s="993"/>
      <c r="J264" s="993"/>
      <c r="K264" s="993"/>
    </row>
    <row r="265" spans="1:11" ht="14.1" customHeight="1">
      <c r="A265" s="993"/>
      <c r="B265" s="993"/>
      <c r="C265" s="997" t="s">
        <v>39</v>
      </c>
      <c r="D265" s="1001" t="s">
        <v>200</v>
      </c>
      <c r="E265" s="1001" t="s">
        <v>200</v>
      </c>
      <c r="F265" s="1001" t="s">
        <v>164</v>
      </c>
      <c r="G265" s="1001" t="s">
        <v>164</v>
      </c>
      <c r="H265" s="993"/>
      <c r="I265" s="993"/>
      <c r="J265" s="993"/>
      <c r="K265" s="993"/>
    </row>
    <row r="266" spans="1:11" ht="14.1" customHeight="1">
      <c r="A266" s="993"/>
      <c r="B266" s="993"/>
      <c r="C266" s="1663" t="s">
        <v>218</v>
      </c>
      <c r="D266" s="1664"/>
      <c r="E266" s="1664"/>
      <c r="F266" s="1664"/>
      <c r="G266" s="1664"/>
      <c r="H266" s="993"/>
      <c r="I266" s="993"/>
      <c r="J266" s="993"/>
      <c r="K266" s="993"/>
    </row>
    <row r="267" spans="1:11" ht="14.1" customHeight="1">
      <c r="A267" s="993"/>
      <c r="B267" s="993"/>
      <c r="C267" s="1005"/>
      <c r="D267" s="1006">
        <v>2025</v>
      </c>
      <c r="E267" s="1006">
        <v>2026</v>
      </c>
      <c r="F267" s="1006">
        <v>2027</v>
      </c>
      <c r="G267" s="1006">
        <v>2028</v>
      </c>
      <c r="H267" s="993"/>
      <c r="I267" s="993"/>
      <c r="J267" s="993"/>
      <c r="K267" s="993"/>
    </row>
    <row r="268" spans="1:11" ht="14.1" customHeight="1">
      <c r="A268" s="993"/>
      <c r="B268" s="993"/>
      <c r="C268" s="1007"/>
      <c r="D268" s="1008" t="s">
        <v>13</v>
      </c>
      <c r="E268" s="1008" t="s">
        <v>14</v>
      </c>
      <c r="F268" s="1008" t="s">
        <v>14</v>
      </c>
      <c r="G268" s="1008" t="s">
        <v>14</v>
      </c>
      <c r="H268" s="993"/>
      <c r="I268" s="993"/>
      <c r="J268" s="993"/>
      <c r="K268" s="993"/>
    </row>
    <row r="269" spans="1:11" ht="14.1" customHeight="1">
      <c r="A269" s="993"/>
      <c r="B269" s="993"/>
      <c r="C269" s="1009" t="s">
        <v>219</v>
      </c>
      <c r="D269" s="1023" t="s">
        <v>200</v>
      </c>
      <c r="E269" s="1010">
        <v>0</v>
      </c>
      <c r="F269" s="1010">
        <v>0</v>
      </c>
      <c r="G269" s="1010">
        <v>0</v>
      </c>
      <c r="H269" s="993"/>
      <c r="I269" s="993"/>
      <c r="J269" s="993"/>
      <c r="K269" s="993"/>
    </row>
    <row r="270" spans="1:11" ht="14.1" customHeight="1">
      <c r="A270" s="993"/>
      <c r="B270" s="993"/>
      <c r="C270" s="1009" t="s">
        <v>220</v>
      </c>
      <c r="D270" s="1023" t="s">
        <v>200</v>
      </c>
      <c r="E270" s="1010">
        <v>0</v>
      </c>
      <c r="F270" s="1010">
        <v>0</v>
      </c>
      <c r="G270" s="1010">
        <v>0</v>
      </c>
      <c r="H270" s="993"/>
      <c r="I270" s="993"/>
      <c r="J270" s="993"/>
      <c r="K270" s="993"/>
    </row>
    <row r="271" spans="1:11" ht="14.1" customHeight="1">
      <c r="A271" s="993"/>
      <c r="B271" s="993"/>
      <c r="C271" s="1009" t="s">
        <v>221</v>
      </c>
      <c r="D271" s="1023" t="s">
        <v>200</v>
      </c>
      <c r="E271" s="1010">
        <v>0</v>
      </c>
      <c r="F271" s="1010">
        <v>0</v>
      </c>
      <c r="G271" s="1010">
        <v>0</v>
      </c>
      <c r="H271" s="993"/>
      <c r="I271" s="993"/>
      <c r="J271" s="993"/>
      <c r="K271" s="993"/>
    </row>
    <row r="272" spans="1:11" ht="14.1" customHeight="1">
      <c r="A272" s="993"/>
      <c r="B272" s="993"/>
      <c r="C272" s="1009" t="s">
        <v>222</v>
      </c>
      <c r="D272" s="1023" t="s">
        <v>200</v>
      </c>
      <c r="E272" s="1010">
        <v>0</v>
      </c>
      <c r="F272" s="1010">
        <v>0</v>
      </c>
      <c r="G272" s="1010">
        <v>0</v>
      </c>
      <c r="H272" s="993"/>
      <c r="I272" s="993"/>
      <c r="J272" s="993"/>
      <c r="K272" s="993"/>
    </row>
    <row r="273" spans="1:11" ht="14.1" customHeight="1">
      <c r="A273" s="993"/>
      <c r="B273" s="993"/>
      <c r="C273" s="1009" t="s">
        <v>220</v>
      </c>
      <c r="D273" s="1023" t="s">
        <v>200</v>
      </c>
      <c r="E273" s="1010">
        <v>0</v>
      </c>
      <c r="F273" s="1010">
        <v>0</v>
      </c>
      <c r="G273" s="1010">
        <v>0</v>
      </c>
      <c r="H273" s="993"/>
      <c r="I273" s="993"/>
      <c r="J273" s="993"/>
      <c r="K273" s="993"/>
    </row>
    <row r="274" spans="1:11" ht="14.1" customHeight="1">
      <c r="A274" s="993"/>
      <c r="B274" s="993"/>
      <c r="C274" s="1009" t="s">
        <v>221</v>
      </c>
      <c r="D274" s="1023" t="s">
        <v>200</v>
      </c>
      <c r="E274" s="1010">
        <v>0</v>
      </c>
      <c r="F274" s="1010">
        <v>0</v>
      </c>
      <c r="G274" s="1010">
        <v>0</v>
      </c>
      <c r="H274" s="993"/>
      <c r="I274" s="993"/>
      <c r="J274" s="993"/>
      <c r="K274" s="993"/>
    </row>
    <row r="275" spans="1:11" ht="14.1" customHeight="1">
      <c r="A275" s="993"/>
      <c r="B275" s="993"/>
      <c r="C275" s="1009" t="s">
        <v>223</v>
      </c>
      <c r="D275" s="1023" t="s">
        <v>200</v>
      </c>
      <c r="E275" s="1010">
        <v>0</v>
      </c>
      <c r="F275" s="1010">
        <v>0</v>
      </c>
      <c r="G275" s="1010">
        <v>0</v>
      </c>
      <c r="H275" s="993"/>
      <c r="I275" s="993"/>
      <c r="J275" s="993"/>
      <c r="K275" s="993"/>
    </row>
    <row r="276" spans="1:11" ht="14.1" customHeight="1">
      <c r="A276" s="993"/>
      <c r="B276" s="993"/>
      <c r="C276" s="1009" t="s">
        <v>220</v>
      </c>
      <c r="D276" s="1023" t="s">
        <v>200</v>
      </c>
      <c r="E276" s="1010">
        <v>0</v>
      </c>
      <c r="F276" s="1010">
        <v>0</v>
      </c>
      <c r="G276" s="1010">
        <v>0</v>
      </c>
      <c r="H276" s="993"/>
      <c r="I276" s="993"/>
      <c r="J276" s="993"/>
      <c r="K276" s="993"/>
    </row>
    <row r="277" spans="1:11" ht="14.1" customHeight="1">
      <c r="A277" s="993"/>
      <c r="B277" s="993"/>
      <c r="C277" s="1009" t="s">
        <v>221</v>
      </c>
      <c r="D277" s="1023" t="s">
        <v>200</v>
      </c>
      <c r="E277" s="1010">
        <v>0</v>
      </c>
      <c r="F277" s="1010">
        <v>0</v>
      </c>
      <c r="G277" s="1010">
        <v>0</v>
      </c>
      <c r="H277" s="993"/>
      <c r="I277" s="993"/>
      <c r="J277" s="993"/>
      <c r="K277" s="993"/>
    </row>
    <row r="278" spans="1:11" ht="14.1" customHeight="1">
      <c r="A278" s="993"/>
      <c r="B278" s="993"/>
      <c r="C278" s="1009" t="s">
        <v>224</v>
      </c>
      <c r="D278" s="1023" t="s">
        <v>200</v>
      </c>
      <c r="E278" s="1010">
        <v>0</v>
      </c>
      <c r="F278" s="1010">
        <v>0</v>
      </c>
      <c r="G278" s="1010">
        <v>0</v>
      </c>
      <c r="H278" s="993"/>
      <c r="I278" s="993"/>
      <c r="J278" s="993"/>
      <c r="K278" s="993"/>
    </row>
    <row r="279" spans="1:11" ht="14.1" customHeight="1">
      <c r="A279" s="993"/>
      <c r="B279" s="993"/>
      <c r="C279" s="1009" t="s">
        <v>220</v>
      </c>
      <c r="D279" s="1023" t="s">
        <v>200</v>
      </c>
      <c r="E279" s="1010">
        <v>0</v>
      </c>
      <c r="F279" s="1010">
        <v>0</v>
      </c>
      <c r="G279" s="1010">
        <v>0</v>
      </c>
      <c r="H279" s="993"/>
      <c r="I279" s="993"/>
      <c r="J279" s="993"/>
      <c r="K279" s="993"/>
    </row>
    <row r="280" spans="1:11" ht="14.1" customHeight="1">
      <c r="A280" s="993"/>
      <c r="B280" s="993"/>
      <c r="C280" s="1009" t="s">
        <v>221</v>
      </c>
      <c r="D280" s="1023" t="s">
        <v>200</v>
      </c>
      <c r="E280" s="1010">
        <v>0</v>
      </c>
      <c r="F280" s="1010">
        <v>0</v>
      </c>
      <c r="G280" s="1010">
        <v>0</v>
      </c>
      <c r="H280" s="993"/>
      <c r="I280" s="993"/>
      <c r="J280" s="993"/>
      <c r="K280" s="993"/>
    </row>
    <row r="281" spans="1:11" ht="14.1" customHeight="1">
      <c r="A281" s="993"/>
      <c r="B281" s="993"/>
      <c r="C281" s="1009" t="s">
        <v>225</v>
      </c>
      <c r="D281" s="1023" t="s">
        <v>200</v>
      </c>
      <c r="E281" s="1010">
        <v>0</v>
      </c>
      <c r="F281" s="1010">
        <v>0</v>
      </c>
      <c r="G281" s="1010">
        <v>0</v>
      </c>
      <c r="H281" s="993"/>
      <c r="I281" s="993"/>
      <c r="J281" s="993"/>
      <c r="K281" s="993"/>
    </row>
    <row r="282" spans="1:11" ht="14.1" customHeight="1">
      <c r="A282" s="993"/>
      <c r="B282" s="993"/>
      <c r="C282" s="1009" t="s">
        <v>220</v>
      </c>
      <c r="D282" s="1023" t="s">
        <v>200</v>
      </c>
      <c r="E282" s="1010">
        <v>0</v>
      </c>
      <c r="F282" s="1010">
        <v>0</v>
      </c>
      <c r="G282" s="1010">
        <v>0</v>
      </c>
      <c r="H282" s="993"/>
      <c r="I282" s="993"/>
      <c r="J282" s="993"/>
      <c r="K282" s="993"/>
    </row>
    <row r="283" spans="1:11" ht="14.1" customHeight="1">
      <c r="A283" s="993"/>
      <c r="B283" s="993"/>
      <c r="C283" s="1009" t="s">
        <v>221</v>
      </c>
      <c r="D283" s="1023" t="s">
        <v>200</v>
      </c>
      <c r="E283" s="1010">
        <v>0</v>
      </c>
      <c r="F283" s="1010">
        <v>0</v>
      </c>
      <c r="G283" s="1010">
        <v>0</v>
      </c>
      <c r="H283" s="993"/>
      <c r="I283" s="993"/>
      <c r="J283" s="993"/>
      <c r="K283" s="993"/>
    </row>
    <row r="284" spans="1:11" ht="14.1" customHeight="1">
      <c r="A284" s="993"/>
      <c r="B284" s="993"/>
      <c r="C284" s="1009" t="s">
        <v>226</v>
      </c>
      <c r="D284" s="1023" t="s">
        <v>200</v>
      </c>
      <c r="E284" s="1010">
        <v>0</v>
      </c>
      <c r="F284" s="1010">
        <v>0</v>
      </c>
      <c r="G284" s="1010">
        <v>0</v>
      </c>
      <c r="H284" s="993"/>
      <c r="I284" s="993"/>
      <c r="J284" s="993"/>
      <c r="K284" s="993"/>
    </row>
    <row r="285" spans="1:11" ht="14.1" customHeight="1">
      <c r="A285" s="993"/>
      <c r="B285" s="993"/>
      <c r="C285" s="1009" t="s">
        <v>220</v>
      </c>
      <c r="D285" s="1023" t="s">
        <v>200</v>
      </c>
      <c r="E285" s="1010">
        <v>0</v>
      </c>
      <c r="F285" s="1010">
        <v>0</v>
      </c>
      <c r="G285" s="1010">
        <v>0</v>
      </c>
      <c r="H285" s="993"/>
      <c r="I285" s="993"/>
      <c r="J285" s="993"/>
      <c r="K285" s="993"/>
    </row>
    <row r="286" spans="1:11" ht="14.1" customHeight="1">
      <c r="A286" s="993"/>
      <c r="B286" s="993"/>
      <c r="C286" s="1009" t="s">
        <v>221</v>
      </c>
      <c r="D286" s="1023" t="s">
        <v>200</v>
      </c>
      <c r="E286" s="1010">
        <v>0</v>
      </c>
      <c r="F286" s="1010">
        <v>0</v>
      </c>
      <c r="G286" s="1010">
        <v>0</v>
      </c>
      <c r="H286" s="993"/>
      <c r="I286" s="993"/>
      <c r="J286" s="993"/>
      <c r="K286" s="993"/>
    </row>
    <row r="287" spans="1:11" ht="14.1" customHeight="1">
      <c r="A287" s="993"/>
      <c r="B287" s="993"/>
      <c r="C287" s="1009" t="s">
        <v>227</v>
      </c>
      <c r="D287" s="1023" t="s">
        <v>200</v>
      </c>
      <c r="E287" s="1010">
        <v>0</v>
      </c>
      <c r="F287" s="1010">
        <v>0</v>
      </c>
      <c r="G287" s="1010">
        <v>0</v>
      </c>
      <c r="H287" s="993"/>
      <c r="I287" s="993"/>
      <c r="J287" s="993"/>
      <c r="K287" s="993"/>
    </row>
    <row r="288" spans="1:11" ht="14.1" customHeight="1">
      <c r="A288" s="993"/>
      <c r="B288" s="993"/>
      <c r="C288" s="1009" t="s">
        <v>220</v>
      </c>
      <c r="D288" s="1023" t="s">
        <v>200</v>
      </c>
      <c r="E288" s="1010">
        <v>0</v>
      </c>
      <c r="F288" s="1010">
        <v>0</v>
      </c>
      <c r="G288" s="1010">
        <v>0</v>
      </c>
      <c r="H288" s="993"/>
      <c r="I288" s="993"/>
      <c r="J288" s="993"/>
      <c r="K288" s="993"/>
    </row>
    <row r="289" spans="1:11" ht="14.1" customHeight="1">
      <c r="A289" s="993"/>
      <c r="B289" s="993"/>
      <c r="C289" s="1009" t="s">
        <v>221</v>
      </c>
      <c r="D289" s="1023" t="s">
        <v>200</v>
      </c>
      <c r="E289" s="1010">
        <v>0</v>
      </c>
      <c r="F289" s="1010">
        <v>0</v>
      </c>
      <c r="G289" s="1010">
        <v>0</v>
      </c>
      <c r="H289" s="993"/>
      <c r="I289" s="993"/>
      <c r="J289" s="993"/>
      <c r="K289" s="993"/>
    </row>
    <row r="290" spans="1:11" ht="14.1" customHeight="1">
      <c r="A290" s="993"/>
      <c r="B290" s="993"/>
      <c r="C290" s="1009" t="s">
        <v>228</v>
      </c>
      <c r="D290" s="1023" t="s">
        <v>200</v>
      </c>
      <c r="E290" s="1010">
        <v>0</v>
      </c>
      <c r="F290" s="1010">
        <v>0</v>
      </c>
      <c r="G290" s="1010">
        <v>0</v>
      </c>
      <c r="H290" s="993"/>
      <c r="I290" s="993"/>
      <c r="J290" s="993"/>
      <c r="K290" s="993"/>
    </row>
    <row r="291" spans="1:11" ht="14.1" customHeight="1">
      <c r="A291" s="993"/>
      <c r="B291" s="993"/>
      <c r="C291" s="1009" t="s">
        <v>220</v>
      </c>
      <c r="D291" s="1023" t="s">
        <v>200</v>
      </c>
      <c r="E291" s="1010">
        <v>0</v>
      </c>
      <c r="F291" s="1010">
        <v>0</v>
      </c>
      <c r="G291" s="1010">
        <v>0</v>
      </c>
      <c r="H291" s="993"/>
      <c r="I291" s="993"/>
      <c r="J291" s="993"/>
      <c r="K291" s="993"/>
    </row>
    <row r="292" spans="1:11" ht="14.1" customHeight="1">
      <c r="A292" s="993"/>
      <c r="B292" s="993"/>
      <c r="C292" s="1009" t="s">
        <v>229</v>
      </c>
      <c r="D292" s="1023" t="s">
        <v>200</v>
      </c>
      <c r="E292" s="1010">
        <v>0</v>
      </c>
      <c r="F292" s="1010">
        <v>0</v>
      </c>
      <c r="G292" s="1010">
        <v>0</v>
      </c>
      <c r="H292" s="993"/>
      <c r="I292" s="993"/>
      <c r="J292" s="993"/>
      <c r="K292" s="993"/>
    </row>
    <row r="293" spans="1:11" ht="14.1" customHeight="1">
      <c r="A293" s="993"/>
      <c r="B293" s="993"/>
      <c r="C293" s="1009" t="s">
        <v>230</v>
      </c>
      <c r="D293" s="1023" t="s">
        <v>200</v>
      </c>
      <c r="E293" s="1010">
        <v>0</v>
      </c>
      <c r="F293" s="1010">
        <v>0</v>
      </c>
      <c r="G293" s="1010">
        <v>0</v>
      </c>
      <c r="H293" s="993"/>
      <c r="I293" s="993"/>
      <c r="J293" s="993"/>
      <c r="K293" s="993"/>
    </row>
    <row r="294" spans="1:11" ht="14.1" customHeight="1">
      <c r="A294" s="993"/>
      <c r="B294" s="993"/>
      <c r="C294" s="1009" t="s">
        <v>231</v>
      </c>
      <c r="D294" s="1023" t="s">
        <v>200</v>
      </c>
      <c r="E294" s="1010">
        <v>0</v>
      </c>
      <c r="F294" s="1010">
        <v>0</v>
      </c>
      <c r="G294" s="1010">
        <v>0</v>
      </c>
      <c r="H294" s="993"/>
      <c r="I294" s="993"/>
      <c r="J294" s="993"/>
      <c r="K294" s="993"/>
    </row>
    <row r="295" spans="1:11" ht="14.1" customHeight="1">
      <c r="A295" s="993"/>
      <c r="B295" s="993"/>
      <c r="C295" s="1009" t="s">
        <v>232</v>
      </c>
      <c r="D295" s="1023" t="s">
        <v>200</v>
      </c>
      <c r="E295" s="1010">
        <v>0</v>
      </c>
      <c r="F295" s="1010">
        <v>0</v>
      </c>
      <c r="G295" s="1010">
        <v>0</v>
      </c>
      <c r="H295" s="993"/>
      <c r="I295" s="993"/>
      <c r="J295" s="993"/>
      <c r="K295" s="993"/>
    </row>
    <row r="296" spans="1:11" ht="14.1" customHeight="1">
      <c r="A296" s="993"/>
      <c r="B296" s="993"/>
      <c r="C296" s="1009" t="s">
        <v>233</v>
      </c>
      <c r="D296" s="1023" t="s">
        <v>200</v>
      </c>
      <c r="E296" s="1010">
        <v>100000000</v>
      </c>
      <c r="F296" s="1010">
        <v>100000000</v>
      </c>
      <c r="G296" s="1010">
        <v>100000000</v>
      </c>
      <c r="H296" s="993"/>
      <c r="I296" s="993"/>
      <c r="J296" s="993"/>
      <c r="K296" s="993"/>
    </row>
    <row r="297" spans="1:11" ht="14.1" customHeight="1">
      <c r="A297" s="993"/>
      <c r="B297" s="993"/>
      <c r="C297" s="1009" t="s">
        <v>220</v>
      </c>
      <c r="D297" s="1023" t="s">
        <v>200</v>
      </c>
      <c r="E297" s="1010">
        <v>0</v>
      </c>
      <c r="F297" s="1010">
        <v>0</v>
      </c>
      <c r="G297" s="1010">
        <v>0</v>
      </c>
      <c r="H297" s="993"/>
      <c r="I297" s="993"/>
      <c r="J297" s="993"/>
      <c r="K297" s="993"/>
    </row>
    <row r="298" spans="1:11" ht="14.1" customHeight="1">
      <c r="A298" s="993"/>
      <c r="B298" s="993"/>
      <c r="C298" s="1009" t="s">
        <v>229</v>
      </c>
      <c r="D298" s="1023" t="s">
        <v>200</v>
      </c>
      <c r="E298" s="1010">
        <v>100000000</v>
      </c>
      <c r="F298" s="1010">
        <v>100000000</v>
      </c>
      <c r="G298" s="1010">
        <v>100000000</v>
      </c>
      <c r="H298" s="993"/>
      <c r="I298" s="993"/>
      <c r="J298" s="993"/>
      <c r="K298" s="993"/>
    </row>
    <row r="299" spans="1:11" ht="14.1" customHeight="1">
      <c r="A299" s="993"/>
      <c r="B299" s="993"/>
      <c r="C299" s="1009" t="s">
        <v>230</v>
      </c>
      <c r="D299" s="1023" t="s">
        <v>200</v>
      </c>
      <c r="E299" s="1010">
        <v>0</v>
      </c>
      <c r="F299" s="1010">
        <v>0</v>
      </c>
      <c r="G299" s="1010">
        <v>0</v>
      </c>
      <c r="H299" s="993"/>
      <c r="I299" s="993"/>
      <c r="J299" s="993"/>
      <c r="K299" s="993"/>
    </row>
    <row r="300" spans="1:11" ht="14.1" customHeight="1">
      <c r="A300" s="993"/>
      <c r="B300" s="993"/>
      <c r="C300" s="1009" t="s">
        <v>231</v>
      </c>
      <c r="D300" s="1023" t="s">
        <v>200</v>
      </c>
      <c r="E300" s="1010">
        <v>0</v>
      </c>
      <c r="F300" s="1010">
        <v>0</v>
      </c>
      <c r="G300" s="1010">
        <v>0</v>
      </c>
      <c r="H300" s="993"/>
      <c r="I300" s="993"/>
      <c r="J300" s="993"/>
      <c r="K300" s="993"/>
    </row>
    <row r="301" spans="1:11" ht="14.1" customHeight="1">
      <c r="A301" s="993"/>
      <c r="B301" s="993"/>
      <c r="C301" s="1009" t="s">
        <v>232</v>
      </c>
      <c r="D301" s="1023" t="s">
        <v>200</v>
      </c>
      <c r="E301" s="1010">
        <v>0</v>
      </c>
      <c r="F301" s="1010">
        <v>0</v>
      </c>
      <c r="G301" s="1010">
        <v>0</v>
      </c>
      <c r="H301" s="993"/>
      <c r="I301" s="993"/>
      <c r="J301" s="993"/>
      <c r="K301" s="993"/>
    </row>
    <row r="302" spans="1:11" ht="14.1" customHeight="1">
      <c r="A302" s="993"/>
      <c r="B302" s="993"/>
      <c r="C302" s="1009" t="s">
        <v>234</v>
      </c>
      <c r="D302" s="1023" t="s">
        <v>200</v>
      </c>
      <c r="E302" s="1010">
        <v>0</v>
      </c>
      <c r="F302" s="1010">
        <v>0</v>
      </c>
      <c r="G302" s="1010">
        <v>0</v>
      </c>
      <c r="H302" s="993"/>
      <c r="I302" s="993"/>
      <c r="J302" s="993"/>
      <c r="K302" s="993"/>
    </row>
    <row r="303" spans="1:11" ht="14.1" customHeight="1">
      <c r="A303" s="993"/>
      <c r="B303" s="993"/>
      <c r="C303" s="1009" t="s">
        <v>220</v>
      </c>
      <c r="D303" s="1023" t="s">
        <v>200</v>
      </c>
      <c r="E303" s="1010">
        <v>0</v>
      </c>
      <c r="F303" s="1010">
        <v>0</v>
      </c>
      <c r="G303" s="1010">
        <v>0</v>
      </c>
      <c r="H303" s="993"/>
      <c r="I303" s="993"/>
      <c r="J303" s="993"/>
      <c r="K303" s="993"/>
    </row>
    <row r="304" spans="1:11" ht="14.1" customHeight="1">
      <c r="A304" s="993"/>
      <c r="B304" s="993"/>
      <c r="C304" s="1009" t="s">
        <v>229</v>
      </c>
      <c r="D304" s="1023" t="s">
        <v>200</v>
      </c>
      <c r="E304" s="1010">
        <v>0</v>
      </c>
      <c r="F304" s="1010">
        <v>0</v>
      </c>
      <c r="G304" s="1010">
        <v>0</v>
      </c>
      <c r="H304" s="993"/>
      <c r="I304" s="993"/>
      <c r="J304" s="993"/>
      <c r="K304" s="993"/>
    </row>
    <row r="305" spans="1:11" ht="14.1" customHeight="1">
      <c r="A305" s="993"/>
      <c r="B305" s="993"/>
      <c r="C305" s="1009" t="s">
        <v>230</v>
      </c>
      <c r="D305" s="1023" t="s">
        <v>200</v>
      </c>
      <c r="E305" s="1010">
        <v>0</v>
      </c>
      <c r="F305" s="1010">
        <v>0</v>
      </c>
      <c r="G305" s="1010">
        <v>0</v>
      </c>
      <c r="H305" s="993"/>
      <c r="I305" s="993"/>
      <c r="J305" s="993"/>
      <c r="K305" s="993"/>
    </row>
    <row r="306" spans="1:11" ht="14.1" customHeight="1">
      <c r="A306" s="993"/>
      <c r="B306" s="993"/>
      <c r="C306" s="1009" t="s">
        <v>231</v>
      </c>
      <c r="D306" s="1023" t="s">
        <v>200</v>
      </c>
      <c r="E306" s="1010">
        <v>0</v>
      </c>
      <c r="F306" s="1010">
        <v>0</v>
      </c>
      <c r="G306" s="1010">
        <v>0</v>
      </c>
      <c r="H306" s="993"/>
      <c r="I306" s="993"/>
      <c r="J306" s="993"/>
      <c r="K306" s="993"/>
    </row>
    <row r="307" spans="1:11" ht="14.1" customHeight="1">
      <c r="A307" s="993"/>
      <c r="B307" s="993"/>
      <c r="C307" s="1009" t="s">
        <v>232</v>
      </c>
      <c r="D307" s="1023" t="s">
        <v>200</v>
      </c>
      <c r="E307" s="1010">
        <v>0</v>
      </c>
      <c r="F307" s="1010">
        <v>0</v>
      </c>
      <c r="G307" s="1010">
        <v>0</v>
      </c>
      <c r="H307" s="993"/>
      <c r="I307" s="993"/>
      <c r="J307" s="993"/>
      <c r="K307" s="993"/>
    </row>
    <row r="308" spans="1:11" ht="14.1" customHeight="1">
      <c r="A308" s="993"/>
      <c r="B308" s="993"/>
      <c r="C308" s="1009" t="s">
        <v>235</v>
      </c>
      <c r="D308" s="1023" t="s">
        <v>200</v>
      </c>
      <c r="E308" s="1010">
        <v>0</v>
      </c>
      <c r="F308" s="1010">
        <v>0</v>
      </c>
      <c r="G308" s="1010">
        <v>0</v>
      </c>
      <c r="H308" s="993"/>
      <c r="I308" s="993"/>
      <c r="J308" s="993"/>
      <c r="K308" s="993"/>
    </row>
    <row r="309" spans="1:11" ht="14.1" customHeight="1">
      <c r="A309" s="993"/>
      <c r="B309" s="993"/>
      <c r="C309" s="1009" t="s">
        <v>236</v>
      </c>
      <c r="D309" s="1023" t="s">
        <v>200</v>
      </c>
      <c r="E309" s="1010">
        <v>0</v>
      </c>
      <c r="F309" s="1010">
        <v>0</v>
      </c>
      <c r="G309" s="1010">
        <v>0</v>
      </c>
      <c r="H309" s="993"/>
      <c r="I309" s="993"/>
      <c r="J309" s="993"/>
      <c r="K309" s="993"/>
    </row>
    <row r="310" spans="1:11" ht="14.1" customHeight="1">
      <c r="A310" s="993"/>
      <c r="B310" s="993"/>
      <c r="C310" s="1011" t="s">
        <v>237</v>
      </c>
      <c r="D310" s="1010">
        <v>0</v>
      </c>
      <c r="E310" s="1010">
        <v>100000000</v>
      </c>
      <c r="F310" s="1010">
        <v>100000000</v>
      </c>
      <c r="G310" s="1010">
        <v>100000000</v>
      </c>
      <c r="H310" s="993"/>
      <c r="I310" s="993"/>
      <c r="J310" s="993"/>
      <c r="K310" s="993"/>
    </row>
    <row r="311" spans="1:11" ht="15" customHeight="1">
      <c r="A311" s="993"/>
      <c r="B311" s="993"/>
      <c r="C311" s="1012" t="s">
        <v>200</v>
      </c>
      <c r="D311" s="1013" t="s">
        <v>200</v>
      </c>
      <c r="E311" s="1013" t="s">
        <v>200</v>
      </c>
      <c r="F311" s="1013" t="s">
        <v>200</v>
      </c>
      <c r="G311" s="1013" t="s">
        <v>200</v>
      </c>
      <c r="H311" s="993"/>
      <c r="I311" s="993"/>
      <c r="J311" s="993"/>
      <c r="K311" s="993"/>
    </row>
    <row r="312" spans="1:11" ht="15" customHeight="1">
      <c r="A312" s="993"/>
      <c r="B312" s="993"/>
      <c r="C312" s="996" t="s">
        <v>250</v>
      </c>
      <c r="D312" s="1014">
        <v>0</v>
      </c>
      <c r="E312" s="1014">
        <v>1405102000</v>
      </c>
      <c r="F312" s="1014">
        <v>1305479000</v>
      </c>
      <c r="G312" s="1014">
        <v>1290762000</v>
      </c>
      <c r="H312" s="993"/>
      <c r="I312" s="993"/>
      <c r="J312" s="993"/>
      <c r="K312" s="993"/>
    </row>
    <row r="313" spans="1:11" ht="15" customHeight="1">
      <c r="A313" s="993"/>
      <c r="B313" s="993"/>
      <c r="C313" s="997" t="s">
        <v>219</v>
      </c>
      <c r="D313" s="1015">
        <v>0</v>
      </c>
      <c r="E313" s="1015">
        <v>847028000</v>
      </c>
      <c r="F313" s="1015">
        <v>849305000</v>
      </c>
      <c r="G313" s="1015">
        <v>854588000</v>
      </c>
      <c r="H313" s="993"/>
      <c r="I313" s="993"/>
      <c r="J313" s="993"/>
      <c r="K313" s="993"/>
    </row>
    <row r="314" spans="1:11" ht="15" customHeight="1">
      <c r="A314" s="993"/>
      <c r="B314" s="993"/>
      <c r="C314" s="997" t="s">
        <v>220</v>
      </c>
      <c r="D314" s="1015">
        <v>0</v>
      </c>
      <c r="E314" s="1015">
        <v>822801000</v>
      </c>
      <c r="F314" s="1015">
        <v>825078000</v>
      </c>
      <c r="G314" s="1015">
        <v>830361000</v>
      </c>
      <c r="H314" s="993"/>
      <c r="I314" s="993"/>
      <c r="J314" s="993"/>
      <c r="K314" s="993"/>
    </row>
    <row r="315" spans="1:11" ht="15" customHeight="1">
      <c r="A315" s="993"/>
      <c r="B315" s="993"/>
      <c r="C315" s="997" t="s">
        <v>221</v>
      </c>
      <c r="D315" s="1015">
        <v>0</v>
      </c>
      <c r="E315" s="1015">
        <v>24227000</v>
      </c>
      <c r="F315" s="1015">
        <v>24227000</v>
      </c>
      <c r="G315" s="1015">
        <v>24227000</v>
      </c>
      <c r="H315" s="993"/>
      <c r="I315" s="993"/>
      <c r="J315" s="993"/>
      <c r="K315" s="993"/>
    </row>
    <row r="316" spans="1:11" ht="15" customHeight="1">
      <c r="A316" s="993"/>
      <c r="B316" s="993"/>
      <c r="C316" s="997" t="s">
        <v>222</v>
      </c>
      <c r="D316" s="1015">
        <v>0</v>
      </c>
      <c r="E316" s="1015">
        <v>148974000</v>
      </c>
      <c r="F316" s="1015">
        <v>148974000</v>
      </c>
      <c r="G316" s="1015">
        <v>148974000</v>
      </c>
      <c r="H316" s="993"/>
      <c r="I316" s="993"/>
      <c r="J316" s="993"/>
      <c r="K316" s="993"/>
    </row>
    <row r="317" spans="1:11" ht="15" customHeight="1">
      <c r="A317" s="993"/>
      <c r="B317" s="993"/>
      <c r="C317" s="997" t="s">
        <v>220</v>
      </c>
      <c r="D317" s="1015">
        <v>0</v>
      </c>
      <c r="E317" s="1015">
        <v>145082000</v>
      </c>
      <c r="F317" s="1015">
        <v>145082000</v>
      </c>
      <c r="G317" s="1015">
        <v>145082000</v>
      </c>
      <c r="H317" s="993"/>
      <c r="I317" s="993"/>
      <c r="J317" s="993"/>
      <c r="K317" s="993"/>
    </row>
    <row r="318" spans="1:11" ht="15" customHeight="1">
      <c r="A318" s="993"/>
      <c r="B318" s="993"/>
      <c r="C318" s="997" t="s">
        <v>221</v>
      </c>
      <c r="D318" s="1015">
        <v>0</v>
      </c>
      <c r="E318" s="1015">
        <v>3892000</v>
      </c>
      <c r="F318" s="1015">
        <v>3892000</v>
      </c>
      <c r="G318" s="1015">
        <v>3892000</v>
      </c>
      <c r="H318" s="993"/>
      <c r="I318" s="993"/>
      <c r="J318" s="993"/>
      <c r="K318" s="993"/>
    </row>
    <row r="319" spans="1:11" ht="15" customHeight="1">
      <c r="A319" s="993"/>
      <c r="B319" s="993"/>
      <c r="C319" s="997" t="s">
        <v>223</v>
      </c>
      <c r="D319" s="1015">
        <v>0</v>
      </c>
      <c r="E319" s="1015">
        <v>155500000</v>
      </c>
      <c r="F319" s="1015">
        <v>170500000</v>
      </c>
      <c r="G319" s="1015">
        <v>170500000</v>
      </c>
      <c r="H319" s="993"/>
      <c r="I319" s="993"/>
      <c r="J319" s="993"/>
      <c r="K319" s="993"/>
    </row>
    <row r="320" spans="1:11" ht="15" customHeight="1">
      <c r="A320" s="993"/>
      <c r="B320" s="993"/>
      <c r="C320" s="997" t="s">
        <v>220</v>
      </c>
      <c r="D320" s="1015">
        <v>0</v>
      </c>
      <c r="E320" s="1015">
        <v>124361000</v>
      </c>
      <c r="F320" s="1015">
        <v>139361000</v>
      </c>
      <c r="G320" s="1015">
        <v>139361000</v>
      </c>
      <c r="H320" s="993"/>
      <c r="I320" s="993"/>
      <c r="J320" s="993"/>
      <c r="K320" s="993"/>
    </row>
    <row r="321" spans="1:11" ht="15" customHeight="1">
      <c r="A321" s="993"/>
      <c r="B321" s="993"/>
      <c r="C321" s="997" t="s">
        <v>221</v>
      </c>
      <c r="D321" s="1015">
        <v>0</v>
      </c>
      <c r="E321" s="1015">
        <v>31139000</v>
      </c>
      <c r="F321" s="1015">
        <v>31139000</v>
      </c>
      <c r="G321" s="1015">
        <v>31139000</v>
      </c>
      <c r="H321" s="993"/>
      <c r="I321" s="993"/>
      <c r="J321" s="993"/>
      <c r="K321" s="993"/>
    </row>
    <row r="322" spans="1:11" ht="15" customHeight="1">
      <c r="A322" s="993"/>
      <c r="B322" s="993"/>
      <c r="C322" s="997" t="s">
        <v>224</v>
      </c>
      <c r="D322" s="1015">
        <v>0</v>
      </c>
      <c r="E322" s="1015">
        <v>0</v>
      </c>
      <c r="F322" s="1015">
        <v>0</v>
      </c>
      <c r="G322" s="1015">
        <v>0</v>
      </c>
      <c r="H322" s="993"/>
      <c r="I322" s="993"/>
      <c r="J322" s="993"/>
      <c r="K322" s="993"/>
    </row>
    <row r="323" spans="1:11" ht="15" customHeight="1">
      <c r="A323" s="993"/>
      <c r="B323" s="993"/>
      <c r="C323" s="997" t="s">
        <v>220</v>
      </c>
      <c r="D323" s="1015">
        <v>0</v>
      </c>
      <c r="E323" s="1015">
        <v>0</v>
      </c>
      <c r="F323" s="1015">
        <v>0</v>
      </c>
      <c r="G323" s="1015">
        <v>0</v>
      </c>
      <c r="H323" s="993"/>
      <c r="I323" s="993"/>
      <c r="J323" s="993"/>
      <c r="K323" s="993"/>
    </row>
    <row r="324" spans="1:11" ht="15" customHeight="1">
      <c r="A324" s="993"/>
      <c r="B324" s="993"/>
      <c r="C324" s="997" t="s">
        <v>221</v>
      </c>
      <c r="D324" s="1015">
        <v>0</v>
      </c>
      <c r="E324" s="1015">
        <v>0</v>
      </c>
      <c r="F324" s="1015">
        <v>0</v>
      </c>
      <c r="G324" s="1015">
        <v>0</v>
      </c>
      <c r="H324" s="993"/>
      <c r="I324" s="993"/>
      <c r="J324" s="993"/>
      <c r="K324" s="993"/>
    </row>
    <row r="325" spans="1:11" ht="20.100000000000001" customHeight="1">
      <c r="A325" s="993"/>
      <c r="B325" s="993"/>
      <c r="C325" s="997" t="s">
        <v>251</v>
      </c>
      <c r="D325" s="1016">
        <v>0</v>
      </c>
      <c r="E325" s="1016">
        <v>1100000</v>
      </c>
      <c r="F325" s="1016">
        <v>1100000</v>
      </c>
      <c r="G325" s="1016">
        <v>1100000</v>
      </c>
      <c r="H325" s="993"/>
      <c r="I325" s="993"/>
      <c r="J325" s="993"/>
      <c r="K325" s="993"/>
    </row>
    <row r="326" spans="1:11" ht="15" customHeight="1">
      <c r="A326" s="993"/>
      <c r="B326" s="993"/>
      <c r="C326" s="997" t="s">
        <v>220</v>
      </c>
      <c r="D326" s="1015">
        <v>0</v>
      </c>
      <c r="E326" s="1015">
        <v>1100000</v>
      </c>
      <c r="F326" s="1015">
        <v>1100000</v>
      </c>
      <c r="G326" s="1015">
        <v>1100000</v>
      </c>
      <c r="H326" s="993"/>
      <c r="I326" s="993"/>
      <c r="J326" s="993"/>
      <c r="K326" s="993"/>
    </row>
    <row r="327" spans="1:11" ht="15" customHeight="1">
      <c r="A327" s="993"/>
      <c r="B327" s="993"/>
      <c r="C327" s="997" t="s">
        <v>221</v>
      </c>
      <c r="D327" s="1015">
        <v>0</v>
      </c>
      <c r="E327" s="1015">
        <v>0</v>
      </c>
      <c r="F327" s="1015">
        <v>0</v>
      </c>
      <c r="G327" s="1015">
        <v>0</v>
      </c>
      <c r="H327" s="993"/>
      <c r="I327" s="993"/>
      <c r="J327" s="993"/>
      <c r="K327" s="993"/>
    </row>
    <row r="328" spans="1:11" ht="15" customHeight="1">
      <c r="A328" s="993"/>
      <c r="B328" s="993"/>
      <c r="C328" s="997" t="s">
        <v>226</v>
      </c>
      <c r="D328" s="1015">
        <v>0</v>
      </c>
      <c r="E328" s="1015">
        <v>0</v>
      </c>
      <c r="F328" s="1015">
        <v>0</v>
      </c>
      <c r="G328" s="1015">
        <v>0</v>
      </c>
      <c r="H328" s="993"/>
      <c r="I328" s="993"/>
      <c r="J328" s="993"/>
      <c r="K328" s="993"/>
    </row>
    <row r="329" spans="1:11" ht="15" customHeight="1">
      <c r="A329" s="993"/>
      <c r="B329" s="993"/>
      <c r="C329" s="997" t="s">
        <v>220</v>
      </c>
      <c r="D329" s="1015">
        <v>0</v>
      </c>
      <c r="E329" s="1015">
        <v>0</v>
      </c>
      <c r="F329" s="1015">
        <v>0</v>
      </c>
      <c r="G329" s="1015">
        <v>0</v>
      </c>
      <c r="H329" s="993"/>
      <c r="I329" s="993"/>
      <c r="J329" s="993"/>
      <c r="K329" s="993"/>
    </row>
    <row r="330" spans="1:11" ht="15" customHeight="1">
      <c r="A330" s="993"/>
      <c r="B330" s="993"/>
      <c r="C330" s="997" t="s">
        <v>221</v>
      </c>
      <c r="D330" s="1015">
        <v>0</v>
      </c>
      <c r="E330" s="1015">
        <v>0</v>
      </c>
      <c r="F330" s="1015">
        <v>0</v>
      </c>
      <c r="G330" s="1015">
        <v>0</v>
      </c>
      <c r="H330" s="993"/>
      <c r="I330" s="993"/>
      <c r="J330" s="993"/>
      <c r="K330" s="993"/>
    </row>
    <row r="331" spans="1:11" ht="15" customHeight="1">
      <c r="A331" s="993"/>
      <c r="B331" s="993"/>
      <c r="C331" s="997" t="s">
        <v>227</v>
      </c>
      <c r="D331" s="1015">
        <v>0</v>
      </c>
      <c r="E331" s="1015">
        <v>0</v>
      </c>
      <c r="F331" s="1015">
        <v>0</v>
      </c>
      <c r="G331" s="1015">
        <v>0</v>
      </c>
      <c r="H331" s="993"/>
      <c r="I331" s="993"/>
      <c r="J331" s="993"/>
      <c r="K331" s="993"/>
    </row>
    <row r="332" spans="1:11" ht="15" customHeight="1">
      <c r="A332" s="993"/>
      <c r="B332" s="993"/>
      <c r="C332" s="997" t="s">
        <v>220</v>
      </c>
      <c r="D332" s="1015">
        <v>0</v>
      </c>
      <c r="E332" s="1015">
        <v>0</v>
      </c>
      <c r="F332" s="1015">
        <v>0</v>
      </c>
      <c r="G332" s="1015">
        <v>0</v>
      </c>
      <c r="H332" s="993"/>
      <c r="I332" s="993"/>
      <c r="J332" s="993"/>
      <c r="K332" s="993"/>
    </row>
    <row r="333" spans="1:11" ht="15" customHeight="1">
      <c r="A333" s="993"/>
      <c r="B333" s="993"/>
      <c r="C333" s="997" t="s">
        <v>221</v>
      </c>
      <c r="D333" s="1015">
        <v>0</v>
      </c>
      <c r="E333" s="1015">
        <v>0</v>
      </c>
      <c r="F333" s="1015">
        <v>0</v>
      </c>
      <c r="G333" s="1015">
        <v>0</v>
      </c>
      <c r="H333" s="993"/>
      <c r="I333" s="993"/>
      <c r="J333" s="993"/>
      <c r="K333" s="993"/>
    </row>
    <row r="334" spans="1:11" ht="15" customHeight="1">
      <c r="A334" s="993"/>
      <c r="B334" s="993"/>
      <c r="C334" s="997" t="s">
        <v>228</v>
      </c>
      <c r="D334" s="1015">
        <v>0</v>
      </c>
      <c r="E334" s="1015">
        <v>0</v>
      </c>
      <c r="F334" s="1015">
        <v>0</v>
      </c>
      <c r="G334" s="1015">
        <v>0</v>
      </c>
      <c r="H334" s="993"/>
      <c r="I334" s="993"/>
      <c r="J334" s="993"/>
      <c r="K334" s="993"/>
    </row>
    <row r="335" spans="1:11" ht="15" customHeight="1">
      <c r="A335" s="993"/>
      <c r="B335" s="993"/>
      <c r="C335" s="997" t="s">
        <v>220</v>
      </c>
      <c r="D335" s="1015">
        <v>0</v>
      </c>
      <c r="E335" s="1015">
        <v>0</v>
      </c>
      <c r="F335" s="1015">
        <v>0</v>
      </c>
      <c r="G335" s="1015">
        <v>0</v>
      </c>
      <c r="H335" s="993"/>
      <c r="I335" s="993"/>
      <c r="J335" s="993"/>
      <c r="K335" s="993"/>
    </row>
    <row r="336" spans="1:11" ht="15" customHeight="1">
      <c r="A336" s="993"/>
      <c r="B336" s="993"/>
      <c r="C336" s="997" t="s">
        <v>229</v>
      </c>
      <c r="D336" s="1015">
        <v>0</v>
      </c>
      <c r="E336" s="1015">
        <v>0</v>
      </c>
      <c r="F336" s="1015">
        <v>0</v>
      </c>
      <c r="G336" s="1015">
        <v>0</v>
      </c>
      <c r="H336" s="993"/>
      <c r="I336" s="993"/>
      <c r="J336" s="993"/>
      <c r="K336" s="993"/>
    </row>
    <row r="337" spans="1:11" ht="15" customHeight="1">
      <c r="A337" s="993"/>
      <c r="B337" s="993"/>
      <c r="C337" s="997" t="s">
        <v>230</v>
      </c>
      <c r="D337" s="1015">
        <v>0</v>
      </c>
      <c r="E337" s="1015">
        <v>0</v>
      </c>
      <c r="F337" s="1015">
        <v>0</v>
      </c>
      <c r="G337" s="1015">
        <v>0</v>
      </c>
      <c r="H337" s="993"/>
      <c r="I337" s="993"/>
      <c r="J337" s="993"/>
      <c r="K337" s="993"/>
    </row>
    <row r="338" spans="1:11" ht="15" customHeight="1">
      <c r="A338" s="993"/>
      <c r="B338" s="993"/>
      <c r="C338" s="997" t="s">
        <v>231</v>
      </c>
      <c r="D338" s="1015">
        <v>0</v>
      </c>
      <c r="E338" s="1015">
        <v>0</v>
      </c>
      <c r="F338" s="1015">
        <v>0</v>
      </c>
      <c r="G338" s="1015">
        <v>0</v>
      </c>
      <c r="H338" s="993"/>
      <c r="I338" s="993"/>
      <c r="J338" s="993"/>
      <c r="K338" s="993"/>
    </row>
    <row r="339" spans="1:11" ht="15" customHeight="1">
      <c r="A339" s="993"/>
      <c r="B339" s="993"/>
      <c r="C339" s="997" t="s">
        <v>232</v>
      </c>
      <c r="D339" s="1015">
        <v>0</v>
      </c>
      <c r="E339" s="1015">
        <v>0</v>
      </c>
      <c r="F339" s="1015">
        <v>0</v>
      </c>
      <c r="G339" s="1015">
        <v>0</v>
      </c>
      <c r="H339" s="993"/>
      <c r="I339" s="993"/>
      <c r="J339" s="993"/>
      <c r="K339" s="993"/>
    </row>
    <row r="340" spans="1:11" ht="15" customHeight="1">
      <c r="A340" s="993"/>
      <c r="B340" s="993"/>
      <c r="C340" s="997" t="s">
        <v>233</v>
      </c>
      <c r="D340" s="1015">
        <v>0</v>
      </c>
      <c r="E340" s="1015">
        <v>252500000</v>
      </c>
      <c r="F340" s="1015">
        <v>135600000</v>
      </c>
      <c r="G340" s="1015">
        <v>115600000</v>
      </c>
      <c r="H340" s="993"/>
      <c r="I340" s="993"/>
      <c r="J340" s="993"/>
      <c r="K340" s="993"/>
    </row>
    <row r="341" spans="1:11" ht="15" customHeight="1">
      <c r="A341" s="993"/>
      <c r="B341" s="993"/>
      <c r="C341" s="997" t="s">
        <v>220</v>
      </c>
      <c r="D341" s="1015">
        <v>0</v>
      </c>
      <c r="E341" s="1015">
        <v>144500000</v>
      </c>
      <c r="F341" s="1015">
        <v>30600000</v>
      </c>
      <c r="G341" s="1015">
        <v>11600000</v>
      </c>
      <c r="H341" s="993"/>
      <c r="I341" s="993"/>
      <c r="J341" s="993"/>
      <c r="K341" s="993"/>
    </row>
    <row r="342" spans="1:11" ht="15" customHeight="1">
      <c r="A342" s="993"/>
      <c r="B342" s="993"/>
      <c r="C342" s="997" t="s">
        <v>229</v>
      </c>
      <c r="D342" s="1015">
        <v>0</v>
      </c>
      <c r="E342" s="1015">
        <v>100000000</v>
      </c>
      <c r="F342" s="1015">
        <v>100000000</v>
      </c>
      <c r="G342" s="1015">
        <v>100000000</v>
      </c>
      <c r="H342" s="993"/>
      <c r="I342" s="993"/>
      <c r="J342" s="993"/>
      <c r="K342" s="993"/>
    </row>
    <row r="343" spans="1:11" ht="15" customHeight="1">
      <c r="A343" s="993"/>
      <c r="B343" s="993"/>
      <c r="C343" s="997" t="s">
        <v>230</v>
      </c>
      <c r="D343" s="1015">
        <v>0</v>
      </c>
      <c r="E343" s="1015">
        <v>0</v>
      </c>
      <c r="F343" s="1015">
        <v>0</v>
      </c>
      <c r="G343" s="1015">
        <v>0</v>
      </c>
      <c r="H343" s="993"/>
      <c r="I343" s="993"/>
      <c r="J343" s="993"/>
      <c r="K343" s="993"/>
    </row>
    <row r="344" spans="1:11" ht="15" customHeight="1">
      <c r="A344" s="993"/>
      <c r="B344" s="993"/>
      <c r="C344" s="997" t="s">
        <v>231</v>
      </c>
      <c r="D344" s="1015">
        <v>0</v>
      </c>
      <c r="E344" s="1015">
        <v>0</v>
      </c>
      <c r="F344" s="1015">
        <v>0</v>
      </c>
      <c r="G344" s="1015">
        <v>0</v>
      </c>
      <c r="H344" s="993"/>
      <c r="I344" s="993"/>
      <c r="J344" s="993"/>
      <c r="K344" s="993"/>
    </row>
    <row r="345" spans="1:11" ht="15" customHeight="1">
      <c r="A345" s="993"/>
      <c r="B345" s="993"/>
      <c r="C345" s="997" t="s">
        <v>232</v>
      </c>
      <c r="D345" s="1015">
        <v>0</v>
      </c>
      <c r="E345" s="1015">
        <v>8000000</v>
      </c>
      <c r="F345" s="1015">
        <v>5000000</v>
      </c>
      <c r="G345" s="1015">
        <v>4000000</v>
      </c>
      <c r="H345" s="993"/>
      <c r="I345" s="993"/>
      <c r="J345" s="993"/>
      <c r="K345" s="993"/>
    </row>
    <row r="346" spans="1:11" ht="15" customHeight="1">
      <c r="A346" s="993"/>
      <c r="B346" s="993"/>
      <c r="C346" s="997" t="s">
        <v>234</v>
      </c>
      <c r="D346" s="1015">
        <v>0</v>
      </c>
      <c r="E346" s="1015">
        <v>0</v>
      </c>
      <c r="F346" s="1015">
        <v>0</v>
      </c>
      <c r="G346" s="1015">
        <v>0</v>
      </c>
      <c r="H346" s="993"/>
      <c r="I346" s="993"/>
      <c r="J346" s="993"/>
      <c r="K346" s="993"/>
    </row>
    <row r="347" spans="1:11" ht="15" customHeight="1">
      <c r="A347" s="993"/>
      <c r="B347" s="993"/>
      <c r="C347" s="997" t="s">
        <v>220</v>
      </c>
      <c r="D347" s="1015">
        <v>0</v>
      </c>
      <c r="E347" s="1015">
        <v>0</v>
      </c>
      <c r="F347" s="1015">
        <v>0</v>
      </c>
      <c r="G347" s="1015">
        <v>0</v>
      </c>
      <c r="H347" s="993"/>
      <c r="I347" s="993"/>
      <c r="J347" s="993"/>
      <c r="K347" s="993"/>
    </row>
    <row r="348" spans="1:11" ht="15" customHeight="1">
      <c r="A348" s="993"/>
      <c r="B348" s="993"/>
      <c r="C348" s="997" t="s">
        <v>229</v>
      </c>
      <c r="D348" s="1015">
        <v>0</v>
      </c>
      <c r="E348" s="1015">
        <v>0</v>
      </c>
      <c r="F348" s="1015">
        <v>0</v>
      </c>
      <c r="G348" s="1015">
        <v>0</v>
      </c>
      <c r="H348" s="993"/>
      <c r="I348" s="993"/>
      <c r="J348" s="993"/>
      <c r="K348" s="993"/>
    </row>
    <row r="349" spans="1:11" ht="15" customHeight="1">
      <c r="A349" s="993"/>
      <c r="B349" s="993"/>
      <c r="C349" s="997" t="s">
        <v>230</v>
      </c>
      <c r="D349" s="1015">
        <v>0</v>
      </c>
      <c r="E349" s="1015">
        <v>0</v>
      </c>
      <c r="F349" s="1015">
        <v>0</v>
      </c>
      <c r="G349" s="1015">
        <v>0</v>
      </c>
      <c r="H349" s="993"/>
      <c r="I349" s="993"/>
      <c r="J349" s="993"/>
      <c r="K349" s="993"/>
    </row>
    <row r="350" spans="1:11" ht="15" customHeight="1">
      <c r="A350" s="993"/>
      <c r="B350" s="993"/>
      <c r="C350" s="997" t="s">
        <v>231</v>
      </c>
      <c r="D350" s="1015">
        <v>0</v>
      </c>
      <c r="E350" s="1015">
        <v>0</v>
      </c>
      <c r="F350" s="1015">
        <v>0</v>
      </c>
      <c r="G350" s="1015">
        <v>0</v>
      </c>
      <c r="H350" s="993"/>
      <c r="I350" s="993"/>
      <c r="J350" s="993"/>
      <c r="K350" s="993"/>
    </row>
    <row r="351" spans="1:11" ht="15" customHeight="1">
      <c r="A351" s="993"/>
      <c r="B351" s="993"/>
      <c r="C351" s="997" t="s">
        <v>232</v>
      </c>
      <c r="D351" s="1015">
        <v>0</v>
      </c>
      <c r="E351" s="1015">
        <v>0</v>
      </c>
      <c r="F351" s="1015">
        <v>0</v>
      </c>
      <c r="G351" s="1015">
        <v>0</v>
      </c>
      <c r="H351" s="993"/>
      <c r="I351" s="993"/>
      <c r="J351" s="993"/>
      <c r="K351" s="993"/>
    </row>
    <row r="352" spans="1:11" ht="15" customHeight="1">
      <c r="A352" s="993"/>
      <c r="B352" s="993"/>
      <c r="C352" s="997" t="s">
        <v>235</v>
      </c>
      <c r="D352" s="1015">
        <v>0</v>
      </c>
      <c r="E352" s="1015">
        <v>0</v>
      </c>
      <c r="F352" s="1015">
        <v>0</v>
      </c>
      <c r="G352" s="1015">
        <v>0</v>
      </c>
      <c r="H352" s="993"/>
      <c r="I352" s="993"/>
      <c r="J352" s="993"/>
      <c r="K352" s="993"/>
    </row>
    <row r="353" spans="1:11" ht="15" customHeight="1">
      <c r="A353" s="993"/>
      <c r="B353" s="993"/>
      <c r="C353" s="997" t="s">
        <v>236</v>
      </c>
      <c r="D353" s="1015">
        <v>0</v>
      </c>
      <c r="E353" s="1015">
        <v>0</v>
      </c>
      <c r="F353" s="1015">
        <v>0</v>
      </c>
      <c r="G353" s="1015">
        <v>0</v>
      </c>
      <c r="H353" s="993"/>
      <c r="I353" s="993"/>
      <c r="J353" s="993"/>
      <c r="K353" s="993"/>
    </row>
    <row r="354" spans="1:11" ht="20.100000000000001" customHeight="1">
      <c r="A354" s="993"/>
      <c r="B354" s="993"/>
      <c r="C354" s="1017" t="s">
        <v>200</v>
      </c>
      <c r="D354" s="993"/>
      <c r="E354" s="993"/>
      <c r="F354" s="993"/>
      <c r="G354" s="993"/>
      <c r="H354" s="993"/>
      <c r="I354" s="993"/>
      <c r="J354" s="993"/>
      <c r="K354" s="993"/>
    </row>
    <row r="355" spans="1:11" ht="20.100000000000001" customHeight="1">
      <c r="A355" s="1018" t="s">
        <v>252</v>
      </c>
      <c r="B355" s="1004" t="s">
        <v>84</v>
      </c>
      <c r="C355" s="1004" t="s">
        <v>200</v>
      </c>
      <c r="D355" s="993"/>
      <c r="E355" s="1019" t="s">
        <v>200</v>
      </c>
      <c r="F355" s="1004" t="s">
        <v>84</v>
      </c>
      <c r="G355" s="1004" t="s">
        <v>200</v>
      </c>
      <c r="H355" s="1020" t="s">
        <v>200</v>
      </c>
      <c r="I355" s="1019" t="s">
        <v>200</v>
      </c>
      <c r="J355" s="1004" t="s">
        <v>84</v>
      </c>
      <c r="K355" s="1004" t="s">
        <v>200</v>
      </c>
    </row>
    <row r="356" spans="1:11" ht="20.100000000000001" customHeight="1">
      <c r="A356" s="1021" t="s">
        <v>253</v>
      </c>
      <c r="B356" s="1004" t="s">
        <v>254</v>
      </c>
      <c r="C356" s="1004" t="s">
        <v>200</v>
      </c>
      <c r="D356" s="993"/>
      <c r="E356" s="1021" t="s">
        <v>255</v>
      </c>
      <c r="F356" s="1004" t="s">
        <v>254</v>
      </c>
      <c r="G356" s="1004" t="s">
        <v>200</v>
      </c>
      <c r="H356" s="993"/>
      <c r="I356" s="1021" t="s">
        <v>256</v>
      </c>
      <c r="J356" s="1004" t="s">
        <v>254</v>
      </c>
      <c r="K356" s="1004" t="s">
        <v>200</v>
      </c>
    </row>
    <row r="357" spans="1:11" ht="20.100000000000001" customHeight="1">
      <c r="A357" s="1022" t="s">
        <v>200</v>
      </c>
      <c r="B357" s="1004" t="s">
        <v>86</v>
      </c>
      <c r="C357" s="1004" t="s">
        <v>200</v>
      </c>
      <c r="D357" s="993"/>
      <c r="E357" s="1022" t="s">
        <v>200</v>
      </c>
      <c r="F357" s="1004" t="s">
        <v>86</v>
      </c>
      <c r="G357" s="1004" t="s">
        <v>200</v>
      </c>
      <c r="H357" s="993"/>
      <c r="I357" s="1022" t="s">
        <v>200</v>
      </c>
      <c r="J357" s="1004" t="s">
        <v>86</v>
      </c>
      <c r="K357" s="1004" t="s">
        <v>200</v>
      </c>
    </row>
  </sheetData>
  <mergeCells count="41">
    <mergeCell ref="D254:G254"/>
    <mergeCell ref="D255:G255"/>
    <mergeCell ref="D256:G256"/>
    <mergeCell ref="D257:G257"/>
    <mergeCell ref="C266:G266"/>
    <mergeCell ref="C253:G253"/>
    <mergeCell ref="D133:G133"/>
    <mergeCell ref="D134:G134"/>
    <mergeCell ref="D135:G135"/>
    <mergeCell ref="C144:G144"/>
    <mergeCell ref="D189:G189"/>
    <mergeCell ref="C195:G195"/>
    <mergeCell ref="D196:G196"/>
    <mergeCell ref="D197:G197"/>
    <mergeCell ref="D198:G198"/>
    <mergeCell ref="D199:G199"/>
    <mergeCell ref="C208:G208"/>
    <mergeCell ref="D132:G132"/>
    <mergeCell ref="D17:G17"/>
    <mergeCell ref="D18:G18"/>
    <mergeCell ref="D19:G19"/>
    <mergeCell ref="D20:G20"/>
    <mergeCell ref="C29:G29"/>
    <mergeCell ref="C74:G74"/>
    <mergeCell ref="D75:G75"/>
    <mergeCell ref="D76:G76"/>
    <mergeCell ref="D77:G77"/>
    <mergeCell ref="D78:G78"/>
    <mergeCell ref="C87:G87"/>
    <mergeCell ref="C16:G16"/>
    <mergeCell ref="C1:G1"/>
    <mergeCell ref="C2:G2"/>
    <mergeCell ref="D3:G3"/>
    <mergeCell ref="D4:G4"/>
    <mergeCell ref="D5:G5"/>
    <mergeCell ref="D6:G6"/>
    <mergeCell ref="D7:G7"/>
    <mergeCell ref="C8:G8"/>
    <mergeCell ref="C9:G9"/>
    <mergeCell ref="D10:G10"/>
    <mergeCell ref="D11:G1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379F3-D137-478F-B1FA-3B31E7828721}">
  <dimension ref="A1:K539"/>
  <sheetViews>
    <sheetView workbookViewId="0">
      <selection activeCell="K48" sqref="K48"/>
    </sheetView>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1412</v>
      </c>
      <c r="E3" s="1650"/>
      <c r="F3" s="1650"/>
      <c r="G3" s="1650"/>
      <c r="H3" s="993"/>
      <c r="I3" s="993"/>
      <c r="J3" s="993"/>
      <c r="K3" s="993"/>
    </row>
    <row r="4" spans="1:11" ht="14.1" customHeight="1">
      <c r="A4" s="993"/>
      <c r="B4" s="993"/>
      <c r="C4" s="995" t="s">
        <v>196</v>
      </c>
      <c r="D4" s="1649" t="s">
        <v>1413</v>
      </c>
      <c r="E4" s="1650"/>
      <c r="F4" s="1650"/>
      <c r="G4" s="1650"/>
      <c r="H4" s="993"/>
      <c r="I4" s="993"/>
      <c r="J4" s="993"/>
      <c r="K4" s="993"/>
    </row>
    <row r="5" spans="1:11" ht="14.1" customHeight="1">
      <c r="A5" s="993"/>
      <c r="B5" s="993"/>
      <c r="C5" s="995" t="s">
        <v>2</v>
      </c>
      <c r="D5" s="1649" t="s">
        <v>1414</v>
      </c>
      <c r="E5" s="1650"/>
      <c r="F5" s="1650"/>
      <c r="G5" s="1650"/>
      <c r="H5" s="993"/>
      <c r="I5" s="993"/>
      <c r="J5" s="993"/>
      <c r="K5" s="993"/>
    </row>
    <row r="6" spans="1:11" ht="14.1" customHeight="1">
      <c r="A6" s="993"/>
      <c r="B6" s="993"/>
      <c r="C6" s="995" t="s">
        <v>4</v>
      </c>
      <c r="D6" s="1649" t="s">
        <v>1415</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41.1" customHeight="1">
      <c r="A9" s="993"/>
      <c r="B9" s="993"/>
      <c r="C9" s="1655" t="s">
        <v>1416</v>
      </c>
      <c r="D9" s="1656"/>
      <c r="E9" s="1656"/>
      <c r="F9" s="1656"/>
      <c r="G9" s="1656"/>
      <c r="H9" s="993"/>
      <c r="I9" s="993"/>
      <c r="J9" s="993"/>
      <c r="K9" s="993"/>
    </row>
    <row r="10" spans="1:11" ht="43.5" customHeight="1">
      <c r="A10" s="993"/>
      <c r="B10" s="993"/>
      <c r="C10" s="996" t="s">
        <v>10</v>
      </c>
      <c r="D10" s="1657" t="s">
        <v>1417</v>
      </c>
      <c r="E10" s="1658"/>
      <c r="F10" s="1658"/>
      <c r="G10" s="1658"/>
      <c r="H10" s="993"/>
      <c r="I10" s="993"/>
      <c r="J10" s="993"/>
      <c r="K10" s="993"/>
    </row>
    <row r="11" spans="1:11" ht="27.95" customHeight="1">
      <c r="A11" s="993"/>
      <c r="B11" s="993"/>
      <c r="C11" s="997" t="s">
        <v>12</v>
      </c>
      <c r="D11" s="998">
        <v>2025</v>
      </c>
      <c r="E11" s="998">
        <v>2026</v>
      </c>
      <c r="F11" s="998">
        <v>2027</v>
      </c>
      <c r="G11" s="998">
        <v>2028</v>
      </c>
      <c r="H11" s="993"/>
      <c r="I11" s="993"/>
      <c r="J11" s="993"/>
      <c r="K11" s="993"/>
    </row>
    <row r="12" spans="1:11" ht="14.1" customHeight="1">
      <c r="A12" s="993"/>
      <c r="B12" s="993"/>
      <c r="C12" s="999"/>
      <c r="D12" s="1000" t="s">
        <v>13</v>
      </c>
      <c r="E12" s="1000" t="s">
        <v>14</v>
      </c>
      <c r="F12" s="1000" t="s">
        <v>14</v>
      </c>
      <c r="G12" s="1000" t="s">
        <v>14</v>
      </c>
      <c r="H12" s="993"/>
      <c r="I12" s="993"/>
      <c r="J12" s="993"/>
      <c r="K12" s="993"/>
    </row>
    <row r="13" spans="1:11" ht="41.1" customHeight="1">
      <c r="A13" s="993"/>
      <c r="B13" s="993"/>
      <c r="C13" s="997" t="s">
        <v>1418</v>
      </c>
      <c r="D13" s="1001" t="s">
        <v>901</v>
      </c>
      <c r="E13" s="1001" t="s">
        <v>1076</v>
      </c>
      <c r="F13" s="1001" t="s">
        <v>1419</v>
      </c>
      <c r="G13" s="1001" t="s">
        <v>1227</v>
      </c>
      <c r="H13" s="993"/>
      <c r="I13" s="993"/>
      <c r="J13" s="993"/>
      <c r="K13" s="993"/>
    </row>
    <row r="14" spans="1:11" ht="14.1" customHeight="1">
      <c r="A14" s="993"/>
      <c r="B14" s="993"/>
      <c r="C14" s="997" t="s">
        <v>1420</v>
      </c>
      <c r="D14" s="1001" t="s">
        <v>881</v>
      </c>
      <c r="E14" s="1001" t="s">
        <v>1075</v>
      </c>
      <c r="F14" s="1001" t="s">
        <v>1002</v>
      </c>
      <c r="G14" s="1001" t="s">
        <v>1419</v>
      </c>
      <c r="H14" s="993"/>
      <c r="I14" s="993"/>
      <c r="J14" s="993"/>
      <c r="K14" s="993"/>
    </row>
    <row r="15" spans="1:11" ht="39.75" customHeight="1">
      <c r="A15" s="993"/>
      <c r="B15" s="993"/>
      <c r="C15" s="996" t="s">
        <v>203</v>
      </c>
      <c r="D15" s="1657" t="s">
        <v>1421</v>
      </c>
      <c r="E15" s="1658"/>
      <c r="F15" s="1658"/>
      <c r="G15" s="1658"/>
      <c r="H15" s="993"/>
      <c r="I15" s="993"/>
      <c r="J15" s="993"/>
      <c r="K15" s="993"/>
    </row>
    <row r="16" spans="1:11" ht="27.95" customHeight="1">
      <c r="A16" s="993"/>
      <c r="B16" s="993"/>
      <c r="C16" s="997" t="s">
        <v>205</v>
      </c>
      <c r="D16" s="998">
        <v>2025</v>
      </c>
      <c r="E16" s="998">
        <v>2026</v>
      </c>
      <c r="F16" s="998">
        <v>2027</v>
      </c>
      <c r="G16" s="998">
        <v>2028</v>
      </c>
      <c r="H16" s="993"/>
      <c r="I16" s="993"/>
      <c r="J16" s="993"/>
      <c r="K16" s="993"/>
    </row>
    <row r="17" spans="1:11" ht="14.1" customHeight="1">
      <c r="A17" s="993"/>
      <c r="B17" s="993"/>
      <c r="C17" s="999"/>
      <c r="D17" s="1000" t="s">
        <v>13</v>
      </c>
      <c r="E17" s="1000" t="s">
        <v>14</v>
      </c>
      <c r="F17" s="1000" t="s">
        <v>14</v>
      </c>
      <c r="G17" s="1000" t="s">
        <v>14</v>
      </c>
      <c r="H17" s="993"/>
      <c r="I17" s="993"/>
      <c r="J17" s="993"/>
      <c r="K17" s="993"/>
    </row>
    <row r="18" spans="1:11" ht="14.1" customHeight="1">
      <c r="A18" s="993"/>
      <c r="B18" s="993"/>
      <c r="C18" s="997" t="s">
        <v>1422</v>
      </c>
      <c r="D18" s="1001" t="s">
        <v>164</v>
      </c>
      <c r="E18" s="1001" t="s">
        <v>1385</v>
      </c>
      <c r="F18" s="1001" t="s">
        <v>1083</v>
      </c>
      <c r="G18" s="1001" t="s">
        <v>997</v>
      </c>
      <c r="H18" s="993"/>
      <c r="I18" s="993"/>
      <c r="J18" s="993"/>
      <c r="K18" s="993"/>
    </row>
    <row r="19" spans="1:11" ht="20.100000000000001" customHeight="1">
      <c r="A19" s="993"/>
      <c r="B19" s="993"/>
      <c r="C19" s="997" t="s">
        <v>1423</v>
      </c>
      <c r="D19" s="1001" t="s">
        <v>1075</v>
      </c>
      <c r="E19" s="1001" t="s">
        <v>1002</v>
      </c>
      <c r="F19" s="1001" t="s">
        <v>1419</v>
      </c>
      <c r="G19" s="1001" t="s">
        <v>1227</v>
      </c>
      <c r="H19" s="993"/>
      <c r="I19" s="993"/>
      <c r="J19" s="993"/>
      <c r="K19" s="993"/>
    </row>
    <row r="20" spans="1:11" ht="20.100000000000001" customHeight="1">
      <c r="A20" s="993"/>
      <c r="B20" s="993"/>
      <c r="C20" s="997" t="s">
        <v>1424</v>
      </c>
      <c r="D20" s="1001" t="s">
        <v>1272</v>
      </c>
      <c r="E20" s="1001" t="s">
        <v>1217</v>
      </c>
      <c r="F20" s="1001" t="s">
        <v>1054</v>
      </c>
      <c r="G20" s="1001" t="s">
        <v>1083</v>
      </c>
      <c r="H20" s="993"/>
      <c r="I20" s="993"/>
      <c r="J20" s="993"/>
      <c r="K20" s="993"/>
    </row>
    <row r="21" spans="1:11" ht="20.100000000000001" customHeight="1">
      <c r="A21" s="993"/>
      <c r="B21" s="993"/>
      <c r="C21" s="997" t="s">
        <v>1425</v>
      </c>
      <c r="D21" s="1001" t="s">
        <v>920</v>
      </c>
      <c r="E21" s="1001" t="s">
        <v>1217</v>
      </c>
      <c r="F21" s="1001" t="s">
        <v>1054</v>
      </c>
      <c r="G21" s="1001" t="s">
        <v>1083</v>
      </c>
      <c r="H21" s="993"/>
      <c r="I21" s="993"/>
      <c r="J21" s="993"/>
      <c r="K21" s="993"/>
    </row>
    <row r="22" spans="1:11" ht="14.1" customHeight="1">
      <c r="A22" s="993"/>
      <c r="B22" s="993"/>
      <c r="C22" s="1643" t="s">
        <v>208</v>
      </c>
      <c r="D22" s="1644"/>
      <c r="E22" s="1644"/>
      <c r="F22" s="1644"/>
      <c r="G22" s="1644"/>
      <c r="H22" s="993"/>
      <c r="I22" s="993"/>
      <c r="J22" s="993"/>
      <c r="K22" s="993"/>
    </row>
    <row r="23" spans="1:11" ht="14.1" customHeight="1">
      <c r="A23" s="993"/>
      <c r="B23" s="993"/>
      <c r="C23" s="1002" t="s">
        <v>1426</v>
      </c>
      <c r="D23" s="1643" t="s">
        <v>1427</v>
      </c>
      <c r="E23" s="1644"/>
      <c r="F23" s="1644"/>
      <c r="G23" s="1644"/>
      <c r="H23" s="993"/>
      <c r="I23" s="993"/>
      <c r="J23" s="993"/>
      <c r="K23" s="993"/>
    </row>
    <row r="24" spans="1:11" ht="14.1" customHeight="1">
      <c r="A24" s="993"/>
      <c r="B24" s="993"/>
      <c r="C24" s="1003" t="s">
        <v>209</v>
      </c>
      <c r="D24" s="1659" t="s">
        <v>1428</v>
      </c>
      <c r="E24" s="1660"/>
      <c r="F24" s="1660"/>
      <c r="G24" s="1660"/>
      <c r="H24" s="993"/>
      <c r="I24" s="993"/>
      <c r="J24" s="993"/>
      <c r="K24" s="993"/>
    </row>
    <row r="25" spans="1:11" ht="14.1" customHeight="1">
      <c r="A25" s="993"/>
      <c r="B25" s="993"/>
      <c r="C25" s="1004" t="s">
        <v>211</v>
      </c>
      <c r="D25" s="1661" t="s">
        <v>1429</v>
      </c>
      <c r="E25" s="1662"/>
      <c r="F25" s="1662"/>
      <c r="G25" s="1662"/>
      <c r="H25" s="993"/>
      <c r="I25" s="993"/>
      <c r="J25" s="993"/>
      <c r="K25" s="993"/>
    </row>
    <row r="26" spans="1:11" ht="14.1" customHeight="1">
      <c r="A26" s="993"/>
      <c r="B26" s="993"/>
      <c r="C26" s="1004" t="s">
        <v>31</v>
      </c>
      <c r="D26" s="1661" t="s">
        <v>1430</v>
      </c>
      <c r="E26" s="1662"/>
      <c r="F26" s="1662"/>
      <c r="G26" s="1662"/>
      <c r="H26" s="993"/>
      <c r="I26" s="993"/>
      <c r="J26" s="993"/>
      <c r="K26" s="993"/>
    </row>
    <row r="27" spans="1:11" ht="15" customHeight="1">
      <c r="A27" s="993"/>
      <c r="B27" s="993"/>
      <c r="C27" s="1005"/>
      <c r="D27" s="1006">
        <v>2025</v>
      </c>
      <c r="E27" s="1006">
        <v>2026</v>
      </c>
      <c r="F27" s="1006">
        <v>2027</v>
      </c>
      <c r="G27" s="1006">
        <v>2028</v>
      </c>
      <c r="H27" s="993"/>
      <c r="I27" s="993"/>
      <c r="J27" s="993"/>
      <c r="K27" s="993"/>
    </row>
    <row r="28" spans="1:11" ht="15" customHeight="1">
      <c r="A28" s="993"/>
      <c r="B28" s="993"/>
      <c r="C28" s="1007"/>
      <c r="D28" s="1008" t="s">
        <v>13</v>
      </c>
      <c r="E28" s="1008" t="s">
        <v>14</v>
      </c>
      <c r="F28" s="1008" t="s">
        <v>14</v>
      </c>
      <c r="G28" s="1008" t="s">
        <v>14</v>
      </c>
      <c r="H28" s="993"/>
      <c r="I28" s="993"/>
      <c r="J28" s="993"/>
      <c r="K28" s="993"/>
    </row>
    <row r="29" spans="1:11" ht="14.1" customHeight="1">
      <c r="A29" s="993"/>
      <c r="B29" s="993"/>
      <c r="C29" s="997" t="s">
        <v>33</v>
      </c>
      <c r="D29" s="1001" t="s">
        <v>200</v>
      </c>
      <c r="E29" s="1001" t="s">
        <v>1431</v>
      </c>
      <c r="F29" s="1001" t="s">
        <v>1432</v>
      </c>
      <c r="G29" s="1001" t="s">
        <v>1433</v>
      </c>
      <c r="H29" s="993"/>
      <c r="I29" s="993"/>
      <c r="J29" s="993"/>
      <c r="K29" s="993"/>
    </row>
    <row r="30" spans="1:11" ht="14.1" customHeight="1">
      <c r="A30" s="993"/>
      <c r="B30" s="993"/>
      <c r="C30" s="997" t="s">
        <v>214</v>
      </c>
      <c r="D30" s="1001" t="s">
        <v>1434</v>
      </c>
      <c r="E30" s="1001" t="s">
        <v>1435</v>
      </c>
      <c r="F30" s="1001" t="s">
        <v>1436</v>
      </c>
      <c r="G30" s="1001" t="s">
        <v>1437</v>
      </c>
      <c r="H30" s="993"/>
      <c r="I30" s="993"/>
      <c r="J30" s="993"/>
      <c r="K30" s="993"/>
    </row>
    <row r="31" spans="1:11" ht="14.1" customHeight="1">
      <c r="A31" s="993"/>
      <c r="B31" s="993"/>
      <c r="C31" s="997" t="s">
        <v>215</v>
      </c>
      <c r="D31" s="1001" t="s">
        <v>164</v>
      </c>
      <c r="E31" s="1001" t="s">
        <v>1438</v>
      </c>
      <c r="F31" s="1001" t="s">
        <v>1439</v>
      </c>
      <c r="G31" s="1001" t="s">
        <v>1440</v>
      </c>
      <c r="H31" s="993"/>
      <c r="I31" s="993"/>
      <c r="J31" s="993"/>
      <c r="K31" s="993"/>
    </row>
    <row r="32" spans="1:11" ht="14.1" customHeight="1">
      <c r="A32" s="993"/>
      <c r="B32" s="993"/>
      <c r="C32" s="997" t="s">
        <v>216</v>
      </c>
      <c r="D32" s="1001" t="s">
        <v>200</v>
      </c>
      <c r="E32" s="1001" t="s">
        <v>200</v>
      </c>
      <c r="F32" s="1001" t="s">
        <v>1441</v>
      </c>
      <c r="G32" s="1001" t="s">
        <v>1442</v>
      </c>
      <c r="H32" s="993"/>
      <c r="I32" s="993"/>
      <c r="J32" s="993"/>
      <c r="K32" s="993"/>
    </row>
    <row r="33" spans="1:11" ht="14.1" customHeight="1">
      <c r="A33" s="993"/>
      <c r="B33" s="993"/>
      <c r="C33" s="997" t="s">
        <v>217</v>
      </c>
      <c r="D33" s="1001" t="s">
        <v>200</v>
      </c>
      <c r="E33" s="1001" t="s">
        <v>1443</v>
      </c>
      <c r="F33" s="1001" t="s">
        <v>1444</v>
      </c>
      <c r="G33" s="1001" t="s">
        <v>1445</v>
      </c>
      <c r="H33" s="993"/>
      <c r="I33" s="993"/>
      <c r="J33" s="993"/>
      <c r="K33" s="993"/>
    </row>
    <row r="34" spans="1:11" ht="14.1" customHeight="1">
      <c r="A34" s="993"/>
      <c r="B34" s="993"/>
      <c r="C34" s="997" t="s">
        <v>39</v>
      </c>
      <c r="D34" s="1001" t="s">
        <v>200</v>
      </c>
      <c r="E34" s="1001" t="s">
        <v>200</v>
      </c>
      <c r="F34" s="1001" t="s">
        <v>1446</v>
      </c>
      <c r="G34" s="1001" t="s">
        <v>1447</v>
      </c>
      <c r="H34" s="993"/>
      <c r="I34" s="993"/>
      <c r="J34" s="993"/>
      <c r="K34" s="993"/>
    </row>
    <row r="35" spans="1:11" ht="14.1" customHeight="1">
      <c r="A35" s="993"/>
      <c r="B35" s="993"/>
      <c r="C35" s="1663" t="s">
        <v>218</v>
      </c>
      <c r="D35" s="1664"/>
      <c r="E35" s="1664"/>
      <c r="F35" s="1664"/>
      <c r="G35" s="1664"/>
      <c r="H35" s="993"/>
      <c r="I35" s="993"/>
      <c r="J35" s="993"/>
      <c r="K35" s="993"/>
    </row>
    <row r="36" spans="1:11" ht="14.1" customHeight="1">
      <c r="A36" s="993"/>
      <c r="B36" s="993"/>
      <c r="C36" s="1005"/>
      <c r="D36" s="1006">
        <v>2025</v>
      </c>
      <c r="E36" s="1006">
        <v>2026</v>
      </c>
      <c r="F36" s="1006">
        <v>2027</v>
      </c>
      <c r="G36" s="1006">
        <v>2028</v>
      </c>
      <c r="H36" s="993"/>
      <c r="I36" s="993"/>
      <c r="J36" s="993"/>
      <c r="K36" s="993"/>
    </row>
    <row r="37" spans="1:11" ht="14.1" customHeight="1">
      <c r="A37" s="993"/>
      <c r="B37" s="993"/>
      <c r="C37" s="1007"/>
      <c r="D37" s="1008" t="s">
        <v>13</v>
      </c>
      <c r="E37" s="1008" t="s">
        <v>14</v>
      </c>
      <c r="F37" s="1008" t="s">
        <v>14</v>
      </c>
      <c r="G37" s="1008" t="s">
        <v>14</v>
      </c>
      <c r="H37" s="993"/>
      <c r="I37" s="993"/>
      <c r="J37" s="993"/>
      <c r="K37" s="993"/>
    </row>
    <row r="38" spans="1:11" ht="14.1" customHeight="1">
      <c r="A38" s="993"/>
      <c r="B38" s="993"/>
      <c r="C38" s="1009" t="s">
        <v>219</v>
      </c>
      <c r="D38" s="1010">
        <v>0</v>
      </c>
      <c r="E38" s="1010">
        <v>94660000</v>
      </c>
      <c r="F38" s="1010">
        <v>94979000</v>
      </c>
      <c r="G38" s="1010">
        <v>95579000</v>
      </c>
      <c r="H38" s="993"/>
      <c r="I38" s="993"/>
      <c r="J38" s="993"/>
      <c r="K38" s="993"/>
    </row>
    <row r="39" spans="1:11" ht="14.1" customHeight="1">
      <c r="A39" s="993"/>
      <c r="B39" s="993"/>
      <c r="C39" s="1009" t="s">
        <v>220</v>
      </c>
      <c r="D39" s="1010">
        <v>0</v>
      </c>
      <c r="E39" s="1010">
        <v>94660000</v>
      </c>
      <c r="F39" s="1010">
        <v>94979000</v>
      </c>
      <c r="G39" s="1010">
        <v>95579000</v>
      </c>
      <c r="H39" s="993"/>
      <c r="I39" s="993"/>
      <c r="J39" s="993"/>
      <c r="K39" s="993"/>
    </row>
    <row r="40" spans="1:11" ht="14.1" customHeight="1">
      <c r="A40" s="993"/>
      <c r="B40" s="993"/>
      <c r="C40" s="1009" t="s">
        <v>221</v>
      </c>
      <c r="D40" s="1010">
        <v>0</v>
      </c>
      <c r="E40" s="1010">
        <v>0</v>
      </c>
      <c r="F40" s="1010">
        <v>0</v>
      </c>
      <c r="G40" s="1010">
        <v>0</v>
      </c>
      <c r="H40" s="993"/>
      <c r="I40" s="993"/>
      <c r="J40" s="993"/>
      <c r="K40" s="993"/>
    </row>
    <row r="41" spans="1:11" ht="14.1" customHeight="1">
      <c r="A41" s="993"/>
      <c r="B41" s="993"/>
      <c r="C41" s="1009" t="s">
        <v>222</v>
      </c>
      <c r="D41" s="1010">
        <v>0</v>
      </c>
      <c r="E41" s="1010">
        <v>11921000</v>
      </c>
      <c r="F41" s="1010">
        <v>11921000</v>
      </c>
      <c r="G41" s="1010">
        <v>11921000</v>
      </c>
      <c r="H41" s="993"/>
      <c r="I41" s="993"/>
      <c r="J41" s="993"/>
      <c r="K41" s="993"/>
    </row>
    <row r="42" spans="1:11" ht="14.1" customHeight="1">
      <c r="A42" s="993"/>
      <c r="B42" s="993"/>
      <c r="C42" s="1009" t="s">
        <v>220</v>
      </c>
      <c r="D42" s="1010">
        <v>0</v>
      </c>
      <c r="E42" s="1010">
        <v>11921000</v>
      </c>
      <c r="F42" s="1010">
        <v>11921000</v>
      </c>
      <c r="G42" s="1010">
        <v>11921000</v>
      </c>
      <c r="H42" s="993"/>
      <c r="I42" s="993"/>
      <c r="J42" s="993"/>
      <c r="K42" s="993"/>
    </row>
    <row r="43" spans="1:11" ht="14.1" customHeight="1">
      <c r="A43" s="993"/>
      <c r="B43" s="993"/>
      <c r="C43" s="1009" t="s">
        <v>221</v>
      </c>
      <c r="D43" s="1010">
        <v>0</v>
      </c>
      <c r="E43" s="1010">
        <v>0</v>
      </c>
      <c r="F43" s="1010">
        <v>0</v>
      </c>
      <c r="G43" s="1010">
        <v>0</v>
      </c>
      <c r="H43" s="993"/>
      <c r="I43" s="993"/>
      <c r="J43" s="993"/>
      <c r="K43" s="993"/>
    </row>
    <row r="44" spans="1:11" ht="14.1" customHeight="1">
      <c r="A44" s="993"/>
      <c r="B44" s="993"/>
      <c r="C44" s="1009" t="s">
        <v>223</v>
      </c>
      <c r="D44" s="1010">
        <v>0</v>
      </c>
      <c r="E44" s="1010">
        <v>56953000</v>
      </c>
      <c r="F44" s="1010">
        <v>70385000</v>
      </c>
      <c r="G44" s="1010">
        <v>45967000</v>
      </c>
      <c r="H44" s="993"/>
      <c r="I44" s="993"/>
      <c r="J44" s="993"/>
      <c r="K44" s="993"/>
    </row>
    <row r="45" spans="1:11" ht="14.1" customHeight="1">
      <c r="A45" s="993"/>
      <c r="B45" s="993"/>
      <c r="C45" s="1009" t="s">
        <v>220</v>
      </c>
      <c r="D45" s="1010">
        <v>0</v>
      </c>
      <c r="E45" s="1010">
        <v>53953000</v>
      </c>
      <c r="F45" s="1010">
        <v>67385000</v>
      </c>
      <c r="G45" s="1010">
        <v>42967000</v>
      </c>
      <c r="H45" s="993"/>
      <c r="I45" s="993"/>
      <c r="J45" s="993"/>
      <c r="K45" s="993"/>
    </row>
    <row r="46" spans="1:11" ht="14.1" customHeight="1">
      <c r="A46" s="993"/>
      <c r="B46" s="993"/>
      <c r="C46" s="1009" t="s">
        <v>221</v>
      </c>
      <c r="D46" s="1010">
        <v>0</v>
      </c>
      <c r="E46" s="1010">
        <v>3000000</v>
      </c>
      <c r="F46" s="1010">
        <v>3000000</v>
      </c>
      <c r="G46" s="1010">
        <v>3000000</v>
      </c>
      <c r="H46" s="993"/>
      <c r="I46" s="993"/>
      <c r="J46" s="993"/>
      <c r="K46" s="993"/>
    </row>
    <row r="47" spans="1:11" ht="14.1" customHeight="1">
      <c r="A47" s="993"/>
      <c r="B47" s="993"/>
      <c r="C47" s="1009" t="s">
        <v>224</v>
      </c>
      <c r="D47" s="1010">
        <v>0</v>
      </c>
      <c r="E47" s="1010">
        <v>0</v>
      </c>
      <c r="F47" s="1010">
        <v>0</v>
      </c>
      <c r="G47" s="1010">
        <v>0</v>
      </c>
      <c r="H47" s="993"/>
      <c r="I47" s="993"/>
      <c r="J47" s="993"/>
      <c r="K47" s="993"/>
    </row>
    <row r="48" spans="1:11" ht="14.1" customHeight="1">
      <c r="A48" s="993"/>
      <c r="B48" s="993"/>
      <c r="C48" s="1009" t="s">
        <v>220</v>
      </c>
      <c r="D48" s="1010">
        <v>0</v>
      </c>
      <c r="E48" s="1010">
        <v>0</v>
      </c>
      <c r="F48" s="1010">
        <v>0</v>
      </c>
      <c r="G48" s="1010">
        <v>0</v>
      </c>
      <c r="H48" s="993"/>
      <c r="I48" s="993"/>
      <c r="J48" s="993"/>
      <c r="K48" s="993"/>
    </row>
    <row r="49" spans="1:11" ht="14.1" customHeight="1">
      <c r="A49" s="993"/>
      <c r="B49" s="993"/>
      <c r="C49" s="1009" t="s">
        <v>221</v>
      </c>
      <c r="D49" s="1010">
        <v>0</v>
      </c>
      <c r="E49" s="1010">
        <v>0</v>
      </c>
      <c r="F49" s="1010">
        <v>0</v>
      </c>
      <c r="G49" s="1010">
        <v>0</v>
      </c>
      <c r="H49" s="993"/>
      <c r="I49" s="993"/>
      <c r="J49" s="993"/>
      <c r="K49" s="993"/>
    </row>
    <row r="50" spans="1:11" ht="14.1" customHeight="1">
      <c r="A50" s="993"/>
      <c r="B50" s="993"/>
      <c r="C50" s="1009" t="s">
        <v>225</v>
      </c>
      <c r="D50" s="1010">
        <v>0</v>
      </c>
      <c r="E50" s="1010">
        <v>0</v>
      </c>
      <c r="F50" s="1010">
        <v>0</v>
      </c>
      <c r="G50" s="1010">
        <v>0</v>
      </c>
      <c r="H50" s="993"/>
      <c r="I50" s="993"/>
      <c r="J50" s="993"/>
      <c r="K50" s="993"/>
    </row>
    <row r="51" spans="1:11" ht="14.1" customHeight="1">
      <c r="A51" s="993"/>
      <c r="B51" s="993"/>
      <c r="C51" s="1009" t="s">
        <v>220</v>
      </c>
      <c r="D51" s="1010">
        <v>0</v>
      </c>
      <c r="E51" s="1010">
        <v>0</v>
      </c>
      <c r="F51" s="1010">
        <v>0</v>
      </c>
      <c r="G51" s="1010">
        <v>0</v>
      </c>
      <c r="H51" s="993"/>
      <c r="I51" s="993"/>
      <c r="J51" s="993"/>
      <c r="K51" s="993"/>
    </row>
    <row r="52" spans="1:11" ht="14.1" customHeight="1">
      <c r="A52" s="993"/>
      <c r="B52" s="993"/>
      <c r="C52" s="1009" t="s">
        <v>221</v>
      </c>
      <c r="D52" s="1010">
        <v>0</v>
      </c>
      <c r="E52" s="1010">
        <v>0</v>
      </c>
      <c r="F52" s="1010">
        <v>0</v>
      </c>
      <c r="G52" s="1010">
        <v>0</v>
      </c>
      <c r="H52" s="993"/>
      <c r="I52" s="993"/>
      <c r="J52" s="993"/>
      <c r="K52" s="993"/>
    </row>
    <row r="53" spans="1:11" ht="14.1" customHeight="1">
      <c r="A53" s="993"/>
      <c r="B53" s="993"/>
      <c r="C53" s="1009" t="s">
        <v>226</v>
      </c>
      <c r="D53" s="1010">
        <v>0</v>
      </c>
      <c r="E53" s="1010">
        <v>0</v>
      </c>
      <c r="F53" s="1010">
        <v>0</v>
      </c>
      <c r="G53" s="1010">
        <v>0</v>
      </c>
      <c r="H53" s="993"/>
      <c r="I53" s="993"/>
      <c r="J53" s="993"/>
      <c r="K53" s="993"/>
    </row>
    <row r="54" spans="1:11" ht="14.1" customHeight="1">
      <c r="A54" s="993"/>
      <c r="B54" s="993"/>
      <c r="C54" s="1009" t="s">
        <v>220</v>
      </c>
      <c r="D54" s="1010">
        <v>0</v>
      </c>
      <c r="E54" s="1010">
        <v>0</v>
      </c>
      <c r="F54" s="1010">
        <v>0</v>
      </c>
      <c r="G54" s="1010">
        <v>0</v>
      </c>
      <c r="H54" s="993"/>
      <c r="I54" s="993"/>
      <c r="J54" s="993"/>
      <c r="K54" s="993"/>
    </row>
    <row r="55" spans="1:11" ht="14.1" customHeight="1">
      <c r="A55" s="993"/>
      <c r="B55" s="993"/>
      <c r="C55" s="1009" t="s">
        <v>221</v>
      </c>
      <c r="D55" s="1010">
        <v>0</v>
      </c>
      <c r="E55" s="1010">
        <v>0</v>
      </c>
      <c r="F55" s="1010">
        <v>0</v>
      </c>
      <c r="G55" s="1010">
        <v>0</v>
      </c>
      <c r="H55" s="993"/>
      <c r="I55" s="993"/>
      <c r="J55" s="993"/>
      <c r="K55" s="993"/>
    </row>
    <row r="56" spans="1:11" ht="14.1" customHeight="1">
      <c r="A56" s="993"/>
      <c r="B56" s="993"/>
      <c r="C56" s="1009" t="s">
        <v>227</v>
      </c>
      <c r="D56" s="1010">
        <v>0</v>
      </c>
      <c r="E56" s="1010">
        <v>208500000</v>
      </c>
      <c r="F56" s="1010">
        <v>196000000</v>
      </c>
      <c r="G56" s="1010">
        <v>220400000</v>
      </c>
      <c r="H56" s="993"/>
      <c r="I56" s="993"/>
      <c r="J56" s="993"/>
      <c r="K56" s="993"/>
    </row>
    <row r="57" spans="1:11" ht="14.1" customHeight="1">
      <c r="A57" s="993"/>
      <c r="B57" s="993"/>
      <c r="C57" s="1009" t="s">
        <v>220</v>
      </c>
      <c r="D57" s="1010">
        <v>0</v>
      </c>
      <c r="E57" s="1010">
        <v>208500000</v>
      </c>
      <c r="F57" s="1010">
        <v>196000000</v>
      </c>
      <c r="G57" s="1010">
        <v>220400000</v>
      </c>
      <c r="H57" s="993"/>
      <c r="I57" s="993"/>
      <c r="J57" s="993"/>
      <c r="K57" s="993"/>
    </row>
    <row r="58" spans="1:11" ht="14.1" customHeight="1">
      <c r="A58" s="993"/>
      <c r="B58" s="993"/>
      <c r="C58" s="1009" t="s">
        <v>221</v>
      </c>
      <c r="D58" s="1010">
        <v>0</v>
      </c>
      <c r="E58" s="1010">
        <v>0</v>
      </c>
      <c r="F58" s="1010">
        <v>0</v>
      </c>
      <c r="G58" s="1010">
        <v>0</v>
      </c>
      <c r="H58" s="993"/>
      <c r="I58" s="993"/>
      <c r="J58" s="993"/>
      <c r="K58" s="993"/>
    </row>
    <row r="59" spans="1:11" ht="14.1" customHeight="1">
      <c r="A59" s="993"/>
      <c r="B59" s="993"/>
      <c r="C59" s="1009" t="s">
        <v>228</v>
      </c>
      <c r="D59" s="1010">
        <v>0</v>
      </c>
      <c r="E59" s="1010">
        <v>0</v>
      </c>
      <c r="F59" s="1010">
        <v>0</v>
      </c>
      <c r="G59" s="1010">
        <v>0</v>
      </c>
      <c r="H59" s="993"/>
      <c r="I59" s="993"/>
      <c r="J59" s="993"/>
      <c r="K59" s="993"/>
    </row>
    <row r="60" spans="1:11" ht="14.1" customHeight="1">
      <c r="A60" s="993"/>
      <c r="B60" s="993"/>
      <c r="C60" s="1009" t="s">
        <v>220</v>
      </c>
      <c r="D60" s="1010">
        <v>0</v>
      </c>
      <c r="E60" s="1010">
        <v>0</v>
      </c>
      <c r="F60" s="1010">
        <v>0</v>
      </c>
      <c r="G60" s="1010">
        <v>0</v>
      </c>
      <c r="H60" s="993"/>
      <c r="I60" s="993"/>
      <c r="J60" s="993"/>
      <c r="K60" s="993"/>
    </row>
    <row r="61" spans="1:11" ht="14.1" customHeight="1">
      <c r="A61" s="993"/>
      <c r="B61" s="993"/>
      <c r="C61" s="1009" t="s">
        <v>229</v>
      </c>
      <c r="D61" s="1010">
        <v>0</v>
      </c>
      <c r="E61" s="1010">
        <v>0</v>
      </c>
      <c r="F61" s="1010">
        <v>0</v>
      </c>
      <c r="G61" s="1010">
        <v>0</v>
      </c>
      <c r="H61" s="993"/>
      <c r="I61" s="993"/>
      <c r="J61" s="993"/>
      <c r="K61" s="993"/>
    </row>
    <row r="62" spans="1:11" ht="14.1" customHeight="1">
      <c r="A62" s="993"/>
      <c r="B62" s="993"/>
      <c r="C62" s="1009" t="s">
        <v>230</v>
      </c>
      <c r="D62" s="1010">
        <v>0</v>
      </c>
      <c r="E62" s="1010">
        <v>0</v>
      </c>
      <c r="F62" s="1010">
        <v>0</v>
      </c>
      <c r="G62" s="1010">
        <v>0</v>
      </c>
      <c r="H62" s="993"/>
      <c r="I62" s="993"/>
      <c r="J62" s="993"/>
      <c r="K62" s="993"/>
    </row>
    <row r="63" spans="1:11" ht="14.1" customHeight="1">
      <c r="A63" s="993"/>
      <c r="B63" s="993"/>
      <c r="C63" s="1009" t="s">
        <v>231</v>
      </c>
      <c r="D63" s="1010">
        <v>0</v>
      </c>
      <c r="E63" s="1010">
        <v>0</v>
      </c>
      <c r="F63" s="1010">
        <v>0</v>
      </c>
      <c r="G63" s="1010">
        <v>0</v>
      </c>
      <c r="H63" s="993"/>
      <c r="I63" s="993"/>
      <c r="J63" s="993"/>
      <c r="K63" s="993"/>
    </row>
    <row r="64" spans="1:11" ht="14.1" customHeight="1">
      <c r="A64" s="993"/>
      <c r="B64" s="993"/>
      <c r="C64" s="1009" t="s">
        <v>232</v>
      </c>
      <c r="D64" s="1010">
        <v>0</v>
      </c>
      <c r="E64" s="1010">
        <v>0</v>
      </c>
      <c r="F64" s="1010">
        <v>0</v>
      </c>
      <c r="G64" s="1010">
        <v>0</v>
      </c>
      <c r="H64" s="993"/>
      <c r="I64" s="993"/>
      <c r="J64" s="993"/>
      <c r="K64" s="993"/>
    </row>
    <row r="65" spans="1:11" ht="14.1" customHeight="1">
      <c r="A65" s="993"/>
      <c r="B65" s="993"/>
      <c r="C65" s="1009" t="s">
        <v>233</v>
      </c>
      <c r="D65" s="1010">
        <v>0</v>
      </c>
      <c r="E65" s="1010">
        <v>0</v>
      </c>
      <c r="F65" s="1010">
        <v>0</v>
      </c>
      <c r="G65" s="1010">
        <v>0</v>
      </c>
      <c r="H65" s="993"/>
      <c r="I65" s="993"/>
      <c r="J65" s="993"/>
      <c r="K65" s="993"/>
    </row>
    <row r="66" spans="1:11" ht="14.1" customHeight="1">
      <c r="A66" s="993"/>
      <c r="B66" s="993"/>
      <c r="C66" s="1009" t="s">
        <v>220</v>
      </c>
      <c r="D66" s="1010">
        <v>0</v>
      </c>
      <c r="E66" s="1010">
        <v>0</v>
      </c>
      <c r="F66" s="1010">
        <v>0</v>
      </c>
      <c r="G66" s="1010">
        <v>0</v>
      </c>
      <c r="H66" s="993"/>
      <c r="I66" s="993"/>
      <c r="J66" s="993"/>
      <c r="K66" s="993"/>
    </row>
    <row r="67" spans="1:11" ht="14.1" customHeight="1">
      <c r="A67" s="993"/>
      <c r="B67" s="993"/>
      <c r="C67" s="1009" t="s">
        <v>229</v>
      </c>
      <c r="D67" s="1010">
        <v>0</v>
      </c>
      <c r="E67" s="1010">
        <v>0</v>
      </c>
      <c r="F67" s="1010">
        <v>0</v>
      </c>
      <c r="G67" s="1010">
        <v>0</v>
      </c>
      <c r="H67" s="993"/>
      <c r="I67" s="993"/>
      <c r="J67" s="993"/>
      <c r="K67" s="993"/>
    </row>
    <row r="68" spans="1:11" ht="14.1" customHeight="1">
      <c r="A68" s="993"/>
      <c r="B68" s="993"/>
      <c r="C68" s="1009" t="s">
        <v>230</v>
      </c>
      <c r="D68" s="1010">
        <v>0</v>
      </c>
      <c r="E68" s="1010">
        <v>0</v>
      </c>
      <c r="F68" s="1010">
        <v>0</v>
      </c>
      <c r="G68" s="1010">
        <v>0</v>
      </c>
      <c r="H68" s="993"/>
      <c r="I68" s="993"/>
      <c r="J68" s="993"/>
      <c r="K68" s="993"/>
    </row>
    <row r="69" spans="1:11" ht="14.1" customHeight="1">
      <c r="A69" s="993"/>
      <c r="B69" s="993"/>
      <c r="C69" s="1009" t="s">
        <v>231</v>
      </c>
      <c r="D69" s="1010">
        <v>0</v>
      </c>
      <c r="E69" s="1010">
        <v>0</v>
      </c>
      <c r="F69" s="1010">
        <v>0</v>
      </c>
      <c r="G69" s="1010">
        <v>0</v>
      </c>
      <c r="H69" s="993"/>
      <c r="I69" s="993"/>
      <c r="J69" s="993"/>
      <c r="K69" s="993"/>
    </row>
    <row r="70" spans="1:11" ht="14.1" customHeight="1">
      <c r="A70" s="993"/>
      <c r="B70" s="993"/>
      <c r="C70" s="1009" t="s">
        <v>232</v>
      </c>
      <c r="D70" s="1010">
        <v>0</v>
      </c>
      <c r="E70" s="1010">
        <v>0</v>
      </c>
      <c r="F70" s="1010">
        <v>0</v>
      </c>
      <c r="G70" s="1010">
        <v>0</v>
      </c>
      <c r="H70" s="993"/>
      <c r="I70" s="993"/>
      <c r="J70" s="993"/>
      <c r="K70" s="993"/>
    </row>
    <row r="71" spans="1:11" ht="14.1" customHeight="1">
      <c r="A71" s="993"/>
      <c r="B71" s="993"/>
      <c r="C71" s="1009" t="s">
        <v>234</v>
      </c>
      <c r="D71" s="1010">
        <v>0</v>
      </c>
      <c r="E71" s="1010">
        <v>0</v>
      </c>
      <c r="F71" s="1010">
        <v>0</v>
      </c>
      <c r="G71" s="1010">
        <v>0</v>
      </c>
      <c r="H71" s="993"/>
      <c r="I71" s="993"/>
      <c r="J71" s="993"/>
      <c r="K71" s="993"/>
    </row>
    <row r="72" spans="1:11" ht="14.1" customHeight="1">
      <c r="A72" s="993"/>
      <c r="B72" s="993"/>
      <c r="C72" s="1009" t="s">
        <v>220</v>
      </c>
      <c r="D72" s="1010">
        <v>0</v>
      </c>
      <c r="E72" s="1010">
        <v>0</v>
      </c>
      <c r="F72" s="1010">
        <v>0</v>
      </c>
      <c r="G72" s="1010">
        <v>0</v>
      </c>
      <c r="H72" s="993"/>
      <c r="I72" s="993"/>
      <c r="J72" s="993"/>
      <c r="K72" s="993"/>
    </row>
    <row r="73" spans="1:11" ht="14.1" customHeight="1">
      <c r="A73" s="993"/>
      <c r="B73" s="993"/>
      <c r="C73" s="1009" t="s">
        <v>229</v>
      </c>
      <c r="D73" s="1010">
        <v>0</v>
      </c>
      <c r="E73" s="1010">
        <v>0</v>
      </c>
      <c r="F73" s="1010">
        <v>0</v>
      </c>
      <c r="G73" s="1010">
        <v>0</v>
      </c>
      <c r="H73" s="993"/>
      <c r="I73" s="993"/>
      <c r="J73" s="993"/>
      <c r="K73" s="993"/>
    </row>
    <row r="74" spans="1:11" ht="14.1" customHeight="1">
      <c r="A74" s="993"/>
      <c r="B74" s="993"/>
      <c r="C74" s="1009" t="s">
        <v>230</v>
      </c>
      <c r="D74" s="1010">
        <v>0</v>
      </c>
      <c r="E74" s="1010">
        <v>0</v>
      </c>
      <c r="F74" s="1010">
        <v>0</v>
      </c>
      <c r="G74" s="1010">
        <v>0</v>
      </c>
      <c r="H74" s="993"/>
      <c r="I74" s="993"/>
      <c r="J74" s="993"/>
      <c r="K74" s="993"/>
    </row>
    <row r="75" spans="1:11" ht="14.1" customHeight="1">
      <c r="A75" s="993"/>
      <c r="B75" s="993"/>
      <c r="C75" s="1009" t="s">
        <v>231</v>
      </c>
      <c r="D75" s="1010">
        <v>0</v>
      </c>
      <c r="E75" s="1010">
        <v>0</v>
      </c>
      <c r="F75" s="1010">
        <v>0</v>
      </c>
      <c r="G75" s="1010">
        <v>0</v>
      </c>
      <c r="H75" s="993"/>
      <c r="I75" s="993"/>
      <c r="J75" s="993"/>
      <c r="K75" s="993"/>
    </row>
    <row r="76" spans="1:11" ht="14.1" customHeight="1">
      <c r="A76" s="993"/>
      <c r="B76" s="993"/>
      <c r="C76" s="1009" t="s">
        <v>232</v>
      </c>
      <c r="D76" s="1010">
        <v>0</v>
      </c>
      <c r="E76" s="1010">
        <v>0</v>
      </c>
      <c r="F76" s="1010">
        <v>0</v>
      </c>
      <c r="G76" s="1010">
        <v>0</v>
      </c>
      <c r="H76" s="993"/>
      <c r="I76" s="993"/>
      <c r="J76" s="993"/>
      <c r="K76" s="993"/>
    </row>
    <row r="77" spans="1:11" ht="14.1" customHeight="1">
      <c r="A77" s="993"/>
      <c r="B77" s="993"/>
      <c r="C77" s="1009" t="s">
        <v>235</v>
      </c>
      <c r="D77" s="1010">
        <v>0</v>
      </c>
      <c r="E77" s="1010">
        <v>0</v>
      </c>
      <c r="F77" s="1010">
        <v>0</v>
      </c>
      <c r="G77" s="1010">
        <v>0</v>
      </c>
      <c r="H77" s="993"/>
      <c r="I77" s="993"/>
      <c r="J77" s="993"/>
      <c r="K77" s="993"/>
    </row>
    <row r="78" spans="1:11" ht="14.1" customHeight="1">
      <c r="A78" s="993"/>
      <c r="B78" s="993"/>
      <c r="C78" s="1009" t="s">
        <v>236</v>
      </c>
      <c r="D78" s="1010">
        <v>0</v>
      </c>
      <c r="E78" s="1010">
        <v>0</v>
      </c>
      <c r="F78" s="1010">
        <v>0</v>
      </c>
      <c r="G78" s="1010">
        <v>0</v>
      </c>
      <c r="H78" s="993"/>
      <c r="I78" s="993"/>
      <c r="J78" s="993"/>
      <c r="K78" s="993"/>
    </row>
    <row r="79" spans="1:11" ht="14.1" customHeight="1">
      <c r="A79" s="993"/>
      <c r="B79" s="993"/>
      <c r="C79" s="1011" t="s">
        <v>237</v>
      </c>
      <c r="D79" s="1010">
        <v>0</v>
      </c>
      <c r="E79" s="1010">
        <v>372034000</v>
      </c>
      <c r="F79" s="1010">
        <v>373285000</v>
      </c>
      <c r="G79" s="1010">
        <v>373867000</v>
      </c>
      <c r="H79" s="993"/>
      <c r="I79" s="993"/>
      <c r="J79" s="993"/>
      <c r="K79" s="993"/>
    </row>
    <row r="80" spans="1:11" ht="14.1" customHeight="1">
      <c r="A80" s="993"/>
      <c r="B80" s="993"/>
      <c r="C80" s="1643" t="s">
        <v>51</v>
      </c>
      <c r="D80" s="1644"/>
      <c r="E80" s="1644"/>
      <c r="F80" s="1644"/>
      <c r="G80" s="1644"/>
      <c r="H80" s="993"/>
      <c r="I80" s="993"/>
      <c r="J80" s="993"/>
      <c r="K80" s="993"/>
    </row>
    <row r="81" spans="1:11" ht="14.1" customHeight="1">
      <c r="A81" s="993"/>
      <c r="B81" s="993"/>
      <c r="C81" s="1002" t="s">
        <v>1448</v>
      </c>
      <c r="D81" s="1643" t="s">
        <v>1449</v>
      </c>
      <c r="E81" s="1644"/>
      <c r="F81" s="1644"/>
      <c r="G81" s="1644"/>
      <c r="H81" s="993"/>
      <c r="I81" s="993"/>
      <c r="J81" s="993"/>
      <c r="K81" s="993"/>
    </row>
    <row r="82" spans="1:11" ht="14.1" customHeight="1">
      <c r="A82" s="993"/>
      <c r="B82" s="993"/>
      <c r="C82" s="1003" t="s">
        <v>209</v>
      </c>
      <c r="D82" s="1659" t="s">
        <v>1450</v>
      </c>
      <c r="E82" s="1660"/>
      <c r="F82" s="1660"/>
      <c r="G82" s="1660"/>
      <c r="H82" s="993"/>
      <c r="I82" s="993"/>
      <c r="J82" s="993"/>
      <c r="K82" s="993"/>
    </row>
    <row r="83" spans="1:11" ht="14.1" customHeight="1">
      <c r="A83" s="993"/>
      <c r="B83" s="993"/>
      <c r="C83" s="1004" t="s">
        <v>211</v>
      </c>
      <c r="D83" s="1661" t="s">
        <v>1375</v>
      </c>
      <c r="E83" s="1662"/>
      <c r="F83" s="1662"/>
      <c r="G83" s="1662"/>
      <c r="H83" s="993"/>
      <c r="I83" s="993"/>
      <c r="J83" s="993"/>
      <c r="K83" s="993"/>
    </row>
    <row r="84" spans="1:11" ht="14.1" customHeight="1">
      <c r="A84" s="993"/>
      <c r="B84" s="993"/>
      <c r="C84" s="1004" t="s">
        <v>31</v>
      </c>
      <c r="D84" s="1661" t="s">
        <v>247</v>
      </c>
      <c r="E84" s="1662"/>
      <c r="F84" s="1662"/>
      <c r="G84" s="1662"/>
      <c r="H84" s="993"/>
      <c r="I84" s="993"/>
      <c r="J84" s="993"/>
      <c r="K84" s="993"/>
    </row>
    <row r="85" spans="1:11" ht="15" customHeight="1">
      <c r="A85" s="993"/>
      <c r="B85" s="993"/>
      <c r="C85" s="1005"/>
      <c r="D85" s="1006">
        <v>2025</v>
      </c>
      <c r="E85" s="1006">
        <v>2026</v>
      </c>
      <c r="F85" s="1006">
        <v>2027</v>
      </c>
      <c r="G85" s="1006">
        <v>2028</v>
      </c>
      <c r="H85" s="993"/>
      <c r="I85" s="993"/>
      <c r="J85" s="993"/>
      <c r="K85" s="993"/>
    </row>
    <row r="86" spans="1:11" ht="15" customHeight="1">
      <c r="A86" s="993"/>
      <c r="B86" s="993"/>
      <c r="C86" s="1007"/>
      <c r="D86" s="1008" t="s">
        <v>13</v>
      </c>
      <c r="E86" s="1008" t="s">
        <v>14</v>
      </c>
      <c r="F86" s="1008" t="s">
        <v>14</v>
      </c>
      <c r="G86" s="1008" t="s">
        <v>14</v>
      </c>
      <c r="H86" s="993"/>
      <c r="I86" s="993"/>
      <c r="J86" s="993"/>
      <c r="K86" s="993"/>
    </row>
    <row r="87" spans="1:11" ht="14.1" customHeight="1">
      <c r="A87" s="993"/>
      <c r="B87" s="993"/>
      <c r="C87" s="997" t="s">
        <v>33</v>
      </c>
      <c r="D87" s="1001" t="s">
        <v>200</v>
      </c>
      <c r="E87" s="1001" t="s">
        <v>1451</v>
      </c>
      <c r="F87" s="1001" t="s">
        <v>1452</v>
      </c>
      <c r="G87" s="1001" t="s">
        <v>1453</v>
      </c>
      <c r="H87" s="993"/>
      <c r="I87" s="993"/>
      <c r="J87" s="993"/>
      <c r="K87" s="993"/>
    </row>
    <row r="88" spans="1:11" ht="14.1" customHeight="1">
      <c r="A88" s="993"/>
      <c r="B88" s="993"/>
      <c r="C88" s="997" t="s">
        <v>214</v>
      </c>
      <c r="D88" s="1001" t="s">
        <v>1454</v>
      </c>
      <c r="E88" s="1001" t="s">
        <v>1455</v>
      </c>
      <c r="F88" s="1001" t="s">
        <v>1456</v>
      </c>
      <c r="G88" s="1001" t="s">
        <v>1457</v>
      </c>
      <c r="H88" s="993"/>
      <c r="I88" s="993"/>
      <c r="J88" s="993"/>
      <c r="K88" s="993"/>
    </row>
    <row r="89" spans="1:11" ht="14.1" customHeight="1">
      <c r="A89" s="993"/>
      <c r="B89" s="993"/>
      <c r="C89" s="997" t="s">
        <v>215</v>
      </c>
      <c r="D89" s="1001" t="s">
        <v>164</v>
      </c>
      <c r="E89" s="1001" t="s">
        <v>1458</v>
      </c>
      <c r="F89" s="1001" t="s">
        <v>1459</v>
      </c>
      <c r="G89" s="1001" t="s">
        <v>1460</v>
      </c>
      <c r="H89" s="993"/>
      <c r="I89" s="993"/>
      <c r="J89" s="993"/>
      <c r="K89" s="993"/>
    </row>
    <row r="90" spans="1:11" ht="14.1" customHeight="1">
      <c r="A90" s="993"/>
      <c r="B90" s="993"/>
      <c r="C90" s="997" t="s">
        <v>216</v>
      </c>
      <c r="D90" s="1001" t="s">
        <v>200</v>
      </c>
      <c r="E90" s="1001" t="s">
        <v>200</v>
      </c>
      <c r="F90" s="1001" t="s">
        <v>1461</v>
      </c>
      <c r="G90" s="1001" t="s">
        <v>1462</v>
      </c>
      <c r="H90" s="993"/>
      <c r="I90" s="993"/>
      <c r="J90" s="993"/>
      <c r="K90" s="993"/>
    </row>
    <row r="91" spans="1:11" ht="14.1" customHeight="1">
      <c r="A91" s="993"/>
      <c r="B91" s="993"/>
      <c r="C91" s="997" t="s">
        <v>217</v>
      </c>
      <c r="D91" s="1001" t="s">
        <v>200</v>
      </c>
      <c r="E91" s="1001" t="s">
        <v>1463</v>
      </c>
      <c r="F91" s="1001" t="s">
        <v>1464</v>
      </c>
      <c r="G91" s="1001" t="s">
        <v>1465</v>
      </c>
      <c r="H91" s="993"/>
      <c r="I91" s="993"/>
      <c r="J91" s="993"/>
      <c r="K91" s="993"/>
    </row>
    <row r="92" spans="1:11" ht="14.1" customHeight="1">
      <c r="A92" s="993"/>
      <c r="B92" s="993"/>
      <c r="C92" s="997" t="s">
        <v>39</v>
      </c>
      <c r="D92" s="1001" t="s">
        <v>200</v>
      </c>
      <c r="E92" s="1001" t="s">
        <v>200</v>
      </c>
      <c r="F92" s="1001" t="s">
        <v>1466</v>
      </c>
      <c r="G92" s="1001" t="s">
        <v>1467</v>
      </c>
      <c r="H92" s="993"/>
      <c r="I92" s="993"/>
      <c r="J92" s="993"/>
      <c r="K92" s="993"/>
    </row>
    <row r="93" spans="1:11" ht="14.1" customHeight="1">
      <c r="A93" s="993"/>
      <c r="B93" s="993"/>
      <c r="C93" s="1663" t="s">
        <v>218</v>
      </c>
      <c r="D93" s="1664"/>
      <c r="E93" s="1664"/>
      <c r="F93" s="1664"/>
      <c r="G93" s="1664"/>
      <c r="H93" s="993"/>
      <c r="I93" s="993"/>
      <c r="J93" s="993"/>
      <c r="K93" s="993"/>
    </row>
    <row r="94" spans="1:11" ht="14.1" customHeight="1">
      <c r="A94" s="993"/>
      <c r="B94" s="993"/>
      <c r="C94" s="1005"/>
      <c r="D94" s="1006">
        <v>2025</v>
      </c>
      <c r="E94" s="1006">
        <v>2026</v>
      </c>
      <c r="F94" s="1006">
        <v>2027</v>
      </c>
      <c r="G94" s="1006">
        <v>2028</v>
      </c>
      <c r="H94" s="993"/>
      <c r="I94" s="993"/>
      <c r="J94" s="993"/>
      <c r="K94" s="993"/>
    </row>
    <row r="95" spans="1:11" ht="14.1" customHeight="1">
      <c r="A95" s="993"/>
      <c r="B95" s="993"/>
      <c r="C95" s="1007"/>
      <c r="D95" s="1008" t="s">
        <v>13</v>
      </c>
      <c r="E95" s="1008" t="s">
        <v>14</v>
      </c>
      <c r="F95" s="1008" t="s">
        <v>14</v>
      </c>
      <c r="G95" s="1008" t="s">
        <v>14</v>
      </c>
      <c r="H95" s="993"/>
      <c r="I95" s="993"/>
      <c r="J95" s="993"/>
      <c r="K95" s="993"/>
    </row>
    <row r="96" spans="1:11" ht="14.1" customHeight="1">
      <c r="A96" s="993"/>
      <c r="B96" s="993"/>
      <c r="C96" s="1009" t="s">
        <v>219</v>
      </c>
      <c r="D96" s="1010">
        <v>0</v>
      </c>
      <c r="E96" s="1010">
        <v>0</v>
      </c>
      <c r="F96" s="1010">
        <v>0</v>
      </c>
      <c r="G96" s="1010">
        <v>0</v>
      </c>
      <c r="H96" s="993"/>
      <c r="I96" s="993"/>
      <c r="J96" s="993"/>
      <c r="K96" s="993"/>
    </row>
    <row r="97" spans="1:11" ht="14.1" customHeight="1">
      <c r="A97" s="993"/>
      <c r="B97" s="993"/>
      <c r="C97" s="1009" t="s">
        <v>220</v>
      </c>
      <c r="D97" s="1010">
        <v>0</v>
      </c>
      <c r="E97" s="1010">
        <v>0</v>
      </c>
      <c r="F97" s="1010">
        <v>0</v>
      </c>
      <c r="G97" s="1010">
        <v>0</v>
      </c>
      <c r="H97" s="993"/>
      <c r="I97" s="993"/>
      <c r="J97" s="993"/>
      <c r="K97" s="993"/>
    </row>
    <row r="98" spans="1:11" ht="14.1" customHeight="1">
      <c r="A98" s="993"/>
      <c r="B98" s="993"/>
      <c r="C98" s="1009" t="s">
        <v>221</v>
      </c>
      <c r="D98" s="1010">
        <v>0</v>
      </c>
      <c r="E98" s="1010">
        <v>0</v>
      </c>
      <c r="F98" s="1010">
        <v>0</v>
      </c>
      <c r="G98" s="1010">
        <v>0</v>
      </c>
      <c r="H98" s="993"/>
      <c r="I98" s="993"/>
      <c r="J98" s="993"/>
      <c r="K98" s="993"/>
    </row>
    <row r="99" spans="1:11" ht="14.1" customHeight="1">
      <c r="A99" s="993"/>
      <c r="B99" s="993"/>
      <c r="C99" s="1009" t="s">
        <v>222</v>
      </c>
      <c r="D99" s="1010">
        <v>0</v>
      </c>
      <c r="E99" s="1010">
        <v>0</v>
      </c>
      <c r="F99" s="1010">
        <v>0</v>
      </c>
      <c r="G99" s="1010">
        <v>0</v>
      </c>
      <c r="H99" s="993"/>
      <c r="I99" s="993"/>
      <c r="J99" s="993"/>
      <c r="K99" s="993"/>
    </row>
    <row r="100" spans="1:11" ht="14.1" customHeight="1">
      <c r="A100" s="993"/>
      <c r="B100" s="993"/>
      <c r="C100" s="1009" t="s">
        <v>220</v>
      </c>
      <c r="D100" s="1010">
        <v>0</v>
      </c>
      <c r="E100" s="1010">
        <v>0</v>
      </c>
      <c r="F100" s="1010">
        <v>0</v>
      </c>
      <c r="G100" s="1010">
        <v>0</v>
      </c>
      <c r="H100" s="993"/>
      <c r="I100" s="993"/>
      <c r="J100" s="993"/>
      <c r="K100" s="993"/>
    </row>
    <row r="101" spans="1:11" ht="14.1" customHeight="1">
      <c r="A101" s="993"/>
      <c r="B101" s="993"/>
      <c r="C101" s="1009" t="s">
        <v>221</v>
      </c>
      <c r="D101" s="1010">
        <v>0</v>
      </c>
      <c r="E101" s="1010">
        <v>0</v>
      </c>
      <c r="F101" s="1010">
        <v>0</v>
      </c>
      <c r="G101" s="1010">
        <v>0</v>
      </c>
      <c r="H101" s="993"/>
      <c r="I101" s="993"/>
      <c r="J101" s="993"/>
      <c r="K101" s="993"/>
    </row>
    <row r="102" spans="1:11" ht="14.1" customHeight="1">
      <c r="A102" s="993"/>
      <c r="B102" s="993"/>
      <c r="C102" s="1009" t="s">
        <v>223</v>
      </c>
      <c r="D102" s="1010">
        <v>0</v>
      </c>
      <c r="E102" s="1010">
        <v>0</v>
      </c>
      <c r="F102" s="1010">
        <v>0</v>
      </c>
      <c r="G102" s="1010">
        <v>0</v>
      </c>
      <c r="H102" s="993"/>
      <c r="I102" s="993"/>
      <c r="J102" s="993"/>
      <c r="K102" s="993"/>
    </row>
    <row r="103" spans="1:11" ht="14.1" customHeight="1">
      <c r="A103" s="993"/>
      <c r="B103" s="993"/>
      <c r="C103" s="1009" t="s">
        <v>220</v>
      </c>
      <c r="D103" s="1010">
        <v>0</v>
      </c>
      <c r="E103" s="1010">
        <v>0</v>
      </c>
      <c r="F103" s="1010">
        <v>0</v>
      </c>
      <c r="G103" s="1010">
        <v>0</v>
      </c>
      <c r="H103" s="993"/>
      <c r="I103" s="993"/>
      <c r="J103" s="993"/>
      <c r="K103" s="993"/>
    </row>
    <row r="104" spans="1:11" ht="14.1" customHeight="1">
      <c r="A104" s="993"/>
      <c r="B104" s="993"/>
      <c r="C104" s="1009" t="s">
        <v>221</v>
      </c>
      <c r="D104" s="1010">
        <v>0</v>
      </c>
      <c r="E104" s="1010">
        <v>0</v>
      </c>
      <c r="F104" s="1010">
        <v>0</v>
      </c>
      <c r="G104" s="1010">
        <v>0</v>
      </c>
      <c r="H104" s="993"/>
      <c r="I104" s="993"/>
      <c r="J104" s="993"/>
      <c r="K104" s="993"/>
    </row>
    <row r="105" spans="1:11" ht="14.1" customHeight="1">
      <c r="A105" s="993"/>
      <c r="B105" s="993"/>
      <c r="C105" s="1009" t="s">
        <v>224</v>
      </c>
      <c r="D105" s="1010">
        <v>0</v>
      </c>
      <c r="E105" s="1010">
        <v>0</v>
      </c>
      <c r="F105" s="1010">
        <v>0</v>
      </c>
      <c r="G105" s="1010">
        <v>0</v>
      </c>
      <c r="H105" s="993"/>
      <c r="I105" s="993"/>
      <c r="J105" s="993"/>
      <c r="K105" s="993"/>
    </row>
    <row r="106" spans="1:11" ht="14.1" customHeight="1">
      <c r="A106" s="993"/>
      <c r="B106" s="993"/>
      <c r="C106" s="1009" t="s">
        <v>220</v>
      </c>
      <c r="D106" s="1010">
        <v>0</v>
      </c>
      <c r="E106" s="1010">
        <v>0</v>
      </c>
      <c r="F106" s="1010">
        <v>0</v>
      </c>
      <c r="G106" s="1010">
        <v>0</v>
      </c>
      <c r="H106" s="993"/>
      <c r="I106" s="993"/>
      <c r="J106" s="993"/>
      <c r="K106" s="993"/>
    </row>
    <row r="107" spans="1:11" ht="14.1" customHeight="1">
      <c r="A107" s="993"/>
      <c r="B107" s="993"/>
      <c r="C107" s="1009" t="s">
        <v>221</v>
      </c>
      <c r="D107" s="1010">
        <v>0</v>
      </c>
      <c r="E107" s="1010">
        <v>0</v>
      </c>
      <c r="F107" s="1010">
        <v>0</v>
      </c>
      <c r="G107" s="1010">
        <v>0</v>
      </c>
      <c r="H107" s="993"/>
      <c r="I107" s="993"/>
      <c r="J107" s="993"/>
      <c r="K107" s="993"/>
    </row>
    <row r="108" spans="1:11" ht="14.1" customHeight="1">
      <c r="A108" s="993"/>
      <c r="B108" s="993"/>
      <c r="C108" s="1009" t="s">
        <v>225</v>
      </c>
      <c r="D108" s="1010">
        <v>0</v>
      </c>
      <c r="E108" s="1010">
        <v>0</v>
      </c>
      <c r="F108" s="1010">
        <v>0</v>
      </c>
      <c r="G108" s="1010">
        <v>0</v>
      </c>
      <c r="H108" s="993"/>
      <c r="I108" s="993"/>
      <c r="J108" s="993"/>
      <c r="K108" s="993"/>
    </row>
    <row r="109" spans="1:11" ht="14.1" customHeight="1">
      <c r="A109" s="993"/>
      <c r="B109" s="993"/>
      <c r="C109" s="1009" t="s">
        <v>220</v>
      </c>
      <c r="D109" s="1010">
        <v>0</v>
      </c>
      <c r="E109" s="1010">
        <v>0</v>
      </c>
      <c r="F109" s="1010">
        <v>0</v>
      </c>
      <c r="G109" s="1010">
        <v>0</v>
      </c>
      <c r="H109" s="993"/>
      <c r="I109" s="993"/>
      <c r="J109" s="993"/>
      <c r="K109" s="993"/>
    </row>
    <row r="110" spans="1:11" ht="14.1" customHeight="1">
      <c r="A110" s="993"/>
      <c r="B110" s="993"/>
      <c r="C110" s="1009" t="s">
        <v>221</v>
      </c>
      <c r="D110" s="1010">
        <v>0</v>
      </c>
      <c r="E110" s="1010">
        <v>0</v>
      </c>
      <c r="F110" s="1010">
        <v>0</v>
      </c>
      <c r="G110" s="1010">
        <v>0</v>
      </c>
      <c r="H110" s="993"/>
      <c r="I110" s="993"/>
      <c r="J110" s="993"/>
      <c r="K110" s="993"/>
    </row>
    <row r="111" spans="1:11" ht="14.1" customHeight="1">
      <c r="A111" s="993"/>
      <c r="B111" s="993"/>
      <c r="C111" s="1009" t="s">
        <v>226</v>
      </c>
      <c r="D111" s="1010">
        <v>0</v>
      </c>
      <c r="E111" s="1010">
        <v>0</v>
      </c>
      <c r="F111" s="1010">
        <v>0</v>
      </c>
      <c r="G111" s="1010">
        <v>0</v>
      </c>
      <c r="H111" s="993"/>
      <c r="I111" s="993"/>
      <c r="J111" s="993"/>
      <c r="K111" s="993"/>
    </row>
    <row r="112" spans="1:11" ht="14.1" customHeight="1">
      <c r="A112" s="993"/>
      <c r="B112" s="993"/>
      <c r="C112" s="1009" t="s">
        <v>220</v>
      </c>
      <c r="D112" s="1010">
        <v>0</v>
      </c>
      <c r="E112" s="1010">
        <v>0</v>
      </c>
      <c r="F112" s="1010">
        <v>0</v>
      </c>
      <c r="G112" s="1010">
        <v>0</v>
      </c>
      <c r="H112" s="993"/>
      <c r="I112" s="993"/>
      <c r="J112" s="993"/>
      <c r="K112" s="993"/>
    </row>
    <row r="113" spans="1:11" ht="14.1" customHeight="1">
      <c r="A113" s="993"/>
      <c r="B113" s="993"/>
      <c r="C113" s="1009" t="s">
        <v>221</v>
      </c>
      <c r="D113" s="1010">
        <v>0</v>
      </c>
      <c r="E113" s="1010">
        <v>0</v>
      </c>
      <c r="F113" s="1010">
        <v>0</v>
      </c>
      <c r="G113" s="1010">
        <v>0</v>
      </c>
      <c r="H113" s="993"/>
      <c r="I113" s="993"/>
      <c r="J113" s="993"/>
      <c r="K113" s="993"/>
    </row>
    <row r="114" spans="1:11" ht="14.1" customHeight="1">
      <c r="A114" s="993"/>
      <c r="B114" s="993"/>
      <c r="C114" s="1009" t="s">
        <v>227</v>
      </c>
      <c r="D114" s="1010">
        <v>0</v>
      </c>
      <c r="E114" s="1010">
        <v>0</v>
      </c>
      <c r="F114" s="1010">
        <v>0</v>
      </c>
      <c r="G114" s="1010">
        <v>0</v>
      </c>
      <c r="H114" s="993"/>
      <c r="I114" s="993"/>
      <c r="J114" s="993"/>
      <c r="K114" s="993"/>
    </row>
    <row r="115" spans="1:11" ht="14.1" customHeight="1">
      <c r="A115" s="993"/>
      <c r="B115" s="993"/>
      <c r="C115" s="1009" t="s">
        <v>220</v>
      </c>
      <c r="D115" s="1010">
        <v>0</v>
      </c>
      <c r="E115" s="1010">
        <v>0</v>
      </c>
      <c r="F115" s="1010">
        <v>0</v>
      </c>
      <c r="G115" s="1010">
        <v>0</v>
      </c>
      <c r="H115" s="993"/>
      <c r="I115" s="993"/>
      <c r="J115" s="993"/>
      <c r="K115" s="993"/>
    </row>
    <row r="116" spans="1:11" ht="14.1" customHeight="1">
      <c r="A116" s="993"/>
      <c r="B116" s="993"/>
      <c r="C116" s="1009" t="s">
        <v>221</v>
      </c>
      <c r="D116" s="1010">
        <v>0</v>
      </c>
      <c r="E116" s="1010">
        <v>0</v>
      </c>
      <c r="F116" s="1010">
        <v>0</v>
      </c>
      <c r="G116" s="1010">
        <v>0</v>
      </c>
      <c r="H116" s="993"/>
      <c r="I116" s="993"/>
      <c r="J116" s="993"/>
      <c r="K116" s="993"/>
    </row>
    <row r="117" spans="1:11" ht="14.1" customHeight="1">
      <c r="A117" s="993"/>
      <c r="B117" s="993"/>
      <c r="C117" s="1009" t="s">
        <v>228</v>
      </c>
      <c r="D117" s="1010">
        <v>0</v>
      </c>
      <c r="E117" s="1010">
        <v>0</v>
      </c>
      <c r="F117" s="1010">
        <v>0</v>
      </c>
      <c r="G117" s="1010">
        <v>0</v>
      </c>
      <c r="H117" s="993"/>
      <c r="I117" s="993"/>
      <c r="J117" s="993"/>
      <c r="K117" s="993"/>
    </row>
    <row r="118" spans="1:11" ht="14.1" customHeight="1">
      <c r="A118" s="993"/>
      <c r="B118" s="993"/>
      <c r="C118" s="1009" t="s">
        <v>220</v>
      </c>
      <c r="D118" s="1010">
        <v>0</v>
      </c>
      <c r="E118" s="1010">
        <v>0</v>
      </c>
      <c r="F118" s="1010">
        <v>0</v>
      </c>
      <c r="G118" s="1010">
        <v>0</v>
      </c>
      <c r="H118" s="993"/>
      <c r="I118" s="993"/>
      <c r="J118" s="993"/>
      <c r="K118" s="993"/>
    </row>
    <row r="119" spans="1:11" ht="14.1" customHeight="1">
      <c r="A119" s="993"/>
      <c r="B119" s="993"/>
      <c r="C119" s="1009" t="s">
        <v>229</v>
      </c>
      <c r="D119" s="1010">
        <v>0</v>
      </c>
      <c r="E119" s="1010">
        <v>0</v>
      </c>
      <c r="F119" s="1010">
        <v>0</v>
      </c>
      <c r="G119" s="1010">
        <v>0</v>
      </c>
      <c r="H119" s="993"/>
      <c r="I119" s="993"/>
      <c r="J119" s="993"/>
      <c r="K119" s="993"/>
    </row>
    <row r="120" spans="1:11" ht="14.1" customHeight="1">
      <c r="A120" s="993"/>
      <c r="B120" s="993"/>
      <c r="C120" s="1009" t="s">
        <v>230</v>
      </c>
      <c r="D120" s="1010">
        <v>0</v>
      </c>
      <c r="E120" s="1010">
        <v>0</v>
      </c>
      <c r="F120" s="1010">
        <v>0</v>
      </c>
      <c r="G120" s="1010">
        <v>0</v>
      </c>
      <c r="H120" s="993"/>
      <c r="I120" s="993"/>
      <c r="J120" s="993"/>
      <c r="K120" s="993"/>
    </row>
    <row r="121" spans="1:11" ht="14.1" customHeight="1">
      <c r="A121" s="993"/>
      <c r="B121" s="993"/>
      <c r="C121" s="1009" t="s">
        <v>231</v>
      </c>
      <c r="D121" s="1010">
        <v>0</v>
      </c>
      <c r="E121" s="1010">
        <v>0</v>
      </c>
      <c r="F121" s="1010">
        <v>0</v>
      </c>
      <c r="G121" s="1010">
        <v>0</v>
      </c>
      <c r="H121" s="993"/>
      <c r="I121" s="993"/>
      <c r="J121" s="993"/>
      <c r="K121" s="993"/>
    </row>
    <row r="122" spans="1:11" ht="14.1" customHeight="1">
      <c r="A122" s="993"/>
      <c r="B122" s="993"/>
      <c r="C122" s="1009" t="s">
        <v>232</v>
      </c>
      <c r="D122" s="1010">
        <v>0</v>
      </c>
      <c r="E122" s="1010">
        <v>0</v>
      </c>
      <c r="F122" s="1010">
        <v>0</v>
      </c>
      <c r="G122" s="1010">
        <v>0</v>
      </c>
      <c r="H122" s="993"/>
      <c r="I122" s="993"/>
      <c r="J122" s="993"/>
      <c r="K122" s="993"/>
    </row>
    <row r="123" spans="1:11" ht="14.1" customHeight="1">
      <c r="A123" s="993"/>
      <c r="B123" s="993"/>
      <c r="C123" s="1009" t="s">
        <v>233</v>
      </c>
      <c r="D123" s="1010">
        <v>0</v>
      </c>
      <c r="E123" s="1010">
        <v>15900000</v>
      </c>
      <c r="F123" s="1010">
        <v>27460000</v>
      </c>
      <c r="G123" s="1010">
        <v>5083000</v>
      </c>
      <c r="H123" s="993"/>
      <c r="I123" s="993"/>
      <c r="J123" s="993"/>
      <c r="K123" s="993"/>
    </row>
    <row r="124" spans="1:11" ht="14.1" customHeight="1">
      <c r="A124" s="993"/>
      <c r="B124" s="993"/>
      <c r="C124" s="1009" t="s">
        <v>220</v>
      </c>
      <c r="D124" s="1010">
        <v>0</v>
      </c>
      <c r="E124" s="1010">
        <v>15900000</v>
      </c>
      <c r="F124" s="1010">
        <v>27460000</v>
      </c>
      <c r="G124" s="1010">
        <v>5083000</v>
      </c>
      <c r="H124" s="993"/>
      <c r="I124" s="993"/>
      <c r="J124" s="993"/>
      <c r="K124" s="993"/>
    </row>
    <row r="125" spans="1:11" ht="14.1" customHeight="1">
      <c r="A125" s="993"/>
      <c r="B125" s="993"/>
      <c r="C125" s="1009" t="s">
        <v>229</v>
      </c>
      <c r="D125" s="1010">
        <v>0</v>
      </c>
      <c r="E125" s="1010">
        <v>0</v>
      </c>
      <c r="F125" s="1010">
        <v>0</v>
      </c>
      <c r="G125" s="1010">
        <v>0</v>
      </c>
      <c r="H125" s="993"/>
      <c r="I125" s="993"/>
      <c r="J125" s="993"/>
      <c r="K125" s="993"/>
    </row>
    <row r="126" spans="1:11" ht="14.1" customHeight="1">
      <c r="A126" s="993"/>
      <c r="B126" s="993"/>
      <c r="C126" s="1009" t="s">
        <v>230</v>
      </c>
      <c r="D126" s="1010">
        <v>0</v>
      </c>
      <c r="E126" s="1010">
        <v>0</v>
      </c>
      <c r="F126" s="1010">
        <v>0</v>
      </c>
      <c r="G126" s="1010">
        <v>0</v>
      </c>
      <c r="H126" s="993"/>
      <c r="I126" s="993"/>
      <c r="J126" s="993"/>
      <c r="K126" s="993"/>
    </row>
    <row r="127" spans="1:11" ht="14.1" customHeight="1">
      <c r="A127" s="993"/>
      <c r="B127" s="993"/>
      <c r="C127" s="1009" t="s">
        <v>231</v>
      </c>
      <c r="D127" s="1010">
        <v>0</v>
      </c>
      <c r="E127" s="1010">
        <v>0</v>
      </c>
      <c r="F127" s="1010">
        <v>0</v>
      </c>
      <c r="G127" s="1010">
        <v>0</v>
      </c>
      <c r="H127" s="993"/>
      <c r="I127" s="993"/>
      <c r="J127" s="993"/>
      <c r="K127" s="993"/>
    </row>
    <row r="128" spans="1:11" ht="14.1" customHeight="1">
      <c r="A128" s="993"/>
      <c r="B128" s="993"/>
      <c r="C128" s="1009" t="s">
        <v>232</v>
      </c>
      <c r="D128" s="1010">
        <v>0</v>
      </c>
      <c r="E128" s="1010">
        <v>0</v>
      </c>
      <c r="F128" s="1010">
        <v>0</v>
      </c>
      <c r="G128" s="1010">
        <v>0</v>
      </c>
      <c r="H128" s="993"/>
      <c r="I128" s="993"/>
      <c r="J128" s="993"/>
      <c r="K128" s="993"/>
    </row>
    <row r="129" spans="1:11" ht="14.1" customHeight="1">
      <c r="A129" s="993"/>
      <c r="B129" s="993"/>
      <c r="C129" s="1009" t="s">
        <v>234</v>
      </c>
      <c r="D129" s="1010">
        <v>0</v>
      </c>
      <c r="E129" s="1010">
        <v>0</v>
      </c>
      <c r="F129" s="1010">
        <v>0</v>
      </c>
      <c r="G129" s="1010">
        <v>0</v>
      </c>
      <c r="H129" s="993"/>
      <c r="I129" s="993"/>
      <c r="J129" s="993"/>
      <c r="K129" s="993"/>
    </row>
    <row r="130" spans="1:11" ht="14.1" customHeight="1">
      <c r="A130" s="993"/>
      <c r="B130" s="993"/>
      <c r="C130" s="1009" t="s">
        <v>220</v>
      </c>
      <c r="D130" s="1010">
        <v>0</v>
      </c>
      <c r="E130" s="1010">
        <v>0</v>
      </c>
      <c r="F130" s="1010">
        <v>0</v>
      </c>
      <c r="G130" s="1010">
        <v>0</v>
      </c>
      <c r="H130" s="993"/>
      <c r="I130" s="993"/>
      <c r="J130" s="993"/>
      <c r="K130" s="993"/>
    </row>
    <row r="131" spans="1:11" ht="14.1" customHeight="1">
      <c r="A131" s="993"/>
      <c r="B131" s="993"/>
      <c r="C131" s="1009" t="s">
        <v>229</v>
      </c>
      <c r="D131" s="1010">
        <v>0</v>
      </c>
      <c r="E131" s="1010">
        <v>0</v>
      </c>
      <c r="F131" s="1010">
        <v>0</v>
      </c>
      <c r="G131" s="1010">
        <v>0</v>
      </c>
      <c r="H131" s="993"/>
      <c r="I131" s="993"/>
      <c r="J131" s="993"/>
      <c r="K131" s="993"/>
    </row>
    <row r="132" spans="1:11" ht="14.1" customHeight="1">
      <c r="A132" s="993"/>
      <c r="B132" s="993"/>
      <c r="C132" s="1009" t="s">
        <v>230</v>
      </c>
      <c r="D132" s="1010">
        <v>0</v>
      </c>
      <c r="E132" s="1010">
        <v>0</v>
      </c>
      <c r="F132" s="1010">
        <v>0</v>
      </c>
      <c r="G132" s="1010">
        <v>0</v>
      </c>
      <c r="H132" s="993"/>
      <c r="I132" s="993"/>
      <c r="J132" s="993"/>
      <c r="K132" s="993"/>
    </row>
    <row r="133" spans="1:11" ht="14.1" customHeight="1">
      <c r="A133" s="993"/>
      <c r="B133" s="993"/>
      <c r="C133" s="1009" t="s">
        <v>231</v>
      </c>
      <c r="D133" s="1010">
        <v>0</v>
      </c>
      <c r="E133" s="1010">
        <v>0</v>
      </c>
      <c r="F133" s="1010">
        <v>0</v>
      </c>
      <c r="G133" s="1010">
        <v>0</v>
      </c>
      <c r="H133" s="993"/>
      <c r="I133" s="993"/>
      <c r="J133" s="993"/>
      <c r="K133" s="993"/>
    </row>
    <row r="134" spans="1:11" ht="14.1" customHeight="1">
      <c r="A134" s="993"/>
      <c r="B134" s="993"/>
      <c r="C134" s="1009" t="s">
        <v>232</v>
      </c>
      <c r="D134" s="1010">
        <v>0</v>
      </c>
      <c r="E134" s="1010">
        <v>0</v>
      </c>
      <c r="F134" s="1010">
        <v>0</v>
      </c>
      <c r="G134" s="1010">
        <v>0</v>
      </c>
      <c r="H134" s="993"/>
      <c r="I134" s="993"/>
      <c r="J134" s="993"/>
      <c r="K134" s="993"/>
    </row>
    <row r="135" spans="1:11" ht="14.1" customHeight="1">
      <c r="A135" s="993"/>
      <c r="B135" s="993"/>
      <c r="C135" s="1009" t="s">
        <v>235</v>
      </c>
      <c r="D135" s="1010">
        <v>0</v>
      </c>
      <c r="E135" s="1010">
        <v>0</v>
      </c>
      <c r="F135" s="1010">
        <v>0</v>
      </c>
      <c r="G135" s="1010">
        <v>0</v>
      </c>
      <c r="H135" s="993"/>
      <c r="I135" s="993"/>
      <c r="J135" s="993"/>
      <c r="K135" s="993"/>
    </row>
    <row r="136" spans="1:11" ht="14.1" customHeight="1">
      <c r="A136" s="993"/>
      <c r="B136" s="993"/>
      <c r="C136" s="1009" t="s">
        <v>236</v>
      </c>
      <c r="D136" s="1010">
        <v>0</v>
      </c>
      <c r="E136" s="1010">
        <v>0</v>
      </c>
      <c r="F136" s="1010">
        <v>0</v>
      </c>
      <c r="G136" s="1010">
        <v>0</v>
      </c>
      <c r="H136" s="993"/>
      <c r="I136" s="993"/>
      <c r="J136" s="993"/>
      <c r="K136" s="993"/>
    </row>
    <row r="137" spans="1:11" ht="14.1" customHeight="1">
      <c r="A137" s="993"/>
      <c r="B137" s="993"/>
      <c r="C137" s="1011" t="s">
        <v>237</v>
      </c>
      <c r="D137" s="1010">
        <v>0</v>
      </c>
      <c r="E137" s="1010">
        <v>15900000</v>
      </c>
      <c r="F137" s="1010">
        <v>27460000</v>
      </c>
      <c r="G137" s="1010">
        <v>5083000</v>
      </c>
      <c r="H137" s="993"/>
      <c r="I137" s="993"/>
      <c r="J137" s="993"/>
      <c r="K137" s="993"/>
    </row>
    <row r="138" spans="1:11" ht="14.1" customHeight="1">
      <c r="A138" s="993"/>
      <c r="B138" s="993"/>
      <c r="C138" s="1003" t="s">
        <v>209</v>
      </c>
      <c r="D138" s="1659" t="s">
        <v>1468</v>
      </c>
      <c r="E138" s="1660"/>
      <c r="F138" s="1660"/>
      <c r="G138" s="1660"/>
      <c r="H138" s="993"/>
      <c r="I138" s="993"/>
      <c r="J138" s="993"/>
      <c r="K138" s="993"/>
    </row>
    <row r="139" spans="1:11" ht="14.1" customHeight="1">
      <c r="A139" s="993"/>
      <c r="B139" s="993"/>
      <c r="C139" s="1004" t="s">
        <v>211</v>
      </c>
      <c r="D139" s="1661" t="s">
        <v>1469</v>
      </c>
      <c r="E139" s="1662"/>
      <c r="F139" s="1662"/>
      <c r="G139" s="1662"/>
      <c r="H139" s="993"/>
      <c r="I139" s="993"/>
      <c r="J139" s="993"/>
      <c r="K139" s="993"/>
    </row>
    <row r="140" spans="1:11" ht="14.1" customHeight="1">
      <c r="A140" s="993"/>
      <c r="B140" s="993"/>
      <c r="C140" s="1004" t="s">
        <v>31</v>
      </c>
      <c r="D140" s="1661" t="s">
        <v>247</v>
      </c>
      <c r="E140" s="1662"/>
      <c r="F140" s="1662"/>
      <c r="G140" s="1662"/>
      <c r="H140" s="993"/>
      <c r="I140" s="993"/>
      <c r="J140" s="993"/>
      <c r="K140" s="993"/>
    </row>
    <row r="141" spans="1:11" ht="15" customHeight="1">
      <c r="A141" s="993"/>
      <c r="B141" s="993"/>
      <c r="C141" s="1005"/>
      <c r="D141" s="1006">
        <v>2025</v>
      </c>
      <c r="E141" s="1006">
        <v>2026</v>
      </c>
      <c r="F141" s="1006">
        <v>2027</v>
      </c>
      <c r="G141" s="1006">
        <v>2028</v>
      </c>
      <c r="H141" s="993"/>
      <c r="I141" s="993"/>
      <c r="J141" s="993"/>
      <c r="K141" s="993"/>
    </row>
    <row r="142" spans="1:11" ht="15" customHeight="1">
      <c r="A142" s="993"/>
      <c r="B142" s="993"/>
      <c r="C142" s="1007"/>
      <c r="D142" s="1008" t="s">
        <v>13</v>
      </c>
      <c r="E142" s="1008" t="s">
        <v>14</v>
      </c>
      <c r="F142" s="1008" t="s">
        <v>14</v>
      </c>
      <c r="G142" s="1008" t="s">
        <v>14</v>
      </c>
      <c r="H142" s="993"/>
      <c r="I142" s="993"/>
      <c r="J142" s="993"/>
      <c r="K142" s="993"/>
    </row>
    <row r="143" spans="1:11" ht="14.1" customHeight="1">
      <c r="A143" s="993"/>
      <c r="B143" s="993"/>
      <c r="C143" s="997" t="s">
        <v>33</v>
      </c>
      <c r="D143" s="1001" t="s">
        <v>200</v>
      </c>
      <c r="E143" s="1001" t="s">
        <v>1470</v>
      </c>
      <c r="F143" s="1001" t="s">
        <v>164</v>
      </c>
      <c r="G143" s="1001" t="s">
        <v>164</v>
      </c>
      <c r="H143" s="993"/>
      <c r="I143" s="993"/>
      <c r="J143" s="993"/>
      <c r="K143" s="993"/>
    </row>
    <row r="144" spans="1:11" ht="14.1" customHeight="1">
      <c r="A144" s="993"/>
      <c r="B144" s="993"/>
      <c r="C144" s="997" t="s">
        <v>214</v>
      </c>
      <c r="D144" s="1001" t="s">
        <v>1471</v>
      </c>
      <c r="E144" s="1001" t="s">
        <v>1314</v>
      </c>
      <c r="F144" s="1001" t="s">
        <v>164</v>
      </c>
      <c r="G144" s="1001" t="s">
        <v>164</v>
      </c>
      <c r="H144" s="993"/>
      <c r="I144" s="993"/>
      <c r="J144" s="993"/>
      <c r="K144" s="993"/>
    </row>
    <row r="145" spans="1:11" ht="14.1" customHeight="1">
      <c r="A145" s="993"/>
      <c r="B145" s="993"/>
      <c r="C145" s="997" t="s">
        <v>215</v>
      </c>
      <c r="D145" s="1001" t="s">
        <v>164</v>
      </c>
      <c r="E145" s="1001" t="s">
        <v>1472</v>
      </c>
      <c r="F145" s="1001" t="s">
        <v>164</v>
      </c>
      <c r="G145" s="1001" t="s">
        <v>164</v>
      </c>
      <c r="H145" s="993"/>
      <c r="I145" s="993"/>
      <c r="J145" s="993"/>
      <c r="K145" s="993"/>
    </row>
    <row r="146" spans="1:11" ht="14.1" customHeight="1">
      <c r="A146" s="993"/>
      <c r="B146" s="993"/>
      <c r="C146" s="997" t="s">
        <v>216</v>
      </c>
      <c r="D146" s="1001" t="s">
        <v>200</v>
      </c>
      <c r="E146" s="1001" t="s">
        <v>200</v>
      </c>
      <c r="F146" s="1001" t="s">
        <v>936</v>
      </c>
      <c r="G146" s="1001" t="s">
        <v>200</v>
      </c>
      <c r="H146" s="993"/>
      <c r="I146" s="993"/>
      <c r="J146" s="993"/>
      <c r="K146" s="993"/>
    </row>
    <row r="147" spans="1:11" ht="14.1" customHeight="1">
      <c r="A147" s="993"/>
      <c r="B147" s="993"/>
      <c r="C147" s="997" t="s">
        <v>217</v>
      </c>
      <c r="D147" s="1001" t="s">
        <v>200</v>
      </c>
      <c r="E147" s="1001" t="s">
        <v>1473</v>
      </c>
      <c r="F147" s="1001" t="s">
        <v>936</v>
      </c>
      <c r="G147" s="1001" t="s">
        <v>200</v>
      </c>
      <c r="H147" s="993"/>
      <c r="I147" s="993"/>
      <c r="J147" s="993"/>
      <c r="K147" s="993"/>
    </row>
    <row r="148" spans="1:11" ht="14.1" customHeight="1">
      <c r="A148" s="993"/>
      <c r="B148" s="993"/>
      <c r="C148" s="997" t="s">
        <v>39</v>
      </c>
      <c r="D148" s="1001" t="s">
        <v>200</v>
      </c>
      <c r="E148" s="1001" t="s">
        <v>200</v>
      </c>
      <c r="F148" s="1001" t="s">
        <v>936</v>
      </c>
      <c r="G148" s="1001" t="s">
        <v>200</v>
      </c>
      <c r="H148" s="993"/>
      <c r="I148" s="993"/>
      <c r="J148" s="993"/>
      <c r="K148" s="993"/>
    </row>
    <row r="149" spans="1:11" ht="14.1" customHeight="1">
      <c r="A149" s="993"/>
      <c r="B149" s="993"/>
      <c r="C149" s="1663" t="s">
        <v>218</v>
      </c>
      <c r="D149" s="1664"/>
      <c r="E149" s="1664"/>
      <c r="F149" s="1664"/>
      <c r="G149" s="1664"/>
      <c r="H149" s="993"/>
      <c r="I149" s="993"/>
      <c r="J149" s="993"/>
      <c r="K149" s="993"/>
    </row>
    <row r="150" spans="1:11" ht="14.1" customHeight="1">
      <c r="A150" s="993"/>
      <c r="B150" s="993"/>
      <c r="C150" s="1005"/>
      <c r="D150" s="1006">
        <v>2025</v>
      </c>
      <c r="E150" s="1006">
        <v>2026</v>
      </c>
      <c r="F150" s="1006">
        <v>2027</v>
      </c>
      <c r="G150" s="1006">
        <v>2028</v>
      </c>
      <c r="H150" s="993"/>
      <c r="I150" s="993"/>
      <c r="J150" s="993"/>
      <c r="K150" s="993"/>
    </row>
    <row r="151" spans="1:11" ht="14.1" customHeight="1">
      <c r="A151" s="993"/>
      <c r="B151" s="993"/>
      <c r="C151" s="1007"/>
      <c r="D151" s="1008" t="s">
        <v>13</v>
      </c>
      <c r="E151" s="1008" t="s">
        <v>14</v>
      </c>
      <c r="F151" s="1008" t="s">
        <v>14</v>
      </c>
      <c r="G151" s="1008" t="s">
        <v>14</v>
      </c>
      <c r="H151" s="993"/>
      <c r="I151" s="993"/>
      <c r="J151" s="993"/>
      <c r="K151" s="993"/>
    </row>
    <row r="152" spans="1:11" ht="14.1" customHeight="1">
      <c r="A152" s="993"/>
      <c r="B152" s="993"/>
      <c r="C152" s="1009" t="s">
        <v>219</v>
      </c>
      <c r="D152" s="1010">
        <v>0</v>
      </c>
      <c r="E152" s="1010">
        <v>0</v>
      </c>
      <c r="F152" s="1010">
        <v>0</v>
      </c>
      <c r="G152" s="1010">
        <v>0</v>
      </c>
      <c r="H152" s="993"/>
      <c r="I152" s="993"/>
      <c r="J152" s="993"/>
      <c r="K152" s="993"/>
    </row>
    <row r="153" spans="1:11" ht="14.1" customHeight="1">
      <c r="A153" s="993"/>
      <c r="B153" s="993"/>
      <c r="C153" s="1009" t="s">
        <v>220</v>
      </c>
      <c r="D153" s="1010">
        <v>0</v>
      </c>
      <c r="E153" s="1010">
        <v>0</v>
      </c>
      <c r="F153" s="1010">
        <v>0</v>
      </c>
      <c r="G153" s="1010">
        <v>0</v>
      </c>
      <c r="H153" s="993"/>
      <c r="I153" s="993"/>
      <c r="J153" s="993"/>
      <c r="K153" s="993"/>
    </row>
    <row r="154" spans="1:11" ht="14.1" customHeight="1">
      <c r="A154" s="993"/>
      <c r="B154" s="993"/>
      <c r="C154" s="1009" t="s">
        <v>221</v>
      </c>
      <c r="D154" s="1010">
        <v>0</v>
      </c>
      <c r="E154" s="1010">
        <v>0</v>
      </c>
      <c r="F154" s="1010">
        <v>0</v>
      </c>
      <c r="G154" s="1010">
        <v>0</v>
      </c>
      <c r="H154" s="993"/>
      <c r="I154" s="993"/>
      <c r="J154" s="993"/>
      <c r="K154" s="993"/>
    </row>
    <row r="155" spans="1:11" ht="14.1" customHeight="1">
      <c r="A155" s="993"/>
      <c r="B155" s="993"/>
      <c r="C155" s="1009" t="s">
        <v>222</v>
      </c>
      <c r="D155" s="1010">
        <v>0</v>
      </c>
      <c r="E155" s="1010">
        <v>0</v>
      </c>
      <c r="F155" s="1010">
        <v>0</v>
      </c>
      <c r="G155" s="1010">
        <v>0</v>
      </c>
      <c r="H155" s="993"/>
      <c r="I155" s="993"/>
      <c r="J155" s="993"/>
      <c r="K155" s="993"/>
    </row>
    <row r="156" spans="1:11" ht="14.1" customHeight="1">
      <c r="A156" s="993"/>
      <c r="B156" s="993"/>
      <c r="C156" s="1009" t="s">
        <v>220</v>
      </c>
      <c r="D156" s="1010">
        <v>0</v>
      </c>
      <c r="E156" s="1010">
        <v>0</v>
      </c>
      <c r="F156" s="1010">
        <v>0</v>
      </c>
      <c r="G156" s="1010">
        <v>0</v>
      </c>
      <c r="H156" s="993"/>
      <c r="I156" s="993"/>
      <c r="J156" s="993"/>
      <c r="K156" s="993"/>
    </row>
    <row r="157" spans="1:11" ht="14.1" customHeight="1">
      <c r="A157" s="993"/>
      <c r="B157" s="993"/>
      <c r="C157" s="1009" t="s">
        <v>221</v>
      </c>
      <c r="D157" s="1010">
        <v>0</v>
      </c>
      <c r="E157" s="1010">
        <v>0</v>
      </c>
      <c r="F157" s="1010">
        <v>0</v>
      </c>
      <c r="G157" s="1010">
        <v>0</v>
      </c>
      <c r="H157" s="993"/>
      <c r="I157" s="993"/>
      <c r="J157" s="993"/>
      <c r="K157" s="993"/>
    </row>
    <row r="158" spans="1:11" ht="14.1" customHeight="1">
      <c r="A158" s="993"/>
      <c r="B158" s="993"/>
      <c r="C158" s="1009" t="s">
        <v>223</v>
      </c>
      <c r="D158" s="1010">
        <v>0</v>
      </c>
      <c r="E158" s="1010">
        <v>0</v>
      </c>
      <c r="F158" s="1010">
        <v>0</v>
      </c>
      <c r="G158" s="1010">
        <v>0</v>
      </c>
      <c r="H158" s="993"/>
      <c r="I158" s="993"/>
      <c r="J158" s="993"/>
      <c r="K158" s="993"/>
    </row>
    <row r="159" spans="1:11" ht="14.1" customHeight="1">
      <c r="A159" s="993"/>
      <c r="B159" s="993"/>
      <c r="C159" s="1009" t="s">
        <v>220</v>
      </c>
      <c r="D159" s="1010">
        <v>0</v>
      </c>
      <c r="E159" s="1010">
        <v>0</v>
      </c>
      <c r="F159" s="1010">
        <v>0</v>
      </c>
      <c r="G159" s="1010">
        <v>0</v>
      </c>
      <c r="H159" s="993"/>
      <c r="I159" s="993"/>
      <c r="J159" s="993"/>
      <c r="K159" s="993"/>
    </row>
    <row r="160" spans="1:11" ht="14.1" customHeight="1">
      <c r="A160" s="993"/>
      <c r="B160" s="993"/>
      <c r="C160" s="1009" t="s">
        <v>221</v>
      </c>
      <c r="D160" s="1010">
        <v>0</v>
      </c>
      <c r="E160" s="1010">
        <v>0</v>
      </c>
      <c r="F160" s="1010">
        <v>0</v>
      </c>
      <c r="G160" s="1010">
        <v>0</v>
      </c>
      <c r="H160" s="993"/>
      <c r="I160" s="993"/>
      <c r="J160" s="993"/>
      <c r="K160" s="993"/>
    </row>
    <row r="161" spans="1:11" ht="14.1" customHeight="1">
      <c r="A161" s="993"/>
      <c r="B161" s="993"/>
      <c r="C161" s="1009" t="s">
        <v>224</v>
      </c>
      <c r="D161" s="1010">
        <v>0</v>
      </c>
      <c r="E161" s="1010">
        <v>0</v>
      </c>
      <c r="F161" s="1010">
        <v>0</v>
      </c>
      <c r="G161" s="1010">
        <v>0</v>
      </c>
      <c r="H161" s="993"/>
      <c r="I161" s="993"/>
      <c r="J161" s="993"/>
      <c r="K161" s="993"/>
    </row>
    <row r="162" spans="1:11" ht="14.1" customHeight="1">
      <c r="A162" s="993"/>
      <c r="B162" s="993"/>
      <c r="C162" s="1009" t="s">
        <v>220</v>
      </c>
      <c r="D162" s="1010">
        <v>0</v>
      </c>
      <c r="E162" s="1010">
        <v>0</v>
      </c>
      <c r="F162" s="1010">
        <v>0</v>
      </c>
      <c r="G162" s="1010">
        <v>0</v>
      </c>
      <c r="H162" s="993"/>
      <c r="I162" s="993"/>
      <c r="J162" s="993"/>
      <c r="K162" s="993"/>
    </row>
    <row r="163" spans="1:11" ht="14.1" customHeight="1">
      <c r="A163" s="993"/>
      <c r="B163" s="993"/>
      <c r="C163" s="1009" t="s">
        <v>221</v>
      </c>
      <c r="D163" s="1010">
        <v>0</v>
      </c>
      <c r="E163" s="1010">
        <v>0</v>
      </c>
      <c r="F163" s="1010">
        <v>0</v>
      </c>
      <c r="G163" s="1010">
        <v>0</v>
      </c>
      <c r="H163" s="993"/>
      <c r="I163" s="993"/>
      <c r="J163" s="993"/>
      <c r="K163" s="993"/>
    </row>
    <row r="164" spans="1:11" ht="14.1" customHeight="1">
      <c r="A164" s="993"/>
      <c r="B164" s="993"/>
      <c r="C164" s="1009" t="s">
        <v>225</v>
      </c>
      <c r="D164" s="1010">
        <v>0</v>
      </c>
      <c r="E164" s="1010">
        <v>0</v>
      </c>
      <c r="F164" s="1010">
        <v>0</v>
      </c>
      <c r="G164" s="1010">
        <v>0</v>
      </c>
      <c r="H164" s="993"/>
      <c r="I164" s="993"/>
      <c r="J164" s="993"/>
      <c r="K164" s="993"/>
    </row>
    <row r="165" spans="1:11" ht="14.1" customHeight="1">
      <c r="A165" s="993"/>
      <c r="B165" s="993"/>
      <c r="C165" s="1009" t="s">
        <v>220</v>
      </c>
      <c r="D165" s="1010">
        <v>0</v>
      </c>
      <c r="E165" s="1010">
        <v>0</v>
      </c>
      <c r="F165" s="1010">
        <v>0</v>
      </c>
      <c r="G165" s="1010">
        <v>0</v>
      </c>
      <c r="H165" s="993"/>
      <c r="I165" s="993"/>
      <c r="J165" s="993"/>
      <c r="K165" s="993"/>
    </row>
    <row r="166" spans="1:11" ht="14.1" customHeight="1">
      <c r="A166" s="993"/>
      <c r="B166" s="993"/>
      <c r="C166" s="1009" t="s">
        <v>221</v>
      </c>
      <c r="D166" s="1010">
        <v>0</v>
      </c>
      <c r="E166" s="1010">
        <v>0</v>
      </c>
      <c r="F166" s="1010">
        <v>0</v>
      </c>
      <c r="G166" s="1010">
        <v>0</v>
      </c>
      <c r="H166" s="993"/>
      <c r="I166" s="993"/>
      <c r="J166" s="993"/>
      <c r="K166" s="993"/>
    </row>
    <row r="167" spans="1:11" ht="14.1" customHeight="1">
      <c r="A167" s="993"/>
      <c r="B167" s="993"/>
      <c r="C167" s="1009" t="s">
        <v>226</v>
      </c>
      <c r="D167" s="1010">
        <v>0</v>
      </c>
      <c r="E167" s="1010">
        <v>0</v>
      </c>
      <c r="F167" s="1010">
        <v>0</v>
      </c>
      <c r="G167" s="1010">
        <v>0</v>
      </c>
      <c r="H167" s="993"/>
      <c r="I167" s="993"/>
      <c r="J167" s="993"/>
      <c r="K167" s="993"/>
    </row>
    <row r="168" spans="1:11" ht="14.1" customHeight="1">
      <c r="A168" s="993"/>
      <c r="B168" s="993"/>
      <c r="C168" s="1009" t="s">
        <v>220</v>
      </c>
      <c r="D168" s="1010">
        <v>0</v>
      </c>
      <c r="E168" s="1010">
        <v>0</v>
      </c>
      <c r="F168" s="1010">
        <v>0</v>
      </c>
      <c r="G168" s="1010">
        <v>0</v>
      </c>
      <c r="H168" s="993"/>
      <c r="I168" s="993"/>
      <c r="J168" s="993"/>
      <c r="K168" s="993"/>
    </row>
    <row r="169" spans="1:11" ht="14.1" customHeight="1">
      <c r="A169" s="993"/>
      <c r="B169" s="993"/>
      <c r="C169" s="1009" t="s">
        <v>221</v>
      </c>
      <c r="D169" s="1010">
        <v>0</v>
      </c>
      <c r="E169" s="1010">
        <v>0</v>
      </c>
      <c r="F169" s="1010">
        <v>0</v>
      </c>
      <c r="G169" s="1010">
        <v>0</v>
      </c>
      <c r="H169" s="993"/>
      <c r="I169" s="993"/>
      <c r="J169" s="993"/>
      <c r="K169" s="993"/>
    </row>
    <row r="170" spans="1:11" ht="14.1" customHeight="1">
      <c r="A170" s="993"/>
      <c r="B170" s="993"/>
      <c r="C170" s="1009" t="s">
        <v>227</v>
      </c>
      <c r="D170" s="1010">
        <v>0</v>
      </c>
      <c r="E170" s="1010">
        <v>0</v>
      </c>
      <c r="F170" s="1010">
        <v>0</v>
      </c>
      <c r="G170" s="1010">
        <v>0</v>
      </c>
      <c r="H170" s="993"/>
      <c r="I170" s="993"/>
      <c r="J170" s="993"/>
      <c r="K170" s="993"/>
    </row>
    <row r="171" spans="1:11" ht="14.1" customHeight="1">
      <c r="A171" s="993"/>
      <c r="B171" s="993"/>
      <c r="C171" s="1009" t="s">
        <v>220</v>
      </c>
      <c r="D171" s="1010">
        <v>0</v>
      </c>
      <c r="E171" s="1010">
        <v>0</v>
      </c>
      <c r="F171" s="1010">
        <v>0</v>
      </c>
      <c r="G171" s="1010">
        <v>0</v>
      </c>
      <c r="H171" s="993"/>
      <c r="I171" s="993"/>
      <c r="J171" s="993"/>
      <c r="K171" s="993"/>
    </row>
    <row r="172" spans="1:11" ht="14.1" customHeight="1">
      <c r="A172" s="993"/>
      <c r="B172" s="993"/>
      <c r="C172" s="1009" t="s">
        <v>221</v>
      </c>
      <c r="D172" s="1010">
        <v>0</v>
      </c>
      <c r="E172" s="1010">
        <v>0</v>
      </c>
      <c r="F172" s="1010">
        <v>0</v>
      </c>
      <c r="G172" s="1010">
        <v>0</v>
      </c>
      <c r="H172" s="993"/>
      <c r="I172" s="993"/>
      <c r="J172" s="993"/>
      <c r="K172" s="993"/>
    </row>
    <row r="173" spans="1:11" ht="14.1" customHeight="1">
      <c r="A173" s="993"/>
      <c r="B173" s="993"/>
      <c r="C173" s="1009" t="s">
        <v>228</v>
      </c>
      <c r="D173" s="1010">
        <v>0</v>
      </c>
      <c r="E173" s="1010">
        <v>0</v>
      </c>
      <c r="F173" s="1010">
        <v>0</v>
      </c>
      <c r="G173" s="1010">
        <v>0</v>
      </c>
      <c r="H173" s="993"/>
      <c r="I173" s="993"/>
      <c r="J173" s="993"/>
      <c r="K173" s="993"/>
    </row>
    <row r="174" spans="1:11" ht="14.1" customHeight="1">
      <c r="A174" s="993"/>
      <c r="B174" s="993"/>
      <c r="C174" s="1009" t="s">
        <v>220</v>
      </c>
      <c r="D174" s="1010">
        <v>0</v>
      </c>
      <c r="E174" s="1010">
        <v>0</v>
      </c>
      <c r="F174" s="1010">
        <v>0</v>
      </c>
      <c r="G174" s="1010">
        <v>0</v>
      </c>
      <c r="H174" s="993"/>
      <c r="I174" s="993"/>
      <c r="J174" s="993"/>
      <c r="K174" s="993"/>
    </row>
    <row r="175" spans="1:11" ht="14.1" customHeight="1">
      <c r="A175" s="993"/>
      <c r="B175" s="993"/>
      <c r="C175" s="1009" t="s">
        <v>229</v>
      </c>
      <c r="D175" s="1010">
        <v>0</v>
      </c>
      <c r="E175" s="1010">
        <v>0</v>
      </c>
      <c r="F175" s="1010">
        <v>0</v>
      </c>
      <c r="G175" s="1010">
        <v>0</v>
      </c>
      <c r="H175" s="993"/>
      <c r="I175" s="993"/>
      <c r="J175" s="993"/>
      <c r="K175" s="993"/>
    </row>
    <row r="176" spans="1:11" ht="14.1" customHeight="1">
      <c r="A176" s="993"/>
      <c r="B176" s="993"/>
      <c r="C176" s="1009" t="s">
        <v>230</v>
      </c>
      <c r="D176" s="1010">
        <v>0</v>
      </c>
      <c r="E176" s="1010">
        <v>0</v>
      </c>
      <c r="F176" s="1010">
        <v>0</v>
      </c>
      <c r="G176" s="1010">
        <v>0</v>
      </c>
      <c r="H176" s="993"/>
      <c r="I176" s="993"/>
      <c r="J176" s="993"/>
      <c r="K176" s="993"/>
    </row>
    <row r="177" spans="1:11" ht="14.1" customHeight="1">
      <c r="A177" s="993"/>
      <c r="B177" s="993"/>
      <c r="C177" s="1009" t="s">
        <v>231</v>
      </c>
      <c r="D177" s="1010">
        <v>0</v>
      </c>
      <c r="E177" s="1010">
        <v>0</v>
      </c>
      <c r="F177" s="1010">
        <v>0</v>
      </c>
      <c r="G177" s="1010">
        <v>0</v>
      </c>
      <c r="H177" s="993"/>
      <c r="I177" s="993"/>
      <c r="J177" s="993"/>
      <c r="K177" s="993"/>
    </row>
    <row r="178" spans="1:11" ht="14.1" customHeight="1">
      <c r="A178" s="993"/>
      <c r="B178" s="993"/>
      <c r="C178" s="1009" t="s">
        <v>232</v>
      </c>
      <c r="D178" s="1010">
        <v>0</v>
      </c>
      <c r="E178" s="1010">
        <v>0</v>
      </c>
      <c r="F178" s="1010">
        <v>0</v>
      </c>
      <c r="G178" s="1010">
        <v>0</v>
      </c>
      <c r="H178" s="993"/>
      <c r="I178" s="993"/>
      <c r="J178" s="993"/>
      <c r="K178" s="993"/>
    </row>
    <row r="179" spans="1:11" ht="14.1" customHeight="1">
      <c r="A179" s="993"/>
      <c r="B179" s="993"/>
      <c r="C179" s="1009" t="s">
        <v>233</v>
      </c>
      <c r="D179" s="1010">
        <v>0</v>
      </c>
      <c r="E179" s="1010">
        <v>5000000</v>
      </c>
      <c r="F179" s="1010">
        <v>0</v>
      </c>
      <c r="G179" s="1010">
        <v>0</v>
      </c>
      <c r="H179" s="993"/>
      <c r="I179" s="993"/>
      <c r="J179" s="993"/>
      <c r="K179" s="993"/>
    </row>
    <row r="180" spans="1:11" ht="14.1" customHeight="1">
      <c r="A180" s="993"/>
      <c r="B180" s="993"/>
      <c r="C180" s="1009" t="s">
        <v>220</v>
      </c>
      <c r="D180" s="1010">
        <v>0</v>
      </c>
      <c r="E180" s="1010">
        <v>5000000</v>
      </c>
      <c r="F180" s="1010">
        <v>0</v>
      </c>
      <c r="G180" s="1010">
        <v>0</v>
      </c>
      <c r="H180" s="993"/>
      <c r="I180" s="993"/>
      <c r="J180" s="993"/>
      <c r="K180" s="993"/>
    </row>
    <row r="181" spans="1:11" ht="14.1" customHeight="1">
      <c r="A181" s="993"/>
      <c r="B181" s="993"/>
      <c r="C181" s="1009" t="s">
        <v>229</v>
      </c>
      <c r="D181" s="1010">
        <v>0</v>
      </c>
      <c r="E181" s="1010">
        <v>0</v>
      </c>
      <c r="F181" s="1010">
        <v>0</v>
      </c>
      <c r="G181" s="1010">
        <v>0</v>
      </c>
      <c r="H181" s="993"/>
      <c r="I181" s="993"/>
      <c r="J181" s="993"/>
      <c r="K181" s="993"/>
    </row>
    <row r="182" spans="1:11" ht="14.1" customHeight="1">
      <c r="A182" s="993"/>
      <c r="B182" s="993"/>
      <c r="C182" s="1009" t="s">
        <v>230</v>
      </c>
      <c r="D182" s="1010">
        <v>0</v>
      </c>
      <c r="E182" s="1010">
        <v>0</v>
      </c>
      <c r="F182" s="1010">
        <v>0</v>
      </c>
      <c r="G182" s="1010">
        <v>0</v>
      </c>
      <c r="H182" s="993"/>
      <c r="I182" s="993"/>
      <c r="J182" s="993"/>
      <c r="K182" s="993"/>
    </row>
    <row r="183" spans="1:11" ht="14.1" customHeight="1">
      <c r="A183" s="993"/>
      <c r="B183" s="993"/>
      <c r="C183" s="1009" t="s">
        <v>231</v>
      </c>
      <c r="D183" s="1010">
        <v>0</v>
      </c>
      <c r="E183" s="1010">
        <v>0</v>
      </c>
      <c r="F183" s="1010">
        <v>0</v>
      </c>
      <c r="G183" s="1010">
        <v>0</v>
      </c>
      <c r="H183" s="993"/>
      <c r="I183" s="993"/>
      <c r="J183" s="993"/>
      <c r="K183" s="993"/>
    </row>
    <row r="184" spans="1:11" ht="14.1" customHeight="1">
      <c r="A184" s="993"/>
      <c r="B184" s="993"/>
      <c r="C184" s="1009" t="s">
        <v>232</v>
      </c>
      <c r="D184" s="1010">
        <v>0</v>
      </c>
      <c r="E184" s="1010">
        <v>0</v>
      </c>
      <c r="F184" s="1010">
        <v>0</v>
      </c>
      <c r="G184" s="1010">
        <v>0</v>
      </c>
      <c r="H184" s="993"/>
      <c r="I184" s="993"/>
      <c r="J184" s="993"/>
      <c r="K184" s="993"/>
    </row>
    <row r="185" spans="1:11" ht="14.1" customHeight="1">
      <c r="A185" s="993"/>
      <c r="B185" s="993"/>
      <c r="C185" s="1009" t="s">
        <v>234</v>
      </c>
      <c r="D185" s="1010">
        <v>0</v>
      </c>
      <c r="E185" s="1010">
        <v>0</v>
      </c>
      <c r="F185" s="1010">
        <v>0</v>
      </c>
      <c r="G185" s="1010">
        <v>0</v>
      </c>
      <c r="H185" s="993"/>
      <c r="I185" s="993"/>
      <c r="J185" s="993"/>
      <c r="K185" s="993"/>
    </row>
    <row r="186" spans="1:11" ht="14.1" customHeight="1">
      <c r="A186" s="993"/>
      <c r="B186" s="993"/>
      <c r="C186" s="1009" t="s">
        <v>220</v>
      </c>
      <c r="D186" s="1010">
        <v>0</v>
      </c>
      <c r="E186" s="1010">
        <v>0</v>
      </c>
      <c r="F186" s="1010">
        <v>0</v>
      </c>
      <c r="G186" s="1010">
        <v>0</v>
      </c>
      <c r="H186" s="993"/>
      <c r="I186" s="993"/>
      <c r="J186" s="993"/>
      <c r="K186" s="993"/>
    </row>
    <row r="187" spans="1:11" ht="14.1" customHeight="1">
      <c r="A187" s="993"/>
      <c r="B187" s="993"/>
      <c r="C187" s="1009" t="s">
        <v>229</v>
      </c>
      <c r="D187" s="1010">
        <v>0</v>
      </c>
      <c r="E187" s="1010">
        <v>0</v>
      </c>
      <c r="F187" s="1010">
        <v>0</v>
      </c>
      <c r="G187" s="1010">
        <v>0</v>
      </c>
      <c r="H187" s="993"/>
      <c r="I187" s="993"/>
      <c r="J187" s="993"/>
      <c r="K187" s="993"/>
    </row>
    <row r="188" spans="1:11" ht="14.1" customHeight="1">
      <c r="A188" s="993"/>
      <c r="B188" s="993"/>
      <c r="C188" s="1009" t="s">
        <v>230</v>
      </c>
      <c r="D188" s="1010">
        <v>0</v>
      </c>
      <c r="E188" s="1010">
        <v>0</v>
      </c>
      <c r="F188" s="1010">
        <v>0</v>
      </c>
      <c r="G188" s="1010">
        <v>0</v>
      </c>
      <c r="H188" s="993"/>
      <c r="I188" s="993"/>
      <c r="J188" s="993"/>
      <c r="K188" s="993"/>
    </row>
    <row r="189" spans="1:11" ht="14.1" customHeight="1">
      <c r="A189" s="993"/>
      <c r="B189" s="993"/>
      <c r="C189" s="1009" t="s">
        <v>231</v>
      </c>
      <c r="D189" s="1010">
        <v>0</v>
      </c>
      <c r="E189" s="1010">
        <v>0</v>
      </c>
      <c r="F189" s="1010">
        <v>0</v>
      </c>
      <c r="G189" s="1010">
        <v>0</v>
      </c>
      <c r="H189" s="993"/>
      <c r="I189" s="993"/>
      <c r="J189" s="993"/>
      <c r="K189" s="993"/>
    </row>
    <row r="190" spans="1:11" ht="14.1" customHeight="1">
      <c r="A190" s="993"/>
      <c r="B190" s="993"/>
      <c r="C190" s="1009" t="s">
        <v>232</v>
      </c>
      <c r="D190" s="1010">
        <v>0</v>
      </c>
      <c r="E190" s="1010">
        <v>0</v>
      </c>
      <c r="F190" s="1010">
        <v>0</v>
      </c>
      <c r="G190" s="1010">
        <v>0</v>
      </c>
      <c r="H190" s="993"/>
      <c r="I190" s="993"/>
      <c r="J190" s="993"/>
      <c r="K190" s="993"/>
    </row>
    <row r="191" spans="1:11" ht="14.1" customHeight="1">
      <c r="A191" s="993"/>
      <c r="B191" s="993"/>
      <c r="C191" s="1009" t="s">
        <v>235</v>
      </c>
      <c r="D191" s="1010">
        <v>0</v>
      </c>
      <c r="E191" s="1010">
        <v>0</v>
      </c>
      <c r="F191" s="1010">
        <v>0</v>
      </c>
      <c r="G191" s="1010">
        <v>0</v>
      </c>
      <c r="H191" s="993"/>
      <c r="I191" s="993"/>
      <c r="J191" s="993"/>
      <c r="K191" s="993"/>
    </row>
    <row r="192" spans="1:11" ht="14.1" customHeight="1">
      <c r="A192" s="993"/>
      <c r="B192" s="993"/>
      <c r="C192" s="1009" t="s">
        <v>236</v>
      </c>
      <c r="D192" s="1010">
        <v>0</v>
      </c>
      <c r="E192" s="1010">
        <v>0</v>
      </c>
      <c r="F192" s="1010">
        <v>0</v>
      </c>
      <c r="G192" s="1010">
        <v>0</v>
      </c>
      <c r="H192" s="993"/>
      <c r="I192" s="993"/>
      <c r="J192" s="993"/>
      <c r="K192" s="993"/>
    </row>
    <row r="193" spans="1:11" ht="14.1" customHeight="1">
      <c r="A193" s="993"/>
      <c r="B193" s="993"/>
      <c r="C193" s="1011" t="s">
        <v>237</v>
      </c>
      <c r="D193" s="1010">
        <v>0</v>
      </c>
      <c r="E193" s="1010">
        <v>5000000</v>
      </c>
      <c r="F193" s="1010">
        <v>0</v>
      </c>
      <c r="G193" s="1010">
        <v>0</v>
      </c>
      <c r="H193" s="993"/>
      <c r="I193" s="993"/>
      <c r="J193" s="993"/>
      <c r="K193" s="993"/>
    </row>
    <row r="194" spans="1:11" ht="14.1" customHeight="1">
      <c r="A194" s="993"/>
      <c r="B194" s="993"/>
      <c r="C194" s="1003" t="s">
        <v>209</v>
      </c>
      <c r="D194" s="1659" t="s">
        <v>1474</v>
      </c>
      <c r="E194" s="1660"/>
      <c r="F194" s="1660"/>
      <c r="G194" s="1660"/>
      <c r="H194" s="993"/>
      <c r="I194" s="993"/>
      <c r="J194" s="993"/>
      <c r="K194" s="993"/>
    </row>
    <row r="195" spans="1:11" ht="14.1" customHeight="1">
      <c r="A195" s="993"/>
      <c r="B195" s="993"/>
      <c r="C195" s="1004" t="s">
        <v>211</v>
      </c>
      <c r="D195" s="1661" t="s">
        <v>1475</v>
      </c>
      <c r="E195" s="1662"/>
      <c r="F195" s="1662"/>
      <c r="G195" s="1662"/>
      <c r="H195" s="993"/>
      <c r="I195" s="993"/>
      <c r="J195" s="993"/>
      <c r="K195" s="993"/>
    </row>
    <row r="196" spans="1:11" ht="14.1" customHeight="1">
      <c r="A196" s="993"/>
      <c r="B196" s="993"/>
      <c r="C196" s="1004" t="s">
        <v>31</v>
      </c>
      <c r="D196" s="1661" t="s">
        <v>247</v>
      </c>
      <c r="E196" s="1662"/>
      <c r="F196" s="1662"/>
      <c r="G196" s="1662"/>
      <c r="H196" s="993"/>
      <c r="I196" s="993"/>
      <c r="J196" s="993"/>
      <c r="K196" s="993"/>
    </row>
    <row r="197" spans="1:11" ht="15" customHeight="1">
      <c r="A197" s="993"/>
      <c r="B197" s="993"/>
      <c r="C197" s="1005"/>
      <c r="D197" s="1006">
        <v>2025</v>
      </c>
      <c r="E197" s="1006">
        <v>2026</v>
      </c>
      <c r="F197" s="1006">
        <v>2027</v>
      </c>
      <c r="G197" s="1006">
        <v>2028</v>
      </c>
      <c r="H197" s="993"/>
      <c r="I197" s="993"/>
      <c r="J197" s="993"/>
      <c r="K197" s="993"/>
    </row>
    <row r="198" spans="1:11" ht="15" customHeight="1">
      <c r="A198" s="993"/>
      <c r="B198" s="993"/>
      <c r="C198" s="1007"/>
      <c r="D198" s="1008" t="s">
        <v>13</v>
      </c>
      <c r="E198" s="1008" t="s">
        <v>14</v>
      </c>
      <c r="F198" s="1008" t="s">
        <v>14</v>
      </c>
      <c r="G198" s="1008" t="s">
        <v>14</v>
      </c>
      <c r="H198" s="993"/>
      <c r="I198" s="993"/>
      <c r="J198" s="993"/>
      <c r="K198" s="993"/>
    </row>
    <row r="199" spans="1:11" ht="14.1" customHeight="1">
      <c r="A199" s="993"/>
      <c r="B199" s="993"/>
      <c r="C199" s="997" t="s">
        <v>33</v>
      </c>
      <c r="D199" s="1001" t="s">
        <v>200</v>
      </c>
      <c r="E199" s="1001" t="s">
        <v>248</v>
      </c>
      <c r="F199" s="1001" t="s">
        <v>248</v>
      </c>
      <c r="G199" s="1001" t="s">
        <v>248</v>
      </c>
      <c r="H199" s="993"/>
      <c r="I199" s="993"/>
      <c r="J199" s="993"/>
      <c r="K199" s="993"/>
    </row>
    <row r="200" spans="1:11" ht="14.1" customHeight="1">
      <c r="A200" s="993"/>
      <c r="B200" s="993"/>
      <c r="C200" s="997" t="s">
        <v>214</v>
      </c>
      <c r="D200" s="1001" t="s">
        <v>1476</v>
      </c>
      <c r="E200" s="1001" t="s">
        <v>1477</v>
      </c>
      <c r="F200" s="1001" t="s">
        <v>1477</v>
      </c>
      <c r="G200" s="1001" t="s">
        <v>1478</v>
      </c>
      <c r="H200" s="993"/>
      <c r="I200" s="993"/>
      <c r="J200" s="993"/>
      <c r="K200" s="993"/>
    </row>
    <row r="201" spans="1:11" ht="14.1" customHeight="1">
      <c r="A201" s="993"/>
      <c r="B201" s="993"/>
      <c r="C201" s="997" t="s">
        <v>215</v>
      </c>
      <c r="D201" s="1001" t="s">
        <v>164</v>
      </c>
      <c r="E201" s="1001" t="s">
        <v>1477</v>
      </c>
      <c r="F201" s="1001" t="s">
        <v>1477</v>
      </c>
      <c r="G201" s="1001" t="s">
        <v>1478</v>
      </c>
      <c r="H201" s="993"/>
      <c r="I201" s="993"/>
      <c r="J201" s="993"/>
      <c r="K201" s="993"/>
    </row>
    <row r="202" spans="1:11" ht="14.1" customHeight="1">
      <c r="A202" s="993"/>
      <c r="B202" s="993"/>
      <c r="C202" s="997" t="s">
        <v>216</v>
      </c>
      <c r="D202" s="1001" t="s">
        <v>200</v>
      </c>
      <c r="E202" s="1001" t="s">
        <v>200</v>
      </c>
      <c r="F202" s="1001" t="s">
        <v>164</v>
      </c>
      <c r="G202" s="1001" t="s">
        <v>164</v>
      </c>
      <c r="H202" s="993"/>
      <c r="I202" s="993"/>
      <c r="J202" s="993"/>
      <c r="K202" s="993"/>
    </row>
    <row r="203" spans="1:11" ht="14.1" customHeight="1">
      <c r="A203" s="993"/>
      <c r="B203" s="993"/>
      <c r="C203" s="997" t="s">
        <v>217</v>
      </c>
      <c r="D203" s="1001" t="s">
        <v>200</v>
      </c>
      <c r="E203" s="1001" t="s">
        <v>1479</v>
      </c>
      <c r="F203" s="1001" t="s">
        <v>164</v>
      </c>
      <c r="G203" s="1001" t="s">
        <v>1480</v>
      </c>
      <c r="H203" s="993"/>
      <c r="I203" s="993"/>
      <c r="J203" s="993"/>
      <c r="K203" s="993"/>
    </row>
    <row r="204" spans="1:11" ht="14.1" customHeight="1">
      <c r="A204" s="993"/>
      <c r="B204" s="993"/>
      <c r="C204" s="997" t="s">
        <v>39</v>
      </c>
      <c r="D204" s="1001" t="s">
        <v>200</v>
      </c>
      <c r="E204" s="1001" t="s">
        <v>200</v>
      </c>
      <c r="F204" s="1001" t="s">
        <v>164</v>
      </c>
      <c r="G204" s="1001" t="s">
        <v>1480</v>
      </c>
      <c r="H204" s="993"/>
      <c r="I204" s="993"/>
      <c r="J204" s="993"/>
      <c r="K204" s="993"/>
    </row>
    <row r="205" spans="1:11" ht="14.1" customHeight="1">
      <c r="A205" s="993"/>
      <c r="B205" s="993"/>
      <c r="C205" s="1663" t="s">
        <v>218</v>
      </c>
      <c r="D205" s="1664"/>
      <c r="E205" s="1664"/>
      <c r="F205" s="1664"/>
      <c r="G205" s="1664"/>
      <c r="H205" s="993"/>
      <c r="I205" s="993"/>
      <c r="J205" s="993"/>
      <c r="K205" s="993"/>
    </row>
    <row r="206" spans="1:11" ht="14.1" customHeight="1">
      <c r="A206" s="993"/>
      <c r="B206" s="993"/>
      <c r="C206" s="1005"/>
      <c r="D206" s="1006">
        <v>2025</v>
      </c>
      <c r="E206" s="1006">
        <v>2026</v>
      </c>
      <c r="F206" s="1006">
        <v>2027</v>
      </c>
      <c r="G206" s="1006">
        <v>2028</v>
      </c>
      <c r="H206" s="993"/>
      <c r="I206" s="993"/>
      <c r="J206" s="993"/>
      <c r="K206" s="993"/>
    </row>
    <row r="207" spans="1:11" ht="14.1" customHeight="1">
      <c r="A207" s="993"/>
      <c r="B207" s="993"/>
      <c r="C207" s="1007"/>
      <c r="D207" s="1008" t="s">
        <v>13</v>
      </c>
      <c r="E207" s="1008" t="s">
        <v>14</v>
      </c>
      <c r="F207" s="1008" t="s">
        <v>14</v>
      </c>
      <c r="G207" s="1008" t="s">
        <v>14</v>
      </c>
      <c r="H207" s="993"/>
      <c r="I207" s="993"/>
      <c r="J207" s="993"/>
      <c r="K207" s="993"/>
    </row>
    <row r="208" spans="1:11" ht="14.1" customHeight="1">
      <c r="A208" s="993"/>
      <c r="B208" s="993"/>
      <c r="C208" s="1009" t="s">
        <v>219</v>
      </c>
      <c r="D208" s="1010">
        <v>0</v>
      </c>
      <c r="E208" s="1010">
        <v>0</v>
      </c>
      <c r="F208" s="1010">
        <v>0</v>
      </c>
      <c r="G208" s="1010">
        <v>0</v>
      </c>
      <c r="H208" s="993"/>
      <c r="I208" s="993"/>
      <c r="J208" s="993"/>
      <c r="K208" s="993"/>
    </row>
    <row r="209" spans="1:11" ht="14.1" customHeight="1">
      <c r="A209" s="993"/>
      <c r="B209" s="993"/>
      <c r="C209" s="1009" t="s">
        <v>220</v>
      </c>
      <c r="D209" s="1010">
        <v>0</v>
      </c>
      <c r="E209" s="1010">
        <v>0</v>
      </c>
      <c r="F209" s="1010">
        <v>0</v>
      </c>
      <c r="G209" s="1010">
        <v>0</v>
      </c>
      <c r="H209" s="993"/>
      <c r="I209" s="993"/>
      <c r="J209" s="993"/>
      <c r="K209" s="993"/>
    </row>
    <row r="210" spans="1:11" ht="14.1" customHeight="1">
      <c r="A210" s="993"/>
      <c r="B210" s="993"/>
      <c r="C210" s="1009" t="s">
        <v>221</v>
      </c>
      <c r="D210" s="1010">
        <v>0</v>
      </c>
      <c r="E210" s="1010">
        <v>0</v>
      </c>
      <c r="F210" s="1010">
        <v>0</v>
      </c>
      <c r="G210" s="1010">
        <v>0</v>
      </c>
      <c r="H210" s="993"/>
      <c r="I210" s="993"/>
      <c r="J210" s="993"/>
      <c r="K210" s="993"/>
    </row>
    <row r="211" spans="1:11" ht="14.1" customHeight="1">
      <c r="A211" s="993"/>
      <c r="B211" s="993"/>
      <c r="C211" s="1009" t="s">
        <v>222</v>
      </c>
      <c r="D211" s="1010">
        <v>0</v>
      </c>
      <c r="E211" s="1010">
        <v>0</v>
      </c>
      <c r="F211" s="1010">
        <v>0</v>
      </c>
      <c r="G211" s="1010">
        <v>0</v>
      </c>
      <c r="H211" s="993"/>
      <c r="I211" s="993"/>
      <c r="J211" s="993"/>
      <c r="K211" s="993"/>
    </row>
    <row r="212" spans="1:11" ht="14.1" customHeight="1">
      <c r="A212" s="993"/>
      <c r="B212" s="993"/>
      <c r="C212" s="1009" t="s">
        <v>220</v>
      </c>
      <c r="D212" s="1010">
        <v>0</v>
      </c>
      <c r="E212" s="1010">
        <v>0</v>
      </c>
      <c r="F212" s="1010">
        <v>0</v>
      </c>
      <c r="G212" s="1010">
        <v>0</v>
      </c>
      <c r="H212" s="993"/>
      <c r="I212" s="993"/>
      <c r="J212" s="993"/>
      <c r="K212" s="993"/>
    </row>
    <row r="213" spans="1:11" ht="14.1" customHeight="1">
      <c r="A213" s="993"/>
      <c r="B213" s="993"/>
      <c r="C213" s="1009" t="s">
        <v>221</v>
      </c>
      <c r="D213" s="1010">
        <v>0</v>
      </c>
      <c r="E213" s="1010">
        <v>0</v>
      </c>
      <c r="F213" s="1010">
        <v>0</v>
      </c>
      <c r="G213" s="1010">
        <v>0</v>
      </c>
      <c r="H213" s="993"/>
      <c r="I213" s="993"/>
      <c r="J213" s="993"/>
      <c r="K213" s="993"/>
    </row>
    <row r="214" spans="1:11" ht="14.1" customHeight="1">
      <c r="A214" s="993"/>
      <c r="B214" s="993"/>
      <c r="C214" s="1009" t="s">
        <v>223</v>
      </c>
      <c r="D214" s="1010">
        <v>0</v>
      </c>
      <c r="E214" s="1010">
        <v>0</v>
      </c>
      <c r="F214" s="1010">
        <v>0</v>
      </c>
      <c r="G214" s="1010">
        <v>0</v>
      </c>
      <c r="H214" s="993"/>
      <c r="I214" s="993"/>
      <c r="J214" s="993"/>
      <c r="K214" s="993"/>
    </row>
    <row r="215" spans="1:11" ht="14.1" customHeight="1">
      <c r="A215" s="993"/>
      <c r="B215" s="993"/>
      <c r="C215" s="1009" t="s">
        <v>220</v>
      </c>
      <c r="D215" s="1010">
        <v>0</v>
      </c>
      <c r="E215" s="1010">
        <v>0</v>
      </c>
      <c r="F215" s="1010">
        <v>0</v>
      </c>
      <c r="G215" s="1010">
        <v>0</v>
      </c>
      <c r="H215" s="993"/>
      <c r="I215" s="993"/>
      <c r="J215" s="993"/>
      <c r="K215" s="993"/>
    </row>
    <row r="216" spans="1:11" ht="14.1" customHeight="1">
      <c r="A216" s="993"/>
      <c r="B216" s="993"/>
      <c r="C216" s="1009" t="s">
        <v>221</v>
      </c>
      <c r="D216" s="1010">
        <v>0</v>
      </c>
      <c r="E216" s="1010">
        <v>0</v>
      </c>
      <c r="F216" s="1010">
        <v>0</v>
      </c>
      <c r="G216" s="1010">
        <v>0</v>
      </c>
      <c r="H216" s="993"/>
      <c r="I216" s="993"/>
      <c r="J216" s="993"/>
      <c r="K216" s="993"/>
    </row>
    <row r="217" spans="1:11" ht="14.1" customHeight="1">
      <c r="A217" s="993"/>
      <c r="B217" s="993"/>
      <c r="C217" s="1009" t="s">
        <v>224</v>
      </c>
      <c r="D217" s="1010">
        <v>0</v>
      </c>
      <c r="E217" s="1010">
        <v>0</v>
      </c>
      <c r="F217" s="1010">
        <v>0</v>
      </c>
      <c r="G217" s="1010">
        <v>0</v>
      </c>
      <c r="H217" s="993"/>
      <c r="I217" s="993"/>
      <c r="J217" s="993"/>
      <c r="K217" s="993"/>
    </row>
    <row r="218" spans="1:11" ht="14.1" customHeight="1">
      <c r="A218" s="993"/>
      <c r="B218" s="993"/>
      <c r="C218" s="1009" t="s">
        <v>220</v>
      </c>
      <c r="D218" s="1010">
        <v>0</v>
      </c>
      <c r="E218" s="1010">
        <v>0</v>
      </c>
      <c r="F218" s="1010">
        <v>0</v>
      </c>
      <c r="G218" s="1010">
        <v>0</v>
      </c>
      <c r="H218" s="993"/>
      <c r="I218" s="993"/>
      <c r="J218" s="993"/>
      <c r="K218" s="993"/>
    </row>
    <row r="219" spans="1:11" ht="14.1" customHeight="1">
      <c r="A219" s="993"/>
      <c r="B219" s="993"/>
      <c r="C219" s="1009" t="s">
        <v>221</v>
      </c>
      <c r="D219" s="1010">
        <v>0</v>
      </c>
      <c r="E219" s="1010">
        <v>0</v>
      </c>
      <c r="F219" s="1010">
        <v>0</v>
      </c>
      <c r="G219" s="1010">
        <v>0</v>
      </c>
      <c r="H219" s="993"/>
      <c r="I219" s="993"/>
      <c r="J219" s="993"/>
      <c r="K219" s="993"/>
    </row>
    <row r="220" spans="1:11" ht="14.1" customHeight="1">
      <c r="A220" s="993"/>
      <c r="B220" s="993"/>
      <c r="C220" s="1009" t="s">
        <v>225</v>
      </c>
      <c r="D220" s="1010">
        <v>0</v>
      </c>
      <c r="E220" s="1010">
        <v>0</v>
      </c>
      <c r="F220" s="1010">
        <v>0</v>
      </c>
      <c r="G220" s="1010">
        <v>0</v>
      </c>
      <c r="H220" s="993"/>
      <c r="I220" s="993"/>
      <c r="J220" s="993"/>
      <c r="K220" s="993"/>
    </row>
    <row r="221" spans="1:11" ht="14.1" customHeight="1">
      <c r="A221" s="993"/>
      <c r="B221" s="993"/>
      <c r="C221" s="1009" t="s">
        <v>220</v>
      </c>
      <c r="D221" s="1010">
        <v>0</v>
      </c>
      <c r="E221" s="1010">
        <v>0</v>
      </c>
      <c r="F221" s="1010">
        <v>0</v>
      </c>
      <c r="G221" s="1010">
        <v>0</v>
      </c>
      <c r="H221" s="993"/>
      <c r="I221" s="993"/>
      <c r="J221" s="993"/>
      <c r="K221" s="993"/>
    </row>
    <row r="222" spans="1:11" ht="14.1" customHeight="1">
      <c r="A222" s="993"/>
      <c r="B222" s="993"/>
      <c r="C222" s="1009" t="s">
        <v>221</v>
      </c>
      <c r="D222" s="1010">
        <v>0</v>
      </c>
      <c r="E222" s="1010">
        <v>0</v>
      </c>
      <c r="F222" s="1010">
        <v>0</v>
      </c>
      <c r="G222" s="1010">
        <v>0</v>
      </c>
      <c r="H222" s="993"/>
      <c r="I222" s="993"/>
      <c r="J222" s="993"/>
      <c r="K222" s="993"/>
    </row>
    <row r="223" spans="1:11" ht="14.1" customHeight="1">
      <c r="A223" s="993"/>
      <c r="B223" s="993"/>
      <c r="C223" s="1009" t="s">
        <v>226</v>
      </c>
      <c r="D223" s="1010">
        <v>0</v>
      </c>
      <c r="E223" s="1010">
        <v>0</v>
      </c>
      <c r="F223" s="1010">
        <v>0</v>
      </c>
      <c r="G223" s="1010">
        <v>0</v>
      </c>
      <c r="H223" s="993"/>
      <c r="I223" s="993"/>
      <c r="J223" s="993"/>
      <c r="K223" s="993"/>
    </row>
    <row r="224" spans="1:11" ht="14.1" customHeight="1">
      <c r="A224" s="993"/>
      <c r="B224" s="993"/>
      <c r="C224" s="1009" t="s">
        <v>220</v>
      </c>
      <c r="D224" s="1010">
        <v>0</v>
      </c>
      <c r="E224" s="1010">
        <v>0</v>
      </c>
      <c r="F224" s="1010">
        <v>0</v>
      </c>
      <c r="G224" s="1010">
        <v>0</v>
      </c>
      <c r="H224" s="993"/>
      <c r="I224" s="993"/>
      <c r="J224" s="993"/>
      <c r="K224" s="993"/>
    </row>
    <row r="225" spans="1:11" ht="14.1" customHeight="1">
      <c r="A225" s="993"/>
      <c r="B225" s="993"/>
      <c r="C225" s="1009" t="s">
        <v>221</v>
      </c>
      <c r="D225" s="1010">
        <v>0</v>
      </c>
      <c r="E225" s="1010">
        <v>0</v>
      </c>
      <c r="F225" s="1010">
        <v>0</v>
      </c>
      <c r="G225" s="1010">
        <v>0</v>
      </c>
      <c r="H225" s="993"/>
      <c r="I225" s="993"/>
      <c r="J225" s="993"/>
      <c r="K225" s="993"/>
    </row>
    <row r="226" spans="1:11" ht="14.1" customHeight="1">
      <c r="A226" s="993"/>
      <c r="B226" s="993"/>
      <c r="C226" s="1009" t="s">
        <v>227</v>
      </c>
      <c r="D226" s="1010">
        <v>0</v>
      </c>
      <c r="E226" s="1010">
        <v>0</v>
      </c>
      <c r="F226" s="1010">
        <v>0</v>
      </c>
      <c r="G226" s="1010">
        <v>0</v>
      </c>
      <c r="H226" s="993"/>
      <c r="I226" s="993"/>
      <c r="J226" s="993"/>
      <c r="K226" s="993"/>
    </row>
    <row r="227" spans="1:11" ht="14.1" customHeight="1">
      <c r="A227" s="993"/>
      <c r="B227" s="993"/>
      <c r="C227" s="1009" t="s">
        <v>220</v>
      </c>
      <c r="D227" s="1010">
        <v>0</v>
      </c>
      <c r="E227" s="1010">
        <v>0</v>
      </c>
      <c r="F227" s="1010">
        <v>0</v>
      </c>
      <c r="G227" s="1010">
        <v>0</v>
      </c>
      <c r="H227" s="993"/>
      <c r="I227" s="993"/>
      <c r="J227" s="993"/>
      <c r="K227" s="993"/>
    </row>
    <row r="228" spans="1:11" ht="14.1" customHeight="1">
      <c r="A228" s="993"/>
      <c r="B228" s="993"/>
      <c r="C228" s="1009" t="s">
        <v>221</v>
      </c>
      <c r="D228" s="1010">
        <v>0</v>
      </c>
      <c r="E228" s="1010">
        <v>0</v>
      </c>
      <c r="F228" s="1010">
        <v>0</v>
      </c>
      <c r="G228" s="1010">
        <v>0</v>
      </c>
      <c r="H228" s="993"/>
      <c r="I228" s="993"/>
      <c r="J228" s="993"/>
      <c r="K228" s="993"/>
    </row>
    <row r="229" spans="1:11" ht="14.1" customHeight="1">
      <c r="A229" s="993"/>
      <c r="B229" s="993"/>
      <c r="C229" s="1009" t="s">
        <v>228</v>
      </c>
      <c r="D229" s="1010">
        <v>0</v>
      </c>
      <c r="E229" s="1010">
        <v>0</v>
      </c>
      <c r="F229" s="1010">
        <v>0</v>
      </c>
      <c r="G229" s="1010">
        <v>0</v>
      </c>
      <c r="H229" s="993"/>
      <c r="I229" s="993"/>
      <c r="J229" s="993"/>
      <c r="K229" s="993"/>
    </row>
    <row r="230" spans="1:11" ht="14.1" customHeight="1">
      <c r="A230" s="993"/>
      <c r="B230" s="993"/>
      <c r="C230" s="1009" t="s">
        <v>220</v>
      </c>
      <c r="D230" s="1010">
        <v>0</v>
      </c>
      <c r="E230" s="1010">
        <v>0</v>
      </c>
      <c r="F230" s="1010">
        <v>0</v>
      </c>
      <c r="G230" s="1010">
        <v>0</v>
      </c>
      <c r="H230" s="993"/>
      <c r="I230" s="993"/>
      <c r="J230" s="993"/>
      <c r="K230" s="993"/>
    </row>
    <row r="231" spans="1:11" ht="14.1" customHeight="1">
      <c r="A231" s="993"/>
      <c r="B231" s="993"/>
      <c r="C231" s="1009" t="s">
        <v>229</v>
      </c>
      <c r="D231" s="1010">
        <v>0</v>
      </c>
      <c r="E231" s="1010">
        <v>0</v>
      </c>
      <c r="F231" s="1010">
        <v>0</v>
      </c>
      <c r="G231" s="1010">
        <v>0</v>
      </c>
      <c r="H231" s="993"/>
      <c r="I231" s="993"/>
      <c r="J231" s="993"/>
      <c r="K231" s="993"/>
    </row>
    <row r="232" spans="1:11" ht="14.1" customHeight="1">
      <c r="A232" s="993"/>
      <c r="B232" s="993"/>
      <c r="C232" s="1009" t="s">
        <v>230</v>
      </c>
      <c r="D232" s="1010">
        <v>0</v>
      </c>
      <c r="E232" s="1010">
        <v>0</v>
      </c>
      <c r="F232" s="1010">
        <v>0</v>
      </c>
      <c r="G232" s="1010">
        <v>0</v>
      </c>
      <c r="H232" s="993"/>
      <c r="I232" s="993"/>
      <c r="J232" s="993"/>
      <c r="K232" s="993"/>
    </row>
    <row r="233" spans="1:11" ht="14.1" customHeight="1">
      <c r="A233" s="993"/>
      <c r="B233" s="993"/>
      <c r="C233" s="1009" t="s">
        <v>231</v>
      </c>
      <c r="D233" s="1010">
        <v>0</v>
      </c>
      <c r="E233" s="1010">
        <v>0</v>
      </c>
      <c r="F233" s="1010">
        <v>0</v>
      </c>
      <c r="G233" s="1010">
        <v>0</v>
      </c>
      <c r="H233" s="993"/>
      <c r="I233" s="993"/>
      <c r="J233" s="993"/>
      <c r="K233" s="993"/>
    </row>
    <row r="234" spans="1:11" ht="14.1" customHeight="1">
      <c r="A234" s="993"/>
      <c r="B234" s="993"/>
      <c r="C234" s="1009" t="s">
        <v>232</v>
      </c>
      <c r="D234" s="1010">
        <v>0</v>
      </c>
      <c r="E234" s="1010">
        <v>0</v>
      </c>
      <c r="F234" s="1010">
        <v>0</v>
      </c>
      <c r="G234" s="1010">
        <v>0</v>
      </c>
      <c r="H234" s="993"/>
      <c r="I234" s="993"/>
      <c r="J234" s="993"/>
      <c r="K234" s="993"/>
    </row>
    <row r="235" spans="1:11" ht="14.1" customHeight="1">
      <c r="A235" s="993"/>
      <c r="B235" s="993"/>
      <c r="C235" s="1009" t="s">
        <v>233</v>
      </c>
      <c r="D235" s="1010">
        <v>0</v>
      </c>
      <c r="E235" s="1010">
        <v>8840000</v>
      </c>
      <c r="F235" s="1010">
        <v>8840000</v>
      </c>
      <c r="G235" s="1010">
        <v>8657000</v>
      </c>
      <c r="H235" s="993"/>
      <c r="I235" s="993"/>
      <c r="J235" s="993"/>
      <c r="K235" s="993"/>
    </row>
    <row r="236" spans="1:11" ht="14.1" customHeight="1">
      <c r="A236" s="993"/>
      <c r="B236" s="993"/>
      <c r="C236" s="1009" t="s">
        <v>220</v>
      </c>
      <c r="D236" s="1010">
        <v>0</v>
      </c>
      <c r="E236" s="1010">
        <v>8840000</v>
      </c>
      <c r="F236" s="1010">
        <v>8840000</v>
      </c>
      <c r="G236" s="1010">
        <v>8657000</v>
      </c>
      <c r="H236" s="993"/>
      <c r="I236" s="993"/>
      <c r="J236" s="993"/>
      <c r="K236" s="993"/>
    </row>
    <row r="237" spans="1:11" ht="14.1" customHeight="1">
      <c r="A237" s="993"/>
      <c r="B237" s="993"/>
      <c r="C237" s="1009" t="s">
        <v>229</v>
      </c>
      <c r="D237" s="1010">
        <v>0</v>
      </c>
      <c r="E237" s="1010">
        <v>0</v>
      </c>
      <c r="F237" s="1010">
        <v>0</v>
      </c>
      <c r="G237" s="1010">
        <v>0</v>
      </c>
      <c r="H237" s="993"/>
      <c r="I237" s="993"/>
      <c r="J237" s="993"/>
      <c r="K237" s="993"/>
    </row>
    <row r="238" spans="1:11" ht="14.1" customHeight="1">
      <c r="A238" s="993"/>
      <c r="B238" s="993"/>
      <c r="C238" s="1009" t="s">
        <v>230</v>
      </c>
      <c r="D238" s="1010">
        <v>0</v>
      </c>
      <c r="E238" s="1010">
        <v>0</v>
      </c>
      <c r="F238" s="1010">
        <v>0</v>
      </c>
      <c r="G238" s="1010">
        <v>0</v>
      </c>
      <c r="H238" s="993"/>
      <c r="I238" s="993"/>
      <c r="J238" s="993"/>
      <c r="K238" s="993"/>
    </row>
    <row r="239" spans="1:11" ht="14.1" customHeight="1">
      <c r="A239" s="993"/>
      <c r="B239" s="993"/>
      <c r="C239" s="1009" t="s">
        <v>231</v>
      </c>
      <c r="D239" s="1010">
        <v>0</v>
      </c>
      <c r="E239" s="1010">
        <v>0</v>
      </c>
      <c r="F239" s="1010">
        <v>0</v>
      </c>
      <c r="G239" s="1010">
        <v>0</v>
      </c>
      <c r="H239" s="993"/>
      <c r="I239" s="993"/>
      <c r="J239" s="993"/>
      <c r="K239" s="993"/>
    </row>
    <row r="240" spans="1:11" ht="14.1" customHeight="1">
      <c r="A240" s="993"/>
      <c r="B240" s="993"/>
      <c r="C240" s="1009" t="s">
        <v>232</v>
      </c>
      <c r="D240" s="1010">
        <v>0</v>
      </c>
      <c r="E240" s="1010">
        <v>0</v>
      </c>
      <c r="F240" s="1010">
        <v>0</v>
      </c>
      <c r="G240" s="1010">
        <v>0</v>
      </c>
      <c r="H240" s="993"/>
      <c r="I240" s="993"/>
      <c r="J240" s="993"/>
      <c r="K240" s="993"/>
    </row>
    <row r="241" spans="1:11" ht="14.1" customHeight="1">
      <c r="A241" s="993"/>
      <c r="B241" s="993"/>
      <c r="C241" s="1009" t="s">
        <v>234</v>
      </c>
      <c r="D241" s="1010">
        <v>0</v>
      </c>
      <c r="E241" s="1010">
        <v>0</v>
      </c>
      <c r="F241" s="1010">
        <v>0</v>
      </c>
      <c r="G241" s="1010">
        <v>0</v>
      </c>
      <c r="H241" s="993"/>
      <c r="I241" s="993"/>
      <c r="J241" s="993"/>
      <c r="K241" s="993"/>
    </row>
    <row r="242" spans="1:11" ht="14.1" customHeight="1">
      <c r="A242" s="993"/>
      <c r="B242" s="993"/>
      <c r="C242" s="1009" t="s">
        <v>220</v>
      </c>
      <c r="D242" s="1010">
        <v>0</v>
      </c>
      <c r="E242" s="1010">
        <v>0</v>
      </c>
      <c r="F242" s="1010">
        <v>0</v>
      </c>
      <c r="G242" s="1010">
        <v>0</v>
      </c>
      <c r="H242" s="993"/>
      <c r="I242" s="993"/>
      <c r="J242" s="993"/>
      <c r="K242" s="993"/>
    </row>
    <row r="243" spans="1:11" ht="14.1" customHeight="1">
      <c r="A243" s="993"/>
      <c r="B243" s="993"/>
      <c r="C243" s="1009" t="s">
        <v>229</v>
      </c>
      <c r="D243" s="1010">
        <v>0</v>
      </c>
      <c r="E243" s="1010">
        <v>0</v>
      </c>
      <c r="F243" s="1010">
        <v>0</v>
      </c>
      <c r="G243" s="1010">
        <v>0</v>
      </c>
      <c r="H243" s="993"/>
      <c r="I243" s="993"/>
      <c r="J243" s="993"/>
      <c r="K243" s="993"/>
    </row>
    <row r="244" spans="1:11" ht="14.1" customHeight="1">
      <c r="A244" s="993"/>
      <c r="B244" s="993"/>
      <c r="C244" s="1009" t="s">
        <v>230</v>
      </c>
      <c r="D244" s="1010">
        <v>0</v>
      </c>
      <c r="E244" s="1010">
        <v>0</v>
      </c>
      <c r="F244" s="1010">
        <v>0</v>
      </c>
      <c r="G244" s="1010">
        <v>0</v>
      </c>
      <c r="H244" s="993"/>
      <c r="I244" s="993"/>
      <c r="J244" s="993"/>
      <c r="K244" s="993"/>
    </row>
    <row r="245" spans="1:11" ht="14.1" customHeight="1">
      <c r="A245" s="993"/>
      <c r="B245" s="993"/>
      <c r="C245" s="1009" t="s">
        <v>231</v>
      </c>
      <c r="D245" s="1010">
        <v>0</v>
      </c>
      <c r="E245" s="1010">
        <v>0</v>
      </c>
      <c r="F245" s="1010">
        <v>0</v>
      </c>
      <c r="G245" s="1010">
        <v>0</v>
      </c>
      <c r="H245" s="993"/>
      <c r="I245" s="993"/>
      <c r="J245" s="993"/>
      <c r="K245" s="993"/>
    </row>
    <row r="246" spans="1:11" ht="14.1" customHeight="1">
      <c r="A246" s="993"/>
      <c r="B246" s="993"/>
      <c r="C246" s="1009" t="s">
        <v>232</v>
      </c>
      <c r="D246" s="1010">
        <v>0</v>
      </c>
      <c r="E246" s="1010">
        <v>0</v>
      </c>
      <c r="F246" s="1010">
        <v>0</v>
      </c>
      <c r="G246" s="1010">
        <v>0</v>
      </c>
      <c r="H246" s="993"/>
      <c r="I246" s="993"/>
      <c r="J246" s="993"/>
      <c r="K246" s="993"/>
    </row>
    <row r="247" spans="1:11" ht="14.1" customHeight="1">
      <c r="A247" s="993"/>
      <c r="B247" s="993"/>
      <c r="C247" s="1009" t="s">
        <v>235</v>
      </c>
      <c r="D247" s="1010">
        <v>0</v>
      </c>
      <c r="E247" s="1010">
        <v>0</v>
      </c>
      <c r="F247" s="1010">
        <v>0</v>
      </c>
      <c r="G247" s="1010">
        <v>0</v>
      </c>
      <c r="H247" s="993"/>
      <c r="I247" s="993"/>
      <c r="J247" s="993"/>
      <c r="K247" s="993"/>
    </row>
    <row r="248" spans="1:11" ht="14.1" customHeight="1">
      <c r="A248" s="993"/>
      <c r="B248" s="993"/>
      <c r="C248" s="1009" t="s">
        <v>236</v>
      </c>
      <c r="D248" s="1010">
        <v>0</v>
      </c>
      <c r="E248" s="1010">
        <v>0</v>
      </c>
      <c r="F248" s="1010">
        <v>0</v>
      </c>
      <c r="G248" s="1010">
        <v>0</v>
      </c>
      <c r="H248" s="993"/>
      <c r="I248" s="993"/>
      <c r="J248" s="993"/>
      <c r="K248" s="993"/>
    </row>
    <row r="249" spans="1:11" ht="14.1" customHeight="1">
      <c r="A249" s="993"/>
      <c r="B249" s="993"/>
      <c r="C249" s="1011" t="s">
        <v>237</v>
      </c>
      <c r="D249" s="1010">
        <v>0</v>
      </c>
      <c r="E249" s="1010">
        <v>8840000</v>
      </c>
      <c r="F249" s="1010">
        <v>8840000</v>
      </c>
      <c r="G249" s="1010">
        <v>8657000</v>
      </c>
      <c r="H249" s="993"/>
      <c r="I249" s="993"/>
      <c r="J249" s="993"/>
      <c r="K249" s="993"/>
    </row>
    <row r="250" spans="1:11" ht="101.1" customHeight="1">
      <c r="A250" s="993"/>
      <c r="B250" s="993"/>
      <c r="C250" s="996" t="s">
        <v>203</v>
      </c>
      <c r="D250" s="1657" t="s">
        <v>1481</v>
      </c>
      <c r="E250" s="1658"/>
      <c r="F250" s="1658"/>
      <c r="G250" s="1658"/>
      <c r="H250" s="993"/>
      <c r="I250" s="993"/>
      <c r="J250" s="993"/>
      <c r="K250" s="993"/>
    </row>
    <row r="251" spans="1:11" ht="27.95" customHeight="1">
      <c r="A251" s="993"/>
      <c r="B251" s="993"/>
      <c r="C251" s="997" t="s">
        <v>205</v>
      </c>
      <c r="D251" s="998">
        <v>2025</v>
      </c>
      <c r="E251" s="998">
        <v>2026</v>
      </c>
      <c r="F251" s="998">
        <v>2027</v>
      </c>
      <c r="G251" s="998">
        <v>2028</v>
      </c>
      <c r="H251" s="993"/>
      <c r="I251" s="993"/>
      <c r="J251" s="993"/>
      <c r="K251" s="993"/>
    </row>
    <row r="252" spans="1:11" ht="14.1" customHeight="1">
      <c r="A252" s="993"/>
      <c r="B252" s="993"/>
      <c r="C252" s="999"/>
      <c r="D252" s="1000" t="s">
        <v>13</v>
      </c>
      <c r="E252" s="1000" t="s">
        <v>14</v>
      </c>
      <c r="F252" s="1000" t="s">
        <v>14</v>
      </c>
      <c r="G252" s="1000" t="s">
        <v>14</v>
      </c>
      <c r="H252" s="993"/>
      <c r="I252" s="993"/>
      <c r="J252" s="993"/>
      <c r="K252" s="993"/>
    </row>
    <row r="253" spans="1:11" ht="14.1" customHeight="1">
      <c r="A253" s="993"/>
      <c r="B253" s="993"/>
      <c r="C253" s="997" t="s">
        <v>1482</v>
      </c>
      <c r="D253" s="1001" t="s">
        <v>901</v>
      </c>
      <c r="E253" s="1001" t="s">
        <v>901</v>
      </c>
      <c r="F253" s="1001" t="s">
        <v>1002</v>
      </c>
      <c r="G253" s="1001" t="s">
        <v>1228</v>
      </c>
      <c r="H253" s="993"/>
      <c r="I253" s="993"/>
      <c r="J253" s="993"/>
      <c r="K253" s="993"/>
    </row>
    <row r="254" spans="1:11" ht="20.100000000000001" customHeight="1">
      <c r="A254" s="993"/>
      <c r="B254" s="993"/>
      <c r="C254" s="997" t="s">
        <v>1483</v>
      </c>
      <c r="D254" s="1001" t="s">
        <v>1083</v>
      </c>
      <c r="E254" s="1001" t="s">
        <v>1092</v>
      </c>
      <c r="F254" s="1001" t="s">
        <v>881</v>
      </c>
      <c r="G254" s="1001" t="s">
        <v>901</v>
      </c>
      <c r="H254" s="993"/>
      <c r="I254" s="993"/>
      <c r="J254" s="993"/>
      <c r="K254" s="993"/>
    </row>
    <row r="255" spans="1:11" ht="20.100000000000001" customHeight="1">
      <c r="A255" s="993"/>
      <c r="B255" s="993"/>
      <c r="C255" s="997" t="s">
        <v>1484</v>
      </c>
      <c r="D255" s="1001" t="s">
        <v>1054</v>
      </c>
      <c r="E255" s="1001" t="s">
        <v>1083</v>
      </c>
      <c r="F255" s="1001" t="s">
        <v>1413</v>
      </c>
      <c r="G255" s="1001" t="s">
        <v>1385</v>
      </c>
      <c r="H255" s="993"/>
      <c r="I255" s="993"/>
      <c r="J255" s="993"/>
      <c r="K255" s="993"/>
    </row>
    <row r="256" spans="1:11" ht="20.100000000000001" customHeight="1">
      <c r="A256" s="993"/>
      <c r="B256" s="993"/>
      <c r="C256" s="997" t="s">
        <v>1485</v>
      </c>
      <c r="D256" s="1001" t="s">
        <v>1385</v>
      </c>
      <c r="E256" s="1001" t="s">
        <v>1083</v>
      </c>
      <c r="F256" s="1001" t="s">
        <v>1083</v>
      </c>
      <c r="G256" s="1001" t="s">
        <v>1083</v>
      </c>
      <c r="H256" s="993"/>
      <c r="I256" s="993"/>
      <c r="J256" s="993"/>
      <c r="K256" s="993"/>
    </row>
    <row r="257" spans="1:11" ht="14.1" customHeight="1">
      <c r="A257" s="993"/>
      <c r="B257" s="993"/>
      <c r="C257" s="1643" t="s">
        <v>208</v>
      </c>
      <c r="D257" s="1644"/>
      <c r="E257" s="1644"/>
      <c r="F257" s="1644"/>
      <c r="G257" s="1644"/>
      <c r="H257" s="993"/>
      <c r="I257" s="993"/>
      <c r="J257" s="993"/>
      <c r="K257" s="993"/>
    </row>
    <row r="258" spans="1:11" ht="14.1" customHeight="1">
      <c r="A258" s="993"/>
      <c r="B258" s="993"/>
      <c r="C258" s="1002" t="s">
        <v>1426</v>
      </c>
      <c r="D258" s="1643" t="s">
        <v>1427</v>
      </c>
      <c r="E258" s="1644"/>
      <c r="F258" s="1644"/>
      <c r="G258" s="1644"/>
      <c r="H258" s="993"/>
      <c r="I258" s="993"/>
      <c r="J258" s="993"/>
      <c r="K258" s="993"/>
    </row>
    <row r="259" spans="1:11" ht="18" customHeight="1">
      <c r="A259" s="993"/>
      <c r="B259" s="993"/>
      <c r="C259" s="1003" t="s">
        <v>209</v>
      </c>
      <c r="D259" s="1659" t="s">
        <v>1486</v>
      </c>
      <c r="E259" s="1660"/>
      <c r="F259" s="1660"/>
      <c r="G259" s="1660"/>
      <c r="H259" s="993"/>
      <c r="I259" s="993"/>
      <c r="J259" s="993"/>
      <c r="K259" s="993"/>
    </row>
    <row r="260" spans="1:11" ht="18" customHeight="1">
      <c r="A260" s="993"/>
      <c r="B260" s="993"/>
      <c r="C260" s="1004" t="s">
        <v>211</v>
      </c>
      <c r="D260" s="1661" t="s">
        <v>1487</v>
      </c>
      <c r="E260" s="1662"/>
      <c r="F260" s="1662"/>
      <c r="G260" s="1662"/>
      <c r="H260" s="993"/>
      <c r="I260" s="993"/>
      <c r="J260" s="993"/>
      <c r="K260" s="993"/>
    </row>
    <row r="261" spans="1:11" ht="18" customHeight="1">
      <c r="A261" s="993"/>
      <c r="B261" s="993"/>
      <c r="C261" s="1004" t="s">
        <v>31</v>
      </c>
      <c r="D261" s="1661" t="s">
        <v>1488</v>
      </c>
      <c r="E261" s="1662"/>
      <c r="F261" s="1662"/>
      <c r="G261" s="1662"/>
      <c r="H261" s="993"/>
      <c r="I261" s="993"/>
      <c r="J261" s="993"/>
      <c r="K261" s="993"/>
    </row>
    <row r="262" spans="1:11" ht="15" customHeight="1">
      <c r="A262" s="993"/>
      <c r="B262" s="993"/>
      <c r="C262" s="1005"/>
      <c r="D262" s="1006">
        <v>2025</v>
      </c>
      <c r="E262" s="1006">
        <v>2026</v>
      </c>
      <c r="F262" s="1006">
        <v>2027</v>
      </c>
      <c r="G262" s="1006">
        <v>2028</v>
      </c>
      <c r="H262" s="993"/>
      <c r="I262" s="993"/>
      <c r="J262" s="993"/>
      <c r="K262" s="993"/>
    </row>
    <row r="263" spans="1:11" ht="15" customHeight="1">
      <c r="A263" s="993"/>
      <c r="B263" s="993"/>
      <c r="C263" s="1007"/>
      <c r="D263" s="1008" t="s">
        <v>13</v>
      </c>
      <c r="E263" s="1008" t="s">
        <v>14</v>
      </c>
      <c r="F263" s="1008" t="s">
        <v>14</v>
      </c>
      <c r="G263" s="1008" t="s">
        <v>14</v>
      </c>
      <c r="H263" s="993"/>
      <c r="I263" s="993"/>
      <c r="J263" s="993"/>
      <c r="K263" s="993"/>
    </row>
    <row r="264" spans="1:11" ht="14.1" customHeight="1">
      <c r="A264" s="993"/>
      <c r="B264" s="993"/>
      <c r="C264" s="997" t="s">
        <v>33</v>
      </c>
      <c r="D264" s="1001" t="s">
        <v>200</v>
      </c>
      <c r="E264" s="1001" t="s">
        <v>1489</v>
      </c>
      <c r="F264" s="1001" t="s">
        <v>1489</v>
      </c>
      <c r="G264" s="1001" t="s">
        <v>1489</v>
      </c>
      <c r="H264" s="993"/>
      <c r="I264" s="993"/>
      <c r="J264" s="993"/>
      <c r="K264" s="993"/>
    </row>
    <row r="265" spans="1:11" ht="14.1" customHeight="1">
      <c r="A265" s="993"/>
      <c r="B265" s="993"/>
      <c r="C265" s="997" t="s">
        <v>214</v>
      </c>
      <c r="D265" s="1001" t="s">
        <v>1490</v>
      </c>
      <c r="E265" s="1001" t="s">
        <v>1491</v>
      </c>
      <c r="F265" s="1001" t="s">
        <v>1491</v>
      </c>
      <c r="G265" s="1001" t="s">
        <v>1491</v>
      </c>
      <c r="H265" s="993"/>
      <c r="I265" s="993"/>
      <c r="J265" s="993"/>
      <c r="K265" s="993"/>
    </row>
    <row r="266" spans="1:11" ht="14.1" customHeight="1">
      <c r="A266" s="993"/>
      <c r="B266" s="993"/>
      <c r="C266" s="997" t="s">
        <v>215</v>
      </c>
      <c r="D266" s="1001" t="s">
        <v>164</v>
      </c>
      <c r="E266" s="1001" t="s">
        <v>1492</v>
      </c>
      <c r="F266" s="1001" t="s">
        <v>1492</v>
      </c>
      <c r="G266" s="1001" t="s">
        <v>1492</v>
      </c>
      <c r="H266" s="993"/>
      <c r="I266" s="993"/>
      <c r="J266" s="993"/>
      <c r="K266" s="993"/>
    </row>
    <row r="267" spans="1:11" ht="14.1" customHeight="1">
      <c r="A267" s="993"/>
      <c r="B267" s="993"/>
      <c r="C267" s="997" t="s">
        <v>216</v>
      </c>
      <c r="D267" s="1001" t="s">
        <v>200</v>
      </c>
      <c r="E267" s="1001" t="s">
        <v>200</v>
      </c>
      <c r="F267" s="1001" t="s">
        <v>164</v>
      </c>
      <c r="G267" s="1001" t="s">
        <v>164</v>
      </c>
      <c r="H267" s="993"/>
      <c r="I267" s="993"/>
      <c r="J267" s="993"/>
      <c r="K267" s="993"/>
    </row>
    <row r="268" spans="1:11" ht="14.1" customHeight="1">
      <c r="A268" s="993"/>
      <c r="B268" s="993"/>
      <c r="C268" s="997" t="s">
        <v>217</v>
      </c>
      <c r="D268" s="1001" t="s">
        <v>200</v>
      </c>
      <c r="E268" s="1001" t="s">
        <v>1493</v>
      </c>
      <c r="F268" s="1001" t="s">
        <v>164</v>
      </c>
      <c r="G268" s="1001" t="s">
        <v>164</v>
      </c>
      <c r="H268" s="993"/>
      <c r="I268" s="993"/>
      <c r="J268" s="993"/>
      <c r="K268" s="993"/>
    </row>
    <row r="269" spans="1:11" ht="14.1" customHeight="1">
      <c r="A269" s="993"/>
      <c r="B269" s="993"/>
      <c r="C269" s="997" t="s">
        <v>39</v>
      </c>
      <c r="D269" s="1001" t="s">
        <v>200</v>
      </c>
      <c r="E269" s="1001" t="s">
        <v>200</v>
      </c>
      <c r="F269" s="1001" t="s">
        <v>164</v>
      </c>
      <c r="G269" s="1001" t="s">
        <v>164</v>
      </c>
      <c r="H269" s="993"/>
      <c r="I269" s="993"/>
      <c r="J269" s="993"/>
      <c r="K269" s="993"/>
    </row>
    <row r="270" spans="1:11" ht="14.1" customHeight="1">
      <c r="A270" s="993"/>
      <c r="B270" s="993"/>
      <c r="C270" s="1663" t="s">
        <v>218</v>
      </c>
      <c r="D270" s="1664"/>
      <c r="E270" s="1664"/>
      <c r="F270" s="1664"/>
      <c r="G270" s="1664"/>
      <c r="H270" s="993"/>
      <c r="I270" s="993"/>
      <c r="J270" s="993"/>
      <c r="K270" s="993"/>
    </row>
    <row r="271" spans="1:11" ht="14.1" customHeight="1">
      <c r="A271" s="993"/>
      <c r="B271" s="993"/>
      <c r="C271" s="1005"/>
      <c r="D271" s="1006">
        <v>2025</v>
      </c>
      <c r="E271" s="1006">
        <v>2026</v>
      </c>
      <c r="F271" s="1006">
        <v>2027</v>
      </c>
      <c r="G271" s="1006">
        <v>2028</v>
      </c>
      <c r="H271" s="993"/>
      <c r="I271" s="993"/>
      <c r="J271" s="993"/>
      <c r="K271" s="993"/>
    </row>
    <row r="272" spans="1:11" ht="14.1" customHeight="1">
      <c r="A272" s="993"/>
      <c r="B272" s="993"/>
      <c r="C272" s="1007"/>
      <c r="D272" s="1008" t="s">
        <v>13</v>
      </c>
      <c r="E272" s="1008" t="s">
        <v>14</v>
      </c>
      <c r="F272" s="1008" t="s">
        <v>14</v>
      </c>
      <c r="G272" s="1008" t="s">
        <v>14</v>
      </c>
      <c r="H272" s="993"/>
      <c r="I272" s="993"/>
      <c r="J272" s="993"/>
      <c r="K272" s="993"/>
    </row>
    <row r="273" spans="1:11" ht="14.1" customHeight="1">
      <c r="A273" s="993"/>
      <c r="B273" s="993"/>
      <c r="C273" s="1009" t="s">
        <v>219</v>
      </c>
      <c r="D273" s="1010">
        <v>0</v>
      </c>
      <c r="E273" s="1010">
        <v>0</v>
      </c>
      <c r="F273" s="1010">
        <v>0</v>
      </c>
      <c r="G273" s="1010">
        <v>0</v>
      </c>
      <c r="H273" s="993"/>
      <c r="I273" s="993"/>
      <c r="J273" s="993"/>
      <c r="K273" s="993"/>
    </row>
    <row r="274" spans="1:11" ht="14.1" customHeight="1">
      <c r="A274" s="993"/>
      <c r="B274" s="993"/>
      <c r="C274" s="1009" t="s">
        <v>220</v>
      </c>
      <c r="D274" s="1010">
        <v>0</v>
      </c>
      <c r="E274" s="1010">
        <v>0</v>
      </c>
      <c r="F274" s="1010">
        <v>0</v>
      </c>
      <c r="G274" s="1010">
        <v>0</v>
      </c>
      <c r="H274" s="993"/>
      <c r="I274" s="993"/>
      <c r="J274" s="993"/>
      <c r="K274" s="993"/>
    </row>
    <row r="275" spans="1:11" ht="14.1" customHeight="1">
      <c r="A275" s="993"/>
      <c r="B275" s="993"/>
      <c r="C275" s="1009" t="s">
        <v>221</v>
      </c>
      <c r="D275" s="1010">
        <v>0</v>
      </c>
      <c r="E275" s="1010">
        <v>0</v>
      </c>
      <c r="F275" s="1010">
        <v>0</v>
      </c>
      <c r="G275" s="1010">
        <v>0</v>
      </c>
      <c r="H275" s="993"/>
      <c r="I275" s="993"/>
      <c r="J275" s="993"/>
      <c r="K275" s="993"/>
    </row>
    <row r="276" spans="1:11" ht="14.1" customHeight="1">
      <c r="A276" s="993"/>
      <c r="B276" s="993"/>
      <c r="C276" s="1009" t="s">
        <v>222</v>
      </c>
      <c r="D276" s="1010">
        <v>0</v>
      </c>
      <c r="E276" s="1010">
        <v>0</v>
      </c>
      <c r="F276" s="1010">
        <v>0</v>
      </c>
      <c r="G276" s="1010">
        <v>0</v>
      </c>
      <c r="H276" s="993"/>
      <c r="I276" s="993"/>
      <c r="J276" s="993"/>
      <c r="K276" s="993"/>
    </row>
    <row r="277" spans="1:11" ht="14.1" customHeight="1">
      <c r="A277" s="993"/>
      <c r="B277" s="993"/>
      <c r="C277" s="1009" t="s">
        <v>220</v>
      </c>
      <c r="D277" s="1010">
        <v>0</v>
      </c>
      <c r="E277" s="1010">
        <v>0</v>
      </c>
      <c r="F277" s="1010">
        <v>0</v>
      </c>
      <c r="G277" s="1010">
        <v>0</v>
      </c>
      <c r="H277" s="993"/>
      <c r="I277" s="993"/>
      <c r="J277" s="993"/>
      <c r="K277" s="993"/>
    </row>
    <row r="278" spans="1:11" ht="14.1" customHeight="1">
      <c r="A278" s="993"/>
      <c r="B278" s="993"/>
      <c r="C278" s="1009" t="s">
        <v>221</v>
      </c>
      <c r="D278" s="1010">
        <v>0</v>
      </c>
      <c r="E278" s="1010">
        <v>0</v>
      </c>
      <c r="F278" s="1010">
        <v>0</v>
      </c>
      <c r="G278" s="1010">
        <v>0</v>
      </c>
      <c r="H278" s="993"/>
      <c r="I278" s="993"/>
      <c r="J278" s="993"/>
      <c r="K278" s="993"/>
    </row>
    <row r="279" spans="1:11" ht="14.1" customHeight="1">
      <c r="A279" s="993"/>
      <c r="B279" s="993"/>
      <c r="C279" s="1009" t="s">
        <v>223</v>
      </c>
      <c r="D279" s="1010">
        <v>0</v>
      </c>
      <c r="E279" s="1010">
        <v>30258000</v>
      </c>
      <c r="F279" s="1010">
        <v>30258000</v>
      </c>
      <c r="G279" s="1010">
        <v>30258000</v>
      </c>
      <c r="H279" s="993"/>
      <c r="I279" s="993"/>
      <c r="J279" s="993"/>
      <c r="K279" s="993"/>
    </row>
    <row r="280" spans="1:11" ht="14.1" customHeight="1">
      <c r="A280" s="993"/>
      <c r="B280" s="993"/>
      <c r="C280" s="1009" t="s">
        <v>220</v>
      </c>
      <c r="D280" s="1010">
        <v>0</v>
      </c>
      <c r="E280" s="1010">
        <v>30258000</v>
      </c>
      <c r="F280" s="1010">
        <v>30258000</v>
      </c>
      <c r="G280" s="1010">
        <v>30258000</v>
      </c>
      <c r="H280" s="993"/>
      <c r="I280" s="993"/>
      <c r="J280" s="993"/>
      <c r="K280" s="993"/>
    </row>
    <row r="281" spans="1:11" ht="14.1" customHeight="1">
      <c r="A281" s="993"/>
      <c r="B281" s="993"/>
      <c r="C281" s="1009" t="s">
        <v>221</v>
      </c>
      <c r="D281" s="1010">
        <v>0</v>
      </c>
      <c r="E281" s="1010">
        <v>0</v>
      </c>
      <c r="F281" s="1010">
        <v>0</v>
      </c>
      <c r="G281" s="1010">
        <v>0</v>
      </c>
      <c r="H281" s="993"/>
      <c r="I281" s="993"/>
      <c r="J281" s="993"/>
      <c r="K281" s="993"/>
    </row>
    <row r="282" spans="1:11" ht="14.1" customHeight="1">
      <c r="A282" s="993"/>
      <c r="B282" s="993"/>
      <c r="C282" s="1009" t="s">
        <v>224</v>
      </c>
      <c r="D282" s="1010">
        <v>0</v>
      </c>
      <c r="E282" s="1010">
        <v>0</v>
      </c>
      <c r="F282" s="1010">
        <v>0</v>
      </c>
      <c r="G282" s="1010">
        <v>0</v>
      </c>
      <c r="H282" s="993"/>
      <c r="I282" s="993"/>
      <c r="J282" s="993"/>
      <c r="K282" s="993"/>
    </row>
    <row r="283" spans="1:11" ht="14.1" customHeight="1">
      <c r="A283" s="993"/>
      <c r="B283" s="993"/>
      <c r="C283" s="1009" t="s">
        <v>220</v>
      </c>
      <c r="D283" s="1010">
        <v>0</v>
      </c>
      <c r="E283" s="1010">
        <v>0</v>
      </c>
      <c r="F283" s="1010">
        <v>0</v>
      </c>
      <c r="G283" s="1010">
        <v>0</v>
      </c>
      <c r="H283" s="993"/>
      <c r="I283" s="993"/>
      <c r="J283" s="993"/>
      <c r="K283" s="993"/>
    </row>
    <row r="284" spans="1:11" ht="14.1" customHeight="1">
      <c r="A284" s="993"/>
      <c r="B284" s="993"/>
      <c r="C284" s="1009" t="s">
        <v>221</v>
      </c>
      <c r="D284" s="1010">
        <v>0</v>
      </c>
      <c r="E284" s="1010">
        <v>0</v>
      </c>
      <c r="F284" s="1010">
        <v>0</v>
      </c>
      <c r="G284" s="1010">
        <v>0</v>
      </c>
      <c r="H284" s="993"/>
      <c r="I284" s="993"/>
      <c r="J284" s="993"/>
      <c r="K284" s="993"/>
    </row>
    <row r="285" spans="1:11" ht="14.1" customHeight="1">
      <c r="A285" s="993"/>
      <c r="B285" s="993"/>
      <c r="C285" s="1009" t="s">
        <v>225</v>
      </c>
      <c r="D285" s="1010">
        <v>0</v>
      </c>
      <c r="E285" s="1010">
        <v>0</v>
      </c>
      <c r="F285" s="1010">
        <v>0</v>
      </c>
      <c r="G285" s="1010">
        <v>0</v>
      </c>
      <c r="H285" s="993"/>
      <c r="I285" s="993"/>
      <c r="J285" s="993"/>
      <c r="K285" s="993"/>
    </row>
    <row r="286" spans="1:11" ht="14.1" customHeight="1">
      <c r="A286" s="993"/>
      <c r="B286" s="993"/>
      <c r="C286" s="1009" t="s">
        <v>220</v>
      </c>
      <c r="D286" s="1010">
        <v>0</v>
      </c>
      <c r="E286" s="1010">
        <v>0</v>
      </c>
      <c r="F286" s="1010">
        <v>0</v>
      </c>
      <c r="G286" s="1010">
        <v>0</v>
      </c>
      <c r="H286" s="993"/>
      <c r="I286" s="993"/>
      <c r="J286" s="993"/>
      <c r="K286" s="993"/>
    </row>
    <row r="287" spans="1:11" ht="14.1" customHeight="1">
      <c r="A287" s="993"/>
      <c r="B287" s="993"/>
      <c r="C287" s="1009" t="s">
        <v>221</v>
      </c>
      <c r="D287" s="1010">
        <v>0</v>
      </c>
      <c r="E287" s="1010">
        <v>0</v>
      </c>
      <c r="F287" s="1010">
        <v>0</v>
      </c>
      <c r="G287" s="1010">
        <v>0</v>
      </c>
      <c r="H287" s="993"/>
      <c r="I287" s="993"/>
      <c r="J287" s="993"/>
      <c r="K287" s="993"/>
    </row>
    <row r="288" spans="1:11" ht="14.1" customHeight="1">
      <c r="A288" s="993"/>
      <c r="B288" s="993"/>
      <c r="C288" s="1009" t="s">
        <v>226</v>
      </c>
      <c r="D288" s="1010">
        <v>0</v>
      </c>
      <c r="E288" s="1010">
        <v>0</v>
      </c>
      <c r="F288" s="1010">
        <v>0</v>
      </c>
      <c r="G288" s="1010">
        <v>0</v>
      </c>
      <c r="H288" s="993"/>
      <c r="I288" s="993"/>
      <c r="J288" s="993"/>
      <c r="K288" s="993"/>
    </row>
    <row r="289" spans="1:11" ht="14.1" customHeight="1">
      <c r="A289" s="993"/>
      <c r="B289" s="993"/>
      <c r="C289" s="1009" t="s">
        <v>220</v>
      </c>
      <c r="D289" s="1010">
        <v>0</v>
      </c>
      <c r="E289" s="1010">
        <v>0</v>
      </c>
      <c r="F289" s="1010">
        <v>0</v>
      </c>
      <c r="G289" s="1010">
        <v>0</v>
      </c>
      <c r="H289" s="993"/>
      <c r="I289" s="993"/>
      <c r="J289" s="993"/>
      <c r="K289" s="993"/>
    </row>
    <row r="290" spans="1:11" ht="14.1" customHeight="1">
      <c r="A290" s="993"/>
      <c r="B290" s="993"/>
      <c r="C290" s="1009" t="s">
        <v>221</v>
      </c>
      <c r="D290" s="1010">
        <v>0</v>
      </c>
      <c r="E290" s="1010">
        <v>0</v>
      </c>
      <c r="F290" s="1010">
        <v>0</v>
      </c>
      <c r="G290" s="1010">
        <v>0</v>
      </c>
      <c r="H290" s="993"/>
      <c r="I290" s="993"/>
      <c r="J290" s="993"/>
      <c r="K290" s="993"/>
    </row>
    <row r="291" spans="1:11" ht="14.1" customHeight="1">
      <c r="A291" s="993"/>
      <c r="B291" s="993"/>
      <c r="C291" s="1009" t="s">
        <v>227</v>
      </c>
      <c r="D291" s="1010">
        <v>0</v>
      </c>
      <c r="E291" s="1010">
        <v>0</v>
      </c>
      <c r="F291" s="1010">
        <v>0</v>
      </c>
      <c r="G291" s="1010">
        <v>0</v>
      </c>
      <c r="H291" s="993"/>
      <c r="I291" s="993"/>
      <c r="J291" s="993"/>
      <c r="K291" s="993"/>
    </row>
    <row r="292" spans="1:11" ht="14.1" customHeight="1">
      <c r="A292" s="993"/>
      <c r="B292" s="993"/>
      <c r="C292" s="1009" t="s">
        <v>220</v>
      </c>
      <c r="D292" s="1010">
        <v>0</v>
      </c>
      <c r="E292" s="1010">
        <v>0</v>
      </c>
      <c r="F292" s="1010">
        <v>0</v>
      </c>
      <c r="G292" s="1010">
        <v>0</v>
      </c>
      <c r="H292" s="993"/>
      <c r="I292" s="993"/>
      <c r="J292" s="993"/>
      <c r="K292" s="993"/>
    </row>
    <row r="293" spans="1:11" ht="14.1" customHeight="1">
      <c r="A293" s="993"/>
      <c r="B293" s="993"/>
      <c r="C293" s="1009" t="s">
        <v>221</v>
      </c>
      <c r="D293" s="1010">
        <v>0</v>
      </c>
      <c r="E293" s="1010">
        <v>0</v>
      </c>
      <c r="F293" s="1010">
        <v>0</v>
      </c>
      <c r="G293" s="1010">
        <v>0</v>
      </c>
      <c r="H293" s="993"/>
      <c r="I293" s="993"/>
      <c r="J293" s="993"/>
      <c r="K293" s="993"/>
    </row>
    <row r="294" spans="1:11" ht="14.1" customHeight="1">
      <c r="A294" s="993"/>
      <c r="B294" s="993"/>
      <c r="C294" s="1009" t="s">
        <v>228</v>
      </c>
      <c r="D294" s="1010">
        <v>0</v>
      </c>
      <c r="E294" s="1010">
        <v>0</v>
      </c>
      <c r="F294" s="1010">
        <v>0</v>
      </c>
      <c r="G294" s="1010">
        <v>0</v>
      </c>
      <c r="H294" s="993"/>
      <c r="I294" s="993"/>
      <c r="J294" s="993"/>
      <c r="K294" s="993"/>
    </row>
    <row r="295" spans="1:11" ht="14.1" customHeight="1">
      <c r="A295" s="993"/>
      <c r="B295" s="993"/>
      <c r="C295" s="1009" t="s">
        <v>220</v>
      </c>
      <c r="D295" s="1010">
        <v>0</v>
      </c>
      <c r="E295" s="1010">
        <v>0</v>
      </c>
      <c r="F295" s="1010">
        <v>0</v>
      </c>
      <c r="G295" s="1010">
        <v>0</v>
      </c>
      <c r="H295" s="993"/>
      <c r="I295" s="993"/>
      <c r="J295" s="993"/>
      <c r="K295" s="993"/>
    </row>
    <row r="296" spans="1:11" ht="14.1" customHeight="1">
      <c r="A296" s="993"/>
      <c r="B296" s="993"/>
      <c r="C296" s="1009" t="s">
        <v>229</v>
      </c>
      <c r="D296" s="1010">
        <v>0</v>
      </c>
      <c r="E296" s="1010">
        <v>0</v>
      </c>
      <c r="F296" s="1010">
        <v>0</v>
      </c>
      <c r="G296" s="1010">
        <v>0</v>
      </c>
      <c r="H296" s="993"/>
      <c r="I296" s="993"/>
      <c r="J296" s="993"/>
      <c r="K296" s="993"/>
    </row>
    <row r="297" spans="1:11" ht="14.1" customHeight="1">
      <c r="A297" s="993"/>
      <c r="B297" s="993"/>
      <c r="C297" s="1009" t="s">
        <v>230</v>
      </c>
      <c r="D297" s="1010">
        <v>0</v>
      </c>
      <c r="E297" s="1010">
        <v>0</v>
      </c>
      <c r="F297" s="1010">
        <v>0</v>
      </c>
      <c r="G297" s="1010">
        <v>0</v>
      </c>
      <c r="H297" s="993"/>
      <c r="I297" s="993"/>
      <c r="J297" s="993"/>
      <c r="K297" s="993"/>
    </row>
    <row r="298" spans="1:11" ht="14.1" customHeight="1">
      <c r="A298" s="993"/>
      <c r="B298" s="993"/>
      <c r="C298" s="1009" t="s">
        <v>231</v>
      </c>
      <c r="D298" s="1010">
        <v>0</v>
      </c>
      <c r="E298" s="1010">
        <v>0</v>
      </c>
      <c r="F298" s="1010">
        <v>0</v>
      </c>
      <c r="G298" s="1010">
        <v>0</v>
      </c>
      <c r="H298" s="993"/>
      <c r="I298" s="993"/>
      <c r="J298" s="993"/>
      <c r="K298" s="993"/>
    </row>
    <row r="299" spans="1:11" ht="14.1" customHeight="1">
      <c r="A299" s="993"/>
      <c r="B299" s="993"/>
      <c r="C299" s="1009" t="s">
        <v>232</v>
      </c>
      <c r="D299" s="1010">
        <v>0</v>
      </c>
      <c r="E299" s="1010">
        <v>0</v>
      </c>
      <c r="F299" s="1010">
        <v>0</v>
      </c>
      <c r="G299" s="1010">
        <v>0</v>
      </c>
      <c r="H299" s="993"/>
      <c r="I299" s="993"/>
      <c r="J299" s="993"/>
      <c r="K299" s="993"/>
    </row>
    <row r="300" spans="1:11" ht="14.1" customHeight="1">
      <c r="A300" s="993"/>
      <c r="B300" s="993"/>
      <c r="C300" s="1009" t="s">
        <v>233</v>
      </c>
      <c r="D300" s="1010">
        <v>0</v>
      </c>
      <c r="E300" s="1010">
        <v>0</v>
      </c>
      <c r="F300" s="1010">
        <v>0</v>
      </c>
      <c r="G300" s="1010">
        <v>0</v>
      </c>
      <c r="H300" s="993"/>
      <c r="I300" s="993"/>
      <c r="J300" s="993"/>
      <c r="K300" s="993"/>
    </row>
    <row r="301" spans="1:11" ht="14.1" customHeight="1">
      <c r="A301" s="993"/>
      <c r="B301" s="993"/>
      <c r="C301" s="1009" t="s">
        <v>220</v>
      </c>
      <c r="D301" s="1010">
        <v>0</v>
      </c>
      <c r="E301" s="1010">
        <v>0</v>
      </c>
      <c r="F301" s="1010">
        <v>0</v>
      </c>
      <c r="G301" s="1010">
        <v>0</v>
      </c>
      <c r="H301" s="993"/>
      <c r="I301" s="993"/>
      <c r="J301" s="993"/>
      <c r="K301" s="993"/>
    </row>
    <row r="302" spans="1:11" ht="14.1" customHeight="1">
      <c r="A302" s="993"/>
      <c r="B302" s="993"/>
      <c r="C302" s="1009" t="s">
        <v>229</v>
      </c>
      <c r="D302" s="1010">
        <v>0</v>
      </c>
      <c r="E302" s="1010">
        <v>0</v>
      </c>
      <c r="F302" s="1010">
        <v>0</v>
      </c>
      <c r="G302" s="1010">
        <v>0</v>
      </c>
      <c r="H302" s="993"/>
      <c r="I302" s="993"/>
      <c r="J302" s="993"/>
      <c r="K302" s="993"/>
    </row>
    <row r="303" spans="1:11" ht="14.1" customHeight="1">
      <c r="A303" s="993"/>
      <c r="B303" s="993"/>
      <c r="C303" s="1009" t="s">
        <v>230</v>
      </c>
      <c r="D303" s="1010">
        <v>0</v>
      </c>
      <c r="E303" s="1010">
        <v>0</v>
      </c>
      <c r="F303" s="1010">
        <v>0</v>
      </c>
      <c r="G303" s="1010">
        <v>0</v>
      </c>
      <c r="H303" s="993"/>
      <c r="I303" s="993"/>
      <c r="J303" s="993"/>
      <c r="K303" s="993"/>
    </row>
    <row r="304" spans="1:11" ht="14.1" customHeight="1">
      <c r="A304" s="993"/>
      <c r="B304" s="993"/>
      <c r="C304" s="1009" t="s">
        <v>231</v>
      </c>
      <c r="D304" s="1010">
        <v>0</v>
      </c>
      <c r="E304" s="1010">
        <v>0</v>
      </c>
      <c r="F304" s="1010">
        <v>0</v>
      </c>
      <c r="G304" s="1010">
        <v>0</v>
      </c>
      <c r="H304" s="993"/>
      <c r="I304" s="993"/>
      <c r="J304" s="993"/>
      <c r="K304" s="993"/>
    </row>
    <row r="305" spans="1:11" ht="14.1" customHeight="1">
      <c r="A305" s="993"/>
      <c r="B305" s="993"/>
      <c r="C305" s="1009" t="s">
        <v>232</v>
      </c>
      <c r="D305" s="1010">
        <v>0</v>
      </c>
      <c r="E305" s="1010">
        <v>0</v>
      </c>
      <c r="F305" s="1010">
        <v>0</v>
      </c>
      <c r="G305" s="1010">
        <v>0</v>
      </c>
      <c r="H305" s="993"/>
      <c r="I305" s="993"/>
      <c r="J305" s="993"/>
      <c r="K305" s="993"/>
    </row>
    <row r="306" spans="1:11" ht="14.1" customHeight="1">
      <c r="A306" s="993"/>
      <c r="B306" s="993"/>
      <c r="C306" s="1009" t="s">
        <v>234</v>
      </c>
      <c r="D306" s="1010">
        <v>0</v>
      </c>
      <c r="E306" s="1010">
        <v>0</v>
      </c>
      <c r="F306" s="1010">
        <v>0</v>
      </c>
      <c r="G306" s="1010">
        <v>0</v>
      </c>
      <c r="H306" s="993"/>
      <c r="I306" s="993"/>
      <c r="J306" s="993"/>
      <c r="K306" s="993"/>
    </row>
    <row r="307" spans="1:11" ht="14.1" customHeight="1">
      <c r="A307" s="993"/>
      <c r="B307" s="993"/>
      <c r="C307" s="1009" t="s">
        <v>220</v>
      </c>
      <c r="D307" s="1010">
        <v>0</v>
      </c>
      <c r="E307" s="1010">
        <v>0</v>
      </c>
      <c r="F307" s="1010">
        <v>0</v>
      </c>
      <c r="G307" s="1010">
        <v>0</v>
      </c>
      <c r="H307" s="993"/>
      <c r="I307" s="993"/>
      <c r="J307" s="993"/>
      <c r="K307" s="993"/>
    </row>
    <row r="308" spans="1:11" ht="14.1" customHeight="1">
      <c r="A308" s="993"/>
      <c r="B308" s="993"/>
      <c r="C308" s="1009" t="s">
        <v>229</v>
      </c>
      <c r="D308" s="1010">
        <v>0</v>
      </c>
      <c r="E308" s="1010">
        <v>0</v>
      </c>
      <c r="F308" s="1010">
        <v>0</v>
      </c>
      <c r="G308" s="1010">
        <v>0</v>
      </c>
      <c r="H308" s="993"/>
      <c r="I308" s="993"/>
      <c r="J308" s="993"/>
      <c r="K308" s="993"/>
    </row>
    <row r="309" spans="1:11" ht="14.1" customHeight="1">
      <c r="A309" s="993"/>
      <c r="B309" s="993"/>
      <c r="C309" s="1009" t="s">
        <v>230</v>
      </c>
      <c r="D309" s="1010">
        <v>0</v>
      </c>
      <c r="E309" s="1010">
        <v>0</v>
      </c>
      <c r="F309" s="1010">
        <v>0</v>
      </c>
      <c r="G309" s="1010">
        <v>0</v>
      </c>
      <c r="H309" s="993"/>
      <c r="I309" s="993"/>
      <c r="J309" s="993"/>
      <c r="K309" s="993"/>
    </row>
    <row r="310" spans="1:11" ht="14.1" customHeight="1">
      <c r="A310" s="993"/>
      <c r="B310" s="993"/>
      <c r="C310" s="1009" t="s">
        <v>231</v>
      </c>
      <c r="D310" s="1010">
        <v>0</v>
      </c>
      <c r="E310" s="1010">
        <v>0</v>
      </c>
      <c r="F310" s="1010">
        <v>0</v>
      </c>
      <c r="G310" s="1010">
        <v>0</v>
      </c>
      <c r="H310" s="993"/>
      <c r="I310" s="993"/>
      <c r="J310" s="993"/>
      <c r="K310" s="993"/>
    </row>
    <row r="311" spans="1:11" ht="14.1" customHeight="1">
      <c r="A311" s="993"/>
      <c r="B311" s="993"/>
      <c r="C311" s="1009" t="s">
        <v>232</v>
      </c>
      <c r="D311" s="1010">
        <v>0</v>
      </c>
      <c r="E311" s="1010">
        <v>0</v>
      </c>
      <c r="F311" s="1010">
        <v>0</v>
      </c>
      <c r="G311" s="1010">
        <v>0</v>
      </c>
      <c r="H311" s="993"/>
      <c r="I311" s="993"/>
      <c r="J311" s="993"/>
      <c r="K311" s="993"/>
    </row>
    <row r="312" spans="1:11" ht="14.1" customHeight="1">
      <c r="A312" s="993"/>
      <c r="B312" s="993"/>
      <c r="C312" s="1009" t="s">
        <v>235</v>
      </c>
      <c r="D312" s="1010">
        <v>0</v>
      </c>
      <c r="E312" s="1010">
        <v>0</v>
      </c>
      <c r="F312" s="1010">
        <v>0</v>
      </c>
      <c r="G312" s="1010">
        <v>0</v>
      </c>
      <c r="H312" s="993"/>
      <c r="I312" s="993"/>
      <c r="J312" s="993"/>
      <c r="K312" s="993"/>
    </row>
    <row r="313" spans="1:11" ht="14.1" customHeight="1">
      <c r="A313" s="993"/>
      <c r="B313" s="993"/>
      <c r="C313" s="1009" t="s">
        <v>236</v>
      </c>
      <c r="D313" s="1010">
        <v>0</v>
      </c>
      <c r="E313" s="1010">
        <v>0</v>
      </c>
      <c r="F313" s="1010">
        <v>0</v>
      </c>
      <c r="G313" s="1010">
        <v>0</v>
      </c>
      <c r="H313" s="993"/>
      <c r="I313" s="993"/>
      <c r="J313" s="993"/>
      <c r="K313" s="993"/>
    </row>
    <row r="314" spans="1:11" ht="14.1" customHeight="1">
      <c r="A314" s="993"/>
      <c r="B314" s="993"/>
      <c r="C314" s="1011" t="s">
        <v>237</v>
      </c>
      <c r="D314" s="1010">
        <v>0</v>
      </c>
      <c r="E314" s="1010">
        <v>30258000</v>
      </c>
      <c r="F314" s="1010">
        <v>30258000</v>
      </c>
      <c r="G314" s="1010">
        <v>30258000</v>
      </c>
      <c r="H314" s="993"/>
      <c r="I314" s="993"/>
      <c r="J314" s="993"/>
      <c r="K314" s="993"/>
    </row>
    <row r="315" spans="1:11" ht="81" customHeight="1">
      <c r="A315" s="993"/>
      <c r="B315" s="993"/>
      <c r="C315" s="996" t="s">
        <v>203</v>
      </c>
      <c r="D315" s="1657" t="s">
        <v>1494</v>
      </c>
      <c r="E315" s="1658"/>
      <c r="F315" s="1658"/>
      <c r="G315" s="1658"/>
      <c r="H315" s="993"/>
      <c r="I315" s="993"/>
      <c r="J315" s="993"/>
      <c r="K315" s="993"/>
    </row>
    <row r="316" spans="1:11" ht="27.95" customHeight="1">
      <c r="A316" s="993"/>
      <c r="B316" s="993"/>
      <c r="C316" s="997" t="s">
        <v>205</v>
      </c>
      <c r="D316" s="998">
        <v>2025</v>
      </c>
      <c r="E316" s="998">
        <v>2026</v>
      </c>
      <c r="F316" s="998">
        <v>2027</v>
      </c>
      <c r="G316" s="998">
        <v>2028</v>
      </c>
      <c r="H316" s="993"/>
      <c r="I316" s="993"/>
      <c r="J316" s="993"/>
      <c r="K316" s="993"/>
    </row>
    <row r="317" spans="1:11" ht="14.1" customHeight="1">
      <c r="A317" s="993"/>
      <c r="B317" s="993"/>
      <c r="C317" s="999"/>
      <c r="D317" s="1000" t="s">
        <v>13</v>
      </c>
      <c r="E317" s="1000" t="s">
        <v>14</v>
      </c>
      <c r="F317" s="1000" t="s">
        <v>14</v>
      </c>
      <c r="G317" s="1000" t="s">
        <v>14</v>
      </c>
      <c r="H317" s="993"/>
      <c r="I317" s="993"/>
      <c r="J317" s="993"/>
      <c r="K317" s="993"/>
    </row>
    <row r="318" spans="1:11" ht="20.100000000000001" customHeight="1">
      <c r="A318" s="993"/>
      <c r="B318" s="993"/>
      <c r="C318" s="997" t="s">
        <v>1495</v>
      </c>
      <c r="D318" s="1001" t="s">
        <v>993</v>
      </c>
      <c r="E318" s="1001" t="s">
        <v>1413</v>
      </c>
      <c r="F318" s="1001" t="s">
        <v>1235</v>
      </c>
      <c r="G318" s="1001" t="s">
        <v>1385</v>
      </c>
      <c r="H318" s="993"/>
      <c r="I318" s="993"/>
      <c r="J318" s="993"/>
      <c r="K318" s="993"/>
    </row>
    <row r="319" spans="1:11" ht="20.100000000000001" customHeight="1">
      <c r="A319" s="993"/>
      <c r="B319" s="993"/>
      <c r="C319" s="997" t="s">
        <v>1496</v>
      </c>
      <c r="D319" s="1001" t="s">
        <v>993</v>
      </c>
      <c r="E319" s="1001" t="s">
        <v>1085</v>
      </c>
      <c r="F319" s="1001" t="s">
        <v>1235</v>
      </c>
      <c r="G319" s="1001" t="s">
        <v>1385</v>
      </c>
      <c r="H319" s="993"/>
      <c r="I319" s="993"/>
      <c r="J319" s="993"/>
      <c r="K319" s="993"/>
    </row>
    <row r="320" spans="1:11" ht="14.1" customHeight="1">
      <c r="A320" s="993"/>
      <c r="B320" s="993"/>
      <c r="C320" s="997" t="s">
        <v>1497</v>
      </c>
      <c r="D320" s="1001" t="s">
        <v>1165</v>
      </c>
      <c r="E320" s="1001" t="s">
        <v>970</v>
      </c>
      <c r="F320" s="1001" t="s">
        <v>932</v>
      </c>
      <c r="G320" s="1001" t="s">
        <v>932</v>
      </c>
      <c r="H320" s="993"/>
      <c r="I320" s="993"/>
      <c r="J320" s="993"/>
      <c r="K320" s="993"/>
    </row>
    <row r="321" spans="1:11" ht="14.1" customHeight="1">
      <c r="A321" s="993"/>
      <c r="B321" s="993"/>
      <c r="C321" s="1643" t="s">
        <v>208</v>
      </c>
      <c r="D321" s="1644"/>
      <c r="E321" s="1644"/>
      <c r="F321" s="1644"/>
      <c r="G321" s="1644"/>
      <c r="H321" s="993"/>
      <c r="I321" s="993"/>
      <c r="J321" s="993"/>
      <c r="K321" s="993"/>
    </row>
    <row r="322" spans="1:11" ht="14.1" customHeight="1">
      <c r="A322" s="993"/>
      <c r="B322" s="993"/>
      <c r="C322" s="1002" t="s">
        <v>1426</v>
      </c>
      <c r="D322" s="1643" t="s">
        <v>1427</v>
      </c>
      <c r="E322" s="1644"/>
      <c r="F322" s="1644"/>
      <c r="G322" s="1644"/>
      <c r="H322" s="993"/>
      <c r="I322" s="993"/>
      <c r="J322" s="993"/>
      <c r="K322" s="993"/>
    </row>
    <row r="323" spans="1:11" ht="14.1" customHeight="1">
      <c r="A323" s="993"/>
      <c r="B323" s="993"/>
      <c r="C323" s="1003" t="s">
        <v>209</v>
      </c>
      <c r="D323" s="1659" t="s">
        <v>1498</v>
      </c>
      <c r="E323" s="1660"/>
      <c r="F323" s="1660"/>
      <c r="G323" s="1660"/>
      <c r="H323" s="993"/>
      <c r="I323" s="993"/>
      <c r="J323" s="993"/>
      <c r="K323" s="993"/>
    </row>
    <row r="324" spans="1:11" ht="14.1" customHeight="1">
      <c r="A324" s="993"/>
      <c r="B324" s="993"/>
      <c r="C324" s="1004" t="s">
        <v>211</v>
      </c>
      <c r="D324" s="1661" t="s">
        <v>1499</v>
      </c>
      <c r="E324" s="1662"/>
      <c r="F324" s="1662"/>
      <c r="G324" s="1662"/>
      <c r="H324" s="993"/>
      <c r="I324" s="993"/>
      <c r="J324" s="993"/>
      <c r="K324" s="993"/>
    </row>
    <row r="325" spans="1:11" ht="14.1" customHeight="1">
      <c r="A325" s="993"/>
      <c r="B325" s="993"/>
      <c r="C325" s="1004" t="s">
        <v>31</v>
      </c>
      <c r="D325" s="1661" t="s">
        <v>1500</v>
      </c>
      <c r="E325" s="1662"/>
      <c r="F325" s="1662"/>
      <c r="G325" s="1662"/>
      <c r="H325" s="993"/>
      <c r="I325" s="993"/>
      <c r="J325" s="993"/>
      <c r="K325" s="993"/>
    </row>
    <row r="326" spans="1:11" ht="15" customHeight="1">
      <c r="A326" s="993"/>
      <c r="B326" s="993"/>
      <c r="C326" s="1005"/>
      <c r="D326" s="1006">
        <v>2025</v>
      </c>
      <c r="E326" s="1006">
        <v>2026</v>
      </c>
      <c r="F326" s="1006">
        <v>2027</v>
      </c>
      <c r="G326" s="1006">
        <v>2028</v>
      </c>
      <c r="H326" s="993"/>
      <c r="I326" s="993"/>
      <c r="J326" s="993"/>
      <c r="K326" s="993"/>
    </row>
    <row r="327" spans="1:11" ht="15" customHeight="1">
      <c r="A327" s="993"/>
      <c r="B327" s="993"/>
      <c r="C327" s="1007"/>
      <c r="D327" s="1008" t="s">
        <v>13</v>
      </c>
      <c r="E327" s="1008" t="s">
        <v>14</v>
      </c>
      <c r="F327" s="1008" t="s">
        <v>14</v>
      </c>
      <c r="G327" s="1008" t="s">
        <v>14</v>
      </c>
      <c r="H327" s="993"/>
      <c r="I327" s="993"/>
      <c r="J327" s="993"/>
      <c r="K327" s="993"/>
    </row>
    <row r="328" spans="1:11" ht="14.1" customHeight="1">
      <c r="A328" s="993"/>
      <c r="B328" s="993"/>
      <c r="C328" s="997" t="s">
        <v>33</v>
      </c>
      <c r="D328" s="1001" t="s">
        <v>200</v>
      </c>
      <c r="E328" s="1001" t="s">
        <v>963</v>
      </c>
      <c r="F328" s="1001" t="s">
        <v>963</v>
      </c>
      <c r="G328" s="1001" t="s">
        <v>963</v>
      </c>
      <c r="H328" s="993"/>
      <c r="I328" s="993"/>
      <c r="J328" s="993"/>
      <c r="K328" s="993"/>
    </row>
    <row r="329" spans="1:11" ht="14.1" customHeight="1">
      <c r="A329" s="993"/>
      <c r="B329" s="993"/>
      <c r="C329" s="997" t="s">
        <v>214</v>
      </c>
      <c r="D329" s="1001" t="s">
        <v>1501</v>
      </c>
      <c r="E329" s="1001" t="s">
        <v>1501</v>
      </c>
      <c r="F329" s="1001" t="s">
        <v>1501</v>
      </c>
      <c r="G329" s="1001" t="s">
        <v>1501</v>
      </c>
      <c r="H329" s="993"/>
      <c r="I329" s="993"/>
      <c r="J329" s="993"/>
      <c r="K329" s="993"/>
    </row>
    <row r="330" spans="1:11" ht="14.1" customHeight="1">
      <c r="A330" s="993"/>
      <c r="B330" s="993"/>
      <c r="C330" s="997" t="s">
        <v>215</v>
      </c>
      <c r="D330" s="1001" t="s">
        <v>164</v>
      </c>
      <c r="E330" s="1001" t="s">
        <v>1502</v>
      </c>
      <c r="F330" s="1001" t="s">
        <v>1502</v>
      </c>
      <c r="G330" s="1001" t="s">
        <v>1502</v>
      </c>
      <c r="H330" s="993"/>
      <c r="I330" s="993"/>
      <c r="J330" s="993"/>
      <c r="K330" s="993"/>
    </row>
    <row r="331" spans="1:11" ht="14.1" customHeight="1">
      <c r="A331" s="993"/>
      <c r="B331" s="993"/>
      <c r="C331" s="997" t="s">
        <v>216</v>
      </c>
      <c r="D331" s="1001" t="s">
        <v>200</v>
      </c>
      <c r="E331" s="1001" t="s">
        <v>200</v>
      </c>
      <c r="F331" s="1001" t="s">
        <v>164</v>
      </c>
      <c r="G331" s="1001" t="s">
        <v>164</v>
      </c>
      <c r="H331" s="993"/>
      <c r="I331" s="993"/>
      <c r="J331" s="993"/>
      <c r="K331" s="993"/>
    </row>
    <row r="332" spans="1:11" ht="14.1" customHeight="1">
      <c r="A332" s="993"/>
      <c r="B332" s="993"/>
      <c r="C332" s="997" t="s">
        <v>217</v>
      </c>
      <c r="D332" s="1001" t="s">
        <v>200</v>
      </c>
      <c r="E332" s="1001" t="s">
        <v>164</v>
      </c>
      <c r="F332" s="1001" t="s">
        <v>164</v>
      </c>
      <c r="G332" s="1001" t="s">
        <v>164</v>
      </c>
      <c r="H332" s="993"/>
      <c r="I332" s="993"/>
      <c r="J332" s="993"/>
      <c r="K332" s="993"/>
    </row>
    <row r="333" spans="1:11" ht="14.1" customHeight="1">
      <c r="A333" s="993"/>
      <c r="B333" s="993"/>
      <c r="C333" s="997" t="s">
        <v>39</v>
      </c>
      <c r="D333" s="1001" t="s">
        <v>200</v>
      </c>
      <c r="E333" s="1001" t="s">
        <v>200</v>
      </c>
      <c r="F333" s="1001" t="s">
        <v>164</v>
      </c>
      <c r="G333" s="1001" t="s">
        <v>164</v>
      </c>
      <c r="H333" s="993"/>
      <c r="I333" s="993"/>
      <c r="J333" s="993"/>
      <c r="K333" s="993"/>
    </row>
    <row r="334" spans="1:11" ht="14.1" customHeight="1">
      <c r="A334" s="993"/>
      <c r="B334" s="993"/>
      <c r="C334" s="1663" t="s">
        <v>218</v>
      </c>
      <c r="D334" s="1664"/>
      <c r="E334" s="1664"/>
      <c r="F334" s="1664"/>
      <c r="G334" s="1664"/>
      <c r="H334" s="993"/>
      <c r="I334" s="993"/>
      <c r="J334" s="993"/>
      <c r="K334" s="993"/>
    </row>
    <row r="335" spans="1:11" ht="14.1" customHeight="1">
      <c r="A335" s="993"/>
      <c r="B335" s="993"/>
      <c r="C335" s="1005"/>
      <c r="D335" s="1006">
        <v>2025</v>
      </c>
      <c r="E335" s="1006">
        <v>2026</v>
      </c>
      <c r="F335" s="1006">
        <v>2027</v>
      </c>
      <c r="G335" s="1006">
        <v>2028</v>
      </c>
      <c r="H335" s="993"/>
      <c r="I335" s="993"/>
      <c r="J335" s="993"/>
      <c r="K335" s="993"/>
    </row>
    <row r="336" spans="1:11" ht="14.1" customHeight="1">
      <c r="A336" s="993"/>
      <c r="B336" s="993"/>
      <c r="C336" s="1007"/>
      <c r="D336" s="1008" t="s">
        <v>13</v>
      </c>
      <c r="E336" s="1008" t="s">
        <v>14</v>
      </c>
      <c r="F336" s="1008" t="s">
        <v>14</v>
      </c>
      <c r="G336" s="1008" t="s">
        <v>14</v>
      </c>
      <c r="H336" s="993"/>
      <c r="I336" s="993"/>
      <c r="J336" s="993"/>
      <c r="K336" s="993"/>
    </row>
    <row r="337" spans="1:11" ht="14.1" customHeight="1">
      <c r="A337" s="993"/>
      <c r="B337" s="993"/>
      <c r="C337" s="1009" t="s">
        <v>219</v>
      </c>
      <c r="D337" s="1010">
        <v>0</v>
      </c>
      <c r="E337" s="1010">
        <v>0</v>
      </c>
      <c r="F337" s="1010">
        <v>0</v>
      </c>
      <c r="G337" s="1010">
        <v>0</v>
      </c>
      <c r="H337" s="993"/>
      <c r="I337" s="993"/>
      <c r="J337" s="993"/>
      <c r="K337" s="993"/>
    </row>
    <row r="338" spans="1:11" ht="14.1" customHeight="1">
      <c r="A338" s="993"/>
      <c r="B338" s="993"/>
      <c r="C338" s="1009" t="s">
        <v>220</v>
      </c>
      <c r="D338" s="1010">
        <v>0</v>
      </c>
      <c r="E338" s="1010">
        <v>0</v>
      </c>
      <c r="F338" s="1010">
        <v>0</v>
      </c>
      <c r="G338" s="1010">
        <v>0</v>
      </c>
      <c r="H338" s="993"/>
      <c r="I338" s="993"/>
      <c r="J338" s="993"/>
      <c r="K338" s="993"/>
    </row>
    <row r="339" spans="1:11" ht="14.1" customHeight="1">
      <c r="A339" s="993"/>
      <c r="B339" s="993"/>
      <c r="C339" s="1009" t="s">
        <v>221</v>
      </c>
      <c r="D339" s="1010">
        <v>0</v>
      </c>
      <c r="E339" s="1010">
        <v>0</v>
      </c>
      <c r="F339" s="1010">
        <v>0</v>
      </c>
      <c r="G339" s="1010">
        <v>0</v>
      </c>
      <c r="H339" s="993"/>
      <c r="I339" s="993"/>
      <c r="J339" s="993"/>
      <c r="K339" s="993"/>
    </row>
    <row r="340" spans="1:11" ht="14.1" customHeight="1">
      <c r="A340" s="993"/>
      <c r="B340" s="993"/>
      <c r="C340" s="1009" t="s">
        <v>222</v>
      </c>
      <c r="D340" s="1010">
        <v>0</v>
      </c>
      <c r="E340" s="1010">
        <v>0</v>
      </c>
      <c r="F340" s="1010">
        <v>0</v>
      </c>
      <c r="G340" s="1010">
        <v>0</v>
      </c>
      <c r="H340" s="993"/>
      <c r="I340" s="993"/>
      <c r="J340" s="993"/>
      <c r="K340" s="993"/>
    </row>
    <row r="341" spans="1:11" ht="14.1" customHeight="1">
      <c r="A341" s="993"/>
      <c r="B341" s="993"/>
      <c r="C341" s="1009" t="s">
        <v>220</v>
      </c>
      <c r="D341" s="1010">
        <v>0</v>
      </c>
      <c r="E341" s="1010">
        <v>0</v>
      </c>
      <c r="F341" s="1010">
        <v>0</v>
      </c>
      <c r="G341" s="1010">
        <v>0</v>
      </c>
      <c r="H341" s="993"/>
      <c r="I341" s="993"/>
      <c r="J341" s="993"/>
      <c r="K341" s="993"/>
    </row>
    <row r="342" spans="1:11" ht="14.1" customHeight="1">
      <c r="A342" s="993"/>
      <c r="B342" s="993"/>
      <c r="C342" s="1009" t="s">
        <v>221</v>
      </c>
      <c r="D342" s="1010">
        <v>0</v>
      </c>
      <c r="E342" s="1010">
        <v>0</v>
      </c>
      <c r="F342" s="1010">
        <v>0</v>
      </c>
      <c r="G342" s="1010">
        <v>0</v>
      </c>
      <c r="H342" s="993"/>
      <c r="I342" s="993"/>
      <c r="J342" s="993"/>
      <c r="K342" s="993"/>
    </row>
    <row r="343" spans="1:11" ht="14.1" customHeight="1">
      <c r="A343" s="993"/>
      <c r="B343" s="993"/>
      <c r="C343" s="1009" t="s">
        <v>223</v>
      </c>
      <c r="D343" s="1010">
        <v>0</v>
      </c>
      <c r="E343" s="1010">
        <v>1650000</v>
      </c>
      <c r="F343" s="1010">
        <v>1650000</v>
      </c>
      <c r="G343" s="1010">
        <v>1650000</v>
      </c>
      <c r="H343" s="993"/>
      <c r="I343" s="993"/>
      <c r="J343" s="993"/>
      <c r="K343" s="993"/>
    </row>
    <row r="344" spans="1:11" ht="14.1" customHeight="1">
      <c r="A344" s="993"/>
      <c r="B344" s="993"/>
      <c r="C344" s="1009" t="s">
        <v>220</v>
      </c>
      <c r="D344" s="1010">
        <v>0</v>
      </c>
      <c r="E344" s="1010">
        <v>1650000</v>
      </c>
      <c r="F344" s="1010">
        <v>1650000</v>
      </c>
      <c r="G344" s="1010">
        <v>1650000</v>
      </c>
      <c r="H344" s="993"/>
      <c r="I344" s="993"/>
      <c r="J344" s="993"/>
      <c r="K344" s="993"/>
    </row>
    <row r="345" spans="1:11" ht="14.1" customHeight="1">
      <c r="A345" s="993"/>
      <c r="B345" s="993"/>
      <c r="C345" s="1009" t="s">
        <v>221</v>
      </c>
      <c r="D345" s="1010">
        <v>0</v>
      </c>
      <c r="E345" s="1010">
        <v>0</v>
      </c>
      <c r="F345" s="1010">
        <v>0</v>
      </c>
      <c r="G345" s="1010">
        <v>0</v>
      </c>
      <c r="H345" s="993"/>
      <c r="I345" s="993"/>
      <c r="J345" s="993"/>
      <c r="K345" s="993"/>
    </row>
    <row r="346" spans="1:11" ht="14.1" customHeight="1">
      <c r="A346" s="993"/>
      <c r="B346" s="993"/>
      <c r="C346" s="1009" t="s">
        <v>224</v>
      </c>
      <c r="D346" s="1010">
        <v>0</v>
      </c>
      <c r="E346" s="1010">
        <v>0</v>
      </c>
      <c r="F346" s="1010">
        <v>0</v>
      </c>
      <c r="G346" s="1010">
        <v>0</v>
      </c>
      <c r="H346" s="993"/>
      <c r="I346" s="993"/>
      <c r="J346" s="993"/>
      <c r="K346" s="993"/>
    </row>
    <row r="347" spans="1:11" ht="14.1" customHeight="1">
      <c r="A347" s="993"/>
      <c r="B347" s="993"/>
      <c r="C347" s="1009" t="s">
        <v>220</v>
      </c>
      <c r="D347" s="1010">
        <v>0</v>
      </c>
      <c r="E347" s="1010">
        <v>0</v>
      </c>
      <c r="F347" s="1010">
        <v>0</v>
      </c>
      <c r="G347" s="1010">
        <v>0</v>
      </c>
      <c r="H347" s="993"/>
      <c r="I347" s="993"/>
      <c r="J347" s="993"/>
      <c r="K347" s="993"/>
    </row>
    <row r="348" spans="1:11" ht="14.1" customHeight="1">
      <c r="A348" s="993"/>
      <c r="B348" s="993"/>
      <c r="C348" s="1009" t="s">
        <v>221</v>
      </c>
      <c r="D348" s="1010">
        <v>0</v>
      </c>
      <c r="E348" s="1010">
        <v>0</v>
      </c>
      <c r="F348" s="1010">
        <v>0</v>
      </c>
      <c r="G348" s="1010">
        <v>0</v>
      </c>
      <c r="H348" s="993"/>
      <c r="I348" s="993"/>
      <c r="J348" s="993"/>
      <c r="K348" s="993"/>
    </row>
    <row r="349" spans="1:11" ht="14.1" customHeight="1">
      <c r="A349" s="993"/>
      <c r="B349" s="993"/>
      <c r="C349" s="1009" t="s">
        <v>225</v>
      </c>
      <c r="D349" s="1010">
        <v>0</v>
      </c>
      <c r="E349" s="1010">
        <v>0</v>
      </c>
      <c r="F349" s="1010">
        <v>0</v>
      </c>
      <c r="G349" s="1010">
        <v>0</v>
      </c>
      <c r="H349" s="993"/>
      <c r="I349" s="993"/>
      <c r="J349" s="993"/>
      <c r="K349" s="993"/>
    </row>
    <row r="350" spans="1:11" ht="14.1" customHeight="1">
      <c r="A350" s="993"/>
      <c r="B350" s="993"/>
      <c r="C350" s="1009" t="s">
        <v>220</v>
      </c>
      <c r="D350" s="1010">
        <v>0</v>
      </c>
      <c r="E350" s="1010">
        <v>0</v>
      </c>
      <c r="F350" s="1010">
        <v>0</v>
      </c>
      <c r="G350" s="1010">
        <v>0</v>
      </c>
      <c r="H350" s="993"/>
      <c r="I350" s="993"/>
      <c r="J350" s="993"/>
      <c r="K350" s="993"/>
    </row>
    <row r="351" spans="1:11" ht="14.1" customHeight="1">
      <c r="A351" s="993"/>
      <c r="B351" s="993"/>
      <c r="C351" s="1009" t="s">
        <v>221</v>
      </c>
      <c r="D351" s="1010">
        <v>0</v>
      </c>
      <c r="E351" s="1010">
        <v>0</v>
      </c>
      <c r="F351" s="1010">
        <v>0</v>
      </c>
      <c r="G351" s="1010">
        <v>0</v>
      </c>
      <c r="H351" s="993"/>
      <c r="I351" s="993"/>
      <c r="J351" s="993"/>
      <c r="K351" s="993"/>
    </row>
    <row r="352" spans="1:11" ht="14.1" customHeight="1">
      <c r="A352" s="993"/>
      <c r="B352" s="993"/>
      <c r="C352" s="1009" t="s">
        <v>226</v>
      </c>
      <c r="D352" s="1010">
        <v>0</v>
      </c>
      <c r="E352" s="1010">
        <v>0</v>
      </c>
      <c r="F352" s="1010">
        <v>0</v>
      </c>
      <c r="G352" s="1010">
        <v>0</v>
      </c>
      <c r="H352" s="993"/>
      <c r="I352" s="993"/>
      <c r="J352" s="993"/>
      <c r="K352" s="993"/>
    </row>
    <row r="353" spans="1:11" ht="14.1" customHeight="1">
      <c r="A353" s="993"/>
      <c r="B353" s="993"/>
      <c r="C353" s="1009" t="s">
        <v>220</v>
      </c>
      <c r="D353" s="1010">
        <v>0</v>
      </c>
      <c r="E353" s="1010">
        <v>0</v>
      </c>
      <c r="F353" s="1010">
        <v>0</v>
      </c>
      <c r="G353" s="1010">
        <v>0</v>
      </c>
      <c r="H353" s="993"/>
      <c r="I353" s="993"/>
      <c r="J353" s="993"/>
      <c r="K353" s="993"/>
    </row>
    <row r="354" spans="1:11" ht="14.1" customHeight="1">
      <c r="A354" s="993"/>
      <c r="B354" s="993"/>
      <c r="C354" s="1009" t="s">
        <v>221</v>
      </c>
      <c r="D354" s="1010">
        <v>0</v>
      </c>
      <c r="E354" s="1010">
        <v>0</v>
      </c>
      <c r="F354" s="1010">
        <v>0</v>
      </c>
      <c r="G354" s="1010">
        <v>0</v>
      </c>
      <c r="H354" s="993"/>
      <c r="I354" s="993"/>
      <c r="J354" s="993"/>
      <c r="K354" s="993"/>
    </row>
    <row r="355" spans="1:11" ht="14.1" customHeight="1">
      <c r="A355" s="993"/>
      <c r="B355" s="993"/>
      <c r="C355" s="1009" t="s">
        <v>227</v>
      </c>
      <c r="D355" s="1010">
        <v>0</v>
      </c>
      <c r="E355" s="1010">
        <v>0</v>
      </c>
      <c r="F355" s="1010">
        <v>0</v>
      </c>
      <c r="G355" s="1010">
        <v>0</v>
      </c>
      <c r="H355" s="993"/>
      <c r="I355" s="993"/>
      <c r="J355" s="993"/>
      <c r="K355" s="993"/>
    </row>
    <row r="356" spans="1:11" ht="14.1" customHeight="1">
      <c r="A356" s="993"/>
      <c r="B356" s="993"/>
      <c r="C356" s="1009" t="s">
        <v>220</v>
      </c>
      <c r="D356" s="1010">
        <v>0</v>
      </c>
      <c r="E356" s="1010">
        <v>0</v>
      </c>
      <c r="F356" s="1010">
        <v>0</v>
      </c>
      <c r="G356" s="1010">
        <v>0</v>
      </c>
      <c r="H356" s="993"/>
      <c r="I356" s="993"/>
      <c r="J356" s="993"/>
      <c r="K356" s="993"/>
    </row>
    <row r="357" spans="1:11" ht="14.1" customHeight="1">
      <c r="A357" s="993"/>
      <c r="B357" s="993"/>
      <c r="C357" s="1009" t="s">
        <v>221</v>
      </c>
      <c r="D357" s="1010">
        <v>0</v>
      </c>
      <c r="E357" s="1010">
        <v>0</v>
      </c>
      <c r="F357" s="1010">
        <v>0</v>
      </c>
      <c r="G357" s="1010">
        <v>0</v>
      </c>
      <c r="H357" s="993"/>
      <c r="I357" s="993"/>
      <c r="J357" s="993"/>
      <c r="K357" s="993"/>
    </row>
    <row r="358" spans="1:11" ht="14.1" customHeight="1">
      <c r="A358" s="993"/>
      <c r="B358" s="993"/>
      <c r="C358" s="1009" t="s">
        <v>228</v>
      </c>
      <c r="D358" s="1010">
        <v>0</v>
      </c>
      <c r="E358" s="1010">
        <v>0</v>
      </c>
      <c r="F358" s="1010">
        <v>0</v>
      </c>
      <c r="G358" s="1010">
        <v>0</v>
      </c>
      <c r="H358" s="993"/>
      <c r="I358" s="993"/>
      <c r="J358" s="993"/>
      <c r="K358" s="993"/>
    </row>
    <row r="359" spans="1:11" ht="14.1" customHeight="1">
      <c r="A359" s="993"/>
      <c r="B359" s="993"/>
      <c r="C359" s="1009" t="s">
        <v>220</v>
      </c>
      <c r="D359" s="1010">
        <v>0</v>
      </c>
      <c r="E359" s="1010">
        <v>0</v>
      </c>
      <c r="F359" s="1010">
        <v>0</v>
      </c>
      <c r="G359" s="1010">
        <v>0</v>
      </c>
      <c r="H359" s="993"/>
      <c r="I359" s="993"/>
      <c r="J359" s="993"/>
      <c r="K359" s="993"/>
    </row>
    <row r="360" spans="1:11" ht="14.1" customHeight="1">
      <c r="A360" s="993"/>
      <c r="B360" s="993"/>
      <c r="C360" s="1009" t="s">
        <v>229</v>
      </c>
      <c r="D360" s="1010">
        <v>0</v>
      </c>
      <c r="E360" s="1010">
        <v>0</v>
      </c>
      <c r="F360" s="1010">
        <v>0</v>
      </c>
      <c r="G360" s="1010">
        <v>0</v>
      </c>
      <c r="H360" s="993"/>
      <c r="I360" s="993"/>
      <c r="J360" s="993"/>
      <c r="K360" s="993"/>
    </row>
    <row r="361" spans="1:11" ht="14.1" customHeight="1">
      <c r="A361" s="993"/>
      <c r="B361" s="993"/>
      <c r="C361" s="1009" t="s">
        <v>230</v>
      </c>
      <c r="D361" s="1010">
        <v>0</v>
      </c>
      <c r="E361" s="1010">
        <v>0</v>
      </c>
      <c r="F361" s="1010">
        <v>0</v>
      </c>
      <c r="G361" s="1010">
        <v>0</v>
      </c>
      <c r="H361" s="993"/>
      <c r="I361" s="993"/>
      <c r="J361" s="993"/>
      <c r="K361" s="993"/>
    </row>
    <row r="362" spans="1:11" ht="14.1" customHeight="1">
      <c r="A362" s="993"/>
      <c r="B362" s="993"/>
      <c r="C362" s="1009" t="s">
        <v>231</v>
      </c>
      <c r="D362" s="1010">
        <v>0</v>
      </c>
      <c r="E362" s="1010">
        <v>0</v>
      </c>
      <c r="F362" s="1010">
        <v>0</v>
      </c>
      <c r="G362" s="1010">
        <v>0</v>
      </c>
      <c r="H362" s="993"/>
      <c r="I362" s="993"/>
      <c r="J362" s="993"/>
      <c r="K362" s="993"/>
    </row>
    <row r="363" spans="1:11" ht="14.1" customHeight="1">
      <c r="A363" s="993"/>
      <c r="B363" s="993"/>
      <c r="C363" s="1009" t="s">
        <v>232</v>
      </c>
      <c r="D363" s="1010">
        <v>0</v>
      </c>
      <c r="E363" s="1010">
        <v>0</v>
      </c>
      <c r="F363" s="1010">
        <v>0</v>
      </c>
      <c r="G363" s="1010">
        <v>0</v>
      </c>
      <c r="H363" s="993"/>
      <c r="I363" s="993"/>
      <c r="J363" s="993"/>
      <c r="K363" s="993"/>
    </row>
    <row r="364" spans="1:11" ht="14.1" customHeight="1">
      <c r="A364" s="993"/>
      <c r="B364" s="993"/>
      <c r="C364" s="1009" t="s">
        <v>233</v>
      </c>
      <c r="D364" s="1010">
        <v>0</v>
      </c>
      <c r="E364" s="1010">
        <v>0</v>
      </c>
      <c r="F364" s="1010">
        <v>0</v>
      </c>
      <c r="G364" s="1010">
        <v>0</v>
      </c>
      <c r="H364" s="993"/>
      <c r="I364" s="993"/>
      <c r="J364" s="993"/>
      <c r="K364" s="993"/>
    </row>
    <row r="365" spans="1:11" ht="14.1" customHeight="1">
      <c r="A365" s="993"/>
      <c r="B365" s="993"/>
      <c r="C365" s="1009" t="s">
        <v>220</v>
      </c>
      <c r="D365" s="1010">
        <v>0</v>
      </c>
      <c r="E365" s="1010">
        <v>0</v>
      </c>
      <c r="F365" s="1010">
        <v>0</v>
      </c>
      <c r="G365" s="1010">
        <v>0</v>
      </c>
      <c r="H365" s="993"/>
      <c r="I365" s="993"/>
      <c r="J365" s="993"/>
      <c r="K365" s="993"/>
    </row>
    <row r="366" spans="1:11" ht="14.1" customHeight="1">
      <c r="A366" s="993"/>
      <c r="B366" s="993"/>
      <c r="C366" s="1009" t="s">
        <v>229</v>
      </c>
      <c r="D366" s="1010">
        <v>0</v>
      </c>
      <c r="E366" s="1010">
        <v>0</v>
      </c>
      <c r="F366" s="1010">
        <v>0</v>
      </c>
      <c r="G366" s="1010">
        <v>0</v>
      </c>
      <c r="H366" s="993"/>
      <c r="I366" s="993"/>
      <c r="J366" s="993"/>
      <c r="K366" s="993"/>
    </row>
    <row r="367" spans="1:11" ht="14.1" customHeight="1">
      <c r="A367" s="993"/>
      <c r="B367" s="993"/>
      <c r="C367" s="1009" t="s">
        <v>230</v>
      </c>
      <c r="D367" s="1010">
        <v>0</v>
      </c>
      <c r="E367" s="1010">
        <v>0</v>
      </c>
      <c r="F367" s="1010">
        <v>0</v>
      </c>
      <c r="G367" s="1010">
        <v>0</v>
      </c>
      <c r="H367" s="993"/>
      <c r="I367" s="993"/>
      <c r="J367" s="993"/>
      <c r="K367" s="993"/>
    </row>
    <row r="368" spans="1:11" ht="14.1" customHeight="1">
      <c r="A368" s="993"/>
      <c r="B368" s="993"/>
      <c r="C368" s="1009" t="s">
        <v>231</v>
      </c>
      <c r="D368" s="1010">
        <v>0</v>
      </c>
      <c r="E368" s="1010">
        <v>0</v>
      </c>
      <c r="F368" s="1010">
        <v>0</v>
      </c>
      <c r="G368" s="1010">
        <v>0</v>
      </c>
      <c r="H368" s="993"/>
      <c r="I368" s="993"/>
      <c r="J368" s="993"/>
      <c r="K368" s="993"/>
    </row>
    <row r="369" spans="1:11" ht="14.1" customHeight="1">
      <c r="A369" s="993"/>
      <c r="B369" s="993"/>
      <c r="C369" s="1009" t="s">
        <v>232</v>
      </c>
      <c r="D369" s="1010">
        <v>0</v>
      </c>
      <c r="E369" s="1010">
        <v>0</v>
      </c>
      <c r="F369" s="1010">
        <v>0</v>
      </c>
      <c r="G369" s="1010">
        <v>0</v>
      </c>
      <c r="H369" s="993"/>
      <c r="I369" s="993"/>
      <c r="J369" s="993"/>
      <c r="K369" s="993"/>
    </row>
    <row r="370" spans="1:11" ht="14.1" customHeight="1">
      <c r="A370" s="993"/>
      <c r="B370" s="993"/>
      <c r="C370" s="1009" t="s">
        <v>234</v>
      </c>
      <c r="D370" s="1010">
        <v>0</v>
      </c>
      <c r="E370" s="1010">
        <v>0</v>
      </c>
      <c r="F370" s="1010">
        <v>0</v>
      </c>
      <c r="G370" s="1010">
        <v>0</v>
      </c>
      <c r="H370" s="993"/>
      <c r="I370" s="993"/>
      <c r="J370" s="993"/>
      <c r="K370" s="993"/>
    </row>
    <row r="371" spans="1:11" ht="14.1" customHeight="1">
      <c r="A371" s="993"/>
      <c r="B371" s="993"/>
      <c r="C371" s="1009" t="s">
        <v>220</v>
      </c>
      <c r="D371" s="1010">
        <v>0</v>
      </c>
      <c r="E371" s="1010">
        <v>0</v>
      </c>
      <c r="F371" s="1010">
        <v>0</v>
      </c>
      <c r="G371" s="1010">
        <v>0</v>
      </c>
      <c r="H371" s="993"/>
      <c r="I371" s="993"/>
      <c r="J371" s="993"/>
      <c r="K371" s="993"/>
    </row>
    <row r="372" spans="1:11" ht="14.1" customHeight="1">
      <c r="A372" s="993"/>
      <c r="B372" s="993"/>
      <c r="C372" s="1009" t="s">
        <v>229</v>
      </c>
      <c r="D372" s="1010">
        <v>0</v>
      </c>
      <c r="E372" s="1010">
        <v>0</v>
      </c>
      <c r="F372" s="1010">
        <v>0</v>
      </c>
      <c r="G372" s="1010">
        <v>0</v>
      </c>
      <c r="H372" s="993"/>
      <c r="I372" s="993"/>
      <c r="J372" s="993"/>
      <c r="K372" s="993"/>
    </row>
    <row r="373" spans="1:11" ht="14.1" customHeight="1">
      <c r="A373" s="993"/>
      <c r="B373" s="993"/>
      <c r="C373" s="1009" t="s">
        <v>230</v>
      </c>
      <c r="D373" s="1010">
        <v>0</v>
      </c>
      <c r="E373" s="1010">
        <v>0</v>
      </c>
      <c r="F373" s="1010">
        <v>0</v>
      </c>
      <c r="G373" s="1010">
        <v>0</v>
      </c>
      <c r="H373" s="993"/>
      <c r="I373" s="993"/>
      <c r="J373" s="993"/>
      <c r="K373" s="993"/>
    </row>
    <row r="374" spans="1:11" ht="14.1" customHeight="1">
      <c r="A374" s="993"/>
      <c r="B374" s="993"/>
      <c r="C374" s="1009" t="s">
        <v>231</v>
      </c>
      <c r="D374" s="1010">
        <v>0</v>
      </c>
      <c r="E374" s="1010">
        <v>0</v>
      </c>
      <c r="F374" s="1010">
        <v>0</v>
      </c>
      <c r="G374" s="1010">
        <v>0</v>
      </c>
      <c r="H374" s="993"/>
      <c r="I374" s="993"/>
      <c r="J374" s="993"/>
      <c r="K374" s="993"/>
    </row>
    <row r="375" spans="1:11" ht="14.1" customHeight="1">
      <c r="A375" s="993"/>
      <c r="B375" s="993"/>
      <c r="C375" s="1009" t="s">
        <v>232</v>
      </c>
      <c r="D375" s="1010">
        <v>0</v>
      </c>
      <c r="E375" s="1010">
        <v>0</v>
      </c>
      <c r="F375" s="1010">
        <v>0</v>
      </c>
      <c r="G375" s="1010">
        <v>0</v>
      </c>
      <c r="H375" s="993"/>
      <c r="I375" s="993"/>
      <c r="J375" s="993"/>
      <c r="K375" s="993"/>
    </row>
    <row r="376" spans="1:11" ht="14.1" customHeight="1">
      <c r="A376" s="993"/>
      <c r="B376" s="993"/>
      <c r="C376" s="1009" t="s">
        <v>235</v>
      </c>
      <c r="D376" s="1010">
        <v>0</v>
      </c>
      <c r="E376" s="1010">
        <v>0</v>
      </c>
      <c r="F376" s="1010">
        <v>0</v>
      </c>
      <c r="G376" s="1010">
        <v>0</v>
      </c>
      <c r="H376" s="993"/>
      <c r="I376" s="993"/>
      <c r="J376" s="993"/>
      <c r="K376" s="993"/>
    </row>
    <row r="377" spans="1:11" ht="14.1" customHeight="1">
      <c r="A377" s="993"/>
      <c r="B377" s="993"/>
      <c r="C377" s="1009" t="s">
        <v>236</v>
      </c>
      <c r="D377" s="1010">
        <v>0</v>
      </c>
      <c r="E377" s="1010">
        <v>0</v>
      </c>
      <c r="F377" s="1010">
        <v>0</v>
      </c>
      <c r="G377" s="1010">
        <v>0</v>
      </c>
      <c r="H377" s="993"/>
      <c r="I377" s="993"/>
      <c r="J377" s="993"/>
      <c r="K377" s="993"/>
    </row>
    <row r="378" spans="1:11" ht="14.1" customHeight="1">
      <c r="A378" s="993"/>
      <c r="B378" s="993"/>
      <c r="C378" s="1011" t="s">
        <v>237</v>
      </c>
      <c r="D378" s="1010">
        <v>0</v>
      </c>
      <c r="E378" s="1010">
        <v>1650000</v>
      </c>
      <c r="F378" s="1010">
        <v>1650000</v>
      </c>
      <c r="G378" s="1010">
        <v>1650000</v>
      </c>
      <c r="H378" s="993"/>
      <c r="I378" s="993"/>
      <c r="J378" s="993"/>
      <c r="K378" s="993"/>
    </row>
    <row r="379" spans="1:11" ht="14.1" customHeight="1">
      <c r="A379" s="993"/>
      <c r="B379" s="993"/>
      <c r="C379" s="1003" t="s">
        <v>209</v>
      </c>
      <c r="D379" s="1659" t="s">
        <v>1503</v>
      </c>
      <c r="E379" s="1660"/>
      <c r="F379" s="1660"/>
      <c r="G379" s="1660"/>
      <c r="H379" s="993"/>
      <c r="I379" s="993"/>
      <c r="J379" s="993"/>
      <c r="K379" s="993"/>
    </row>
    <row r="380" spans="1:11" ht="14.1" customHeight="1">
      <c r="A380" s="993"/>
      <c r="B380" s="993"/>
      <c r="C380" s="1004" t="s">
        <v>211</v>
      </c>
      <c r="D380" s="1661" t="s">
        <v>1504</v>
      </c>
      <c r="E380" s="1662"/>
      <c r="F380" s="1662"/>
      <c r="G380" s="1662"/>
      <c r="H380" s="993"/>
      <c r="I380" s="993"/>
      <c r="J380" s="993"/>
      <c r="K380" s="993"/>
    </row>
    <row r="381" spans="1:11" ht="14.1" customHeight="1">
      <c r="A381" s="993"/>
      <c r="B381" s="993"/>
      <c r="C381" s="1004" t="s">
        <v>31</v>
      </c>
      <c r="D381" s="1661" t="s">
        <v>1500</v>
      </c>
      <c r="E381" s="1662"/>
      <c r="F381" s="1662"/>
      <c r="G381" s="1662"/>
      <c r="H381" s="993"/>
      <c r="I381" s="993"/>
      <c r="J381" s="993"/>
      <c r="K381" s="993"/>
    </row>
    <row r="382" spans="1:11" ht="15" customHeight="1">
      <c r="A382" s="993"/>
      <c r="B382" s="993"/>
      <c r="C382" s="1005"/>
      <c r="D382" s="1006">
        <v>2025</v>
      </c>
      <c r="E382" s="1006">
        <v>2026</v>
      </c>
      <c r="F382" s="1006">
        <v>2027</v>
      </c>
      <c r="G382" s="1006">
        <v>2028</v>
      </c>
      <c r="H382" s="993"/>
      <c r="I382" s="993"/>
      <c r="J382" s="993"/>
      <c r="K382" s="993"/>
    </row>
    <row r="383" spans="1:11" ht="15" customHeight="1">
      <c r="A383" s="993"/>
      <c r="B383" s="993"/>
      <c r="C383" s="1007"/>
      <c r="D383" s="1008" t="s">
        <v>13</v>
      </c>
      <c r="E383" s="1008" t="s">
        <v>14</v>
      </c>
      <c r="F383" s="1008" t="s">
        <v>14</v>
      </c>
      <c r="G383" s="1008" t="s">
        <v>14</v>
      </c>
      <c r="H383" s="993"/>
      <c r="I383" s="993"/>
      <c r="J383" s="993"/>
      <c r="K383" s="993"/>
    </row>
    <row r="384" spans="1:11" ht="14.1" customHeight="1">
      <c r="A384" s="993"/>
      <c r="B384" s="993"/>
      <c r="C384" s="997" t="s">
        <v>33</v>
      </c>
      <c r="D384" s="1001" t="s">
        <v>200</v>
      </c>
      <c r="E384" s="1001" t="s">
        <v>942</v>
      </c>
      <c r="F384" s="1001" t="s">
        <v>942</v>
      </c>
      <c r="G384" s="1001" t="s">
        <v>942</v>
      </c>
      <c r="H384" s="993"/>
      <c r="I384" s="993"/>
      <c r="J384" s="993"/>
      <c r="K384" s="993"/>
    </row>
    <row r="385" spans="1:11" ht="14.1" customHeight="1">
      <c r="A385" s="993"/>
      <c r="B385" s="993"/>
      <c r="C385" s="997" t="s">
        <v>214</v>
      </c>
      <c r="D385" s="1001" t="s">
        <v>1505</v>
      </c>
      <c r="E385" s="1001" t="s">
        <v>1506</v>
      </c>
      <c r="F385" s="1001" t="s">
        <v>1506</v>
      </c>
      <c r="G385" s="1001" t="s">
        <v>1506</v>
      </c>
      <c r="H385" s="993"/>
      <c r="I385" s="993"/>
      <c r="J385" s="993"/>
      <c r="K385" s="993"/>
    </row>
    <row r="386" spans="1:11" ht="14.1" customHeight="1">
      <c r="A386" s="993"/>
      <c r="B386" s="993"/>
      <c r="C386" s="997" t="s">
        <v>215</v>
      </c>
      <c r="D386" s="1001" t="s">
        <v>164</v>
      </c>
      <c r="E386" s="1001" t="s">
        <v>1507</v>
      </c>
      <c r="F386" s="1001" t="s">
        <v>1507</v>
      </c>
      <c r="G386" s="1001" t="s">
        <v>1507</v>
      </c>
      <c r="H386" s="993"/>
      <c r="I386" s="993"/>
      <c r="J386" s="993"/>
      <c r="K386" s="993"/>
    </row>
    <row r="387" spans="1:11" ht="14.1" customHeight="1">
      <c r="A387" s="993"/>
      <c r="B387" s="993"/>
      <c r="C387" s="997" t="s">
        <v>216</v>
      </c>
      <c r="D387" s="1001" t="s">
        <v>200</v>
      </c>
      <c r="E387" s="1001" t="s">
        <v>200</v>
      </c>
      <c r="F387" s="1001" t="s">
        <v>164</v>
      </c>
      <c r="G387" s="1001" t="s">
        <v>164</v>
      </c>
      <c r="H387" s="993"/>
      <c r="I387" s="993"/>
      <c r="J387" s="993"/>
      <c r="K387" s="993"/>
    </row>
    <row r="388" spans="1:11" ht="14.1" customHeight="1">
      <c r="A388" s="993"/>
      <c r="B388" s="993"/>
      <c r="C388" s="997" t="s">
        <v>217</v>
      </c>
      <c r="D388" s="1001" t="s">
        <v>200</v>
      </c>
      <c r="E388" s="1001" t="s">
        <v>1508</v>
      </c>
      <c r="F388" s="1001" t="s">
        <v>164</v>
      </c>
      <c r="G388" s="1001" t="s">
        <v>164</v>
      </c>
      <c r="H388" s="993"/>
      <c r="I388" s="993"/>
      <c r="J388" s="993"/>
      <c r="K388" s="993"/>
    </row>
    <row r="389" spans="1:11" ht="14.1" customHeight="1">
      <c r="A389" s="993"/>
      <c r="B389" s="993"/>
      <c r="C389" s="997" t="s">
        <v>39</v>
      </c>
      <c r="D389" s="1001" t="s">
        <v>200</v>
      </c>
      <c r="E389" s="1001" t="s">
        <v>200</v>
      </c>
      <c r="F389" s="1001" t="s">
        <v>164</v>
      </c>
      <c r="G389" s="1001" t="s">
        <v>164</v>
      </c>
      <c r="H389" s="993"/>
      <c r="I389" s="993"/>
      <c r="J389" s="993"/>
      <c r="K389" s="993"/>
    </row>
    <row r="390" spans="1:11" ht="14.1" customHeight="1">
      <c r="A390" s="993"/>
      <c r="B390" s="993"/>
      <c r="C390" s="1663" t="s">
        <v>218</v>
      </c>
      <c r="D390" s="1664"/>
      <c r="E390" s="1664"/>
      <c r="F390" s="1664"/>
      <c r="G390" s="1664"/>
      <c r="H390" s="993"/>
      <c r="I390" s="993"/>
      <c r="J390" s="993"/>
      <c r="K390" s="993"/>
    </row>
    <row r="391" spans="1:11" ht="14.1" customHeight="1">
      <c r="A391" s="993"/>
      <c r="B391" s="993"/>
      <c r="C391" s="1005"/>
      <c r="D391" s="1006">
        <v>2025</v>
      </c>
      <c r="E391" s="1006">
        <v>2026</v>
      </c>
      <c r="F391" s="1006">
        <v>2027</v>
      </c>
      <c r="G391" s="1006">
        <v>2028</v>
      </c>
      <c r="H391" s="993"/>
      <c r="I391" s="993"/>
      <c r="J391" s="993"/>
      <c r="K391" s="993"/>
    </row>
    <row r="392" spans="1:11" ht="14.1" customHeight="1">
      <c r="A392" s="993"/>
      <c r="B392" s="993"/>
      <c r="C392" s="1007"/>
      <c r="D392" s="1008" t="s">
        <v>13</v>
      </c>
      <c r="E392" s="1008" t="s">
        <v>14</v>
      </c>
      <c r="F392" s="1008" t="s">
        <v>14</v>
      </c>
      <c r="G392" s="1008" t="s">
        <v>14</v>
      </c>
      <c r="H392" s="993"/>
      <c r="I392" s="993"/>
      <c r="J392" s="993"/>
      <c r="K392" s="993"/>
    </row>
    <row r="393" spans="1:11" ht="14.1" customHeight="1">
      <c r="A393" s="993"/>
      <c r="B393" s="993"/>
      <c r="C393" s="1009" t="s">
        <v>219</v>
      </c>
      <c r="D393" s="1010">
        <v>0</v>
      </c>
      <c r="E393" s="1010">
        <v>0</v>
      </c>
      <c r="F393" s="1010">
        <v>0</v>
      </c>
      <c r="G393" s="1010">
        <v>0</v>
      </c>
      <c r="H393" s="993"/>
      <c r="I393" s="993"/>
      <c r="J393" s="993"/>
      <c r="K393" s="993"/>
    </row>
    <row r="394" spans="1:11" ht="14.1" customHeight="1">
      <c r="A394" s="993"/>
      <c r="B394" s="993"/>
      <c r="C394" s="1009" t="s">
        <v>220</v>
      </c>
      <c r="D394" s="1010">
        <v>0</v>
      </c>
      <c r="E394" s="1010">
        <v>0</v>
      </c>
      <c r="F394" s="1010">
        <v>0</v>
      </c>
      <c r="G394" s="1010">
        <v>0</v>
      </c>
      <c r="H394" s="993"/>
      <c r="I394" s="993"/>
      <c r="J394" s="993"/>
      <c r="K394" s="993"/>
    </row>
    <row r="395" spans="1:11" ht="14.1" customHeight="1">
      <c r="A395" s="993"/>
      <c r="B395" s="993"/>
      <c r="C395" s="1009" t="s">
        <v>221</v>
      </c>
      <c r="D395" s="1010">
        <v>0</v>
      </c>
      <c r="E395" s="1010">
        <v>0</v>
      </c>
      <c r="F395" s="1010">
        <v>0</v>
      </c>
      <c r="G395" s="1010">
        <v>0</v>
      </c>
      <c r="H395" s="993"/>
      <c r="I395" s="993"/>
      <c r="J395" s="993"/>
      <c r="K395" s="993"/>
    </row>
    <row r="396" spans="1:11" ht="14.1" customHeight="1">
      <c r="A396" s="993"/>
      <c r="B396" s="993"/>
      <c r="C396" s="1009" t="s">
        <v>222</v>
      </c>
      <c r="D396" s="1010">
        <v>0</v>
      </c>
      <c r="E396" s="1010">
        <v>0</v>
      </c>
      <c r="F396" s="1010">
        <v>0</v>
      </c>
      <c r="G396" s="1010">
        <v>0</v>
      </c>
      <c r="H396" s="993"/>
      <c r="I396" s="993"/>
      <c r="J396" s="993"/>
      <c r="K396" s="993"/>
    </row>
    <row r="397" spans="1:11" ht="14.1" customHeight="1">
      <c r="A397" s="993"/>
      <c r="B397" s="993"/>
      <c r="C397" s="1009" t="s">
        <v>220</v>
      </c>
      <c r="D397" s="1010">
        <v>0</v>
      </c>
      <c r="E397" s="1010">
        <v>0</v>
      </c>
      <c r="F397" s="1010">
        <v>0</v>
      </c>
      <c r="G397" s="1010">
        <v>0</v>
      </c>
      <c r="H397" s="993"/>
      <c r="I397" s="993"/>
      <c r="J397" s="993"/>
      <c r="K397" s="993"/>
    </row>
    <row r="398" spans="1:11" ht="14.1" customHeight="1">
      <c r="A398" s="993"/>
      <c r="B398" s="993"/>
      <c r="C398" s="1009" t="s">
        <v>221</v>
      </c>
      <c r="D398" s="1010">
        <v>0</v>
      </c>
      <c r="E398" s="1010">
        <v>0</v>
      </c>
      <c r="F398" s="1010">
        <v>0</v>
      </c>
      <c r="G398" s="1010">
        <v>0</v>
      </c>
      <c r="H398" s="993"/>
      <c r="I398" s="993"/>
      <c r="J398" s="993"/>
      <c r="K398" s="993"/>
    </row>
    <row r="399" spans="1:11" ht="14.1" customHeight="1">
      <c r="A399" s="993"/>
      <c r="B399" s="993"/>
      <c r="C399" s="1009" t="s">
        <v>223</v>
      </c>
      <c r="D399" s="1010">
        <v>0</v>
      </c>
      <c r="E399" s="1010">
        <v>2829000</v>
      </c>
      <c r="F399" s="1010">
        <v>2829000</v>
      </c>
      <c r="G399" s="1010">
        <v>2829000</v>
      </c>
      <c r="H399" s="993"/>
      <c r="I399" s="993"/>
      <c r="J399" s="993"/>
      <c r="K399" s="993"/>
    </row>
    <row r="400" spans="1:11" ht="14.1" customHeight="1">
      <c r="A400" s="993"/>
      <c r="B400" s="993"/>
      <c r="C400" s="1009" t="s">
        <v>220</v>
      </c>
      <c r="D400" s="1010">
        <v>0</v>
      </c>
      <c r="E400" s="1010">
        <v>2829000</v>
      </c>
      <c r="F400" s="1010">
        <v>2829000</v>
      </c>
      <c r="G400" s="1010">
        <v>2829000</v>
      </c>
      <c r="H400" s="993"/>
      <c r="I400" s="993"/>
      <c r="J400" s="993"/>
      <c r="K400" s="993"/>
    </row>
    <row r="401" spans="1:11" ht="14.1" customHeight="1">
      <c r="A401" s="993"/>
      <c r="B401" s="993"/>
      <c r="C401" s="1009" t="s">
        <v>221</v>
      </c>
      <c r="D401" s="1010">
        <v>0</v>
      </c>
      <c r="E401" s="1010">
        <v>0</v>
      </c>
      <c r="F401" s="1010">
        <v>0</v>
      </c>
      <c r="G401" s="1010">
        <v>0</v>
      </c>
      <c r="H401" s="993"/>
      <c r="I401" s="993"/>
      <c r="J401" s="993"/>
      <c r="K401" s="993"/>
    </row>
    <row r="402" spans="1:11" ht="14.1" customHeight="1">
      <c r="A402" s="993"/>
      <c r="B402" s="993"/>
      <c r="C402" s="1009" t="s">
        <v>224</v>
      </c>
      <c r="D402" s="1010">
        <v>0</v>
      </c>
      <c r="E402" s="1010">
        <v>0</v>
      </c>
      <c r="F402" s="1010">
        <v>0</v>
      </c>
      <c r="G402" s="1010">
        <v>0</v>
      </c>
      <c r="H402" s="993"/>
      <c r="I402" s="993"/>
      <c r="J402" s="993"/>
      <c r="K402" s="993"/>
    </row>
    <row r="403" spans="1:11" ht="14.1" customHeight="1">
      <c r="A403" s="993"/>
      <c r="B403" s="993"/>
      <c r="C403" s="1009" t="s">
        <v>220</v>
      </c>
      <c r="D403" s="1010">
        <v>0</v>
      </c>
      <c r="E403" s="1010">
        <v>0</v>
      </c>
      <c r="F403" s="1010">
        <v>0</v>
      </c>
      <c r="G403" s="1010">
        <v>0</v>
      </c>
      <c r="H403" s="993"/>
      <c r="I403" s="993"/>
      <c r="J403" s="993"/>
      <c r="K403" s="993"/>
    </row>
    <row r="404" spans="1:11" ht="14.1" customHeight="1">
      <c r="A404" s="993"/>
      <c r="B404" s="993"/>
      <c r="C404" s="1009" t="s">
        <v>221</v>
      </c>
      <c r="D404" s="1010">
        <v>0</v>
      </c>
      <c r="E404" s="1010">
        <v>0</v>
      </c>
      <c r="F404" s="1010">
        <v>0</v>
      </c>
      <c r="G404" s="1010">
        <v>0</v>
      </c>
      <c r="H404" s="993"/>
      <c r="I404" s="993"/>
      <c r="J404" s="993"/>
      <c r="K404" s="993"/>
    </row>
    <row r="405" spans="1:11" ht="14.1" customHeight="1">
      <c r="A405" s="993"/>
      <c r="B405" s="993"/>
      <c r="C405" s="1009" t="s">
        <v>225</v>
      </c>
      <c r="D405" s="1010">
        <v>0</v>
      </c>
      <c r="E405" s="1010">
        <v>0</v>
      </c>
      <c r="F405" s="1010">
        <v>0</v>
      </c>
      <c r="G405" s="1010">
        <v>0</v>
      </c>
      <c r="H405" s="993"/>
      <c r="I405" s="993"/>
      <c r="J405" s="993"/>
      <c r="K405" s="993"/>
    </row>
    <row r="406" spans="1:11" ht="14.1" customHeight="1">
      <c r="A406" s="993"/>
      <c r="B406" s="993"/>
      <c r="C406" s="1009" t="s">
        <v>220</v>
      </c>
      <c r="D406" s="1010">
        <v>0</v>
      </c>
      <c r="E406" s="1010">
        <v>0</v>
      </c>
      <c r="F406" s="1010">
        <v>0</v>
      </c>
      <c r="G406" s="1010">
        <v>0</v>
      </c>
      <c r="H406" s="993"/>
      <c r="I406" s="993"/>
      <c r="J406" s="993"/>
      <c r="K406" s="993"/>
    </row>
    <row r="407" spans="1:11" ht="14.1" customHeight="1">
      <c r="A407" s="993"/>
      <c r="B407" s="993"/>
      <c r="C407" s="1009" t="s">
        <v>221</v>
      </c>
      <c r="D407" s="1010">
        <v>0</v>
      </c>
      <c r="E407" s="1010">
        <v>0</v>
      </c>
      <c r="F407" s="1010">
        <v>0</v>
      </c>
      <c r="G407" s="1010">
        <v>0</v>
      </c>
      <c r="H407" s="993"/>
      <c r="I407" s="993"/>
      <c r="J407" s="993"/>
      <c r="K407" s="993"/>
    </row>
    <row r="408" spans="1:11" ht="14.1" customHeight="1">
      <c r="A408" s="993"/>
      <c r="B408" s="993"/>
      <c r="C408" s="1009" t="s">
        <v>226</v>
      </c>
      <c r="D408" s="1010">
        <v>0</v>
      </c>
      <c r="E408" s="1010">
        <v>0</v>
      </c>
      <c r="F408" s="1010">
        <v>0</v>
      </c>
      <c r="G408" s="1010">
        <v>0</v>
      </c>
      <c r="H408" s="993"/>
      <c r="I408" s="993"/>
      <c r="J408" s="993"/>
      <c r="K408" s="993"/>
    </row>
    <row r="409" spans="1:11" ht="14.1" customHeight="1">
      <c r="A409" s="993"/>
      <c r="B409" s="993"/>
      <c r="C409" s="1009" t="s">
        <v>220</v>
      </c>
      <c r="D409" s="1010">
        <v>0</v>
      </c>
      <c r="E409" s="1010">
        <v>0</v>
      </c>
      <c r="F409" s="1010">
        <v>0</v>
      </c>
      <c r="G409" s="1010">
        <v>0</v>
      </c>
      <c r="H409" s="993"/>
      <c r="I409" s="993"/>
      <c r="J409" s="993"/>
      <c r="K409" s="993"/>
    </row>
    <row r="410" spans="1:11" ht="14.1" customHeight="1">
      <c r="A410" s="993"/>
      <c r="B410" s="993"/>
      <c r="C410" s="1009" t="s">
        <v>221</v>
      </c>
      <c r="D410" s="1010">
        <v>0</v>
      </c>
      <c r="E410" s="1010">
        <v>0</v>
      </c>
      <c r="F410" s="1010">
        <v>0</v>
      </c>
      <c r="G410" s="1010">
        <v>0</v>
      </c>
      <c r="H410" s="993"/>
      <c r="I410" s="993"/>
      <c r="J410" s="993"/>
      <c r="K410" s="993"/>
    </row>
    <row r="411" spans="1:11" ht="14.1" customHeight="1">
      <c r="A411" s="993"/>
      <c r="B411" s="993"/>
      <c r="C411" s="1009" t="s">
        <v>227</v>
      </c>
      <c r="D411" s="1010">
        <v>0</v>
      </c>
      <c r="E411" s="1010">
        <v>0</v>
      </c>
      <c r="F411" s="1010">
        <v>0</v>
      </c>
      <c r="G411" s="1010">
        <v>0</v>
      </c>
      <c r="H411" s="993"/>
      <c r="I411" s="993"/>
      <c r="J411" s="993"/>
      <c r="K411" s="993"/>
    </row>
    <row r="412" spans="1:11" ht="14.1" customHeight="1">
      <c r="A412" s="993"/>
      <c r="B412" s="993"/>
      <c r="C412" s="1009" t="s">
        <v>220</v>
      </c>
      <c r="D412" s="1010">
        <v>0</v>
      </c>
      <c r="E412" s="1010">
        <v>0</v>
      </c>
      <c r="F412" s="1010">
        <v>0</v>
      </c>
      <c r="G412" s="1010">
        <v>0</v>
      </c>
      <c r="H412" s="993"/>
      <c r="I412" s="993"/>
      <c r="J412" s="993"/>
      <c r="K412" s="993"/>
    </row>
    <row r="413" spans="1:11" ht="14.1" customHeight="1">
      <c r="A413" s="993"/>
      <c r="B413" s="993"/>
      <c r="C413" s="1009" t="s">
        <v>221</v>
      </c>
      <c r="D413" s="1010">
        <v>0</v>
      </c>
      <c r="E413" s="1010">
        <v>0</v>
      </c>
      <c r="F413" s="1010">
        <v>0</v>
      </c>
      <c r="G413" s="1010">
        <v>0</v>
      </c>
      <c r="H413" s="993"/>
      <c r="I413" s="993"/>
      <c r="J413" s="993"/>
      <c r="K413" s="993"/>
    </row>
    <row r="414" spans="1:11" ht="14.1" customHeight="1">
      <c r="A414" s="993"/>
      <c r="B414" s="993"/>
      <c r="C414" s="1009" t="s">
        <v>228</v>
      </c>
      <c r="D414" s="1010">
        <v>0</v>
      </c>
      <c r="E414" s="1010">
        <v>0</v>
      </c>
      <c r="F414" s="1010">
        <v>0</v>
      </c>
      <c r="G414" s="1010">
        <v>0</v>
      </c>
      <c r="H414" s="993"/>
      <c r="I414" s="993"/>
      <c r="J414" s="993"/>
      <c r="K414" s="993"/>
    </row>
    <row r="415" spans="1:11" ht="14.1" customHeight="1">
      <c r="A415" s="993"/>
      <c r="B415" s="993"/>
      <c r="C415" s="1009" t="s">
        <v>220</v>
      </c>
      <c r="D415" s="1010">
        <v>0</v>
      </c>
      <c r="E415" s="1010">
        <v>0</v>
      </c>
      <c r="F415" s="1010">
        <v>0</v>
      </c>
      <c r="G415" s="1010">
        <v>0</v>
      </c>
      <c r="H415" s="993"/>
      <c r="I415" s="993"/>
      <c r="J415" s="993"/>
      <c r="K415" s="993"/>
    </row>
    <row r="416" spans="1:11" ht="14.1" customHeight="1">
      <c r="A416" s="993"/>
      <c r="B416" s="993"/>
      <c r="C416" s="1009" t="s">
        <v>229</v>
      </c>
      <c r="D416" s="1010">
        <v>0</v>
      </c>
      <c r="E416" s="1010">
        <v>0</v>
      </c>
      <c r="F416" s="1010">
        <v>0</v>
      </c>
      <c r="G416" s="1010">
        <v>0</v>
      </c>
      <c r="H416" s="993"/>
      <c r="I416" s="993"/>
      <c r="J416" s="993"/>
      <c r="K416" s="993"/>
    </row>
    <row r="417" spans="1:11" ht="14.1" customHeight="1">
      <c r="A417" s="993"/>
      <c r="B417" s="993"/>
      <c r="C417" s="1009" t="s">
        <v>230</v>
      </c>
      <c r="D417" s="1010">
        <v>0</v>
      </c>
      <c r="E417" s="1010">
        <v>0</v>
      </c>
      <c r="F417" s="1010">
        <v>0</v>
      </c>
      <c r="G417" s="1010">
        <v>0</v>
      </c>
      <c r="H417" s="993"/>
      <c r="I417" s="993"/>
      <c r="J417" s="993"/>
      <c r="K417" s="993"/>
    </row>
    <row r="418" spans="1:11" ht="14.1" customHeight="1">
      <c r="A418" s="993"/>
      <c r="B418" s="993"/>
      <c r="C418" s="1009" t="s">
        <v>231</v>
      </c>
      <c r="D418" s="1010">
        <v>0</v>
      </c>
      <c r="E418" s="1010">
        <v>0</v>
      </c>
      <c r="F418" s="1010">
        <v>0</v>
      </c>
      <c r="G418" s="1010">
        <v>0</v>
      </c>
      <c r="H418" s="993"/>
      <c r="I418" s="993"/>
      <c r="J418" s="993"/>
      <c r="K418" s="993"/>
    </row>
    <row r="419" spans="1:11" ht="14.1" customHeight="1">
      <c r="A419" s="993"/>
      <c r="B419" s="993"/>
      <c r="C419" s="1009" t="s">
        <v>232</v>
      </c>
      <c r="D419" s="1010">
        <v>0</v>
      </c>
      <c r="E419" s="1010">
        <v>0</v>
      </c>
      <c r="F419" s="1010">
        <v>0</v>
      </c>
      <c r="G419" s="1010">
        <v>0</v>
      </c>
      <c r="H419" s="993"/>
      <c r="I419" s="993"/>
      <c r="J419" s="993"/>
      <c r="K419" s="993"/>
    </row>
    <row r="420" spans="1:11" ht="14.1" customHeight="1">
      <c r="A420" s="993"/>
      <c r="B420" s="993"/>
      <c r="C420" s="1009" t="s">
        <v>233</v>
      </c>
      <c r="D420" s="1010">
        <v>0</v>
      </c>
      <c r="E420" s="1010">
        <v>0</v>
      </c>
      <c r="F420" s="1010">
        <v>0</v>
      </c>
      <c r="G420" s="1010">
        <v>0</v>
      </c>
      <c r="H420" s="993"/>
      <c r="I420" s="993"/>
      <c r="J420" s="993"/>
      <c r="K420" s="993"/>
    </row>
    <row r="421" spans="1:11" ht="14.1" customHeight="1">
      <c r="A421" s="993"/>
      <c r="B421" s="993"/>
      <c r="C421" s="1009" t="s">
        <v>220</v>
      </c>
      <c r="D421" s="1010">
        <v>0</v>
      </c>
      <c r="E421" s="1010">
        <v>0</v>
      </c>
      <c r="F421" s="1010">
        <v>0</v>
      </c>
      <c r="G421" s="1010">
        <v>0</v>
      </c>
      <c r="H421" s="993"/>
      <c r="I421" s="993"/>
      <c r="J421" s="993"/>
      <c r="K421" s="993"/>
    </row>
    <row r="422" spans="1:11" ht="14.1" customHeight="1">
      <c r="A422" s="993"/>
      <c r="B422" s="993"/>
      <c r="C422" s="1009" t="s">
        <v>229</v>
      </c>
      <c r="D422" s="1010">
        <v>0</v>
      </c>
      <c r="E422" s="1010">
        <v>0</v>
      </c>
      <c r="F422" s="1010">
        <v>0</v>
      </c>
      <c r="G422" s="1010">
        <v>0</v>
      </c>
      <c r="H422" s="993"/>
      <c r="I422" s="993"/>
      <c r="J422" s="993"/>
      <c r="K422" s="993"/>
    </row>
    <row r="423" spans="1:11" ht="14.1" customHeight="1">
      <c r="A423" s="993"/>
      <c r="B423" s="993"/>
      <c r="C423" s="1009" t="s">
        <v>230</v>
      </c>
      <c r="D423" s="1010">
        <v>0</v>
      </c>
      <c r="E423" s="1010">
        <v>0</v>
      </c>
      <c r="F423" s="1010">
        <v>0</v>
      </c>
      <c r="G423" s="1010">
        <v>0</v>
      </c>
      <c r="H423" s="993"/>
      <c r="I423" s="993"/>
      <c r="J423" s="993"/>
      <c r="K423" s="993"/>
    </row>
    <row r="424" spans="1:11" ht="14.1" customHeight="1">
      <c r="A424" s="993"/>
      <c r="B424" s="993"/>
      <c r="C424" s="1009" t="s">
        <v>231</v>
      </c>
      <c r="D424" s="1010">
        <v>0</v>
      </c>
      <c r="E424" s="1010">
        <v>0</v>
      </c>
      <c r="F424" s="1010">
        <v>0</v>
      </c>
      <c r="G424" s="1010">
        <v>0</v>
      </c>
      <c r="H424" s="993"/>
      <c r="I424" s="993"/>
      <c r="J424" s="993"/>
      <c r="K424" s="993"/>
    </row>
    <row r="425" spans="1:11" ht="14.1" customHeight="1">
      <c r="A425" s="993"/>
      <c r="B425" s="993"/>
      <c r="C425" s="1009" t="s">
        <v>232</v>
      </c>
      <c r="D425" s="1010">
        <v>0</v>
      </c>
      <c r="E425" s="1010">
        <v>0</v>
      </c>
      <c r="F425" s="1010">
        <v>0</v>
      </c>
      <c r="G425" s="1010">
        <v>0</v>
      </c>
      <c r="H425" s="993"/>
      <c r="I425" s="993"/>
      <c r="J425" s="993"/>
      <c r="K425" s="993"/>
    </row>
    <row r="426" spans="1:11" ht="14.1" customHeight="1">
      <c r="A426" s="993"/>
      <c r="B426" s="993"/>
      <c r="C426" s="1009" t="s">
        <v>234</v>
      </c>
      <c r="D426" s="1010">
        <v>0</v>
      </c>
      <c r="E426" s="1010">
        <v>0</v>
      </c>
      <c r="F426" s="1010">
        <v>0</v>
      </c>
      <c r="G426" s="1010">
        <v>0</v>
      </c>
      <c r="H426" s="993"/>
      <c r="I426" s="993"/>
      <c r="J426" s="993"/>
      <c r="K426" s="993"/>
    </row>
    <row r="427" spans="1:11" ht="14.1" customHeight="1">
      <c r="A427" s="993"/>
      <c r="B427" s="993"/>
      <c r="C427" s="1009" t="s">
        <v>220</v>
      </c>
      <c r="D427" s="1010">
        <v>0</v>
      </c>
      <c r="E427" s="1010">
        <v>0</v>
      </c>
      <c r="F427" s="1010">
        <v>0</v>
      </c>
      <c r="G427" s="1010">
        <v>0</v>
      </c>
      <c r="H427" s="993"/>
      <c r="I427" s="993"/>
      <c r="J427" s="993"/>
      <c r="K427" s="993"/>
    </row>
    <row r="428" spans="1:11" ht="14.1" customHeight="1">
      <c r="A428" s="993"/>
      <c r="B428" s="993"/>
      <c r="C428" s="1009" t="s">
        <v>229</v>
      </c>
      <c r="D428" s="1010">
        <v>0</v>
      </c>
      <c r="E428" s="1010">
        <v>0</v>
      </c>
      <c r="F428" s="1010">
        <v>0</v>
      </c>
      <c r="G428" s="1010">
        <v>0</v>
      </c>
      <c r="H428" s="993"/>
      <c r="I428" s="993"/>
      <c r="J428" s="993"/>
      <c r="K428" s="993"/>
    </row>
    <row r="429" spans="1:11" ht="14.1" customHeight="1">
      <c r="A429" s="993"/>
      <c r="B429" s="993"/>
      <c r="C429" s="1009" t="s">
        <v>230</v>
      </c>
      <c r="D429" s="1010">
        <v>0</v>
      </c>
      <c r="E429" s="1010">
        <v>0</v>
      </c>
      <c r="F429" s="1010">
        <v>0</v>
      </c>
      <c r="G429" s="1010">
        <v>0</v>
      </c>
      <c r="H429" s="993"/>
      <c r="I429" s="993"/>
      <c r="J429" s="993"/>
      <c r="K429" s="993"/>
    </row>
    <row r="430" spans="1:11" ht="14.1" customHeight="1">
      <c r="A430" s="993"/>
      <c r="B430" s="993"/>
      <c r="C430" s="1009" t="s">
        <v>231</v>
      </c>
      <c r="D430" s="1010">
        <v>0</v>
      </c>
      <c r="E430" s="1010">
        <v>0</v>
      </c>
      <c r="F430" s="1010">
        <v>0</v>
      </c>
      <c r="G430" s="1010">
        <v>0</v>
      </c>
      <c r="H430" s="993"/>
      <c r="I430" s="993"/>
      <c r="J430" s="993"/>
      <c r="K430" s="993"/>
    </row>
    <row r="431" spans="1:11" ht="14.1" customHeight="1">
      <c r="A431" s="993"/>
      <c r="B431" s="993"/>
      <c r="C431" s="1009" t="s">
        <v>232</v>
      </c>
      <c r="D431" s="1010">
        <v>0</v>
      </c>
      <c r="E431" s="1010">
        <v>0</v>
      </c>
      <c r="F431" s="1010">
        <v>0</v>
      </c>
      <c r="G431" s="1010">
        <v>0</v>
      </c>
      <c r="H431" s="993"/>
      <c r="I431" s="993"/>
      <c r="J431" s="993"/>
      <c r="K431" s="993"/>
    </row>
    <row r="432" spans="1:11" ht="14.1" customHeight="1">
      <c r="A432" s="993"/>
      <c r="B432" s="993"/>
      <c r="C432" s="1009" t="s">
        <v>235</v>
      </c>
      <c r="D432" s="1010">
        <v>0</v>
      </c>
      <c r="E432" s="1010">
        <v>0</v>
      </c>
      <c r="F432" s="1010">
        <v>0</v>
      </c>
      <c r="G432" s="1010">
        <v>0</v>
      </c>
      <c r="H432" s="993"/>
      <c r="I432" s="993"/>
      <c r="J432" s="993"/>
      <c r="K432" s="993"/>
    </row>
    <row r="433" spans="1:11" ht="14.1" customHeight="1">
      <c r="A433" s="993"/>
      <c r="B433" s="993"/>
      <c r="C433" s="1009" t="s">
        <v>236</v>
      </c>
      <c r="D433" s="1010">
        <v>0</v>
      </c>
      <c r="E433" s="1010">
        <v>0</v>
      </c>
      <c r="F433" s="1010">
        <v>0</v>
      </c>
      <c r="G433" s="1010">
        <v>0</v>
      </c>
      <c r="H433" s="993"/>
      <c r="I433" s="993"/>
      <c r="J433" s="993"/>
      <c r="K433" s="993"/>
    </row>
    <row r="434" spans="1:11" ht="14.1" customHeight="1">
      <c r="A434" s="993"/>
      <c r="B434" s="993"/>
      <c r="C434" s="1011" t="s">
        <v>237</v>
      </c>
      <c r="D434" s="1010">
        <v>0</v>
      </c>
      <c r="E434" s="1010">
        <v>2829000</v>
      </c>
      <c r="F434" s="1010">
        <v>2829000</v>
      </c>
      <c r="G434" s="1010">
        <v>2829000</v>
      </c>
      <c r="H434" s="993"/>
      <c r="I434" s="993"/>
      <c r="J434" s="993"/>
      <c r="K434" s="993"/>
    </row>
    <row r="435" spans="1:11" ht="14.1" customHeight="1">
      <c r="A435" s="993"/>
      <c r="B435" s="993"/>
      <c r="C435" s="1643" t="s">
        <v>51</v>
      </c>
      <c r="D435" s="1644"/>
      <c r="E435" s="1644"/>
      <c r="F435" s="1644"/>
      <c r="G435" s="1644"/>
      <c r="H435" s="993"/>
      <c r="I435" s="993"/>
      <c r="J435" s="993"/>
      <c r="K435" s="993"/>
    </row>
    <row r="436" spans="1:11" ht="14.1" customHeight="1">
      <c r="A436" s="993"/>
      <c r="B436" s="993"/>
      <c r="C436" s="1002" t="s">
        <v>1509</v>
      </c>
      <c r="D436" s="1643" t="s">
        <v>1268</v>
      </c>
      <c r="E436" s="1644"/>
      <c r="F436" s="1644"/>
      <c r="G436" s="1644"/>
      <c r="H436" s="993"/>
      <c r="I436" s="993"/>
      <c r="J436" s="993"/>
      <c r="K436" s="993"/>
    </row>
    <row r="437" spans="1:11" ht="14.1" customHeight="1">
      <c r="A437" s="993"/>
      <c r="B437" s="993"/>
      <c r="C437" s="1003" t="s">
        <v>209</v>
      </c>
      <c r="D437" s="1659" t="s">
        <v>1510</v>
      </c>
      <c r="E437" s="1660"/>
      <c r="F437" s="1660"/>
      <c r="G437" s="1660"/>
      <c r="H437" s="993"/>
      <c r="I437" s="993"/>
      <c r="J437" s="993"/>
      <c r="K437" s="993"/>
    </row>
    <row r="438" spans="1:11" ht="14.1" customHeight="1">
      <c r="A438" s="993"/>
      <c r="B438" s="993"/>
      <c r="C438" s="1004" t="s">
        <v>211</v>
      </c>
      <c r="D438" s="1661" t="s">
        <v>1511</v>
      </c>
      <c r="E438" s="1662"/>
      <c r="F438" s="1662"/>
      <c r="G438" s="1662"/>
      <c r="H438" s="993"/>
      <c r="I438" s="993"/>
      <c r="J438" s="993"/>
      <c r="K438" s="993"/>
    </row>
    <row r="439" spans="1:11" ht="14.1" customHeight="1">
      <c r="A439" s="993"/>
      <c r="B439" s="993"/>
      <c r="C439" s="1004" t="s">
        <v>31</v>
      </c>
      <c r="D439" s="1661" t="s">
        <v>977</v>
      </c>
      <c r="E439" s="1662"/>
      <c r="F439" s="1662"/>
      <c r="G439" s="1662"/>
      <c r="H439" s="993"/>
      <c r="I439" s="993"/>
      <c r="J439" s="993"/>
      <c r="K439" s="993"/>
    </row>
    <row r="440" spans="1:11" ht="15" customHeight="1">
      <c r="A440" s="993"/>
      <c r="B440" s="993"/>
      <c r="C440" s="1005"/>
      <c r="D440" s="1006">
        <v>2025</v>
      </c>
      <c r="E440" s="1006">
        <v>2026</v>
      </c>
      <c r="F440" s="1006">
        <v>2027</v>
      </c>
      <c r="G440" s="1006">
        <v>2028</v>
      </c>
      <c r="H440" s="993"/>
      <c r="I440" s="993"/>
      <c r="J440" s="993"/>
      <c r="K440" s="993"/>
    </row>
    <row r="441" spans="1:11" ht="15" customHeight="1">
      <c r="A441" s="993"/>
      <c r="B441" s="993"/>
      <c r="C441" s="1007"/>
      <c r="D441" s="1008" t="s">
        <v>13</v>
      </c>
      <c r="E441" s="1008" t="s">
        <v>14</v>
      </c>
      <c r="F441" s="1008" t="s">
        <v>14</v>
      </c>
      <c r="G441" s="1008" t="s">
        <v>14</v>
      </c>
      <c r="H441" s="993"/>
      <c r="I441" s="993"/>
      <c r="J441" s="993"/>
      <c r="K441" s="993"/>
    </row>
    <row r="442" spans="1:11" ht="14.1" customHeight="1">
      <c r="A442" s="993"/>
      <c r="B442" s="993"/>
      <c r="C442" s="997" t="s">
        <v>33</v>
      </c>
      <c r="D442" s="1001" t="s">
        <v>200</v>
      </c>
      <c r="E442" s="1001" t="s">
        <v>932</v>
      </c>
      <c r="F442" s="1001" t="s">
        <v>932</v>
      </c>
      <c r="G442" s="1001" t="s">
        <v>932</v>
      </c>
      <c r="H442" s="993"/>
      <c r="I442" s="993"/>
      <c r="J442" s="993"/>
      <c r="K442" s="993"/>
    </row>
    <row r="443" spans="1:11" ht="14.1" customHeight="1">
      <c r="A443" s="993"/>
      <c r="B443" s="993"/>
      <c r="C443" s="997" t="s">
        <v>214</v>
      </c>
      <c r="D443" s="1001" t="s">
        <v>1262</v>
      </c>
      <c r="E443" s="1001" t="s">
        <v>1262</v>
      </c>
      <c r="F443" s="1001" t="s">
        <v>1262</v>
      </c>
      <c r="G443" s="1001" t="s">
        <v>1262</v>
      </c>
      <c r="H443" s="993"/>
      <c r="I443" s="993"/>
      <c r="J443" s="993"/>
      <c r="K443" s="993"/>
    </row>
    <row r="444" spans="1:11" ht="14.1" customHeight="1">
      <c r="A444" s="993"/>
      <c r="B444" s="993"/>
      <c r="C444" s="997" t="s">
        <v>215</v>
      </c>
      <c r="D444" s="1001" t="s">
        <v>164</v>
      </c>
      <c r="E444" s="1001" t="s">
        <v>1512</v>
      </c>
      <c r="F444" s="1001" t="s">
        <v>1512</v>
      </c>
      <c r="G444" s="1001" t="s">
        <v>1512</v>
      </c>
      <c r="H444" s="993"/>
      <c r="I444" s="993"/>
      <c r="J444" s="993"/>
      <c r="K444" s="993"/>
    </row>
    <row r="445" spans="1:11" ht="14.1" customHeight="1">
      <c r="A445" s="993"/>
      <c r="B445" s="993"/>
      <c r="C445" s="997" t="s">
        <v>216</v>
      </c>
      <c r="D445" s="1001" t="s">
        <v>200</v>
      </c>
      <c r="E445" s="1001" t="s">
        <v>200</v>
      </c>
      <c r="F445" s="1001" t="s">
        <v>164</v>
      </c>
      <c r="G445" s="1001" t="s">
        <v>164</v>
      </c>
      <c r="H445" s="993"/>
      <c r="I445" s="993"/>
      <c r="J445" s="993"/>
      <c r="K445" s="993"/>
    </row>
    <row r="446" spans="1:11" ht="14.1" customHeight="1">
      <c r="A446" s="993"/>
      <c r="B446" s="993"/>
      <c r="C446" s="997" t="s">
        <v>217</v>
      </c>
      <c r="D446" s="1001" t="s">
        <v>200</v>
      </c>
      <c r="E446" s="1001" t="s">
        <v>164</v>
      </c>
      <c r="F446" s="1001" t="s">
        <v>164</v>
      </c>
      <c r="G446" s="1001" t="s">
        <v>164</v>
      </c>
      <c r="H446" s="993"/>
      <c r="I446" s="993"/>
      <c r="J446" s="993"/>
      <c r="K446" s="993"/>
    </row>
    <row r="447" spans="1:11" ht="14.1" customHeight="1">
      <c r="A447" s="993"/>
      <c r="B447" s="993"/>
      <c r="C447" s="997" t="s">
        <v>39</v>
      </c>
      <c r="D447" s="1001" t="s">
        <v>200</v>
      </c>
      <c r="E447" s="1001" t="s">
        <v>200</v>
      </c>
      <c r="F447" s="1001" t="s">
        <v>164</v>
      </c>
      <c r="G447" s="1001" t="s">
        <v>164</v>
      </c>
      <c r="H447" s="993"/>
      <c r="I447" s="993"/>
      <c r="J447" s="993"/>
      <c r="K447" s="993"/>
    </row>
    <row r="448" spans="1:11" ht="14.1" customHeight="1">
      <c r="A448" s="993"/>
      <c r="B448" s="993"/>
      <c r="C448" s="1663" t="s">
        <v>218</v>
      </c>
      <c r="D448" s="1664"/>
      <c r="E448" s="1664"/>
      <c r="F448" s="1664"/>
      <c r="G448" s="1664"/>
      <c r="H448" s="993"/>
      <c r="I448" s="993"/>
      <c r="J448" s="993"/>
      <c r="K448" s="993"/>
    </row>
    <row r="449" spans="1:11" ht="14.1" customHeight="1">
      <c r="A449" s="993"/>
      <c r="B449" s="993"/>
      <c r="C449" s="1005"/>
      <c r="D449" s="1006">
        <v>2025</v>
      </c>
      <c r="E449" s="1006">
        <v>2026</v>
      </c>
      <c r="F449" s="1006">
        <v>2027</v>
      </c>
      <c r="G449" s="1006">
        <v>2028</v>
      </c>
      <c r="H449" s="993"/>
      <c r="I449" s="993"/>
      <c r="J449" s="993"/>
      <c r="K449" s="993"/>
    </row>
    <row r="450" spans="1:11" ht="14.1" customHeight="1">
      <c r="A450" s="993"/>
      <c r="B450" s="993"/>
      <c r="C450" s="1007"/>
      <c r="D450" s="1008" t="s">
        <v>13</v>
      </c>
      <c r="E450" s="1008" t="s">
        <v>14</v>
      </c>
      <c r="F450" s="1008" t="s">
        <v>14</v>
      </c>
      <c r="G450" s="1008" t="s">
        <v>14</v>
      </c>
      <c r="H450" s="993"/>
      <c r="I450" s="993"/>
      <c r="J450" s="993"/>
      <c r="K450" s="993"/>
    </row>
    <row r="451" spans="1:11" ht="14.1" customHeight="1">
      <c r="A451" s="993"/>
      <c r="B451" s="993"/>
      <c r="C451" s="1009" t="s">
        <v>219</v>
      </c>
      <c r="D451" s="1010">
        <v>0</v>
      </c>
      <c r="E451" s="1010">
        <v>0</v>
      </c>
      <c r="F451" s="1010">
        <v>0</v>
      </c>
      <c r="G451" s="1010">
        <v>0</v>
      </c>
      <c r="H451" s="993"/>
      <c r="I451" s="993"/>
      <c r="J451" s="993"/>
      <c r="K451" s="993"/>
    </row>
    <row r="452" spans="1:11" ht="14.1" customHeight="1">
      <c r="A452" s="993"/>
      <c r="B452" s="993"/>
      <c r="C452" s="1009" t="s">
        <v>220</v>
      </c>
      <c r="D452" s="1010">
        <v>0</v>
      </c>
      <c r="E452" s="1010">
        <v>0</v>
      </c>
      <c r="F452" s="1010">
        <v>0</v>
      </c>
      <c r="G452" s="1010">
        <v>0</v>
      </c>
      <c r="H452" s="993"/>
      <c r="I452" s="993"/>
      <c r="J452" s="993"/>
      <c r="K452" s="993"/>
    </row>
    <row r="453" spans="1:11" ht="14.1" customHeight="1">
      <c r="A453" s="993"/>
      <c r="B453" s="993"/>
      <c r="C453" s="1009" t="s">
        <v>221</v>
      </c>
      <c r="D453" s="1010">
        <v>0</v>
      </c>
      <c r="E453" s="1010">
        <v>0</v>
      </c>
      <c r="F453" s="1010">
        <v>0</v>
      </c>
      <c r="G453" s="1010">
        <v>0</v>
      </c>
      <c r="H453" s="993"/>
      <c r="I453" s="993"/>
      <c r="J453" s="993"/>
      <c r="K453" s="993"/>
    </row>
    <row r="454" spans="1:11" ht="14.1" customHeight="1">
      <c r="A454" s="993"/>
      <c r="B454" s="993"/>
      <c r="C454" s="1009" t="s">
        <v>222</v>
      </c>
      <c r="D454" s="1010">
        <v>0</v>
      </c>
      <c r="E454" s="1010">
        <v>0</v>
      </c>
      <c r="F454" s="1010">
        <v>0</v>
      </c>
      <c r="G454" s="1010">
        <v>0</v>
      </c>
      <c r="H454" s="993"/>
      <c r="I454" s="993"/>
      <c r="J454" s="993"/>
      <c r="K454" s="993"/>
    </row>
    <row r="455" spans="1:11" ht="14.1" customHeight="1">
      <c r="A455" s="993"/>
      <c r="B455" s="993"/>
      <c r="C455" s="1009" t="s">
        <v>220</v>
      </c>
      <c r="D455" s="1010">
        <v>0</v>
      </c>
      <c r="E455" s="1010">
        <v>0</v>
      </c>
      <c r="F455" s="1010">
        <v>0</v>
      </c>
      <c r="G455" s="1010">
        <v>0</v>
      </c>
      <c r="H455" s="993"/>
      <c r="I455" s="993"/>
      <c r="J455" s="993"/>
      <c r="K455" s="993"/>
    </row>
    <row r="456" spans="1:11" ht="14.1" customHeight="1">
      <c r="A456" s="993"/>
      <c r="B456" s="993"/>
      <c r="C456" s="1009" t="s">
        <v>221</v>
      </c>
      <c r="D456" s="1010">
        <v>0</v>
      </c>
      <c r="E456" s="1010">
        <v>0</v>
      </c>
      <c r="F456" s="1010">
        <v>0</v>
      </c>
      <c r="G456" s="1010">
        <v>0</v>
      </c>
      <c r="H456" s="993"/>
      <c r="I456" s="993"/>
      <c r="J456" s="993"/>
      <c r="K456" s="993"/>
    </row>
    <row r="457" spans="1:11" ht="14.1" customHeight="1">
      <c r="A457" s="993"/>
      <c r="B457" s="993"/>
      <c r="C457" s="1009" t="s">
        <v>223</v>
      </c>
      <c r="D457" s="1010">
        <v>0</v>
      </c>
      <c r="E457" s="1010">
        <v>0</v>
      </c>
      <c r="F457" s="1010">
        <v>0</v>
      </c>
      <c r="G457" s="1010">
        <v>0</v>
      </c>
      <c r="H457" s="993"/>
      <c r="I457" s="993"/>
      <c r="J457" s="993"/>
      <c r="K457" s="993"/>
    </row>
    <row r="458" spans="1:11" ht="14.1" customHeight="1">
      <c r="A458" s="993"/>
      <c r="B458" s="993"/>
      <c r="C458" s="1009" t="s">
        <v>220</v>
      </c>
      <c r="D458" s="1010">
        <v>0</v>
      </c>
      <c r="E458" s="1010">
        <v>0</v>
      </c>
      <c r="F458" s="1010">
        <v>0</v>
      </c>
      <c r="G458" s="1010">
        <v>0</v>
      </c>
      <c r="H458" s="993"/>
      <c r="I458" s="993"/>
      <c r="J458" s="993"/>
      <c r="K458" s="993"/>
    </row>
    <row r="459" spans="1:11" ht="14.1" customHeight="1">
      <c r="A459" s="993"/>
      <c r="B459" s="993"/>
      <c r="C459" s="1009" t="s">
        <v>221</v>
      </c>
      <c r="D459" s="1010">
        <v>0</v>
      </c>
      <c r="E459" s="1010">
        <v>0</v>
      </c>
      <c r="F459" s="1010">
        <v>0</v>
      </c>
      <c r="G459" s="1010">
        <v>0</v>
      </c>
      <c r="H459" s="993"/>
      <c r="I459" s="993"/>
      <c r="J459" s="993"/>
      <c r="K459" s="993"/>
    </row>
    <row r="460" spans="1:11" ht="14.1" customHeight="1">
      <c r="A460" s="993"/>
      <c r="B460" s="993"/>
      <c r="C460" s="1009" t="s">
        <v>224</v>
      </c>
      <c r="D460" s="1010">
        <v>0</v>
      </c>
      <c r="E460" s="1010">
        <v>0</v>
      </c>
      <c r="F460" s="1010">
        <v>0</v>
      </c>
      <c r="G460" s="1010">
        <v>0</v>
      </c>
      <c r="H460" s="993"/>
      <c r="I460" s="993"/>
      <c r="J460" s="993"/>
      <c r="K460" s="993"/>
    </row>
    <row r="461" spans="1:11" ht="14.1" customHeight="1">
      <c r="A461" s="993"/>
      <c r="B461" s="993"/>
      <c r="C461" s="1009" t="s">
        <v>220</v>
      </c>
      <c r="D461" s="1010">
        <v>0</v>
      </c>
      <c r="E461" s="1010">
        <v>0</v>
      </c>
      <c r="F461" s="1010">
        <v>0</v>
      </c>
      <c r="G461" s="1010">
        <v>0</v>
      </c>
      <c r="H461" s="993"/>
      <c r="I461" s="993"/>
      <c r="J461" s="993"/>
      <c r="K461" s="993"/>
    </row>
    <row r="462" spans="1:11" ht="14.1" customHeight="1">
      <c r="A462" s="993"/>
      <c r="B462" s="993"/>
      <c r="C462" s="1009" t="s">
        <v>221</v>
      </c>
      <c r="D462" s="1010">
        <v>0</v>
      </c>
      <c r="E462" s="1010">
        <v>0</v>
      </c>
      <c r="F462" s="1010">
        <v>0</v>
      </c>
      <c r="G462" s="1010">
        <v>0</v>
      </c>
      <c r="H462" s="993"/>
      <c r="I462" s="993"/>
      <c r="J462" s="993"/>
      <c r="K462" s="993"/>
    </row>
    <row r="463" spans="1:11" ht="14.1" customHeight="1">
      <c r="A463" s="993"/>
      <c r="B463" s="993"/>
      <c r="C463" s="1009" t="s">
        <v>225</v>
      </c>
      <c r="D463" s="1010">
        <v>0</v>
      </c>
      <c r="E463" s="1010">
        <v>0</v>
      </c>
      <c r="F463" s="1010">
        <v>0</v>
      </c>
      <c r="G463" s="1010">
        <v>0</v>
      </c>
      <c r="H463" s="993"/>
      <c r="I463" s="993"/>
      <c r="J463" s="993"/>
      <c r="K463" s="993"/>
    </row>
    <row r="464" spans="1:11" ht="14.1" customHeight="1">
      <c r="A464" s="993"/>
      <c r="B464" s="993"/>
      <c r="C464" s="1009" t="s">
        <v>220</v>
      </c>
      <c r="D464" s="1010">
        <v>0</v>
      </c>
      <c r="E464" s="1010">
        <v>0</v>
      </c>
      <c r="F464" s="1010">
        <v>0</v>
      </c>
      <c r="G464" s="1010">
        <v>0</v>
      </c>
      <c r="H464" s="993"/>
      <c r="I464" s="993"/>
      <c r="J464" s="993"/>
      <c r="K464" s="993"/>
    </row>
    <row r="465" spans="1:11" ht="14.1" customHeight="1">
      <c r="A465" s="993"/>
      <c r="B465" s="993"/>
      <c r="C465" s="1009" t="s">
        <v>221</v>
      </c>
      <c r="D465" s="1010">
        <v>0</v>
      </c>
      <c r="E465" s="1010">
        <v>0</v>
      </c>
      <c r="F465" s="1010">
        <v>0</v>
      </c>
      <c r="G465" s="1010">
        <v>0</v>
      </c>
      <c r="H465" s="993"/>
      <c r="I465" s="993"/>
      <c r="J465" s="993"/>
      <c r="K465" s="993"/>
    </row>
    <row r="466" spans="1:11" ht="14.1" customHeight="1">
      <c r="A466" s="993"/>
      <c r="B466" s="993"/>
      <c r="C466" s="1009" t="s">
        <v>226</v>
      </c>
      <c r="D466" s="1010">
        <v>0</v>
      </c>
      <c r="E466" s="1010">
        <v>0</v>
      </c>
      <c r="F466" s="1010">
        <v>0</v>
      </c>
      <c r="G466" s="1010">
        <v>0</v>
      </c>
      <c r="H466" s="993"/>
      <c r="I466" s="993"/>
      <c r="J466" s="993"/>
      <c r="K466" s="993"/>
    </row>
    <row r="467" spans="1:11" ht="14.1" customHeight="1">
      <c r="A467" s="993"/>
      <c r="B467" s="993"/>
      <c r="C467" s="1009" t="s">
        <v>220</v>
      </c>
      <c r="D467" s="1010">
        <v>0</v>
      </c>
      <c r="E467" s="1010">
        <v>0</v>
      </c>
      <c r="F467" s="1010">
        <v>0</v>
      </c>
      <c r="G467" s="1010">
        <v>0</v>
      </c>
      <c r="H467" s="993"/>
      <c r="I467" s="993"/>
      <c r="J467" s="993"/>
      <c r="K467" s="993"/>
    </row>
    <row r="468" spans="1:11" ht="14.1" customHeight="1">
      <c r="A468" s="993"/>
      <c r="B468" s="993"/>
      <c r="C468" s="1009" t="s">
        <v>221</v>
      </c>
      <c r="D468" s="1010">
        <v>0</v>
      </c>
      <c r="E468" s="1010">
        <v>0</v>
      </c>
      <c r="F468" s="1010">
        <v>0</v>
      </c>
      <c r="G468" s="1010">
        <v>0</v>
      </c>
      <c r="H468" s="993"/>
      <c r="I468" s="993"/>
      <c r="J468" s="993"/>
      <c r="K468" s="993"/>
    </row>
    <row r="469" spans="1:11" ht="14.1" customHeight="1">
      <c r="A469" s="993"/>
      <c r="B469" s="993"/>
      <c r="C469" s="1009" t="s">
        <v>227</v>
      </c>
      <c r="D469" s="1010">
        <v>0</v>
      </c>
      <c r="E469" s="1010">
        <v>0</v>
      </c>
      <c r="F469" s="1010">
        <v>0</v>
      </c>
      <c r="G469" s="1010">
        <v>0</v>
      </c>
      <c r="H469" s="993"/>
      <c r="I469" s="993"/>
      <c r="J469" s="993"/>
      <c r="K469" s="993"/>
    </row>
    <row r="470" spans="1:11" ht="14.1" customHeight="1">
      <c r="A470" s="993"/>
      <c r="B470" s="993"/>
      <c r="C470" s="1009" t="s">
        <v>220</v>
      </c>
      <c r="D470" s="1010">
        <v>0</v>
      </c>
      <c r="E470" s="1010">
        <v>0</v>
      </c>
      <c r="F470" s="1010">
        <v>0</v>
      </c>
      <c r="G470" s="1010">
        <v>0</v>
      </c>
      <c r="H470" s="993"/>
      <c r="I470" s="993"/>
      <c r="J470" s="993"/>
      <c r="K470" s="993"/>
    </row>
    <row r="471" spans="1:11" ht="14.1" customHeight="1">
      <c r="A471" s="993"/>
      <c r="B471" s="993"/>
      <c r="C471" s="1009" t="s">
        <v>221</v>
      </c>
      <c r="D471" s="1010">
        <v>0</v>
      </c>
      <c r="E471" s="1010">
        <v>0</v>
      </c>
      <c r="F471" s="1010">
        <v>0</v>
      </c>
      <c r="G471" s="1010">
        <v>0</v>
      </c>
      <c r="H471" s="993"/>
      <c r="I471" s="993"/>
      <c r="J471" s="993"/>
      <c r="K471" s="993"/>
    </row>
    <row r="472" spans="1:11" ht="14.1" customHeight="1">
      <c r="A472" s="993"/>
      <c r="B472" s="993"/>
      <c r="C472" s="1009" t="s">
        <v>228</v>
      </c>
      <c r="D472" s="1010">
        <v>0</v>
      </c>
      <c r="E472" s="1010">
        <v>0</v>
      </c>
      <c r="F472" s="1010">
        <v>0</v>
      </c>
      <c r="G472" s="1010">
        <v>0</v>
      </c>
      <c r="H472" s="993"/>
      <c r="I472" s="993"/>
      <c r="J472" s="993"/>
      <c r="K472" s="993"/>
    </row>
    <row r="473" spans="1:11" ht="14.1" customHeight="1">
      <c r="A473" s="993"/>
      <c r="B473" s="993"/>
      <c r="C473" s="1009" t="s">
        <v>220</v>
      </c>
      <c r="D473" s="1010">
        <v>0</v>
      </c>
      <c r="E473" s="1010">
        <v>0</v>
      </c>
      <c r="F473" s="1010">
        <v>0</v>
      </c>
      <c r="G473" s="1010">
        <v>0</v>
      </c>
      <c r="H473" s="993"/>
      <c r="I473" s="993"/>
      <c r="J473" s="993"/>
      <c r="K473" s="993"/>
    </row>
    <row r="474" spans="1:11" ht="14.1" customHeight="1">
      <c r="A474" s="993"/>
      <c r="B474" s="993"/>
      <c r="C474" s="1009" t="s">
        <v>229</v>
      </c>
      <c r="D474" s="1010">
        <v>0</v>
      </c>
      <c r="E474" s="1010">
        <v>0</v>
      </c>
      <c r="F474" s="1010">
        <v>0</v>
      </c>
      <c r="G474" s="1010">
        <v>0</v>
      </c>
      <c r="H474" s="993"/>
      <c r="I474" s="993"/>
      <c r="J474" s="993"/>
      <c r="K474" s="993"/>
    </row>
    <row r="475" spans="1:11" ht="14.1" customHeight="1">
      <c r="A475" s="993"/>
      <c r="B475" s="993"/>
      <c r="C475" s="1009" t="s">
        <v>230</v>
      </c>
      <c r="D475" s="1010">
        <v>0</v>
      </c>
      <c r="E475" s="1010">
        <v>0</v>
      </c>
      <c r="F475" s="1010">
        <v>0</v>
      </c>
      <c r="G475" s="1010">
        <v>0</v>
      </c>
      <c r="H475" s="993"/>
      <c r="I475" s="993"/>
      <c r="J475" s="993"/>
      <c r="K475" s="993"/>
    </row>
    <row r="476" spans="1:11" ht="14.1" customHeight="1">
      <c r="A476" s="993"/>
      <c r="B476" s="993"/>
      <c r="C476" s="1009" t="s">
        <v>231</v>
      </c>
      <c r="D476" s="1010">
        <v>0</v>
      </c>
      <c r="E476" s="1010">
        <v>0</v>
      </c>
      <c r="F476" s="1010">
        <v>0</v>
      </c>
      <c r="G476" s="1010">
        <v>0</v>
      </c>
      <c r="H476" s="993"/>
      <c r="I476" s="993"/>
      <c r="J476" s="993"/>
      <c r="K476" s="993"/>
    </row>
    <row r="477" spans="1:11" ht="14.1" customHeight="1">
      <c r="A477" s="993"/>
      <c r="B477" s="993"/>
      <c r="C477" s="1009" t="s">
        <v>232</v>
      </c>
      <c r="D477" s="1010">
        <v>0</v>
      </c>
      <c r="E477" s="1010">
        <v>0</v>
      </c>
      <c r="F477" s="1010">
        <v>0</v>
      </c>
      <c r="G477" s="1010">
        <v>0</v>
      </c>
      <c r="H477" s="993"/>
      <c r="I477" s="993"/>
      <c r="J477" s="993"/>
      <c r="K477" s="993"/>
    </row>
    <row r="478" spans="1:11" ht="14.1" customHeight="1">
      <c r="A478" s="993"/>
      <c r="B478" s="993"/>
      <c r="C478" s="1009" t="s">
        <v>233</v>
      </c>
      <c r="D478" s="1010">
        <v>0</v>
      </c>
      <c r="E478" s="1010">
        <v>100000</v>
      </c>
      <c r="F478" s="1010">
        <v>100000</v>
      </c>
      <c r="G478" s="1010">
        <v>100000</v>
      </c>
      <c r="H478" s="993"/>
      <c r="I478" s="993"/>
      <c r="J478" s="993"/>
      <c r="K478" s="993"/>
    </row>
    <row r="479" spans="1:11" ht="14.1" customHeight="1">
      <c r="A479" s="993"/>
      <c r="B479" s="993"/>
      <c r="C479" s="1009" t="s">
        <v>220</v>
      </c>
      <c r="D479" s="1010">
        <v>0</v>
      </c>
      <c r="E479" s="1010">
        <v>100000</v>
      </c>
      <c r="F479" s="1010">
        <v>100000</v>
      </c>
      <c r="G479" s="1010">
        <v>100000</v>
      </c>
      <c r="H479" s="993"/>
      <c r="I479" s="993"/>
      <c r="J479" s="993"/>
      <c r="K479" s="993"/>
    </row>
    <row r="480" spans="1:11" ht="14.1" customHeight="1">
      <c r="A480" s="993"/>
      <c r="B480" s="993"/>
      <c r="C480" s="1009" t="s">
        <v>229</v>
      </c>
      <c r="D480" s="1010">
        <v>0</v>
      </c>
      <c r="E480" s="1010">
        <v>0</v>
      </c>
      <c r="F480" s="1010">
        <v>0</v>
      </c>
      <c r="G480" s="1010">
        <v>0</v>
      </c>
      <c r="H480" s="993"/>
      <c r="I480" s="993"/>
      <c r="J480" s="993"/>
      <c r="K480" s="993"/>
    </row>
    <row r="481" spans="1:11" ht="14.1" customHeight="1">
      <c r="A481" s="993"/>
      <c r="B481" s="993"/>
      <c r="C481" s="1009" t="s">
        <v>230</v>
      </c>
      <c r="D481" s="1010">
        <v>0</v>
      </c>
      <c r="E481" s="1010">
        <v>0</v>
      </c>
      <c r="F481" s="1010">
        <v>0</v>
      </c>
      <c r="G481" s="1010">
        <v>0</v>
      </c>
      <c r="H481" s="993"/>
      <c r="I481" s="993"/>
      <c r="J481" s="993"/>
      <c r="K481" s="993"/>
    </row>
    <row r="482" spans="1:11" ht="14.1" customHeight="1">
      <c r="A482" s="993"/>
      <c r="B482" s="993"/>
      <c r="C482" s="1009" t="s">
        <v>231</v>
      </c>
      <c r="D482" s="1010">
        <v>0</v>
      </c>
      <c r="E482" s="1010">
        <v>0</v>
      </c>
      <c r="F482" s="1010">
        <v>0</v>
      </c>
      <c r="G482" s="1010">
        <v>0</v>
      </c>
      <c r="H482" s="993"/>
      <c r="I482" s="993"/>
      <c r="J482" s="993"/>
      <c r="K482" s="993"/>
    </row>
    <row r="483" spans="1:11" ht="14.1" customHeight="1">
      <c r="A483" s="993"/>
      <c r="B483" s="993"/>
      <c r="C483" s="1009" t="s">
        <v>232</v>
      </c>
      <c r="D483" s="1010">
        <v>0</v>
      </c>
      <c r="E483" s="1010">
        <v>0</v>
      </c>
      <c r="F483" s="1010">
        <v>0</v>
      </c>
      <c r="G483" s="1010">
        <v>0</v>
      </c>
      <c r="H483" s="993"/>
      <c r="I483" s="993"/>
      <c r="J483" s="993"/>
      <c r="K483" s="993"/>
    </row>
    <row r="484" spans="1:11" ht="14.1" customHeight="1">
      <c r="A484" s="993"/>
      <c r="B484" s="993"/>
      <c r="C484" s="1009" t="s">
        <v>234</v>
      </c>
      <c r="D484" s="1010">
        <v>0</v>
      </c>
      <c r="E484" s="1010">
        <v>0</v>
      </c>
      <c r="F484" s="1010">
        <v>0</v>
      </c>
      <c r="G484" s="1010">
        <v>0</v>
      </c>
      <c r="H484" s="993"/>
      <c r="I484" s="993"/>
      <c r="J484" s="993"/>
      <c r="K484" s="993"/>
    </row>
    <row r="485" spans="1:11" ht="14.1" customHeight="1">
      <c r="A485" s="993"/>
      <c r="B485" s="993"/>
      <c r="C485" s="1009" t="s">
        <v>220</v>
      </c>
      <c r="D485" s="1010">
        <v>0</v>
      </c>
      <c r="E485" s="1010">
        <v>0</v>
      </c>
      <c r="F485" s="1010">
        <v>0</v>
      </c>
      <c r="G485" s="1010">
        <v>0</v>
      </c>
      <c r="H485" s="993"/>
      <c r="I485" s="993"/>
      <c r="J485" s="993"/>
      <c r="K485" s="993"/>
    </row>
    <row r="486" spans="1:11" ht="14.1" customHeight="1">
      <c r="A486" s="993"/>
      <c r="B486" s="993"/>
      <c r="C486" s="1009" t="s">
        <v>229</v>
      </c>
      <c r="D486" s="1010">
        <v>0</v>
      </c>
      <c r="E486" s="1010">
        <v>0</v>
      </c>
      <c r="F486" s="1010">
        <v>0</v>
      </c>
      <c r="G486" s="1010">
        <v>0</v>
      </c>
      <c r="H486" s="993"/>
      <c r="I486" s="993"/>
      <c r="J486" s="993"/>
      <c r="K486" s="993"/>
    </row>
    <row r="487" spans="1:11" ht="14.1" customHeight="1">
      <c r="A487" s="993"/>
      <c r="B487" s="993"/>
      <c r="C487" s="1009" t="s">
        <v>230</v>
      </c>
      <c r="D487" s="1010">
        <v>0</v>
      </c>
      <c r="E487" s="1010">
        <v>0</v>
      </c>
      <c r="F487" s="1010">
        <v>0</v>
      </c>
      <c r="G487" s="1010">
        <v>0</v>
      </c>
      <c r="H487" s="993"/>
      <c r="I487" s="993"/>
      <c r="J487" s="993"/>
      <c r="K487" s="993"/>
    </row>
    <row r="488" spans="1:11" ht="14.1" customHeight="1">
      <c r="A488" s="993"/>
      <c r="B488" s="993"/>
      <c r="C488" s="1009" t="s">
        <v>231</v>
      </c>
      <c r="D488" s="1010">
        <v>0</v>
      </c>
      <c r="E488" s="1010">
        <v>0</v>
      </c>
      <c r="F488" s="1010">
        <v>0</v>
      </c>
      <c r="G488" s="1010">
        <v>0</v>
      </c>
      <c r="H488" s="993"/>
      <c r="I488" s="993"/>
      <c r="J488" s="993"/>
      <c r="K488" s="993"/>
    </row>
    <row r="489" spans="1:11" ht="14.1" customHeight="1">
      <c r="A489" s="993"/>
      <c r="B489" s="993"/>
      <c r="C489" s="1009" t="s">
        <v>232</v>
      </c>
      <c r="D489" s="1010">
        <v>0</v>
      </c>
      <c r="E489" s="1010">
        <v>0</v>
      </c>
      <c r="F489" s="1010">
        <v>0</v>
      </c>
      <c r="G489" s="1010">
        <v>0</v>
      </c>
      <c r="H489" s="993"/>
      <c r="I489" s="993"/>
      <c r="J489" s="993"/>
      <c r="K489" s="993"/>
    </row>
    <row r="490" spans="1:11" ht="14.1" customHeight="1">
      <c r="A490" s="993"/>
      <c r="B490" s="993"/>
      <c r="C490" s="1009" t="s">
        <v>235</v>
      </c>
      <c r="D490" s="1010">
        <v>0</v>
      </c>
      <c r="E490" s="1010">
        <v>0</v>
      </c>
      <c r="F490" s="1010">
        <v>0</v>
      </c>
      <c r="G490" s="1010">
        <v>0</v>
      </c>
      <c r="H490" s="993"/>
      <c r="I490" s="993"/>
      <c r="J490" s="993"/>
      <c r="K490" s="993"/>
    </row>
    <row r="491" spans="1:11" ht="14.1" customHeight="1">
      <c r="A491" s="993"/>
      <c r="B491" s="993"/>
      <c r="C491" s="1009" t="s">
        <v>236</v>
      </c>
      <c r="D491" s="1010">
        <v>0</v>
      </c>
      <c r="E491" s="1010">
        <v>0</v>
      </c>
      <c r="F491" s="1010">
        <v>0</v>
      </c>
      <c r="G491" s="1010">
        <v>0</v>
      </c>
      <c r="H491" s="993"/>
      <c r="I491" s="993"/>
      <c r="J491" s="993"/>
      <c r="K491" s="993"/>
    </row>
    <row r="492" spans="1:11" ht="14.1" customHeight="1">
      <c r="A492" s="993"/>
      <c r="B492" s="993"/>
      <c r="C492" s="1011" t="s">
        <v>237</v>
      </c>
      <c r="D492" s="1010">
        <v>0</v>
      </c>
      <c r="E492" s="1010">
        <v>100000</v>
      </c>
      <c r="F492" s="1010">
        <v>100000</v>
      </c>
      <c r="G492" s="1010">
        <v>100000</v>
      </c>
      <c r="H492" s="993"/>
      <c r="I492" s="993"/>
      <c r="J492" s="993"/>
      <c r="K492" s="993"/>
    </row>
    <row r="493" spans="1:11" ht="15" customHeight="1">
      <c r="A493" s="993"/>
      <c r="B493" s="993"/>
      <c r="C493" s="1012" t="s">
        <v>200</v>
      </c>
      <c r="D493" s="1013" t="s">
        <v>200</v>
      </c>
      <c r="E493" s="1013" t="s">
        <v>200</v>
      </c>
      <c r="F493" s="1013" t="s">
        <v>200</v>
      </c>
      <c r="G493" s="1013" t="s">
        <v>200</v>
      </c>
      <c r="H493" s="993"/>
      <c r="I493" s="993"/>
      <c r="J493" s="993"/>
      <c r="K493" s="993"/>
    </row>
    <row r="494" spans="1:11" ht="15" customHeight="1">
      <c r="A494" s="993"/>
      <c r="B494" s="993"/>
      <c r="C494" s="996" t="s">
        <v>250</v>
      </c>
      <c r="D494" s="1014">
        <v>0</v>
      </c>
      <c r="E494" s="1014">
        <v>436611000</v>
      </c>
      <c r="F494" s="1014">
        <v>444422000</v>
      </c>
      <c r="G494" s="1014">
        <v>422444000</v>
      </c>
      <c r="H494" s="993"/>
      <c r="I494" s="993"/>
      <c r="J494" s="993"/>
      <c r="K494" s="993"/>
    </row>
    <row r="495" spans="1:11" ht="15" customHeight="1">
      <c r="A495" s="993"/>
      <c r="B495" s="993"/>
      <c r="C495" s="997" t="s">
        <v>219</v>
      </c>
      <c r="D495" s="1015">
        <v>0</v>
      </c>
      <c r="E495" s="1015">
        <v>94660000</v>
      </c>
      <c r="F495" s="1015">
        <v>94979000</v>
      </c>
      <c r="G495" s="1015">
        <v>95579000</v>
      </c>
      <c r="H495" s="993"/>
      <c r="I495" s="993"/>
      <c r="J495" s="993"/>
      <c r="K495" s="993"/>
    </row>
    <row r="496" spans="1:11" ht="15" customHeight="1">
      <c r="A496" s="993"/>
      <c r="B496" s="993"/>
      <c r="C496" s="997" t="s">
        <v>220</v>
      </c>
      <c r="D496" s="1015">
        <v>0</v>
      </c>
      <c r="E496" s="1015">
        <v>94660000</v>
      </c>
      <c r="F496" s="1015">
        <v>94979000</v>
      </c>
      <c r="G496" s="1015">
        <v>95579000</v>
      </c>
      <c r="H496" s="993"/>
      <c r="I496" s="993"/>
      <c r="J496" s="993"/>
      <c r="K496" s="993"/>
    </row>
    <row r="497" spans="1:11" ht="15" customHeight="1">
      <c r="A497" s="993"/>
      <c r="B497" s="993"/>
      <c r="C497" s="997" t="s">
        <v>221</v>
      </c>
      <c r="D497" s="1015">
        <v>0</v>
      </c>
      <c r="E497" s="1015">
        <v>0</v>
      </c>
      <c r="F497" s="1015">
        <v>0</v>
      </c>
      <c r="G497" s="1015">
        <v>0</v>
      </c>
      <c r="H497" s="993"/>
      <c r="I497" s="993"/>
      <c r="J497" s="993"/>
      <c r="K497" s="993"/>
    </row>
    <row r="498" spans="1:11" ht="15" customHeight="1">
      <c r="A498" s="993"/>
      <c r="B498" s="993"/>
      <c r="C498" s="997" t="s">
        <v>222</v>
      </c>
      <c r="D498" s="1015">
        <v>0</v>
      </c>
      <c r="E498" s="1015">
        <v>11921000</v>
      </c>
      <c r="F498" s="1015">
        <v>11921000</v>
      </c>
      <c r="G498" s="1015">
        <v>11921000</v>
      </c>
      <c r="H498" s="993"/>
      <c r="I498" s="993"/>
      <c r="J498" s="993"/>
      <c r="K498" s="993"/>
    </row>
    <row r="499" spans="1:11" ht="15" customHeight="1">
      <c r="A499" s="993"/>
      <c r="B499" s="993"/>
      <c r="C499" s="997" t="s">
        <v>220</v>
      </c>
      <c r="D499" s="1015">
        <v>0</v>
      </c>
      <c r="E499" s="1015">
        <v>11921000</v>
      </c>
      <c r="F499" s="1015">
        <v>11921000</v>
      </c>
      <c r="G499" s="1015">
        <v>11921000</v>
      </c>
      <c r="H499" s="993"/>
      <c r="I499" s="993"/>
      <c r="J499" s="993"/>
      <c r="K499" s="993"/>
    </row>
    <row r="500" spans="1:11" ht="15" customHeight="1">
      <c r="A500" s="993"/>
      <c r="B500" s="993"/>
      <c r="C500" s="997" t="s">
        <v>221</v>
      </c>
      <c r="D500" s="1015">
        <v>0</v>
      </c>
      <c r="E500" s="1015">
        <v>0</v>
      </c>
      <c r="F500" s="1015">
        <v>0</v>
      </c>
      <c r="G500" s="1015">
        <v>0</v>
      </c>
      <c r="H500" s="993"/>
      <c r="I500" s="993"/>
      <c r="J500" s="993"/>
      <c r="K500" s="993"/>
    </row>
    <row r="501" spans="1:11" ht="15" customHeight="1">
      <c r="A501" s="993"/>
      <c r="B501" s="993"/>
      <c r="C501" s="997" t="s">
        <v>223</v>
      </c>
      <c r="D501" s="1015">
        <v>0</v>
      </c>
      <c r="E501" s="1015">
        <v>91690000</v>
      </c>
      <c r="F501" s="1015">
        <v>105122000</v>
      </c>
      <c r="G501" s="1015">
        <v>80704000</v>
      </c>
      <c r="H501" s="993"/>
      <c r="I501" s="993"/>
      <c r="J501" s="993"/>
      <c r="K501" s="993"/>
    </row>
    <row r="502" spans="1:11" ht="15" customHeight="1">
      <c r="A502" s="993"/>
      <c r="B502" s="993"/>
      <c r="C502" s="997" t="s">
        <v>220</v>
      </c>
      <c r="D502" s="1015">
        <v>0</v>
      </c>
      <c r="E502" s="1015">
        <v>88690000</v>
      </c>
      <c r="F502" s="1015">
        <v>102122000</v>
      </c>
      <c r="G502" s="1015">
        <v>77704000</v>
      </c>
      <c r="H502" s="993"/>
      <c r="I502" s="993"/>
      <c r="J502" s="993"/>
      <c r="K502" s="993"/>
    </row>
    <row r="503" spans="1:11" ht="15" customHeight="1">
      <c r="A503" s="993"/>
      <c r="B503" s="993"/>
      <c r="C503" s="997" t="s">
        <v>221</v>
      </c>
      <c r="D503" s="1015">
        <v>0</v>
      </c>
      <c r="E503" s="1015">
        <v>3000000</v>
      </c>
      <c r="F503" s="1015">
        <v>3000000</v>
      </c>
      <c r="G503" s="1015">
        <v>3000000</v>
      </c>
      <c r="H503" s="993"/>
      <c r="I503" s="993"/>
      <c r="J503" s="993"/>
      <c r="K503" s="993"/>
    </row>
    <row r="504" spans="1:11" ht="15" customHeight="1">
      <c r="A504" s="993"/>
      <c r="B504" s="993"/>
      <c r="C504" s="997" t="s">
        <v>224</v>
      </c>
      <c r="D504" s="1015">
        <v>0</v>
      </c>
      <c r="E504" s="1015">
        <v>0</v>
      </c>
      <c r="F504" s="1015">
        <v>0</v>
      </c>
      <c r="G504" s="1015">
        <v>0</v>
      </c>
      <c r="H504" s="993"/>
      <c r="I504" s="993"/>
      <c r="J504" s="993"/>
      <c r="K504" s="993"/>
    </row>
    <row r="505" spans="1:11" ht="15" customHeight="1">
      <c r="A505" s="993"/>
      <c r="B505" s="993"/>
      <c r="C505" s="997" t="s">
        <v>220</v>
      </c>
      <c r="D505" s="1015">
        <v>0</v>
      </c>
      <c r="E505" s="1015">
        <v>0</v>
      </c>
      <c r="F505" s="1015">
        <v>0</v>
      </c>
      <c r="G505" s="1015">
        <v>0</v>
      </c>
      <c r="H505" s="993"/>
      <c r="I505" s="993"/>
      <c r="J505" s="993"/>
      <c r="K505" s="993"/>
    </row>
    <row r="506" spans="1:11" ht="15" customHeight="1">
      <c r="A506" s="993"/>
      <c r="B506" s="993"/>
      <c r="C506" s="997" t="s">
        <v>221</v>
      </c>
      <c r="D506" s="1015">
        <v>0</v>
      </c>
      <c r="E506" s="1015">
        <v>0</v>
      </c>
      <c r="F506" s="1015">
        <v>0</v>
      </c>
      <c r="G506" s="1015">
        <v>0</v>
      </c>
      <c r="H506" s="993"/>
      <c r="I506" s="993"/>
      <c r="J506" s="993"/>
      <c r="K506" s="993"/>
    </row>
    <row r="507" spans="1:11" ht="20.100000000000001" customHeight="1">
      <c r="A507" s="993"/>
      <c r="B507" s="993"/>
      <c r="C507" s="997" t="s">
        <v>251</v>
      </c>
      <c r="D507" s="1016">
        <v>0</v>
      </c>
      <c r="E507" s="1016">
        <v>0</v>
      </c>
      <c r="F507" s="1016">
        <v>0</v>
      </c>
      <c r="G507" s="1016">
        <v>0</v>
      </c>
      <c r="H507" s="993"/>
      <c r="I507" s="993"/>
      <c r="J507" s="993"/>
      <c r="K507" s="993"/>
    </row>
    <row r="508" spans="1:11" ht="15" customHeight="1">
      <c r="A508" s="993"/>
      <c r="B508" s="993"/>
      <c r="C508" s="997" t="s">
        <v>220</v>
      </c>
      <c r="D508" s="1015">
        <v>0</v>
      </c>
      <c r="E508" s="1015">
        <v>0</v>
      </c>
      <c r="F508" s="1015">
        <v>0</v>
      </c>
      <c r="G508" s="1015">
        <v>0</v>
      </c>
      <c r="H508" s="993"/>
      <c r="I508" s="993"/>
      <c r="J508" s="993"/>
      <c r="K508" s="993"/>
    </row>
    <row r="509" spans="1:11" ht="15" customHeight="1">
      <c r="A509" s="993"/>
      <c r="B509" s="993"/>
      <c r="C509" s="997" t="s">
        <v>221</v>
      </c>
      <c r="D509" s="1015">
        <v>0</v>
      </c>
      <c r="E509" s="1015">
        <v>0</v>
      </c>
      <c r="F509" s="1015">
        <v>0</v>
      </c>
      <c r="G509" s="1015">
        <v>0</v>
      </c>
      <c r="H509" s="993"/>
      <c r="I509" s="993"/>
      <c r="J509" s="993"/>
      <c r="K509" s="993"/>
    </row>
    <row r="510" spans="1:11" ht="15" customHeight="1">
      <c r="A510" s="993"/>
      <c r="B510" s="993"/>
      <c r="C510" s="997" t="s">
        <v>226</v>
      </c>
      <c r="D510" s="1015">
        <v>0</v>
      </c>
      <c r="E510" s="1015">
        <v>0</v>
      </c>
      <c r="F510" s="1015">
        <v>0</v>
      </c>
      <c r="G510" s="1015">
        <v>0</v>
      </c>
      <c r="H510" s="993"/>
      <c r="I510" s="993"/>
      <c r="J510" s="993"/>
      <c r="K510" s="993"/>
    </row>
    <row r="511" spans="1:11" ht="15" customHeight="1">
      <c r="A511" s="993"/>
      <c r="B511" s="993"/>
      <c r="C511" s="997" t="s">
        <v>220</v>
      </c>
      <c r="D511" s="1015">
        <v>0</v>
      </c>
      <c r="E511" s="1015">
        <v>0</v>
      </c>
      <c r="F511" s="1015">
        <v>0</v>
      </c>
      <c r="G511" s="1015">
        <v>0</v>
      </c>
      <c r="H511" s="993"/>
      <c r="I511" s="993"/>
      <c r="J511" s="993"/>
      <c r="K511" s="993"/>
    </row>
    <row r="512" spans="1:11" ht="15" customHeight="1">
      <c r="A512" s="993"/>
      <c r="B512" s="993"/>
      <c r="C512" s="997" t="s">
        <v>221</v>
      </c>
      <c r="D512" s="1015">
        <v>0</v>
      </c>
      <c r="E512" s="1015">
        <v>0</v>
      </c>
      <c r="F512" s="1015">
        <v>0</v>
      </c>
      <c r="G512" s="1015">
        <v>0</v>
      </c>
      <c r="H512" s="993"/>
      <c r="I512" s="993"/>
      <c r="J512" s="993"/>
      <c r="K512" s="993"/>
    </row>
    <row r="513" spans="1:11" ht="15" customHeight="1">
      <c r="A513" s="993"/>
      <c r="B513" s="993"/>
      <c r="C513" s="997" t="s">
        <v>227</v>
      </c>
      <c r="D513" s="1015">
        <v>0</v>
      </c>
      <c r="E513" s="1015">
        <v>208500000</v>
      </c>
      <c r="F513" s="1015">
        <v>196000000</v>
      </c>
      <c r="G513" s="1015">
        <v>220400000</v>
      </c>
      <c r="H513" s="993"/>
      <c r="I513" s="993"/>
      <c r="J513" s="993"/>
      <c r="K513" s="993"/>
    </row>
    <row r="514" spans="1:11" ht="15" customHeight="1">
      <c r="A514" s="993"/>
      <c r="B514" s="993"/>
      <c r="C514" s="997" t="s">
        <v>220</v>
      </c>
      <c r="D514" s="1015">
        <v>0</v>
      </c>
      <c r="E514" s="1015">
        <v>208500000</v>
      </c>
      <c r="F514" s="1015">
        <v>196000000</v>
      </c>
      <c r="G514" s="1015">
        <v>220400000</v>
      </c>
      <c r="H514" s="993"/>
      <c r="I514" s="993"/>
      <c r="J514" s="993"/>
      <c r="K514" s="993"/>
    </row>
    <row r="515" spans="1:11" ht="15" customHeight="1">
      <c r="A515" s="993"/>
      <c r="B515" s="993"/>
      <c r="C515" s="997" t="s">
        <v>221</v>
      </c>
      <c r="D515" s="1015">
        <v>0</v>
      </c>
      <c r="E515" s="1015">
        <v>0</v>
      </c>
      <c r="F515" s="1015">
        <v>0</v>
      </c>
      <c r="G515" s="1015">
        <v>0</v>
      </c>
      <c r="H515" s="993"/>
      <c r="I515" s="993"/>
      <c r="J515" s="993"/>
      <c r="K515" s="993"/>
    </row>
    <row r="516" spans="1:11" ht="15" customHeight="1">
      <c r="A516" s="993"/>
      <c r="B516" s="993"/>
      <c r="C516" s="997" t="s">
        <v>228</v>
      </c>
      <c r="D516" s="1015">
        <v>0</v>
      </c>
      <c r="E516" s="1015">
        <v>0</v>
      </c>
      <c r="F516" s="1015">
        <v>0</v>
      </c>
      <c r="G516" s="1015">
        <v>0</v>
      </c>
      <c r="H516" s="993"/>
      <c r="I516" s="993"/>
      <c r="J516" s="993"/>
      <c r="K516" s="993"/>
    </row>
    <row r="517" spans="1:11" ht="15" customHeight="1">
      <c r="A517" s="993"/>
      <c r="B517" s="993"/>
      <c r="C517" s="997" t="s">
        <v>220</v>
      </c>
      <c r="D517" s="1015">
        <v>0</v>
      </c>
      <c r="E517" s="1015">
        <v>0</v>
      </c>
      <c r="F517" s="1015">
        <v>0</v>
      </c>
      <c r="G517" s="1015">
        <v>0</v>
      </c>
      <c r="H517" s="993"/>
      <c r="I517" s="993"/>
      <c r="J517" s="993"/>
      <c r="K517" s="993"/>
    </row>
    <row r="518" spans="1:11" ht="15" customHeight="1">
      <c r="A518" s="993"/>
      <c r="B518" s="993"/>
      <c r="C518" s="997" t="s">
        <v>229</v>
      </c>
      <c r="D518" s="1015">
        <v>0</v>
      </c>
      <c r="E518" s="1015">
        <v>0</v>
      </c>
      <c r="F518" s="1015">
        <v>0</v>
      </c>
      <c r="G518" s="1015">
        <v>0</v>
      </c>
      <c r="H518" s="993"/>
      <c r="I518" s="993"/>
      <c r="J518" s="993"/>
      <c r="K518" s="993"/>
    </row>
    <row r="519" spans="1:11" ht="15" customHeight="1">
      <c r="A519" s="993"/>
      <c r="B519" s="993"/>
      <c r="C519" s="997" t="s">
        <v>230</v>
      </c>
      <c r="D519" s="1015">
        <v>0</v>
      </c>
      <c r="E519" s="1015">
        <v>0</v>
      </c>
      <c r="F519" s="1015">
        <v>0</v>
      </c>
      <c r="G519" s="1015">
        <v>0</v>
      </c>
      <c r="H519" s="993"/>
      <c r="I519" s="993"/>
      <c r="J519" s="993"/>
      <c r="K519" s="993"/>
    </row>
    <row r="520" spans="1:11" ht="15" customHeight="1">
      <c r="A520" s="993"/>
      <c r="B520" s="993"/>
      <c r="C520" s="997" t="s">
        <v>231</v>
      </c>
      <c r="D520" s="1015">
        <v>0</v>
      </c>
      <c r="E520" s="1015">
        <v>0</v>
      </c>
      <c r="F520" s="1015">
        <v>0</v>
      </c>
      <c r="G520" s="1015">
        <v>0</v>
      </c>
      <c r="H520" s="993"/>
      <c r="I520" s="993"/>
      <c r="J520" s="993"/>
      <c r="K520" s="993"/>
    </row>
    <row r="521" spans="1:11" ht="15" customHeight="1">
      <c r="A521" s="993"/>
      <c r="B521" s="993"/>
      <c r="C521" s="997" t="s">
        <v>232</v>
      </c>
      <c r="D521" s="1015">
        <v>0</v>
      </c>
      <c r="E521" s="1015">
        <v>0</v>
      </c>
      <c r="F521" s="1015">
        <v>0</v>
      </c>
      <c r="G521" s="1015">
        <v>0</v>
      </c>
      <c r="H521" s="993"/>
      <c r="I521" s="993"/>
      <c r="J521" s="993"/>
      <c r="K521" s="993"/>
    </row>
    <row r="522" spans="1:11" ht="15" customHeight="1">
      <c r="A522" s="993"/>
      <c r="B522" s="993"/>
      <c r="C522" s="997" t="s">
        <v>233</v>
      </c>
      <c r="D522" s="1015">
        <v>0</v>
      </c>
      <c r="E522" s="1015">
        <v>29840000</v>
      </c>
      <c r="F522" s="1015">
        <v>36400000</v>
      </c>
      <c r="G522" s="1015">
        <v>13840000</v>
      </c>
      <c r="H522" s="993"/>
      <c r="I522" s="993"/>
      <c r="J522" s="993"/>
      <c r="K522" s="993"/>
    </row>
    <row r="523" spans="1:11" ht="15" customHeight="1">
      <c r="A523" s="993"/>
      <c r="B523" s="993"/>
      <c r="C523" s="997" t="s">
        <v>220</v>
      </c>
      <c r="D523" s="1015">
        <v>0</v>
      </c>
      <c r="E523" s="1015">
        <v>29840000</v>
      </c>
      <c r="F523" s="1015">
        <v>36400000</v>
      </c>
      <c r="G523" s="1015">
        <v>13840000</v>
      </c>
      <c r="H523" s="993"/>
      <c r="I523" s="993"/>
      <c r="J523" s="993"/>
      <c r="K523" s="993"/>
    </row>
    <row r="524" spans="1:11" ht="15" customHeight="1">
      <c r="A524" s="993"/>
      <c r="B524" s="993"/>
      <c r="C524" s="997" t="s">
        <v>229</v>
      </c>
      <c r="D524" s="1015">
        <v>0</v>
      </c>
      <c r="E524" s="1015">
        <v>0</v>
      </c>
      <c r="F524" s="1015">
        <v>0</v>
      </c>
      <c r="G524" s="1015">
        <v>0</v>
      </c>
      <c r="H524" s="993"/>
      <c r="I524" s="993"/>
      <c r="J524" s="993"/>
      <c r="K524" s="993"/>
    </row>
    <row r="525" spans="1:11" ht="15" customHeight="1">
      <c r="A525" s="993"/>
      <c r="B525" s="993"/>
      <c r="C525" s="997" t="s">
        <v>230</v>
      </c>
      <c r="D525" s="1015">
        <v>0</v>
      </c>
      <c r="E525" s="1015">
        <v>0</v>
      </c>
      <c r="F525" s="1015">
        <v>0</v>
      </c>
      <c r="G525" s="1015">
        <v>0</v>
      </c>
      <c r="H525" s="993"/>
      <c r="I525" s="993"/>
      <c r="J525" s="993"/>
      <c r="K525" s="993"/>
    </row>
    <row r="526" spans="1:11" ht="15" customHeight="1">
      <c r="A526" s="993"/>
      <c r="B526" s="993"/>
      <c r="C526" s="997" t="s">
        <v>231</v>
      </c>
      <c r="D526" s="1015">
        <v>0</v>
      </c>
      <c r="E526" s="1015">
        <v>0</v>
      </c>
      <c r="F526" s="1015">
        <v>0</v>
      </c>
      <c r="G526" s="1015">
        <v>0</v>
      </c>
      <c r="H526" s="993"/>
      <c r="I526" s="993"/>
      <c r="J526" s="993"/>
      <c r="K526" s="993"/>
    </row>
    <row r="527" spans="1:11" ht="15" customHeight="1">
      <c r="A527" s="993"/>
      <c r="B527" s="993"/>
      <c r="C527" s="997" t="s">
        <v>232</v>
      </c>
      <c r="D527" s="1015">
        <v>0</v>
      </c>
      <c r="E527" s="1015">
        <v>0</v>
      </c>
      <c r="F527" s="1015">
        <v>0</v>
      </c>
      <c r="G527" s="1015">
        <v>0</v>
      </c>
      <c r="H527" s="993"/>
      <c r="I527" s="993"/>
      <c r="J527" s="993"/>
      <c r="K527" s="993"/>
    </row>
    <row r="528" spans="1:11" ht="15" customHeight="1">
      <c r="A528" s="993"/>
      <c r="B528" s="993"/>
      <c r="C528" s="997" t="s">
        <v>234</v>
      </c>
      <c r="D528" s="1015">
        <v>0</v>
      </c>
      <c r="E528" s="1015">
        <v>0</v>
      </c>
      <c r="F528" s="1015">
        <v>0</v>
      </c>
      <c r="G528" s="1015">
        <v>0</v>
      </c>
      <c r="H528" s="993"/>
      <c r="I528" s="993"/>
      <c r="J528" s="993"/>
      <c r="K528" s="993"/>
    </row>
    <row r="529" spans="1:11" ht="15" customHeight="1">
      <c r="A529" s="993"/>
      <c r="B529" s="993"/>
      <c r="C529" s="997" t="s">
        <v>220</v>
      </c>
      <c r="D529" s="1015">
        <v>0</v>
      </c>
      <c r="E529" s="1015">
        <v>0</v>
      </c>
      <c r="F529" s="1015">
        <v>0</v>
      </c>
      <c r="G529" s="1015">
        <v>0</v>
      </c>
      <c r="H529" s="993"/>
      <c r="I529" s="993"/>
      <c r="J529" s="993"/>
      <c r="K529" s="993"/>
    </row>
    <row r="530" spans="1:11" ht="15" customHeight="1">
      <c r="A530" s="993"/>
      <c r="B530" s="993"/>
      <c r="C530" s="997" t="s">
        <v>229</v>
      </c>
      <c r="D530" s="1015">
        <v>0</v>
      </c>
      <c r="E530" s="1015">
        <v>0</v>
      </c>
      <c r="F530" s="1015">
        <v>0</v>
      </c>
      <c r="G530" s="1015">
        <v>0</v>
      </c>
      <c r="H530" s="993"/>
      <c r="I530" s="993"/>
      <c r="J530" s="993"/>
      <c r="K530" s="993"/>
    </row>
    <row r="531" spans="1:11" ht="15" customHeight="1">
      <c r="A531" s="993"/>
      <c r="B531" s="993"/>
      <c r="C531" s="997" t="s">
        <v>230</v>
      </c>
      <c r="D531" s="1015">
        <v>0</v>
      </c>
      <c r="E531" s="1015">
        <v>0</v>
      </c>
      <c r="F531" s="1015">
        <v>0</v>
      </c>
      <c r="G531" s="1015">
        <v>0</v>
      </c>
      <c r="H531" s="993"/>
      <c r="I531" s="993"/>
      <c r="J531" s="993"/>
      <c r="K531" s="993"/>
    </row>
    <row r="532" spans="1:11" ht="15" customHeight="1">
      <c r="A532" s="993"/>
      <c r="B532" s="993"/>
      <c r="C532" s="997" t="s">
        <v>231</v>
      </c>
      <c r="D532" s="1015">
        <v>0</v>
      </c>
      <c r="E532" s="1015">
        <v>0</v>
      </c>
      <c r="F532" s="1015">
        <v>0</v>
      </c>
      <c r="G532" s="1015">
        <v>0</v>
      </c>
      <c r="H532" s="993"/>
      <c r="I532" s="993"/>
      <c r="J532" s="993"/>
      <c r="K532" s="993"/>
    </row>
    <row r="533" spans="1:11" ht="15" customHeight="1">
      <c r="A533" s="993"/>
      <c r="B533" s="993"/>
      <c r="C533" s="997" t="s">
        <v>232</v>
      </c>
      <c r="D533" s="1015">
        <v>0</v>
      </c>
      <c r="E533" s="1015">
        <v>0</v>
      </c>
      <c r="F533" s="1015">
        <v>0</v>
      </c>
      <c r="G533" s="1015">
        <v>0</v>
      </c>
      <c r="H533" s="993"/>
      <c r="I533" s="993"/>
      <c r="J533" s="993"/>
      <c r="K533" s="993"/>
    </row>
    <row r="534" spans="1:11" ht="15" customHeight="1">
      <c r="A534" s="993"/>
      <c r="B534" s="993"/>
      <c r="C534" s="997" t="s">
        <v>235</v>
      </c>
      <c r="D534" s="1015">
        <v>0</v>
      </c>
      <c r="E534" s="1015">
        <v>0</v>
      </c>
      <c r="F534" s="1015">
        <v>0</v>
      </c>
      <c r="G534" s="1015">
        <v>0</v>
      </c>
      <c r="H534" s="993"/>
      <c r="I534" s="993"/>
      <c r="J534" s="993"/>
      <c r="K534" s="993"/>
    </row>
    <row r="535" spans="1:11" ht="15" customHeight="1">
      <c r="A535" s="993"/>
      <c r="B535" s="993"/>
      <c r="C535" s="997" t="s">
        <v>236</v>
      </c>
      <c r="D535" s="1015">
        <v>0</v>
      </c>
      <c r="E535" s="1015">
        <v>0</v>
      </c>
      <c r="F535" s="1015">
        <v>0</v>
      </c>
      <c r="G535" s="1015">
        <v>0</v>
      </c>
      <c r="H535" s="993"/>
      <c r="I535" s="993"/>
      <c r="J535" s="993"/>
      <c r="K535" s="993"/>
    </row>
    <row r="536" spans="1:11" ht="20.100000000000001" customHeight="1">
      <c r="A536" s="993"/>
      <c r="B536" s="993"/>
      <c r="C536" s="1017" t="s">
        <v>200</v>
      </c>
      <c r="D536" s="993"/>
      <c r="E536" s="993"/>
      <c r="F536" s="993"/>
      <c r="G536" s="993"/>
      <c r="H536" s="993"/>
      <c r="I536" s="993"/>
      <c r="J536" s="993"/>
      <c r="K536" s="993"/>
    </row>
    <row r="537" spans="1:11" ht="20.100000000000001" customHeight="1">
      <c r="A537" s="1018" t="s">
        <v>252</v>
      </c>
      <c r="B537" s="1004" t="s">
        <v>84</v>
      </c>
      <c r="C537" s="1004" t="s">
        <v>200</v>
      </c>
      <c r="D537" s="993"/>
      <c r="E537" s="1019" t="s">
        <v>200</v>
      </c>
      <c r="F537" s="1004" t="s">
        <v>84</v>
      </c>
      <c r="G537" s="1004" t="s">
        <v>200</v>
      </c>
      <c r="H537" s="1020" t="s">
        <v>200</v>
      </c>
      <c r="I537" s="1019" t="s">
        <v>200</v>
      </c>
      <c r="J537" s="1004" t="s">
        <v>84</v>
      </c>
      <c r="K537" s="1004" t="s">
        <v>200</v>
      </c>
    </row>
    <row r="538" spans="1:11" ht="20.100000000000001" customHeight="1">
      <c r="A538" s="1021" t="s">
        <v>253</v>
      </c>
      <c r="B538" s="1004" t="s">
        <v>254</v>
      </c>
      <c r="C538" s="1004" t="s">
        <v>200</v>
      </c>
      <c r="D538" s="993"/>
      <c r="E538" s="1021" t="s">
        <v>255</v>
      </c>
      <c r="F538" s="1004" t="s">
        <v>254</v>
      </c>
      <c r="G538" s="1004" t="s">
        <v>200</v>
      </c>
      <c r="H538" s="993"/>
      <c r="I538" s="1021" t="s">
        <v>256</v>
      </c>
      <c r="J538" s="1004" t="s">
        <v>254</v>
      </c>
      <c r="K538" s="1004" t="s">
        <v>200</v>
      </c>
    </row>
    <row r="539" spans="1:11" ht="20.100000000000001" customHeight="1">
      <c r="A539" s="1022" t="s">
        <v>200</v>
      </c>
      <c r="B539" s="1004" t="s">
        <v>86</v>
      </c>
      <c r="C539" s="1004" t="s">
        <v>200</v>
      </c>
      <c r="D539" s="993"/>
      <c r="E539" s="1022" t="s">
        <v>200</v>
      </c>
      <c r="F539" s="1004" t="s">
        <v>86</v>
      </c>
      <c r="G539" s="1004" t="s">
        <v>200</v>
      </c>
      <c r="H539" s="993"/>
      <c r="I539" s="1022" t="s">
        <v>200</v>
      </c>
      <c r="J539" s="1004" t="s">
        <v>86</v>
      </c>
      <c r="K539" s="1004" t="s">
        <v>200</v>
      </c>
    </row>
  </sheetData>
  <mergeCells count="55">
    <mergeCell ref="C22:G22"/>
    <mergeCell ref="C1:G1"/>
    <mergeCell ref="C2:G2"/>
    <mergeCell ref="D3:G3"/>
    <mergeCell ref="D4:G4"/>
    <mergeCell ref="D5:G5"/>
    <mergeCell ref="D6:G6"/>
    <mergeCell ref="D7:G7"/>
    <mergeCell ref="C8:G8"/>
    <mergeCell ref="C9:G9"/>
    <mergeCell ref="D10:G10"/>
    <mergeCell ref="D15:G15"/>
    <mergeCell ref="D138:G138"/>
    <mergeCell ref="D23:G23"/>
    <mergeCell ref="D24:G24"/>
    <mergeCell ref="D25:G25"/>
    <mergeCell ref="D26:G26"/>
    <mergeCell ref="C35:G35"/>
    <mergeCell ref="C80:G80"/>
    <mergeCell ref="D81:G81"/>
    <mergeCell ref="D82:G82"/>
    <mergeCell ref="D83:G83"/>
    <mergeCell ref="D84:G84"/>
    <mergeCell ref="C93:G93"/>
    <mergeCell ref="D260:G260"/>
    <mergeCell ref="D139:G139"/>
    <mergeCell ref="D140:G140"/>
    <mergeCell ref="C149:G149"/>
    <mergeCell ref="D194:G194"/>
    <mergeCell ref="D195:G195"/>
    <mergeCell ref="D196:G196"/>
    <mergeCell ref="C205:G205"/>
    <mergeCell ref="D250:G250"/>
    <mergeCell ref="C257:G257"/>
    <mergeCell ref="D258:G258"/>
    <mergeCell ref="D259:G259"/>
    <mergeCell ref="D381:G381"/>
    <mergeCell ref="D261:G261"/>
    <mergeCell ref="C270:G270"/>
    <mergeCell ref="D315:G315"/>
    <mergeCell ref="C321:G321"/>
    <mergeCell ref="D322:G322"/>
    <mergeCell ref="D323:G323"/>
    <mergeCell ref="D324:G324"/>
    <mergeCell ref="D325:G325"/>
    <mergeCell ref="C334:G334"/>
    <mergeCell ref="D379:G379"/>
    <mergeCell ref="D380:G380"/>
    <mergeCell ref="C448:G448"/>
    <mergeCell ref="C390:G390"/>
    <mergeCell ref="C435:G435"/>
    <mergeCell ref="D436:G436"/>
    <mergeCell ref="D437:G437"/>
    <mergeCell ref="D438:G438"/>
    <mergeCell ref="D439:G439"/>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BDEA5-E660-41BC-9B8D-5229F113DEDF}">
  <dimension ref="A1:K4563"/>
  <sheetViews>
    <sheetView zoomScale="130" zoomScaleNormal="130" workbookViewId="0">
      <selection activeCell="C2" sqref="C2:G2"/>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35.28515625" bestFit="1" customWidth="1"/>
    <col min="9" max="9" width="18.28515625" customWidth="1"/>
    <col min="10" max="10" width="10.7109375" customWidth="1"/>
    <col min="11" max="11" width="17.42578125" customWidth="1"/>
  </cols>
  <sheetData>
    <row r="1" spans="1:11" ht="20.100000000000001" customHeight="1">
      <c r="A1" s="221"/>
      <c r="B1" s="221"/>
      <c r="C1" s="1703" t="s">
        <v>0</v>
      </c>
      <c r="D1" s="1704"/>
      <c r="E1" s="1704"/>
      <c r="F1" s="1704"/>
      <c r="G1" s="1704"/>
      <c r="H1" s="221"/>
      <c r="I1" s="221"/>
      <c r="J1" s="221"/>
      <c r="K1" s="221"/>
    </row>
    <row r="2" spans="1:11" ht="24.95" customHeight="1">
      <c r="A2" s="221"/>
      <c r="B2" s="221"/>
      <c r="C2" s="2881" t="s">
        <v>193</v>
      </c>
      <c r="D2" s="2882"/>
      <c r="E2" s="2882"/>
      <c r="F2" s="2882"/>
      <c r="G2" s="2882"/>
      <c r="H2" s="221"/>
      <c r="I2" s="221"/>
      <c r="J2" s="221"/>
      <c r="K2" s="221"/>
    </row>
    <row r="3" spans="1:11" ht="14.1" customHeight="1">
      <c r="A3" s="221"/>
      <c r="B3" s="221"/>
      <c r="C3" s="1582" t="s">
        <v>194</v>
      </c>
      <c r="D3" s="1621" t="s">
        <v>3251</v>
      </c>
      <c r="E3" s="1622"/>
      <c r="F3" s="1622"/>
      <c r="G3" s="1622"/>
      <c r="H3" s="221"/>
      <c r="I3" s="221"/>
      <c r="J3" s="221"/>
      <c r="K3" s="221"/>
    </row>
    <row r="4" spans="1:11" ht="14.1" customHeight="1">
      <c r="A4" s="221"/>
      <c r="B4" s="221"/>
      <c r="C4" s="1582" t="s">
        <v>196</v>
      </c>
      <c r="D4" s="1621" t="s">
        <v>3252</v>
      </c>
      <c r="E4" s="1622"/>
      <c r="F4" s="1622"/>
      <c r="G4" s="1622"/>
      <c r="H4" s="221"/>
      <c r="I4" s="221"/>
      <c r="J4" s="221"/>
      <c r="K4" s="221"/>
    </row>
    <row r="5" spans="1:11" ht="14.1" customHeight="1">
      <c r="A5" s="221"/>
      <c r="B5" s="221"/>
      <c r="C5" s="1582" t="s">
        <v>2</v>
      </c>
      <c r="D5" s="1621" t="s">
        <v>3297</v>
      </c>
      <c r="E5" s="1622"/>
      <c r="F5" s="1622"/>
      <c r="G5" s="1622"/>
      <c r="H5" s="221"/>
      <c r="I5" s="221"/>
      <c r="J5" s="221"/>
      <c r="K5" s="221"/>
    </row>
    <row r="6" spans="1:11" ht="14.1" customHeight="1">
      <c r="A6" s="221"/>
      <c r="B6" s="221"/>
      <c r="C6" s="1582" t="s">
        <v>4</v>
      </c>
      <c r="D6" s="1621" t="s">
        <v>3298</v>
      </c>
      <c r="E6" s="1622"/>
      <c r="F6" s="1622"/>
      <c r="G6" s="1622"/>
      <c r="H6" s="221"/>
      <c r="I6" s="221"/>
      <c r="J6" s="221"/>
      <c r="K6" s="221"/>
    </row>
    <row r="7" spans="1:11" ht="14.1" customHeight="1">
      <c r="A7" s="221"/>
      <c r="B7" s="221"/>
      <c r="C7" s="1582" t="s">
        <v>6</v>
      </c>
      <c r="D7" s="1701" t="s">
        <v>199</v>
      </c>
      <c r="E7" s="1702"/>
      <c r="F7" s="1702"/>
      <c r="G7" s="1702"/>
      <c r="H7" s="221"/>
      <c r="I7" s="221"/>
      <c r="J7" s="221"/>
      <c r="K7" s="221"/>
    </row>
    <row r="8" spans="1:11" ht="14.1" customHeight="1">
      <c r="A8" s="221"/>
      <c r="B8" s="221"/>
      <c r="C8" s="1685" t="s">
        <v>8</v>
      </c>
      <c r="D8" s="1686"/>
      <c r="E8" s="1686"/>
      <c r="F8" s="1686"/>
      <c r="G8" s="1686"/>
      <c r="H8" s="221"/>
      <c r="I8" s="221"/>
      <c r="J8" s="221"/>
      <c r="K8" s="221"/>
    </row>
    <row r="9" spans="1:11" ht="20.100000000000001" customHeight="1">
      <c r="A9" s="221"/>
      <c r="B9" s="221"/>
      <c r="C9" s="1633" t="s">
        <v>3299</v>
      </c>
      <c r="D9" s="1634"/>
      <c r="E9" s="1634"/>
      <c r="F9" s="1634"/>
      <c r="G9" s="1634"/>
      <c r="H9" s="221"/>
      <c r="I9" s="221"/>
      <c r="J9" s="221"/>
      <c r="K9" s="221"/>
    </row>
    <row r="10" spans="1:11" ht="30.95" customHeight="1">
      <c r="A10" s="221"/>
      <c r="B10" s="221"/>
      <c r="C10" s="1582" t="s">
        <v>10</v>
      </c>
      <c r="D10" s="1633" t="s">
        <v>3300</v>
      </c>
      <c r="E10" s="1634"/>
      <c r="F10" s="1634"/>
      <c r="G10" s="1634"/>
      <c r="H10" s="221"/>
      <c r="I10" s="221"/>
      <c r="J10" s="221"/>
      <c r="K10" s="221"/>
    </row>
    <row r="11" spans="1:11" ht="26.1" customHeight="1">
      <c r="A11" s="221"/>
      <c r="B11" s="221"/>
      <c r="C11" s="1582" t="s">
        <v>203</v>
      </c>
      <c r="D11" s="1633" t="s">
        <v>3301</v>
      </c>
      <c r="E11" s="1634"/>
      <c r="F11" s="1634"/>
      <c r="G11" s="1634"/>
      <c r="H11" s="221"/>
      <c r="I11" s="221"/>
      <c r="J11" s="221"/>
      <c r="K11" s="221"/>
    </row>
    <row r="12" spans="1:11" ht="14.1" customHeight="1">
      <c r="A12" s="221"/>
      <c r="B12" s="221"/>
      <c r="C12" s="1685" t="s">
        <v>200</v>
      </c>
      <c r="D12" s="1686"/>
      <c r="E12" s="1686"/>
      <c r="F12" s="1686"/>
      <c r="G12" s="1686"/>
      <c r="H12" s="221"/>
      <c r="I12" s="221"/>
      <c r="J12" s="221"/>
      <c r="K12" s="221"/>
    </row>
    <row r="13" spans="1:11" ht="14.1" customHeight="1">
      <c r="A13" s="221"/>
      <c r="B13" s="221"/>
      <c r="C13" s="1581" t="s">
        <v>200</v>
      </c>
      <c r="D13" s="1685" t="s">
        <v>200</v>
      </c>
      <c r="E13" s="1686"/>
      <c r="F13" s="1686"/>
      <c r="G13" s="1686"/>
      <c r="H13" s="221"/>
      <c r="I13" s="221"/>
      <c r="J13" s="221"/>
      <c r="K13" s="221"/>
    </row>
    <row r="14" spans="1:11" ht="14.1" customHeight="1">
      <c r="A14" s="221"/>
      <c r="B14" s="221"/>
      <c r="C14" s="231" t="s">
        <v>209</v>
      </c>
      <c r="D14" s="1639" t="s">
        <v>200</v>
      </c>
      <c r="E14" s="1640"/>
      <c r="F14" s="1640"/>
      <c r="G14" s="1640"/>
      <c r="H14" s="221"/>
      <c r="I14" s="221"/>
      <c r="J14" s="221"/>
      <c r="K14" s="221"/>
    </row>
    <row r="15" spans="1:11" ht="14.1" customHeight="1">
      <c r="A15" s="221"/>
      <c r="B15" s="221"/>
      <c r="C15" s="232" t="s">
        <v>211</v>
      </c>
      <c r="D15" s="1639" t="s">
        <v>200</v>
      </c>
      <c r="E15" s="1640"/>
      <c r="F15" s="1640"/>
      <c r="G15" s="1640"/>
      <c r="H15" s="221"/>
      <c r="I15" s="221"/>
      <c r="J15" s="221"/>
      <c r="K15" s="221"/>
    </row>
    <row r="16" spans="1:11" ht="14.1" customHeight="1">
      <c r="A16" s="221"/>
      <c r="B16" s="221"/>
      <c r="C16" s="232" t="s">
        <v>31</v>
      </c>
      <c r="D16" s="1639" t="s">
        <v>200</v>
      </c>
      <c r="E16" s="1640"/>
      <c r="F16" s="1640"/>
      <c r="G16" s="1640"/>
      <c r="H16" s="221"/>
      <c r="I16" s="221"/>
      <c r="J16" s="221"/>
      <c r="K16" s="221"/>
    </row>
    <row r="17" spans="1:11" ht="15" customHeight="1">
      <c r="A17" s="221"/>
      <c r="B17" s="221"/>
      <c r="C17" s="233"/>
      <c r="D17" s="234">
        <v>2025</v>
      </c>
      <c r="E17" s="234">
        <v>2026</v>
      </c>
      <c r="F17" s="234">
        <v>2027</v>
      </c>
      <c r="G17" s="234">
        <v>2028</v>
      </c>
      <c r="H17" s="221"/>
      <c r="I17" s="221"/>
      <c r="J17" s="221"/>
      <c r="K17" s="221"/>
    </row>
    <row r="18" spans="1:11" ht="15" customHeight="1">
      <c r="A18" s="221"/>
      <c r="B18" s="221"/>
      <c r="C18" s="235"/>
      <c r="D18" s="236" t="s">
        <v>13</v>
      </c>
      <c r="E18" s="236" t="s">
        <v>14</v>
      </c>
      <c r="F18" s="236" t="s">
        <v>14</v>
      </c>
      <c r="G18" s="236" t="s">
        <v>14</v>
      </c>
      <c r="H18" s="221"/>
      <c r="I18" s="221"/>
      <c r="J18" s="221"/>
      <c r="K18" s="221"/>
    </row>
    <row r="19" spans="1:11" ht="14.1" customHeight="1">
      <c r="A19" s="221"/>
      <c r="B19" s="221"/>
      <c r="C19" s="1683" t="s">
        <v>218</v>
      </c>
      <c r="D19" s="1684"/>
      <c r="E19" s="1684"/>
      <c r="F19" s="1684"/>
      <c r="G19" s="1684"/>
      <c r="H19" s="221"/>
      <c r="I19" s="221"/>
      <c r="J19" s="221"/>
      <c r="K19" s="221"/>
    </row>
    <row r="20" spans="1:11" ht="14.1" customHeight="1">
      <c r="A20" s="221"/>
      <c r="B20" s="221"/>
      <c r="C20" s="233"/>
      <c r="D20" s="234">
        <v>2025</v>
      </c>
      <c r="E20" s="234">
        <v>2026</v>
      </c>
      <c r="F20" s="234">
        <v>2027</v>
      </c>
      <c r="G20" s="234">
        <v>2028</v>
      </c>
      <c r="H20" s="221"/>
      <c r="I20" s="221"/>
      <c r="J20" s="221"/>
      <c r="K20" s="221"/>
    </row>
    <row r="21" spans="1:11" ht="14.1" customHeight="1">
      <c r="A21" s="221"/>
      <c r="B21" s="221"/>
      <c r="C21" s="235"/>
      <c r="D21" s="236" t="s">
        <v>13</v>
      </c>
      <c r="E21" s="236" t="s">
        <v>14</v>
      </c>
      <c r="F21" s="236" t="s">
        <v>14</v>
      </c>
      <c r="G21" s="236" t="s">
        <v>14</v>
      </c>
      <c r="H21" s="221"/>
      <c r="I21" s="221"/>
      <c r="J21" s="221"/>
      <c r="K21" s="221"/>
    </row>
    <row r="22" spans="1:11" ht="14.1" customHeight="1">
      <c r="A22" s="221"/>
      <c r="B22" s="221"/>
      <c r="C22" s="241" t="s">
        <v>237</v>
      </c>
      <c r="D22" s="1589" t="s">
        <v>200</v>
      </c>
      <c r="E22" s="1589" t="s">
        <v>200</v>
      </c>
      <c r="F22" s="1589" t="s">
        <v>200</v>
      </c>
      <c r="G22" s="1589" t="s">
        <v>200</v>
      </c>
      <c r="H22" s="221"/>
      <c r="I22" s="221"/>
      <c r="J22" s="221"/>
      <c r="K22" s="221"/>
    </row>
    <row r="23" spans="1:11" ht="27" customHeight="1">
      <c r="A23" s="221"/>
      <c r="B23" s="221"/>
      <c r="C23" s="1582" t="s">
        <v>10</v>
      </c>
      <c r="D23" s="1633" t="s">
        <v>1650</v>
      </c>
      <c r="E23" s="1634"/>
      <c r="F23" s="1634"/>
      <c r="G23" s="1634"/>
      <c r="H23" s="221"/>
      <c r="I23" s="221"/>
      <c r="J23" s="221"/>
      <c r="K23" s="221"/>
    </row>
    <row r="24" spans="1:11" ht="26.1" customHeight="1">
      <c r="A24" s="221"/>
      <c r="B24" s="221"/>
      <c r="C24" s="1582" t="s">
        <v>203</v>
      </c>
      <c r="D24" s="1633" t="s">
        <v>200</v>
      </c>
      <c r="E24" s="1634"/>
      <c r="F24" s="1634"/>
      <c r="G24" s="1634"/>
      <c r="H24" s="221"/>
      <c r="I24" s="221"/>
      <c r="J24" s="221"/>
      <c r="K24" s="221"/>
    </row>
    <row r="25" spans="1:11" ht="14.1" customHeight="1">
      <c r="A25" s="221"/>
      <c r="B25" s="221"/>
      <c r="C25" s="1685" t="s">
        <v>51</v>
      </c>
      <c r="D25" s="1686"/>
      <c r="E25" s="1686"/>
      <c r="F25" s="1686"/>
      <c r="G25" s="1686"/>
      <c r="H25" s="221"/>
      <c r="I25" s="221"/>
      <c r="J25" s="221"/>
      <c r="K25" s="221"/>
    </row>
    <row r="26" spans="1:11" ht="14.1" customHeight="1">
      <c r="A26" s="221"/>
      <c r="B26" s="221"/>
      <c r="C26" s="1581" t="s">
        <v>3302</v>
      </c>
      <c r="D26" s="1689" t="s">
        <v>3303</v>
      </c>
      <c r="E26" s="1690"/>
      <c r="F26" s="1690"/>
      <c r="G26" s="1691"/>
      <c r="H26" s="221"/>
      <c r="I26" s="221"/>
      <c r="J26" s="221"/>
      <c r="K26" s="221"/>
    </row>
    <row r="27" spans="1:11" ht="14.1" customHeight="1">
      <c r="A27" s="221"/>
      <c r="B27" s="221"/>
      <c r="C27" s="231" t="s">
        <v>209</v>
      </c>
      <c r="D27" s="1698" t="s">
        <v>3304</v>
      </c>
      <c r="E27" s="1699"/>
      <c r="F27" s="1699"/>
      <c r="G27" s="1700"/>
      <c r="H27" s="1590"/>
      <c r="I27" s="221"/>
      <c r="J27" s="221"/>
      <c r="K27" s="221"/>
    </row>
    <row r="28" spans="1:11" ht="14.1" customHeight="1">
      <c r="A28" s="221"/>
      <c r="B28" s="221"/>
      <c r="C28" s="232" t="s">
        <v>211</v>
      </c>
      <c r="D28" s="1692" t="s">
        <v>3305</v>
      </c>
      <c r="E28" s="1693"/>
      <c r="F28" s="1693"/>
      <c r="G28" s="1694"/>
      <c r="H28" s="221"/>
      <c r="I28" s="221"/>
      <c r="J28" s="221"/>
      <c r="K28" s="221"/>
    </row>
    <row r="29" spans="1:11" ht="14.1" customHeight="1">
      <c r="A29" s="221"/>
      <c r="B29" s="221"/>
      <c r="C29" s="232" t="s">
        <v>31</v>
      </c>
      <c r="D29" s="1692" t="s">
        <v>3306</v>
      </c>
      <c r="E29" s="1693"/>
      <c r="F29" s="1693"/>
      <c r="G29" s="1694"/>
      <c r="H29" s="221"/>
      <c r="I29" s="221"/>
      <c r="J29" s="221"/>
      <c r="K29" s="221"/>
    </row>
    <row r="30" spans="1:11" ht="15" customHeight="1">
      <c r="A30" s="221"/>
      <c r="B30" s="221"/>
      <c r="C30" s="233"/>
      <c r="D30" s="234">
        <v>2025</v>
      </c>
      <c r="E30" s="234">
        <v>2026</v>
      </c>
      <c r="F30" s="234">
        <v>2027</v>
      </c>
      <c r="G30" s="234">
        <v>2028</v>
      </c>
      <c r="H30" s="221"/>
      <c r="I30" s="221"/>
      <c r="J30" s="221"/>
      <c r="K30" s="221"/>
    </row>
    <row r="31" spans="1:11" ht="15" customHeight="1">
      <c r="A31" s="221"/>
      <c r="B31" s="221"/>
      <c r="C31" s="235"/>
      <c r="D31" s="236" t="s">
        <v>13</v>
      </c>
      <c r="E31" s="236" t="s">
        <v>14</v>
      </c>
      <c r="F31" s="236" t="s">
        <v>14</v>
      </c>
      <c r="G31" s="236" t="s">
        <v>14</v>
      </c>
      <c r="H31" s="221"/>
      <c r="I31" s="221"/>
      <c r="J31" s="221"/>
      <c r="K31" s="221"/>
    </row>
    <row r="32" spans="1:11" ht="14.1" customHeight="1">
      <c r="A32" s="221"/>
      <c r="B32" s="221"/>
      <c r="C32" s="223" t="s">
        <v>33</v>
      </c>
      <c r="D32" s="237" t="s">
        <v>200</v>
      </c>
      <c r="E32" s="237" t="s">
        <v>248</v>
      </c>
      <c r="F32" s="237" t="s">
        <v>248</v>
      </c>
      <c r="G32" s="237" t="s">
        <v>248</v>
      </c>
      <c r="H32" s="221"/>
      <c r="I32" s="221"/>
      <c r="J32" s="221"/>
      <c r="K32" s="221"/>
    </row>
    <row r="33" spans="1:11" ht="14.1" customHeight="1">
      <c r="A33" s="221"/>
      <c r="B33" s="221"/>
      <c r="C33" s="223" t="s">
        <v>214</v>
      </c>
      <c r="D33" s="237" t="s">
        <v>164</v>
      </c>
      <c r="E33" s="1591">
        <v>1394000000</v>
      </c>
      <c r="F33" s="1591">
        <v>2091000000</v>
      </c>
      <c r="G33" s="1591">
        <v>2091000000</v>
      </c>
      <c r="H33" s="221"/>
      <c r="I33" s="1592"/>
      <c r="J33" s="221"/>
      <c r="K33" s="221"/>
    </row>
    <row r="34" spans="1:11" ht="14.1" customHeight="1">
      <c r="A34" s="221"/>
      <c r="B34" s="221"/>
      <c r="C34" s="223" t="s">
        <v>215</v>
      </c>
      <c r="D34" s="237" t="s">
        <v>164</v>
      </c>
      <c r="E34" s="1591">
        <v>1394000000</v>
      </c>
      <c r="F34" s="1591">
        <v>2091000000</v>
      </c>
      <c r="G34" s="1591">
        <v>2091000000</v>
      </c>
      <c r="H34" s="221"/>
      <c r="I34" s="221"/>
      <c r="J34" s="221"/>
      <c r="K34" s="221"/>
    </row>
    <row r="35" spans="1:11" ht="14.1" customHeight="1">
      <c r="A35" s="221"/>
      <c r="B35" s="221"/>
      <c r="C35" s="223" t="s">
        <v>216</v>
      </c>
      <c r="D35" s="237" t="s">
        <v>200</v>
      </c>
      <c r="E35" s="237" t="s">
        <v>200</v>
      </c>
      <c r="F35" s="237" t="s">
        <v>164</v>
      </c>
      <c r="G35" s="237" t="s">
        <v>164</v>
      </c>
      <c r="H35" s="221"/>
      <c r="I35" s="221"/>
      <c r="J35" s="221"/>
      <c r="K35" s="221"/>
    </row>
    <row r="36" spans="1:11" ht="14.1" customHeight="1">
      <c r="A36" s="221"/>
      <c r="B36" s="221"/>
      <c r="C36" s="223" t="s">
        <v>217</v>
      </c>
      <c r="D36" s="237" t="s">
        <v>200</v>
      </c>
      <c r="E36" s="237" t="s">
        <v>200</v>
      </c>
      <c r="F36" s="237">
        <v>0.5</v>
      </c>
      <c r="G36" s="237" t="s">
        <v>200</v>
      </c>
      <c r="H36" s="221"/>
      <c r="I36" s="221"/>
      <c r="J36" s="221"/>
      <c r="K36" s="221"/>
    </row>
    <row r="37" spans="1:11" ht="14.1" customHeight="1">
      <c r="A37" s="221"/>
      <c r="B37" s="221"/>
      <c r="C37" s="223" t="s">
        <v>39</v>
      </c>
      <c r="D37" s="237" t="s">
        <v>200</v>
      </c>
      <c r="E37" s="237" t="s">
        <v>200</v>
      </c>
      <c r="F37" s="237">
        <v>0.5</v>
      </c>
      <c r="G37" s="237" t="s">
        <v>200</v>
      </c>
      <c r="H37" s="221"/>
      <c r="I37" s="221"/>
      <c r="J37" s="221"/>
      <c r="K37" s="221"/>
    </row>
    <row r="38" spans="1:11" ht="14.1" customHeight="1">
      <c r="A38" s="221"/>
      <c r="B38" s="221"/>
      <c r="C38" s="1695" t="s">
        <v>218</v>
      </c>
      <c r="D38" s="1696"/>
      <c r="E38" s="1696"/>
      <c r="F38" s="1696"/>
      <c r="G38" s="1697"/>
      <c r="H38" s="221"/>
      <c r="I38" s="221"/>
      <c r="J38" s="221"/>
      <c r="K38" s="221"/>
    </row>
    <row r="39" spans="1:11" ht="14.1" customHeight="1">
      <c r="A39" s="221"/>
      <c r="B39" s="221"/>
      <c r="C39" s="233"/>
      <c r="D39" s="234">
        <v>2025</v>
      </c>
      <c r="E39" s="234">
        <v>2026</v>
      </c>
      <c r="F39" s="234">
        <v>2027</v>
      </c>
      <c r="G39" s="234">
        <v>2028</v>
      </c>
      <c r="H39" s="221"/>
      <c r="I39" s="221"/>
      <c r="J39" s="221"/>
      <c r="K39" s="221"/>
    </row>
    <row r="40" spans="1:11" ht="14.1" customHeight="1">
      <c r="A40" s="221"/>
      <c r="B40" s="221"/>
      <c r="C40" s="235"/>
      <c r="D40" s="236" t="s">
        <v>13</v>
      </c>
      <c r="E40" s="236" t="s">
        <v>14</v>
      </c>
      <c r="F40" s="236" t="s">
        <v>14</v>
      </c>
      <c r="G40" s="236" t="s">
        <v>14</v>
      </c>
      <c r="H40" s="221"/>
      <c r="I40" s="221"/>
      <c r="J40" s="221"/>
      <c r="K40" s="221"/>
    </row>
    <row r="41" spans="1:11" ht="14.1" customHeight="1">
      <c r="A41" s="221"/>
      <c r="B41" s="221"/>
      <c r="C41" s="239" t="s">
        <v>219</v>
      </c>
      <c r="D41" s="240">
        <v>0</v>
      </c>
      <c r="E41" s="240">
        <v>0</v>
      </c>
      <c r="F41" s="240">
        <v>0</v>
      </c>
      <c r="G41" s="240">
        <v>0</v>
      </c>
      <c r="H41" s="221"/>
      <c r="I41" s="221"/>
      <c r="J41" s="221"/>
      <c r="K41" s="221"/>
    </row>
    <row r="42" spans="1:11" ht="14.1" customHeight="1">
      <c r="A42" s="221"/>
      <c r="B42" s="221"/>
      <c r="C42" s="239" t="s">
        <v>220</v>
      </c>
      <c r="D42" s="240">
        <v>0</v>
      </c>
      <c r="E42" s="240">
        <v>0</v>
      </c>
      <c r="F42" s="240">
        <v>0</v>
      </c>
      <c r="G42" s="240">
        <v>0</v>
      </c>
      <c r="H42" s="221"/>
      <c r="I42" s="221"/>
      <c r="J42" s="221"/>
      <c r="K42" s="221"/>
    </row>
    <row r="43" spans="1:11" ht="14.1" customHeight="1">
      <c r="A43" s="221"/>
      <c r="B43" s="221"/>
      <c r="C43" s="239" t="s">
        <v>221</v>
      </c>
      <c r="D43" s="240">
        <v>0</v>
      </c>
      <c r="E43" s="240">
        <v>0</v>
      </c>
      <c r="F43" s="240">
        <v>0</v>
      </c>
      <c r="G43" s="240">
        <v>0</v>
      </c>
      <c r="H43" s="221"/>
      <c r="I43" s="221"/>
      <c r="J43" s="221"/>
      <c r="K43" s="221"/>
    </row>
    <row r="44" spans="1:11" ht="14.1" customHeight="1">
      <c r="A44" s="221"/>
      <c r="B44" s="221"/>
      <c r="C44" s="239" t="s">
        <v>222</v>
      </c>
      <c r="D44" s="240">
        <v>0</v>
      </c>
      <c r="E44" s="240">
        <v>0</v>
      </c>
      <c r="F44" s="240">
        <v>0</v>
      </c>
      <c r="G44" s="240">
        <v>0</v>
      </c>
      <c r="H44" s="221"/>
      <c r="I44" s="221"/>
      <c r="J44" s="221"/>
      <c r="K44" s="221"/>
    </row>
    <row r="45" spans="1:11" ht="14.1" customHeight="1">
      <c r="A45" s="221"/>
      <c r="B45" s="221"/>
      <c r="C45" s="239" t="s">
        <v>220</v>
      </c>
      <c r="D45" s="240">
        <v>0</v>
      </c>
      <c r="E45" s="240">
        <v>0</v>
      </c>
      <c r="F45" s="240">
        <v>0</v>
      </c>
      <c r="G45" s="240">
        <v>0</v>
      </c>
      <c r="H45" s="221"/>
      <c r="I45" s="221"/>
      <c r="J45" s="221"/>
      <c r="K45" s="221"/>
    </row>
    <row r="46" spans="1:11" ht="14.1" customHeight="1">
      <c r="A46" s="221"/>
      <c r="B46" s="221"/>
      <c r="C46" s="239" t="s">
        <v>221</v>
      </c>
      <c r="D46" s="240">
        <v>0</v>
      </c>
      <c r="E46" s="240">
        <v>0</v>
      </c>
      <c r="F46" s="240">
        <v>0</v>
      </c>
      <c r="G46" s="240">
        <v>0</v>
      </c>
      <c r="H46" s="221"/>
      <c r="I46" s="221"/>
      <c r="J46" s="221"/>
      <c r="K46" s="221"/>
    </row>
    <row r="47" spans="1:11" ht="14.1" customHeight="1">
      <c r="A47" s="221"/>
      <c r="B47" s="221"/>
      <c r="C47" s="239" t="s">
        <v>223</v>
      </c>
      <c r="D47" s="240">
        <v>0</v>
      </c>
      <c r="E47" s="240">
        <v>0</v>
      </c>
      <c r="F47" s="240">
        <v>0</v>
      </c>
      <c r="G47" s="240">
        <v>0</v>
      </c>
      <c r="H47" s="221"/>
      <c r="I47" s="221"/>
      <c r="J47" s="221"/>
      <c r="K47" s="221"/>
    </row>
    <row r="48" spans="1:11" ht="14.1" customHeight="1">
      <c r="A48" s="221"/>
      <c r="B48" s="221"/>
      <c r="C48" s="239" t="s">
        <v>220</v>
      </c>
      <c r="D48" s="240">
        <v>0</v>
      </c>
      <c r="E48" s="240">
        <v>0</v>
      </c>
      <c r="F48" s="240">
        <v>0</v>
      </c>
      <c r="G48" s="240">
        <v>0</v>
      </c>
      <c r="H48" s="221"/>
      <c r="I48" s="221"/>
      <c r="J48" s="221"/>
      <c r="K48" s="221"/>
    </row>
    <row r="49" spans="1:11" ht="14.1" customHeight="1">
      <c r="A49" s="221"/>
      <c r="B49" s="221"/>
      <c r="C49" s="239" t="s">
        <v>221</v>
      </c>
      <c r="D49" s="240">
        <v>0</v>
      </c>
      <c r="E49" s="240">
        <v>0</v>
      </c>
      <c r="F49" s="240">
        <v>0</v>
      </c>
      <c r="G49" s="240">
        <v>0</v>
      </c>
      <c r="H49" s="221"/>
      <c r="I49" s="221"/>
      <c r="J49" s="221"/>
      <c r="K49" s="221"/>
    </row>
    <row r="50" spans="1:11" ht="14.1" customHeight="1">
      <c r="A50" s="221"/>
      <c r="B50" s="221"/>
      <c r="C50" s="239" t="s">
        <v>224</v>
      </c>
      <c r="D50" s="240">
        <v>0</v>
      </c>
      <c r="E50" s="240">
        <v>0</v>
      </c>
      <c r="F50" s="240">
        <v>0</v>
      </c>
      <c r="G50" s="240">
        <v>0</v>
      </c>
      <c r="H50" s="221"/>
      <c r="I50" s="221"/>
      <c r="J50" s="221"/>
      <c r="K50" s="221"/>
    </row>
    <row r="51" spans="1:11" ht="14.1" customHeight="1">
      <c r="A51" s="221"/>
      <c r="B51" s="221"/>
      <c r="C51" s="239" t="s">
        <v>220</v>
      </c>
      <c r="D51" s="240">
        <v>0</v>
      </c>
      <c r="E51" s="240">
        <v>0</v>
      </c>
      <c r="F51" s="240">
        <v>0</v>
      </c>
      <c r="G51" s="240">
        <v>0</v>
      </c>
      <c r="H51" s="221"/>
      <c r="I51" s="221"/>
      <c r="J51" s="221"/>
      <c r="K51" s="221"/>
    </row>
    <row r="52" spans="1:11" ht="14.1" customHeight="1">
      <c r="A52" s="221"/>
      <c r="B52" s="221"/>
      <c r="C52" s="239" t="s">
        <v>221</v>
      </c>
      <c r="D52" s="240">
        <v>0</v>
      </c>
      <c r="E52" s="240">
        <v>0</v>
      </c>
      <c r="F52" s="240">
        <v>0</v>
      </c>
      <c r="G52" s="240">
        <v>0</v>
      </c>
      <c r="H52" s="221"/>
      <c r="I52" s="221"/>
      <c r="J52" s="221"/>
      <c r="K52" s="221"/>
    </row>
    <row r="53" spans="1:11" ht="14.1" customHeight="1">
      <c r="A53" s="221"/>
      <c r="B53" s="221"/>
      <c r="C53" s="239" t="s">
        <v>225</v>
      </c>
      <c r="D53" s="240">
        <v>0</v>
      </c>
      <c r="E53" s="240">
        <v>0</v>
      </c>
      <c r="F53" s="240">
        <v>0</v>
      </c>
      <c r="G53" s="240">
        <v>0</v>
      </c>
      <c r="H53" s="221"/>
      <c r="I53" s="221"/>
      <c r="J53" s="221"/>
      <c r="K53" s="221"/>
    </row>
    <row r="54" spans="1:11" ht="14.1" customHeight="1">
      <c r="A54" s="221"/>
      <c r="B54" s="221"/>
      <c r="C54" s="239" t="s">
        <v>220</v>
      </c>
      <c r="D54" s="240">
        <v>0</v>
      </c>
      <c r="E54" s="240">
        <v>0</v>
      </c>
      <c r="F54" s="240">
        <v>0</v>
      </c>
      <c r="G54" s="240">
        <v>0</v>
      </c>
      <c r="H54" s="221"/>
      <c r="I54" s="221"/>
      <c r="J54" s="221"/>
      <c r="K54" s="221"/>
    </row>
    <row r="55" spans="1:11" ht="14.1" customHeight="1">
      <c r="A55" s="221"/>
      <c r="B55" s="221"/>
      <c r="C55" s="239" t="s">
        <v>221</v>
      </c>
      <c r="D55" s="240">
        <v>0</v>
      </c>
      <c r="E55" s="240">
        <v>0</v>
      </c>
      <c r="F55" s="240">
        <v>0</v>
      </c>
      <c r="G55" s="240">
        <v>0</v>
      </c>
      <c r="H55" s="221"/>
      <c r="I55" s="221"/>
      <c r="J55" s="221"/>
      <c r="K55" s="221"/>
    </row>
    <row r="56" spans="1:11" ht="14.1" customHeight="1">
      <c r="A56" s="221"/>
      <c r="B56" s="221"/>
      <c r="C56" s="239" t="s">
        <v>226</v>
      </c>
      <c r="D56" s="240">
        <v>0</v>
      </c>
      <c r="E56" s="240">
        <v>0</v>
      </c>
      <c r="F56" s="240">
        <v>0</v>
      </c>
      <c r="G56" s="240">
        <v>0</v>
      </c>
      <c r="H56" s="221"/>
      <c r="I56" s="221"/>
      <c r="J56" s="221"/>
      <c r="K56" s="221"/>
    </row>
    <row r="57" spans="1:11" ht="14.1" customHeight="1">
      <c r="A57" s="221"/>
      <c r="B57" s="221"/>
      <c r="C57" s="239" t="s">
        <v>220</v>
      </c>
      <c r="D57" s="240">
        <v>0</v>
      </c>
      <c r="E57" s="240">
        <v>0</v>
      </c>
      <c r="F57" s="240">
        <v>0</v>
      </c>
      <c r="G57" s="240">
        <v>0</v>
      </c>
      <c r="H57" s="221"/>
      <c r="I57" s="221"/>
      <c r="J57" s="221"/>
      <c r="K57" s="221"/>
    </row>
    <row r="58" spans="1:11" ht="14.1" customHeight="1">
      <c r="A58" s="221"/>
      <c r="B58" s="221"/>
      <c r="C58" s="239" t="s">
        <v>221</v>
      </c>
      <c r="D58" s="240">
        <v>0</v>
      </c>
      <c r="E58" s="240">
        <v>0</v>
      </c>
      <c r="F58" s="240">
        <v>0</v>
      </c>
      <c r="G58" s="240">
        <v>0</v>
      </c>
      <c r="H58" s="221"/>
      <c r="I58" s="221"/>
      <c r="J58" s="221"/>
      <c r="K58" s="221"/>
    </row>
    <row r="59" spans="1:11" ht="14.1" customHeight="1">
      <c r="A59" s="221"/>
      <c r="B59" s="221"/>
      <c r="C59" s="239" t="s">
        <v>227</v>
      </c>
      <c r="D59" s="240">
        <v>0</v>
      </c>
      <c r="E59" s="240">
        <v>0</v>
      </c>
      <c r="F59" s="240">
        <v>0</v>
      </c>
      <c r="G59" s="240">
        <v>0</v>
      </c>
      <c r="H59" s="221"/>
      <c r="I59" s="221"/>
      <c r="J59" s="221"/>
      <c r="K59" s="221"/>
    </row>
    <row r="60" spans="1:11" ht="14.1" customHeight="1">
      <c r="A60" s="221"/>
      <c r="B60" s="221"/>
      <c r="C60" s="239" t="s">
        <v>220</v>
      </c>
      <c r="D60" s="240">
        <v>0</v>
      </c>
      <c r="E60" s="240">
        <v>0</v>
      </c>
      <c r="F60" s="240">
        <v>0</v>
      </c>
      <c r="G60" s="240">
        <v>0</v>
      </c>
      <c r="H60" s="221"/>
      <c r="I60" s="221"/>
      <c r="J60" s="221"/>
      <c r="K60" s="221"/>
    </row>
    <row r="61" spans="1:11" ht="14.1" customHeight="1">
      <c r="A61" s="221"/>
      <c r="B61" s="221"/>
      <c r="C61" s="239" t="s">
        <v>221</v>
      </c>
      <c r="D61" s="240">
        <v>0</v>
      </c>
      <c r="E61" s="240">
        <v>0</v>
      </c>
      <c r="F61" s="240">
        <v>0</v>
      </c>
      <c r="G61" s="240">
        <v>0</v>
      </c>
      <c r="H61" s="221"/>
      <c r="I61" s="221"/>
      <c r="J61" s="221"/>
      <c r="K61" s="221"/>
    </row>
    <row r="62" spans="1:11" ht="14.1" customHeight="1">
      <c r="A62" s="221"/>
      <c r="B62" s="221"/>
      <c r="C62" s="239" t="s">
        <v>228</v>
      </c>
      <c r="D62" s="240">
        <v>0</v>
      </c>
      <c r="E62" s="240">
        <v>0</v>
      </c>
      <c r="F62" s="240">
        <v>0</v>
      </c>
      <c r="G62" s="240">
        <v>0</v>
      </c>
      <c r="H62" s="221"/>
      <c r="I62" s="221"/>
      <c r="J62" s="221"/>
      <c r="K62" s="221"/>
    </row>
    <row r="63" spans="1:11" ht="14.1" customHeight="1">
      <c r="A63" s="221"/>
      <c r="B63" s="221"/>
      <c r="C63" s="239" t="s">
        <v>220</v>
      </c>
      <c r="D63" s="240">
        <v>0</v>
      </c>
      <c r="E63" s="240">
        <v>0</v>
      </c>
      <c r="F63" s="240">
        <v>0</v>
      </c>
      <c r="G63" s="240">
        <v>0</v>
      </c>
      <c r="H63" s="221"/>
      <c r="I63" s="221"/>
      <c r="J63" s="221"/>
      <c r="K63" s="221"/>
    </row>
    <row r="64" spans="1:11" ht="14.1" customHeight="1">
      <c r="A64" s="221"/>
      <c r="B64" s="221"/>
      <c r="C64" s="239" t="s">
        <v>229</v>
      </c>
      <c r="D64" s="240">
        <v>0</v>
      </c>
      <c r="E64" s="240">
        <v>0</v>
      </c>
      <c r="F64" s="240">
        <v>0</v>
      </c>
      <c r="G64" s="240">
        <v>0</v>
      </c>
      <c r="H64" s="221"/>
      <c r="I64" s="221"/>
      <c r="J64" s="221"/>
      <c r="K64" s="221"/>
    </row>
    <row r="65" spans="1:11" ht="14.1" customHeight="1">
      <c r="A65" s="221"/>
      <c r="B65" s="221"/>
      <c r="C65" s="239" t="s">
        <v>230</v>
      </c>
      <c r="D65" s="240">
        <v>0</v>
      </c>
      <c r="E65" s="240">
        <v>0</v>
      </c>
      <c r="F65" s="240">
        <v>0</v>
      </c>
      <c r="G65" s="240">
        <v>0</v>
      </c>
      <c r="H65" s="221"/>
      <c r="I65" s="221"/>
      <c r="J65" s="221"/>
      <c r="K65" s="221"/>
    </row>
    <row r="66" spans="1:11" ht="14.1" customHeight="1">
      <c r="A66" s="221"/>
      <c r="B66" s="221"/>
      <c r="C66" s="239" t="s">
        <v>231</v>
      </c>
      <c r="D66" s="240">
        <v>0</v>
      </c>
      <c r="E66" s="240">
        <v>0</v>
      </c>
      <c r="F66" s="240">
        <v>0</v>
      </c>
      <c r="G66" s="240">
        <v>0</v>
      </c>
      <c r="H66" s="221"/>
      <c r="I66" s="221"/>
      <c r="J66" s="221"/>
      <c r="K66" s="221"/>
    </row>
    <row r="67" spans="1:11" ht="14.1" customHeight="1">
      <c r="A67" s="221"/>
      <c r="B67" s="221"/>
      <c r="C67" s="239" t="s">
        <v>232</v>
      </c>
      <c r="D67" s="240">
        <v>0</v>
      </c>
      <c r="E67" s="240">
        <v>0</v>
      </c>
      <c r="F67" s="240">
        <v>0</v>
      </c>
      <c r="G67" s="240">
        <v>0</v>
      </c>
      <c r="H67" s="221"/>
      <c r="I67" s="221"/>
      <c r="J67" s="221"/>
      <c r="K67" s="221"/>
    </row>
    <row r="68" spans="1:11" ht="14.1" customHeight="1">
      <c r="A68" s="221"/>
      <c r="B68" s="221"/>
      <c r="C68" s="239" t="s">
        <v>233</v>
      </c>
      <c r="D68" s="240">
        <v>0</v>
      </c>
      <c r="E68" s="1591">
        <v>1394000000</v>
      </c>
      <c r="F68" s="1591">
        <v>2091000000</v>
      </c>
      <c r="G68" s="1591">
        <v>2091000000</v>
      </c>
      <c r="H68" s="221"/>
      <c r="I68" s="221"/>
      <c r="J68" s="221"/>
      <c r="K68" s="221"/>
    </row>
    <row r="69" spans="1:11" ht="14.1" customHeight="1">
      <c r="A69" s="221"/>
      <c r="B69" s="221"/>
      <c r="C69" s="239" t="s">
        <v>220</v>
      </c>
      <c r="D69" s="240">
        <v>0</v>
      </c>
      <c r="E69" s="1591">
        <v>1347048502</v>
      </c>
      <c r="F69" s="1591">
        <v>1347911575</v>
      </c>
      <c r="G69" s="1591">
        <v>1393205875</v>
      </c>
      <c r="H69" s="221"/>
      <c r="I69" s="221"/>
      <c r="J69" s="221"/>
      <c r="K69" s="221"/>
    </row>
    <row r="70" spans="1:11" ht="14.1" customHeight="1">
      <c r="A70" s="221"/>
      <c r="B70" s="221"/>
      <c r="C70" s="239" t="s">
        <v>229</v>
      </c>
      <c r="D70" s="240">
        <v>0</v>
      </c>
      <c r="E70" s="240"/>
      <c r="F70" s="240"/>
      <c r="G70" s="240"/>
      <c r="H70" s="221"/>
      <c r="I70" s="221"/>
      <c r="J70" s="221"/>
      <c r="K70" s="221"/>
    </row>
    <row r="71" spans="1:11" ht="14.1" customHeight="1">
      <c r="A71" s="221"/>
      <c r="B71" s="221"/>
      <c r="C71" s="239" t="s">
        <v>230</v>
      </c>
      <c r="D71" s="240">
        <v>0</v>
      </c>
      <c r="E71" s="240"/>
      <c r="F71" s="240"/>
      <c r="G71" s="240"/>
      <c r="H71" s="221"/>
      <c r="I71" s="221"/>
      <c r="J71" s="221"/>
      <c r="K71" s="221"/>
    </row>
    <row r="72" spans="1:11" ht="14.1" customHeight="1">
      <c r="A72" s="221"/>
      <c r="B72" s="221"/>
      <c r="C72" s="239" t="s">
        <v>231</v>
      </c>
      <c r="D72" s="240">
        <v>0</v>
      </c>
      <c r="E72" s="240">
        <v>0</v>
      </c>
      <c r="F72" s="240">
        <v>0</v>
      </c>
      <c r="G72" s="240">
        <v>0</v>
      </c>
      <c r="H72" s="221"/>
      <c r="I72" s="221"/>
      <c r="J72" s="221"/>
      <c r="K72" s="221"/>
    </row>
    <row r="73" spans="1:11" ht="14.1" customHeight="1">
      <c r="A73" s="221"/>
      <c r="B73" s="221"/>
      <c r="C73" s="239" t="s">
        <v>232</v>
      </c>
      <c r="D73" s="240">
        <v>0</v>
      </c>
      <c r="E73" s="240">
        <v>46951498</v>
      </c>
      <c r="F73" s="240">
        <v>743088425</v>
      </c>
      <c r="G73" s="240">
        <v>697794125</v>
      </c>
      <c r="H73" s="221"/>
      <c r="I73" s="221"/>
      <c r="J73" s="221"/>
      <c r="K73" s="221"/>
    </row>
    <row r="74" spans="1:11" ht="14.1" customHeight="1">
      <c r="A74" s="221"/>
      <c r="B74" s="221"/>
      <c r="C74" s="239" t="s">
        <v>234</v>
      </c>
      <c r="D74" s="240">
        <v>0</v>
      </c>
      <c r="E74" s="240">
        <v>0</v>
      </c>
      <c r="F74" s="240">
        <v>0</v>
      </c>
      <c r="G74" s="240">
        <v>0</v>
      </c>
      <c r="H74" s="221"/>
      <c r="I74" s="221"/>
      <c r="J74" s="221"/>
      <c r="K74" s="221"/>
    </row>
    <row r="75" spans="1:11" ht="14.1" customHeight="1">
      <c r="A75" s="221"/>
      <c r="B75" s="221"/>
      <c r="C75" s="239" t="s">
        <v>220</v>
      </c>
      <c r="D75" s="240">
        <v>0</v>
      </c>
      <c r="E75" s="240">
        <v>0</v>
      </c>
      <c r="F75" s="240">
        <v>0</v>
      </c>
      <c r="G75" s="240">
        <v>0</v>
      </c>
      <c r="H75" s="221"/>
      <c r="I75" s="221"/>
      <c r="J75" s="221"/>
      <c r="K75" s="221"/>
    </row>
    <row r="76" spans="1:11" ht="14.1" customHeight="1">
      <c r="A76" s="221"/>
      <c r="B76" s="221"/>
      <c r="C76" s="239" t="s">
        <v>229</v>
      </c>
      <c r="D76" s="240">
        <v>0</v>
      </c>
      <c r="E76" s="240">
        <v>0</v>
      </c>
      <c r="F76" s="240">
        <v>0</v>
      </c>
      <c r="G76" s="240">
        <v>0</v>
      </c>
      <c r="H76" s="221"/>
      <c r="I76" s="221"/>
      <c r="J76" s="221"/>
      <c r="K76" s="221"/>
    </row>
    <row r="77" spans="1:11" ht="14.1" customHeight="1">
      <c r="A77" s="221"/>
      <c r="B77" s="221"/>
      <c r="C77" s="239" t="s">
        <v>230</v>
      </c>
      <c r="D77" s="240">
        <v>0</v>
      </c>
      <c r="E77" s="240">
        <v>0</v>
      </c>
      <c r="F77" s="240">
        <v>0</v>
      </c>
      <c r="G77" s="240">
        <v>0</v>
      </c>
      <c r="H77" s="221"/>
      <c r="I77" s="221"/>
      <c r="J77" s="221"/>
      <c r="K77" s="221"/>
    </row>
    <row r="78" spans="1:11" ht="14.1" customHeight="1">
      <c r="A78" s="221"/>
      <c r="B78" s="221"/>
      <c r="C78" s="239" t="s">
        <v>231</v>
      </c>
      <c r="D78" s="240">
        <v>0</v>
      </c>
      <c r="E78" s="240">
        <v>0</v>
      </c>
      <c r="F78" s="240">
        <v>0</v>
      </c>
      <c r="G78" s="240">
        <v>0</v>
      </c>
      <c r="H78" s="221"/>
      <c r="I78" s="221"/>
      <c r="J78" s="221"/>
      <c r="K78" s="221"/>
    </row>
    <row r="79" spans="1:11" ht="14.1" customHeight="1">
      <c r="A79" s="221"/>
      <c r="B79" s="221"/>
      <c r="C79" s="239" t="s">
        <v>232</v>
      </c>
      <c r="D79" s="240">
        <v>0</v>
      </c>
      <c r="E79" s="240">
        <v>0</v>
      </c>
      <c r="F79" s="240">
        <v>0</v>
      </c>
      <c r="G79" s="240">
        <v>0</v>
      </c>
      <c r="H79" s="221"/>
      <c r="I79" s="221"/>
      <c r="J79" s="221"/>
      <c r="K79" s="221"/>
    </row>
    <row r="80" spans="1:11" ht="14.1" customHeight="1">
      <c r="A80" s="221"/>
      <c r="B80" s="221"/>
      <c r="C80" s="239" t="s">
        <v>235</v>
      </c>
      <c r="D80" s="240">
        <v>0</v>
      </c>
      <c r="E80" s="240">
        <v>0</v>
      </c>
      <c r="F80" s="240">
        <v>0</v>
      </c>
      <c r="G80" s="240">
        <v>0</v>
      </c>
      <c r="H80" s="221"/>
      <c r="I80" s="221"/>
      <c r="J80" s="221"/>
      <c r="K80" s="221"/>
    </row>
    <row r="81" spans="1:11" ht="14.1" customHeight="1">
      <c r="A81" s="221"/>
      <c r="B81" s="221"/>
      <c r="C81" s="239" t="s">
        <v>236</v>
      </c>
      <c r="D81" s="240">
        <v>0</v>
      </c>
      <c r="E81" s="240">
        <v>0</v>
      </c>
      <c r="F81" s="240">
        <v>0</v>
      </c>
      <c r="G81" s="240">
        <v>0</v>
      </c>
      <c r="H81" s="221"/>
      <c r="I81" s="221"/>
      <c r="J81" s="221"/>
      <c r="K81" s="221"/>
    </row>
    <row r="82" spans="1:11" ht="14.1" customHeight="1">
      <c r="A82" s="221"/>
      <c r="B82" s="221"/>
      <c r="C82" s="241" t="s">
        <v>237</v>
      </c>
      <c r="D82" s="240">
        <v>0</v>
      </c>
      <c r="E82" s="1591">
        <v>1394000000</v>
      </c>
      <c r="F82" s="1591">
        <v>2091000000</v>
      </c>
      <c r="G82" s="1591">
        <v>2091000000</v>
      </c>
      <c r="H82" s="221"/>
      <c r="I82" s="221"/>
      <c r="J82" s="221"/>
      <c r="K82" s="221"/>
    </row>
    <row r="83" spans="1:11" ht="14.1" customHeight="1">
      <c r="A83" s="221"/>
      <c r="B83" s="221"/>
      <c r="C83" s="1581" t="s">
        <v>3307</v>
      </c>
      <c r="D83" s="1685" t="s">
        <v>3308</v>
      </c>
      <c r="E83" s="1686"/>
      <c r="F83" s="1686"/>
      <c r="G83" s="1686"/>
      <c r="H83" s="221"/>
      <c r="I83" s="221"/>
      <c r="J83" s="221"/>
      <c r="K83" s="221"/>
    </row>
    <row r="84" spans="1:11" ht="14.1" customHeight="1">
      <c r="A84" s="221"/>
      <c r="B84" s="221"/>
      <c r="C84" s="231" t="s">
        <v>209</v>
      </c>
      <c r="D84" s="1639" t="s">
        <v>3309</v>
      </c>
      <c r="E84" s="1640"/>
      <c r="F84" s="1640"/>
      <c r="G84" s="1640"/>
      <c r="H84" s="221"/>
      <c r="I84" s="221"/>
      <c r="J84" s="221"/>
      <c r="K84" s="221"/>
    </row>
    <row r="85" spans="1:11" ht="14.1" customHeight="1">
      <c r="A85" s="221"/>
      <c r="B85" s="221"/>
      <c r="C85" s="232" t="s">
        <v>211</v>
      </c>
      <c r="D85" s="1639" t="s">
        <v>3308</v>
      </c>
      <c r="E85" s="1640"/>
      <c r="F85" s="1640"/>
      <c r="G85" s="1640"/>
      <c r="H85" s="221"/>
      <c r="I85" s="221"/>
      <c r="J85" s="221"/>
      <c r="K85" s="221"/>
    </row>
    <row r="86" spans="1:11" ht="14.1" customHeight="1">
      <c r="A86" s="221"/>
      <c r="B86" s="221"/>
      <c r="C86" s="232" t="s">
        <v>31</v>
      </c>
      <c r="D86" s="1639" t="s">
        <v>3310</v>
      </c>
      <c r="E86" s="1640"/>
      <c r="F86" s="1640"/>
      <c r="G86" s="1640"/>
      <c r="H86" s="221"/>
      <c r="I86" s="221"/>
      <c r="J86" s="221"/>
      <c r="K86" s="221"/>
    </row>
    <row r="87" spans="1:11" ht="15" customHeight="1">
      <c r="A87" s="221"/>
      <c r="B87" s="221"/>
      <c r="C87" s="233"/>
      <c r="D87" s="234">
        <v>2025</v>
      </c>
      <c r="E87" s="234">
        <v>2026</v>
      </c>
      <c r="F87" s="234">
        <v>2027</v>
      </c>
      <c r="G87" s="234">
        <v>2028</v>
      </c>
      <c r="H87" s="221"/>
      <c r="I87" s="221"/>
      <c r="J87" s="221"/>
      <c r="K87" s="221"/>
    </row>
    <row r="88" spans="1:11" ht="15" customHeight="1">
      <c r="A88" s="221"/>
      <c r="B88" s="221"/>
      <c r="C88" s="235"/>
      <c r="D88" s="236" t="s">
        <v>13</v>
      </c>
      <c r="E88" s="236" t="s">
        <v>14</v>
      </c>
      <c r="F88" s="236" t="s">
        <v>14</v>
      </c>
      <c r="G88" s="236" t="s">
        <v>14</v>
      </c>
      <c r="H88" s="221"/>
      <c r="I88" s="221"/>
      <c r="J88" s="221"/>
      <c r="K88" s="221"/>
    </row>
    <row r="89" spans="1:11" ht="14.1" customHeight="1">
      <c r="A89" s="221"/>
      <c r="B89" s="221"/>
      <c r="C89" s="223" t="s">
        <v>33</v>
      </c>
      <c r="D89" s="1593" t="s">
        <v>200</v>
      </c>
      <c r="E89" s="1593" t="s">
        <v>248</v>
      </c>
      <c r="F89" s="1593" t="s">
        <v>248</v>
      </c>
      <c r="G89" s="1593" t="s">
        <v>248</v>
      </c>
      <c r="H89" s="221"/>
      <c r="I89" s="221"/>
      <c r="J89" s="221"/>
      <c r="K89" s="221"/>
    </row>
    <row r="90" spans="1:11" ht="14.1" customHeight="1">
      <c r="A90" s="221"/>
      <c r="B90" s="221"/>
      <c r="C90" s="223" t="s">
        <v>214</v>
      </c>
      <c r="D90" s="1591">
        <v>333184</v>
      </c>
      <c r="E90" s="1591">
        <v>963446</v>
      </c>
      <c r="F90" s="1591"/>
      <c r="G90" s="1591"/>
      <c r="H90" s="221"/>
      <c r="I90" s="1594"/>
      <c r="J90" s="221"/>
      <c r="K90" s="221"/>
    </row>
    <row r="91" spans="1:11" ht="14.1" customHeight="1">
      <c r="A91" s="221"/>
      <c r="B91" s="221"/>
      <c r="C91" s="223" t="s">
        <v>215</v>
      </c>
      <c r="D91" s="1593" t="s">
        <v>164</v>
      </c>
      <c r="E91" s="1591">
        <v>963446</v>
      </c>
      <c r="F91" s="1591"/>
      <c r="G91" s="1591"/>
      <c r="H91" s="221"/>
      <c r="I91" s="221"/>
      <c r="J91" s="221"/>
      <c r="K91" s="221"/>
    </row>
    <row r="92" spans="1:11" ht="14.1" customHeight="1">
      <c r="A92" s="221"/>
      <c r="B92" s="221"/>
      <c r="C92" s="223" t="s">
        <v>216</v>
      </c>
      <c r="D92" s="1593" t="s">
        <v>200</v>
      </c>
      <c r="E92" s="1593" t="s">
        <v>200</v>
      </c>
      <c r="F92" s="1593" t="s">
        <v>164</v>
      </c>
      <c r="G92" s="1593" t="s">
        <v>164</v>
      </c>
      <c r="H92" s="221"/>
      <c r="I92" s="221"/>
      <c r="J92" s="221"/>
      <c r="K92" s="221"/>
    </row>
    <row r="93" spans="1:11" ht="14.1" customHeight="1">
      <c r="A93" s="221"/>
      <c r="B93" s="221"/>
      <c r="C93" s="223" t="s">
        <v>217</v>
      </c>
      <c r="D93" s="1593" t="s">
        <v>200</v>
      </c>
      <c r="E93" s="1595">
        <v>1.8916334517864004</v>
      </c>
      <c r="F93" s="1595">
        <v>-1</v>
      </c>
      <c r="G93" s="1595"/>
      <c r="H93" s="221"/>
      <c r="I93" s="1596"/>
      <c r="J93" s="221"/>
      <c r="K93" s="221"/>
    </row>
    <row r="94" spans="1:11" ht="14.1" customHeight="1">
      <c r="A94" s="221"/>
      <c r="B94" s="221"/>
      <c r="C94" s="223" t="s">
        <v>39</v>
      </c>
      <c r="D94" s="1593" t="s">
        <v>200</v>
      </c>
      <c r="E94" s="1593">
        <v>1.8916334517864004</v>
      </c>
      <c r="F94" s="1595">
        <v>-1</v>
      </c>
      <c r="G94" s="1595"/>
      <c r="H94" s="221"/>
      <c r="I94" s="221"/>
      <c r="J94" s="221"/>
      <c r="K94" s="221"/>
    </row>
    <row r="95" spans="1:11" ht="14.1" customHeight="1">
      <c r="A95" s="221"/>
      <c r="B95" s="221"/>
      <c r="C95" s="1683" t="s">
        <v>218</v>
      </c>
      <c r="D95" s="1684"/>
      <c r="E95" s="1684"/>
      <c r="F95" s="1684"/>
      <c r="G95" s="1684"/>
      <c r="H95" s="221"/>
      <c r="I95" s="221"/>
      <c r="J95" s="221"/>
      <c r="K95" s="221"/>
    </row>
    <row r="96" spans="1:11" ht="14.1" customHeight="1">
      <c r="A96" s="221"/>
      <c r="B96" s="221"/>
      <c r="C96" s="233"/>
      <c r="D96" s="234">
        <v>2025</v>
      </c>
      <c r="E96" s="234">
        <v>2026</v>
      </c>
      <c r="F96" s="234">
        <v>2027</v>
      </c>
      <c r="G96" s="234">
        <v>2028</v>
      </c>
      <c r="H96" s="221"/>
      <c r="I96" s="221"/>
      <c r="J96" s="221"/>
      <c r="K96" s="221"/>
    </row>
    <row r="97" spans="1:11" ht="14.1" customHeight="1">
      <c r="A97" s="221"/>
      <c r="B97" s="221"/>
      <c r="C97" s="235"/>
      <c r="D97" s="236" t="s">
        <v>13</v>
      </c>
      <c r="E97" s="236" t="s">
        <v>14</v>
      </c>
      <c r="F97" s="236" t="s">
        <v>14</v>
      </c>
      <c r="G97" s="236" t="s">
        <v>14</v>
      </c>
      <c r="H97" s="221"/>
      <c r="I97" s="221"/>
      <c r="J97" s="221"/>
      <c r="K97" s="221"/>
    </row>
    <row r="98" spans="1:11" ht="14.1" customHeight="1">
      <c r="A98" s="221"/>
      <c r="B98" s="221"/>
      <c r="C98" s="239" t="s">
        <v>219</v>
      </c>
      <c r="D98" s="240">
        <v>0</v>
      </c>
      <c r="E98" s="240">
        <v>0</v>
      </c>
      <c r="F98" s="240">
        <v>0</v>
      </c>
      <c r="G98" s="240">
        <v>0</v>
      </c>
      <c r="H98" s="221"/>
      <c r="I98" s="221"/>
      <c r="J98" s="221"/>
      <c r="K98" s="221"/>
    </row>
    <row r="99" spans="1:11" ht="14.1" customHeight="1">
      <c r="A99" s="221"/>
      <c r="B99" s="221"/>
      <c r="C99" s="239" t="s">
        <v>220</v>
      </c>
      <c r="D99" s="240">
        <v>0</v>
      </c>
      <c r="E99" s="240">
        <v>0</v>
      </c>
      <c r="F99" s="240">
        <v>0</v>
      </c>
      <c r="G99" s="240">
        <v>0</v>
      </c>
      <c r="H99" s="221"/>
      <c r="I99" s="221"/>
      <c r="J99" s="221"/>
      <c r="K99" s="221"/>
    </row>
    <row r="100" spans="1:11" ht="14.1" customHeight="1">
      <c r="A100" s="221"/>
      <c r="B100" s="221"/>
      <c r="C100" s="239" t="s">
        <v>221</v>
      </c>
      <c r="D100" s="240">
        <v>0</v>
      </c>
      <c r="E100" s="240">
        <v>0</v>
      </c>
      <c r="F100" s="240">
        <v>0</v>
      </c>
      <c r="G100" s="240">
        <v>0</v>
      </c>
      <c r="H100" s="221"/>
      <c r="I100" s="221"/>
      <c r="J100" s="221"/>
      <c r="K100" s="221"/>
    </row>
    <row r="101" spans="1:11" ht="14.1" customHeight="1">
      <c r="A101" s="221"/>
      <c r="B101" s="221"/>
      <c r="C101" s="239" t="s">
        <v>222</v>
      </c>
      <c r="D101" s="240">
        <v>0</v>
      </c>
      <c r="E101" s="240">
        <v>0</v>
      </c>
      <c r="F101" s="240">
        <v>0</v>
      </c>
      <c r="G101" s="240">
        <v>0</v>
      </c>
      <c r="H101" s="221"/>
      <c r="I101" s="221"/>
      <c r="J101" s="221"/>
      <c r="K101" s="221"/>
    </row>
    <row r="102" spans="1:11" ht="14.1" customHeight="1">
      <c r="A102" s="221"/>
      <c r="B102" s="221"/>
      <c r="C102" s="239" t="s">
        <v>220</v>
      </c>
      <c r="D102" s="240">
        <v>0</v>
      </c>
      <c r="E102" s="240">
        <v>0</v>
      </c>
      <c r="F102" s="240">
        <v>0</v>
      </c>
      <c r="G102" s="240">
        <v>0</v>
      </c>
      <c r="H102" s="221"/>
      <c r="I102" s="221"/>
      <c r="J102" s="221"/>
      <c r="K102" s="221"/>
    </row>
    <row r="103" spans="1:11" ht="14.1" customHeight="1">
      <c r="A103" s="221"/>
      <c r="B103" s="221"/>
      <c r="C103" s="239" t="s">
        <v>221</v>
      </c>
      <c r="D103" s="240">
        <v>0</v>
      </c>
      <c r="E103" s="240">
        <v>0</v>
      </c>
      <c r="F103" s="240">
        <v>0</v>
      </c>
      <c r="G103" s="240">
        <v>0</v>
      </c>
      <c r="H103" s="221"/>
      <c r="I103" s="221"/>
      <c r="J103" s="221"/>
      <c r="K103" s="221"/>
    </row>
    <row r="104" spans="1:11" ht="14.1" customHeight="1">
      <c r="A104" s="221"/>
      <c r="B104" s="221"/>
      <c r="C104" s="239" t="s">
        <v>223</v>
      </c>
      <c r="D104" s="240">
        <v>0</v>
      </c>
      <c r="E104" s="240">
        <v>0</v>
      </c>
      <c r="F104" s="240">
        <v>0</v>
      </c>
      <c r="G104" s="240">
        <v>0</v>
      </c>
      <c r="H104" s="221"/>
      <c r="I104" s="221"/>
      <c r="J104" s="221"/>
      <c r="K104" s="221"/>
    </row>
    <row r="105" spans="1:11" ht="14.1" customHeight="1">
      <c r="A105" s="221"/>
      <c r="B105" s="221"/>
      <c r="C105" s="239" t="s">
        <v>220</v>
      </c>
      <c r="D105" s="240">
        <v>0</v>
      </c>
      <c r="E105" s="240">
        <v>0</v>
      </c>
      <c r="F105" s="240">
        <v>0</v>
      </c>
      <c r="G105" s="240">
        <v>0</v>
      </c>
      <c r="H105" s="221"/>
      <c r="I105" s="221"/>
      <c r="J105" s="221"/>
      <c r="K105" s="221"/>
    </row>
    <row r="106" spans="1:11" ht="14.1" customHeight="1">
      <c r="A106" s="221"/>
      <c r="B106" s="221"/>
      <c r="C106" s="239" t="s">
        <v>221</v>
      </c>
      <c r="D106" s="240">
        <v>0</v>
      </c>
      <c r="E106" s="240">
        <v>0</v>
      </c>
      <c r="F106" s="240">
        <v>0</v>
      </c>
      <c r="G106" s="240">
        <v>0</v>
      </c>
      <c r="H106" s="221"/>
      <c r="I106" s="221"/>
      <c r="J106" s="221"/>
      <c r="K106" s="221"/>
    </row>
    <row r="107" spans="1:11" ht="14.1" customHeight="1">
      <c r="A107" s="221"/>
      <c r="B107" s="221"/>
      <c r="C107" s="239" t="s">
        <v>224</v>
      </c>
      <c r="D107" s="240">
        <v>0</v>
      </c>
      <c r="E107" s="240">
        <v>0</v>
      </c>
      <c r="F107" s="240">
        <v>0</v>
      </c>
      <c r="G107" s="240">
        <v>0</v>
      </c>
      <c r="H107" s="221"/>
      <c r="I107" s="221"/>
      <c r="J107" s="221"/>
      <c r="K107" s="221"/>
    </row>
    <row r="108" spans="1:11" ht="14.1" customHeight="1">
      <c r="A108" s="221"/>
      <c r="B108" s="221"/>
      <c r="C108" s="239" t="s">
        <v>220</v>
      </c>
      <c r="D108" s="240">
        <v>0</v>
      </c>
      <c r="E108" s="240">
        <v>0</v>
      </c>
      <c r="F108" s="240">
        <v>0</v>
      </c>
      <c r="G108" s="240">
        <v>0</v>
      </c>
      <c r="H108" s="221"/>
      <c r="I108" s="221"/>
      <c r="J108" s="221"/>
      <c r="K108" s="221"/>
    </row>
    <row r="109" spans="1:11" ht="14.1" customHeight="1">
      <c r="A109" s="221"/>
      <c r="B109" s="221"/>
      <c r="C109" s="239" t="s">
        <v>221</v>
      </c>
      <c r="D109" s="240">
        <v>0</v>
      </c>
      <c r="E109" s="240">
        <v>0</v>
      </c>
      <c r="F109" s="240">
        <v>0</v>
      </c>
      <c r="G109" s="240">
        <v>0</v>
      </c>
      <c r="H109" s="221"/>
      <c r="I109" s="221"/>
      <c r="J109" s="221"/>
      <c r="K109" s="221"/>
    </row>
    <row r="110" spans="1:11" ht="14.1" customHeight="1">
      <c r="A110" s="221"/>
      <c r="B110" s="221"/>
      <c r="C110" s="239" t="s">
        <v>225</v>
      </c>
      <c r="D110" s="240">
        <v>0</v>
      </c>
      <c r="E110" s="240">
        <v>0</v>
      </c>
      <c r="F110" s="240">
        <v>0</v>
      </c>
      <c r="G110" s="240">
        <v>0</v>
      </c>
      <c r="H110" s="221"/>
      <c r="I110" s="221"/>
      <c r="J110" s="221"/>
      <c r="K110" s="221"/>
    </row>
    <row r="111" spans="1:11" ht="14.1" customHeight="1">
      <c r="A111" s="221"/>
      <c r="B111" s="221"/>
      <c r="C111" s="239" t="s">
        <v>220</v>
      </c>
      <c r="D111" s="240">
        <v>0</v>
      </c>
      <c r="E111" s="240">
        <v>0</v>
      </c>
      <c r="F111" s="240">
        <v>0</v>
      </c>
      <c r="G111" s="240">
        <v>0</v>
      </c>
      <c r="H111" s="221"/>
      <c r="I111" s="221"/>
      <c r="J111" s="221"/>
      <c r="K111" s="221"/>
    </row>
    <row r="112" spans="1:11" ht="14.1" customHeight="1">
      <c r="A112" s="221"/>
      <c r="B112" s="221"/>
      <c r="C112" s="239" t="s">
        <v>221</v>
      </c>
      <c r="D112" s="240">
        <v>0</v>
      </c>
      <c r="E112" s="240">
        <v>0</v>
      </c>
      <c r="F112" s="240">
        <v>0</v>
      </c>
      <c r="G112" s="240">
        <v>0</v>
      </c>
      <c r="H112" s="221"/>
      <c r="I112" s="221"/>
      <c r="J112" s="221"/>
      <c r="K112" s="221"/>
    </row>
    <row r="113" spans="1:11" ht="14.1" customHeight="1">
      <c r="A113" s="221"/>
      <c r="B113" s="221"/>
      <c r="C113" s="239" t="s">
        <v>226</v>
      </c>
      <c r="D113" s="240">
        <v>0</v>
      </c>
      <c r="E113" s="240">
        <v>0</v>
      </c>
      <c r="F113" s="240">
        <v>0</v>
      </c>
      <c r="G113" s="240">
        <v>0</v>
      </c>
      <c r="H113" s="221"/>
      <c r="I113" s="221"/>
      <c r="J113" s="221"/>
      <c r="K113" s="221"/>
    </row>
    <row r="114" spans="1:11" ht="14.1" customHeight="1">
      <c r="A114" s="221"/>
      <c r="B114" s="221"/>
      <c r="C114" s="239" t="s">
        <v>220</v>
      </c>
      <c r="D114" s="240">
        <v>0</v>
      </c>
      <c r="E114" s="240">
        <v>0</v>
      </c>
      <c r="F114" s="240">
        <v>0</v>
      </c>
      <c r="G114" s="240">
        <v>0</v>
      </c>
      <c r="H114" s="221"/>
      <c r="I114" s="221"/>
      <c r="J114" s="221"/>
      <c r="K114" s="221"/>
    </row>
    <row r="115" spans="1:11" ht="14.1" customHeight="1">
      <c r="A115" s="221"/>
      <c r="B115" s="221"/>
      <c r="C115" s="239" t="s">
        <v>221</v>
      </c>
      <c r="D115" s="240">
        <v>0</v>
      </c>
      <c r="E115" s="240">
        <v>0</v>
      </c>
      <c r="F115" s="240">
        <v>0</v>
      </c>
      <c r="G115" s="240">
        <v>0</v>
      </c>
      <c r="H115" s="221"/>
      <c r="I115" s="221"/>
      <c r="J115" s="221"/>
      <c r="K115" s="221"/>
    </row>
    <row r="116" spans="1:11" ht="14.1" customHeight="1">
      <c r="A116" s="221"/>
      <c r="B116" s="221"/>
      <c r="C116" s="239" t="s">
        <v>227</v>
      </c>
      <c r="D116" s="240">
        <v>0</v>
      </c>
      <c r="E116" s="240">
        <v>0</v>
      </c>
      <c r="F116" s="240">
        <v>0</v>
      </c>
      <c r="G116" s="240">
        <v>0</v>
      </c>
      <c r="H116" s="221"/>
      <c r="I116" s="221"/>
      <c r="J116" s="221"/>
      <c r="K116" s="221"/>
    </row>
    <row r="117" spans="1:11" ht="14.1" customHeight="1">
      <c r="A117" s="221"/>
      <c r="B117" s="221"/>
      <c r="C117" s="239" t="s">
        <v>220</v>
      </c>
      <c r="D117" s="240">
        <v>0</v>
      </c>
      <c r="E117" s="240">
        <v>0</v>
      </c>
      <c r="F117" s="240">
        <v>0</v>
      </c>
      <c r="G117" s="240">
        <v>0</v>
      </c>
      <c r="H117" s="221"/>
      <c r="I117" s="221"/>
      <c r="J117" s="221"/>
      <c r="K117" s="221"/>
    </row>
    <row r="118" spans="1:11" ht="14.1" customHeight="1">
      <c r="A118" s="221"/>
      <c r="B118" s="221"/>
      <c r="C118" s="239" t="s">
        <v>221</v>
      </c>
      <c r="D118" s="240">
        <v>0</v>
      </c>
      <c r="E118" s="240">
        <v>0</v>
      </c>
      <c r="F118" s="240">
        <v>0</v>
      </c>
      <c r="G118" s="240">
        <v>0</v>
      </c>
      <c r="H118" s="221"/>
      <c r="I118" s="221"/>
      <c r="J118" s="221"/>
      <c r="K118" s="221"/>
    </row>
    <row r="119" spans="1:11" ht="14.1" customHeight="1">
      <c r="A119" s="221"/>
      <c r="B119" s="221"/>
      <c r="C119" s="239" t="s">
        <v>228</v>
      </c>
      <c r="D119" s="240">
        <v>0</v>
      </c>
      <c r="E119" s="240">
        <v>0</v>
      </c>
      <c r="F119" s="240">
        <v>0</v>
      </c>
      <c r="G119" s="240">
        <v>0</v>
      </c>
      <c r="H119" s="221"/>
      <c r="I119" s="221"/>
      <c r="J119" s="221"/>
      <c r="K119" s="221"/>
    </row>
    <row r="120" spans="1:11" ht="14.1" customHeight="1">
      <c r="A120" s="221"/>
      <c r="B120" s="221"/>
      <c r="C120" s="239" t="s">
        <v>220</v>
      </c>
      <c r="D120" s="240">
        <v>0</v>
      </c>
      <c r="E120" s="240">
        <v>0</v>
      </c>
      <c r="F120" s="240">
        <v>0</v>
      </c>
      <c r="G120" s="240">
        <v>0</v>
      </c>
      <c r="H120" s="221"/>
      <c r="I120" s="221"/>
      <c r="J120" s="221"/>
      <c r="K120" s="221"/>
    </row>
    <row r="121" spans="1:11" ht="14.1" customHeight="1">
      <c r="A121" s="221"/>
      <c r="B121" s="221"/>
      <c r="C121" s="239" t="s">
        <v>229</v>
      </c>
      <c r="D121" s="240">
        <v>0</v>
      </c>
      <c r="E121" s="240">
        <v>0</v>
      </c>
      <c r="F121" s="240">
        <v>0</v>
      </c>
      <c r="G121" s="240">
        <v>0</v>
      </c>
      <c r="H121" s="221"/>
      <c r="I121" s="221"/>
      <c r="J121" s="221"/>
      <c r="K121" s="221"/>
    </row>
    <row r="122" spans="1:11" ht="14.1" customHeight="1">
      <c r="A122" s="221"/>
      <c r="B122" s="221"/>
      <c r="C122" s="239" t="s">
        <v>230</v>
      </c>
      <c r="D122" s="240">
        <v>0</v>
      </c>
      <c r="E122" s="240">
        <v>0</v>
      </c>
      <c r="F122" s="240">
        <v>0</v>
      </c>
      <c r="G122" s="240">
        <v>0</v>
      </c>
      <c r="H122" s="221"/>
      <c r="I122" s="221"/>
      <c r="J122" s="221"/>
      <c r="K122" s="221"/>
    </row>
    <row r="123" spans="1:11" ht="14.1" customHeight="1">
      <c r="A123" s="221"/>
      <c r="B123" s="221"/>
      <c r="C123" s="239" t="s">
        <v>231</v>
      </c>
      <c r="D123" s="240">
        <v>0</v>
      </c>
      <c r="E123" s="240">
        <v>0</v>
      </c>
      <c r="F123" s="240">
        <v>0</v>
      </c>
      <c r="G123" s="240">
        <v>0</v>
      </c>
      <c r="H123" s="221"/>
      <c r="I123" s="221"/>
      <c r="J123" s="221"/>
      <c r="K123" s="221"/>
    </row>
    <row r="124" spans="1:11" ht="14.1" customHeight="1">
      <c r="A124" s="221"/>
      <c r="B124" s="221"/>
      <c r="C124" s="239" t="s">
        <v>232</v>
      </c>
      <c r="D124" s="240">
        <v>0</v>
      </c>
      <c r="E124" s="240">
        <v>0</v>
      </c>
      <c r="F124" s="240">
        <v>0</v>
      </c>
      <c r="G124" s="240">
        <v>0</v>
      </c>
      <c r="H124" s="221"/>
      <c r="I124" s="221"/>
      <c r="J124" s="221"/>
      <c r="K124" s="221"/>
    </row>
    <row r="125" spans="1:11" ht="14.1" customHeight="1">
      <c r="A125" s="221"/>
      <c r="B125" s="221"/>
      <c r="C125" s="239" t="s">
        <v>233</v>
      </c>
      <c r="D125" s="240">
        <v>0</v>
      </c>
      <c r="E125" s="1591">
        <v>963446</v>
      </c>
      <c r="F125" s="1591"/>
      <c r="G125" s="1591"/>
      <c r="H125" s="221"/>
      <c r="I125" s="221"/>
      <c r="J125" s="221"/>
      <c r="K125" s="221"/>
    </row>
    <row r="126" spans="1:11" ht="14.1" customHeight="1">
      <c r="A126" s="221"/>
      <c r="B126" s="221"/>
      <c r="C126" s="239" t="s">
        <v>220</v>
      </c>
      <c r="D126" s="240">
        <v>0</v>
      </c>
      <c r="E126" s="240">
        <v>963446</v>
      </c>
      <c r="F126" s="240"/>
      <c r="G126" s="240"/>
      <c r="H126" s="221"/>
      <c r="I126" s="221"/>
      <c r="J126" s="221"/>
      <c r="K126" s="221"/>
    </row>
    <row r="127" spans="1:11" ht="14.1" customHeight="1">
      <c r="A127" s="221"/>
      <c r="B127" s="221"/>
      <c r="C127" s="239" t="s">
        <v>229</v>
      </c>
      <c r="D127" s="240">
        <v>0</v>
      </c>
      <c r="E127" s="240">
        <v>0</v>
      </c>
      <c r="F127" s="240">
        <v>0</v>
      </c>
      <c r="G127" s="240">
        <v>0</v>
      </c>
      <c r="H127" s="221"/>
      <c r="I127" s="221"/>
      <c r="J127" s="221"/>
      <c r="K127" s="221"/>
    </row>
    <row r="128" spans="1:11" ht="14.1" customHeight="1">
      <c r="A128" s="221"/>
      <c r="B128" s="221"/>
      <c r="C128" s="239" t="s">
        <v>230</v>
      </c>
      <c r="D128" s="240">
        <v>0</v>
      </c>
      <c r="E128" s="240">
        <v>0</v>
      </c>
      <c r="F128" s="240">
        <v>0</v>
      </c>
      <c r="G128" s="240">
        <v>0</v>
      </c>
      <c r="H128" s="221"/>
      <c r="I128" s="221"/>
      <c r="J128" s="221"/>
      <c r="K128" s="221"/>
    </row>
    <row r="129" spans="1:11" ht="14.1" customHeight="1">
      <c r="A129" s="221"/>
      <c r="B129" s="221"/>
      <c r="C129" s="239" t="s">
        <v>231</v>
      </c>
      <c r="D129" s="240">
        <v>0</v>
      </c>
      <c r="E129" s="240">
        <v>0</v>
      </c>
      <c r="F129" s="240">
        <v>0</v>
      </c>
      <c r="G129" s="240">
        <v>0</v>
      </c>
      <c r="H129" s="221"/>
      <c r="I129" s="221"/>
      <c r="J129" s="221"/>
      <c r="K129" s="221"/>
    </row>
    <row r="130" spans="1:11" ht="14.1" customHeight="1">
      <c r="A130" s="221"/>
      <c r="B130" s="221"/>
      <c r="C130" s="239" t="s">
        <v>232</v>
      </c>
      <c r="D130" s="240">
        <v>0</v>
      </c>
      <c r="E130" s="1591"/>
      <c r="F130" s="1591"/>
      <c r="G130" s="1591"/>
      <c r="H130" s="221"/>
      <c r="I130" s="221"/>
      <c r="J130" s="221"/>
      <c r="K130" s="221"/>
    </row>
    <row r="131" spans="1:11" ht="14.1" customHeight="1">
      <c r="A131" s="221"/>
      <c r="B131" s="221"/>
      <c r="C131" s="239" t="s">
        <v>234</v>
      </c>
      <c r="D131" s="240">
        <v>0</v>
      </c>
      <c r="E131" s="240">
        <v>0</v>
      </c>
      <c r="F131" s="240">
        <v>0</v>
      </c>
      <c r="G131" s="240">
        <v>0</v>
      </c>
      <c r="H131" s="221"/>
      <c r="I131" s="221"/>
      <c r="J131" s="221"/>
      <c r="K131" s="221"/>
    </row>
    <row r="132" spans="1:11" ht="14.1" customHeight="1">
      <c r="A132" s="221"/>
      <c r="B132" s="221"/>
      <c r="C132" s="239" t="s">
        <v>220</v>
      </c>
      <c r="D132" s="240">
        <v>0</v>
      </c>
      <c r="E132" s="240">
        <v>0</v>
      </c>
      <c r="F132" s="240">
        <v>0</v>
      </c>
      <c r="G132" s="240">
        <v>0</v>
      </c>
      <c r="H132" s="221"/>
      <c r="I132" s="221"/>
      <c r="J132" s="221"/>
      <c r="K132" s="221"/>
    </row>
    <row r="133" spans="1:11" ht="14.1" customHeight="1">
      <c r="A133" s="221"/>
      <c r="B133" s="221"/>
      <c r="C133" s="239" t="s">
        <v>229</v>
      </c>
      <c r="D133" s="240">
        <v>0</v>
      </c>
      <c r="E133" s="240">
        <v>0</v>
      </c>
      <c r="F133" s="240">
        <v>0</v>
      </c>
      <c r="G133" s="240">
        <v>0</v>
      </c>
      <c r="H133" s="221"/>
      <c r="I133" s="221"/>
      <c r="J133" s="221"/>
      <c r="K133" s="221"/>
    </row>
    <row r="134" spans="1:11" ht="14.1" customHeight="1">
      <c r="A134" s="221"/>
      <c r="B134" s="221"/>
      <c r="C134" s="239" t="s">
        <v>230</v>
      </c>
      <c r="D134" s="240">
        <v>0</v>
      </c>
      <c r="E134" s="240">
        <v>0</v>
      </c>
      <c r="F134" s="240">
        <v>0</v>
      </c>
      <c r="G134" s="240">
        <v>0</v>
      </c>
      <c r="H134" s="221"/>
      <c r="I134" s="221"/>
      <c r="J134" s="221"/>
      <c r="K134" s="221"/>
    </row>
    <row r="135" spans="1:11" ht="14.1" customHeight="1">
      <c r="A135" s="221"/>
      <c r="B135" s="221"/>
      <c r="C135" s="239" t="s">
        <v>231</v>
      </c>
      <c r="D135" s="240">
        <v>0</v>
      </c>
      <c r="E135" s="240">
        <v>0</v>
      </c>
      <c r="F135" s="240">
        <v>0</v>
      </c>
      <c r="G135" s="240">
        <v>0</v>
      </c>
      <c r="H135" s="221"/>
      <c r="I135" s="221"/>
      <c r="J135" s="221"/>
      <c r="K135" s="221"/>
    </row>
    <row r="136" spans="1:11" ht="14.1" customHeight="1">
      <c r="A136" s="221"/>
      <c r="B136" s="221"/>
      <c r="C136" s="239" t="s">
        <v>232</v>
      </c>
      <c r="D136" s="240">
        <v>0</v>
      </c>
      <c r="E136" s="240">
        <v>0</v>
      </c>
      <c r="F136" s="240">
        <v>0</v>
      </c>
      <c r="G136" s="240">
        <v>0</v>
      </c>
      <c r="H136" s="221"/>
      <c r="I136" s="221"/>
      <c r="J136" s="221"/>
      <c r="K136" s="221"/>
    </row>
    <row r="137" spans="1:11" ht="14.1" customHeight="1">
      <c r="A137" s="221"/>
      <c r="B137" s="221"/>
      <c r="C137" s="239" t="s">
        <v>235</v>
      </c>
      <c r="D137" s="240">
        <v>0</v>
      </c>
      <c r="E137" s="240">
        <v>0</v>
      </c>
      <c r="F137" s="240">
        <v>0</v>
      </c>
      <c r="G137" s="240">
        <v>0</v>
      </c>
      <c r="H137" s="221"/>
      <c r="I137" s="221"/>
      <c r="J137" s="221"/>
      <c r="K137" s="221"/>
    </row>
    <row r="138" spans="1:11" ht="14.1" customHeight="1">
      <c r="A138" s="221"/>
      <c r="B138" s="221"/>
      <c r="C138" s="239" t="s">
        <v>236</v>
      </c>
      <c r="D138" s="240">
        <v>0</v>
      </c>
      <c r="E138" s="240">
        <v>0</v>
      </c>
      <c r="F138" s="240">
        <v>0</v>
      </c>
      <c r="G138" s="240">
        <v>0</v>
      </c>
      <c r="H138" s="221"/>
      <c r="I138" s="221"/>
      <c r="J138" s="221"/>
      <c r="K138" s="221"/>
    </row>
    <row r="139" spans="1:11" ht="14.1" customHeight="1">
      <c r="A139" s="221"/>
      <c r="B139" s="221"/>
      <c r="C139" s="241" t="s">
        <v>237</v>
      </c>
      <c r="D139" s="240">
        <v>0</v>
      </c>
      <c r="E139" s="1591">
        <v>963446</v>
      </c>
      <c r="F139" s="1591"/>
      <c r="G139" s="1591"/>
      <c r="H139" s="221"/>
      <c r="I139" s="221"/>
      <c r="J139" s="221"/>
      <c r="K139" s="221"/>
    </row>
    <row r="140" spans="1:11" ht="21.75" customHeight="1">
      <c r="A140" s="221"/>
      <c r="B140" s="221"/>
      <c r="C140" s="1581" t="s">
        <v>3302</v>
      </c>
      <c r="D140" s="1685" t="s">
        <v>3311</v>
      </c>
      <c r="E140" s="1686"/>
      <c r="F140" s="1686"/>
      <c r="G140" s="1686"/>
      <c r="H140" s="221"/>
      <c r="I140" s="221"/>
      <c r="J140" s="221"/>
      <c r="K140" s="221"/>
    </row>
    <row r="141" spans="1:11" ht="23.25" customHeight="1">
      <c r="A141" s="221"/>
      <c r="B141" s="221"/>
      <c r="C141" s="231" t="s">
        <v>209</v>
      </c>
      <c r="D141" s="1639" t="s">
        <v>3312</v>
      </c>
      <c r="E141" s="1640"/>
      <c r="F141" s="1640"/>
      <c r="G141" s="1640"/>
      <c r="H141" s="221"/>
      <c r="I141" s="221"/>
      <c r="J141" s="221"/>
      <c r="K141" s="221"/>
    </row>
    <row r="142" spans="1:11" ht="14.1" customHeight="1">
      <c r="A142" s="221"/>
      <c r="B142" s="221"/>
      <c r="C142" s="232" t="s">
        <v>211</v>
      </c>
      <c r="D142" s="1639" t="s">
        <v>3311</v>
      </c>
      <c r="E142" s="1640"/>
      <c r="F142" s="1640"/>
      <c r="G142" s="1640"/>
      <c r="H142" s="221"/>
      <c r="I142" s="221"/>
      <c r="J142" s="221"/>
      <c r="K142" s="221"/>
    </row>
    <row r="143" spans="1:11" ht="14.1" customHeight="1">
      <c r="A143" s="221"/>
      <c r="B143" s="221"/>
      <c r="C143" s="232" t="s">
        <v>31</v>
      </c>
      <c r="D143" s="1639" t="s">
        <v>3310</v>
      </c>
      <c r="E143" s="1640"/>
      <c r="F143" s="1640"/>
      <c r="G143" s="1640"/>
      <c r="H143" s="221"/>
      <c r="I143" s="221"/>
      <c r="J143" s="221"/>
      <c r="K143" s="221"/>
    </row>
    <row r="144" spans="1:11" ht="15" customHeight="1">
      <c r="A144" s="221"/>
      <c r="B144" s="221"/>
      <c r="C144" s="233"/>
      <c r="D144" s="234">
        <v>2025</v>
      </c>
      <c r="E144" s="234">
        <v>2026</v>
      </c>
      <c r="F144" s="234">
        <v>2027</v>
      </c>
      <c r="G144" s="234">
        <v>2028</v>
      </c>
      <c r="H144" s="221"/>
      <c r="I144" s="221"/>
      <c r="J144" s="221"/>
      <c r="K144" s="221"/>
    </row>
    <row r="145" spans="1:11" ht="15" customHeight="1">
      <c r="A145" s="221"/>
      <c r="B145" s="221"/>
      <c r="C145" s="235"/>
      <c r="D145" s="236" t="s">
        <v>13</v>
      </c>
      <c r="E145" s="236" t="s">
        <v>14</v>
      </c>
      <c r="F145" s="236" t="s">
        <v>14</v>
      </c>
      <c r="G145" s="236" t="s">
        <v>14</v>
      </c>
      <c r="H145" s="221"/>
      <c r="I145" s="221"/>
      <c r="J145" s="221"/>
      <c r="K145" s="221"/>
    </row>
    <row r="146" spans="1:11" ht="14.1" customHeight="1">
      <c r="A146" s="221"/>
      <c r="B146" s="221"/>
      <c r="C146" s="223" t="s">
        <v>33</v>
      </c>
      <c r="D146" s="1593" t="s">
        <v>200</v>
      </c>
      <c r="E146" s="1593" t="s">
        <v>248</v>
      </c>
      <c r="F146" s="1593" t="s">
        <v>248</v>
      </c>
      <c r="G146" s="1593" t="s">
        <v>248</v>
      </c>
      <c r="H146" s="221"/>
      <c r="I146" s="221"/>
      <c r="J146" s="221"/>
      <c r="K146" s="221"/>
    </row>
    <row r="147" spans="1:11" ht="14.1" customHeight="1">
      <c r="A147" s="221"/>
      <c r="B147" s="221"/>
      <c r="C147" s="223" t="s">
        <v>214</v>
      </c>
      <c r="D147" s="1591">
        <v>31584544</v>
      </c>
      <c r="E147" s="1591">
        <v>11279820</v>
      </c>
      <c r="F147" s="1591"/>
      <c r="G147" s="1591"/>
      <c r="H147" s="221"/>
      <c r="I147" s="1594"/>
      <c r="J147" s="221"/>
      <c r="K147" s="221"/>
    </row>
    <row r="148" spans="1:11" ht="14.1" customHeight="1">
      <c r="A148" s="221"/>
      <c r="B148" s="221"/>
      <c r="C148" s="223" t="s">
        <v>215</v>
      </c>
      <c r="D148" s="1593" t="s">
        <v>164</v>
      </c>
      <c r="E148" s="1591">
        <v>11279820</v>
      </c>
      <c r="F148" s="1591"/>
      <c r="G148" s="1591"/>
      <c r="H148" s="221"/>
      <c r="I148" s="221"/>
      <c r="J148" s="221"/>
      <c r="K148" s="221"/>
    </row>
    <row r="149" spans="1:11" ht="14.1" customHeight="1">
      <c r="A149" s="221"/>
      <c r="B149" s="221"/>
      <c r="C149" s="223" t="s">
        <v>216</v>
      </c>
      <c r="D149" s="1593" t="s">
        <v>200</v>
      </c>
      <c r="E149" s="1593" t="s">
        <v>200</v>
      </c>
      <c r="F149" s="1593" t="s">
        <v>164</v>
      </c>
      <c r="G149" s="1593" t="s">
        <v>164</v>
      </c>
      <c r="H149" s="221"/>
      <c r="I149" s="221"/>
      <c r="J149" s="221"/>
      <c r="K149" s="221"/>
    </row>
    <row r="150" spans="1:11" ht="14.1" customHeight="1">
      <c r="A150" s="221"/>
      <c r="B150" s="221"/>
      <c r="C150" s="223" t="s">
        <v>217</v>
      </c>
      <c r="D150" s="1593" t="s">
        <v>200</v>
      </c>
      <c r="E150" s="1595">
        <v>-0.64286899313790946</v>
      </c>
      <c r="F150" s="1595">
        <v>-1</v>
      </c>
      <c r="G150" s="1595"/>
      <c r="H150" s="221"/>
      <c r="I150" s="1596"/>
      <c r="J150" s="221"/>
      <c r="K150" s="221"/>
    </row>
    <row r="151" spans="1:11" ht="14.1" customHeight="1">
      <c r="A151" s="221"/>
      <c r="B151" s="221"/>
      <c r="C151" s="223" t="s">
        <v>39</v>
      </c>
      <c r="D151" s="1593" t="s">
        <v>200</v>
      </c>
      <c r="E151" s="1595">
        <v>-0.64286899313790946</v>
      </c>
      <c r="F151" s="1595">
        <v>-1</v>
      </c>
      <c r="G151" s="1595"/>
      <c r="H151" s="221"/>
      <c r="I151" s="221"/>
      <c r="J151" s="221"/>
      <c r="K151" s="221"/>
    </row>
    <row r="152" spans="1:11" ht="14.1" customHeight="1">
      <c r="A152" s="221"/>
      <c r="B152" s="221"/>
      <c r="C152" s="1683" t="s">
        <v>218</v>
      </c>
      <c r="D152" s="1684"/>
      <c r="E152" s="1684"/>
      <c r="F152" s="1684"/>
      <c r="G152" s="1684"/>
      <c r="H152" s="221"/>
      <c r="I152" s="221"/>
      <c r="J152" s="221"/>
      <c r="K152" s="221"/>
    </row>
    <row r="153" spans="1:11" ht="14.1" customHeight="1">
      <c r="A153" s="221"/>
      <c r="B153" s="221"/>
      <c r="C153" s="233"/>
      <c r="D153" s="234">
        <v>2025</v>
      </c>
      <c r="E153" s="234">
        <v>2026</v>
      </c>
      <c r="F153" s="234">
        <v>2027</v>
      </c>
      <c r="G153" s="234">
        <v>2028</v>
      </c>
      <c r="H153" s="221"/>
      <c r="I153" s="221"/>
      <c r="J153" s="221"/>
      <c r="K153" s="221"/>
    </row>
    <row r="154" spans="1:11" ht="14.1" customHeight="1">
      <c r="A154" s="221"/>
      <c r="B154" s="221"/>
      <c r="C154" s="235"/>
      <c r="D154" s="236" t="s">
        <v>13</v>
      </c>
      <c r="E154" s="236" t="s">
        <v>14</v>
      </c>
      <c r="F154" s="236" t="s">
        <v>14</v>
      </c>
      <c r="G154" s="236" t="s">
        <v>14</v>
      </c>
      <c r="H154" s="221"/>
      <c r="I154" s="221"/>
      <c r="J154" s="221"/>
      <c r="K154" s="221"/>
    </row>
    <row r="155" spans="1:11" ht="14.1" customHeight="1">
      <c r="A155" s="221"/>
      <c r="B155" s="221"/>
      <c r="C155" s="239" t="s">
        <v>219</v>
      </c>
      <c r="D155" s="240">
        <v>0</v>
      </c>
      <c r="E155" s="240">
        <v>0</v>
      </c>
      <c r="F155" s="240">
        <v>0</v>
      </c>
      <c r="G155" s="240">
        <v>0</v>
      </c>
      <c r="H155" s="221"/>
      <c r="I155" s="221"/>
      <c r="J155" s="221"/>
      <c r="K155" s="221"/>
    </row>
    <row r="156" spans="1:11" ht="14.1" customHeight="1">
      <c r="A156" s="221"/>
      <c r="B156" s="221"/>
      <c r="C156" s="239" t="s">
        <v>220</v>
      </c>
      <c r="D156" s="240">
        <v>0</v>
      </c>
      <c r="E156" s="240">
        <v>0</v>
      </c>
      <c r="F156" s="240">
        <v>0</v>
      </c>
      <c r="G156" s="240">
        <v>0</v>
      </c>
      <c r="H156" s="221"/>
      <c r="I156" s="221"/>
      <c r="J156" s="221"/>
      <c r="K156" s="221"/>
    </row>
    <row r="157" spans="1:11" ht="14.1" customHeight="1">
      <c r="A157" s="221"/>
      <c r="B157" s="221"/>
      <c r="C157" s="239" t="s">
        <v>221</v>
      </c>
      <c r="D157" s="240">
        <v>0</v>
      </c>
      <c r="E157" s="240">
        <v>0</v>
      </c>
      <c r="F157" s="240">
        <v>0</v>
      </c>
      <c r="G157" s="240">
        <v>0</v>
      </c>
      <c r="H157" s="221"/>
      <c r="I157" s="221"/>
      <c r="J157" s="221"/>
      <c r="K157" s="221"/>
    </row>
    <row r="158" spans="1:11" ht="14.1" customHeight="1">
      <c r="A158" s="221"/>
      <c r="B158" s="221"/>
      <c r="C158" s="239" t="s">
        <v>222</v>
      </c>
      <c r="D158" s="240">
        <v>0</v>
      </c>
      <c r="E158" s="240">
        <v>0</v>
      </c>
      <c r="F158" s="240">
        <v>0</v>
      </c>
      <c r="G158" s="240">
        <v>0</v>
      </c>
      <c r="H158" s="221"/>
      <c r="I158" s="221"/>
      <c r="J158" s="221"/>
      <c r="K158" s="221"/>
    </row>
    <row r="159" spans="1:11" ht="14.1" customHeight="1">
      <c r="A159" s="221"/>
      <c r="B159" s="221"/>
      <c r="C159" s="239" t="s">
        <v>220</v>
      </c>
      <c r="D159" s="240">
        <v>0</v>
      </c>
      <c r="E159" s="240">
        <v>0</v>
      </c>
      <c r="F159" s="240">
        <v>0</v>
      </c>
      <c r="G159" s="240">
        <v>0</v>
      </c>
      <c r="H159" s="221"/>
      <c r="I159" s="221"/>
      <c r="J159" s="221"/>
      <c r="K159" s="221"/>
    </row>
    <row r="160" spans="1:11" ht="14.1" customHeight="1">
      <c r="A160" s="221"/>
      <c r="B160" s="221"/>
      <c r="C160" s="239" t="s">
        <v>221</v>
      </c>
      <c r="D160" s="240">
        <v>0</v>
      </c>
      <c r="E160" s="240">
        <v>0</v>
      </c>
      <c r="F160" s="240">
        <v>0</v>
      </c>
      <c r="G160" s="240">
        <v>0</v>
      </c>
      <c r="H160" s="221"/>
      <c r="I160" s="221"/>
      <c r="J160" s="221"/>
      <c r="K160" s="221"/>
    </row>
    <row r="161" spans="1:11" ht="14.1" customHeight="1">
      <c r="A161" s="221"/>
      <c r="B161" s="221"/>
      <c r="C161" s="239" t="s">
        <v>223</v>
      </c>
      <c r="D161" s="240">
        <v>0</v>
      </c>
      <c r="E161" s="240">
        <v>0</v>
      </c>
      <c r="F161" s="240">
        <v>0</v>
      </c>
      <c r="G161" s="240">
        <v>0</v>
      </c>
      <c r="H161" s="221"/>
      <c r="I161" s="221"/>
      <c r="J161" s="221"/>
      <c r="K161" s="221"/>
    </row>
    <row r="162" spans="1:11" ht="14.1" customHeight="1">
      <c r="A162" s="221"/>
      <c r="B162" s="221"/>
      <c r="C162" s="239" t="s">
        <v>220</v>
      </c>
      <c r="D162" s="240">
        <v>0</v>
      </c>
      <c r="E162" s="240">
        <v>0</v>
      </c>
      <c r="F162" s="240">
        <v>0</v>
      </c>
      <c r="G162" s="240">
        <v>0</v>
      </c>
      <c r="H162" s="221"/>
      <c r="I162" s="221"/>
      <c r="J162" s="221"/>
      <c r="K162" s="221"/>
    </row>
    <row r="163" spans="1:11" ht="14.1" customHeight="1">
      <c r="A163" s="221"/>
      <c r="B163" s="221"/>
      <c r="C163" s="239" t="s">
        <v>221</v>
      </c>
      <c r="D163" s="240">
        <v>0</v>
      </c>
      <c r="E163" s="240">
        <v>0</v>
      </c>
      <c r="F163" s="240">
        <v>0</v>
      </c>
      <c r="G163" s="240">
        <v>0</v>
      </c>
      <c r="H163" s="221"/>
      <c r="I163" s="221"/>
      <c r="J163" s="221"/>
      <c r="K163" s="221"/>
    </row>
    <row r="164" spans="1:11" ht="14.1" customHeight="1">
      <c r="A164" s="221"/>
      <c r="B164" s="221"/>
      <c r="C164" s="239" t="s">
        <v>224</v>
      </c>
      <c r="D164" s="240">
        <v>0</v>
      </c>
      <c r="E164" s="240">
        <v>0</v>
      </c>
      <c r="F164" s="240">
        <v>0</v>
      </c>
      <c r="G164" s="240">
        <v>0</v>
      </c>
      <c r="H164" s="221"/>
      <c r="I164" s="221"/>
      <c r="J164" s="221"/>
      <c r="K164" s="221"/>
    </row>
    <row r="165" spans="1:11" ht="14.1" customHeight="1">
      <c r="A165" s="221"/>
      <c r="B165" s="221"/>
      <c r="C165" s="239" t="s">
        <v>220</v>
      </c>
      <c r="D165" s="240">
        <v>0</v>
      </c>
      <c r="E165" s="240">
        <v>0</v>
      </c>
      <c r="F165" s="240">
        <v>0</v>
      </c>
      <c r="G165" s="240">
        <v>0</v>
      </c>
      <c r="H165" s="221"/>
      <c r="I165" s="221"/>
      <c r="J165" s="221"/>
      <c r="K165" s="221"/>
    </row>
    <row r="166" spans="1:11" ht="14.1" customHeight="1">
      <c r="A166" s="221"/>
      <c r="B166" s="221"/>
      <c r="C166" s="239" t="s">
        <v>221</v>
      </c>
      <c r="D166" s="240">
        <v>0</v>
      </c>
      <c r="E166" s="240">
        <v>0</v>
      </c>
      <c r="F166" s="240">
        <v>0</v>
      </c>
      <c r="G166" s="240">
        <v>0</v>
      </c>
      <c r="H166" s="221"/>
      <c r="I166" s="221"/>
      <c r="J166" s="221"/>
      <c r="K166" s="221"/>
    </row>
    <row r="167" spans="1:11" ht="14.1" customHeight="1">
      <c r="A167" s="221"/>
      <c r="B167" s="221"/>
      <c r="C167" s="239" t="s">
        <v>225</v>
      </c>
      <c r="D167" s="240">
        <v>0</v>
      </c>
      <c r="E167" s="240">
        <v>0</v>
      </c>
      <c r="F167" s="240">
        <v>0</v>
      </c>
      <c r="G167" s="240">
        <v>0</v>
      </c>
      <c r="H167" s="221"/>
      <c r="I167" s="221"/>
      <c r="J167" s="221"/>
      <c r="K167" s="221"/>
    </row>
    <row r="168" spans="1:11" ht="14.1" customHeight="1">
      <c r="A168" s="221"/>
      <c r="B168" s="221"/>
      <c r="C168" s="239" t="s">
        <v>220</v>
      </c>
      <c r="D168" s="240">
        <v>0</v>
      </c>
      <c r="E168" s="240">
        <v>0</v>
      </c>
      <c r="F168" s="240">
        <v>0</v>
      </c>
      <c r="G168" s="240">
        <v>0</v>
      </c>
      <c r="H168" s="221"/>
      <c r="I168" s="221"/>
      <c r="J168" s="221"/>
      <c r="K168" s="221"/>
    </row>
    <row r="169" spans="1:11" ht="14.1" customHeight="1">
      <c r="A169" s="221"/>
      <c r="B169" s="221"/>
      <c r="C169" s="239" t="s">
        <v>221</v>
      </c>
      <c r="D169" s="240">
        <v>0</v>
      </c>
      <c r="E169" s="240">
        <v>0</v>
      </c>
      <c r="F169" s="240">
        <v>0</v>
      </c>
      <c r="G169" s="240">
        <v>0</v>
      </c>
      <c r="H169" s="221"/>
      <c r="I169" s="221"/>
      <c r="J169" s="221"/>
      <c r="K169" s="221"/>
    </row>
    <row r="170" spans="1:11" ht="14.1" customHeight="1">
      <c r="A170" s="221"/>
      <c r="B170" s="221"/>
      <c r="C170" s="239" t="s">
        <v>226</v>
      </c>
      <c r="D170" s="240">
        <v>0</v>
      </c>
      <c r="E170" s="240">
        <v>0</v>
      </c>
      <c r="F170" s="240">
        <v>0</v>
      </c>
      <c r="G170" s="240">
        <v>0</v>
      </c>
      <c r="H170" s="221"/>
      <c r="I170" s="221"/>
      <c r="J170" s="221"/>
      <c r="K170" s="221"/>
    </row>
    <row r="171" spans="1:11" ht="14.1" customHeight="1">
      <c r="A171" s="221"/>
      <c r="B171" s="221"/>
      <c r="C171" s="239" t="s">
        <v>220</v>
      </c>
      <c r="D171" s="240">
        <v>0</v>
      </c>
      <c r="E171" s="240">
        <v>0</v>
      </c>
      <c r="F171" s="240">
        <v>0</v>
      </c>
      <c r="G171" s="240">
        <v>0</v>
      </c>
      <c r="H171" s="221"/>
      <c r="I171" s="221"/>
      <c r="J171" s="221"/>
      <c r="K171" s="221"/>
    </row>
    <row r="172" spans="1:11" ht="14.1" customHeight="1">
      <c r="A172" s="221"/>
      <c r="B172" s="221"/>
      <c r="C172" s="239" t="s">
        <v>221</v>
      </c>
      <c r="D172" s="240">
        <v>0</v>
      </c>
      <c r="E172" s="240">
        <v>0</v>
      </c>
      <c r="F172" s="240">
        <v>0</v>
      </c>
      <c r="G172" s="240">
        <v>0</v>
      </c>
      <c r="H172" s="221"/>
      <c r="I172" s="221"/>
      <c r="J172" s="221"/>
      <c r="K172" s="221"/>
    </row>
    <row r="173" spans="1:11" ht="14.1" customHeight="1">
      <c r="A173" s="221"/>
      <c r="B173" s="221"/>
      <c r="C173" s="239" t="s">
        <v>227</v>
      </c>
      <c r="D173" s="240">
        <v>0</v>
      </c>
      <c r="E173" s="240">
        <v>0</v>
      </c>
      <c r="F173" s="240">
        <v>0</v>
      </c>
      <c r="G173" s="240">
        <v>0</v>
      </c>
      <c r="H173" s="221"/>
      <c r="I173" s="221"/>
      <c r="J173" s="221"/>
      <c r="K173" s="221"/>
    </row>
    <row r="174" spans="1:11" ht="14.1" customHeight="1">
      <c r="A174" s="221"/>
      <c r="B174" s="221"/>
      <c r="C174" s="239" t="s">
        <v>220</v>
      </c>
      <c r="D174" s="240">
        <v>0</v>
      </c>
      <c r="E174" s="240">
        <v>0</v>
      </c>
      <c r="F174" s="240">
        <v>0</v>
      </c>
      <c r="G174" s="240">
        <v>0</v>
      </c>
      <c r="H174" s="221"/>
      <c r="I174" s="221"/>
      <c r="J174" s="221"/>
      <c r="K174" s="221"/>
    </row>
    <row r="175" spans="1:11" ht="14.1" customHeight="1">
      <c r="A175" s="221"/>
      <c r="B175" s="221"/>
      <c r="C175" s="239" t="s">
        <v>221</v>
      </c>
      <c r="D175" s="240">
        <v>0</v>
      </c>
      <c r="E175" s="240">
        <v>0</v>
      </c>
      <c r="F175" s="240">
        <v>0</v>
      </c>
      <c r="G175" s="240">
        <v>0</v>
      </c>
      <c r="H175" s="221"/>
      <c r="I175" s="221"/>
      <c r="J175" s="221"/>
      <c r="K175" s="221"/>
    </row>
    <row r="176" spans="1:11" ht="14.1" customHeight="1">
      <c r="A176" s="221"/>
      <c r="B176" s="221"/>
      <c r="C176" s="239" t="s">
        <v>228</v>
      </c>
      <c r="D176" s="240">
        <v>0</v>
      </c>
      <c r="E176" s="240">
        <v>0</v>
      </c>
      <c r="F176" s="240">
        <v>0</v>
      </c>
      <c r="G176" s="240">
        <v>0</v>
      </c>
      <c r="H176" s="221"/>
      <c r="I176" s="221"/>
      <c r="J176" s="221"/>
      <c r="K176" s="221"/>
    </row>
    <row r="177" spans="1:11" ht="14.1" customHeight="1">
      <c r="A177" s="221"/>
      <c r="B177" s="221"/>
      <c r="C177" s="239" t="s">
        <v>220</v>
      </c>
      <c r="D177" s="240">
        <v>0</v>
      </c>
      <c r="E177" s="240">
        <v>0</v>
      </c>
      <c r="F177" s="240">
        <v>0</v>
      </c>
      <c r="G177" s="240">
        <v>0</v>
      </c>
      <c r="H177" s="221"/>
      <c r="I177" s="221"/>
      <c r="J177" s="221"/>
      <c r="K177" s="221"/>
    </row>
    <row r="178" spans="1:11" ht="14.1" customHeight="1">
      <c r="A178" s="221"/>
      <c r="B178" s="221"/>
      <c r="C178" s="239" t="s">
        <v>229</v>
      </c>
      <c r="D178" s="240">
        <v>0</v>
      </c>
      <c r="E178" s="240">
        <v>0</v>
      </c>
      <c r="F178" s="240">
        <v>0</v>
      </c>
      <c r="G178" s="240">
        <v>0</v>
      </c>
      <c r="H178" s="221"/>
      <c r="I178" s="221"/>
      <c r="J178" s="221"/>
      <c r="K178" s="221"/>
    </row>
    <row r="179" spans="1:11" ht="14.1" customHeight="1">
      <c r="A179" s="221"/>
      <c r="B179" s="221"/>
      <c r="C179" s="239" t="s">
        <v>230</v>
      </c>
      <c r="D179" s="240">
        <v>0</v>
      </c>
      <c r="E179" s="240">
        <v>0</v>
      </c>
      <c r="F179" s="240">
        <v>0</v>
      </c>
      <c r="G179" s="240">
        <v>0</v>
      </c>
      <c r="H179" s="221"/>
      <c r="I179" s="221"/>
      <c r="J179" s="221"/>
      <c r="K179" s="221"/>
    </row>
    <row r="180" spans="1:11" ht="14.1" customHeight="1">
      <c r="A180" s="221"/>
      <c r="B180" s="221"/>
      <c r="C180" s="239" t="s">
        <v>231</v>
      </c>
      <c r="D180" s="240">
        <v>0</v>
      </c>
      <c r="E180" s="240">
        <v>0</v>
      </c>
      <c r="F180" s="240">
        <v>0</v>
      </c>
      <c r="G180" s="240">
        <v>0</v>
      </c>
      <c r="H180" s="221"/>
      <c r="I180" s="221"/>
      <c r="J180" s="221"/>
      <c r="K180" s="221"/>
    </row>
    <row r="181" spans="1:11" ht="14.1" customHeight="1">
      <c r="A181" s="221"/>
      <c r="B181" s="221"/>
      <c r="C181" s="239" t="s">
        <v>232</v>
      </c>
      <c r="D181" s="240">
        <v>0</v>
      </c>
      <c r="E181" s="240">
        <v>0</v>
      </c>
      <c r="F181" s="240">
        <v>0</v>
      </c>
      <c r="G181" s="240">
        <v>0</v>
      </c>
      <c r="H181" s="221"/>
      <c r="I181" s="221"/>
      <c r="J181" s="221"/>
      <c r="K181" s="221"/>
    </row>
    <row r="182" spans="1:11" ht="14.1" customHeight="1">
      <c r="A182" s="221"/>
      <c r="B182" s="221"/>
      <c r="C182" s="239" t="s">
        <v>233</v>
      </c>
      <c r="D182" s="240">
        <v>0</v>
      </c>
      <c r="E182" s="1591">
        <v>11279820</v>
      </c>
      <c r="F182" s="1591"/>
      <c r="G182" s="1591"/>
      <c r="H182" s="221"/>
      <c r="I182" s="221"/>
      <c r="J182" s="221"/>
      <c r="K182" s="221"/>
    </row>
    <row r="183" spans="1:11" ht="14.1" customHeight="1">
      <c r="A183" s="221"/>
      <c r="B183" s="221"/>
      <c r="C183" s="239" t="s">
        <v>220</v>
      </c>
      <c r="D183" s="240">
        <v>0</v>
      </c>
      <c r="E183" s="240">
        <v>11279820</v>
      </c>
      <c r="F183" s="240"/>
      <c r="G183" s="240"/>
      <c r="H183" s="221"/>
      <c r="I183" s="221"/>
      <c r="J183" s="221"/>
      <c r="K183" s="221"/>
    </row>
    <row r="184" spans="1:11" ht="14.1" customHeight="1">
      <c r="A184" s="221"/>
      <c r="B184" s="221"/>
      <c r="C184" s="239" t="s">
        <v>229</v>
      </c>
      <c r="D184" s="240">
        <v>0</v>
      </c>
      <c r="E184" s="240">
        <v>0</v>
      </c>
      <c r="F184" s="240">
        <v>0</v>
      </c>
      <c r="G184" s="240">
        <v>0</v>
      </c>
      <c r="H184" s="221"/>
      <c r="I184" s="221"/>
      <c r="J184" s="221"/>
      <c r="K184" s="221"/>
    </row>
    <row r="185" spans="1:11" ht="14.1" customHeight="1">
      <c r="A185" s="221"/>
      <c r="B185" s="221"/>
      <c r="C185" s="239" t="s">
        <v>230</v>
      </c>
      <c r="D185" s="240">
        <v>0</v>
      </c>
      <c r="E185" s="240">
        <v>0</v>
      </c>
      <c r="F185" s="240">
        <v>0</v>
      </c>
      <c r="G185" s="240">
        <v>0</v>
      </c>
      <c r="H185" s="221"/>
      <c r="I185" s="221"/>
      <c r="J185" s="221"/>
      <c r="K185" s="221"/>
    </row>
    <row r="186" spans="1:11" ht="14.1" customHeight="1">
      <c r="A186" s="221"/>
      <c r="B186" s="221"/>
      <c r="C186" s="239" t="s">
        <v>231</v>
      </c>
      <c r="D186" s="240">
        <v>0</v>
      </c>
      <c r="E186" s="240">
        <v>0</v>
      </c>
      <c r="F186" s="240">
        <v>0</v>
      </c>
      <c r="G186" s="240">
        <v>0</v>
      </c>
      <c r="H186" s="221"/>
      <c r="I186" s="221"/>
      <c r="J186" s="221"/>
      <c r="K186" s="221"/>
    </row>
    <row r="187" spans="1:11" ht="14.1" customHeight="1">
      <c r="A187" s="221"/>
      <c r="B187" s="221"/>
      <c r="C187" s="239" t="s">
        <v>232</v>
      </c>
      <c r="D187" s="240">
        <v>0</v>
      </c>
      <c r="E187" s="1591"/>
      <c r="F187" s="1591"/>
      <c r="G187" s="1591"/>
      <c r="H187" s="221"/>
      <c r="I187" s="221"/>
      <c r="J187" s="221"/>
      <c r="K187" s="221"/>
    </row>
    <row r="188" spans="1:11" ht="14.1" customHeight="1">
      <c r="A188" s="221"/>
      <c r="B188" s="221"/>
      <c r="C188" s="239" t="s">
        <v>234</v>
      </c>
      <c r="D188" s="240">
        <v>0</v>
      </c>
      <c r="E188" s="240">
        <v>0</v>
      </c>
      <c r="F188" s="240">
        <v>0</v>
      </c>
      <c r="G188" s="240">
        <v>0</v>
      </c>
      <c r="H188" s="221"/>
      <c r="I188" s="221"/>
      <c r="J188" s="221"/>
      <c r="K188" s="221"/>
    </row>
    <row r="189" spans="1:11" ht="14.1" customHeight="1">
      <c r="A189" s="221"/>
      <c r="B189" s="221"/>
      <c r="C189" s="239" t="s">
        <v>220</v>
      </c>
      <c r="D189" s="240">
        <v>0</v>
      </c>
      <c r="E189" s="240">
        <v>0</v>
      </c>
      <c r="F189" s="240">
        <v>0</v>
      </c>
      <c r="G189" s="240">
        <v>0</v>
      </c>
      <c r="H189" s="221"/>
      <c r="I189" s="221"/>
      <c r="J189" s="221"/>
      <c r="K189" s="221"/>
    </row>
    <row r="190" spans="1:11" ht="14.1" customHeight="1">
      <c r="A190" s="221"/>
      <c r="B190" s="221"/>
      <c r="C190" s="239" t="s">
        <v>229</v>
      </c>
      <c r="D190" s="240">
        <v>0</v>
      </c>
      <c r="E190" s="240">
        <v>0</v>
      </c>
      <c r="F190" s="240">
        <v>0</v>
      </c>
      <c r="G190" s="240">
        <v>0</v>
      </c>
      <c r="H190" s="221"/>
      <c r="I190" s="221"/>
      <c r="J190" s="221"/>
      <c r="K190" s="221"/>
    </row>
    <row r="191" spans="1:11" ht="14.1" customHeight="1">
      <c r="A191" s="221"/>
      <c r="B191" s="221"/>
      <c r="C191" s="239" t="s">
        <v>230</v>
      </c>
      <c r="D191" s="240">
        <v>0</v>
      </c>
      <c r="E191" s="240">
        <v>0</v>
      </c>
      <c r="F191" s="240">
        <v>0</v>
      </c>
      <c r="G191" s="240">
        <v>0</v>
      </c>
      <c r="H191" s="221"/>
      <c r="I191" s="221"/>
      <c r="J191" s="221"/>
      <c r="K191" s="221"/>
    </row>
    <row r="192" spans="1:11" ht="14.1" customHeight="1">
      <c r="A192" s="221"/>
      <c r="B192" s="221"/>
      <c r="C192" s="239" t="s">
        <v>231</v>
      </c>
      <c r="D192" s="240">
        <v>0</v>
      </c>
      <c r="E192" s="240">
        <v>0</v>
      </c>
      <c r="F192" s="240">
        <v>0</v>
      </c>
      <c r="G192" s="240">
        <v>0</v>
      </c>
      <c r="H192" s="221"/>
      <c r="I192" s="221"/>
      <c r="J192" s="221"/>
      <c r="K192" s="221"/>
    </row>
    <row r="193" spans="1:11" ht="14.1" customHeight="1">
      <c r="A193" s="221"/>
      <c r="B193" s="221"/>
      <c r="C193" s="239" t="s">
        <v>232</v>
      </c>
      <c r="D193" s="240">
        <v>0</v>
      </c>
      <c r="E193" s="240">
        <v>0</v>
      </c>
      <c r="F193" s="240">
        <v>0</v>
      </c>
      <c r="G193" s="240">
        <v>0</v>
      </c>
      <c r="H193" s="221"/>
      <c r="I193" s="221"/>
      <c r="J193" s="221"/>
      <c r="K193" s="221"/>
    </row>
    <row r="194" spans="1:11" ht="14.1" customHeight="1">
      <c r="A194" s="221"/>
      <c r="B194" s="221"/>
      <c r="C194" s="239" t="s">
        <v>235</v>
      </c>
      <c r="D194" s="240">
        <v>0</v>
      </c>
      <c r="E194" s="240">
        <v>0</v>
      </c>
      <c r="F194" s="240">
        <v>0</v>
      </c>
      <c r="G194" s="240">
        <v>0</v>
      </c>
      <c r="H194" s="221"/>
      <c r="I194" s="221"/>
      <c r="J194" s="221"/>
      <c r="K194" s="221"/>
    </row>
    <row r="195" spans="1:11" ht="14.1" customHeight="1">
      <c r="A195" s="221"/>
      <c r="B195" s="221"/>
      <c r="C195" s="239" t="s">
        <v>236</v>
      </c>
      <c r="D195" s="240">
        <v>0</v>
      </c>
      <c r="E195" s="240">
        <v>0</v>
      </c>
      <c r="F195" s="240">
        <v>0</v>
      </c>
      <c r="G195" s="240">
        <v>0</v>
      </c>
      <c r="H195" s="221"/>
      <c r="I195" s="221"/>
      <c r="J195" s="221"/>
      <c r="K195" s="221"/>
    </row>
    <row r="196" spans="1:11" ht="14.1" customHeight="1">
      <c r="A196" s="221"/>
      <c r="B196" s="221"/>
      <c r="C196" s="241" t="s">
        <v>237</v>
      </c>
      <c r="D196" s="240">
        <v>0</v>
      </c>
      <c r="E196" s="1591">
        <v>11279820</v>
      </c>
      <c r="F196" s="1591"/>
      <c r="G196" s="1591"/>
      <c r="H196" s="221"/>
      <c r="I196" s="221"/>
      <c r="J196" s="221"/>
      <c r="K196" s="221"/>
    </row>
    <row r="197" spans="1:11" ht="23.25" customHeight="1">
      <c r="A197" s="221"/>
      <c r="B197" s="221"/>
      <c r="C197" s="231" t="s">
        <v>209</v>
      </c>
      <c r="D197" s="1639" t="s">
        <v>3313</v>
      </c>
      <c r="E197" s="1640"/>
      <c r="F197" s="1640"/>
      <c r="G197" s="1640"/>
      <c r="H197" s="221"/>
      <c r="I197" s="221"/>
      <c r="J197" s="221"/>
      <c r="K197" s="221"/>
    </row>
    <row r="198" spans="1:11" ht="14.1" customHeight="1">
      <c r="A198" s="221"/>
      <c r="B198" s="221"/>
      <c r="C198" s="232" t="s">
        <v>211</v>
      </c>
      <c r="D198" s="1639" t="s">
        <v>3314</v>
      </c>
      <c r="E198" s="1640"/>
      <c r="F198" s="1640"/>
      <c r="G198" s="1640"/>
      <c r="H198" s="221"/>
      <c r="I198" s="221"/>
      <c r="J198" s="221"/>
      <c r="K198" s="221"/>
    </row>
    <row r="199" spans="1:11" ht="14.1" customHeight="1">
      <c r="A199" s="221"/>
      <c r="B199" s="221"/>
      <c r="C199" s="232" t="s">
        <v>31</v>
      </c>
      <c r="D199" s="1639" t="s">
        <v>3310</v>
      </c>
      <c r="E199" s="1640"/>
      <c r="F199" s="1640"/>
      <c r="G199" s="1640"/>
      <c r="H199" s="221"/>
      <c r="I199" s="221"/>
      <c r="J199" s="221"/>
      <c r="K199" s="221"/>
    </row>
    <row r="200" spans="1:11" ht="15" customHeight="1">
      <c r="A200" s="221"/>
      <c r="B200" s="221"/>
      <c r="C200" s="233"/>
      <c r="D200" s="234">
        <v>2025</v>
      </c>
      <c r="E200" s="234">
        <v>2026</v>
      </c>
      <c r="F200" s="234">
        <v>2027</v>
      </c>
      <c r="G200" s="234">
        <v>2028</v>
      </c>
      <c r="H200" s="221"/>
      <c r="I200" s="221"/>
      <c r="J200" s="221"/>
      <c r="K200" s="221"/>
    </row>
    <row r="201" spans="1:11" ht="15" customHeight="1">
      <c r="A201" s="221"/>
      <c r="B201" s="221"/>
      <c r="C201" s="235"/>
      <c r="D201" s="236" t="s">
        <v>13</v>
      </c>
      <c r="E201" s="236" t="s">
        <v>14</v>
      </c>
      <c r="F201" s="236" t="s">
        <v>14</v>
      </c>
      <c r="G201" s="236" t="s">
        <v>14</v>
      </c>
      <c r="H201" s="221"/>
      <c r="I201" s="221"/>
      <c r="J201" s="221"/>
      <c r="K201" s="221"/>
    </row>
    <row r="202" spans="1:11" ht="14.1" customHeight="1">
      <c r="A202" s="221"/>
      <c r="B202" s="221"/>
      <c r="C202" s="223" t="s">
        <v>33</v>
      </c>
      <c r="D202" s="1593" t="s">
        <v>200</v>
      </c>
      <c r="E202" s="1593" t="s">
        <v>248</v>
      </c>
      <c r="F202" s="1593" t="s">
        <v>248</v>
      </c>
      <c r="G202" s="1593" t="s">
        <v>248</v>
      </c>
      <c r="H202" s="221"/>
      <c r="I202" s="221"/>
      <c r="J202" s="221"/>
      <c r="K202" s="221"/>
    </row>
    <row r="203" spans="1:11" ht="14.1" customHeight="1">
      <c r="A203" s="221"/>
      <c r="B203" s="221"/>
      <c r="C203" s="223" t="s">
        <v>214</v>
      </c>
      <c r="D203" s="1591">
        <v>744794</v>
      </c>
      <c r="E203" s="1591">
        <v>13630713</v>
      </c>
      <c r="F203" s="1591"/>
      <c r="G203" s="1591"/>
      <c r="H203" s="221"/>
      <c r="I203" s="1594"/>
      <c r="J203" s="221"/>
      <c r="K203" s="221"/>
    </row>
    <row r="204" spans="1:11" ht="14.1" customHeight="1">
      <c r="A204" s="221"/>
      <c r="B204" s="221"/>
      <c r="C204" s="223" t="s">
        <v>215</v>
      </c>
      <c r="D204" s="1593" t="s">
        <v>164</v>
      </c>
      <c r="E204" s="1591">
        <v>13630713</v>
      </c>
      <c r="F204" s="1591"/>
      <c r="G204" s="1591"/>
      <c r="H204" s="221"/>
      <c r="I204" s="221"/>
      <c r="J204" s="221"/>
      <c r="K204" s="221"/>
    </row>
    <row r="205" spans="1:11" ht="14.1" customHeight="1">
      <c r="A205" s="221"/>
      <c r="B205" s="221"/>
      <c r="C205" s="223" t="s">
        <v>216</v>
      </c>
      <c r="D205" s="1593" t="s">
        <v>200</v>
      </c>
      <c r="E205" s="1593" t="s">
        <v>200</v>
      </c>
      <c r="F205" s="1593" t="s">
        <v>164</v>
      </c>
      <c r="G205" s="1593" t="s">
        <v>164</v>
      </c>
      <c r="H205" s="221"/>
      <c r="I205" s="221"/>
      <c r="J205" s="221"/>
      <c r="K205" s="221"/>
    </row>
    <row r="206" spans="1:11" ht="14.1" customHeight="1">
      <c r="A206" s="221"/>
      <c r="B206" s="221"/>
      <c r="C206" s="223" t="s">
        <v>217</v>
      </c>
      <c r="D206" s="1593" t="s">
        <v>200</v>
      </c>
      <c r="E206" s="1595">
        <v>17.30131955950236</v>
      </c>
      <c r="F206" s="1595">
        <v>-1</v>
      </c>
      <c r="G206" s="1595"/>
      <c r="H206" s="221"/>
      <c r="I206" s="1596"/>
      <c r="J206" s="221"/>
      <c r="K206" s="221"/>
    </row>
    <row r="207" spans="1:11" ht="14.1" customHeight="1">
      <c r="A207" s="221"/>
      <c r="B207" s="221"/>
      <c r="C207" s="223" t="s">
        <v>39</v>
      </c>
      <c r="D207" s="1593" t="s">
        <v>200</v>
      </c>
      <c r="E207" s="1595">
        <v>17.30131955950236</v>
      </c>
      <c r="F207" s="1595">
        <v>-1</v>
      </c>
      <c r="G207" s="1595"/>
      <c r="H207" s="221"/>
      <c r="I207" s="221"/>
      <c r="J207" s="221"/>
      <c r="K207" s="221"/>
    </row>
    <row r="208" spans="1:11" ht="14.1" customHeight="1">
      <c r="A208" s="221"/>
      <c r="B208" s="221"/>
      <c r="C208" s="1683" t="s">
        <v>218</v>
      </c>
      <c r="D208" s="1684"/>
      <c r="E208" s="1684"/>
      <c r="F208" s="1684"/>
      <c r="G208" s="1684"/>
      <c r="H208" s="221"/>
      <c r="I208" s="221"/>
      <c r="J208" s="221"/>
      <c r="K208" s="221"/>
    </row>
    <row r="209" spans="1:11" ht="14.1" customHeight="1">
      <c r="A209" s="221"/>
      <c r="B209" s="221"/>
      <c r="C209" s="233"/>
      <c r="D209" s="234">
        <v>2025</v>
      </c>
      <c r="E209" s="234">
        <v>2026</v>
      </c>
      <c r="F209" s="234">
        <v>2027</v>
      </c>
      <c r="G209" s="234">
        <v>2028</v>
      </c>
      <c r="H209" s="221"/>
      <c r="I209" s="221"/>
      <c r="J209" s="221"/>
      <c r="K209" s="221"/>
    </row>
    <row r="210" spans="1:11" ht="14.1" customHeight="1">
      <c r="A210" s="221"/>
      <c r="B210" s="221"/>
      <c r="C210" s="235"/>
      <c r="D210" s="236" t="s">
        <v>13</v>
      </c>
      <c r="E210" s="236" t="s">
        <v>14</v>
      </c>
      <c r="F210" s="236" t="s">
        <v>14</v>
      </c>
      <c r="G210" s="236" t="s">
        <v>14</v>
      </c>
      <c r="H210" s="221"/>
      <c r="I210" s="221"/>
      <c r="J210" s="221"/>
      <c r="K210" s="221"/>
    </row>
    <row r="211" spans="1:11" ht="14.1" customHeight="1">
      <c r="A211" s="221"/>
      <c r="B211" s="221"/>
      <c r="C211" s="239" t="s">
        <v>219</v>
      </c>
      <c r="D211" s="240">
        <v>0</v>
      </c>
      <c r="E211" s="240">
        <v>0</v>
      </c>
      <c r="F211" s="240">
        <v>0</v>
      </c>
      <c r="G211" s="240">
        <v>0</v>
      </c>
      <c r="H211" s="221"/>
      <c r="I211" s="221"/>
      <c r="J211" s="221"/>
      <c r="K211" s="221"/>
    </row>
    <row r="212" spans="1:11" ht="14.1" customHeight="1">
      <c r="A212" s="221"/>
      <c r="B212" s="221"/>
      <c r="C212" s="239" t="s">
        <v>220</v>
      </c>
      <c r="D212" s="240">
        <v>0</v>
      </c>
      <c r="E212" s="240">
        <v>0</v>
      </c>
      <c r="F212" s="240">
        <v>0</v>
      </c>
      <c r="G212" s="240">
        <v>0</v>
      </c>
      <c r="H212" s="221"/>
      <c r="I212" s="221"/>
      <c r="J212" s="221"/>
      <c r="K212" s="221"/>
    </row>
    <row r="213" spans="1:11" ht="14.1" customHeight="1">
      <c r="A213" s="221"/>
      <c r="B213" s="221"/>
      <c r="C213" s="239" t="s">
        <v>221</v>
      </c>
      <c r="D213" s="240">
        <v>0</v>
      </c>
      <c r="E213" s="240">
        <v>0</v>
      </c>
      <c r="F213" s="240">
        <v>0</v>
      </c>
      <c r="G213" s="240">
        <v>0</v>
      </c>
      <c r="H213" s="221"/>
      <c r="I213" s="221"/>
      <c r="J213" s="221"/>
      <c r="K213" s="221"/>
    </row>
    <row r="214" spans="1:11" ht="14.1" customHeight="1">
      <c r="A214" s="221"/>
      <c r="B214" s="221"/>
      <c r="C214" s="239" t="s">
        <v>222</v>
      </c>
      <c r="D214" s="240">
        <v>0</v>
      </c>
      <c r="E214" s="240">
        <v>0</v>
      </c>
      <c r="F214" s="240">
        <v>0</v>
      </c>
      <c r="G214" s="240">
        <v>0</v>
      </c>
      <c r="H214" s="221"/>
      <c r="I214" s="221"/>
      <c r="J214" s="221"/>
      <c r="K214" s="221"/>
    </row>
    <row r="215" spans="1:11" ht="14.1" customHeight="1">
      <c r="A215" s="221"/>
      <c r="B215" s="221"/>
      <c r="C215" s="239" t="s">
        <v>220</v>
      </c>
      <c r="D215" s="240">
        <v>0</v>
      </c>
      <c r="E215" s="240">
        <v>0</v>
      </c>
      <c r="F215" s="240">
        <v>0</v>
      </c>
      <c r="G215" s="240">
        <v>0</v>
      </c>
      <c r="H215" s="221"/>
      <c r="I215" s="221"/>
      <c r="J215" s="221"/>
      <c r="K215" s="221"/>
    </row>
    <row r="216" spans="1:11" ht="14.1" customHeight="1">
      <c r="A216" s="221"/>
      <c r="B216" s="221"/>
      <c r="C216" s="239" t="s">
        <v>221</v>
      </c>
      <c r="D216" s="240">
        <v>0</v>
      </c>
      <c r="E216" s="240">
        <v>0</v>
      </c>
      <c r="F216" s="240">
        <v>0</v>
      </c>
      <c r="G216" s="240">
        <v>0</v>
      </c>
      <c r="H216" s="221"/>
      <c r="I216" s="221"/>
      <c r="J216" s="221"/>
      <c r="K216" s="221"/>
    </row>
    <row r="217" spans="1:11" ht="14.1" customHeight="1">
      <c r="A217" s="221"/>
      <c r="B217" s="221"/>
      <c r="C217" s="239" t="s">
        <v>223</v>
      </c>
      <c r="D217" s="240">
        <v>0</v>
      </c>
      <c r="E217" s="240">
        <v>0</v>
      </c>
      <c r="F217" s="240">
        <v>0</v>
      </c>
      <c r="G217" s="240">
        <v>0</v>
      </c>
      <c r="H217" s="221"/>
      <c r="I217" s="221"/>
      <c r="J217" s="221"/>
      <c r="K217" s="221"/>
    </row>
    <row r="218" spans="1:11" ht="14.1" customHeight="1">
      <c r="A218" s="221"/>
      <c r="B218" s="221"/>
      <c r="C218" s="239" t="s">
        <v>220</v>
      </c>
      <c r="D218" s="240">
        <v>0</v>
      </c>
      <c r="E218" s="240">
        <v>0</v>
      </c>
      <c r="F218" s="240">
        <v>0</v>
      </c>
      <c r="G218" s="240">
        <v>0</v>
      </c>
      <c r="H218" s="221"/>
      <c r="I218" s="221"/>
      <c r="J218" s="221"/>
      <c r="K218" s="221"/>
    </row>
    <row r="219" spans="1:11" ht="14.1" customHeight="1">
      <c r="A219" s="221"/>
      <c r="B219" s="221"/>
      <c r="C219" s="239" t="s">
        <v>221</v>
      </c>
      <c r="D219" s="240">
        <v>0</v>
      </c>
      <c r="E219" s="240">
        <v>0</v>
      </c>
      <c r="F219" s="240">
        <v>0</v>
      </c>
      <c r="G219" s="240">
        <v>0</v>
      </c>
      <c r="H219" s="221"/>
      <c r="I219" s="221"/>
      <c r="J219" s="221"/>
      <c r="K219" s="221"/>
    </row>
    <row r="220" spans="1:11" ht="14.1" customHeight="1">
      <c r="A220" s="221"/>
      <c r="B220" s="221"/>
      <c r="C220" s="239" t="s">
        <v>224</v>
      </c>
      <c r="D220" s="240">
        <v>0</v>
      </c>
      <c r="E220" s="240">
        <v>0</v>
      </c>
      <c r="F220" s="240">
        <v>0</v>
      </c>
      <c r="G220" s="240">
        <v>0</v>
      </c>
      <c r="H220" s="221"/>
      <c r="I220" s="221"/>
      <c r="J220" s="221"/>
      <c r="K220" s="221"/>
    </row>
    <row r="221" spans="1:11" ht="14.1" customHeight="1">
      <c r="A221" s="221"/>
      <c r="B221" s="221"/>
      <c r="C221" s="239" t="s">
        <v>220</v>
      </c>
      <c r="D221" s="240">
        <v>0</v>
      </c>
      <c r="E221" s="240">
        <v>0</v>
      </c>
      <c r="F221" s="240">
        <v>0</v>
      </c>
      <c r="G221" s="240">
        <v>0</v>
      </c>
      <c r="H221" s="221"/>
      <c r="I221" s="221"/>
      <c r="J221" s="221"/>
      <c r="K221" s="221"/>
    </row>
    <row r="222" spans="1:11" ht="14.1" customHeight="1">
      <c r="A222" s="221"/>
      <c r="B222" s="221"/>
      <c r="C222" s="239" t="s">
        <v>221</v>
      </c>
      <c r="D222" s="240">
        <v>0</v>
      </c>
      <c r="E222" s="240">
        <v>0</v>
      </c>
      <c r="F222" s="240">
        <v>0</v>
      </c>
      <c r="G222" s="240">
        <v>0</v>
      </c>
      <c r="H222" s="221"/>
      <c r="I222" s="221"/>
      <c r="J222" s="221"/>
      <c r="K222" s="221"/>
    </row>
    <row r="223" spans="1:11" ht="14.1" customHeight="1">
      <c r="A223" s="221"/>
      <c r="B223" s="221"/>
      <c r="C223" s="239" t="s">
        <v>225</v>
      </c>
      <c r="D223" s="240">
        <v>0</v>
      </c>
      <c r="E223" s="240">
        <v>0</v>
      </c>
      <c r="F223" s="240">
        <v>0</v>
      </c>
      <c r="G223" s="240">
        <v>0</v>
      </c>
      <c r="H223" s="221"/>
      <c r="I223" s="221"/>
      <c r="J223" s="221"/>
      <c r="K223" s="221"/>
    </row>
    <row r="224" spans="1:11" ht="14.1" customHeight="1">
      <c r="A224" s="221"/>
      <c r="B224" s="221"/>
      <c r="C224" s="239" t="s">
        <v>220</v>
      </c>
      <c r="D224" s="240">
        <v>0</v>
      </c>
      <c r="E224" s="240">
        <v>0</v>
      </c>
      <c r="F224" s="240">
        <v>0</v>
      </c>
      <c r="G224" s="240">
        <v>0</v>
      </c>
      <c r="H224" s="221"/>
      <c r="I224" s="221"/>
      <c r="J224" s="221"/>
      <c r="K224" s="221"/>
    </row>
    <row r="225" spans="1:11" ht="14.1" customHeight="1">
      <c r="A225" s="221"/>
      <c r="B225" s="221"/>
      <c r="C225" s="239" t="s">
        <v>221</v>
      </c>
      <c r="D225" s="240">
        <v>0</v>
      </c>
      <c r="E225" s="240">
        <v>0</v>
      </c>
      <c r="F225" s="240">
        <v>0</v>
      </c>
      <c r="G225" s="240">
        <v>0</v>
      </c>
      <c r="H225" s="221"/>
      <c r="I225" s="221"/>
      <c r="J225" s="221"/>
      <c r="K225" s="221"/>
    </row>
    <row r="226" spans="1:11" ht="14.1" customHeight="1">
      <c r="A226" s="221"/>
      <c r="B226" s="221"/>
      <c r="C226" s="239" t="s">
        <v>226</v>
      </c>
      <c r="D226" s="240">
        <v>0</v>
      </c>
      <c r="E226" s="240">
        <v>0</v>
      </c>
      <c r="F226" s="240">
        <v>0</v>
      </c>
      <c r="G226" s="240">
        <v>0</v>
      </c>
      <c r="H226" s="221"/>
      <c r="I226" s="221"/>
      <c r="J226" s="221"/>
      <c r="K226" s="221"/>
    </row>
    <row r="227" spans="1:11" ht="14.1" customHeight="1">
      <c r="A227" s="221"/>
      <c r="B227" s="221"/>
      <c r="C227" s="239" t="s">
        <v>220</v>
      </c>
      <c r="D227" s="240">
        <v>0</v>
      </c>
      <c r="E227" s="240">
        <v>0</v>
      </c>
      <c r="F227" s="240">
        <v>0</v>
      </c>
      <c r="G227" s="240">
        <v>0</v>
      </c>
      <c r="H227" s="221"/>
      <c r="I227" s="221"/>
      <c r="J227" s="221"/>
      <c r="K227" s="221"/>
    </row>
    <row r="228" spans="1:11" ht="14.1" customHeight="1">
      <c r="A228" s="221"/>
      <c r="B228" s="221"/>
      <c r="C228" s="239" t="s">
        <v>221</v>
      </c>
      <c r="D228" s="240">
        <v>0</v>
      </c>
      <c r="E228" s="240">
        <v>0</v>
      </c>
      <c r="F228" s="240">
        <v>0</v>
      </c>
      <c r="G228" s="240">
        <v>0</v>
      </c>
      <c r="H228" s="221"/>
      <c r="I228" s="221"/>
      <c r="J228" s="221"/>
      <c r="K228" s="221"/>
    </row>
    <row r="229" spans="1:11" ht="14.1" customHeight="1">
      <c r="A229" s="221"/>
      <c r="B229" s="221"/>
      <c r="C229" s="239" t="s">
        <v>227</v>
      </c>
      <c r="D229" s="240">
        <v>0</v>
      </c>
      <c r="E229" s="240">
        <v>0</v>
      </c>
      <c r="F229" s="240">
        <v>0</v>
      </c>
      <c r="G229" s="240">
        <v>0</v>
      </c>
      <c r="H229" s="221"/>
      <c r="I229" s="221"/>
      <c r="J229" s="221"/>
      <c r="K229" s="221"/>
    </row>
    <row r="230" spans="1:11" ht="14.1" customHeight="1">
      <c r="A230" s="221"/>
      <c r="B230" s="221"/>
      <c r="C230" s="239" t="s">
        <v>220</v>
      </c>
      <c r="D230" s="240">
        <v>0</v>
      </c>
      <c r="E230" s="240">
        <v>0</v>
      </c>
      <c r="F230" s="240">
        <v>0</v>
      </c>
      <c r="G230" s="240">
        <v>0</v>
      </c>
      <c r="H230" s="221"/>
      <c r="I230" s="221"/>
      <c r="J230" s="221"/>
      <c r="K230" s="221"/>
    </row>
    <row r="231" spans="1:11" ht="14.1" customHeight="1">
      <c r="A231" s="221"/>
      <c r="B231" s="221"/>
      <c r="C231" s="239" t="s">
        <v>221</v>
      </c>
      <c r="D231" s="240">
        <v>0</v>
      </c>
      <c r="E231" s="240">
        <v>0</v>
      </c>
      <c r="F231" s="240">
        <v>0</v>
      </c>
      <c r="G231" s="240">
        <v>0</v>
      </c>
      <c r="H231" s="221"/>
      <c r="I231" s="221"/>
      <c r="J231" s="221"/>
      <c r="K231" s="221"/>
    </row>
    <row r="232" spans="1:11" ht="14.1" customHeight="1">
      <c r="A232" s="221"/>
      <c r="B232" s="221"/>
      <c r="C232" s="239" t="s">
        <v>228</v>
      </c>
      <c r="D232" s="240">
        <v>0</v>
      </c>
      <c r="E232" s="240">
        <v>0</v>
      </c>
      <c r="F232" s="240">
        <v>0</v>
      </c>
      <c r="G232" s="240">
        <v>0</v>
      </c>
      <c r="H232" s="221"/>
      <c r="I232" s="221"/>
      <c r="J232" s="221"/>
      <c r="K232" s="221"/>
    </row>
    <row r="233" spans="1:11" ht="14.1" customHeight="1">
      <c r="A233" s="221"/>
      <c r="B233" s="221"/>
      <c r="C233" s="239" t="s">
        <v>220</v>
      </c>
      <c r="D233" s="240">
        <v>0</v>
      </c>
      <c r="E233" s="240">
        <v>0</v>
      </c>
      <c r="F233" s="240">
        <v>0</v>
      </c>
      <c r="G233" s="240">
        <v>0</v>
      </c>
      <c r="H233" s="221"/>
      <c r="I233" s="221"/>
      <c r="J233" s="221"/>
      <c r="K233" s="221"/>
    </row>
    <row r="234" spans="1:11" ht="14.1" customHeight="1">
      <c r="A234" s="221"/>
      <c r="B234" s="221"/>
      <c r="C234" s="239" t="s">
        <v>229</v>
      </c>
      <c r="D234" s="240">
        <v>0</v>
      </c>
      <c r="E234" s="240">
        <v>0</v>
      </c>
      <c r="F234" s="240">
        <v>0</v>
      </c>
      <c r="G234" s="240">
        <v>0</v>
      </c>
      <c r="H234" s="221"/>
      <c r="I234" s="221"/>
      <c r="J234" s="221"/>
      <c r="K234" s="221"/>
    </row>
    <row r="235" spans="1:11" ht="14.1" customHeight="1">
      <c r="A235" s="221"/>
      <c r="B235" s="221"/>
      <c r="C235" s="239" t="s">
        <v>230</v>
      </c>
      <c r="D235" s="240">
        <v>0</v>
      </c>
      <c r="E235" s="240">
        <v>0</v>
      </c>
      <c r="F235" s="240">
        <v>0</v>
      </c>
      <c r="G235" s="240">
        <v>0</v>
      </c>
      <c r="H235" s="221"/>
      <c r="I235" s="221"/>
      <c r="J235" s="221"/>
      <c r="K235" s="221"/>
    </row>
    <row r="236" spans="1:11" ht="14.1" customHeight="1">
      <c r="A236" s="221"/>
      <c r="B236" s="221"/>
      <c r="C236" s="239" t="s">
        <v>231</v>
      </c>
      <c r="D236" s="240">
        <v>0</v>
      </c>
      <c r="E236" s="240">
        <v>0</v>
      </c>
      <c r="F236" s="240">
        <v>0</v>
      </c>
      <c r="G236" s="240">
        <v>0</v>
      </c>
      <c r="H236" s="221"/>
      <c r="I236" s="221"/>
      <c r="J236" s="221"/>
      <c r="K236" s="221"/>
    </row>
    <row r="237" spans="1:11" ht="14.1" customHeight="1">
      <c r="A237" s="221"/>
      <c r="B237" s="221"/>
      <c r="C237" s="239" t="s">
        <v>232</v>
      </c>
      <c r="D237" s="240">
        <v>0</v>
      </c>
      <c r="E237" s="240">
        <v>0</v>
      </c>
      <c r="F237" s="240">
        <v>0</v>
      </c>
      <c r="G237" s="240">
        <v>0</v>
      </c>
      <c r="H237" s="221"/>
      <c r="I237" s="221"/>
      <c r="J237" s="221"/>
      <c r="K237" s="221"/>
    </row>
    <row r="238" spans="1:11" ht="14.1" customHeight="1">
      <c r="A238" s="221"/>
      <c r="B238" s="221"/>
      <c r="C238" s="239" t="s">
        <v>233</v>
      </c>
      <c r="D238" s="240">
        <v>0</v>
      </c>
      <c r="E238" s="1591">
        <v>13630713</v>
      </c>
      <c r="F238" s="1591"/>
      <c r="G238" s="1591"/>
      <c r="H238" s="221"/>
      <c r="I238" s="221"/>
      <c r="J238" s="221"/>
      <c r="K238" s="221"/>
    </row>
    <row r="239" spans="1:11" ht="14.1" customHeight="1">
      <c r="A239" s="221"/>
      <c r="B239" s="221"/>
      <c r="C239" s="239" t="s">
        <v>220</v>
      </c>
      <c r="D239" s="240">
        <v>0</v>
      </c>
      <c r="E239" s="240">
        <v>13630713</v>
      </c>
      <c r="F239" s="240"/>
      <c r="G239" s="240"/>
      <c r="H239" s="221"/>
      <c r="I239" s="221"/>
      <c r="J239" s="221"/>
      <c r="K239" s="221"/>
    </row>
    <row r="240" spans="1:11" ht="14.1" customHeight="1">
      <c r="A240" s="221"/>
      <c r="B240" s="221"/>
      <c r="C240" s="239" t="s">
        <v>229</v>
      </c>
      <c r="D240" s="240">
        <v>0</v>
      </c>
      <c r="E240" s="240">
        <v>0</v>
      </c>
      <c r="F240" s="240">
        <v>0</v>
      </c>
      <c r="G240" s="240">
        <v>0</v>
      </c>
      <c r="H240" s="221"/>
      <c r="I240" s="221"/>
      <c r="J240" s="221"/>
      <c r="K240" s="221"/>
    </row>
    <row r="241" spans="1:11" ht="14.1" customHeight="1">
      <c r="A241" s="221"/>
      <c r="B241" s="221"/>
      <c r="C241" s="239" t="s">
        <v>230</v>
      </c>
      <c r="D241" s="240">
        <v>0</v>
      </c>
      <c r="E241" s="240">
        <v>0</v>
      </c>
      <c r="F241" s="240">
        <v>0</v>
      </c>
      <c r="G241" s="240">
        <v>0</v>
      </c>
      <c r="H241" s="221"/>
      <c r="I241" s="221"/>
      <c r="J241" s="221"/>
      <c r="K241" s="221"/>
    </row>
    <row r="242" spans="1:11" ht="14.1" customHeight="1">
      <c r="A242" s="221"/>
      <c r="B242" s="221"/>
      <c r="C242" s="239" t="s">
        <v>231</v>
      </c>
      <c r="D242" s="240">
        <v>0</v>
      </c>
      <c r="E242" s="240">
        <v>0</v>
      </c>
      <c r="F242" s="240">
        <v>0</v>
      </c>
      <c r="G242" s="240">
        <v>0</v>
      </c>
      <c r="H242" s="221"/>
      <c r="I242" s="221"/>
      <c r="J242" s="221"/>
      <c r="K242" s="221"/>
    </row>
    <row r="243" spans="1:11" ht="14.1" customHeight="1">
      <c r="A243" s="221"/>
      <c r="B243" s="221"/>
      <c r="C243" s="239" t="s">
        <v>232</v>
      </c>
      <c r="D243" s="240">
        <v>0</v>
      </c>
      <c r="E243" s="1591"/>
      <c r="F243" s="1591"/>
      <c r="G243" s="1591"/>
      <c r="H243" s="221"/>
      <c r="I243" s="221"/>
      <c r="J243" s="221"/>
      <c r="K243" s="221"/>
    </row>
    <row r="244" spans="1:11" ht="14.1" customHeight="1">
      <c r="A244" s="221"/>
      <c r="B244" s="221"/>
      <c r="C244" s="239" t="s">
        <v>234</v>
      </c>
      <c r="D244" s="240">
        <v>0</v>
      </c>
      <c r="E244" s="240">
        <v>0</v>
      </c>
      <c r="F244" s="240">
        <v>0</v>
      </c>
      <c r="G244" s="240">
        <v>0</v>
      </c>
      <c r="H244" s="221"/>
      <c r="I244" s="221"/>
      <c r="J244" s="221"/>
      <c r="K244" s="221"/>
    </row>
    <row r="245" spans="1:11" ht="14.1" customHeight="1">
      <c r="A245" s="221"/>
      <c r="B245" s="221"/>
      <c r="C245" s="239" t="s">
        <v>220</v>
      </c>
      <c r="D245" s="240">
        <v>0</v>
      </c>
      <c r="E245" s="240">
        <v>0</v>
      </c>
      <c r="F245" s="240">
        <v>0</v>
      </c>
      <c r="G245" s="240">
        <v>0</v>
      </c>
      <c r="H245" s="221"/>
      <c r="I245" s="221"/>
      <c r="J245" s="221"/>
      <c r="K245" s="221"/>
    </row>
    <row r="246" spans="1:11" ht="14.1" customHeight="1">
      <c r="A246" s="221"/>
      <c r="B246" s="221"/>
      <c r="C246" s="239" t="s">
        <v>229</v>
      </c>
      <c r="D246" s="240">
        <v>0</v>
      </c>
      <c r="E246" s="240">
        <v>0</v>
      </c>
      <c r="F246" s="240">
        <v>0</v>
      </c>
      <c r="G246" s="240">
        <v>0</v>
      </c>
      <c r="H246" s="221"/>
      <c r="I246" s="221"/>
      <c r="J246" s="221"/>
      <c r="K246" s="221"/>
    </row>
    <row r="247" spans="1:11" ht="14.1" customHeight="1">
      <c r="A247" s="221"/>
      <c r="B247" s="221"/>
      <c r="C247" s="239" t="s">
        <v>230</v>
      </c>
      <c r="D247" s="240">
        <v>0</v>
      </c>
      <c r="E247" s="240">
        <v>0</v>
      </c>
      <c r="F247" s="240">
        <v>0</v>
      </c>
      <c r="G247" s="240">
        <v>0</v>
      </c>
      <c r="H247" s="221"/>
      <c r="I247" s="221"/>
      <c r="J247" s="221"/>
      <c r="K247" s="221"/>
    </row>
    <row r="248" spans="1:11" ht="14.1" customHeight="1">
      <c r="A248" s="221"/>
      <c r="B248" s="221"/>
      <c r="C248" s="239" t="s">
        <v>231</v>
      </c>
      <c r="D248" s="240">
        <v>0</v>
      </c>
      <c r="E248" s="240">
        <v>0</v>
      </c>
      <c r="F248" s="240">
        <v>0</v>
      </c>
      <c r="G248" s="240">
        <v>0</v>
      </c>
      <c r="H248" s="221"/>
      <c r="I248" s="221"/>
      <c r="J248" s="221"/>
      <c r="K248" s="221"/>
    </row>
    <row r="249" spans="1:11" ht="14.1" customHeight="1">
      <c r="A249" s="221"/>
      <c r="B249" s="221"/>
      <c r="C249" s="239" t="s">
        <v>232</v>
      </c>
      <c r="D249" s="240">
        <v>0</v>
      </c>
      <c r="E249" s="240">
        <v>0</v>
      </c>
      <c r="F249" s="240">
        <v>0</v>
      </c>
      <c r="G249" s="240">
        <v>0</v>
      </c>
      <c r="H249" s="221"/>
      <c r="I249" s="221"/>
      <c r="J249" s="221"/>
      <c r="K249" s="221"/>
    </row>
    <row r="250" spans="1:11" ht="14.1" customHeight="1">
      <c r="A250" s="221"/>
      <c r="B250" s="221"/>
      <c r="C250" s="239" t="s">
        <v>235</v>
      </c>
      <c r="D250" s="240">
        <v>0</v>
      </c>
      <c r="E250" s="240">
        <v>0</v>
      </c>
      <c r="F250" s="240">
        <v>0</v>
      </c>
      <c r="G250" s="240">
        <v>0</v>
      </c>
      <c r="H250" s="221"/>
      <c r="I250" s="221"/>
      <c r="J250" s="221"/>
      <c r="K250" s="221"/>
    </row>
    <row r="251" spans="1:11" ht="14.1" customHeight="1">
      <c r="A251" s="221"/>
      <c r="B251" s="221"/>
      <c r="C251" s="239" t="s">
        <v>236</v>
      </c>
      <c r="D251" s="240">
        <v>0</v>
      </c>
      <c r="E251" s="240">
        <v>0</v>
      </c>
      <c r="F251" s="240">
        <v>0</v>
      </c>
      <c r="G251" s="240">
        <v>0</v>
      </c>
      <c r="H251" s="221"/>
      <c r="I251" s="221"/>
      <c r="J251" s="221"/>
      <c r="K251" s="221"/>
    </row>
    <row r="252" spans="1:11" ht="14.1" customHeight="1">
      <c r="A252" s="221"/>
      <c r="B252" s="221"/>
      <c r="C252" s="241" t="s">
        <v>237</v>
      </c>
      <c r="D252" s="240">
        <v>0</v>
      </c>
      <c r="E252" s="1591">
        <v>13630713</v>
      </c>
      <c r="F252" s="1591"/>
      <c r="G252" s="1591"/>
      <c r="H252" s="221"/>
      <c r="I252" s="221"/>
      <c r="J252" s="221"/>
      <c r="K252" s="221"/>
    </row>
    <row r="253" spans="1:11" ht="14.1" customHeight="1">
      <c r="A253" s="221"/>
      <c r="B253" s="221"/>
      <c r="C253" s="1581" t="s">
        <v>3315</v>
      </c>
      <c r="D253" s="1685" t="s">
        <v>3316</v>
      </c>
      <c r="E253" s="1686"/>
      <c r="F253" s="1686"/>
      <c r="G253" s="1686"/>
      <c r="H253" s="221"/>
      <c r="I253" s="221"/>
      <c r="J253" s="221"/>
      <c r="K253" s="221"/>
    </row>
    <row r="254" spans="1:11" ht="14.1" customHeight="1">
      <c r="A254" s="221"/>
      <c r="B254" s="221"/>
      <c r="C254" s="231" t="s">
        <v>209</v>
      </c>
      <c r="D254" s="1639" t="s">
        <v>3317</v>
      </c>
      <c r="E254" s="1640"/>
      <c r="F254" s="1640"/>
      <c r="G254" s="1640"/>
      <c r="H254" s="221"/>
      <c r="I254" s="221"/>
      <c r="J254" s="221"/>
      <c r="K254" s="221"/>
    </row>
    <row r="255" spans="1:11" ht="14.1" customHeight="1">
      <c r="A255" s="221"/>
      <c r="B255" s="221"/>
      <c r="C255" s="232" t="s">
        <v>211</v>
      </c>
      <c r="D255" s="1639" t="s">
        <v>3316</v>
      </c>
      <c r="E255" s="1640"/>
      <c r="F255" s="1640"/>
      <c r="G255" s="1640"/>
      <c r="H255" s="221"/>
      <c r="I255" s="221"/>
      <c r="J255" s="221"/>
      <c r="K255" s="221"/>
    </row>
    <row r="256" spans="1:11" ht="14.1" customHeight="1">
      <c r="A256" s="221"/>
      <c r="B256" s="221"/>
      <c r="C256" s="232" t="s">
        <v>31</v>
      </c>
      <c r="D256" s="1639" t="s">
        <v>3310</v>
      </c>
      <c r="E256" s="1640"/>
      <c r="F256" s="1640"/>
      <c r="G256" s="1640"/>
      <c r="H256" s="221"/>
      <c r="I256" s="221"/>
      <c r="J256" s="221"/>
      <c r="K256" s="221"/>
    </row>
    <row r="257" spans="1:11" ht="15" customHeight="1">
      <c r="A257" s="221"/>
      <c r="B257" s="221"/>
      <c r="C257" s="233"/>
      <c r="D257" s="234">
        <v>2025</v>
      </c>
      <c r="E257" s="234">
        <v>2026</v>
      </c>
      <c r="F257" s="234">
        <v>2027</v>
      </c>
      <c r="G257" s="234">
        <v>2028</v>
      </c>
      <c r="H257" s="221"/>
      <c r="I257" s="221"/>
      <c r="J257" s="221"/>
      <c r="K257" s="221"/>
    </row>
    <row r="258" spans="1:11" ht="15" customHeight="1">
      <c r="A258" s="221"/>
      <c r="B258" s="221"/>
      <c r="C258" s="235"/>
      <c r="D258" s="236" t="s">
        <v>13</v>
      </c>
      <c r="E258" s="236" t="s">
        <v>14</v>
      </c>
      <c r="F258" s="236" t="s">
        <v>14</v>
      </c>
      <c r="G258" s="236" t="s">
        <v>14</v>
      </c>
      <c r="H258" s="221"/>
      <c r="I258" s="221"/>
      <c r="J258" s="221"/>
      <c r="K258" s="221"/>
    </row>
    <row r="259" spans="1:11" ht="14.1" customHeight="1">
      <c r="A259" s="221"/>
      <c r="B259" s="221"/>
      <c r="C259" s="223" t="s">
        <v>33</v>
      </c>
      <c r="D259" s="1593" t="s">
        <v>200</v>
      </c>
      <c r="E259" s="1593" t="s">
        <v>248</v>
      </c>
      <c r="F259" s="1593" t="s">
        <v>248</v>
      </c>
      <c r="G259" s="1593" t="s">
        <v>248</v>
      </c>
      <c r="H259" s="221"/>
      <c r="I259" s="221"/>
      <c r="J259" s="221"/>
      <c r="K259" s="221"/>
    </row>
    <row r="260" spans="1:11" ht="14.1" customHeight="1">
      <c r="A260" s="221"/>
      <c r="B260" s="221"/>
      <c r="C260" s="223" t="s">
        <v>214</v>
      </c>
      <c r="D260" s="1591">
        <v>585045224</v>
      </c>
      <c r="E260" s="1591">
        <v>339115502</v>
      </c>
      <c r="F260" s="1591">
        <v>489949575</v>
      </c>
      <c r="G260" s="1591">
        <v>794805875</v>
      </c>
      <c r="H260" s="221"/>
      <c r="I260" s="1594"/>
      <c r="J260" s="221"/>
      <c r="K260" s="221"/>
    </row>
    <row r="261" spans="1:11" ht="14.1" customHeight="1">
      <c r="A261" s="221"/>
      <c r="B261" s="221"/>
      <c r="C261" s="223" t="s">
        <v>215</v>
      </c>
      <c r="D261" s="1593" t="s">
        <v>164</v>
      </c>
      <c r="E261" s="1591">
        <v>339115502</v>
      </c>
      <c r="F261" s="1591">
        <v>489949575</v>
      </c>
      <c r="G261" s="1591">
        <v>794805875</v>
      </c>
      <c r="H261" s="221"/>
      <c r="I261" s="221"/>
      <c r="J261" s="221"/>
      <c r="K261" s="221"/>
    </row>
    <row r="262" spans="1:11" ht="14.1" customHeight="1">
      <c r="A262" s="221"/>
      <c r="B262" s="221"/>
      <c r="C262" s="223" t="s">
        <v>216</v>
      </c>
      <c r="D262" s="1593" t="s">
        <v>200</v>
      </c>
      <c r="E262" s="1593" t="s">
        <v>200</v>
      </c>
      <c r="F262" s="1593" t="s">
        <v>164</v>
      </c>
      <c r="G262" s="1593" t="s">
        <v>164</v>
      </c>
      <c r="H262" s="221"/>
      <c r="I262" s="221"/>
      <c r="J262" s="221"/>
      <c r="K262" s="221"/>
    </row>
    <row r="263" spans="1:11" ht="14.1" customHeight="1">
      <c r="A263" s="221"/>
      <c r="B263" s="221"/>
      <c r="C263" s="223" t="s">
        <v>217</v>
      </c>
      <c r="D263" s="1593" t="s">
        <v>200</v>
      </c>
      <c r="E263" s="1595">
        <v>-0.42036019082176118</v>
      </c>
      <c r="F263" s="1595">
        <v>0.44478672343324488</v>
      </c>
      <c r="G263" s="1595">
        <v>0.62221974577689965</v>
      </c>
      <c r="H263" s="221"/>
      <c r="I263" s="1596"/>
      <c r="J263" s="221"/>
      <c r="K263" s="221"/>
    </row>
    <row r="264" spans="1:11" ht="14.1" customHeight="1">
      <c r="A264" s="221"/>
      <c r="B264" s="221"/>
      <c r="C264" s="223" t="s">
        <v>39</v>
      </c>
      <c r="D264" s="1593" t="s">
        <v>200</v>
      </c>
      <c r="E264" s="1593" t="s">
        <v>200</v>
      </c>
      <c r="F264" s="1595">
        <v>0.44478672343324488</v>
      </c>
      <c r="G264" s="1595">
        <v>0.62221974577689965</v>
      </c>
      <c r="H264" s="221"/>
      <c r="I264" s="221"/>
      <c r="J264" s="221"/>
      <c r="K264" s="221"/>
    </row>
    <row r="265" spans="1:11" ht="14.1" customHeight="1">
      <c r="A265" s="221"/>
      <c r="B265" s="221"/>
      <c r="C265" s="1683" t="s">
        <v>218</v>
      </c>
      <c r="D265" s="1684"/>
      <c r="E265" s="1684"/>
      <c r="F265" s="1684"/>
      <c r="G265" s="1684"/>
      <c r="H265" s="221"/>
      <c r="I265" s="221"/>
      <c r="J265" s="221"/>
      <c r="K265" s="221"/>
    </row>
    <row r="266" spans="1:11" ht="14.1" customHeight="1">
      <c r="A266" s="221"/>
      <c r="B266" s="221"/>
      <c r="C266" s="233"/>
      <c r="D266" s="234">
        <v>2025</v>
      </c>
      <c r="E266" s="234">
        <v>2026</v>
      </c>
      <c r="F266" s="234">
        <v>2027</v>
      </c>
      <c r="G266" s="234">
        <v>2028</v>
      </c>
      <c r="H266" s="221"/>
      <c r="I266" s="221"/>
      <c r="J266" s="221"/>
      <c r="K266" s="221"/>
    </row>
    <row r="267" spans="1:11" ht="14.1" customHeight="1">
      <c r="A267" s="221"/>
      <c r="B267" s="221"/>
      <c r="C267" s="235"/>
      <c r="D267" s="236" t="s">
        <v>13</v>
      </c>
      <c r="E267" s="236" t="s">
        <v>14</v>
      </c>
      <c r="F267" s="236" t="s">
        <v>14</v>
      </c>
      <c r="G267" s="236" t="s">
        <v>14</v>
      </c>
      <c r="H267" s="221"/>
      <c r="I267" s="221"/>
      <c r="J267" s="221"/>
      <c r="K267" s="221"/>
    </row>
    <row r="268" spans="1:11" ht="14.1" customHeight="1">
      <c r="A268" s="221"/>
      <c r="B268" s="221"/>
      <c r="C268" s="239" t="s">
        <v>219</v>
      </c>
      <c r="D268" s="240">
        <v>0</v>
      </c>
      <c r="E268" s="240">
        <v>0</v>
      </c>
      <c r="F268" s="240">
        <v>0</v>
      </c>
      <c r="G268" s="240">
        <v>0</v>
      </c>
      <c r="H268" s="221"/>
      <c r="I268" s="221"/>
      <c r="J268" s="221"/>
      <c r="K268" s="221"/>
    </row>
    <row r="269" spans="1:11" ht="14.1" customHeight="1">
      <c r="A269" s="221"/>
      <c r="B269" s="221"/>
      <c r="C269" s="239" t="s">
        <v>220</v>
      </c>
      <c r="D269" s="240">
        <v>0</v>
      </c>
      <c r="E269" s="240">
        <v>0</v>
      </c>
      <c r="F269" s="240">
        <v>0</v>
      </c>
      <c r="G269" s="240">
        <v>0</v>
      </c>
      <c r="H269" s="221"/>
      <c r="I269" s="221"/>
      <c r="J269" s="221"/>
      <c r="K269" s="221"/>
    </row>
    <row r="270" spans="1:11" ht="14.1" customHeight="1">
      <c r="A270" s="221"/>
      <c r="B270" s="221"/>
      <c r="C270" s="239" t="s">
        <v>221</v>
      </c>
      <c r="D270" s="240">
        <v>0</v>
      </c>
      <c r="E270" s="240">
        <v>0</v>
      </c>
      <c r="F270" s="240">
        <v>0</v>
      </c>
      <c r="G270" s="240">
        <v>0</v>
      </c>
      <c r="H270" s="221"/>
      <c r="I270" s="221"/>
      <c r="J270" s="221"/>
      <c r="K270" s="221"/>
    </row>
    <row r="271" spans="1:11" ht="14.1" customHeight="1">
      <c r="A271" s="221"/>
      <c r="B271" s="221"/>
      <c r="C271" s="239" t="s">
        <v>222</v>
      </c>
      <c r="D271" s="240">
        <v>0</v>
      </c>
      <c r="E271" s="240">
        <v>0</v>
      </c>
      <c r="F271" s="240">
        <v>0</v>
      </c>
      <c r="G271" s="240">
        <v>0</v>
      </c>
      <c r="H271" s="221"/>
      <c r="I271" s="221"/>
      <c r="J271" s="221"/>
      <c r="K271" s="221"/>
    </row>
    <row r="272" spans="1:11" ht="14.1" customHeight="1">
      <c r="A272" s="221"/>
      <c r="B272" s="221"/>
      <c r="C272" s="239" t="s">
        <v>220</v>
      </c>
      <c r="D272" s="240">
        <v>0</v>
      </c>
      <c r="E272" s="240">
        <v>0</v>
      </c>
      <c r="F272" s="240">
        <v>0</v>
      </c>
      <c r="G272" s="240">
        <v>0</v>
      </c>
      <c r="H272" s="221"/>
      <c r="I272" s="221"/>
      <c r="J272" s="221"/>
      <c r="K272" s="221"/>
    </row>
    <row r="273" spans="1:11" ht="14.1" customHeight="1">
      <c r="A273" s="221"/>
      <c r="B273" s="221"/>
      <c r="C273" s="239" t="s">
        <v>221</v>
      </c>
      <c r="D273" s="240">
        <v>0</v>
      </c>
      <c r="E273" s="240">
        <v>0</v>
      </c>
      <c r="F273" s="240">
        <v>0</v>
      </c>
      <c r="G273" s="240">
        <v>0</v>
      </c>
      <c r="H273" s="221"/>
      <c r="I273" s="221"/>
      <c r="J273" s="221"/>
      <c r="K273" s="221"/>
    </row>
    <row r="274" spans="1:11" ht="14.1" customHeight="1">
      <c r="A274" s="221"/>
      <c r="B274" s="221"/>
      <c r="C274" s="239" t="s">
        <v>223</v>
      </c>
      <c r="D274" s="240">
        <v>0</v>
      </c>
      <c r="E274" s="240">
        <v>0</v>
      </c>
      <c r="F274" s="240">
        <v>0</v>
      </c>
      <c r="G274" s="240">
        <v>0</v>
      </c>
      <c r="H274" s="221"/>
      <c r="I274" s="221"/>
      <c r="J274" s="221"/>
      <c r="K274" s="221"/>
    </row>
    <row r="275" spans="1:11" ht="14.1" customHeight="1">
      <c r="A275" s="221"/>
      <c r="B275" s="221"/>
      <c r="C275" s="239" t="s">
        <v>220</v>
      </c>
      <c r="D275" s="240">
        <v>0</v>
      </c>
      <c r="E275" s="240">
        <v>0</v>
      </c>
      <c r="F275" s="240">
        <v>0</v>
      </c>
      <c r="G275" s="240">
        <v>0</v>
      </c>
      <c r="H275" s="221"/>
      <c r="I275" s="221"/>
      <c r="J275" s="221"/>
      <c r="K275" s="221"/>
    </row>
    <row r="276" spans="1:11" ht="14.1" customHeight="1">
      <c r="A276" s="221"/>
      <c r="B276" s="221"/>
      <c r="C276" s="239" t="s">
        <v>221</v>
      </c>
      <c r="D276" s="240">
        <v>0</v>
      </c>
      <c r="E276" s="240">
        <v>0</v>
      </c>
      <c r="F276" s="240">
        <v>0</v>
      </c>
      <c r="G276" s="240">
        <v>0</v>
      </c>
      <c r="H276" s="221"/>
      <c r="I276" s="221"/>
      <c r="J276" s="221"/>
      <c r="K276" s="221"/>
    </row>
    <row r="277" spans="1:11" ht="14.1" customHeight="1">
      <c r="A277" s="221"/>
      <c r="B277" s="221"/>
      <c r="C277" s="239" t="s">
        <v>224</v>
      </c>
      <c r="D277" s="240">
        <v>0</v>
      </c>
      <c r="E277" s="240">
        <v>0</v>
      </c>
      <c r="F277" s="240">
        <v>0</v>
      </c>
      <c r="G277" s="240">
        <v>0</v>
      </c>
      <c r="H277" s="221"/>
      <c r="I277" s="221"/>
      <c r="J277" s="221"/>
      <c r="K277" s="221"/>
    </row>
    <row r="278" spans="1:11" ht="14.1" customHeight="1">
      <c r="A278" s="221"/>
      <c r="B278" s="221"/>
      <c r="C278" s="239" t="s">
        <v>220</v>
      </c>
      <c r="D278" s="240">
        <v>0</v>
      </c>
      <c r="E278" s="240">
        <v>0</v>
      </c>
      <c r="F278" s="240">
        <v>0</v>
      </c>
      <c r="G278" s="240">
        <v>0</v>
      </c>
      <c r="H278" s="221"/>
      <c r="I278" s="221"/>
      <c r="J278" s="221"/>
      <c r="K278" s="221"/>
    </row>
    <row r="279" spans="1:11" ht="14.1" customHeight="1">
      <c r="A279" s="221"/>
      <c r="B279" s="221"/>
      <c r="C279" s="239" t="s">
        <v>221</v>
      </c>
      <c r="D279" s="240">
        <v>0</v>
      </c>
      <c r="E279" s="240">
        <v>0</v>
      </c>
      <c r="F279" s="240">
        <v>0</v>
      </c>
      <c r="G279" s="240">
        <v>0</v>
      </c>
      <c r="H279" s="221"/>
      <c r="I279" s="221"/>
      <c r="J279" s="221"/>
      <c r="K279" s="221"/>
    </row>
    <row r="280" spans="1:11" ht="14.1" customHeight="1">
      <c r="A280" s="221"/>
      <c r="B280" s="221"/>
      <c r="C280" s="239" t="s">
        <v>225</v>
      </c>
      <c r="D280" s="240">
        <v>0</v>
      </c>
      <c r="E280" s="240">
        <v>0</v>
      </c>
      <c r="F280" s="240">
        <v>0</v>
      </c>
      <c r="G280" s="240">
        <v>0</v>
      </c>
      <c r="H280" s="221"/>
      <c r="I280" s="221"/>
      <c r="J280" s="221"/>
      <c r="K280" s="221"/>
    </row>
    <row r="281" spans="1:11" ht="14.1" customHeight="1">
      <c r="A281" s="221"/>
      <c r="B281" s="221"/>
      <c r="C281" s="239" t="s">
        <v>220</v>
      </c>
      <c r="D281" s="240">
        <v>0</v>
      </c>
      <c r="E281" s="240">
        <v>0</v>
      </c>
      <c r="F281" s="240">
        <v>0</v>
      </c>
      <c r="G281" s="240">
        <v>0</v>
      </c>
      <c r="H281" s="221"/>
      <c r="I281" s="221"/>
      <c r="J281" s="221"/>
      <c r="K281" s="221"/>
    </row>
    <row r="282" spans="1:11" ht="14.1" customHeight="1">
      <c r="A282" s="221"/>
      <c r="B282" s="221"/>
      <c r="C282" s="239" t="s">
        <v>221</v>
      </c>
      <c r="D282" s="240">
        <v>0</v>
      </c>
      <c r="E282" s="240">
        <v>0</v>
      </c>
      <c r="F282" s="240">
        <v>0</v>
      </c>
      <c r="G282" s="240">
        <v>0</v>
      </c>
      <c r="H282" s="221"/>
      <c r="I282" s="221"/>
      <c r="J282" s="221"/>
      <c r="K282" s="221"/>
    </row>
    <row r="283" spans="1:11" ht="14.1" customHeight="1">
      <c r="A283" s="221"/>
      <c r="B283" s="221"/>
      <c r="C283" s="239" t="s">
        <v>226</v>
      </c>
      <c r="D283" s="240">
        <v>0</v>
      </c>
      <c r="E283" s="240">
        <v>0</v>
      </c>
      <c r="F283" s="240">
        <v>0</v>
      </c>
      <c r="G283" s="240">
        <v>0</v>
      </c>
      <c r="H283" s="221"/>
      <c r="I283" s="221"/>
      <c r="J283" s="221"/>
      <c r="K283" s="221"/>
    </row>
    <row r="284" spans="1:11" ht="14.1" customHeight="1">
      <c r="A284" s="221"/>
      <c r="B284" s="221"/>
      <c r="C284" s="239" t="s">
        <v>220</v>
      </c>
      <c r="D284" s="240">
        <v>0</v>
      </c>
      <c r="E284" s="240">
        <v>0</v>
      </c>
      <c r="F284" s="240">
        <v>0</v>
      </c>
      <c r="G284" s="240">
        <v>0</v>
      </c>
      <c r="H284" s="221"/>
      <c r="I284" s="221"/>
      <c r="J284" s="221"/>
      <c r="K284" s="221"/>
    </row>
    <row r="285" spans="1:11" ht="14.1" customHeight="1">
      <c r="A285" s="221"/>
      <c r="B285" s="221"/>
      <c r="C285" s="239" t="s">
        <v>221</v>
      </c>
      <c r="D285" s="240">
        <v>0</v>
      </c>
      <c r="E285" s="240">
        <v>0</v>
      </c>
      <c r="F285" s="240">
        <v>0</v>
      </c>
      <c r="G285" s="240">
        <v>0</v>
      </c>
      <c r="H285" s="221"/>
      <c r="I285" s="221"/>
      <c r="J285" s="221"/>
      <c r="K285" s="221"/>
    </row>
    <row r="286" spans="1:11" ht="14.1" customHeight="1">
      <c r="A286" s="221"/>
      <c r="B286" s="221"/>
      <c r="C286" s="239" t="s">
        <v>227</v>
      </c>
      <c r="D286" s="240">
        <v>0</v>
      </c>
      <c r="E286" s="240">
        <v>0</v>
      </c>
      <c r="F286" s="240">
        <v>0</v>
      </c>
      <c r="G286" s="240">
        <v>0</v>
      </c>
      <c r="H286" s="221"/>
      <c r="I286" s="221"/>
      <c r="J286" s="221"/>
      <c r="K286" s="221"/>
    </row>
    <row r="287" spans="1:11" ht="14.1" customHeight="1">
      <c r="A287" s="221"/>
      <c r="B287" s="221"/>
      <c r="C287" s="239" t="s">
        <v>220</v>
      </c>
      <c r="D287" s="240">
        <v>0</v>
      </c>
      <c r="E287" s="240">
        <v>0</v>
      </c>
      <c r="F287" s="240">
        <v>0</v>
      </c>
      <c r="G287" s="240">
        <v>0</v>
      </c>
      <c r="H287" s="221"/>
      <c r="I287" s="221"/>
      <c r="J287" s="221"/>
      <c r="K287" s="221"/>
    </row>
    <row r="288" spans="1:11" ht="14.1" customHeight="1">
      <c r="A288" s="221"/>
      <c r="B288" s="221"/>
      <c r="C288" s="239" t="s">
        <v>221</v>
      </c>
      <c r="D288" s="240">
        <v>0</v>
      </c>
      <c r="E288" s="240">
        <v>0</v>
      </c>
      <c r="F288" s="240">
        <v>0</v>
      </c>
      <c r="G288" s="240">
        <v>0</v>
      </c>
      <c r="H288" s="221"/>
      <c r="I288" s="221"/>
      <c r="J288" s="221"/>
      <c r="K288" s="221"/>
    </row>
    <row r="289" spans="1:11" ht="14.1" customHeight="1">
      <c r="A289" s="221"/>
      <c r="B289" s="221"/>
      <c r="C289" s="239" t="s">
        <v>228</v>
      </c>
      <c r="D289" s="240">
        <v>0</v>
      </c>
      <c r="E289" s="240">
        <v>0</v>
      </c>
      <c r="F289" s="240">
        <v>0</v>
      </c>
      <c r="G289" s="240">
        <v>0</v>
      </c>
      <c r="H289" s="221"/>
      <c r="I289" s="221"/>
      <c r="J289" s="221"/>
      <c r="K289" s="221"/>
    </row>
    <row r="290" spans="1:11" ht="14.1" customHeight="1">
      <c r="A290" s="221"/>
      <c r="B290" s="221"/>
      <c r="C290" s="239" t="s">
        <v>220</v>
      </c>
      <c r="D290" s="240">
        <v>0</v>
      </c>
      <c r="E290" s="240">
        <v>0</v>
      </c>
      <c r="F290" s="240">
        <v>0</v>
      </c>
      <c r="G290" s="240">
        <v>0</v>
      </c>
      <c r="H290" s="221"/>
      <c r="I290" s="221"/>
      <c r="J290" s="221"/>
      <c r="K290" s="221"/>
    </row>
    <row r="291" spans="1:11" ht="14.1" customHeight="1">
      <c r="A291" s="221"/>
      <c r="B291" s="221"/>
      <c r="C291" s="239" t="s">
        <v>229</v>
      </c>
      <c r="D291" s="240">
        <v>0</v>
      </c>
      <c r="E291" s="240">
        <v>0</v>
      </c>
      <c r="F291" s="240">
        <v>0</v>
      </c>
      <c r="G291" s="240">
        <v>0</v>
      </c>
      <c r="H291" s="221"/>
      <c r="I291" s="221"/>
      <c r="J291" s="221"/>
      <c r="K291" s="221"/>
    </row>
    <row r="292" spans="1:11" ht="14.1" customHeight="1">
      <c r="A292" s="221"/>
      <c r="B292" s="221"/>
      <c r="C292" s="239" t="s">
        <v>230</v>
      </c>
      <c r="D292" s="240">
        <v>0</v>
      </c>
      <c r="E292" s="240">
        <v>0</v>
      </c>
      <c r="F292" s="240">
        <v>0</v>
      </c>
      <c r="G292" s="240">
        <v>0</v>
      </c>
      <c r="H292" s="221"/>
      <c r="I292" s="221"/>
      <c r="J292" s="221"/>
      <c r="K292" s="221"/>
    </row>
    <row r="293" spans="1:11" ht="14.1" customHeight="1">
      <c r="A293" s="221"/>
      <c r="B293" s="221"/>
      <c r="C293" s="239" t="s">
        <v>231</v>
      </c>
      <c r="D293" s="240">
        <v>0</v>
      </c>
      <c r="E293" s="240">
        <v>0</v>
      </c>
      <c r="F293" s="240">
        <v>0</v>
      </c>
      <c r="G293" s="240">
        <v>0</v>
      </c>
      <c r="H293" s="221"/>
      <c r="I293" s="221"/>
      <c r="J293" s="221"/>
      <c r="K293" s="221"/>
    </row>
    <row r="294" spans="1:11" ht="14.1" customHeight="1">
      <c r="A294" s="221"/>
      <c r="B294" s="221"/>
      <c r="C294" s="239" t="s">
        <v>232</v>
      </c>
      <c r="D294" s="240">
        <v>0</v>
      </c>
      <c r="E294" s="240">
        <v>0</v>
      </c>
      <c r="F294" s="240">
        <v>0</v>
      </c>
      <c r="G294" s="240">
        <v>0</v>
      </c>
      <c r="H294" s="221"/>
      <c r="I294" s="221"/>
      <c r="J294" s="221"/>
      <c r="K294" s="221"/>
    </row>
    <row r="295" spans="1:11" ht="14.1" customHeight="1">
      <c r="A295" s="221"/>
      <c r="B295" s="221"/>
      <c r="C295" s="239" t="s">
        <v>233</v>
      </c>
      <c r="D295" s="240">
        <v>0</v>
      </c>
      <c r="E295" s="1591">
        <v>339115502</v>
      </c>
      <c r="F295" s="1591">
        <v>489949575</v>
      </c>
      <c r="G295" s="1591">
        <v>794805875</v>
      </c>
      <c r="H295" s="221"/>
      <c r="I295" s="221"/>
      <c r="J295" s="221"/>
      <c r="K295" s="221"/>
    </row>
    <row r="296" spans="1:11" ht="14.1" customHeight="1">
      <c r="A296" s="221"/>
      <c r="B296" s="221"/>
      <c r="C296" s="239" t="s">
        <v>220</v>
      </c>
      <c r="D296" s="240">
        <v>0</v>
      </c>
      <c r="E296" s="240">
        <v>0</v>
      </c>
      <c r="F296" s="240">
        <v>0</v>
      </c>
      <c r="G296" s="240">
        <v>0</v>
      </c>
      <c r="H296" s="221"/>
      <c r="I296" s="221"/>
      <c r="J296" s="221"/>
      <c r="K296" s="221"/>
    </row>
    <row r="297" spans="1:11" ht="14.1" customHeight="1">
      <c r="A297" s="221"/>
      <c r="B297" s="221"/>
      <c r="C297" s="239" t="s">
        <v>229</v>
      </c>
      <c r="D297" s="240">
        <v>0</v>
      </c>
      <c r="E297" s="240">
        <v>0</v>
      </c>
      <c r="F297" s="240">
        <v>0</v>
      </c>
      <c r="G297" s="240">
        <v>0</v>
      </c>
      <c r="H297" s="221"/>
      <c r="I297" s="221"/>
      <c r="J297" s="221"/>
      <c r="K297" s="221"/>
    </row>
    <row r="298" spans="1:11" ht="14.1" customHeight="1">
      <c r="A298" s="221"/>
      <c r="B298" s="221"/>
      <c r="C298" s="239" t="s">
        <v>230</v>
      </c>
      <c r="D298" s="240">
        <v>0</v>
      </c>
      <c r="E298" s="240">
        <v>0</v>
      </c>
      <c r="F298" s="240">
        <v>0</v>
      </c>
      <c r="G298" s="240">
        <v>0</v>
      </c>
      <c r="H298" s="221"/>
      <c r="I298" s="221"/>
      <c r="J298" s="221"/>
      <c r="K298" s="221"/>
    </row>
    <row r="299" spans="1:11" ht="14.1" customHeight="1">
      <c r="A299" s="221"/>
      <c r="B299" s="221"/>
      <c r="C299" s="239" t="s">
        <v>231</v>
      </c>
      <c r="D299" s="240">
        <v>0</v>
      </c>
      <c r="E299" s="240">
        <v>0</v>
      </c>
      <c r="F299" s="240">
        <v>0</v>
      </c>
      <c r="G299" s="240">
        <v>0</v>
      </c>
      <c r="H299" s="221"/>
      <c r="I299" s="221"/>
      <c r="J299" s="221"/>
      <c r="K299" s="221"/>
    </row>
    <row r="300" spans="1:11" ht="14.1" customHeight="1">
      <c r="A300" s="221"/>
      <c r="B300" s="221"/>
      <c r="C300" s="239" t="s">
        <v>232</v>
      </c>
      <c r="D300" s="240">
        <v>0</v>
      </c>
      <c r="E300" s="1591">
        <v>339115502</v>
      </c>
      <c r="F300" s="1591">
        <v>489949575</v>
      </c>
      <c r="G300" s="1591">
        <v>794805875</v>
      </c>
      <c r="H300" s="221"/>
      <c r="I300" s="221"/>
      <c r="J300" s="221"/>
      <c r="K300" s="221"/>
    </row>
    <row r="301" spans="1:11" ht="14.1" customHeight="1">
      <c r="A301" s="221"/>
      <c r="B301" s="221"/>
      <c r="C301" s="239" t="s">
        <v>234</v>
      </c>
      <c r="D301" s="240">
        <v>0</v>
      </c>
      <c r="E301" s="240">
        <v>0</v>
      </c>
      <c r="F301" s="240">
        <v>0</v>
      </c>
      <c r="G301" s="240">
        <v>0</v>
      </c>
      <c r="H301" s="221"/>
      <c r="I301" s="221"/>
      <c r="J301" s="221"/>
      <c r="K301" s="221"/>
    </row>
    <row r="302" spans="1:11" ht="14.1" customHeight="1">
      <c r="A302" s="221"/>
      <c r="B302" s="221"/>
      <c r="C302" s="239" t="s">
        <v>220</v>
      </c>
      <c r="D302" s="240">
        <v>0</v>
      </c>
      <c r="E302" s="240">
        <v>0</v>
      </c>
      <c r="F302" s="240">
        <v>0</v>
      </c>
      <c r="G302" s="240">
        <v>0</v>
      </c>
      <c r="H302" s="221"/>
      <c r="I302" s="221"/>
      <c r="J302" s="221"/>
      <c r="K302" s="221"/>
    </row>
    <row r="303" spans="1:11" ht="14.1" customHeight="1">
      <c r="A303" s="221"/>
      <c r="B303" s="221"/>
      <c r="C303" s="239" t="s">
        <v>229</v>
      </c>
      <c r="D303" s="240">
        <v>0</v>
      </c>
      <c r="E303" s="240">
        <v>0</v>
      </c>
      <c r="F303" s="240">
        <v>0</v>
      </c>
      <c r="G303" s="240">
        <v>0</v>
      </c>
      <c r="H303" s="221"/>
      <c r="I303" s="221"/>
      <c r="J303" s="221"/>
      <c r="K303" s="221"/>
    </row>
    <row r="304" spans="1:11" ht="14.1" customHeight="1">
      <c r="A304" s="221"/>
      <c r="B304" s="221"/>
      <c r="C304" s="239" t="s">
        <v>230</v>
      </c>
      <c r="D304" s="240">
        <v>0</v>
      </c>
      <c r="E304" s="240">
        <v>0</v>
      </c>
      <c r="F304" s="240">
        <v>0</v>
      </c>
      <c r="G304" s="240">
        <v>0</v>
      </c>
      <c r="H304" s="221"/>
      <c r="I304" s="221"/>
      <c r="J304" s="221"/>
      <c r="K304" s="221"/>
    </row>
    <row r="305" spans="1:11" ht="14.1" customHeight="1">
      <c r="A305" s="221"/>
      <c r="B305" s="221"/>
      <c r="C305" s="239" t="s">
        <v>231</v>
      </c>
      <c r="D305" s="240">
        <v>0</v>
      </c>
      <c r="E305" s="240">
        <v>0</v>
      </c>
      <c r="F305" s="240">
        <v>0</v>
      </c>
      <c r="G305" s="240">
        <v>0</v>
      </c>
      <c r="H305" s="221"/>
      <c r="I305" s="221"/>
      <c r="J305" s="221"/>
      <c r="K305" s="221"/>
    </row>
    <row r="306" spans="1:11" ht="14.1" customHeight="1">
      <c r="A306" s="221"/>
      <c r="B306" s="221"/>
      <c r="C306" s="239" t="s">
        <v>232</v>
      </c>
      <c r="D306" s="240">
        <v>0</v>
      </c>
      <c r="E306" s="240">
        <v>0</v>
      </c>
      <c r="F306" s="240">
        <v>0</v>
      </c>
      <c r="G306" s="240">
        <v>0</v>
      </c>
      <c r="H306" s="221"/>
      <c r="I306" s="221"/>
      <c r="J306" s="221"/>
      <c r="K306" s="221"/>
    </row>
    <row r="307" spans="1:11" ht="14.1" customHeight="1">
      <c r="A307" s="221"/>
      <c r="B307" s="221"/>
      <c r="C307" s="239" t="s">
        <v>235</v>
      </c>
      <c r="D307" s="240">
        <v>0</v>
      </c>
      <c r="E307" s="240">
        <v>0</v>
      </c>
      <c r="F307" s="240">
        <v>0</v>
      </c>
      <c r="G307" s="240">
        <v>0</v>
      </c>
      <c r="H307" s="221"/>
      <c r="I307" s="221"/>
      <c r="J307" s="221"/>
      <c r="K307" s="221"/>
    </row>
    <row r="308" spans="1:11" ht="14.1" customHeight="1">
      <c r="A308" s="221"/>
      <c r="B308" s="221"/>
      <c r="C308" s="239" t="s">
        <v>236</v>
      </c>
      <c r="D308" s="240">
        <v>0</v>
      </c>
      <c r="E308" s="240">
        <v>0</v>
      </c>
      <c r="F308" s="240">
        <v>0</v>
      </c>
      <c r="G308" s="240">
        <v>0</v>
      </c>
      <c r="H308" s="221"/>
      <c r="I308" s="221"/>
      <c r="J308" s="221"/>
      <c r="K308" s="221"/>
    </row>
    <row r="309" spans="1:11" ht="14.1" customHeight="1">
      <c r="A309" s="221"/>
      <c r="B309" s="221"/>
      <c r="C309" s="241" t="s">
        <v>237</v>
      </c>
      <c r="D309" s="240">
        <v>0</v>
      </c>
      <c r="E309" s="1591">
        <v>339115502</v>
      </c>
      <c r="F309" s="1591">
        <v>489949575</v>
      </c>
      <c r="G309" s="1591">
        <v>794805875</v>
      </c>
      <c r="H309" s="221"/>
      <c r="I309" s="221"/>
      <c r="J309" s="221"/>
      <c r="K309" s="221"/>
    </row>
    <row r="310" spans="1:11" ht="14.1" customHeight="1">
      <c r="A310" s="221"/>
      <c r="B310" s="221"/>
      <c r="C310" s="231" t="s">
        <v>209</v>
      </c>
      <c r="D310" s="1639" t="s">
        <v>3318</v>
      </c>
      <c r="E310" s="1640"/>
      <c r="F310" s="1640"/>
      <c r="G310" s="1640"/>
      <c r="H310" s="221"/>
      <c r="I310" s="221"/>
      <c r="J310" s="221"/>
      <c r="K310" s="221"/>
    </row>
    <row r="311" spans="1:11" ht="14.1" customHeight="1">
      <c r="A311" s="221"/>
      <c r="B311" s="221"/>
      <c r="C311" s="232" t="s">
        <v>211</v>
      </c>
      <c r="D311" s="1639" t="s">
        <v>3319</v>
      </c>
      <c r="E311" s="1640"/>
      <c r="F311" s="1640"/>
      <c r="G311" s="1640"/>
      <c r="H311" s="221"/>
      <c r="I311" s="221"/>
      <c r="J311" s="221"/>
      <c r="K311" s="221"/>
    </row>
    <row r="312" spans="1:11" ht="14.1" customHeight="1">
      <c r="A312" s="221"/>
      <c r="B312" s="221"/>
      <c r="C312" s="232" t="s">
        <v>31</v>
      </c>
      <c r="D312" s="1639" t="s">
        <v>3320</v>
      </c>
      <c r="E312" s="1640"/>
      <c r="F312" s="1640"/>
      <c r="G312" s="1640"/>
      <c r="H312" s="221"/>
      <c r="I312" s="221"/>
      <c r="J312" s="221"/>
      <c r="K312" s="221"/>
    </row>
    <row r="313" spans="1:11" ht="15" customHeight="1">
      <c r="A313" s="221"/>
      <c r="B313" s="221"/>
      <c r="C313" s="233"/>
      <c r="D313" s="234">
        <v>2025</v>
      </c>
      <c r="E313" s="234">
        <v>2026</v>
      </c>
      <c r="F313" s="234">
        <v>2027</v>
      </c>
      <c r="G313" s="234">
        <v>2028</v>
      </c>
      <c r="H313" s="221"/>
      <c r="I313" s="221"/>
      <c r="J313" s="221"/>
      <c r="K313" s="221"/>
    </row>
    <row r="314" spans="1:11" ht="15" customHeight="1">
      <c r="A314" s="221"/>
      <c r="B314" s="221"/>
      <c r="C314" s="235"/>
      <c r="D314" s="236" t="s">
        <v>13</v>
      </c>
      <c r="E314" s="236" t="s">
        <v>14</v>
      </c>
      <c r="F314" s="236" t="s">
        <v>14</v>
      </c>
      <c r="G314" s="236" t="s">
        <v>14</v>
      </c>
      <c r="H314" s="221"/>
      <c r="I314" s="221"/>
      <c r="J314" s="221"/>
      <c r="K314" s="221"/>
    </row>
    <row r="315" spans="1:11" ht="14.1" customHeight="1">
      <c r="A315" s="221"/>
      <c r="B315" s="221"/>
      <c r="C315" s="223" t="s">
        <v>33</v>
      </c>
      <c r="D315" s="237" t="s">
        <v>200</v>
      </c>
      <c r="E315" s="237" t="s">
        <v>248</v>
      </c>
      <c r="F315" s="237" t="s">
        <v>248</v>
      </c>
      <c r="G315" s="237" t="s">
        <v>164</v>
      </c>
      <c r="H315" s="221"/>
      <c r="I315" s="221"/>
      <c r="J315" s="221"/>
      <c r="K315" s="221"/>
    </row>
    <row r="316" spans="1:11" ht="14.1" customHeight="1">
      <c r="A316" s="221"/>
      <c r="B316" s="221"/>
      <c r="C316" s="223" t="s">
        <v>214</v>
      </c>
      <c r="D316" s="1591">
        <v>192556171</v>
      </c>
      <c r="E316" s="1591">
        <v>153400000</v>
      </c>
      <c r="F316" s="237">
        <v>0</v>
      </c>
      <c r="G316" s="237" t="s">
        <v>164</v>
      </c>
      <c r="H316" s="221"/>
      <c r="I316" s="221"/>
      <c r="J316" s="221"/>
      <c r="K316" s="221"/>
    </row>
    <row r="317" spans="1:11" ht="14.1" customHeight="1">
      <c r="A317" s="221"/>
      <c r="B317" s="221"/>
      <c r="C317" s="223" t="s">
        <v>215</v>
      </c>
      <c r="D317" s="237" t="s">
        <v>164</v>
      </c>
      <c r="E317" s="1591">
        <v>153400000</v>
      </c>
      <c r="F317" s="237"/>
      <c r="G317" s="237" t="s">
        <v>164</v>
      </c>
      <c r="H317" s="221"/>
      <c r="I317" s="221"/>
      <c r="J317" s="221"/>
      <c r="K317" s="221"/>
    </row>
    <row r="318" spans="1:11" ht="14.1" customHeight="1">
      <c r="A318" s="221"/>
      <c r="B318" s="221"/>
      <c r="C318" s="223" t="s">
        <v>216</v>
      </c>
      <c r="D318" s="237" t="s">
        <v>200</v>
      </c>
      <c r="E318" s="237" t="s">
        <v>200</v>
      </c>
      <c r="F318" s="237" t="s">
        <v>164</v>
      </c>
      <c r="G318" s="237" t="s">
        <v>936</v>
      </c>
      <c r="H318" s="221"/>
      <c r="I318" s="221"/>
      <c r="J318" s="221"/>
      <c r="K318" s="221"/>
    </row>
    <row r="319" spans="1:11" ht="14.1" customHeight="1">
      <c r="A319" s="221"/>
      <c r="B319" s="221"/>
      <c r="C319" s="223" t="s">
        <v>217</v>
      </c>
      <c r="D319" s="237" t="s">
        <v>200</v>
      </c>
      <c r="E319" s="1597">
        <v>-0.2033493437091663</v>
      </c>
      <c r="F319" s="237"/>
      <c r="G319" s="237" t="s">
        <v>936</v>
      </c>
      <c r="H319" s="221"/>
      <c r="I319" s="221"/>
      <c r="J319" s="221"/>
      <c r="K319" s="221"/>
    </row>
    <row r="320" spans="1:11" ht="14.1" customHeight="1">
      <c r="A320" s="221"/>
      <c r="B320" s="221"/>
      <c r="C320" s="223" t="s">
        <v>39</v>
      </c>
      <c r="D320" s="237" t="s">
        <v>200</v>
      </c>
      <c r="E320" s="237" t="s">
        <v>200</v>
      </c>
      <c r="F320" s="237"/>
      <c r="G320" s="237" t="s">
        <v>936</v>
      </c>
      <c r="H320" s="221"/>
      <c r="I320" s="221"/>
      <c r="J320" s="221"/>
      <c r="K320" s="221"/>
    </row>
    <row r="321" spans="1:11" ht="14.1" customHeight="1">
      <c r="A321" s="221"/>
      <c r="B321" s="221"/>
      <c r="C321" s="1683" t="s">
        <v>218</v>
      </c>
      <c r="D321" s="1684"/>
      <c r="E321" s="1684"/>
      <c r="F321" s="1684"/>
      <c r="G321" s="1684"/>
      <c r="H321" s="221"/>
      <c r="I321" s="221"/>
      <c r="J321" s="221"/>
      <c r="K321" s="221"/>
    </row>
    <row r="322" spans="1:11" ht="14.1" customHeight="1">
      <c r="A322" s="221"/>
      <c r="B322" s="221"/>
      <c r="C322" s="233"/>
      <c r="D322" s="234">
        <v>2025</v>
      </c>
      <c r="E322" s="234">
        <v>2026</v>
      </c>
      <c r="F322" s="234">
        <v>2027</v>
      </c>
      <c r="G322" s="234">
        <v>2028</v>
      </c>
      <c r="H322" s="221"/>
      <c r="I322" s="221"/>
      <c r="J322" s="221"/>
      <c r="K322" s="221"/>
    </row>
    <row r="323" spans="1:11" ht="14.1" customHeight="1">
      <c r="A323" s="221"/>
      <c r="B323" s="221"/>
      <c r="C323" s="235"/>
      <c r="D323" s="236" t="s">
        <v>13</v>
      </c>
      <c r="E323" s="236" t="s">
        <v>14</v>
      </c>
      <c r="F323" s="236" t="s">
        <v>14</v>
      </c>
      <c r="G323" s="236" t="s">
        <v>14</v>
      </c>
      <c r="H323" s="221"/>
      <c r="I323" s="221"/>
      <c r="J323" s="221"/>
      <c r="K323" s="221"/>
    </row>
    <row r="324" spans="1:11" ht="14.1" customHeight="1">
      <c r="A324" s="221"/>
      <c r="B324" s="221"/>
      <c r="C324" s="239" t="s">
        <v>219</v>
      </c>
      <c r="D324" s="240">
        <v>0</v>
      </c>
      <c r="E324" s="240">
        <v>0</v>
      </c>
      <c r="F324" s="240">
        <v>0</v>
      </c>
      <c r="G324" s="240">
        <v>0</v>
      </c>
      <c r="H324" s="221"/>
      <c r="I324" s="221"/>
      <c r="J324" s="221"/>
      <c r="K324" s="221"/>
    </row>
    <row r="325" spans="1:11" ht="14.1" customHeight="1">
      <c r="A325" s="221"/>
      <c r="B325" s="221"/>
      <c r="C325" s="239" t="s">
        <v>220</v>
      </c>
      <c r="D325" s="240">
        <v>0</v>
      </c>
      <c r="E325" s="240">
        <v>0</v>
      </c>
      <c r="F325" s="240">
        <v>0</v>
      </c>
      <c r="G325" s="240">
        <v>0</v>
      </c>
      <c r="H325" s="221"/>
      <c r="I325" s="221"/>
      <c r="J325" s="221"/>
      <c r="K325" s="221"/>
    </row>
    <row r="326" spans="1:11" ht="14.1" customHeight="1">
      <c r="A326" s="221"/>
      <c r="B326" s="221"/>
      <c r="C326" s="239" t="s">
        <v>221</v>
      </c>
      <c r="D326" s="240">
        <v>0</v>
      </c>
      <c r="E326" s="240">
        <v>0</v>
      </c>
      <c r="F326" s="240">
        <v>0</v>
      </c>
      <c r="G326" s="240">
        <v>0</v>
      </c>
      <c r="H326" s="221"/>
      <c r="I326" s="221"/>
      <c r="J326" s="221"/>
      <c r="K326" s="221"/>
    </row>
    <row r="327" spans="1:11" ht="14.1" customHeight="1">
      <c r="A327" s="221"/>
      <c r="B327" s="221"/>
      <c r="C327" s="239" t="s">
        <v>222</v>
      </c>
      <c r="D327" s="240">
        <v>0</v>
      </c>
      <c r="E327" s="240">
        <v>0</v>
      </c>
      <c r="F327" s="240">
        <v>0</v>
      </c>
      <c r="G327" s="240">
        <v>0</v>
      </c>
      <c r="H327" s="221"/>
      <c r="I327" s="221"/>
      <c r="J327" s="221"/>
      <c r="K327" s="221"/>
    </row>
    <row r="328" spans="1:11" ht="14.1" customHeight="1">
      <c r="A328" s="221"/>
      <c r="B328" s="221"/>
      <c r="C328" s="239" t="s">
        <v>220</v>
      </c>
      <c r="D328" s="240">
        <v>0</v>
      </c>
      <c r="E328" s="240">
        <v>0</v>
      </c>
      <c r="F328" s="240">
        <v>0</v>
      </c>
      <c r="G328" s="240">
        <v>0</v>
      </c>
      <c r="H328" s="221"/>
      <c r="I328" s="221"/>
      <c r="J328" s="221"/>
      <c r="K328" s="221"/>
    </row>
    <row r="329" spans="1:11" ht="14.1" customHeight="1">
      <c r="A329" s="221"/>
      <c r="B329" s="221"/>
      <c r="C329" s="239" t="s">
        <v>221</v>
      </c>
      <c r="D329" s="240">
        <v>0</v>
      </c>
      <c r="E329" s="240">
        <v>0</v>
      </c>
      <c r="F329" s="240">
        <v>0</v>
      </c>
      <c r="G329" s="240">
        <v>0</v>
      </c>
      <c r="H329" s="221"/>
      <c r="I329" s="221"/>
      <c r="J329" s="221"/>
      <c r="K329" s="221"/>
    </row>
    <row r="330" spans="1:11" ht="14.1" customHeight="1">
      <c r="A330" s="221"/>
      <c r="B330" s="221"/>
      <c r="C330" s="239" t="s">
        <v>223</v>
      </c>
      <c r="D330" s="240">
        <v>0</v>
      </c>
      <c r="E330" s="240">
        <v>0</v>
      </c>
      <c r="F330" s="240">
        <v>0</v>
      </c>
      <c r="G330" s="240">
        <v>0</v>
      </c>
      <c r="H330" s="221"/>
      <c r="I330" s="221"/>
      <c r="J330" s="221"/>
      <c r="K330" s="221"/>
    </row>
    <row r="331" spans="1:11" ht="14.1" customHeight="1">
      <c r="A331" s="221"/>
      <c r="B331" s="221"/>
      <c r="C331" s="239" t="s">
        <v>220</v>
      </c>
      <c r="D331" s="240">
        <v>0</v>
      </c>
      <c r="E331" s="240">
        <v>0</v>
      </c>
      <c r="F331" s="240">
        <v>0</v>
      </c>
      <c r="G331" s="240">
        <v>0</v>
      </c>
      <c r="H331" s="221"/>
      <c r="I331" s="221"/>
      <c r="J331" s="221"/>
      <c r="K331" s="221"/>
    </row>
    <row r="332" spans="1:11" ht="14.1" customHeight="1">
      <c r="A332" s="221"/>
      <c r="B332" s="221"/>
      <c r="C332" s="239" t="s">
        <v>221</v>
      </c>
      <c r="D332" s="240">
        <v>0</v>
      </c>
      <c r="E332" s="240">
        <v>0</v>
      </c>
      <c r="F332" s="240">
        <v>0</v>
      </c>
      <c r="G332" s="240">
        <v>0</v>
      </c>
      <c r="H332" s="221"/>
      <c r="I332" s="221"/>
      <c r="J332" s="221"/>
      <c r="K332" s="221"/>
    </row>
    <row r="333" spans="1:11" ht="14.1" customHeight="1">
      <c r="A333" s="221"/>
      <c r="B333" s="221"/>
      <c r="C333" s="239" t="s">
        <v>224</v>
      </c>
      <c r="D333" s="240">
        <v>0</v>
      </c>
      <c r="E333" s="240">
        <v>0</v>
      </c>
      <c r="F333" s="240">
        <v>0</v>
      </c>
      <c r="G333" s="240">
        <v>0</v>
      </c>
      <c r="H333" s="221"/>
      <c r="I333" s="221"/>
      <c r="J333" s="221"/>
      <c r="K333" s="221"/>
    </row>
    <row r="334" spans="1:11" ht="14.1" customHeight="1">
      <c r="A334" s="221"/>
      <c r="B334" s="221"/>
      <c r="C334" s="239" t="s">
        <v>220</v>
      </c>
      <c r="D334" s="240">
        <v>0</v>
      </c>
      <c r="E334" s="240">
        <v>0</v>
      </c>
      <c r="F334" s="240">
        <v>0</v>
      </c>
      <c r="G334" s="240">
        <v>0</v>
      </c>
      <c r="H334" s="221"/>
      <c r="I334" s="221"/>
      <c r="J334" s="221"/>
      <c r="K334" s="221"/>
    </row>
    <row r="335" spans="1:11" ht="14.1" customHeight="1">
      <c r="A335" s="221"/>
      <c r="B335" s="221"/>
      <c r="C335" s="239" t="s">
        <v>221</v>
      </c>
      <c r="D335" s="240">
        <v>0</v>
      </c>
      <c r="E335" s="240">
        <v>0</v>
      </c>
      <c r="F335" s="240">
        <v>0</v>
      </c>
      <c r="G335" s="240">
        <v>0</v>
      </c>
      <c r="H335" s="221"/>
      <c r="I335" s="221"/>
      <c r="J335" s="221"/>
      <c r="K335" s="221"/>
    </row>
    <row r="336" spans="1:11" ht="14.1" customHeight="1">
      <c r="A336" s="221"/>
      <c r="B336" s="221"/>
      <c r="C336" s="239" t="s">
        <v>225</v>
      </c>
      <c r="D336" s="240">
        <v>0</v>
      </c>
      <c r="E336" s="240">
        <v>0</v>
      </c>
      <c r="F336" s="240">
        <v>0</v>
      </c>
      <c r="G336" s="240">
        <v>0</v>
      </c>
      <c r="H336" s="221"/>
      <c r="I336" s="221"/>
      <c r="J336" s="221"/>
      <c r="K336" s="221"/>
    </row>
    <row r="337" spans="1:11" ht="14.1" customHeight="1">
      <c r="A337" s="221"/>
      <c r="B337" s="221"/>
      <c r="C337" s="239" t="s">
        <v>220</v>
      </c>
      <c r="D337" s="240">
        <v>0</v>
      </c>
      <c r="E337" s="240">
        <v>0</v>
      </c>
      <c r="F337" s="240">
        <v>0</v>
      </c>
      <c r="G337" s="240">
        <v>0</v>
      </c>
      <c r="H337" s="221"/>
      <c r="I337" s="221"/>
      <c r="J337" s="221"/>
      <c r="K337" s="221"/>
    </row>
    <row r="338" spans="1:11" ht="14.1" customHeight="1">
      <c r="A338" s="221"/>
      <c r="B338" s="221"/>
      <c r="C338" s="239" t="s">
        <v>221</v>
      </c>
      <c r="D338" s="240">
        <v>0</v>
      </c>
      <c r="E338" s="240">
        <v>0</v>
      </c>
      <c r="F338" s="240">
        <v>0</v>
      </c>
      <c r="G338" s="240">
        <v>0</v>
      </c>
      <c r="H338" s="221"/>
      <c r="I338" s="221"/>
      <c r="J338" s="221"/>
      <c r="K338" s="221"/>
    </row>
    <row r="339" spans="1:11" ht="14.1" customHeight="1">
      <c r="A339" s="221"/>
      <c r="B339" s="221"/>
      <c r="C339" s="239" t="s">
        <v>226</v>
      </c>
      <c r="D339" s="240">
        <v>0</v>
      </c>
      <c r="E339" s="240">
        <v>0</v>
      </c>
      <c r="F339" s="240">
        <v>0</v>
      </c>
      <c r="G339" s="240">
        <v>0</v>
      </c>
      <c r="H339" s="221"/>
      <c r="I339" s="221"/>
      <c r="J339" s="221"/>
      <c r="K339" s="221"/>
    </row>
    <row r="340" spans="1:11" ht="14.1" customHeight="1">
      <c r="A340" s="221"/>
      <c r="B340" s="221"/>
      <c r="C340" s="239" t="s">
        <v>220</v>
      </c>
      <c r="D340" s="240">
        <v>0</v>
      </c>
      <c r="E340" s="240">
        <v>0</v>
      </c>
      <c r="F340" s="240">
        <v>0</v>
      </c>
      <c r="G340" s="240">
        <v>0</v>
      </c>
      <c r="H340" s="221"/>
      <c r="I340" s="221"/>
      <c r="J340" s="221"/>
      <c r="K340" s="221"/>
    </row>
    <row r="341" spans="1:11" ht="14.1" customHeight="1">
      <c r="A341" s="221"/>
      <c r="B341" s="221"/>
      <c r="C341" s="239" t="s">
        <v>221</v>
      </c>
      <c r="D341" s="240">
        <v>0</v>
      </c>
      <c r="E341" s="240">
        <v>0</v>
      </c>
      <c r="F341" s="240">
        <v>0</v>
      </c>
      <c r="G341" s="240">
        <v>0</v>
      </c>
      <c r="H341" s="221"/>
      <c r="I341" s="221"/>
      <c r="J341" s="221"/>
      <c r="K341" s="221"/>
    </row>
    <row r="342" spans="1:11" ht="14.1" customHeight="1">
      <c r="A342" s="221"/>
      <c r="B342" s="221"/>
      <c r="C342" s="239" t="s">
        <v>227</v>
      </c>
      <c r="D342" s="240">
        <v>0</v>
      </c>
      <c r="E342" s="240">
        <v>0</v>
      </c>
      <c r="F342" s="240">
        <v>0</v>
      </c>
      <c r="G342" s="240">
        <v>0</v>
      </c>
      <c r="H342" s="221"/>
      <c r="I342" s="221"/>
      <c r="J342" s="221"/>
      <c r="K342" s="221"/>
    </row>
    <row r="343" spans="1:11" ht="14.1" customHeight="1">
      <c r="A343" s="221"/>
      <c r="B343" s="221"/>
      <c r="C343" s="239" t="s">
        <v>220</v>
      </c>
      <c r="D343" s="240">
        <v>0</v>
      </c>
      <c r="E343" s="240">
        <v>0</v>
      </c>
      <c r="F343" s="240">
        <v>0</v>
      </c>
      <c r="G343" s="240">
        <v>0</v>
      </c>
      <c r="H343" s="221"/>
      <c r="I343" s="221"/>
      <c r="J343" s="221"/>
      <c r="K343" s="221"/>
    </row>
    <row r="344" spans="1:11" ht="14.1" customHeight="1">
      <c r="A344" s="221"/>
      <c r="B344" s="221"/>
      <c r="C344" s="239" t="s">
        <v>221</v>
      </c>
      <c r="D344" s="240">
        <v>0</v>
      </c>
      <c r="E344" s="240">
        <v>0</v>
      </c>
      <c r="F344" s="240">
        <v>0</v>
      </c>
      <c r="G344" s="240">
        <v>0</v>
      </c>
      <c r="H344" s="221"/>
      <c r="I344" s="221"/>
      <c r="J344" s="221"/>
      <c r="K344" s="221"/>
    </row>
    <row r="345" spans="1:11" ht="14.1" customHeight="1">
      <c r="A345" s="221"/>
      <c r="B345" s="221"/>
      <c r="C345" s="239" t="s">
        <v>228</v>
      </c>
      <c r="D345" s="240">
        <v>0</v>
      </c>
      <c r="E345" s="240">
        <v>0</v>
      </c>
      <c r="F345" s="240">
        <v>0</v>
      </c>
      <c r="G345" s="240">
        <v>0</v>
      </c>
      <c r="H345" s="221"/>
      <c r="I345" s="221"/>
      <c r="J345" s="221"/>
      <c r="K345" s="221"/>
    </row>
    <row r="346" spans="1:11" ht="14.1" customHeight="1">
      <c r="A346" s="221"/>
      <c r="B346" s="221"/>
      <c r="C346" s="239" t="s">
        <v>220</v>
      </c>
      <c r="D346" s="240">
        <v>0</v>
      </c>
      <c r="E346" s="240">
        <v>0</v>
      </c>
      <c r="F346" s="240">
        <v>0</v>
      </c>
      <c r="G346" s="240">
        <v>0</v>
      </c>
      <c r="H346" s="221"/>
      <c r="I346" s="221"/>
      <c r="J346" s="221"/>
      <c r="K346" s="221"/>
    </row>
    <row r="347" spans="1:11" ht="14.1" customHeight="1">
      <c r="A347" s="221"/>
      <c r="B347" s="221"/>
      <c r="C347" s="239" t="s">
        <v>229</v>
      </c>
      <c r="D347" s="240">
        <v>0</v>
      </c>
      <c r="E347" s="240">
        <v>0</v>
      </c>
      <c r="F347" s="240">
        <v>0</v>
      </c>
      <c r="G347" s="240">
        <v>0</v>
      </c>
      <c r="H347" s="221"/>
      <c r="I347" s="221"/>
      <c r="J347" s="221"/>
      <c r="K347" s="221"/>
    </row>
    <row r="348" spans="1:11" ht="14.1" customHeight="1">
      <c r="A348" s="221"/>
      <c r="B348" s="221"/>
      <c r="C348" s="239" t="s">
        <v>230</v>
      </c>
      <c r="D348" s="240">
        <v>0</v>
      </c>
      <c r="E348" s="240">
        <v>0</v>
      </c>
      <c r="F348" s="240">
        <v>0</v>
      </c>
      <c r="G348" s="240">
        <v>0</v>
      </c>
      <c r="H348" s="221"/>
      <c r="I348" s="221"/>
      <c r="J348" s="221"/>
      <c r="K348" s="221"/>
    </row>
    <row r="349" spans="1:11" ht="14.1" customHeight="1">
      <c r="A349" s="221"/>
      <c r="B349" s="221"/>
      <c r="C349" s="239" t="s">
        <v>231</v>
      </c>
      <c r="D349" s="240">
        <v>0</v>
      </c>
      <c r="E349" s="240">
        <v>0</v>
      </c>
      <c r="F349" s="240">
        <v>0</v>
      </c>
      <c r="G349" s="240">
        <v>0</v>
      </c>
      <c r="H349" s="221"/>
      <c r="I349" s="221"/>
      <c r="J349" s="221"/>
      <c r="K349" s="221"/>
    </row>
    <row r="350" spans="1:11" ht="14.1" customHeight="1">
      <c r="A350" s="221"/>
      <c r="B350" s="221"/>
      <c r="C350" s="239" t="s">
        <v>232</v>
      </c>
      <c r="D350" s="240">
        <v>0</v>
      </c>
      <c r="E350" s="240">
        <v>0</v>
      </c>
      <c r="F350" s="240">
        <v>0</v>
      </c>
      <c r="G350" s="240">
        <v>0</v>
      </c>
      <c r="H350" s="221"/>
      <c r="I350" s="221"/>
      <c r="J350" s="221"/>
      <c r="K350" s="221"/>
    </row>
    <row r="351" spans="1:11" ht="14.1" customHeight="1">
      <c r="A351" s="221"/>
      <c r="B351" s="221"/>
      <c r="C351" s="239" t="s">
        <v>233</v>
      </c>
      <c r="D351" s="240">
        <v>0</v>
      </c>
      <c r="E351" s="1591">
        <v>153400000</v>
      </c>
      <c r="F351" s="240"/>
      <c r="G351" s="240">
        <v>0</v>
      </c>
      <c r="H351" s="221"/>
      <c r="I351" s="221"/>
      <c r="J351" s="221"/>
      <c r="K351" s="221"/>
    </row>
    <row r="352" spans="1:11" ht="14.1" customHeight="1">
      <c r="A352" s="221"/>
      <c r="B352" s="221"/>
      <c r="C352" s="239" t="s">
        <v>220</v>
      </c>
      <c r="D352" s="240">
        <v>0</v>
      </c>
      <c r="E352" s="240">
        <v>0</v>
      </c>
      <c r="F352" s="240">
        <v>0</v>
      </c>
      <c r="G352" s="240">
        <v>0</v>
      </c>
      <c r="H352" s="221"/>
      <c r="I352" s="221"/>
      <c r="J352" s="221"/>
      <c r="K352" s="221"/>
    </row>
    <row r="353" spans="1:11" ht="14.1" customHeight="1">
      <c r="A353" s="221"/>
      <c r="B353" s="221"/>
      <c r="C353" s="239" t="s">
        <v>229</v>
      </c>
      <c r="D353" s="240">
        <v>0</v>
      </c>
      <c r="E353" s="240">
        <v>0</v>
      </c>
      <c r="F353" s="240">
        <v>0</v>
      </c>
      <c r="G353" s="240">
        <v>0</v>
      </c>
      <c r="H353" s="221"/>
      <c r="I353" s="221"/>
      <c r="J353" s="221"/>
      <c r="K353" s="221"/>
    </row>
    <row r="354" spans="1:11" ht="14.1" customHeight="1">
      <c r="A354" s="221"/>
      <c r="B354" s="221"/>
      <c r="C354" s="239" t="s">
        <v>230</v>
      </c>
      <c r="D354" s="240">
        <v>0</v>
      </c>
      <c r="E354" s="240">
        <v>0</v>
      </c>
      <c r="F354" s="240">
        <v>0</v>
      </c>
      <c r="G354" s="240">
        <v>0</v>
      </c>
      <c r="H354" s="221"/>
      <c r="I354" s="221"/>
      <c r="J354" s="221"/>
      <c r="K354" s="221"/>
    </row>
    <row r="355" spans="1:11" ht="14.1" customHeight="1">
      <c r="A355" s="221"/>
      <c r="B355" s="221"/>
      <c r="C355" s="239" t="s">
        <v>231</v>
      </c>
      <c r="D355" s="240">
        <v>0</v>
      </c>
      <c r="E355" s="240">
        <v>0</v>
      </c>
      <c r="F355" s="240">
        <v>0</v>
      </c>
      <c r="G355" s="240">
        <v>0</v>
      </c>
      <c r="H355" s="221"/>
      <c r="I355" s="221"/>
      <c r="J355" s="221"/>
      <c r="K355" s="221"/>
    </row>
    <row r="356" spans="1:11" ht="14.1" customHeight="1">
      <c r="A356" s="221"/>
      <c r="B356" s="221"/>
      <c r="C356" s="239" t="s">
        <v>232</v>
      </c>
      <c r="D356" s="240">
        <v>0</v>
      </c>
      <c r="E356" s="1591">
        <v>153400000</v>
      </c>
      <c r="F356" s="240"/>
      <c r="G356" s="240">
        <v>0</v>
      </c>
      <c r="H356" s="221"/>
      <c r="I356" s="221"/>
      <c r="J356" s="221"/>
      <c r="K356" s="221"/>
    </row>
    <row r="357" spans="1:11" ht="14.1" customHeight="1">
      <c r="A357" s="221"/>
      <c r="B357" s="221"/>
      <c r="C357" s="239" t="s">
        <v>234</v>
      </c>
      <c r="D357" s="240">
        <v>0</v>
      </c>
      <c r="E357" s="240">
        <v>0</v>
      </c>
      <c r="F357" s="240">
        <v>0</v>
      </c>
      <c r="G357" s="240">
        <v>0</v>
      </c>
      <c r="H357" s="221"/>
      <c r="I357" s="221"/>
      <c r="J357" s="221"/>
      <c r="K357" s="221"/>
    </row>
    <row r="358" spans="1:11" ht="14.1" customHeight="1">
      <c r="A358" s="221"/>
      <c r="B358" s="221"/>
      <c r="C358" s="239" t="s">
        <v>220</v>
      </c>
      <c r="D358" s="240">
        <v>0</v>
      </c>
      <c r="E358" s="240">
        <v>0</v>
      </c>
      <c r="F358" s="240">
        <v>0</v>
      </c>
      <c r="G358" s="240">
        <v>0</v>
      </c>
      <c r="H358" s="221"/>
      <c r="I358" s="221"/>
      <c r="J358" s="221"/>
      <c r="K358" s="221"/>
    </row>
    <row r="359" spans="1:11" ht="14.1" customHeight="1">
      <c r="A359" s="221"/>
      <c r="B359" s="221"/>
      <c r="C359" s="239" t="s">
        <v>229</v>
      </c>
      <c r="D359" s="240">
        <v>0</v>
      </c>
      <c r="E359" s="240">
        <v>0</v>
      </c>
      <c r="F359" s="240">
        <v>0</v>
      </c>
      <c r="G359" s="240">
        <v>0</v>
      </c>
      <c r="H359" s="221"/>
      <c r="I359" s="221"/>
      <c r="J359" s="221"/>
      <c r="K359" s="221"/>
    </row>
    <row r="360" spans="1:11" ht="14.1" customHeight="1">
      <c r="A360" s="221"/>
      <c r="B360" s="221"/>
      <c r="C360" s="239" t="s">
        <v>230</v>
      </c>
      <c r="D360" s="240">
        <v>0</v>
      </c>
      <c r="E360" s="240">
        <v>0</v>
      </c>
      <c r="F360" s="240">
        <v>0</v>
      </c>
      <c r="G360" s="240">
        <v>0</v>
      </c>
      <c r="H360" s="221"/>
      <c r="I360" s="221"/>
      <c r="J360" s="221"/>
      <c r="K360" s="221"/>
    </row>
    <row r="361" spans="1:11" ht="14.1" customHeight="1">
      <c r="A361" s="221"/>
      <c r="B361" s="221"/>
      <c r="C361" s="239" t="s">
        <v>231</v>
      </c>
      <c r="D361" s="240">
        <v>0</v>
      </c>
      <c r="E361" s="240">
        <v>0</v>
      </c>
      <c r="F361" s="240">
        <v>0</v>
      </c>
      <c r="G361" s="240">
        <v>0</v>
      </c>
      <c r="H361" s="221"/>
      <c r="I361" s="221"/>
      <c r="J361" s="221"/>
      <c r="K361" s="221"/>
    </row>
    <row r="362" spans="1:11" ht="14.1" customHeight="1">
      <c r="A362" s="221"/>
      <c r="B362" s="221"/>
      <c r="C362" s="239" t="s">
        <v>232</v>
      </c>
      <c r="D362" s="240">
        <v>0</v>
      </c>
      <c r="E362" s="240">
        <v>0</v>
      </c>
      <c r="F362" s="240">
        <v>0</v>
      </c>
      <c r="G362" s="240">
        <v>0</v>
      </c>
      <c r="H362" s="221"/>
      <c r="I362" s="221"/>
      <c r="J362" s="221"/>
      <c r="K362" s="221"/>
    </row>
    <row r="363" spans="1:11" ht="14.1" customHeight="1">
      <c r="A363" s="221"/>
      <c r="B363" s="221"/>
      <c r="C363" s="239" t="s">
        <v>235</v>
      </c>
      <c r="D363" s="240">
        <v>0</v>
      </c>
      <c r="E363" s="240">
        <v>0</v>
      </c>
      <c r="F363" s="240">
        <v>0</v>
      </c>
      <c r="G363" s="240">
        <v>0</v>
      </c>
      <c r="H363" s="221"/>
      <c r="I363" s="221"/>
      <c r="J363" s="221"/>
      <c r="K363" s="221"/>
    </row>
    <row r="364" spans="1:11" ht="14.1" customHeight="1">
      <c r="A364" s="221"/>
      <c r="B364" s="221"/>
      <c r="C364" s="239" t="s">
        <v>236</v>
      </c>
      <c r="D364" s="240">
        <v>0</v>
      </c>
      <c r="E364" s="240">
        <v>0</v>
      </c>
      <c r="F364" s="240">
        <v>0</v>
      </c>
      <c r="G364" s="240">
        <v>0</v>
      </c>
      <c r="H364" s="221"/>
      <c r="I364" s="221"/>
      <c r="J364" s="221"/>
      <c r="K364" s="221"/>
    </row>
    <row r="365" spans="1:11" ht="14.1" customHeight="1">
      <c r="A365" s="221"/>
      <c r="B365" s="221"/>
      <c r="C365" s="241" t="s">
        <v>237</v>
      </c>
      <c r="D365" s="240">
        <v>0</v>
      </c>
      <c r="E365" s="240">
        <v>153400000</v>
      </c>
      <c r="F365" s="240">
        <v>0</v>
      </c>
      <c r="G365" s="240">
        <v>0</v>
      </c>
      <c r="H365" s="221"/>
      <c r="I365" s="221"/>
      <c r="J365" s="221"/>
      <c r="K365" s="221"/>
    </row>
    <row r="366" spans="1:11" ht="20.100000000000001" customHeight="1">
      <c r="A366" s="221"/>
      <c r="B366" s="221"/>
      <c r="C366" s="1581" t="s">
        <v>3321</v>
      </c>
      <c r="D366" s="1685" t="s">
        <v>3322</v>
      </c>
      <c r="E366" s="1686"/>
      <c r="F366" s="1686"/>
      <c r="G366" s="1686"/>
      <c r="H366" s="221"/>
      <c r="I366" s="221"/>
      <c r="J366" s="221"/>
      <c r="K366" s="221"/>
    </row>
    <row r="367" spans="1:11" ht="18" customHeight="1">
      <c r="A367" s="221"/>
      <c r="B367" s="221"/>
      <c r="C367" s="231" t="s">
        <v>209</v>
      </c>
      <c r="D367" s="1687" t="s">
        <v>3323</v>
      </c>
      <c r="E367" s="1688"/>
      <c r="F367" s="1688"/>
      <c r="G367" s="1688"/>
      <c r="H367" s="1598"/>
      <c r="I367" s="221"/>
      <c r="J367" s="221"/>
      <c r="K367" s="221"/>
    </row>
    <row r="368" spans="1:11" ht="18" customHeight="1">
      <c r="A368" s="221"/>
      <c r="B368" s="221"/>
      <c r="C368" s="232" t="s">
        <v>211</v>
      </c>
      <c r="D368" s="1639" t="s">
        <v>3324</v>
      </c>
      <c r="E368" s="1640"/>
      <c r="F368" s="1640"/>
      <c r="G368" s="1640"/>
      <c r="H368" s="221"/>
      <c r="I368" s="221"/>
      <c r="J368" s="221"/>
      <c r="K368" s="221"/>
    </row>
    <row r="369" spans="1:11" ht="18" customHeight="1">
      <c r="A369" s="221"/>
      <c r="B369" s="221"/>
      <c r="C369" s="232" t="s">
        <v>31</v>
      </c>
      <c r="D369" s="1639" t="s">
        <v>3310</v>
      </c>
      <c r="E369" s="1640"/>
      <c r="F369" s="1640"/>
      <c r="G369" s="1640"/>
      <c r="H369" s="221"/>
      <c r="I369" s="221"/>
      <c r="J369" s="221"/>
      <c r="K369" s="221"/>
    </row>
    <row r="370" spans="1:11" ht="15" customHeight="1">
      <c r="A370" s="221"/>
      <c r="B370" s="221"/>
      <c r="C370" s="233"/>
      <c r="D370" s="234">
        <v>2025</v>
      </c>
      <c r="E370" s="234">
        <v>2026</v>
      </c>
      <c r="F370" s="234">
        <v>2027</v>
      </c>
      <c r="G370" s="234">
        <v>2028</v>
      </c>
      <c r="H370" s="221"/>
      <c r="I370" s="221"/>
      <c r="J370" s="221"/>
      <c r="K370" s="221"/>
    </row>
    <row r="371" spans="1:11" ht="15" customHeight="1">
      <c r="A371" s="221"/>
      <c r="B371" s="221"/>
      <c r="C371" s="235"/>
      <c r="D371" s="236" t="s">
        <v>13</v>
      </c>
      <c r="E371" s="236" t="s">
        <v>14</v>
      </c>
      <c r="F371" s="236" t="s">
        <v>14</v>
      </c>
      <c r="G371" s="236" t="s">
        <v>14</v>
      </c>
      <c r="H371" s="221"/>
      <c r="I371" s="221"/>
      <c r="J371" s="221"/>
      <c r="K371" s="221"/>
    </row>
    <row r="372" spans="1:11" ht="14.1" customHeight="1">
      <c r="A372" s="221"/>
      <c r="B372" s="221"/>
      <c r="C372" s="223" t="s">
        <v>33</v>
      </c>
      <c r="D372" s="237" t="s">
        <v>200</v>
      </c>
      <c r="E372" s="237" t="s">
        <v>248</v>
      </c>
      <c r="F372" s="237" t="s">
        <v>248</v>
      </c>
      <c r="G372" s="237" t="s">
        <v>248</v>
      </c>
      <c r="H372" s="221"/>
      <c r="I372" s="221"/>
      <c r="J372" s="221"/>
      <c r="K372" s="221"/>
    </row>
    <row r="373" spans="1:11" ht="14.1" customHeight="1">
      <c r="A373" s="221"/>
      <c r="B373" s="221"/>
      <c r="C373" s="223" t="s">
        <v>214</v>
      </c>
      <c r="D373" s="1591">
        <v>1075644017</v>
      </c>
      <c r="E373" s="1591">
        <v>844328007</v>
      </c>
      <c r="F373" s="1591">
        <v>658415000</v>
      </c>
      <c r="G373" s="1591">
        <v>799951000</v>
      </c>
      <c r="H373" s="221"/>
      <c r="I373" s="221"/>
      <c r="J373" s="221"/>
      <c r="K373" s="221"/>
    </row>
    <row r="374" spans="1:11" ht="14.1" customHeight="1">
      <c r="A374" s="221"/>
      <c r="B374" s="221"/>
      <c r="C374" s="223" t="s">
        <v>215</v>
      </c>
      <c r="D374" s="237" t="s">
        <v>164</v>
      </c>
      <c r="E374" s="1591">
        <v>844328007</v>
      </c>
      <c r="F374" s="1591">
        <v>658415000</v>
      </c>
      <c r="G374" s="1591">
        <v>799951000</v>
      </c>
      <c r="H374" s="221"/>
      <c r="I374" s="221"/>
      <c r="J374" s="221"/>
      <c r="K374" s="221"/>
    </row>
    <row r="375" spans="1:11" ht="14.1" customHeight="1">
      <c r="A375" s="221"/>
      <c r="B375" s="221"/>
      <c r="C375" s="223" t="s">
        <v>216</v>
      </c>
      <c r="D375" s="237" t="s">
        <v>200</v>
      </c>
      <c r="E375" s="237" t="s">
        <v>200</v>
      </c>
      <c r="F375" s="237" t="s">
        <v>164</v>
      </c>
      <c r="G375" s="237" t="s">
        <v>164</v>
      </c>
      <c r="H375" s="221"/>
      <c r="I375" s="221"/>
      <c r="J375" s="221"/>
      <c r="K375" s="221"/>
    </row>
    <row r="376" spans="1:11" ht="14.1" customHeight="1">
      <c r="A376" s="221"/>
      <c r="B376" s="221"/>
      <c r="C376" s="223" t="s">
        <v>217</v>
      </c>
      <c r="D376" s="237" t="s">
        <v>200</v>
      </c>
      <c r="E376" s="1595">
        <v>-0.21504885105496757</v>
      </c>
      <c r="F376" s="1595">
        <v>-0.2201905011543695</v>
      </c>
      <c r="G376" s="1595">
        <v>0.21496472589476243</v>
      </c>
      <c r="H376" s="221"/>
      <c r="I376" s="221"/>
      <c r="J376" s="221"/>
      <c r="K376" s="221"/>
    </row>
    <row r="377" spans="1:11" ht="14.1" customHeight="1">
      <c r="A377" s="221"/>
      <c r="B377" s="221"/>
      <c r="C377" s="223" t="s">
        <v>39</v>
      </c>
      <c r="D377" s="237" t="s">
        <v>200</v>
      </c>
      <c r="E377" s="237" t="s">
        <v>200</v>
      </c>
      <c r="F377" s="1595">
        <v>-0.2201905011543695</v>
      </c>
      <c r="G377" s="1595">
        <v>0.21496472589476243</v>
      </c>
      <c r="H377" s="221"/>
      <c r="I377" s="221"/>
      <c r="J377" s="221"/>
      <c r="K377" s="221"/>
    </row>
    <row r="378" spans="1:11" ht="14.1" customHeight="1">
      <c r="A378" s="221"/>
      <c r="B378" s="221"/>
      <c r="C378" s="1683" t="s">
        <v>218</v>
      </c>
      <c r="D378" s="1684"/>
      <c r="E378" s="1684"/>
      <c r="F378" s="1684"/>
      <c r="G378" s="1684"/>
      <c r="H378" s="221"/>
      <c r="I378" s="221"/>
      <c r="J378" s="221"/>
      <c r="K378" s="221"/>
    </row>
    <row r="379" spans="1:11" ht="14.1" customHeight="1">
      <c r="A379" s="221"/>
      <c r="B379" s="221"/>
      <c r="C379" s="233"/>
      <c r="D379" s="234">
        <v>2025</v>
      </c>
      <c r="E379" s="234">
        <v>2026</v>
      </c>
      <c r="F379" s="234">
        <v>2027</v>
      </c>
      <c r="G379" s="234">
        <v>2028</v>
      </c>
      <c r="H379" s="221"/>
      <c r="I379" s="221"/>
      <c r="J379" s="221"/>
      <c r="K379" s="221"/>
    </row>
    <row r="380" spans="1:11" ht="14.1" customHeight="1">
      <c r="A380" s="221"/>
      <c r="B380" s="221"/>
      <c r="C380" s="235"/>
      <c r="D380" s="236" t="s">
        <v>13</v>
      </c>
      <c r="E380" s="236" t="s">
        <v>14</v>
      </c>
      <c r="F380" s="236" t="s">
        <v>14</v>
      </c>
      <c r="G380" s="236" t="s">
        <v>14</v>
      </c>
      <c r="H380" s="221"/>
      <c r="I380" s="221"/>
      <c r="J380" s="221"/>
      <c r="K380" s="221"/>
    </row>
    <row r="381" spans="1:11" ht="14.1" customHeight="1">
      <c r="A381" s="221"/>
      <c r="B381" s="221"/>
      <c r="C381" s="239" t="s">
        <v>219</v>
      </c>
      <c r="D381" s="240">
        <v>0</v>
      </c>
      <c r="E381" s="240">
        <v>0</v>
      </c>
      <c r="F381" s="240">
        <v>0</v>
      </c>
      <c r="G381" s="240">
        <v>0</v>
      </c>
      <c r="H381" s="221"/>
      <c r="I381" s="221"/>
      <c r="J381" s="221"/>
      <c r="K381" s="221"/>
    </row>
    <row r="382" spans="1:11" ht="14.1" customHeight="1">
      <c r="A382" s="221"/>
      <c r="B382" s="221"/>
      <c r="C382" s="239" t="s">
        <v>220</v>
      </c>
      <c r="D382" s="240">
        <v>0</v>
      </c>
      <c r="E382" s="240">
        <v>0</v>
      </c>
      <c r="F382" s="240">
        <v>0</v>
      </c>
      <c r="G382" s="240">
        <v>0</v>
      </c>
      <c r="H382" s="221"/>
      <c r="I382" s="221"/>
      <c r="J382" s="221"/>
      <c r="K382" s="221"/>
    </row>
    <row r="383" spans="1:11" ht="14.1" customHeight="1">
      <c r="A383" s="221"/>
      <c r="B383" s="221"/>
      <c r="C383" s="239" t="s">
        <v>221</v>
      </c>
      <c r="D383" s="240">
        <v>0</v>
      </c>
      <c r="E383" s="240">
        <v>0</v>
      </c>
      <c r="F383" s="240">
        <v>0</v>
      </c>
      <c r="G383" s="240">
        <v>0</v>
      </c>
      <c r="H383" s="221"/>
      <c r="I383" s="221"/>
      <c r="J383" s="221"/>
      <c r="K383" s="221"/>
    </row>
    <row r="384" spans="1:11" ht="14.1" customHeight="1">
      <c r="A384" s="221"/>
      <c r="B384" s="221"/>
      <c r="C384" s="239" t="s">
        <v>222</v>
      </c>
      <c r="D384" s="240">
        <v>0</v>
      </c>
      <c r="E384" s="240">
        <v>0</v>
      </c>
      <c r="F384" s="240">
        <v>0</v>
      </c>
      <c r="G384" s="240">
        <v>0</v>
      </c>
      <c r="H384" s="221"/>
      <c r="I384" s="221"/>
      <c r="J384" s="221"/>
      <c r="K384" s="221"/>
    </row>
    <row r="385" spans="1:11" ht="14.1" customHeight="1">
      <c r="A385" s="221"/>
      <c r="B385" s="221"/>
      <c r="C385" s="239" t="s">
        <v>220</v>
      </c>
      <c r="D385" s="240">
        <v>0</v>
      </c>
      <c r="E385" s="240">
        <v>0</v>
      </c>
      <c r="F385" s="240">
        <v>0</v>
      </c>
      <c r="G385" s="240">
        <v>0</v>
      </c>
      <c r="H385" s="221"/>
      <c r="I385" s="221"/>
      <c r="J385" s="221"/>
      <c r="K385" s="221"/>
    </row>
    <row r="386" spans="1:11" ht="14.1" customHeight="1">
      <c r="A386" s="221"/>
      <c r="B386" s="221"/>
      <c r="C386" s="239" t="s">
        <v>221</v>
      </c>
      <c r="D386" s="240">
        <v>0</v>
      </c>
      <c r="E386" s="240">
        <v>0</v>
      </c>
      <c r="F386" s="240">
        <v>0</v>
      </c>
      <c r="G386" s="240">
        <v>0</v>
      </c>
      <c r="H386" s="221"/>
      <c r="I386" s="221"/>
      <c r="J386" s="221"/>
      <c r="K386" s="221"/>
    </row>
    <row r="387" spans="1:11" ht="14.1" customHeight="1">
      <c r="A387" s="221"/>
      <c r="B387" s="221"/>
      <c r="C387" s="239" t="s">
        <v>223</v>
      </c>
      <c r="D387" s="240">
        <v>0</v>
      </c>
      <c r="E387" s="240">
        <v>0</v>
      </c>
      <c r="F387" s="240">
        <v>0</v>
      </c>
      <c r="G387" s="240">
        <v>0</v>
      </c>
      <c r="H387" s="221"/>
      <c r="I387" s="221"/>
      <c r="J387" s="221"/>
      <c r="K387" s="221"/>
    </row>
    <row r="388" spans="1:11" ht="14.1" customHeight="1">
      <c r="A388" s="221"/>
      <c r="B388" s="221"/>
      <c r="C388" s="239" t="s">
        <v>220</v>
      </c>
      <c r="D388" s="240">
        <v>0</v>
      </c>
      <c r="E388" s="240">
        <v>0</v>
      </c>
      <c r="F388" s="240">
        <v>0</v>
      </c>
      <c r="G388" s="240">
        <v>0</v>
      </c>
      <c r="H388" s="221"/>
      <c r="I388" s="221"/>
      <c r="J388" s="221"/>
      <c r="K388" s="221"/>
    </row>
    <row r="389" spans="1:11" ht="14.1" customHeight="1">
      <c r="A389" s="221"/>
      <c r="B389" s="221"/>
      <c r="C389" s="239" t="s">
        <v>221</v>
      </c>
      <c r="D389" s="240">
        <v>0</v>
      </c>
      <c r="E389" s="240">
        <v>0</v>
      </c>
      <c r="F389" s="240">
        <v>0</v>
      </c>
      <c r="G389" s="240">
        <v>0</v>
      </c>
      <c r="H389" s="221"/>
      <c r="I389" s="221"/>
      <c r="J389" s="221"/>
      <c r="K389" s="221"/>
    </row>
    <row r="390" spans="1:11" ht="14.1" customHeight="1">
      <c r="A390" s="221"/>
      <c r="B390" s="221"/>
      <c r="C390" s="239" t="s">
        <v>224</v>
      </c>
      <c r="D390" s="240">
        <v>0</v>
      </c>
      <c r="E390" s="240">
        <v>0</v>
      </c>
      <c r="F390" s="240">
        <v>0</v>
      </c>
      <c r="G390" s="240">
        <v>0</v>
      </c>
      <c r="H390" s="221"/>
      <c r="I390" s="221"/>
      <c r="J390" s="221"/>
      <c r="K390" s="221"/>
    </row>
    <row r="391" spans="1:11" ht="14.1" customHeight="1">
      <c r="A391" s="221"/>
      <c r="B391" s="221"/>
      <c r="C391" s="239" t="s">
        <v>220</v>
      </c>
      <c r="D391" s="240">
        <v>0</v>
      </c>
      <c r="E391" s="240">
        <v>0</v>
      </c>
      <c r="F391" s="240">
        <v>0</v>
      </c>
      <c r="G391" s="240">
        <v>0</v>
      </c>
      <c r="H391" s="221"/>
      <c r="I391" s="221"/>
      <c r="J391" s="221"/>
      <c r="K391" s="221"/>
    </row>
    <row r="392" spans="1:11" ht="14.1" customHeight="1">
      <c r="A392" s="221"/>
      <c r="B392" s="221"/>
      <c r="C392" s="239" t="s">
        <v>221</v>
      </c>
      <c r="D392" s="240">
        <v>0</v>
      </c>
      <c r="E392" s="240">
        <v>0</v>
      </c>
      <c r="F392" s="240">
        <v>0</v>
      </c>
      <c r="G392" s="240">
        <v>0</v>
      </c>
      <c r="H392" s="221"/>
      <c r="I392" s="221"/>
      <c r="J392" s="221"/>
      <c r="K392" s="221"/>
    </row>
    <row r="393" spans="1:11" ht="14.1" customHeight="1">
      <c r="A393" s="221"/>
      <c r="B393" s="221"/>
      <c r="C393" s="239" t="s">
        <v>225</v>
      </c>
      <c r="D393" s="240">
        <v>0</v>
      </c>
      <c r="E393" s="240">
        <v>0</v>
      </c>
      <c r="F393" s="240">
        <v>0</v>
      </c>
      <c r="G393" s="240">
        <v>0</v>
      </c>
      <c r="H393" s="221"/>
      <c r="I393" s="221"/>
      <c r="J393" s="221"/>
      <c r="K393" s="221"/>
    </row>
    <row r="394" spans="1:11" ht="14.1" customHeight="1">
      <c r="A394" s="221"/>
      <c r="B394" s="221"/>
      <c r="C394" s="239" t="s">
        <v>220</v>
      </c>
      <c r="D394" s="240">
        <v>0</v>
      </c>
      <c r="E394" s="240">
        <v>0</v>
      </c>
      <c r="F394" s="240">
        <v>0</v>
      </c>
      <c r="G394" s="240">
        <v>0</v>
      </c>
      <c r="H394" s="221"/>
      <c r="I394" s="221"/>
      <c r="J394" s="221"/>
      <c r="K394" s="221"/>
    </row>
    <row r="395" spans="1:11" ht="14.1" customHeight="1">
      <c r="A395" s="221"/>
      <c r="B395" s="221"/>
      <c r="C395" s="239" t="s">
        <v>221</v>
      </c>
      <c r="D395" s="240">
        <v>0</v>
      </c>
      <c r="E395" s="240">
        <v>0</v>
      </c>
      <c r="F395" s="240">
        <v>0</v>
      </c>
      <c r="G395" s="240">
        <v>0</v>
      </c>
      <c r="H395" s="221"/>
      <c r="I395" s="221"/>
      <c r="J395" s="221"/>
      <c r="K395" s="221"/>
    </row>
    <row r="396" spans="1:11" ht="14.1" customHeight="1">
      <c r="A396" s="221"/>
      <c r="B396" s="221"/>
      <c r="C396" s="239" t="s">
        <v>226</v>
      </c>
      <c r="D396" s="240">
        <v>0</v>
      </c>
      <c r="E396" s="240">
        <v>0</v>
      </c>
      <c r="F396" s="240">
        <v>0</v>
      </c>
      <c r="G396" s="240">
        <v>0</v>
      </c>
      <c r="H396" s="221"/>
      <c r="I396" s="221"/>
      <c r="J396" s="221"/>
      <c r="K396" s="221"/>
    </row>
    <row r="397" spans="1:11" ht="14.1" customHeight="1">
      <c r="A397" s="221"/>
      <c r="B397" s="221"/>
      <c r="C397" s="239" t="s">
        <v>220</v>
      </c>
      <c r="D397" s="240">
        <v>0</v>
      </c>
      <c r="E397" s="240">
        <v>0</v>
      </c>
      <c r="F397" s="240">
        <v>0</v>
      </c>
      <c r="G397" s="240">
        <v>0</v>
      </c>
      <c r="H397" s="221"/>
      <c r="I397" s="221"/>
      <c r="J397" s="221"/>
      <c r="K397" s="221"/>
    </row>
    <row r="398" spans="1:11" ht="14.1" customHeight="1">
      <c r="A398" s="221"/>
      <c r="B398" s="221"/>
      <c r="C398" s="239" t="s">
        <v>221</v>
      </c>
      <c r="D398" s="240">
        <v>0</v>
      </c>
      <c r="E398" s="240">
        <v>0</v>
      </c>
      <c r="F398" s="240">
        <v>0</v>
      </c>
      <c r="G398" s="240">
        <v>0</v>
      </c>
      <c r="H398" s="221"/>
      <c r="I398" s="221"/>
      <c r="J398" s="221"/>
      <c r="K398" s="221"/>
    </row>
    <row r="399" spans="1:11" ht="14.1" customHeight="1">
      <c r="A399" s="221"/>
      <c r="B399" s="221"/>
      <c r="C399" s="239" t="s">
        <v>227</v>
      </c>
      <c r="D399" s="240">
        <v>0</v>
      </c>
      <c r="E399" s="240">
        <v>0</v>
      </c>
      <c r="F399" s="240">
        <v>0</v>
      </c>
      <c r="G399" s="240">
        <v>0</v>
      </c>
      <c r="H399" s="221"/>
      <c r="I399" s="221"/>
      <c r="J399" s="221"/>
      <c r="K399" s="221"/>
    </row>
    <row r="400" spans="1:11" ht="14.1" customHeight="1">
      <c r="A400" s="221"/>
      <c r="B400" s="221"/>
      <c r="C400" s="239" t="s">
        <v>220</v>
      </c>
      <c r="D400" s="240">
        <v>0</v>
      </c>
      <c r="E400" s="240">
        <v>0</v>
      </c>
      <c r="F400" s="240">
        <v>0</v>
      </c>
      <c r="G400" s="240">
        <v>0</v>
      </c>
      <c r="H400" s="221"/>
      <c r="I400" s="221"/>
      <c r="J400" s="221"/>
      <c r="K400" s="221"/>
    </row>
    <row r="401" spans="1:11" ht="14.1" customHeight="1">
      <c r="A401" s="221"/>
      <c r="B401" s="221"/>
      <c r="C401" s="239" t="s">
        <v>221</v>
      </c>
      <c r="D401" s="240">
        <v>0</v>
      </c>
      <c r="E401" s="240">
        <v>0</v>
      </c>
      <c r="F401" s="240">
        <v>0</v>
      </c>
      <c r="G401" s="240">
        <v>0</v>
      </c>
      <c r="H401" s="221"/>
      <c r="I401" s="221"/>
      <c r="J401" s="221"/>
      <c r="K401" s="221"/>
    </row>
    <row r="402" spans="1:11" ht="14.1" customHeight="1">
      <c r="A402" s="221"/>
      <c r="B402" s="221"/>
      <c r="C402" s="239" t="s">
        <v>228</v>
      </c>
      <c r="D402" s="240">
        <v>0</v>
      </c>
      <c r="E402" s="240">
        <v>0</v>
      </c>
      <c r="F402" s="240">
        <v>0</v>
      </c>
      <c r="G402" s="240">
        <v>0</v>
      </c>
      <c r="H402" s="221"/>
      <c r="I402" s="221"/>
      <c r="J402" s="221"/>
      <c r="K402" s="221"/>
    </row>
    <row r="403" spans="1:11" ht="14.1" customHeight="1">
      <c r="A403" s="221"/>
      <c r="B403" s="221"/>
      <c r="C403" s="239" t="s">
        <v>220</v>
      </c>
      <c r="D403" s="240">
        <v>0</v>
      </c>
      <c r="E403" s="240">
        <v>0</v>
      </c>
      <c r="F403" s="240">
        <v>0</v>
      </c>
      <c r="G403" s="240">
        <v>0</v>
      </c>
      <c r="H403" s="221"/>
      <c r="I403" s="221"/>
      <c r="J403" s="221"/>
      <c r="K403" s="221"/>
    </row>
    <row r="404" spans="1:11" ht="14.1" customHeight="1">
      <c r="A404" s="221"/>
      <c r="B404" s="221"/>
      <c r="C404" s="239" t="s">
        <v>229</v>
      </c>
      <c r="D404" s="240">
        <v>0</v>
      </c>
      <c r="E404" s="240">
        <v>0</v>
      </c>
      <c r="F404" s="240">
        <v>0</v>
      </c>
      <c r="G404" s="240">
        <v>0</v>
      </c>
      <c r="H404" s="221"/>
      <c r="I404" s="221"/>
      <c r="J404" s="221"/>
      <c r="K404" s="221"/>
    </row>
    <row r="405" spans="1:11" ht="14.1" customHeight="1">
      <c r="A405" s="221"/>
      <c r="B405" s="221"/>
      <c r="C405" s="239" t="s">
        <v>230</v>
      </c>
      <c r="D405" s="240">
        <v>0</v>
      </c>
      <c r="E405" s="240">
        <v>0</v>
      </c>
      <c r="F405" s="240">
        <v>0</v>
      </c>
      <c r="G405" s="240">
        <v>0</v>
      </c>
      <c r="H405" s="221"/>
      <c r="I405" s="221"/>
      <c r="J405" s="221"/>
      <c r="K405" s="221"/>
    </row>
    <row r="406" spans="1:11" ht="14.1" customHeight="1">
      <c r="A406" s="221"/>
      <c r="B406" s="221"/>
      <c r="C406" s="239" t="s">
        <v>231</v>
      </c>
      <c r="D406" s="240">
        <v>0</v>
      </c>
      <c r="E406" s="240">
        <v>0</v>
      </c>
      <c r="F406" s="240">
        <v>0</v>
      </c>
      <c r="G406" s="240">
        <v>0</v>
      </c>
      <c r="H406" s="221"/>
      <c r="I406" s="221"/>
      <c r="J406" s="221"/>
      <c r="K406" s="221"/>
    </row>
    <row r="407" spans="1:11" ht="14.1" customHeight="1">
      <c r="A407" s="221"/>
      <c r="B407" s="221"/>
      <c r="C407" s="239" t="s">
        <v>232</v>
      </c>
      <c r="D407" s="240">
        <v>0</v>
      </c>
      <c r="E407" s="240">
        <v>0</v>
      </c>
      <c r="F407" s="240">
        <v>0</v>
      </c>
      <c r="G407" s="240">
        <v>0</v>
      </c>
      <c r="H407" s="221"/>
      <c r="I407" s="221"/>
      <c r="J407" s="221"/>
      <c r="K407" s="221"/>
    </row>
    <row r="408" spans="1:11" ht="14.1" customHeight="1">
      <c r="A408" s="221"/>
      <c r="B408" s="221"/>
      <c r="C408" s="239" t="s">
        <v>233</v>
      </c>
      <c r="D408" s="240">
        <v>0</v>
      </c>
      <c r="E408" s="240">
        <v>844328007</v>
      </c>
      <c r="F408" s="240">
        <v>658415000</v>
      </c>
      <c r="G408" s="240">
        <v>799951000</v>
      </c>
      <c r="H408" s="221"/>
      <c r="I408" s="221"/>
      <c r="J408" s="221"/>
      <c r="K408" s="221"/>
    </row>
    <row r="409" spans="1:11" ht="14.1" customHeight="1">
      <c r="A409" s="221"/>
      <c r="B409" s="221"/>
      <c r="C409" s="239" t="s">
        <v>220</v>
      </c>
      <c r="D409" s="240">
        <v>0</v>
      </c>
      <c r="E409" s="240">
        <v>70973007</v>
      </c>
      <c r="F409" s="240">
        <v>0</v>
      </c>
      <c r="G409" s="240">
        <v>0</v>
      </c>
      <c r="H409" s="221"/>
      <c r="I409" s="221"/>
      <c r="J409" s="221"/>
      <c r="K409" s="221"/>
    </row>
    <row r="410" spans="1:11" ht="14.1" customHeight="1">
      <c r="A410" s="221"/>
      <c r="B410" s="221"/>
      <c r="C410" s="239" t="s">
        <v>229</v>
      </c>
      <c r="D410" s="240">
        <v>0</v>
      </c>
      <c r="E410" s="240">
        <v>0</v>
      </c>
      <c r="F410" s="240">
        <v>0</v>
      </c>
      <c r="G410" s="240">
        <v>0</v>
      </c>
      <c r="H410" s="221"/>
      <c r="I410" s="221"/>
      <c r="J410" s="221"/>
      <c r="K410" s="221"/>
    </row>
    <row r="411" spans="1:11" ht="14.1" customHeight="1">
      <c r="A411" s="221"/>
      <c r="B411" s="221"/>
      <c r="C411" s="239" t="s">
        <v>230</v>
      </c>
      <c r="D411" s="240">
        <v>0</v>
      </c>
      <c r="E411" s="240">
        <v>0</v>
      </c>
      <c r="F411" s="240">
        <v>0</v>
      </c>
      <c r="G411" s="240">
        <v>0</v>
      </c>
      <c r="H411" s="221"/>
      <c r="I411" s="221"/>
      <c r="J411" s="221"/>
      <c r="K411" s="221"/>
    </row>
    <row r="412" spans="1:11" ht="14.1" customHeight="1">
      <c r="A412" s="221"/>
      <c r="B412" s="221"/>
      <c r="C412" s="239" t="s">
        <v>231</v>
      </c>
      <c r="D412" s="240">
        <v>0</v>
      </c>
      <c r="E412" s="1591">
        <v>773355000</v>
      </c>
      <c r="F412" s="1591">
        <v>658415000</v>
      </c>
      <c r="G412" s="1591">
        <v>799951000</v>
      </c>
      <c r="H412" s="221"/>
      <c r="I412" s="221"/>
      <c r="J412" s="221"/>
      <c r="K412" s="221"/>
    </row>
    <row r="413" spans="1:11" ht="14.1" customHeight="1">
      <c r="A413" s="221"/>
      <c r="B413" s="221"/>
      <c r="C413" s="239" t="s">
        <v>232</v>
      </c>
      <c r="D413" s="240">
        <v>0</v>
      </c>
      <c r="E413" s="240">
        <v>0</v>
      </c>
      <c r="F413" s="240">
        <v>0</v>
      </c>
      <c r="G413" s="240">
        <v>0</v>
      </c>
      <c r="H413" s="221"/>
      <c r="I413" s="221"/>
      <c r="J413" s="221"/>
      <c r="K413" s="221"/>
    </row>
    <row r="414" spans="1:11" ht="14.1" customHeight="1">
      <c r="A414" s="221"/>
      <c r="B414" s="221"/>
      <c r="C414" s="239" t="s">
        <v>234</v>
      </c>
      <c r="D414" s="240">
        <v>0</v>
      </c>
      <c r="E414" s="240">
        <v>0</v>
      </c>
      <c r="F414" s="240">
        <v>0</v>
      </c>
      <c r="G414" s="240">
        <v>0</v>
      </c>
      <c r="H414" s="221"/>
      <c r="I414" s="221"/>
      <c r="J414" s="221"/>
      <c r="K414" s="221"/>
    </row>
    <row r="415" spans="1:11" ht="14.1" customHeight="1">
      <c r="A415" s="221"/>
      <c r="B415" s="221"/>
      <c r="C415" s="239" t="s">
        <v>220</v>
      </c>
      <c r="D415" s="240">
        <v>0</v>
      </c>
      <c r="E415" s="240">
        <v>0</v>
      </c>
      <c r="F415" s="240">
        <v>0</v>
      </c>
      <c r="G415" s="240">
        <v>0</v>
      </c>
      <c r="H415" s="221"/>
      <c r="I415" s="221"/>
      <c r="J415" s="221"/>
      <c r="K415" s="221"/>
    </row>
    <row r="416" spans="1:11" ht="14.1" customHeight="1">
      <c r="A416" s="221"/>
      <c r="B416" s="221"/>
      <c r="C416" s="239" t="s">
        <v>229</v>
      </c>
      <c r="D416" s="240">
        <v>0</v>
      </c>
      <c r="E416" s="240">
        <v>0</v>
      </c>
      <c r="F416" s="240">
        <v>0</v>
      </c>
      <c r="G416" s="240">
        <v>0</v>
      </c>
      <c r="H416" s="221"/>
      <c r="I416" s="221"/>
      <c r="J416" s="221"/>
      <c r="K416" s="221"/>
    </row>
    <row r="417" spans="1:11" ht="14.1" customHeight="1">
      <c r="A417" s="221"/>
      <c r="B417" s="221"/>
      <c r="C417" s="239" t="s">
        <v>230</v>
      </c>
      <c r="D417" s="240">
        <v>0</v>
      </c>
      <c r="E417" s="240">
        <v>0</v>
      </c>
      <c r="F417" s="240">
        <v>0</v>
      </c>
      <c r="G417" s="240">
        <v>0</v>
      </c>
      <c r="H417" s="221"/>
      <c r="I417" s="221"/>
      <c r="J417" s="221"/>
      <c r="K417" s="221"/>
    </row>
    <row r="418" spans="1:11" ht="14.1" customHeight="1">
      <c r="A418" s="221"/>
      <c r="B418" s="221"/>
      <c r="C418" s="239" t="s">
        <v>231</v>
      </c>
      <c r="D418" s="240">
        <v>0</v>
      </c>
      <c r="E418" s="240">
        <v>0</v>
      </c>
      <c r="F418" s="240">
        <v>0</v>
      </c>
      <c r="G418" s="240">
        <v>0</v>
      </c>
      <c r="H418" s="221"/>
      <c r="I418" s="221"/>
      <c r="J418" s="221"/>
      <c r="K418" s="221"/>
    </row>
    <row r="419" spans="1:11" ht="14.1" customHeight="1">
      <c r="A419" s="221"/>
      <c r="B419" s="221"/>
      <c r="C419" s="239" t="s">
        <v>232</v>
      </c>
      <c r="D419" s="240">
        <v>0</v>
      </c>
      <c r="E419" s="240">
        <v>0</v>
      </c>
      <c r="F419" s="240">
        <v>0</v>
      </c>
      <c r="G419" s="240">
        <v>0</v>
      </c>
      <c r="H419" s="221"/>
      <c r="I419" s="221"/>
      <c r="J419" s="221"/>
      <c r="K419" s="221"/>
    </row>
    <row r="420" spans="1:11" ht="14.1" customHeight="1">
      <c r="A420" s="221"/>
      <c r="B420" s="221"/>
      <c r="C420" s="239" t="s">
        <v>235</v>
      </c>
      <c r="D420" s="240">
        <v>0</v>
      </c>
      <c r="E420" s="240">
        <v>0</v>
      </c>
      <c r="F420" s="240">
        <v>0</v>
      </c>
      <c r="G420" s="240">
        <v>0</v>
      </c>
      <c r="H420" s="221"/>
      <c r="I420" s="221"/>
      <c r="J420" s="221"/>
      <c r="K420" s="221"/>
    </row>
    <row r="421" spans="1:11" ht="14.1" customHeight="1">
      <c r="A421" s="221"/>
      <c r="B421" s="221"/>
      <c r="C421" s="239" t="s">
        <v>236</v>
      </c>
      <c r="D421" s="240">
        <v>0</v>
      </c>
      <c r="E421" s="240">
        <v>0</v>
      </c>
      <c r="F421" s="240">
        <v>0</v>
      </c>
      <c r="G421" s="240">
        <v>0</v>
      </c>
      <c r="H421" s="221"/>
      <c r="I421" s="221"/>
      <c r="J421" s="221"/>
      <c r="K421" s="221"/>
    </row>
    <row r="422" spans="1:11" ht="14.1" customHeight="1">
      <c r="A422" s="221"/>
      <c r="B422" s="221"/>
      <c r="C422" s="241" t="s">
        <v>237</v>
      </c>
      <c r="D422" s="240">
        <v>0</v>
      </c>
      <c r="E422" s="240">
        <v>844328007</v>
      </c>
      <c r="F422" s="240">
        <v>658415000</v>
      </c>
      <c r="G422" s="240">
        <v>799951000</v>
      </c>
      <c r="H422" s="221"/>
      <c r="I422" s="221"/>
      <c r="J422" s="221"/>
      <c r="K422" s="221"/>
    </row>
    <row r="423" spans="1:11" ht="14.1" customHeight="1">
      <c r="A423" s="221"/>
      <c r="B423" s="221"/>
      <c r="C423" s="1581" t="s">
        <v>3325</v>
      </c>
      <c r="D423" s="1685" t="s">
        <v>3326</v>
      </c>
      <c r="E423" s="1686"/>
      <c r="F423" s="1686"/>
      <c r="G423" s="1686"/>
      <c r="H423" s="221"/>
      <c r="I423" s="221"/>
      <c r="J423" s="221"/>
      <c r="K423" s="221"/>
    </row>
    <row r="424" spans="1:11" ht="14.1" customHeight="1">
      <c r="A424" s="221"/>
      <c r="B424" s="221"/>
      <c r="C424" s="231" t="s">
        <v>209</v>
      </c>
      <c r="D424" s="1639" t="s">
        <v>3327</v>
      </c>
      <c r="E424" s="1640"/>
      <c r="F424" s="1640"/>
      <c r="G424" s="1640"/>
      <c r="H424" s="221"/>
      <c r="I424" s="221"/>
      <c r="J424" s="221"/>
      <c r="K424" s="221"/>
    </row>
    <row r="425" spans="1:11" ht="14.1" customHeight="1">
      <c r="A425" s="221"/>
      <c r="B425" s="221"/>
      <c r="C425" s="232" t="s">
        <v>211</v>
      </c>
      <c r="D425" s="1639" t="s">
        <v>3326</v>
      </c>
      <c r="E425" s="1640"/>
      <c r="F425" s="1640"/>
      <c r="G425" s="1640"/>
      <c r="H425" s="221"/>
      <c r="I425" s="221"/>
      <c r="J425" s="221"/>
      <c r="K425" s="221"/>
    </row>
    <row r="426" spans="1:11" ht="14.1" customHeight="1">
      <c r="A426" s="221"/>
      <c r="B426" s="221"/>
      <c r="C426" s="232" t="s">
        <v>31</v>
      </c>
      <c r="D426" s="1639" t="s">
        <v>3328</v>
      </c>
      <c r="E426" s="1640"/>
      <c r="F426" s="1640"/>
      <c r="G426" s="1640"/>
      <c r="H426" s="221"/>
      <c r="I426" s="221"/>
      <c r="J426" s="221"/>
      <c r="K426" s="221"/>
    </row>
    <row r="427" spans="1:11" ht="15" customHeight="1">
      <c r="A427" s="221"/>
      <c r="B427" s="221"/>
      <c r="C427" s="233"/>
      <c r="D427" s="234">
        <v>2025</v>
      </c>
      <c r="E427" s="234">
        <v>2026</v>
      </c>
      <c r="F427" s="234">
        <v>2027</v>
      </c>
      <c r="G427" s="234">
        <v>2028</v>
      </c>
      <c r="H427" s="221"/>
      <c r="I427" s="221"/>
      <c r="J427" s="221"/>
      <c r="K427" s="221"/>
    </row>
    <row r="428" spans="1:11" ht="15" customHeight="1">
      <c r="A428" s="221"/>
      <c r="B428" s="221"/>
      <c r="C428" s="235"/>
      <c r="D428" s="236" t="s">
        <v>13</v>
      </c>
      <c r="E428" s="236" t="s">
        <v>14</v>
      </c>
      <c r="F428" s="236" t="s">
        <v>14</v>
      </c>
      <c r="G428" s="236" t="s">
        <v>14</v>
      </c>
      <c r="H428" s="221"/>
      <c r="I428" s="221"/>
      <c r="J428" s="221"/>
      <c r="K428" s="221"/>
    </row>
    <row r="429" spans="1:11" ht="14.1" customHeight="1">
      <c r="A429" s="221"/>
      <c r="B429" s="221"/>
      <c r="C429" s="223" t="s">
        <v>33</v>
      </c>
      <c r="D429" s="237" t="s">
        <v>200</v>
      </c>
      <c r="E429" s="237" t="s">
        <v>248</v>
      </c>
      <c r="F429" s="237" t="s">
        <v>248</v>
      </c>
      <c r="G429" s="237" t="s">
        <v>164</v>
      </c>
      <c r="H429" s="221"/>
      <c r="I429" s="221"/>
      <c r="J429" s="221"/>
      <c r="K429" s="221"/>
    </row>
    <row r="430" spans="1:11" ht="14.1" customHeight="1">
      <c r="A430" s="221"/>
      <c r="B430" s="221"/>
      <c r="C430" s="223" t="s">
        <v>214</v>
      </c>
      <c r="D430" s="1591">
        <v>545892654</v>
      </c>
      <c r="E430" s="1591">
        <v>319717072</v>
      </c>
      <c r="F430" s="1591">
        <v>1333935777</v>
      </c>
      <c r="G430" s="237" t="s">
        <v>164</v>
      </c>
      <c r="H430" s="221"/>
      <c r="I430" s="221"/>
      <c r="J430" s="221"/>
      <c r="K430" s="221"/>
    </row>
    <row r="431" spans="1:11" ht="14.1" customHeight="1">
      <c r="A431" s="221"/>
      <c r="B431" s="221"/>
      <c r="C431" s="223" t="s">
        <v>215</v>
      </c>
      <c r="D431" s="237" t="s">
        <v>164</v>
      </c>
      <c r="E431" s="1591">
        <v>319717072</v>
      </c>
      <c r="F431" s="1591">
        <v>1333935777</v>
      </c>
      <c r="G431" s="237" t="s">
        <v>164</v>
      </c>
      <c r="H431" s="221"/>
      <c r="I431" s="221"/>
      <c r="J431" s="221"/>
      <c r="K431" s="221"/>
    </row>
    <row r="432" spans="1:11" ht="14.1" customHeight="1">
      <c r="A432" s="221"/>
      <c r="B432" s="221"/>
      <c r="C432" s="223" t="s">
        <v>216</v>
      </c>
      <c r="D432" s="237" t="s">
        <v>200</v>
      </c>
      <c r="E432" s="237" t="s">
        <v>200</v>
      </c>
      <c r="F432" s="237" t="s">
        <v>164</v>
      </c>
      <c r="G432" s="237" t="s">
        <v>936</v>
      </c>
      <c r="H432" s="221"/>
      <c r="I432" s="221"/>
      <c r="J432" s="221"/>
      <c r="K432" s="221"/>
    </row>
    <row r="433" spans="1:11" ht="14.1" customHeight="1">
      <c r="A433" s="221"/>
      <c r="B433" s="221"/>
      <c r="C433" s="223" t="s">
        <v>217</v>
      </c>
      <c r="D433" s="237" t="s">
        <v>200</v>
      </c>
      <c r="E433" s="237">
        <v>-0.41432245028891707</v>
      </c>
      <c r="F433" s="237">
        <v>3.1722381875184946</v>
      </c>
      <c r="G433" s="237">
        <v>-1</v>
      </c>
      <c r="H433" s="221"/>
      <c r="I433" s="221"/>
      <c r="J433" s="221"/>
      <c r="K433" s="221"/>
    </row>
    <row r="434" spans="1:11" ht="14.1" customHeight="1">
      <c r="A434" s="221"/>
      <c r="B434" s="221"/>
      <c r="C434" s="223" t="s">
        <v>39</v>
      </c>
      <c r="D434" s="237" t="s">
        <v>200</v>
      </c>
      <c r="E434" s="237">
        <v>-0.41432245028891707</v>
      </c>
      <c r="F434" s="237">
        <v>3.1722381875184946</v>
      </c>
      <c r="G434" s="237">
        <v>-1</v>
      </c>
      <c r="H434" s="221"/>
      <c r="I434" s="221"/>
      <c r="J434" s="221"/>
      <c r="K434" s="221"/>
    </row>
    <row r="435" spans="1:11" ht="14.1" customHeight="1">
      <c r="A435" s="221"/>
      <c r="B435" s="221"/>
      <c r="C435" s="1683" t="s">
        <v>218</v>
      </c>
      <c r="D435" s="1684"/>
      <c r="E435" s="1684"/>
      <c r="F435" s="1684"/>
      <c r="G435" s="1684"/>
      <c r="H435" s="221"/>
      <c r="I435" s="221"/>
      <c r="J435" s="221"/>
      <c r="K435" s="221"/>
    </row>
    <row r="436" spans="1:11" ht="14.1" customHeight="1">
      <c r="A436" s="221"/>
      <c r="B436" s="221"/>
      <c r="C436" s="233"/>
      <c r="D436" s="234">
        <v>2025</v>
      </c>
      <c r="E436" s="234">
        <v>2026</v>
      </c>
      <c r="F436" s="234">
        <v>2027</v>
      </c>
      <c r="G436" s="234">
        <v>2028</v>
      </c>
      <c r="H436" s="221"/>
      <c r="I436" s="221"/>
      <c r="J436" s="221"/>
      <c r="K436" s="221"/>
    </row>
    <row r="437" spans="1:11" ht="14.1" customHeight="1">
      <c r="A437" s="221"/>
      <c r="B437" s="221"/>
      <c r="C437" s="235"/>
      <c r="D437" s="236" t="s">
        <v>13</v>
      </c>
      <c r="E437" s="236" t="s">
        <v>14</v>
      </c>
      <c r="F437" s="236" t="s">
        <v>14</v>
      </c>
      <c r="G437" s="236" t="s">
        <v>14</v>
      </c>
      <c r="H437" s="221"/>
      <c r="I437" s="221"/>
      <c r="J437" s="221"/>
      <c r="K437" s="221"/>
    </row>
    <row r="438" spans="1:11" ht="14.1" customHeight="1">
      <c r="A438" s="221"/>
      <c r="B438" s="221"/>
      <c r="C438" s="239" t="s">
        <v>219</v>
      </c>
      <c r="D438" s="240">
        <v>0</v>
      </c>
      <c r="E438" s="240">
        <v>0</v>
      </c>
      <c r="F438" s="240">
        <v>0</v>
      </c>
      <c r="G438" s="240">
        <v>0</v>
      </c>
      <c r="H438" s="221"/>
      <c r="I438" s="221"/>
      <c r="J438" s="221"/>
      <c r="K438" s="221"/>
    </row>
    <row r="439" spans="1:11" ht="14.1" customHeight="1">
      <c r="A439" s="221"/>
      <c r="B439" s="221"/>
      <c r="C439" s="239" t="s">
        <v>220</v>
      </c>
      <c r="D439" s="240">
        <v>0</v>
      </c>
      <c r="E439" s="240">
        <v>0</v>
      </c>
      <c r="F439" s="240">
        <v>0</v>
      </c>
      <c r="G439" s="240">
        <v>0</v>
      </c>
      <c r="H439" s="221"/>
      <c r="I439" s="221"/>
      <c r="J439" s="221"/>
      <c r="K439" s="221"/>
    </row>
    <row r="440" spans="1:11" ht="14.1" customHeight="1">
      <c r="A440" s="221"/>
      <c r="B440" s="221"/>
      <c r="C440" s="239" t="s">
        <v>221</v>
      </c>
      <c r="D440" s="240">
        <v>0</v>
      </c>
      <c r="E440" s="240">
        <v>0</v>
      </c>
      <c r="F440" s="240">
        <v>0</v>
      </c>
      <c r="G440" s="240">
        <v>0</v>
      </c>
      <c r="H440" s="221"/>
      <c r="I440" s="221"/>
      <c r="J440" s="221"/>
      <c r="K440" s="221"/>
    </row>
    <row r="441" spans="1:11" ht="14.1" customHeight="1">
      <c r="A441" s="221"/>
      <c r="B441" s="221"/>
      <c r="C441" s="239" t="s">
        <v>222</v>
      </c>
      <c r="D441" s="240">
        <v>0</v>
      </c>
      <c r="E441" s="240">
        <v>0</v>
      </c>
      <c r="F441" s="240">
        <v>0</v>
      </c>
      <c r="G441" s="240">
        <v>0</v>
      </c>
      <c r="H441" s="221"/>
      <c r="I441" s="221"/>
      <c r="J441" s="221"/>
      <c r="K441" s="221"/>
    </row>
    <row r="442" spans="1:11" ht="14.1" customHeight="1">
      <c r="A442" s="221"/>
      <c r="B442" s="221"/>
      <c r="C442" s="239" t="s">
        <v>220</v>
      </c>
      <c r="D442" s="240">
        <v>0</v>
      </c>
      <c r="E442" s="240">
        <v>0</v>
      </c>
      <c r="F442" s="240">
        <v>0</v>
      </c>
      <c r="G442" s="240">
        <v>0</v>
      </c>
      <c r="H442" s="221"/>
      <c r="I442" s="221"/>
      <c r="J442" s="221"/>
      <c r="K442" s="221"/>
    </row>
    <row r="443" spans="1:11" ht="14.1" customHeight="1">
      <c r="A443" s="221"/>
      <c r="B443" s="221"/>
      <c r="C443" s="239" t="s">
        <v>221</v>
      </c>
      <c r="D443" s="240">
        <v>0</v>
      </c>
      <c r="E443" s="240">
        <v>0</v>
      </c>
      <c r="F443" s="240">
        <v>0</v>
      </c>
      <c r="G443" s="240">
        <v>0</v>
      </c>
      <c r="H443" s="221"/>
      <c r="I443" s="221"/>
      <c r="J443" s="221"/>
      <c r="K443" s="221"/>
    </row>
    <row r="444" spans="1:11" ht="14.1" customHeight="1">
      <c r="A444" s="221"/>
      <c r="B444" s="221"/>
      <c r="C444" s="239" t="s">
        <v>223</v>
      </c>
      <c r="D444" s="240">
        <v>0</v>
      </c>
      <c r="E444" s="240">
        <v>0</v>
      </c>
      <c r="F444" s="240">
        <v>0</v>
      </c>
      <c r="G444" s="240">
        <v>0</v>
      </c>
      <c r="H444" s="221"/>
      <c r="I444" s="221"/>
      <c r="J444" s="221"/>
      <c r="K444" s="221"/>
    </row>
    <row r="445" spans="1:11" ht="14.1" customHeight="1">
      <c r="A445" s="221"/>
      <c r="B445" s="221"/>
      <c r="C445" s="239" t="s">
        <v>220</v>
      </c>
      <c r="D445" s="240">
        <v>0</v>
      </c>
      <c r="E445" s="240">
        <v>0</v>
      </c>
      <c r="F445" s="240">
        <v>0</v>
      </c>
      <c r="G445" s="240">
        <v>0</v>
      </c>
      <c r="H445" s="221"/>
      <c r="I445" s="221"/>
      <c r="J445" s="221"/>
      <c r="K445" s="221"/>
    </row>
    <row r="446" spans="1:11" ht="14.1" customHeight="1">
      <c r="A446" s="221"/>
      <c r="B446" s="221"/>
      <c r="C446" s="239" t="s">
        <v>221</v>
      </c>
      <c r="D446" s="240">
        <v>0</v>
      </c>
      <c r="E446" s="240">
        <v>0</v>
      </c>
      <c r="F446" s="240">
        <v>0</v>
      </c>
      <c r="G446" s="240">
        <v>0</v>
      </c>
      <c r="H446" s="221"/>
      <c r="I446" s="221"/>
      <c r="J446" s="221"/>
      <c r="K446" s="221"/>
    </row>
    <row r="447" spans="1:11" ht="14.1" customHeight="1">
      <c r="A447" s="221"/>
      <c r="B447" s="221"/>
      <c r="C447" s="239" t="s">
        <v>224</v>
      </c>
      <c r="D447" s="240">
        <v>0</v>
      </c>
      <c r="E447" s="240">
        <v>0</v>
      </c>
      <c r="F447" s="240">
        <v>0</v>
      </c>
      <c r="G447" s="240">
        <v>0</v>
      </c>
      <c r="H447" s="221"/>
      <c r="I447" s="221"/>
      <c r="J447" s="221"/>
      <c r="K447" s="221"/>
    </row>
    <row r="448" spans="1:11" ht="14.1" customHeight="1">
      <c r="A448" s="221"/>
      <c r="B448" s="221"/>
      <c r="C448" s="239" t="s">
        <v>220</v>
      </c>
      <c r="D448" s="240">
        <v>0</v>
      </c>
      <c r="E448" s="240">
        <v>0</v>
      </c>
      <c r="F448" s="240">
        <v>0</v>
      </c>
      <c r="G448" s="240">
        <v>0</v>
      </c>
      <c r="H448" s="221"/>
      <c r="I448" s="221"/>
      <c r="J448" s="221"/>
      <c r="K448" s="221"/>
    </row>
    <row r="449" spans="1:11" ht="14.1" customHeight="1">
      <c r="A449" s="221"/>
      <c r="B449" s="221"/>
      <c r="C449" s="239" t="s">
        <v>221</v>
      </c>
      <c r="D449" s="240">
        <v>0</v>
      </c>
      <c r="E449" s="240">
        <v>0</v>
      </c>
      <c r="F449" s="240">
        <v>0</v>
      </c>
      <c r="G449" s="240">
        <v>0</v>
      </c>
      <c r="H449" s="221"/>
      <c r="I449" s="221"/>
      <c r="J449" s="221"/>
      <c r="K449" s="221"/>
    </row>
    <row r="450" spans="1:11" ht="14.1" customHeight="1">
      <c r="A450" s="221"/>
      <c r="B450" s="221"/>
      <c r="C450" s="239" t="s">
        <v>225</v>
      </c>
      <c r="D450" s="240">
        <v>0</v>
      </c>
      <c r="E450" s="240">
        <v>0</v>
      </c>
      <c r="F450" s="240">
        <v>0</v>
      </c>
      <c r="G450" s="240">
        <v>0</v>
      </c>
      <c r="H450" s="221"/>
      <c r="I450" s="221"/>
      <c r="J450" s="221"/>
      <c r="K450" s="221"/>
    </row>
    <row r="451" spans="1:11" ht="14.1" customHeight="1">
      <c r="A451" s="221"/>
      <c r="B451" s="221"/>
      <c r="C451" s="239" t="s">
        <v>220</v>
      </c>
      <c r="D451" s="240">
        <v>0</v>
      </c>
      <c r="E451" s="240">
        <v>0</v>
      </c>
      <c r="F451" s="240">
        <v>0</v>
      </c>
      <c r="G451" s="240">
        <v>0</v>
      </c>
      <c r="H451" s="221"/>
      <c r="I451" s="221"/>
      <c r="J451" s="221"/>
      <c r="K451" s="221"/>
    </row>
    <row r="452" spans="1:11" ht="14.1" customHeight="1">
      <c r="A452" s="221"/>
      <c r="B452" s="221"/>
      <c r="C452" s="239" t="s">
        <v>221</v>
      </c>
      <c r="D452" s="240">
        <v>0</v>
      </c>
      <c r="E452" s="240">
        <v>0</v>
      </c>
      <c r="F452" s="240">
        <v>0</v>
      </c>
      <c r="G452" s="240">
        <v>0</v>
      </c>
      <c r="H452" s="221"/>
      <c r="I452" s="221"/>
      <c r="J452" s="221"/>
      <c r="K452" s="221"/>
    </row>
    <row r="453" spans="1:11" ht="14.1" customHeight="1">
      <c r="A453" s="221"/>
      <c r="B453" s="221"/>
      <c r="C453" s="239" t="s">
        <v>226</v>
      </c>
      <c r="D453" s="240">
        <v>0</v>
      </c>
      <c r="E453" s="240">
        <v>0</v>
      </c>
      <c r="F453" s="240">
        <v>0</v>
      </c>
      <c r="G453" s="240">
        <v>0</v>
      </c>
      <c r="H453" s="221"/>
      <c r="I453" s="221"/>
      <c r="J453" s="221"/>
      <c r="K453" s="221"/>
    </row>
    <row r="454" spans="1:11" ht="14.1" customHeight="1">
      <c r="A454" s="221"/>
      <c r="B454" s="221"/>
      <c r="C454" s="239" t="s">
        <v>220</v>
      </c>
      <c r="D454" s="240">
        <v>0</v>
      </c>
      <c r="E454" s="240">
        <v>0</v>
      </c>
      <c r="F454" s="240">
        <v>0</v>
      </c>
      <c r="G454" s="240">
        <v>0</v>
      </c>
      <c r="H454" s="221"/>
      <c r="I454" s="221"/>
      <c r="J454" s="221"/>
      <c r="K454" s="221"/>
    </row>
    <row r="455" spans="1:11" ht="14.1" customHeight="1">
      <c r="A455" s="221"/>
      <c r="B455" s="221"/>
      <c r="C455" s="239" t="s">
        <v>221</v>
      </c>
      <c r="D455" s="240">
        <v>0</v>
      </c>
      <c r="E455" s="240">
        <v>0</v>
      </c>
      <c r="F455" s="240">
        <v>0</v>
      </c>
      <c r="G455" s="240">
        <v>0</v>
      </c>
      <c r="H455" s="221"/>
      <c r="I455" s="221"/>
      <c r="J455" s="221"/>
      <c r="K455" s="221"/>
    </row>
    <row r="456" spans="1:11" ht="14.1" customHeight="1">
      <c r="A456" s="221"/>
      <c r="B456" s="221"/>
      <c r="C456" s="239" t="s">
        <v>227</v>
      </c>
      <c r="D456" s="240">
        <v>0</v>
      </c>
      <c r="E456" s="240">
        <v>0</v>
      </c>
      <c r="F456" s="240">
        <v>0</v>
      </c>
      <c r="G456" s="240">
        <v>0</v>
      </c>
      <c r="H456" s="221"/>
      <c r="I456" s="221"/>
      <c r="J456" s="221"/>
      <c r="K456" s="221"/>
    </row>
    <row r="457" spans="1:11" ht="14.1" customHeight="1">
      <c r="A457" s="221"/>
      <c r="B457" s="221"/>
      <c r="C457" s="239" t="s">
        <v>220</v>
      </c>
      <c r="D457" s="240">
        <v>0</v>
      </c>
      <c r="E457" s="240">
        <v>0</v>
      </c>
      <c r="F457" s="240">
        <v>0</v>
      </c>
      <c r="G457" s="240">
        <v>0</v>
      </c>
      <c r="H457" s="221"/>
      <c r="I457" s="221"/>
      <c r="J457" s="221"/>
      <c r="K457" s="221"/>
    </row>
    <row r="458" spans="1:11" ht="14.1" customHeight="1">
      <c r="A458" s="221"/>
      <c r="B458" s="221"/>
      <c r="C458" s="239" t="s">
        <v>221</v>
      </c>
      <c r="D458" s="240">
        <v>0</v>
      </c>
      <c r="E458" s="240">
        <v>0</v>
      </c>
      <c r="F458" s="240">
        <v>0</v>
      </c>
      <c r="G458" s="240">
        <v>0</v>
      </c>
      <c r="H458" s="221"/>
      <c r="I458" s="221"/>
      <c r="J458" s="221"/>
      <c r="K458" s="221"/>
    </row>
    <row r="459" spans="1:11" ht="14.1" customHeight="1">
      <c r="A459" s="221"/>
      <c r="B459" s="221"/>
      <c r="C459" s="239" t="s">
        <v>228</v>
      </c>
      <c r="D459" s="240">
        <v>0</v>
      </c>
      <c r="E459" s="240">
        <v>0</v>
      </c>
      <c r="F459" s="240">
        <v>0</v>
      </c>
      <c r="G459" s="240">
        <v>0</v>
      </c>
      <c r="H459" s="221"/>
      <c r="I459" s="221"/>
      <c r="J459" s="221"/>
      <c r="K459" s="221"/>
    </row>
    <row r="460" spans="1:11" ht="14.1" customHeight="1">
      <c r="A460" s="221"/>
      <c r="B460" s="221"/>
      <c r="C460" s="239" t="s">
        <v>220</v>
      </c>
      <c r="D460" s="240">
        <v>0</v>
      </c>
      <c r="E460" s="240">
        <v>0</v>
      </c>
      <c r="F460" s="240">
        <v>0</v>
      </c>
      <c r="G460" s="240">
        <v>0</v>
      </c>
      <c r="H460" s="221"/>
      <c r="I460" s="221"/>
      <c r="J460" s="221"/>
      <c r="K460" s="221"/>
    </row>
    <row r="461" spans="1:11" ht="14.1" customHeight="1">
      <c r="A461" s="221"/>
      <c r="B461" s="221"/>
      <c r="C461" s="239" t="s">
        <v>229</v>
      </c>
      <c r="D461" s="240">
        <v>0</v>
      </c>
      <c r="E461" s="240">
        <v>0</v>
      </c>
      <c r="F461" s="240">
        <v>0</v>
      </c>
      <c r="G461" s="240">
        <v>0</v>
      </c>
      <c r="H461" s="221"/>
      <c r="I461" s="221"/>
      <c r="J461" s="221"/>
      <c r="K461" s="221"/>
    </row>
    <row r="462" spans="1:11" ht="14.1" customHeight="1">
      <c r="A462" s="221"/>
      <c r="B462" s="221"/>
      <c r="C462" s="239" t="s">
        <v>230</v>
      </c>
      <c r="D462" s="240">
        <v>0</v>
      </c>
      <c r="E462" s="240">
        <v>0</v>
      </c>
      <c r="F462" s="240">
        <v>0</v>
      </c>
      <c r="G462" s="240">
        <v>0</v>
      </c>
      <c r="H462" s="221"/>
      <c r="I462" s="221"/>
      <c r="J462" s="221"/>
      <c r="K462" s="221"/>
    </row>
    <row r="463" spans="1:11" ht="14.1" customHeight="1">
      <c r="A463" s="221"/>
      <c r="B463" s="221"/>
      <c r="C463" s="239" t="s">
        <v>231</v>
      </c>
      <c r="D463" s="240">
        <v>0</v>
      </c>
      <c r="E463" s="240">
        <v>0</v>
      </c>
      <c r="F463" s="240">
        <v>0</v>
      </c>
      <c r="G463" s="240">
        <v>0</v>
      </c>
      <c r="H463" s="221"/>
      <c r="I463" s="221"/>
      <c r="J463" s="221"/>
      <c r="K463" s="221"/>
    </row>
    <row r="464" spans="1:11" ht="14.1" customHeight="1">
      <c r="A464" s="221"/>
      <c r="B464" s="221"/>
      <c r="C464" s="239" t="s">
        <v>232</v>
      </c>
      <c r="D464" s="240">
        <v>0</v>
      </c>
      <c r="E464" s="240">
        <v>0</v>
      </c>
      <c r="F464" s="240">
        <v>0</v>
      </c>
      <c r="G464" s="240">
        <v>0</v>
      </c>
      <c r="H464" s="221"/>
      <c r="I464" s="221"/>
      <c r="J464" s="221"/>
      <c r="K464" s="221"/>
    </row>
    <row r="465" spans="1:11" ht="14.1" customHeight="1">
      <c r="A465" s="221"/>
      <c r="B465" s="221"/>
      <c r="C465" s="239" t="s">
        <v>233</v>
      </c>
      <c r="D465" s="240">
        <v>0</v>
      </c>
      <c r="E465" s="240">
        <v>319717072</v>
      </c>
      <c r="F465" s="240">
        <v>1333935777</v>
      </c>
      <c r="G465" s="240">
        <v>0</v>
      </c>
      <c r="H465" s="221"/>
      <c r="I465" s="221"/>
      <c r="J465" s="221"/>
      <c r="K465" s="221"/>
    </row>
    <row r="466" spans="1:11" ht="14.1" customHeight="1">
      <c r="A466" s="221"/>
      <c r="B466" s="221"/>
      <c r="C466" s="239" t="s">
        <v>220</v>
      </c>
      <c r="D466" s="240">
        <v>0</v>
      </c>
      <c r="E466" s="240">
        <v>0</v>
      </c>
      <c r="F466" s="240">
        <v>0</v>
      </c>
      <c r="G466" s="240">
        <v>0</v>
      </c>
      <c r="H466" s="221"/>
      <c r="I466" s="221"/>
      <c r="J466" s="221"/>
      <c r="K466" s="221"/>
    </row>
    <row r="467" spans="1:11" ht="14.1" customHeight="1">
      <c r="A467" s="221"/>
      <c r="B467" s="221"/>
      <c r="C467" s="239" t="s">
        <v>229</v>
      </c>
      <c r="D467" s="240">
        <v>0</v>
      </c>
      <c r="E467" s="240">
        <v>0</v>
      </c>
      <c r="F467" s="240">
        <v>0</v>
      </c>
      <c r="G467" s="240">
        <v>0</v>
      </c>
      <c r="H467" s="221"/>
      <c r="I467" s="221"/>
      <c r="J467" s="221"/>
      <c r="K467" s="221"/>
    </row>
    <row r="468" spans="1:11" ht="14.1" customHeight="1">
      <c r="A468" s="221"/>
      <c r="B468" s="221"/>
      <c r="C468" s="239" t="s">
        <v>230</v>
      </c>
      <c r="D468" s="240">
        <v>0</v>
      </c>
      <c r="E468" s="1591">
        <v>319717072</v>
      </c>
      <c r="F468" s="1591">
        <v>1333935777</v>
      </c>
      <c r="G468" s="240">
        <v>0</v>
      </c>
      <c r="H468" s="221"/>
      <c r="I468" s="221"/>
      <c r="J468" s="221"/>
      <c r="K468" s="221"/>
    </row>
    <row r="469" spans="1:11" ht="14.1" customHeight="1">
      <c r="A469" s="221"/>
      <c r="B469" s="221"/>
      <c r="C469" s="239" t="s">
        <v>231</v>
      </c>
      <c r="D469" s="240">
        <v>0</v>
      </c>
      <c r="E469" s="240">
        <v>0</v>
      </c>
      <c r="F469" s="240">
        <v>0</v>
      </c>
      <c r="G469" s="240">
        <v>0</v>
      </c>
      <c r="H469" s="221"/>
      <c r="I469" s="221"/>
      <c r="J469" s="221"/>
      <c r="K469" s="221"/>
    </row>
    <row r="470" spans="1:11" ht="14.1" customHeight="1">
      <c r="A470" s="221"/>
      <c r="B470" s="221"/>
      <c r="C470" s="239" t="s">
        <v>232</v>
      </c>
      <c r="D470" s="240">
        <v>0</v>
      </c>
      <c r="E470" s="240">
        <v>0</v>
      </c>
      <c r="F470" s="240">
        <v>0</v>
      </c>
      <c r="G470" s="240">
        <v>0</v>
      </c>
      <c r="H470" s="221"/>
      <c r="I470" s="221"/>
      <c r="J470" s="221"/>
      <c r="K470" s="221"/>
    </row>
    <row r="471" spans="1:11" ht="14.1" customHeight="1">
      <c r="A471" s="221"/>
      <c r="B471" s="221"/>
      <c r="C471" s="239" t="s">
        <v>234</v>
      </c>
      <c r="D471" s="240">
        <v>0</v>
      </c>
      <c r="E471" s="240">
        <v>0</v>
      </c>
      <c r="F471" s="240">
        <v>0</v>
      </c>
      <c r="G471" s="240">
        <v>0</v>
      </c>
      <c r="H471" s="221"/>
      <c r="I471" s="221"/>
      <c r="J471" s="221"/>
      <c r="K471" s="221"/>
    </row>
    <row r="472" spans="1:11" ht="14.1" customHeight="1">
      <c r="A472" s="221"/>
      <c r="B472" s="221"/>
      <c r="C472" s="239" t="s">
        <v>220</v>
      </c>
      <c r="D472" s="240">
        <v>0</v>
      </c>
      <c r="E472" s="240">
        <v>0</v>
      </c>
      <c r="F472" s="240">
        <v>0</v>
      </c>
      <c r="G472" s="240">
        <v>0</v>
      </c>
      <c r="H472" s="221"/>
      <c r="I472" s="221"/>
      <c r="J472" s="221"/>
      <c r="K472" s="221"/>
    </row>
    <row r="473" spans="1:11" ht="14.1" customHeight="1">
      <c r="A473" s="221"/>
      <c r="B473" s="221"/>
      <c r="C473" s="239" t="s">
        <v>229</v>
      </c>
      <c r="D473" s="240">
        <v>0</v>
      </c>
      <c r="E473" s="240">
        <v>0</v>
      </c>
      <c r="F473" s="240">
        <v>0</v>
      </c>
      <c r="G473" s="240">
        <v>0</v>
      </c>
      <c r="H473" s="221"/>
      <c r="I473" s="221"/>
      <c r="J473" s="221"/>
      <c r="K473" s="221"/>
    </row>
    <row r="474" spans="1:11" ht="14.1" customHeight="1">
      <c r="A474" s="221"/>
      <c r="B474" s="221"/>
      <c r="C474" s="239" t="s">
        <v>230</v>
      </c>
      <c r="D474" s="240">
        <v>0</v>
      </c>
      <c r="E474" s="240">
        <v>0</v>
      </c>
      <c r="F474" s="240">
        <v>0</v>
      </c>
      <c r="G474" s="240">
        <v>0</v>
      </c>
      <c r="H474" s="221"/>
      <c r="I474" s="221"/>
      <c r="J474" s="221"/>
      <c r="K474" s="221"/>
    </row>
    <row r="475" spans="1:11" ht="14.1" customHeight="1">
      <c r="A475" s="221"/>
      <c r="B475" s="221"/>
      <c r="C475" s="239" t="s">
        <v>231</v>
      </c>
      <c r="D475" s="240">
        <v>0</v>
      </c>
      <c r="E475" s="240">
        <v>0</v>
      </c>
      <c r="F475" s="240">
        <v>0</v>
      </c>
      <c r="G475" s="240">
        <v>0</v>
      </c>
      <c r="H475" s="221"/>
      <c r="I475" s="221"/>
      <c r="J475" s="221"/>
      <c r="K475" s="221"/>
    </row>
    <row r="476" spans="1:11" ht="14.1" customHeight="1">
      <c r="A476" s="221"/>
      <c r="B476" s="221"/>
      <c r="C476" s="239" t="s">
        <v>232</v>
      </c>
      <c r="D476" s="240">
        <v>0</v>
      </c>
      <c r="E476" s="240">
        <v>0</v>
      </c>
      <c r="F476" s="240">
        <v>0</v>
      </c>
      <c r="G476" s="240">
        <v>0</v>
      </c>
      <c r="H476" s="221"/>
      <c r="I476" s="221"/>
      <c r="J476" s="221"/>
      <c r="K476" s="221"/>
    </row>
    <row r="477" spans="1:11" ht="14.1" customHeight="1">
      <c r="A477" s="221"/>
      <c r="B477" s="221"/>
      <c r="C477" s="239" t="s">
        <v>235</v>
      </c>
      <c r="D477" s="240">
        <v>0</v>
      </c>
      <c r="E477" s="240">
        <v>0</v>
      </c>
      <c r="F477" s="240">
        <v>0</v>
      </c>
      <c r="G477" s="240">
        <v>0</v>
      </c>
      <c r="H477" s="221"/>
      <c r="I477" s="221"/>
      <c r="J477" s="221"/>
      <c r="K477" s="221"/>
    </row>
    <row r="478" spans="1:11" ht="14.1" customHeight="1">
      <c r="A478" s="221"/>
      <c r="B478" s="221"/>
      <c r="C478" s="239" t="s">
        <v>236</v>
      </c>
      <c r="D478" s="240">
        <v>0</v>
      </c>
      <c r="E478" s="240">
        <v>0</v>
      </c>
      <c r="F478" s="240">
        <v>0</v>
      </c>
      <c r="G478" s="240">
        <v>0</v>
      </c>
      <c r="H478" s="221"/>
      <c r="I478" s="221"/>
      <c r="J478" s="221"/>
      <c r="K478" s="221"/>
    </row>
    <row r="479" spans="1:11" ht="14.1" customHeight="1">
      <c r="A479" s="221"/>
      <c r="B479" s="221"/>
      <c r="C479" s="241" t="s">
        <v>237</v>
      </c>
      <c r="D479" s="240">
        <v>0</v>
      </c>
      <c r="E479" s="240">
        <v>319717072</v>
      </c>
      <c r="F479" s="240">
        <v>1333935777</v>
      </c>
      <c r="G479" s="240">
        <v>0</v>
      </c>
      <c r="H479" s="221"/>
      <c r="I479" s="221"/>
      <c r="J479" s="221"/>
      <c r="K479" s="221"/>
    </row>
    <row r="480" spans="1:11" ht="14.1" customHeight="1">
      <c r="A480" s="221"/>
      <c r="B480" s="221"/>
      <c r="C480" s="1581" t="s">
        <v>3329</v>
      </c>
      <c r="D480" s="1685" t="s">
        <v>3330</v>
      </c>
      <c r="E480" s="1686"/>
      <c r="F480" s="1686"/>
      <c r="G480" s="1686"/>
      <c r="H480" s="221"/>
      <c r="I480" s="221"/>
      <c r="J480" s="221"/>
      <c r="K480" s="221"/>
    </row>
    <row r="481" spans="1:11" ht="18" customHeight="1">
      <c r="A481" s="221"/>
      <c r="B481" s="221"/>
      <c r="C481" s="231" t="s">
        <v>209</v>
      </c>
      <c r="D481" s="1639" t="s">
        <v>3331</v>
      </c>
      <c r="E481" s="1640"/>
      <c r="F481" s="1640"/>
      <c r="G481" s="1640"/>
      <c r="H481" s="221"/>
      <c r="I481" s="221"/>
      <c r="J481" s="221"/>
      <c r="K481" s="221"/>
    </row>
    <row r="482" spans="1:11" ht="18" customHeight="1">
      <c r="A482" s="221"/>
      <c r="B482" s="221"/>
      <c r="C482" s="232" t="s">
        <v>211</v>
      </c>
      <c r="D482" s="1639" t="s">
        <v>3332</v>
      </c>
      <c r="E482" s="1640"/>
      <c r="F482" s="1640"/>
      <c r="G482" s="1640"/>
      <c r="H482" s="221"/>
      <c r="I482" s="221"/>
      <c r="J482" s="221"/>
      <c r="K482" s="221"/>
    </row>
    <row r="483" spans="1:11" ht="18" customHeight="1">
      <c r="A483" s="221"/>
      <c r="B483" s="221"/>
      <c r="C483" s="232" t="s">
        <v>31</v>
      </c>
      <c r="D483" s="1639" t="s">
        <v>3333</v>
      </c>
      <c r="E483" s="1640"/>
      <c r="F483" s="1640"/>
      <c r="G483" s="1640"/>
      <c r="H483" s="221"/>
      <c r="I483" s="221"/>
      <c r="J483" s="221"/>
      <c r="K483" s="221"/>
    </row>
    <row r="484" spans="1:11" ht="15" customHeight="1">
      <c r="A484" s="221"/>
      <c r="B484" s="221"/>
      <c r="C484" s="233"/>
      <c r="D484" s="234">
        <v>2025</v>
      </c>
      <c r="E484" s="234">
        <v>2026</v>
      </c>
      <c r="F484" s="234">
        <v>2027</v>
      </c>
      <c r="G484" s="234">
        <v>2028</v>
      </c>
      <c r="H484" s="221"/>
      <c r="I484" s="221"/>
      <c r="J484" s="221"/>
      <c r="K484" s="221"/>
    </row>
    <row r="485" spans="1:11" ht="15" customHeight="1">
      <c r="A485" s="221"/>
      <c r="B485" s="221"/>
      <c r="C485" s="235"/>
      <c r="D485" s="236" t="s">
        <v>13</v>
      </c>
      <c r="E485" s="236" t="s">
        <v>14</v>
      </c>
      <c r="F485" s="236" t="s">
        <v>14</v>
      </c>
      <c r="G485" s="236" t="s">
        <v>14</v>
      </c>
      <c r="H485" s="221"/>
      <c r="I485" s="221"/>
      <c r="J485" s="221"/>
      <c r="K485" s="221"/>
    </row>
    <row r="486" spans="1:11" ht="14.1" customHeight="1">
      <c r="A486" s="221"/>
      <c r="B486" s="221"/>
      <c r="C486" s="223" t="s">
        <v>33</v>
      </c>
      <c r="D486" s="237" t="s">
        <v>200</v>
      </c>
      <c r="E486" s="237" t="s">
        <v>248</v>
      </c>
      <c r="F486" s="237" t="s">
        <v>248</v>
      </c>
      <c r="G486" s="237" t="s">
        <v>164</v>
      </c>
      <c r="H486" s="221"/>
      <c r="I486" s="221"/>
      <c r="J486" s="221"/>
      <c r="K486" s="221"/>
    </row>
    <row r="487" spans="1:11" ht="14.1" customHeight="1">
      <c r="A487" s="221"/>
      <c r="B487" s="221"/>
      <c r="C487" s="223" t="s">
        <v>214</v>
      </c>
      <c r="D487" s="1591">
        <v>34907170</v>
      </c>
      <c r="E487" s="1591">
        <v>62000000</v>
      </c>
      <c r="F487" s="237">
        <v>0</v>
      </c>
      <c r="G487" s="237" t="s">
        <v>164</v>
      </c>
      <c r="H487" s="221"/>
      <c r="I487" s="221"/>
      <c r="J487" s="221"/>
      <c r="K487" s="221"/>
    </row>
    <row r="488" spans="1:11" ht="14.1" customHeight="1">
      <c r="A488" s="221"/>
      <c r="B488" s="221"/>
      <c r="C488" s="223" t="s">
        <v>215</v>
      </c>
      <c r="D488" s="237" t="s">
        <v>164</v>
      </c>
      <c r="E488" s="1591">
        <v>62000000</v>
      </c>
      <c r="F488" s="237">
        <v>0</v>
      </c>
      <c r="G488" s="237" t="s">
        <v>164</v>
      </c>
      <c r="H488" s="221"/>
      <c r="I488" s="221"/>
      <c r="J488" s="221"/>
      <c r="K488" s="221"/>
    </row>
    <row r="489" spans="1:11" ht="14.1" customHeight="1">
      <c r="A489" s="221"/>
      <c r="B489" s="221"/>
      <c r="C489" s="223" t="s">
        <v>216</v>
      </c>
      <c r="D489" s="237" t="s">
        <v>200</v>
      </c>
      <c r="E489" s="237" t="s">
        <v>200</v>
      </c>
      <c r="F489" s="237" t="s">
        <v>164</v>
      </c>
      <c r="G489" s="237" t="s">
        <v>936</v>
      </c>
      <c r="H489" s="221"/>
      <c r="I489" s="221"/>
      <c r="J489" s="221"/>
      <c r="K489" s="221"/>
    </row>
    <row r="490" spans="1:11" ht="14.1" customHeight="1">
      <c r="A490" s="221"/>
      <c r="B490" s="221"/>
      <c r="C490" s="223" t="s">
        <v>217</v>
      </c>
      <c r="D490" s="237" t="s">
        <v>200</v>
      </c>
      <c r="E490" s="237">
        <v>0.77613940058732922</v>
      </c>
      <c r="F490" s="237">
        <v>-1</v>
      </c>
      <c r="G490" s="237">
        <v>0</v>
      </c>
      <c r="H490" s="221"/>
      <c r="I490" s="221"/>
      <c r="J490" s="221"/>
      <c r="K490" s="221"/>
    </row>
    <row r="491" spans="1:11" ht="14.1" customHeight="1">
      <c r="A491" s="221"/>
      <c r="B491" s="221"/>
      <c r="C491" s="223" t="s">
        <v>39</v>
      </c>
      <c r="D491" s="237" t="s">
        <v>200</v>
      </c>
      <c r="E491" s="237" t="s">
        <v>200</v>
      </c>
      <c r="F491" s="237">
        <v>-1</v>
      </c>
      <c r="G491" s="237" t="s">
        <v>936</v>
      </c>
      <c r="H491" s="221"/>
      <c r="I491" s="221"/>
      <c r="J491" s="221"/>
      <c r="K491" s="221"/>
    </row>
    <row r="492" spans="1:11" ht="14.1" customHeight="1">
      <c r="A492" s="221"/>
      <c r="B492" s="221"/>
      <c r="C492" s="1683" t="s">
        <v>218</v>
      </c>
      <c r="D492" s="1684"/>
      <c r="E492" s="1684"/>
      <c r="F492" s="1684"/>
      <c r="G492" s="1684"/>
      <c r="H492" s="221"/>
      <c r="I492" s="221"/>
      <c r="J492" s="221"/>
      <c r="K492" s="221"/>
    </row>
    <row r="493" spans="1:11" ht="14.1" customHeight="1">
      <c r="A493" s="221"/>
      <c r="B493" s="221"/>
      <c r="C493" s="233"/>
      <c r="D493" s="234">
        <v>2025</v>
      </c>
      <c r="E493" s="234">
        <v>2026</v>
      </c>
      <c r="F493" s="234">
        <v>2027</v>
      </c>
      <c r="G493" s="234">
        <v>2028</v>
      </c>
      <c r="H493" s="221"/>
      <c r="I493" s="221"/>
      <c r="J493" s="221"/>
      <c r="K493" s="221"/>
    </row>
    <row r="494" spans="1:11" ht="14.1" customHeight="1">
      <c r="A494" s="221"/>
      <c r="B494" s="221"/>
      <c r="C494" s="235"/>
      <c r="D494" s="236" t="s">
        <v>13</v>
      </c>
      <c r="E494" s="236" t="s">
        <v>14</v>
      </c>
      <c r="F494" s="236" t="s">
        <v>14</v>
      </c>
      <c r="G494" s="236" t="s">
        <v>14</v>
      </c>
      <c r="H494" s="221"/>
      <c r="I494" s="221"/>
      <c r="J494" s="221"/>
      <c r="K494" s="221"/>
    </row>
    <row r="495" spans="1:11" ht="14.1" customHeight="1">
      <c r="A495" s="221"/>
      <c r="B495" s="221"/>
      <c r="C495" s="239" t="s">
        <v>219</v>
      </c>
      <c r="D495" s="240">
        <v>0</v>
      </c>
      <c r="E495" s="240">
        <v>0</v>
      </c>
      <c r="F495" s="240">
        <v>0</v>
      </c>
      <c r="G495" s="240">
        <v>0</v>
      </c>
      <c r="H495" s="221"/>
      <c r="I495" s="221"/>
      <c r="J495" s="221"/>
      <c r="K495" s="221"/>
    </row>
    <row r="496" spans="1:11" ht="14.1" customHeight="1">
      <c r="A496" s="221"/>
      <c r="B496" s="221"/>
      <c r="C496" s="239" t="s">
        <v>220</v>
      </c>
      <c r="D496" s="240">
        <v>0</v>
      </c>
      <c r="E496" s="240">
        <v>0</v>
      </c>
      <c r="F496" s="240">
        <v>0</v>
      </c>
      <c r="G496" s="240">
        <v>0</v>
      </c>
      <c r="H496" s="221"/>
      <c r="I496" s="221"/>
      <c r="J496" s="221"/>
      <c r="K496" s="221"/>
    </row>
    <row r="497" spans="1:11" ht="14.1" customHeight="1">
      <c r="A497" s="221"/>
      <c r="B497" s="221"/>
      <c r="C497" s="239" t="s">
        <v>221</v>
      </c>
      <c r="D497" s="240">
        <v>0</v>
      </c>
      <c r="E497" s="240">
        <v>0</v>
      </c>
      <c r="F497" s="240">
        <v>0</v>
      </c>
      <c r="G497" s="240">
        <v>0</v>
      </c>
      <c r="H497" s="221"/>
      <c r="I497" s="221"/>
      <c r="J497" s="221"/>
      <c r="K497" s="221"/>
    </row>
    <row r="498" spans="1:11" ht="14.1" customHeight="1">
      <c r="A498" s="221"/>
      <c r="B498" s="221"/>
      <c r="C498" s="239" t="s">
        <v>222</v>
      </c>
      <c r="D498" s="240">
        <v>0</v>
      </c>
      <c r="E498" s="240">
        <v>0</v>
      </c>
      <c r="F498" s="240">
        <v>0</v>
      </c>
      <c r="G498" s="240">
        <v>0</v>
      </c>
      <c r="H498" s="221"/>
      <c r="I498" s="221"/>
      <c r="J498" s="221"/>
      <c r="K498" s="221"/>
    </row>
    <row r="499" spans="1:11" ht="14.1" customHeight="1">
      <c r="A499" s="221"/>
      <c r="B499" s="221"/>
      <c r="C499" s="239" t="s">
        <v>220</v>
      </c>
      <c r="D499" s="240">
        <v>0</v>
      </c>
      <c r="E499" s="240">
        <v>0</v>
      </c>
      <c r="F499" s="240">
        <v>0</v>
      </c>
      <c r="G499" s="240">
        <v>0</v>
      </c>
      <c r="H499" s="221"/>
      <c r="I499" s="221"/>
      <c r="J499" s="221"/>
      <c r="K499" s="221"/>
    </row>
    <row r="500" spans="1:11" ht="14.1" customHeight="1">
      <c r="A500" s="221"/>
      <c r="B500" s="221"/>
      <c r="C500" s="239" t="s">
        <v>221</v>
      </c>
      <c r="D500" s="240">
        <v>0</v>
      </c>
      <c r="E500" s="240">
        <v>0</v>
      </c>
      <c r="F500" s="240">
        <v>0</v>
      </c>
      <c r="G500" s="240">
        <v>0</v>
      </c>
      <c r="H500" s="221"/>
      <c r="I500" s="221"/>
      <c r="J500" s="221"/>
      <c r="K500" s="221"/>
    </row>
    <row r="501" spans="1:11" ht="14.1" customHeight="1">
      <c r="A501" s="221"/>
      <c r="B501" s="221"/>
      <c r="C501" s="239" t="s">
        <v>223</v>
      </c>
      <c r="D501" s="240">
        <v>0</v>
      </c>
      <c r="E501" s="240">
        <v>0</v>
      </c>
      <c r="F501" s="240">
        <v>0</v>
      </c>
      <c r="G501" s="240">
        <v>0</v>
      </c>
      <c r="H501" s="221"/>
      <c r="I501" s="221"/>
      <c r="J501" s="221"/>
      <c r="K501" s="221"/>
    </row>
    <row r="502" spans="1:11" ht="14.1" customHeight="1">
      <c r="A502" s="221"/>
      <c r="B502" s="221"/>
      <c r="C502" s="239" t="s">
        <v>220</v>
      </c>
      <c r="D502" s="240">
        <v>0</v>
      </c>
      <c r="E502" s="240">
        <v>0</v>
      </c>
      <c r="F502" s="240">
        <v>0</v>
      </c>
      <c r="G502" s="240">
        <v>0</v>
      </c>
      <c r="H502" s="221"/>
      <c r="I502" s="221"/>
      <c r="J502" s="221"/>
      <c r="K502" s="221"/>
    </row>
    <row r="503" spans="1:11" ht="14.1" customHeight="1">
      <c r="A503" s="221"/>
      <c r="B503" s="221"/>
      <c r="C503" s="239" t="s">
        <v>221</v>
      </c>
      <c r="D503" s="240">
        <v>0</v>
      </c>
      <c r="E503" s="240">
        <v>0</v>
      </c>
      <c r="F503" s="240">
        <v>0</v>
      </c>
      <c r="G503" s="240">
        <v>0</v>
      </c>
      <c r="H503" s="221"/>
      <c r="I503" s="221"/>
      <c r="J503" s="221"/>
      <c r="K503" s="221"/>
    </row>
    <row r="504" spans="1:11" ht="14.1" customHeight="1">
      <c r="A504" s="221"/>
      <c r="B504" s="221"/>
      <c r="C504" s="239" t="s">
        <v>224</v>
      </c>
      <c r="D504" s="240">
        <v>0</v>
      </c>
      <c r="E504" s="240">
        <v>0</v>
      </c>
      <c r="F504" s="240">
        <v>0</v>
      </c>
      <c r="G504" s="240">
        <v>0</v>
      </c>
      <c r="H504" s="221"/>
      <c r="I504" s="221"/>
      <c r="J504" s="221"/>
      <c r="K504" s="221"/>
    </row>
    <row r="505" spans="1:11" ht="14.1" customHeight="1">
      <c r="A505" s="221"/>
      <c r="B505" s="221"/>
      <c r="C505" s="239" t="s">
        <v>220</v>
      </c>
      <c r="D505" s="240">
        <v>0</v>
      </c>
      <c r="E505" s="240">
        <v>0</v>
      </c>
      <c r="F505" s="240">
        <v>0</v>
      </c>
      <c r="G505" s="240">
        <v>0</v>
      </c>
      <c r="H505" s="221"/>
      <c r="I505" s="221"/>
      <c r="J505" s="221"/>
      <c r="K505" s="221"/>
    </row>
    <row r="506" spans="1:11" ht="14.1" customHeight="1">
      <c r="A506" s="221"/>
      <c r="B506" s="221"/>
      <c r="C506" s="239" t="s">
        <v>221</v>
      </c>
      <c r="D506" s="240">
        <v>0</v>
      </c>
      <c r="E506" s="240">
        <v>0</v>
      </c>
      <c r="F506" s="240">
        <v>0</v>
      </c>
      <c r="G506" s="240">
        <v>0</v>
      </c>
      <c r="H506" s="221"/>
      <c r="I506" s="221"/>
      <c r="J506" s="221"/>
      <c r="K506" s="221"/>
    </row>
    <row r="507" spans="1:11" ht="14.1" customHeight="1">
      <c r="A507" s="221"/>
      <c r="B507" s="221"/>
      <c r="C507" s="239" t="s">
        <v>225</v>
      </c>
      <c r="D507" s="240">
        <v>0</v>
      </c>
      <c r="E507" s="240">
        <v>0</v>
      </c>
      <c r="F507" s="240">
        <v>0</v>
      </c>
      <c r="G507" s="240">
        <v>0</v>
      </c>
      <c r="H507" s="221"/>
      <c r="I507" s="221"/>
      <c r="J507" s="221"/>
      <c r="K507" s="221"/>
    </row>
    <row r="508" spans="1:11" ht="14.1" customHeight="1">
      <c r="A508" s="221"/>
      <c r="B508" s="221"/>
      <c r="C508" s="239" t="s">
        <v>220</v>
      </c>
      <c r="D508" s="240">
        <v>0</v>
      </c>
      <c r="E508" s="240">
        <v>0</v>
      </c>
      <c r="F508" s="240">
        <v>0</v>
      </c>
      <c r="G508" s="240">
        <v>0</v>
      </c>
      <c r="H508" s="221"/>
      <c r="I508" s="221"/>
      <c r="J508" s="221"/>
      <c r="K508" s="221"/>
    </row>
    <row r="509" spans="1:11" ht="14.1" customHeight="1">
      <c r="A509" s="221"/>
      <c r="B509" s="221"/>
      <c r="C509" s="239" t="s">
        <v>221</v>
      </c>
      <c r="D509" s="240">
        <v>0</v>
      </c>
      <c r="E509" s="240">
        <v>0</v>
      </c>
      <c r="F509" s="240">
        <v>0</v>
      </c>
      <c r="G509" s="240">
        <v>0</v>
      </c>
      <c r="H509" s="221"/>
      <c r="I509" s="221"/>
      <c r="J509" s="221"/>
      <c r="K509" s="221"/>
    </row>
    <row r="510" spans="1:11" ht="14.1" customHeight="1">
      <c r="A510" s="221"/>
      <c r="B510" s="221"/>
      <c r="C510" s="239" t="s">
        <v>226</v>
      </c>
      <c r="D510" s="240">
        <v>0</v>
      </c>
      <c r="E510" s="240">
        <v>0</v>
      </c>
      <c r="F510" s="240">
        <v>0</v>
      </c>
      <c r="G510" s="240">
        <v>0</v>
      </c>
      <c r="H510" s="221"/>
      <c r="I510" s="221"/>
      <c r="J510" s="221"/>
      <c r="K510" s="221"/>
    </row>
    <row r="511" spans="1:11" ht="14.1" customHeight="1">
      <c r="A511" s="221"/>
      <c r="B511" s="221"/>
      <c r="C511" s="239" t="s">
        <v>220</v>
      </c>
      <c r="D511" s="240">
        <v>0</v>
      </c>
      <c r="E511" s="240">
        <v>0</v>
      </c>
      <c r="F511" s="240">
        <v>0</v>
      </c>
      <c r="G511" s="240">
        <v>0</v>
      </c>
      <c r="H511" s="221"/>
      <c r="I511" s="221"/>
      <c r="J511" s="221"/>
      <c r="K511" s="221"/>
    </row>
    <row r="512" spans="1:11" ht="14.1" customHeight="1">
      <c r="A512" s="221"/>
      <c r="B512" s="221"/>
      <c r="C512" s="239" t="s">
        <v>221</v>
      </c>
      <c r="D512" s="240">
        <v>0</v>
      </c>
      <c r="E512" s="240">
        <v>0</v>
      </c>
      <c r="F512" s="240">
        <v>0</v>
      </c>
      <c r="G512" s="240">
        <v>0</v>
      </c>
      <c r="H512" s="221"/>
      <c r="I512" s="221"/>
      <c r="J512" s="221"/>
      <c r="K512" s="221"/>
    </row>
    <row r="513" spans="1:11" ht="14.1" customHeight="1">
      <c r="A513" s="221"/>
      <c r="B513" s="221"/>
      <c r="C513" s="239" t="s">
        <v>227</v>
      </c>
      <c r="D513" s="240">
        <v>0</v>
      </c>
      <c r="E513" s="240">
        <v>0</v>
      </c>
      <c r="F513" s="240">
        <v>0</v>
      </c>
      <c r="G513" s="240">
        <v>0</v>
      </c>
      <c r="H513" s="221"/>
      <c r="I513" s="221"/>
      <c r="J513" s="221"/>
      <c r="K513" s="221"/>
    </row>
    <row r="514" spans="1:11" ht="14.1" customHeight="1">
      <c r="A514" s="221"/>
      <c r="B514" s="221"/>
      <c r="C514" s="239" t="s">
        <v>220</v>
      </c>
      <c r="D514" s="240">
        <v>0</v>
      </c>
      <c r="E514" s="240">
        <v>0</v>
      </c>
      <c r="F514" s="240">
        <v>0</v>
      </c>
      <c r="G514" s="240">
        <v>0</v>
      </c>
      <c r="H514" s="221"/>
      <c r="I514" s="221"/>
      <c r="J514" s="221"/>
      <c r="K514" s="221"/>
    </row>
    <row r="515" spans="1:11" ht="14.1" customHeight="1">
      <c r="A515" s="221"/>
      <c r="B515" s="221"/>
      <c r="C515" s="239" t="s">
        <v>221</v>
      </c>
      <c r="D515" s="240">
        <v>0</v>
      </c>
      <c r="E515" s="240">
        <v>0</v>
      </c>
      <c r="F515" s="240">
        <v>0</v>
      </c>
      <c r="G515" s="240">
        <v>0</v>
      </c>
      <c r="H515" s="221"/>
      <c r="I515" s="221"/>
      <c r="J515" s="221"/>
      <c r="K515" s="221"/>
    </row>
    <row r="516" spans="1:11" ht="14.1" customHeight="1">
      <c r="A516" s="221"/>
      <c r="B516" s="221"/>
      <c r="C516" s="239" t="s">
        <v>228</v>
      </c>
      <c r="D516" s="240">
        <v>0</v>
      </c>
      <c r="E516" s="240">
        <v>0</v>
      </c>
      <c r="F516" s="240">
        <v>0</v>
      </c>
      <c r="G516" s="240">
        <v>0</v>
      </c>
      <c r="H516" s="221"/>
      <c r="I516" s="221"/>
      <c r="J516" s="221"/>
      <c r="K516" s="221"/>
    </row>
    <row r="517" spans="1:11" ht="14.1" customHeight="1">
      <c r="A517" s="221"/>
      <c r="B517" s="221"/>
      <c r="C517" s="239" t="s">
        <v>220</v>
      </c>
      <c r="D517" s="240">
        <v>0</v>
      </c>
      <c r="E517" s="240">
        <v>0</v>
      </c>
      <c r="F517" s="240">
        <v>0</v>
      </c>
      <c r="G517" s="240">
        <v>0</v>
      </c>
      <c r="H517" s="221"/>
      <c r="I517" s="221"/>
      <c r="J517" s="221"/>
      <c r="K517" s="221"/>
    </row>
    <row r="518" spans="1:11" ht="14.1" customHeight="1">
      <c r="A518" s="221"/>
      <c r="B518" s="221"/>
      <c r="C518" s="239" t="s">
        <v>229</v>
      </c>
      <c r="D518" s="240">
        <v>0</v>
      </c>
      <c r="E518" s="240">
        <v>0</v>
      </c>
      <c r="F518" s="240">
        <v>0</v>
      </c>
      <c r="G518" s="240">
        <v>0</v>
      </c>
      <c r="H518" s="221"/>
      <c r="I518" s="221"/>
      <c r="J518" s="221"/>
      <c r="K518" s="221"/>
    </row>
    <row r="519" spans="1:11" ht="14.1" customHeight="1">
      <c r="A519" s="221"/>
      <c r="B519" s="221"/>
      <c r="C519" s="239" t="s">
        <v>230</v>
      </c>
      <c r="D519" s="240">
        <v>0</v>
      </c>
      <c r="E519" s="240">
        <v>0</v>
      </c>
      <c r="F519" s="240">
        <v>0</v>
      </c>
      <c r="G519" s="240">
        <v>0</v>
      </c>
      <c r="H519" s="221"/>
      <c r="I519" s="221"/>
      <c r="J519" s="221"/>
      <c r="K519" s="221"/>
    </row>
    <row r="520" spans="1:11" ht="14.1" customHeight="1">
      <c r="A520" s="221"/>
      <c r="B520" s="221"/>
      <c r="C520" s="239" t="s">
        <v>231</v>
      </c>
      <c r="D520" s="240">
        <v>0</v>
      </c>
      <c r="E520" s="240">
        <v>0</v>
      </c>
      <c r="F520" s="240">
        <v>0</v>
      </c>
      <c r="G520" s="240">
        <v>0</v>
      </c>
      <c r="H520" s="221"/>
      <c r="I520" s="221"/>
      <c r="J520" s="221"/>
      <c r="K520" s="221"/>
    </row>
    <row r="521" spans="1:11" ht="14.1" customHeight="1">
      <c r="A521" s="221"/>
      <c r="B521" s="221"/>
      <c r="C521" s="239" t="s">
        <v>232</v>
      </c>
      <c r="D521" s="240">
        <v>0</v>
      </c>
      <c r="E521" s="240">
        <v>0</v>
      </c>
      <c r="F521" s="240">
        <v>0</v>
      </c>
      <c r="G521" s="240">
        <v>0</v>
      </c>
      <c r="H521" s="221"/>
      <c r="I521" s="221"/>
      <c r="J521" s="221"/>
      <c r="K521" s="221"/>
    </row>
    <row r="522" spans="1:11" ht="14.1" customHeight="1">
      <c r="A522" s="221"/>
      <c r="B522" s="221"/>
      <c r="C522" s="239" t="s">
        <v>233</v>
      </c>
      <c r="D522" s="240">
        <v>0</v>
      </c>
      <c r="E522" s="240">
        <v>62000000</v>
      </c>
      <c r="F522" s="240">
        <v>0</v>
      </c>
      <c r="G522" s="240">
        <v>0</v>
      </c>
      <c r="H522" s="221"/>
      <c r="I522" s="221"/>
      <c r="J522" s="221"/>
      <c r="K522" s="221"/>
    </row>
    <row r="523" spans="1:11" ht="14.1" customHeight="1">
      <c r="A523" s="221"/>
      <c r="B523" s="221"/>
      <c r="C523" s="239" t="s">
        <v>220</v>
      </c>
      <c r="D523" s="240">
        <v>0</v>
      </c>
      <c r="E523" s="240">
        <v>0</v>
      </c>
      <c r="F523" s="240">
        <v>0</v>
      </c>
      <c r="G523" s="240">
        <v>0</v>
      </c>
      <c r="H523" s="221"/>
      <c r="I523" s="221"/>
      <c r="J523" s="221"/>
      <c r="K523" s="221"/>
    </row>
    <row r="524" spans="1:11" ht="14.1" customHeight="1">
      <c r="A524" s="221"/>
      <c r="B524" s="221"/>
      <c r="C524" s="239" t="s">
        <v>229</v>
      </c>
      <c r="D524" s="240">
        <v>0</v>
      </c>
      <c r="E524" s="1591">
        <v>62000000</v>
      </c>
      <c r="F524" s="240">
        <v>0</v>
      </c>
      <c r="G524" s="240">
        <v>0</v>
      </c>
      <c r="H524" s="221"/>
      <c r="I524" s="221"/>
      <c r="J524" s="221"/>
      <c r="K524" s="221"/>
    </row>
    <row r="525" spans="1:11" ht="14.1" customHeight="1">
      <c r="A525" s="221"/>
      <c r="B525" s="221"/>
      <c r="C525" s="239" t="s">
        <v>230</v>
      </c>
      <c r="D525" s="240">
        <v>0</v>
      </c>
      <c r="E525" s="240">
        <v>0</v>
      </c>
      <c r="F525" s="240">
        <v>0</v>
      </c>
      <c r="G525" s="240">
        <v>0</v>
      </c>
      <c r="H525" s="221"/>
      <c r="I525" s="221"/>
      <c r="J525" s="221"/>
      <c r="K525" s="221"/>
    </row>
    <row r="526" spans="1:11" ht="14.1" customHeight="1">
      <c r="A526" s="221"/>
      <c r="B526" s="221"/>
      <c r="C526" s="239" t="s">
        <v>231</v>
      </c>
      <c r="D526" s="240">
        <v>0</v>
      </c>
      <c r="E526" s="240">
        <v>0</v>
      </c>
      <c r="F526" s="240">
        <v>0</v>
      </c>
      <c r="G526" s="240">
        <v>0</v>
      </c>
      <c r="H526" s="221"/>
      <c r="I526" s="221"/>
      <c r="J526" s="221"/>
      <c r="K526" s="221"/>
    </row>
    <row r="527" spans="1:11" ht="14.1" customHeight="1">
      <c r="A527" s="221"/>
      <c r="B527" s="221"/>
      <c r="C527" s="239" t="s">
        <v>232</v>
      </c>
      <c r="D527" s="240">
        <v>0</v>
      </c>
      <c r="E527" s="240">
        <v>0</v>
      </c>
      <c r="F527" s="240">
        <v>0</v>
      </c>
      <c r="G527" s="240">
        <v>0</v>
      </c>
      <c r="H527" s="221"/>
      <c r="I527" s="221"/>
      <c r="J527" s="221"/>
      <c r="K527" s="221"/>
    </row>
    <row r="528" spans="1:11" ht="14.1" customHeight="1">
      <c r="A528" s="221"/>
      <c r="B528" s="221"/>
      <c r="C528" s="239" t="s">
        <v>234</v>
      </c>
      <c r="D528" s="240">
        <v>0</v>
      </c>
      <c r="E528" s="240">
        <v>0</v>
      </c>
      <c r="F528" s="240">
        <v>0</v>
      </c>
      <c r="G528" s="240">
        <v>0</v>
      </c>
      <c r="H528" s="221"/>
      <c r="I528" s="221"/>
      <c r="J528" s="221"/>
      <c r="K528" s="221"/>
    </row>
    <row r="529" spans="1:11" ht="14.1" customHeight="1">
      <c r="A529" s="221"/>
      <c r="B529" s="221"/>
      <c r="C529" s="239" t="s">
        <v>220</v>
      </c>
      <c r="D529" s="240">
        <v>0</v>
      </c>
      <c r="E529" s="240">
        <v>0</v>
      </c>
      <c r="F529" s="240">
        <v>0</v>
      </c>
      <c r="G529" s="240">
        <v>0</v>
      </c>
      <c r="H529" s="221"/>
      <c r="I529" s="221"/>
      <c r="J529" s="221"/>
      <c r="K529" s="221"/>
    </row>
    <row r="530" spans="1:11" ht="14.1" customHeight="1">
      <c r="A530" s="221"/>
      <c r="B530" s="221"/>
      <c r="C530" s="239" t="s">
        <v>229</v>
      </c>
      <c r="D530" s="240">
        <v>0</v>
      </c>
      <c r="E530" s="240">
        <v>0</v>
      </c>
      <c r="F530" s="240">
        <v>0</v>
      </c>
      <c r="G530" s="240">
        <v>0</v>
      </c>
      <c r="H530" s="221"/>
      <c r="I530" s="221"/>
      <c r="J530" s="221"/>
      <c r="K530" s="221"/>
    </row>
    <row r="531" spans="1:11" ht="14.1" customHeight="1">
      <c r="A531" s="221"/>
      <c r="B531" s="221"/>
      <c r="C531" s="239" t="s">
        <v>230</v>
      </c>
      <c r="D531" s="240">
        <v>0</v>
      </c>
      <c r="E531" s="240">
        <v>0</v>
      </c>
      <c r="F531" s="240">
        <v>0</v>
      </c>
      <c r="G531" s="240">
        <v>0</v>
      </c>
      <c r="H531" s="221"/>
      <c r="I531" s="221"/>
      <c r="J531" s="221"/>
      <c r="K531" s="221"/>
    </row>
    <row r="532" spans="1:11" ht="14.1" customHeight="1">
      <c r="A532" s="221"/>
      <c r="B532" s="221"/>
      <c r="C532" s="239" t="s">
        <v>231</v>
      </c>
      <c r="D532" s="240">
        <v>0</v>
      </c>
      <c r="E532" s="240">
        <v>0</v>
      </c>
      <c r="F532" s="240">
        <v>0</v>
      </c>
      <c r="G532" s="240">
        <v>0</v>
      </c>
      <c r="H532" s="221"/>
      <c r="I532" s="221"/>
      <c r="J532" s="221"/>
      <c r="K532" s="221"/>
    </row>
    <row r="533" spans="1:11" ht="14.1" customHeight="1">
      <c r="A533" s="221"/>
      <c r="B533" s="221"/>
      <c r="C533" s="239" t="s">
        <v>232</v>
      </c>
      <c r="D533" s="240">
        <v>0</v>
      </c>
      <c r="E533" s="240">
        <v>0</v>
      </c>
      <c r="F533" s="240">
        <v>0</v>
      </c>
      <c r="G533" s="240">
        <v>0</v>
      </c>
      <c r="H533" s="221"/>
      <c r="I533" s="221"/>
      <c r="J533" s="221"/>
      <c r="K533" s="221"/>
    </row>
    <row r="534" spans="1:11" ht="14.1" customHeight="1">
      <c r="A534" s="221"/>
      <c r="B534" s="221"/>
      <c r="C534" s="239" t="s">
        <v>235</v>
      </c>
      <c r="D534" s="240">
        <v>0</v>
      </c>
      <c r="E534" s="240">
        <v>0</v>
      </c>
      <c r="F534" s="240">
        <v>0</v>
      </c>
      <c r="G534" s="240">
        <v>0</v>
      </c>
      <c r="H534" s="221"/>
      <c r="I534" s="221"/>
      <c r="J534" s="221"/>
      <c r="K534" s="221"/>
    </row>
    <row r="535" spans="1:11" ht="14.1" customHeight="1">
      <c r="A535" s="221"/>
      <c r="B535" s="221"/>
      <c r="C535" s="239" t="s">
        <v>236</v>
      </c>
      <c r="D535" s="240">
        <v>0</v>
      </c>
      <c r="E535" s="240">
        <v>0</v>
      </c>
      <c r="F535" s="240">
        <v>0</v>
      </c>
      <c r="G535" s="240">
        <v>0</v>
      </c>
      <c r="H535" s="221"/>
      <c r="I535" s="221"/>
      <c r="J535" s="221"/>
      <c r="K535" s="221"/>
    </row>
    <row r="536" spans="1:11" ht="14.1" customHeight="1">
      <c r="A536" s="221"/>
      <c r="B536" s="221"/>
      <c r="C536" s="241" t="s">
        <v>237</v>
      </c>
      <c r="D536" s="240">
        <v>0</v>
      </c>
      <c r="E536" s="240">
        <v>62000000</v>
      </c>
      <c r="F536" s="240">
        <v>0</v>
      </c>
      <c r="G536" s="240">
        <v>0</v>
      </c>
      <c r="H536" s="221"/>
      <c r="I536" s="221"/>
      <c r="J536" s="221"/>
      <c r="K536" s="221"/>
    </row>
    <row r="537" spans="1:11" ht="20.100000000000001" customHeight="1">
      <c r="A537" s="221"/>
      <c r="B537" s="221"/>
      <c r="C537" s="1581" t="s">
        <v>3334</v>
      </c>
      <c r="D537" s="1685" t="s">
        <v>3335</v>
      </c>
      <c r="E537" s="1686"/>
      <c r="F537" s="1686"/>
      <c r="G537" s="1686"/>
      <c r="H537" s="221"/>
      <c r="I537" s="221"/>
      <c r="J537" s="221"/>
      <c r="K537" s="221"/>
    </row>
    <row r="538" spans="1:11" ht="18" customHeight="1">
      <c r="A538" s="221"/>
      <c r="B538" s="221"/>
      <c r="C538" s="231" t="s">
        <v>209</v>
      </c>
      <c r="D538" s="1639" t="s">
        <v>3336</v>
      </c>
      <c r="E538" s="1640"/>
      <c r="F538" s="1640"/>
      <c r="G538" s="1640"/>
      <c r="H538" s="221"/>
      <c r="I538" s="221"/>
      <c r="J538" s="221"/>
      <c r="K538" s="221"/>
    </row>
    <row r="539" spans="1:11" ht="18" customHeight="1">
      <c r="A539" s="221"/>
      <c r="B539" s="221"/>
      <c r="C539" s="232" t="s">
        <v>211</v>
      </c>
      <c r="D539" s="1639" t="s">
        <v>3335</v>
      </c>
      <c r="E539" s="1640"/>
      <c r="F539" s="1640"/>
      <c r="G539" s="1640"/>
      <c r="H539" s="221"/>
      <c r="I539" s="221"/>
      <c r="J539" s="221"/>
      <c r="K539" s="221"/>
    </row>
    <row r="540" spans="1:11" ht="18" customHeight="1">
      <c r="A540" s="221"/>
      <c r="B540" s="221"/>
      <c r="C540" s="232" t="s">
        <v>31</v>
      </c>
      <c r="D540" s="1639" t="s">
        <v>3310</v>
      </c>
      <c r="E540" s="1640"/>
      <c r="F540" s="1640"/>
      <c r="G540" s="1640"/>
      <c r="H540" s="221"/>
      <c r="I540" s="221"/>
      <c r="J540" s="221"/>
      <c r="K540" s="221"/>
    </row>
    <row r="541" spans="1:11" ht="15" customHeight="1">
      <c r="A541" s="221"/>
      <c r="B541" s="221"/>
      <c r="C541" s="233"/>
      <c r="D541" s="234">
        <v>2025</v>
      </c>
      <c r="E541" s="234">
        <v>2026</v>
      </c>
      <c r="F541" s="234">
        <v>2027</v>
      </c>
      <c r="G541" s="234">
        <v>2028</v>
      </c>
      <c r="H541" s="221"/>
      <c r="I541" s="221"/>
      <c r="J541" s="221"/>
      <c r="K541" s="221"/>
    </row>
    <row r="542" spans="1:11" ht="15" customHeight="1">
      <c r="A542" s="221"/>
      <c r="B542" s="221"/>
      <c r="C542" s="235"/>
      <c r="D542" s="236" t="s">
        <v>13</v>
      </c>
      <c r="E542" s="236" t="s">
        <v>14</v>
      </c>
      <c r="F542" s="236" t="s">
        <v>14</v>
      </c>
      <c r="G542" s="236" t="s">
        <v>14</v>
      </c>
      <c r="H542" s="221"/>
      <c r="I542" s="221"/>
      <c r="J542" s="221"/>
      <c r="K542" s="221"/>
    </row>
    <row r="543" spans="1:11" ht="14.1" customHeight="1">
      <c r="A543" s="221"/>
      <c r="B543" s="221"/>
      <c r="C543" s="223" t="s">
        <v>33</v>
      </c>
      <c r="D543" s="237" t="s">
        <v>200</v>
      </c>
      <c r="E543" s="237" t="s">
        <v>248</v>
      </c>
      <c r="F543" s="237" t="s">
        <v>248</v>
      </c>
      <c r="G543" s="237" t="s">
        <v>164</v>
      </c>
      <c r="H543" s="221"/>
      <c r="I543" s="221"/>
      <c r="J543" s="221"/>
      <c r="K543" s="221"/>
    </row>
    <row r="544" spans="1:11" ht="14.1" customHeight="1">
      <c r="A544" s="221"/>
      <c r="B544" s="221"/>
      <c r="C544" s="223" t="s">
        <v>214</v>
      </c>
      <c r="D544" s="1591">
        <v>802053507</v>
      </c>
      <c r="E544" s="237">
        <v>705000000</v>
      </c>
      <c r="F544" s="237"/>
      <c r="G544" s="237" t="s">
        <v>164</v>
      </c>
      <c r="H544" s="221"/>
      <c r="I544" s="221"/>
      <c r="J544" s="221"/>
      <c r="K544" s="221"/>
    </row>
    <row r="545" spans="1:11" ht="14.1" customHeight="1">
      <c r="A545" s="221"/>
      <c r="B545" s="221"/>
      <c r="C545" s="223" t="s">
        <v>215</v>
      </c>
      <c r="D545" s="237" t="s">
        <v>164</v>
      </c>
      <c r="E545" s="237">
        <v>705000000</v>
      </c>
      <c r="F545" s="237"/>
      <c r="G545" s="237" t="s">
        <v>164</v>
      </c>
      <c r="H545" s="221"/>
      <c r="I545" s="221"/>
      <c r="J545" s="221"/>
      <c r="K545" s="221"/>
    </row>
    <row r="546" spans="1:11" ht="14.1" customHeight="1">
      <c r="A546" s="221"/>
      <c r="B546" s="221"/>
      <c r="C546" s="223" t="s">
        <v>216</v>
      </c>
      <c r="D546" s="237" t="s">
        <v>200</v>
      </c>
      <c r="E546" s="237" t="s">
        <v>200</v>
      </c>
      <c r="F546" s="237"/>
      <c r="G546" s="237"/>
      <c r="H546" s="221"/>
      <c r="I546" s="221"/>
      <c r="J546" s="221"/>
      <c r="K546" s="221"/>
    </row>
    <row r="547" spans="1:11" ht="14.1" customHeight="1">
      <c r="A547" s="221"/>
      <c r="B547" s="221"/>
      <c r="C547" s="223" t="s">
        <v>217</v>
      </c>
      <c r="D547" s="237" t="s">
        <v>200</v>
      </c>
      <c r="E547" s="237">
        <v>-0.12100627470979938</v>
      </c>
      <c r="F547" s="237">
        <v>-1</v>
      </c>
      <c r="G547" s="237"/>
      <c r="H547" s="221"/>
      <c r="I547" s="221"/>
      <c r="J547" s="221"/>
      <c r="K547" s="221"/>
    </row>
    <row r="548" spans="1:11" ht="14.1" customHeight="1">
      <c r="A548" s="221"/>
      <c r="B548" s="221"/>
      <c r="C548" s="223" t="s">
        <v>39</v>
      </c>
      <c r="D548" s="237" t="s">
        <v>200</v>
      </c>
      <c r="E548" s="237" t="s">
        <v>200</v>
      </c>
      <c r="F548" s="237">
        <v>-1</v>
      </c>
      <c r="G548" s="237">
        <v>0</v>
      </c>
      <c r="H548" s="221"/>
      <c r="I548" s="221"/>
      <c r="J548" s="221"/>
      <c r="K548" s="221"/>
    </row>
    <row r="549" spans="1:11" ht="14.1" customHeight="1">
      <c r="A549" s="221"/>
      <c r="B549" s="221"/>
      <c r="C549" s="1683" t="s">
        <v>218</v>
      </c>
      <c r="D549" s="1684"/>
      <c r="E549" s="1684"/>
      <c r="F549" s="1684"/>
      <c r="G549" s="1684"/>
      <c r="H549" s="221"/>
      <c r="I549" s="221"/>
      <c r="J549" s="221"/>
      <c r="K549" s="221"/>
    </row>
    <row r="550" spans="1:11" ht="14.1" customHeight="1">
      <c r="A550" s="221"/>
      <c r="B550" s="221"/>
      <c r="C550" s="233"/>
      <c r="D550" s="234">
        <v>2025</v>
      </c>
      <c r="E550" s="234">
        <v>2026</v>
      </c>
      <c r="F550" s="234">
        <v>2027</v>
      </c>
      <c r="G550" s="234">
        <v>2028</v>
      </c>
      <c r="H550" s="221"/>
      <c r="I550" s="221"/>
      <c r="J550" s="221"/>
      <c r="K550" s="221"/>
    </row>
    <row r="551" spans="1:11" ht="14.1" customHeight="1">
      <c r="A551" s="221"/>
      <c r="B551" s="221"/>
      <c r="C551" s="235"/>
      <c r="D551" s="236" t="s">
        <v>13</v>
      </c>
      <c r="E551" s="236" t="s">
        <v>14</v>
      </c>
      <c r="F551" s="236" t="s">
        <v>14</v>
      </c>
      <c r="G551" s="236" t="s">
        <v>14</v>
      </c>
      <c r="H551" s="221"/>
      <c r="I551" s="221"/>
      <c r="J551" s="221"/>
      <c r="K551" s="221"/>
    </row>
    <row r="552" spans="1:11" ht="14.1" customHeight="1">
      <c r="A552" s="221"/>
      <c r="B552" s="221"/>
      <c r="C552" s="239" t="s">
        <v>219</v>
      </c>
      <c r="D552" s="240">
        <v>0</v>
      </c>
      <c r="E552" s="240">
        <v>0</v>
      </c>
      <c r="F552" s="240">
        <v>0</v>
      </c>
      <c r="G552" s="240">
        <v>0</v>
      </c>
      <c r="H552" s="221"/>
      <c r="I552" s="221"/>
      <c r="J552" s="221"/>
      <c r="K552" s="221"/>
    </row>
    <row r="553" spans="1:11" ht="14.1" customHeight="1">
      <c r="A553" s="221"/>
      <c r="B553" s="221"/>
      <c r="C553" s="239" t="s">
        <v>220</v>
      </c>
      <c r="D553" s="240">
        <v>0</v>
      </c>
      <c r="E553" s="240">
        <v>0</v>
      </c>
      <c r="F553" s="240">
        <v>0</v>
      </c>
      <c r="G553" s="240">
        <v>0</v>
      </c>
      <c r="H553" s="221"/>
      <c r="I553" s="221"/>
      <c r="J553" s="221"/>
      <c r="K553" s="221"/>
    </row>
    <row r="554" spans="1:11" ht="14.1" customHeight="1">
      <c r="A554" s="221"/>
      <c r="B554" s="221"/>
      <c r="C554" s="239" t="s">
        <v>221</v>
      </c>
      <c r="D554" s="240">
        <v>0</v>
      </c>
      <c r="E554" s="240">
        <v>0</v>
      </c>
      <c r="F554" s="240">
        <v>0</v>
      </c>
      <c r="G554" s="240">
        <v>0</v>
      </c>
      <c r="H554" s="221"/>
      <c r="I554" s="221"/>
      <c r="J554" s="221"/>
      <c r="K554" s="221"/>
    </row>
    <row r="555" spans="1:11" ht="14.1" customHeight="1">
      <c r="A555" s="221"/>
      <c r="B555" s="221"/>
      <c r="C555" s="239" t="s">
        <v>222</v>
      </c>
      <c r="D555" s="240">
        <v>0</v>
      </c>
      <c r="E555" s="240">
        <v>0</v>
      </c>
      <c r="F555" s="240">
        <v>0</v>
      </c>
      <c r="G555" s="240">
        <v>0</v>
      </c>
      <c r="H555" s="221"/>
      <c r="I555" s="221"/>
      <c r="J555" s="221"/>
      <c r="K555" s="221"/>
    </row>
    <row r="556" spans="1:11" ht="14.1" customHeight="1">
      <c r="A556" s="221"/>
      <c r="B556" s="221"/>
      <c r="C556" s="239" t="s">
        <v>220</v>
      </c>
      <c r="D556" s="240">
        <v>0</v>
      </c>
      <c r="E556" s="240">
        <v>0</v>
      </c>
      <c r="F556" s="240">
        <v>0</v>
      </c>
      <c r="G556" s="240">
        <v>0</v>
      </c>
      <c r="H556" s="221"/>
      <c r="I556" s="221"/>
      <c r="J556" s="221"/>
      <c r="K556" s="221"/>
    </row>
    <row r="557" spans="1:11" ht="14.1" customHeight="1">
      <c r="A557" s="221"/>
      <c r="B557" s="221"/>
      <c r="C557" s="239" t="s">
        <v>221</v>
      </c>
      <c r="D557" s="240">
        <v>0</v>
      </c>
      <c r="E557" s="240">
        <v>0</v>
      </c>
      <c r="F557" s="240">
        <v>0</v>
      </c>
      <c r="G557" s="240">
        <v>0</v>
      </c>
      <c r="H557" s="221"/>
      <c r="I557" s="221"/>
      <c r="J557" s="221"/>
      <c r="K557" s="221"/>
    </row>
    <row r="558" spans="1:11" ht="14.1" customHeight="1">
      <c r="A558" s="221"/>
      <c r="B558" s="221"/>
      <c r="C558" s="239" t="s">
        <v>223</v>
      </c>
      <c r="D558" s="240">
        <v>0</v>
      </c>
      <c r="E558" s="240">
        <v>0</v>
      </c>
      <c r="F558" s="240">
        <v>0</v>
      </c>
      <c r="G558" s="240">
        <v>0</v>
      </c>
      <c r="H558" s="221"/>
      <c r="I558" s="221"/>
      <c r="J558" s="221"/>
      <c r="K558" s="221"/>
    </row>
    <row r="559" spans="1:11" ht="14.1" customHeight="1">
      <c r="A559" s="221"/>
      <c r="B559" s="221"/>
      <c r="C559" s="239" t="s">
        <v>220</v>
      </c>
      <c r="D559" s="240">
        <v>0</v>
      </c>
      <c r="E559" s="240">
        <v>0</v>
      </c>
      <c r="F559" s="240">
        <v>0</v>
      </c>
      <c r="G559" s="240">
        <v>0</v>
      </c>
      <c r="H559" s="221"/>
      <c r="I559" s="221"/>
      <c r="J559" s="221"/>
      <c r="K559" s="221"/>
    </row>
    <row r="560" spans="1:11" ht="14.1" customHeight="1">
      <c r="A560" s="221"/>
      <c r="B560" s="221"/>
      <c r="C560" s="239" t="s">
        <v>221</v>
      </c>
      <c r="D560" s="240">
        <v>0</v>
      </c>
      <c r="E560" s="240">
        <v>0</v>
      </c>
      <c r="F560" s="240">
        <v>0</v>
      </c>
      <c r="G560" s="240">
        <v>0</v>
      </c>
      <c r="H560" s="221"/>
      <c r="I560" s="221"/>
      <c r="J560" s="221"/>
      <c r="K560" s="221"/>
    </row>
    <row r="561" spans="1:11" ht="14.1" customHeight="1">
      <c r="A561" s="221"/>
      <c r="B561" s="221"/>
      <c r="C561" s="239" t="s">
        <v>224</v>
      </c>
      <c r="D561" s="240">
        <v>0</v>
      </c>
      <c r="E561" s="240">
        <v>0</v>
      </c>
      <c r="F561" s="240">
        <v>0</v>
      </c>
      <c r="G561" s="240">
        <v>0</v>
      </c>
      <c r="H561" s="221"/>
      <c r="I561" s="221"/>
      <c r="J561" s="221"/>
      <c r="K561" s="221"/>
    </row>
    <row r="562" spans="1:11" ht="14.1" customHeight="1">
      <c r="A562" s="221"/>
      <c r="B562" s="221"/>
      <c r="C562" s="239" t="s">
        <v>220</v>
      </c>
      <c r="D562" s="240">
        <v>0</v>
      </c>
      <c r="E562" s="240">
        <v>0</v>
      </c>
      <c r="F562" s="240">
        <v>0</v>
      </c>
      <c r="G562" s="240">
        <v>0</v>
      </c>
      <c r="H562" s="221"/>
      <c r="I562" s="221"/>
      <c r="J562" s="221"/>
      <c r="K562" s="221"/>
    </row>
    <row r="563" spans="1:11" ht="14.1" customHeight="1">
      <c r="A563" s="221"/>
      <c r="B563" s="221"/>
      <c r="C563" s="239" t="s">
        <v>221</v>
      </c>
      <c r="D563" s="240">
        <v>0</v>
      </c>
      <c r="E563" s="240">
        <v>0</v>
      </c>
      <c r="F563" s="240">
        <v>0</v>
      </c>
      <c r="G563" s="240">
        <v>0</v>
      </c>
      <c r="H563" s="221"/>
      <c r="I563" s="221"/>
      <c r="J563" s="221"/>
      <c r="K563" s="221"/>
    </row>
    <row r="564" spans="1:11" ht="14.1" customHeight="1">
      <c r="A564" s="221"/>
      <c r="B564" s="221"/>
      <c r="C564" s="239" t="s">
        <v>225</v>
      </c>
      <c r="D564" s="240">
        <v>0</v>
      </c>
      <c r="E564" s="240">
        <v>0</v>
      </c>
      <c r="F564" s="240">
        <v>0</v>
      </c>
      <c r="G564" s="240">
        <v>0</v>
      </c>
      <c r="H564" s="221"/>
      <c r="I564" s="221"/>
      <c r="J564" s="221"/>
      <c r="K564" s="221"/>
    </row>
    <row r="565" spans="1:11" ht="14.1" customHeight="1">
      <c r="A565" s="221"/>
      <c r="B565" s="221"/>
      <c r="C565" s="239" t="s">
        <v>220</v>
      </c>
      <c r="D565" s="240">
        <v>0</v>
      </c>
      <c r="E565" s="240">
        <v>0</v>
      </c>
      <c r="F565" s="240">
        <v>0</v>
      </c>
      <c r="G565" s="240">
        <v>0</v>
      </c>
      <c r="H565" s="221"/>
      <c r="I565" s="221"/>
      <c r="J565" s="221"/>
      <c r="K565" s="221"/>
    </row>
    <row r="566" spans="1:11" ht="14.1" customHeight="1">
      <c r="A566" s="221"/>
      <c r="B566" s="221"/>
      <c r="C566" s="239" t="s">
        <v>221</v>
      </c>
      <c r="D566" s="240">
        <v>0</v>
      </c>
      <c r="E566" s="240">
        <v>0</v>
      </c>
      <c r="F566" s="240">
        <v>0</v>
      </c>
      <c r="G566" s="240">
        <v>0</v>
      </c>
      <c r="H566" s="221"/>
      <c r="I566" s="221"/>
      <c r="J566" s="221"/>
      <c r="K566" s="221"/>
    </row>
    <row r="567" spans="1:11" ht="14.1" customHeight="1">
      <c r="A567" s="221"/>
      <c r="B567" s="221"/>
      <c r="C567" s="239" t="s">
        <v>226</v>
      </c>
      <c r="D567" s="240">
        <v>0</v>
      </c>
      <c r="E567" s="240">
        <v>0</v>
      </c>
      <c r="F567" s="240">
        <v>0</v>
      </c>
      <c r="G567" s="240">
        <v>0</v>
      </c>
      <c r="H567" s="221"/>
      <c r="I567" s="221"/>
      <c r="J567" s="221"/>
      <c r="K567" s="221"/>
    </row>
    <row r="568" spans="1:11" ht="14.1" customHeight="1">
      <c r="A568" s="221"/>
      <c r="B568" s="221"/>
      <c r="C568" s="239" t="s">
        <v>220</v>
      </c>
      <c r="D568" s="240">
        <v>0</v>
      </c>
      <c r="E568" s="240">
        <v>0</v>
      </c>
      <c r="F568" s="240">
        <v>0</v>
      </c>
      <c r="G568" s="240">
        <v>0</v>
      </c>
      <c r="H568" s="221"/>
      <c r="I568" s="221"/>
      <c r="J568" s="221"/>
      <c r="K568" s="221"/>
    </row>
    <row r="569" spans="1:11" ht="14.1" customHeight="1">
      <c r="A569" s="221"/>
      <c r="B569" s="221"/>
      <c r="C569" s="239" t="s">
        <v>221</v>
      </c>
      <c r="D569" s="240">
        <v>0</v>
      </c>
      <c r="E569" s="240">
        <v>0</v>
      </c>
      <c r="F569" s="240">
        <v>0</v>
      </c>
      <c r="G569" s="240">
        <v>0</v>
      </c>
      <c r="H569" s="221"/>
      <c r="I569" s="221"/>
      <c r="J569" s="221"/>
      <c r="K569" s="221"/>
    </row>
    <row r="570" spans="1:11" ht="14.1" customHeight="1">
      <c r="A570" s="221"/>
      <c r="B570" s="221"/>
      <c r="C570" s="239" t="s">
        <v>227</v>
      </c>
      <c r="D570" s="240">
        <v>0</v>
      </c>
      <c r="E570" s="240">
        <v>0</v>
      </c>
      <c r="F570" s="240">
        <v>0</v>
      </c>
      <c r="G570" s="240">
        <v>0</v>
      </c>
      <c r="H570" s="221"/>
      <c r="I570" s="221"/>
      <c r="J570" s="221"/>
      <c r="K570" s="221"/>
    </row>
    <row r="571" spans="1:11" ht="14.1" customHeight="1">
      <c r="A571" s="221"/>
      <c r="B571" s="221"/>
      <c r="C571" s="239" t="s">
        <v>220</v>
      </c>
      <c r="D571" s="240">
        <v>0</v>
      </c>
      <c r="E571" s="240">
        <v>0</v>
      </c>
      <c r="F571" s="240">
        <v>0</v>
      </c>
      <c r="G571" s="240">
        <v>0</v>
      </c>
      <c r="H571" s="221"/>
      <c r="I571" s="221"/>
      <c r="J571" s="221"/>
      <c r="K571" s="221"/>
    </row>
    <row r="572" spans="1:11" ht="14.1" customHeight="1">
      <c r="A572" s="221"/>
      <c r="B572" s="221"/>
      <c r="C572" s="239" t="s">
        <v>221</v>
      </c>
      <c r="D572" s="240">
        <v>0</v>
      </c>
      <c r="E572" s="240">
        <v>0</v>
      </c>
      <c r="F572" s="240">
        <v>0</v>
      </c>
      <c r="G572" s="240">
        <v>0</v>
      </c>
      <c r="H572" s="221"/>
      <c r="I572" s="221"/>
      <c r="J572" s="221"/>
      <c r="K572" s="221"/>
    </row>
    <row r="573" spans="1:11" ht="14.1" customHeight="1">
      <c r="A573" s="221"/>
      <c r="B573" s="221"/>
      <c r="C573" s="239" t="s">
        <v>228</v>
      </c>
      <c r="D573" s="240">
        <v>0</v>
      </c>
      <c r="E573" s="240">
        <v>0</v>
      </c>
      <c r="F573" s="240">
        <v>0</v>
      </c>
      <c r="G573" s="240">
        <v>0</v>
      </c>
      <c r="H573" s="221"/>
      <c r="I573" s="221"/>
      <c r="J573" s="221"/>
      <c r="K573" s="221"/>
    </row>
    <row r="574" spans="1:11" ht="14.1" customHeight="1">
      <c r="A574" s="221"/>
      <c r="B574" s="221"/>
      <c r="C574" s="239" t="s">
        <v>220</v>
      </c>
      <c r="D574" s="240">
        <v>0</v>
      </c>
      <c r="E574" s="240">
        <v>0</v>
      </c>
      <c r="F574" s="240">
        <v>0</v>
      </c>
      <c r="G574" s="240">
        <v>0</v>
      </c>
      <c r="H574" s="221"/>
      <c r="I574" s="221"/>
      <c r="J574" s="221"/>
      <c r="K574" s="221"/>
    </row>
    <row r="575" spans="1:11" ht="14.1" customHeight="1">
      <c r="A575" s="221"/>
      <c r="B575" s="221"/>
      <c r="C575" s="239" t="s">
        <v>229</v>
      </c>
      <c r="D575" s="240">
        <v>0</v>
      </c>
      <c r="E575" s="240">
        <v>0</v>
      </c>
      <c r="F575" s="240">
        <v>0</v>
      </c>
      <c r="G575" s="240">
        <v>0</v>
      </c>
      <c r="H575" s="221"/>
      <c r="I575" s="221"/>
      <c r="J575" s="221"/>
      <c r="K575" s="221"/>
    </row>
    <row r="576" spans="1:11" ht="14.1" customHeight="1">
      <c r="A576" s="221"/>
      <c r="B576" s="221"/>
      <c r="C576" s="239" t="s">
        <v>230</v>
      </c>
      <c r="D576" s="240">
        <v>0</v>
      </c>
      <c r="E576" s="240">
        <v>0</v>
      </c>
      <c r="F576" s="240">
        <v>0</v>
      </c>
      <c r="G576" s="240">
        <v>0</v>
      </c>
      <c r="H576" s="221"/>
      <c r="I576" s="221"/>
      <c r="J576" s="221"/>
      <c r="K576" s="221"/>
    </row>
    <row r="577" spans="1:11" ht="14.1" customHeight="1">
      <c r="A577" s="221"/>
      <c r="B577" s="221"/>
      <c r="C577" s="239" t="s">
        <v>231</v>
      </c>
      <c r="D577" s="240">
        <v>0</v>
      </c>
      <c r="E577" s="240">
        <v>0</v>
      </c>
      <c r="F577" s="240">
        <v>0</v>
      </c>
      <c r="G577" s="240">
        <v>0</v>
      </c>
      <c r="H577" s="221"/>
      <c r="I577" s="221"/>
      <c r="J577" s="221"/>
      <c r="K577" s="221"/>
    </row>
    <row r="578" spans="1:11" ht="14.1" customHeight="1">
      <c r="A578" s="221"/>
      <c r="B578" s="221"/>
      <c r="C578" s="239" t="s">
        <v>232</v>
      </c>
      <c r="D578" s="240">
        <v>0</v>
      </c>
      <c r="E578" s="240">
        <v>0</v>
      </c>
      <c r="F578" s="240">
        <v>0</v>
      </c>
      <c r="G578" s="240">
        <v>0</v>
      </c>
      <c r="H578" s="221"/>
      <c r="I578" s="221"/>
      <c r="J578" s="221"/>
      <c r="K578" s="221"/>
    </row>
    <row r="579" spans="1:11" ht="14.1" customHeight="1">
      <c r="A579" s="221"/>
      <c r="B579" s="221"/>
      <c r="C579" s="239" t="s">
        <v>233</v>
      </c>
      <c r="D579" s="240">
        <v>0</v>
      </c>
      <c r="E579" s="240">
        <v>705000000</v>
      </c>
      <c r="F579" s="240">
        <v>0</v>
      </c>
      <c r="G579" s="240">
        <v>0</v>
      </c>
      <c r="H579" s="221"/>
      <c r="I579" s="221"/>
      <c r="J579" s="221"/>
      <c r="K579" s="221"/>
    </row>
    <row r="580" spans="1:11" ht="14.1" customHeight="1">
      <c r="A580" s="221"/>
      <c r="B580" s="221"/>
      <c r="C580" s="239" t="s">
        <v>220</v>
      </c>
      <c r="D580" s="240">
        <v>0</v>
      </c>
      <c r="E580" s="240">
        <v>0</v>
      </c>
      <c r="F580" s="240">
        <v>0</v>
      </c>
      <c r="G580" s="240">
        <v>0</v>
      </c>
      <c r="H580" s="221"/>
      <c r="I580" s="221"/>
      <c r="J580" s="221"/>
      <c r="K580" s="221"/>
    </row>
    <row r="581" spans="1:11" ht="14.1" customHeight="1">
      <c r="A581" s="221"/>
      <c r="B581" s="221"/>
      <c r="C581" s="239" t="s">
        <v>229</v>
      </c>
      <c r="D581" s="240">
        <v>0</v>
      </c>
      <c r="E581" s="240">
        <v>0</v>
      </c>
      <c r="F581" s="240">
        <v>0</v>
      </c>
      <c r="G581" s="240">
        <v>0</v>
      </c>
      <c r="H581" s="221"/>
      <c r="I581" s="221"/>
      <c r="J581" s="221"/>
      <c r="K581" s="221"/>
    </row>
    <row r="582" spans="1:11" ht="14.1" customHeight="1">
      <c r="A582" s="221"/>
      <c r="B582" s="221"/>
      <c r="C582" s="239" t="s">
        <v>230</v>
      </c>
      <c r="D582" s="240">
        <v>0</v>
      </c>
      <c r="E582" s="240">
        <v>705000000</v>
      </c>
      <c r="F582" s="240"/>
      <c r="G582" s="240">
        <v>0</v>
      </c>
      <c r="H582" s="221"/>
      <c r="I582" s="221"/>
      <c r="J582" s="221"/>
      <c r="K582" s="221"/>
    </row>
    <row r="583" spans="1:11" ht="14.1" customHeight="1">
      <c r="A583" s="221"/>
      <c r="B583" s="221"/>
      <c r="C583" s="239" t="s">
        <v>231</v>
      </c>
      <c r="D583" s="240">
        <v>0</v>
      </c>
      <c r="E583" s="240">
        <v>0</v>
      </c>
      <c r="F583" s="240">
        <v>0</v>
      </c>
      <c r="G583" s="240">
        <v>0</v>
      </c>
      <c r="H583" s="221"/>
      <c r="I583" s="221"/>
      <c r="J583" s="221"/>
      <c r="K583" s="221"/>
    </row>
    <row r="584" spans="1:11" ht="14.1" customHeight="1">
      <c r="A584" s="221"/>
      <c r="B584" s="221"/>
      <c r="C584" s="239" t="s">
        <v>232</v>
      </c>
      <c r="D584" s="240">
        <v>0</v>
      </c>
      <c r="E584" s="240">
        <v>0</v>
      </c>
      <c r="F584" s="240">
        <v>0</v>
      </c>
      <c r="G584" s="240">
        <v>0</v>
      </c>
      <c r="H584" s="221"/>
      <c r="I584" s="221"/>
      <c r="J584" s="221"/>
      <c r="K584" s="221"/>
    </row>
    <row r="585" spans="1:11" ht="14.1" customHeight="1">
      <c r="A585" s="221"/>
      <c r="B585" s="221"/>
      <c r="C585" s="239" t="s">
        <v>234</v>
      </c>
      <c r="D585" s="240">
        <v>0</v>
      </c>
      <c r="E585" s="240">
        <v>0</v>
      </c>
      <c r="F585" s="240">
        <v>0</v>
      </c>
      <c r="G585" s="240">
        <v>0</v>
      </c>
      <c r="H585" s="221"/>
      <c r="I585" s="221"/>
      <c r="J585" s="221"/>
      <c r="K585" s="221"/>
    </row>
    <row r="586" spans="1:11" ht="14.1" customHeight="1">
      <c r="A586" s="221"/>
      <c r="B586" s="221"/>
      <c r="C586" s="239" t="s">
        <v>220</v>
      </c>
      <c r="D586" s="240">
        <v>0</v>
      </c>
      <c r="E586" s="240">
        <v>0</v>
      </c>
      <c r="F586" s="240">
        <v>0</v>
      </c>
      <c r="G586" s="240">
        <v>0</v>
      </c>
      <c r="H586" s="221"/>
      <c r="I586" s="221"/>
      <c r="J586" s="221"/>
      <c r="K586" s="221"/>
    </row>
    <row r="587" spans="1:11" ht="14.1" customHeight="1">
      <c r="A587" s="221"/>
      <c r="B587" s="221"/>
      <c r="C587" s="239" t="s">
        <v>229</v>
      </c>
      <c r="D587" s="240">
        <v>0</v>
      </c>
      <c r="E587" s="240">
        <v>0</v>
      </c>
      <c r="F587" s="240">
        <v>0</v>
      </c>
      <c r="G587" s="240">
        <v>0</v>
      </c>
      <c r="H587" s="221"/>
      <c r="I587" s="221"/>
      <c r="J587" s="221"/>
      <c r="K587" s="221"/>
    </row>
    <row r="588" spans="1:11" ht="14.1" customHeight="1">
      <c r="A588" s="221"/>
      <c r="B588" s="221"/>
      <c r="C588" s="239" t="s">
        <v>230</v>
      </c>
      <c r="D588" s="240">
        <v>0</v>
      </c>
      <c r="E588" s="240">
        <v>0</v>
      </c>
      <c r="F588" s="240">
        <v>0</v>
      </c>
      <c r="G588" s="240">
        <v>0</v>
      </c>
      <c r="H588" s="221"/>
      <c r="I588" s="221"/>
      <c r="J588" s="221"/>
      <c r="K588" s="221"/>
    </row>
    <row r="589" spans="1:11" ht="14.1" customHeight="1">
      <c r="A589" s="221"/>
      <c r="B589" s="221"/>
      <c r="C589" s="239" t="s">
        <v>231</v>
      </c>
      <c r="D589" s="240">
        <v>0</v>
      </c>
      <c r="E589" s="240">
        <v>0</v>
      </c>
      <c r="F589" s="240">
        <v>0</v>
      </c>
      <c r="G589" s="240">
        <v>0</v>
      </c>
      <c r="H589" s="221"/>
      <c r="I589" s="221"/>
      <c r="J589" s="221"/>
      <c r="K589" s="221"/>
    </row>
    <row r="590" spans="1:11" ht="14.1" customHeight="1">
      <c r="A590" s="221"/>
      <c r="B590" s="221"/>
      <c r="C590" s="239" t="s">
        <v>232</v>
      </c>
      <c r="D590" s="240">
        <v>0</v>
      </c>
      <c r="E590" s="240">
        <v>0</v>
      </c>
      <c r="F590" s="240">
        <v>0</v>
      </c>
      <c r="G590" s="240">
        <v>0</v>
      </c>
      <c r="H590" s="221"/>
      <c r="I590" s="221"/>
      <c r="J590" s="221"/>
      <c r="K590" s="221"/>
    </row>
    <row r="591" spans="1:11" ht="14.1" customHeight="1">
      <c r="A591" s="221"/>
      <c r="B591" s="221"/>
      <c r="C591" s="239" t="s">
        <v>235</v>
      </c>
      <c r="D591" s="240">
        <v>0</v>
      </c>
      <c r="E591" s="240">
        <v>0</v>
      </c>
      <c r="F591" s="240">
        <v>0</v>
      </c>
      <c r="G591" s="240">
        <v>0</v>
      </c>
      <c r="H591" s="221"/>
      <c r="I591" s="221"/>
      <c r="J591" s="221"/>
      <c r="K591" s="221"/>
    </row>
    <row r="592" spans="1:11" ht="14.1" customHeight="1">
      <c r="A592" s="221"/>
      <c r="B592" s="221"/>
      <c r="C592" s="239" t="s">
        <v>236</v>
      </c>
      <c r="D592" s="240">
        <v>0</v>
      </c>
      <c r="E592" s="240">
        <v>0</v>
      </c>
      <c r="F592" s="240">
        <v>0</v>
      </c>
      <c r="G592" s="240">
        <v>0</v>
      </c>
      <c r="H592" s="221"/>
      <c r="I592" s="221"/>
      <c r="J592" s="221"/>
      <c r="K592" s="221"/>
    </row>
    <row r="593" spans="1:11" ht="14.1" customHeight="1">
      <c r="A593" s="221"/>
      <c r="B593" s="221"/>
      <c r="C593" s="241" t="s">
        <v>237</v>
      </c>
      <c r="D593" s="240">
        <v>0</v>
      </c>
      <c r="E593" s="240">
        <v>705000000</v>
      </c>
      <c r="F593" s="240">
        <v>0</v>
      </c>
      <c r="G593" s="240">
        <v>0</v>
      </c>
      <c r="H593" s="221"/>
      <c r="I593" s="221"/>
      <c r="J593" s="221"/>
      <c r="K593" s="221"/>
    </row>
    <row r="594" spans="1:11" ht="14.1" customHeight="1">
      <c r="A594" s="221"/>
      <c r="B594" s="221"/>
      <c r="C594" s="1581" t="s">
        <v>3337</v>
      </c>
      <c r="D594" s="1685" t="s">
        <v>3338</v>
      </c>
      <c r="E594" s="1686"/>
      <c r="F594" s="1686"/>
      <c r="G594" s="1686"/>
      <c r="H594" s="221"/>
      <c r="I594" s="221"/>
      <c r="J594" s="221"/>
      <c r="K594" s="221"/>
    </row>
    <row r="595" spans="1:11" ht="36.950000000000003" customHeight="1">
      <c r="A595" s="221"/>
      <c r="B595" s="221"/>
      <c r="C595" s="231" t="s">
        <v>209</v>
      </c>
      <c r="D595" s="1639" t="s">
        <v>3339</v>
      </c>
      <c r="E595" s="1640"/>
      <c r="F595" s="1640"/>
      <c r="G595" s="1640"/>
      <c r="H595" s="221"/>
      <c r="I595" s="221"/>
      <c r="J595" s="221"/>
      <c r="K595" s="221"/>
    </row>
    <row r="596" spans="1:11" ht="36.950000000000003" customHeight="1">
      <c r="A596" s="221"/>
      <c r="B596" s="221"/>
      <c r="C596" s="232" t="s">
        <v>211</v>
      </c>
      <c r="D596" s="1639" t="s">
        <v>3340</v>
      </c>
      <c r="E596" s="1640"/>
      <c r="F596" s="1640"/>
      <c r="G596" s="1640"/>
      <c r="H596" s="221"/>
      <c r="I596" s="221"/>
      <c r="J596" s="221"/>
      <c r="K596" s="221"/>
    </row>
    <row r="597" spans="1:11" ht="36.950000000000003" customHeight="1">
      <c r="A597" s="221"/>
      <c r="B597" s="221"/>
      <c r="C597" s="232" t="s">
        <v>31</v>
      </c>
      <c r="D597" s="1639" t="s">
        <v>3341</v>
      </c>
      <c r="E597" s="1640"/>
      <c r="F597" s="1640"/>
      <c r="G597" s="1640"/>
      <c r="H597" s="221"/>
      <c r="I597" s="221"/>
      <c r="J597" s="221"/>
      <c r="K597" s="221"/>
    </row>
    <row r="598" spans="1:11" ht="15" customHeight="1">
      <c r="A598" s="221"/>
      <c r="B598" s="221"/>
      <c r="C598" s="233"/>
      <c r="D598" s="234">
        <v>2025</v>
      </c>
      <c r="E598" s="234">
        <v>2026</v>
      </c>
      <c r="F598" s="234">
        <v>2027</v>
      </c>
      <c r="G598" s="234">
        <v>2028</v>
      </c>
      <c r="H598" s="221"/>
      <c r="I598" s="221"/>
      <c r="J598" s="221"/>
      <c r="K598" s="221"/>
    </row>
    <row r="599" spans="1:11" ht="15" customHeight="1">
      <c r="A599" s="221"/>
      <c r="B599" s="221"/>
      <c r="C599" s="235"/>
      <c r="D599" s="236" t="s">
        <v>13</v>
      </c>
      <c r="E599" s="236" t="s">
        <v>14</v>
      </c>
      <c r="F599" s="236" t="s">
        <v>14</v>
      </c>
      <c r="G599" s="236" t="s">
        <v>14</v>
      </c>
      <c r="H599" s="221"/>
      <c r="I599" s="221"/>
      <c r="J599" s="221"/>
      <c r="K599" s="221"/>
    </row>
    <row r="600" spans="1:11" ht="14.1" customHeight="1">
      <c r="A600" s="221"/>
      <c r="B600" s="221"/>
      <c r="C600" s="223" t="s">
        <v>33</v>
      </c>
      <c r="D600" s="237" t="s">
        <v>200</v>
      </c>
      <c r="E600" s="237" t="s">
        <v>248</v>
      </c>
      <c r="F600" s="237" t="s">
        <v>248</v>
      </c>
      <c r="G600" s="237" t="s">
        <v>248</v>
      </c>
      <c r="H600" s="221"/>
      <c r="I600" s="221"/>
      <c r="J600" s="221"/>
      <c r="K600" s="221"/>
    </row>
    <row r="601" spans="1:11" ht="14.1" customHeight="1">
      <c r="A601" s="221"/>
      <c r="B601" s="221"/>
      <c r="C601" s="223" t="s">
        <v>214</v>
      </c>
      <c r="D601" s="1591">
        <v>1893156732</v>
      </c>
      <c r="E601" s="1591">
        <v>2500000000</v>
      </c>
      <c r="F601" s="237"/>
      <c r="G601" s="237" t="s">
        <v>164</v>
      </c>
      <c r="H601" s="221"/>
      <c r="I601" s="221"/>
      <c r="J601" s="221"/>
      <c r="K601" s="221"/>
    </row>
    <row r="602" spans="1:11" ht="14.1" customHeight="1">
      <c r="A602" s="221"/>
      <c r="B602" s="221"/>
      <c r="C602" s="223" t="s">
        <v>215</v>
      </c>
      <c r="D602" s="237" t="s">
        <v>164</v>
      </c>
      <c r="E602" s="1591">
        <v>2500000000</v>
      </c>
      <c r="F602" s="237"/>
      <c r="G602" s="237" t="s">
        <v>164</v>
      </c>
      <c r="H602" s="221"/>
      <c r="I602" s="221"/>
      <c r="J602" s="221"/>
      <c r="K602" s="221"/>
    </row>
    <row r="603" spans="1:11" ht="14.1" customHeight="1">
      <c r="A603" s="221"/>
      <c r="B603" s="221"/>
      <c r="C603" s="223" t="s">
        <v>216</v>
      </c>
      <c r="D603" s="237" t="s">
        <v>200</v>
      </c>
      <c r="E603" s="237" t="s">
        <v>200</v>
      </c>
      <c r="F603" s="237" t="s">
        <v>164</v>
      </c>
      <c r="G603" s="237" t="s">
        <v>164</v>
      </c>
      <c r="H603" s="221"/>
      <c r="I603" s="221"/>
      <c r="J603" s="221"/>
      <c r="K603" s="221"/>
    </row>
    <row r="604" spans="1:11" ht="14.1" customHeight="1">
      <c r="A604" s="221"/>
      <c r="B604" s="221"/>
      <c r="C604" s="223" t="s">
        <v>217</v>
      </c>
      <c r="D604" s="237" t="s">
        <v>200</v>
      </c>
      <c r="E604" s="237">
        <v>0.32054570957730932</v>
      </c>
      <c r="F604" s="237">
        <v>-1</v>
      </c>
      <c r="G604" s="237"/>
      <c r="H604" s="221"/>
      <c r="I604" s="221"/>
      <c r="J604" s="221"/>
      <c r="K604" s="221"/>
    </row>
    <row r="605" spans="1:11" ht="14.1" customHeight="1">
      <c r="A605" s="221"/>
      <c r="B605" s="221"/>
      <c r="C605" s="223" t="s">
        <v>39</v>
      </c>
      <c r="D605" s="237" t="s">
        <v>200</v>
      </c>
      <c r="E605" s="237" t="s">
        <v>200</v>
      </c>
      <c r="F605" s="237">
        <v>-1</v>
      </c>
      <c r="G605" s="237"/>
      <c r="H605" s="221"/>
      <c r="I605" s="221"/>
      <c r="J605" s="221"/>
      <c r="K605" s="221"/>
    </row>
    <row r="606" spans="1:11" ht="14.1" customHeight="1">
      <c r="A606" s="221"/>
      <c r="B606" s="221"/>
      <c r="C606" s="1683" t="s">
        <v>218</v>
      </c>
      <c r="D606" s="1684"/>
      <c r="E606" s="1684"/>
      <c r="F606" s="1684"/>
      <c r="G606" s="1684"/>
      <c r="H606" s="221"/>
      <c r="I606" s="221"/>
      <c r="J606" s="221"/>
      <c r="K606" s="221"/>
    </row>
    <row r="607" spans="1:11" ht="14.1" customHeight="1">
      <c r="A607" s="221"/>
      <c r="B607" s="221"/>
      <c r="C607" s="233"/>
      <c r="D607" s="234">
        <v>2025</v>
      </c>
      <c r="E607" s="234">
        <v>2026</v>
      </c>
      <c r="F607" s="234">
        <v>2027</v>
      </c>
      <c r="G607" s="234">
        <v>2028</v>
      </c>
      <c r="H607" s="221"/>
      <c r="I607" s="221"/>
      <c r="J607" s="221"/>
      <c r="K607" s="221"/>
    </row>
    <row r="608" spans="1:11" ht="14.1" customHeight="1">
      <c r="A608" s="221"/>
      <c r="B608" s="221"/>
      <c r="C608" s="235"/>
      <c r="D608" s="236" t="s">
        <v>13</v>
      </c>
      <c r="E608" s="236" t="s">
        <v>14</v>
      </c>
      <c r="F608" s="236" t="s">
        <v>14</v>
      </c>
      <c r="G608" s="236" t="s">
        <v>14</v>
      </c>
      <c r="H608" s="221"/>
      <c r="I608" s="221"/>
      <c r="J608" s="221"/>
      <c r="K608" s="221"/>
    </row>
    <row r="609" spans="1:11" ht="14.1" customHeight="1">
      <c r="A609" s="221"/>
      <c r="B609" s="221"/>
      <c r="C609" s="239" t="s">
        <v>219</v>
      </c>
      <c r="D609" s="240">
        <v>0</v>
      </c>
      <c r="E609" s="240">
        <v>0</v>
      </c>
      <c r="F609" s="240">
        <v>0</v>
      </c>
      <c r="G609" s="240">
        <v>0</v>
      </c>
      <c r="H609" s="221"/>
      <c r="I609" s="221"/>
      <c r="J609" s="221"/>
      <c r="K609" s="221"/>
    </row>
    <row r="610" spans="1:11" ht="14.1" customHeight="1">
      <c r="A610" s="221"/>
      <c r="B610" s="221"/>
      <c r="C610" s="239" t="s">
        <v>220</v>
      </c>
      <c r="D610" s="240">
        <v>0</v>
      </c>
      <c r="E610" s="240">
        <v>0</v>
      </c>
      <c r="F610" s="240">
        <v>0</v>
      </c>
      <c r="G610" s="240">
        <v>0</v>
      </c>
      <c r="H610" s="221"/>
      <c r="I610" s="221"/>
      <c r="J610" s="221"/>
      <c r="K610" s="221"/>
    </row>
    <row r="611" spans="1:11" ht="14.1" customHeight="1">
      <c r="A611" s="221"/>
      <c r="B611" s="221"/>
      <c r="C611" s="239" t="s">
        <v>221</v>
      </c>
      <c r="D611" s="240">
        <v>0</v>
      </c>
      <c r="E611" s="240">
        <v>0</v>
      </c>
      <c r="F611" s="240">
        <v>0</v>
      </c>
      <c r="G611" s="240">
        <v>0</v>
      </c>
      <c r="H611" s="221"/>
      <c r="I611" s="221"/>
      <c r="J611" s="221"/>
      <c r="K611" s="221"/>
    </row>
    <row r="612" spans="1:11" ht="14.1" customHeight="1">
      <c r="A612" s="221"/>
      <c r="B612" s="221"/>
      <c r="C612" s="239" t="s">
        <v>222</v>
      </c>
      <c r="D612" s="240">
        <v>0</v>
      </c>
      <c r="E612" s="240">
        <v>0</v>
      </c>
      <c r="F612" s="240">
        <v>0</v>
      </c>
      <c r="G612" s="240">
        <v>0</v>
      </c>
      <c r="H612" s="221"/>
      <c r="I612" s="221"/>
      <c r="J612" s="221"/>
      <c r="K612" s="221"/>
    </row>
    <row r="613" spans="1:11" ht="14.1" customHeight="1">
      <c r="A613" s="221"/>
      <c r="B613" s="221"/>
      <c r="C613" s="239" t="s">
        <v>220</v>
      </c>
      <c r="D613" s="240">
        <v>0</v>
      </c>
      <c r="E613" s="240">
        <v>0</v>
      </c>
      <c r="F613" s="240">
        <v>0</v>
      </c>
      <c r="G613" s="240">
        <v>0</v>
      </c>
      <c r="H613" s="221"/>
      <c r="I613" s="221"/>
      <c r="J613" s="221"/>
      <c r="K613" s="221"/>
    </row>
    <row r="614" spans="1:11" ht="14.1" customHeight="1">
      <c r="A614" s="221"/>
      <c r="B614" s="221"/>
      <c r="C614" s="239" t="s">
        <v>221</v>
      </c>
      <c r="D614" s="240">
        <v>0</v>
      </c>
      <c r="E614" s="240">
        <v>0</v>
      </c>
      <c r="F614" s="240">
        <v>0</v>
      </c>
      <c r="G614" s="240">
        <v>0</v>
      </c>
      <c r="H614" s="221"/>
      <c r="I614" s="221"/>
      <c r="J614" s="221"/>
      <c r="K614" s="221"/>
    </row>
    <row r="615" spans="1:11" ht="14.1" customHeight="1">
      <c r="A615" s="221"/>
      <c r="B615" s="221"/>
      <c r="C615" s="239" t="s">
        <v>223</v>
      </c>
      <c r="D615" s="240">
        <v>0</v>
      </c>
      <c r="E615" s="240">
        <v>0</v>
      </c>
      <c r="F615" s="240">
        <v>0</v>
      </c>
      <c r="G615" s="240">
        <v>0</v>
      </c>
      <c r="H615" s="221"/>
      <c r="I615" s="221"/>
      <c r="J615" s="221"/>
      <c r="K615" s="221"/>
    </row>
    <row r="616" spans="1:11" ht="14.1" customHeight="1">
      <c r="A616" s="221"/>
      <c r="B616" s="221"/>
      <c r="C616" s="239" t="s">
        <v>220</v>
      </c>
      <c r="D616" s="240">
        <v>0</v>
      </c>
      <c r="E616" s="240">
        <v>0</v>
      </c>
      <c r="F616" s="240">
        <v>0</v>
      </c>
      <c r="G616" s="240">
        <v>0</v>
      </c>
      <c r="H616" s="221"/>
      <c r="I616" s="221"/>
      <c r="J616" s="221"/>
      <c r="K616" s="221"/>
    </row>
    <row r="617" spans="1:11" ht="14.1" customHeight="1">
      <c r="A617" s="221"/>
      <c r="B617" s="221"/>
      <c r="C617" s="239" t="s">
        <v>221</v>
      </c>
      <c r="D617" s="240">
        <v>0</v>
      </c>
      <c r="E617" s="240">
        <v>0</v>
      </c>
      <c r="F617" s="240">
        <v>0</v>
      </c>
      <c r="G617" s="240">
        <v>0</v>
      </c>
      <c r="H617" s="221"/>
      <c r="I617" s="221"/>
      <c r="J617" s="221"/>
      <c r="K617" s="221"/>
    </row>
    <row r="618" spans="1:11" ht="14.1" customHeight="1">
      <c r="A618" s="221"/>
      <c r="B618" s="221"/>
      <c r="C618" s="239" t="s">
        <v>224</v>
      </c>
      <c r="D618" s="240">
        <v>0</v>
      </c>
      <c r="E618" s="240">
        <v>0</v>
      </c>
      <c r="F618" s="240">
        <v>0</v>
      </c>
      <c r="G618" s="240">
        <v>0</v>
      </c>
      <c r="H618" s="221"/>
      <c r="I618" s="221"/>
      <c r="J618" s="221"/>
      <c r="K618" s="221"/>
    </row>
    <row r="619" spans="1:11" ht="14.1" customHeight="1">
      <c r="A619" s="221"/>
      <c r="B619" s="221"/>
      <c r="C619" s="239" t="s">
        <v>220</v>
      </c>
      <c r="D619" s="240">
        <v>0</v>
      </c>
      <c r="E619" s="240">
        <v>0</v>
      </c>
      <c r="F619" s="240">
        <v>0</v>
      </c>
      <c r="G619" s="240">
        <v>0</v>
      </c>
      <c r="H619" s="221"/>
      <c r="I619" s="221"/>
      <c r="J619" s="221"/>
      <c r="K619" s="221"/>
    </row>
    <row r="620" spans="1:11" ht="14.1" customHeight="1">
      <c r="A620" s="221"/>
      <c r="B620" s="221"/>
      <c r="C620" s="239" t="s">
        <v>221</v>
      </c>
      <c r="D620" s="240">
        <v>0</v>
      </c>
      <c r="E620" s="240">
        <v>0</v>
      </c>
      <c r="F620" s="240">
        <v>0</v>
      </c>
      <c r="G620" s="240">
        <v>0</v>
      </c>
      <c r="H620" s="221"/>
      <c r="I620" s="221"/>
      <c r="J620" s="221"/>
      <c r="K620" s="221"/>
    </row>
    <row r="621" spans="1:11" ht="14.1" customHeight="1">
      <c r="A621" s="221"/>
      <c r="B621" s="221"/>
      <c r="C621" s="239" t="s">
        <v>225</v>
      </c>
      <c r="D621" s="240">
        <v>0</v>
      </c>
      <c r="E621" s="240">
        <v>0</v>
      </c>
      <c r="F621" s="240">
        <v>0</v>
      </c>
      <c r="G621" s="240">
        <v>0</v>
      </c>
      <c r="H621" s="221"/>
      <c r="I621" s="221"/>
      <c r="J621" s="221"/>
      <c r="K621" s="221"/>
    </row>
    <row r="622" spans="1:11" ht="14.1" customHeight="1">
      <c r="A622" s="221"/>
      <c r="B622" s="221"/>
      <c r="C622" s="239" t="s">
        <v>220</v>
      </c>
      <c r="D622" s="240">
        <v>0</v>
      </c>
      <c r="E622" s="240">
        <v>0</v>
      </c>
      <c r="F622" s="240">
        <v>0</v>
      </c>
      <c r="G622" s="240">
        <v>0</v>
      </c>
      <c r="H622" s="221"/>
      <c r="I622" s="221"/>
      <c r="J622" s="221"/>
      <c r="K622" s="221"/>
    </row>
    <row r="623" spans="1:11" ht="14.1" customHeight="1">
      <c r="A623" s="221"/>
      <c r="B623" s="221"/>
      <c r="C623" s="239" t="s">
        <v>221</v>
      </c>
      <c r="D623" s="240">
        <v>0</v>
      </c>
      <c r="E623" s="240">
        <v>0</v>
      </c>
      <c r="F623" s="240">
        <v>0</v>
      </c>
      <c r="G623" s="240">
        <v>0</v>
      </c>
      <c r="H623" s="221"/>
      <c r="I623" s="221"/>
      <c r="J623" s="221"/>
      <c r="K623" s="221"/>
    </row>
    <row r="624" spans="1:11" ht="14.1" customHeight="1">
      <c r="A624" s="221"/>
      <c r="B624" s="221"/>
      <c r="C624" s="239" t="s">
        <v>226</v>
      </c>
      <c r="D624" s="240">
        <v>0</v>
      </c>
      <c r="E624" s="240">
        <v>0</v>
      </c>
      <c r="F624" s="240">
        <v>0</v>
      </c>
      <c r="G624" s="240">
        <v>0</v>
      </c>
      <c r="H624" s="221"/>
      <c r="I624" s="221"/>
      <c r="J624" s="221"/>
      <c r="K624" s="221"/>
    </row>
    <row r="625" spans="1:11" ht="14.1" customHeight="1">
      <c r="A625" s="221"/>
      <c r="B625" s="221"/>
      <c r="C625" s="239" t="s">
        <v>220</v>
      </c>
      <c r="D625" s="240">
        <v>0</v>
      </c>
      <c r="E625" s="240">
        <v>0</v>
      </c>
      <c r="F625" s="240">
        <v>0</v>
      </c>
      <c r="G625" s="240">
        <v>0</v>
      </c>
      <c r="H625" s="221"/>
      <c r="I625" s="221"/>
      <c r="J625" s="221"/>
      <c r="K625" s="221"/>
    </row>
    <row r="626" spans="1:11" ht="14.1" customHeight="1">
      <c r="A626" s="221"/>
      <c r="B626" s="221"/>
      <c r="C626" s="239" t="s">
        <v>221</v>
      </c>
      <c r="D626" s="240">
        <v>0</v>
      </c>
      <c r="E626" s="240">
        <v>0</v>
      </c>
      <c r="F626" s="240">
        <v>0</v>
      </c>
      <c r="G626" s="240">
        <v>0</v>
      </c>
      <c r="H626" s="221"/>
      <c r="I626" s="221"/>
      <c r="J626" s="221"/>
      <c r="K626" s="221"/>
    </row>
    <row r="627" spans="1:11" ht="14.1" customHeight="1">
      <c r="A627" s="221"/>
      <c r="B627" s="221"/>
      <c r="C627" s="239" t="s">
        <v>227</v>
      </c>
      <c r="D627" s="240">
        <v>0</v>
      </c>
      <c r="E627" s="240">
        <v>0</v>
      </c>
      <c r="F627" s="240">
        <v>0</v>
      </c>
      <c r="G627" s="240">
        <v>0</v>
      </c>
      <c r="H627" s="221"/>
      <c r="I627" s="221"/>
      <c r="J627" s="221"/>
      <c r="K627" s="221"/>
    </row>
    <row r="628" spans="1:11" ht="14.1" customHeight="1">
      <c r="A628" s="221"/>
      <c r="B628" s="221"/>
      <c r="C628" s="239" t="s">
        <v>220</v>
      </c>
      <c r="D628" s="240">
        <v>0</v>
      </c>
      <c r="E628" s="240">
        <v>0</v>
      </c>
      <c r="F628" s="240">
        <v>0</v>
      </c>
      <c r="G628" s="240">
        <v>0</v>
      </c>
      <c r="H628" s="221"/>
      <c r="I628" s="221"/>
      <c r="J628" s="221"/>
      <c r="K628" s="221"/>
    </row>
    <row r="629" spans="1:11" ht="14.1" customHeight="1">
      <c r="A629" s="221"/>
      <c r="B629" s="221"/>
      <c r="C629" s="239" t="s">
        <v>221</v>
      </c>
      <c r="D629" s="240">
        <v>0</v>
      </c>
      <c r="E629" s="240">
        <v>0</v>
      </c>
      <c r="F629" s="240">
        <v>0</v>
      </c>
      <c r="G629" s="240">
        <v>0</v>
      </c>
      <c r="H629" s="221"/>
      <c r="I629" s="221"/>
      <c r="J629" s="221"/>
      <c r="K629" s="221"/>
    </row>
    <row r="630" spans="1:11" ht="14.1" customHeight="1">
      <c r="A630" s="221"/>
      <c r="B630" s="221"/>
      <c r="C630" s="239" t="s">
        <v>228</v>
      </c>
      <c r="D630" s="240">
        <v>0</v>
      </c>
      <c r="E630" s="240">
        <v>0</v>
      </c>
      <c r="F630" s="240">
        <v>0</v>
      </c>
      <c r="G630" s="240">
        <v>0</v>
      </c>
      <c r="H630" s="221"/>
      <c r="I630" s="221"/>
      <c r="J630" s="221"/>
      <c r="K630" s="221"/>
    </row>
    <row r="631" spans="1:11" ht="14.1" customHeight="1">
      <c r="A631" s="221"/>
      <c r="B631" s="221"/>
      <c r="C631" s="239" t="s">
        <v>220</v>
      </c>
      <c r="D631" s="240">
        <v>0</v>
      </c>
      <c r="E631" s="240">
        <v>0</v>
      </c>
      <c r="F631" s="240">
        <v>0</v>
      </c>
      <c r="G631" s="240">
        <v>0</v>
      </c>
      <c r="H631" s="221"/>
      <c r="I631" s="221"/>
      <c r="J631" s="221"/>
      <c r="K631" s="221"/>
    </row>
    <row r="632" spans="1:11" ht="14.1" customHeight="1">
      <c r="A632" s="221"/>
      <c r="B632" s="221"/>
      <c r="C632" s="239" t="s">
        <v>229</v>
      </c>
      <c r="D632" s="240">
        <v>0</v>
      </c>
      <c r="E632" s="240">
        <v>0</v>
      </c>
      <c r="F632" s="240">
        <v>0</v>
      </c>
      <c r="G632" s="240">
        <v>0</v>
      </c>
      <c r="H632" s="221"/>
      <c r="I632" s="221"/>
      <c r="J632" s="221"/>
      <c r="K632" s="221"/>
    </row>
    <row r="633" spans="1:11" ht="14.1" customHeight="1">
      <c r="A633" s="221"/>
      <c r="B633" s="221"/>
      <c r="C633" s="239" t="s">
        <v>230</v>
      </c>
      <c r="D633" s="240">
        <v>0</v>
      </c>
      <c r="E633" s="240">
        <v>0</v>
      </c>
      <c r="F633" s="240">
        <v>0</v>
      </c>
      <c r="G633" s="240">
        <v>0</v>
      </c>
      <c r="H633" s="221"/>
      <c r="I633" s="221"/>
      <c r="J633" s="221"/>
      <c r="K633" s="221"/>
    </row>
    <row r="634" spans="1:11" ht="14.1" customHeight="1">
      <c r="A634" s="221"/>
      <c r="B634" s="221"/>
      <c r="C634" s="239" t="s">
        <v>231</v>
      </c>
      <c r="D634" s="240">
        <v>0</v>
      </c>
      <c r="E634" s="240">
        <v>0</v>
      </c>
      <c r="F634" s="240">
        <v>0</v>
      </c>
      <c r="G634" s="240">
        <v>0</v>
      </c>
      <c r="H634" s="221"/>
      <c r="I634" s="221"/>
      <c r="J634" s="221"/>
      <c r="K634" s="221"/>
    </row>
    <row r="635" spans="1:11" ht="14.1" customHeight="1">
      <c r="A635" s="221"/>
      <c r="B635" s="221"/>
      <c r="C635" s="239" t="s">
        <v>232</v>
      </c>
      <c r="D635" s="240">
        <v>0</v>
      </c>
      <c r="E635" s="240">
        <v>0</v>
      </c>
      <c r="F635" s="240">
        <v>0</v>
      </c>
      <c r="G635" s="240">
        <v>0</v>
      </c>
      <c r="H635" s="221"/>
      <c r="I635" s="221"/>
      <c r="J635" s="221"/>
      <c r="K635" s="221"/>
    </row>
    <row r="636" spans="1:11" ht="14.1" customHeight="1">
      <c r="A636" s="221"/>
      <c r="B636" s="221"/>
      <c r="C636" s="239" t="s">
        <v>233</v>
      </c>
      <c r="D636" s="240">
        <v>0</v>
      </c>
      <c r="E636" s="240">
        <v>2500000000</v>
      </c>
      <c r="F636" s="240">
        <v>0</v>
      </c>
      <c r="G636" s="240">
        <v>0</v>
      </c>
      <c r="H636" s="221"/>
      <c r="I636" s="221"/>
      <c r="J636" s="221"/>
      <c r="K636" s="221"/>
    </row>
    <row r="637" spans="1:11" ht="14.1" customHeight="1">
      <c r="A637" s="221"/>
      <c r="B637" s="221"/>
      <c r="C637" s="239" t="s">
        <v>220</v>
      </c>
      <c r="D637" s="240">
        <v>0</v>
      </c>
      <c r="E637" s="240">
        <v>0</v>
      </c>
      <c r="F637" s="240">
        <v>0</v>
      </c>
      <c r="G637" s="240">
        <v>0</v>
      </c>
      <c r="H637" s="221"/>
      <c r="I637" s="221"/>
      <c r="J637" s="221"/>
      <c r="K637" s="221"/>
    </row>
    <row r="638" spans="1:11" ht="14.1" customHeight="1">
      <c r="A638" s="221"/>
      <c r="B638" s="221"/>
      <c r="C638" s="239" t="s">
        <v>229</v>
      </c>
      <c r="D638" s="240">
        <v>0</v>
      </c>
      <c r="E638" s="240">
        <v>0</v>
      </c>
      <c r="F638" s="240">
        <v>0</v>
      </c>
      <c r="G638" s="240">
        <v>0</v>
      </c>
      <c r="H638" s="221"/>
      <c r="I638" s="221"/>
      <c r="J638" s="221"/>
      <c r="K638" s="221"/>
    </row>
    <row r="639" spans="1:11" ht="14.1" customHeight="1">
      <c r="A639" s="221"/>
      <c r="B639" s="221"/>
      <c r="C639" s="239" t="s">
        <v>230</v>
      </c>
      <c r="D639" s="240">
        <v>0</v>
      </c>
      <c r="E639" s="1591">
        <v>2500000000</v>
      </c>
      <c r="F639" s="240"/>
      <c r="G639" s="240">
        <v>0</v>
      </c>
      <c r="H639" s="221"/>
      <c r="I639" s="221"/>
      <c r="J639" s="221"/>
      <c r="K639" s="221"/>
    </row>
    <row r="640" spans="1:11" ht="14.1" customHeight="1">
      <c r="A640" s="221"/>
      <c r="B640" s="221"/>
      <c r="C640" s="239" t="s">
        <v>231</v>
      </c>
      <c r="D640" s="240">
        <v>0</v>
      </c>
      <c r="E640" s="240">
        <v>0</v>
      </c>
      <c r="F640" s="240">
        <v>0</v>
      </c>
      <c r="G640" s="240">
        <v>0</v>
      </c>
      <c r="H640" s="221"/>
      <c r="I640" s="221"/>
      <c r="J640" s="221"/>
      <c r="K640" s="221"/>
    </row>
    <row r="641" spans="1:11" ht="14.1" customHeight="1">
      <c r="A641" s="221"/>
      <c r="B641" s="221"/>
      <c r="C641" s="239" t="s">
        <v>232</v>
      </c>
      <c r="D641" s="240">
        <v>0</v>
      </c>
      <c r="E641" s="240">
        <v>0</v>
      </c>
      <c r="F641" s="240">
        <v>0</v>
      </c>
      <c r="G641" s="240">
        <v>0</v>
      </c>
      <c r="H641" s="221"/>
      <c r="I641" s="221"/>
      <c r="J641" s="221"/>
      <c r="K641" s="221"/>
    </row>
    <row r="642" spans="1:11" ht="14.1" customHeight="1">
      <c r="A642" s="221"/>
      <c r="B642" s="221"/>
      <c r="C642" s="239" t="s">
        <v>234</v>
      </c>
      <c r="D642" s="240">
        <v>0</v>
      </c>
      <c r="E642" s="240">
        <v>0</v>
      </c>
      <c r="F642" s="240">
        <v>0</v>
      </c>
      <c r="G642" s="240">
        <v>0</v>
      </c>
      <c r="H642" s="221"/>
      <c r="I642" s="221"/>
      <c r="J642" s="221"/>
      <c r="K642" s="221"/>
    </row>
    <row r="643" spans="1:11" ht="14.1" customHeight="1">
      <c r="A643" s="221"/>
      <c r="B643" s="221"/>
      <c r="C643" s="239" t="s">
        <v>220</v>
      </c>
      <c r="D643" s="240">
        <v>0</v>
      </c>
      <c r="E643" s="240">
        <v>0</v>
      </c>
      <c r="F643" s="240">
        <v>0</v>
      </c>
      <c r="G643" s="240">
        <v>0</v>
      </c>
      <c r="H643" s="221"/>
      <c r="I643" s="221"/>
      <c r="J643" s="221"/>
      <c r="K643" s="221"/>
    </row>
    <row r="644" spans="1:11" ht="14.1" customHeight="1">
      <c r="A644" s="221"/>
      <c r="B644" s="221"/>
      <c r="C644" s="239" t="s">
        <v>229</v>
      </c>
      <c r="D644" s="240">
        <v>0</v>
      </c>
      <c r="E644" s="240">
        <v>0</v>
      </c>
      <c r="F644" s="240">
        <v>0</v>
      </c>
      <c r="G644" s="240">
        <v>0</v>
      </c>
      <c r="H644" s="221"/>
      <c r="I644" s="221"/>
      <c r="J644" s="221"/>
      <c r="K644" s="221"/>
    </row>
    <row r="645" spans="1:11" ht="14.1" customHeight="1">
      <c r="A645" s="221"/>
      <c r="B645" s="221"/>
      <c r="C645" s="239" t="s">
        <v>230</v>
      </c>
      <c r="D645" s="240">
        <v>0</v>
      </c>
      <c r="E645" s="240">
        <v>0</v>
      </c>
      <c r="F645" s="240">
        <v>0</v>
      </c>
      <c r="G645" s="240">
        <v>0</v>
      </c>
      <c r="H645" s="221"/>
      <c r="I645" s="221"/>
      <c r="J645" s="221"/>
      <c r="K645" s="221"/>
    </row>
    <row r="646" spans="1:11" ht="14.1" customHeight="1">
      <c r="A646" s="221"/>
      <c r="B646" s="221"/>
      <c r="C646" s="239" t="s">
        <v>231</v>
      </c>
      <c r="D646" s="240">
        <v>0</v>
      </c>
      <c r="E646" s="240">
        <v>0</v>
      </c>
      <c r="F646" s="240">
        <v>0</v>
      </c>
      <c r="G646" s="240">
        <v>0</v>
      </c>
      <c r="H646" s="221"/>
      <c r="I646" s="221"/>
      <c r="J646" s="221"/>
      <c r="K646" s="221"/>
    </row>
    <row r="647" spans="1:11" ht="14.1" customHeight="1">
      <c r="A647" s="221"/>
      <c r="B647" s="221"/>
      <c r="C647" s="239" t="s">
        <v>232</v>
      </c>
      <c r="D647" s="240">
        <v>0</v>
      </c>
      <c r="E647" s="240">
        <v>0</v>
      </c>
      <c r="F647" s="240">
        <v>0</v>
      </c>
      <c r="G647" s="240">
        <v>0</v>
      </c>
      <c r="H647" s="221"/>
      <c r="I647" s="221"/>
      <c r="J647" s="221"/>
      <c r="K647" s="221"/>
    </row>
    <row r="648" spans="1:11" ht="14.1" customHeight="1">
      <c r="A648" s="221"/>
      <c r="B648" s="221"/>
      <c r="C648" s="239" t="s">
        <v>235</v>
      </c>
      <c r="D648" s="240">
        <v>0</v>
      </c>
      <c r="E648" s="240">
        <v>0</v>
      </c>
      <c r="F648" s="240">
        <v>0</v>
      </c>
      <c r="G648" s="240">
        <v>0</v>
      </c>
      <c r="H648" s="221"/>
      <c r="I648" s="221"/>
      <c r="J648" s="221"/>
      <c r="K648" s="221"/>
    </row>
    <row r="649" spans="1:11" ht="14.1" customHeight="1">
      <c r="A649" s="221"/>
      <c r="B649" s="221"/>
      <c r="C649" s="239" t="s">
        <v>236</v>
      </c>
      <c r="D649" s="240">
        <v>0</v>
      </c>
      <c r="E649" s="240">
        <v>0</v>
      </c>
      <c r="F649" s="240">
        <v>0</v>
      </c>
      <c r="G649" s="240">
        <v>0</v>
      </c>
      <c r="H649" s="221"/>
      <c r="I649" s="221"/>
      <c r="J649" s="221"/>
      <c r="K649" s="221"/>
    </row>
    <row r="650" spans="1:11" ht="14.1" customHeight="1">
      <c r="A650" s="221"/>
      <c r="B650" s="221"/>
      <c r="C650" s="241" t="s">
        <v>237</v>
      </c>
      <c r="D650" s="240">
        <v>0</v>
      </c>
      <c r="E650" s="240">
        <v>2500000000</v>
      </c>
      <c r="F650" s="240">
        <v>0</v>
      </c>
      <c r="G650" s="240">
        <v>0</v>
      </c>
      <c r="H650" s="221"/>
      <c r="I650" s="221"/>
      <c r="J650" s="221"/>
      <c r="K650" s="221"/>
    </row>
    <row r="651" spans="1:11" ht="14.1" customHeight="1">
      <c r="A651" s="221"/>
      <c r="B651" s="221"/>
      <c r="C651" s="231" t="s">
        <v>209</v>
      </c>
      <c r="D651" s="1639" t="s">
        <v>3342</v>
      </c>
      <c r="E651" s="1640"/>
      <c r="F651" s="1640"/>
      <c r="G651" s="1640"/>
      <c r="H651" s="221"/>
      <c r="I651" s="221"/>
      <c r="J651" s="221"/>
      <c r="K651" s="221"/>
    </row>
    <row r="652" spans="1:11" ht="14.1" customHeight="1">
      <c r="A652" s="221"/>
      <c r="B652" s="221"/>
      <c r="C652" s="232" t="s">
        <v>211</v>
      </c>
      <c r="D652" s="1639" t="s">
        <v>3343</v>
      </c>
      <c r="E652" s="1640"/>
      <c r="F652" s="1640"/>
      <c r="G652" s="1640"/>
      <c r="H652" s="221"/>
      <c r="I652" s="221"/>
      <c r="J652" s="221"/>
      <c r="K652" s="221"/>
    </row>
    <row r="653" spans="1:11" ht="14.1" customHeight="1">
      <c r="A653" s="221"/>
      <c r="B653" s="221"/>
      <c r="C653" s="232" t="s">
        <v>31</v>
      </c>
      <c r="D653" s="1639" t="s">
        <v>3344</v>
      </c>
      <c r="E653" s="1640"/>
      <c r="F653" s="1640"/>
      <c r="G653" s="1640"/>
      <c r="H653" s="221"/>
      <c r="I653" s="221"/>
      <c r="J653" s="221"/>
      <c r="K653" s="221"/>
    </row>
    <row r="654" spans="1:11" ht="15" customHeight="1">
      <c r="A654" s="221"/>
      <c r="B654" s="221"/>
      <c r="C654" s="233"/>
      <c r="D654" s="234">
        <v>2025</v>
      </c>
      <c r="E654" s="234">
        <v>2026</v>
      </c>
      <c r="F654" s="234">
        <v>2027</v>
      </c>
      <c r="G654" s="234">
        <v>2028</v>
      </c>
      <c r="H654" s="221"/>
      <c r="I654" s="221"/>
      <c r="J654" s="221"/>
      <c r="K654" s="221"/>
    </row>
    <row r="655" spans="1:11" ht="15" customHeight="1">
      <c r="A655" s="221"/>
      <c r="B655" s="221"/>
      <c r="C655" s="235"/>
      <c r="D655" s="236" t="s">
        <v>13</v>
      </c>
      <c r="E655" s="236" t="s">
        <v>14</v>
      </c>
      <c r="F655" s="236" t="s">
        <v>14</v>
      </c>
      <c r="G655" s="236" t="s">
        <v>14</v>
      </c>
      <c r="H655" s="221"/>
      <c r="I655" s="221"/>
      <c r="J655" s="221"/>
      <c r="K655" s="221"/>
    </row>
    <row r="656" spans="1:11" ht="14.1" customHeight="1">
      <c r="A656" s="221"/>
      <c r="B656" s="221"/>
      <c r="C656" s="223" t="s">
        <v>33</v>
      </c>
      <c r="D656" s="237" t="s">
        <v>200</v>
      </c>
      <c r="E656" s="237" t="s">
        <v>248</v>
      </c>
      <c r="F656" s="237" t="s">
        <v>248</v>
      </c>
      <c r="G656" s="237" t="s">
        <v>248</v>
      </c>
      <c r="H656" s="221"/>
      <c r="I656" s="221"/>
      <c r="J656" s="221"/>
      <c r="K656" s="221"/>
    </row>
    <row r="657" spans="1:11" ht="14.1" customHeight="1">
      <c r="A657" s="221"/>
      <c r="B657" s="221"/>
      <c r="C657" s="223" t="s">
        <v>214</v>
      </c>
      <c r="D657" s="1591">
        <v>813031635</v>
      </c>
      <c r="E657" s="237">
        <v>502950347</v>
      </c>
      <c r="F657" s="237">
        <v>1562073997</v>
      </c>
      <c r="G657" s="237">
        <v>0</v>
      </c>
      <c r="H657" s="221"/>
      <c r="I657" s="221"/>
      <c r="J657" s="221"/>
      <c r="K657" s="221"/>
    </row>
    <row r="658" spans="1:11" ht="14.1" customHeight="1">
      <c r="A658" s="221"/>
      <c r="B658" s="221"/>
      <c r="C658" s="223" t="s">
        <v>215</v>
      </c>
      <c r="D658" s="237" t="s">
        <v>164</v>
      </c>
      <c r="E658" s="237">
        <v>502950347</v>
      </c>
      <c r="F658" s="237">
        <v>1562073997</v>
      </c>
      <c r="G658" s="237">
        <v>0</v>
      </c>
      <c r="H658" s="221"/>
      <c r="I658" s="221"/>
      <c r="J658" s="221"/>
      <c r="K658" s="221"/>
    </row>
    <row r="659" spans="1:11" ht="14.1" customHeight="1">
      <c r="A659" s="221"/>
      <c r="B659" s="221"/>
      <c r="C659" s="223" t="s">
        <v>216</v>
      </c>
      <c r="D659" s="237" t="s">
        <v>200</v>
      </c>
      <c r="E659" s="237" t="s">
        <v>200</v>
      </c>
      <c r="F659" s="237" t="s">
        <v>164</v>
      </c>
      <c r="G659" s="237" t="s">
        <v>164</v>
      </c>
      <c r="H659" s="221"/>
      <c r="I659" s="221"/>
      <c r="J659" s="221"/>
      <c r="K659" s="221"/>
    </row>
    <row r="660" spans="1:11" ht="14.1" customHeight="1">
      <c r="A660" s="221"/>
      <c r="B660" s="221"/>
      <c r="C660" s="223" t="s">
        <v>217</v>
      </c>
      <c r="D660" s="237" t="s">
        <v>200</v>
      </c>
      <c r="E660" s="237">
        <v>-0.38138895788476912</v>
      </c>
      <c r="F660" s="237">
        <v>2.1058214917585096</v>
      </c>
      <c r="G660" s="237">
        <v>-1</v>
      </c>
      <c r="H660" s="221"/>
      <c r="I660" s="221"/>
      <c r="J660" s="221"/>
      <c r="K660" s="221"/>
    </row>
    <row r="661" spans="1:11" ht="14.1" customHeight="1">
      <c r="A661" s="221"/>
      <c r="B661" s="221"/>
      <c r="C661" s="223" t="s">
        <v>39</v>
      </c>
      <c r="D661" s="237" t="s">
        <v>200</v>
      </c>
      <c r="E661" s="237">
        <v>-0.38138895788476912</v>
      </c>
      <c r="F661" s="237">
        <v>2.1058214917585096</v>
      </c>
      <c r="G661" s="237">
        <v>-1</v>
      </c>
      <c r="H661" s="221"/>
      <c r="I661" s="221"/>
      <c r="J661" s="221"/>
      <c r="K661" s="221"/>
    </row>
    <row r="662" spans="1:11" ht="14.1" customHeight="1">
      <c r="A662" s="221"/>
      <c r="B662" s="221"/>
      <c r="C662" s="1683" t="s">
        <v>218</v>
      </c>
      <c r="D662" s="1684"/>
      <c r="E662" s="1684"/>
      <c r="F662" s="1684"/>
      <c r="G662" s="1684"/>
      <c r="H662" s="221"/>
      <c r="I662" s="221"/>
      <c r="J662" s="221"/>
      <c r="K662" s="221"/>
    </row>
    <row r="663" spans="1:11" ht="14.1" customHeight="1">
      <c r="A663" s="221"/>
      <c r="B663" s="221"/>
      <c r="C663" s="233"/>
      <c r="D663" s="234">
        <v>2025</v>
      </c>
      <c r="E663" s="234">
        <v>2026</v>
      </c>
      <c r="F663" s="234">
        <v>2027</v>
      </c>
      <c r="G663" s="234">
        <v>2028</v>
      </c>
      <c r="H663" s="221"/>
      <c r="I663" s="221"/>
      <c r="J663" s="221"/>
      <c r="K663" s="221"/>
    </row>
    <row r="664" spans="1:11" ht="14.1" customHeight="1">
      <c r="A664" s="221"/>
      <c r="B664" s="221"/>
      <c r="C664" s="235"/>
      <c r="D664" s="236" t="s">
        <v>13</v>
      </c>
      <c r="E664" s="236" t="s">
        <v>14</v>
      </c>
      <c r="F664" s="236" t="s">
        <v>14</v>
      </c>
      <c r="G664" s="236" t="s">
        <v>14</v>
      </c>
      <c r="H664" s="221"/>
      <c r="I664" s="221"/>
      <c r="J664" s="221"/>
      <c r="K664" s="221"/>
    </row>
    <row r="665" spans="1:11" ht="14.1" customHeight="1">
      <c r="A665" s="221"/>
      <c r="B665" s="221"/>
      <c r="C665" s="239" t="s">
        <v>219</v>
      </c>
      <c r="D665" s="240">
        <v>0</v>
      </c>
      <c r="E665" s="240">
        <v>0</v>
      </c>
      <c r="F665" s="240">
        <v>0</v>
      </c>
      <c r="G665" s="240">
        <v>0</v>
      </c>
      <c r="H665" s="221"/>
      <c r="I665" s="221"/>
      <c r="J665" s="221"/>
      <c r="K665" s="221"/>
    </row>
    <row r="666" spans="1:11" ht="14.1" customHeight="1">
      <c r="A666" s="221"/>
      <c r="B666" s="221"/>
      <c r="C666" s="239" t="s">
        <v>220</v>
      </c>
      <c r="D666" s="240">
        <v>0</v>
      </c>
      <c r="E666" s="240">
        <v>0</v>
      </c>
      <c r="F666" s="240">
        <v>0</v>
      </c>
      <c r="G666" s="240">
        <v>0</v>
      </c>
      <c r="H666" s="221"/>
      <c r="I666" s="221"/>
      <c r="J666" s="221"/>
      <c r="K666" s="221"/>
    </row>
    <row r="667" spans="1:11" ht="14.1" customHeight="1">
      <c r="A667" s="221"/>
      <c r="B667" s="221"/>
      <c r="C667" s="239" t="s">
        <v>221</v>
      </c>
      <c r="D667" s="240">
        <v>0</v>
      </c>
      <c r="E667" s="240">
        <v>0</v>
      </c>
      <c r="F667" s="240">
        <v>0</v>
      </c>
      <c r="G667" s="240">
        <v>0</v>
      </c>
      <c r="H667" s="221"/>
      <c r="I667" s="221"/>
      <c r="J667" s="221"/>
      <c r="K667" s="221"/>
    </row>
    <row r="668" spans="1:11" ht="14.1" customHeight="1">
      <c r="A668" s="221"/>
      <c r="B668" s="221"/>
      <c r="C668" s="239" t="s">
        <v>222</v>
      </c>
      <c r="D668" s="240">
        <v>0</v>
      </c>
      <c r="E668" s="240">
        <v>0</v>
      </c>
      <c r="F668" s="240">
        <v>0</v>
      </c>
      <c r="G668" s="240">
        <v>0</v>
      </c>
      <c r="H668" s="221"/>
      <c r="I668" s="221"/>
      <c r="J668" s="221"/>
      <c r="K668" s="221"/>
    </row>
    <row r="669" spans="1:11" ht="14.1" customHeight="1">
      <c r="A669" s="221"/>
      <c r="B669" s="221"/>
      <c r="C669" s="239" t="s">
        <v>220</v>
      </c>
      <c r="D669" s="240">
        <v>0</v>
      </c>
      <c r="E669" s="240">
        <v>0</v>
      </c>
      <c r="F669" s="240">
        <v>0</v>
      </c>
      <c r="G669" s="240">
        <v>0</v>
      </c>
      <c r="H669" s="221"/>
      <c r="I669" s="221"/>
      <c r="J669" s="221"/>
      <c r="K669" s="221"/>
    </row>
    <row r="670" spans="1:11" ht="14.1" customHeight="1">
      <c r="A670" s="221"/>
      <c r="B670" s="221"/>
      <c r="C670" s="239" t="s">
        <v>221</v>
      </c>
      <c r="D670" s="240">
        <v>0</v>
      </c>
      <c r="E670" s="240">
        <v>0</v>
      </c>
      <c r="F670" s="240">
        <v>0</v>
      </c>
      <c r="G670" s="240">
        <v>0</v>
      </c>
      <c r="H670" s="221"/>
      <c r="I670" s="221"/>
      <c r="J670" s="221"/>
      <c r="K670" s="221"/>
    </row>
    <row r="671" spans="1:11" ht="14.1" customHeight="1">
      <c r="A671" s="221"/>
      <c r="B671" s="221"/>
      <c r="C671" s="239" t="s">
        <v>223</v>
      </c>
      <c r="D671" s="240">
        <v>0</v>
      </c>
      <c r="E671" s="240">
        <v>0</v>
      </c>
      <c r="F671" s="240">
        <v>0</v>
      </c>
      <c r="G671" s="240">
        <v>0</v>
      </c>
      <c r="H671" s="221"/>
      <c r="I671" s="221"/>
      <c r="J671" s="221"/>
      <c r="K671" s="221"/>
    </row>
    <row r="672" spans="1:11" ht="14.1" customHeight="1">
      <c r="A672" s="221"/>
      <c r="B672" s="221"/>
      <c r="C672" s="239" t="s">
        <v>220</v>
      </c>
      <c r="D672" s="240">
        <v>0</v>
      </c>
      <c r="E672" s="240">
        <v>0</v>
      </c>
      <c r="F672" s="240">
        <v>0</v>
      </c>
      <c r="G672" s="240">
        <v>0</v>
      </c>
      <c r="H672" s="221"/>
      <c r="I672" s="221"/>
      <c r="J672" s="221"/>
      <c r="K672" s="221"/>
    </row>
    <row r="673" spans="1:11" ht="14.1" customHeight="1">
      <c r="A673" s="221"/>
      <c r="B673" s="221"/>
      <c r="C673" s="239" t="s">
        <v>221</v>
      </c>
      <c r="D673" s="240">
        <v>0</v>
      </c>
      <c r="E673" s="240">
        <v>0</v>
      </c>
      <c r="F673" s="240">
        <v>0</v>
      </c>
      <c r="G673" s="240">
        <v>0</v>
      </c>
      <c r="H673" s="221"/>
      <c r="I673" s="221"/>
      <c r="J673" s="221"/>
      <c r="K673" s="221"/>
    </row>
    <row r="674" spans="1:11" ht="14.1" customHeight="1">
      <c r="A674" s="221"/>
      <c r="B674" s="221"/>
      <c r="C674" s="239" t="s">
        <v>224</v>
      </c>
      <c r="D674" s="240">
        <v>0</v>
      </c>
      <c r="E674" s="240">
        <v>0</v>
      </c>
      <c r="F674" s="240">
        <v>0</v>
      </c>
      <c r="G674" s="240">
        <v>0</v>
      </c>
      <c r="H674" s="221"/>
      <c r="I674" s="221"/>
      <c r="J674" s="221"/>
      <c r="K674" s="221"/>
    </row>
    <row r="675" spans="1:11" ht="14.1" customHeight="1">
      <c r="A675" s="221"/>
      <c r="B675" s="221"/>
      <c r="C675" s="239" t="s">
        <v>220</v>
      </c>
      <c r="D675" s="240">
        <v>0</v>
      </c>
      <c r="E675" s="240">
        <v>0</v>
      </c>
      <c r="F675" s="240">
        <v>0</v>
      </c>
      <c r="G675" s="240">
        <v>0</v>
      </c>
      <c r="H675" s="221"/>
      <c r="I675" s="221"/>
      <c r="J675" s="221"/>
      <c r="K675" s="221"/>
    </row>
    <row r="676" spans="1:11" ht="14.1" customHeight="1">
      <c r="A676" s="221"/>
      <c r="B676" s="221"/>
      <c r="C676" s="239" t="s">
        <v>221</v>
      </c>
      <c r="D676" s="240">
        <v>0</v>
      </c>
      <c r="E676" s="240">
        <v>0</v>
      </c>
      <c r="F676" s="240">
        <v>0</v>
      </c>
      <c r="G676" s="240">
        <v>0</v>
      </c>
      <c r="H676" s="221"/>
      <c r="I676" s="221"/>
      <c r="J676" s="221"/>
      <c r="K676" s="221"/>
    </row>
    <row r="677" spans="1:11" ht="14.1" customHeight="1">
      <c r="A677" s="221"/>
      <c r="B677" s="221"/>
      <c r="C677" s="239" t="s">
        <v>225</v>
      </c>
      <c r="D677" s="240">
        <v>0</v>
      </c>
      <c r="E677" s="240">
        <v>0</v>
      </c>
      <c r="F677" s="240">
        <v>0</v>
      </c>
      <c r="G677" s="240">
        <v>0</v>
      </c>
      <c r="H677" s="221"/>
      <c r="I677" s="221"/>
      <c r="J677" s="221"/>
      <c r="K677" s="221"/>
    </row>
    <row r="678" spans="1:11" ht="14.1" customHeight="1">
      <c r="A678" s="221"/>
      <c r="B678" s="221"/>
      <c r="C678" s="239" t="s">
        <v>220</v>
      </c>
      <c r="D678" s="240">
        <v>0</v>
      </c>
      <c r="E678" s="240">
        <v>0</v>
      </c>
      <c r="F678" s="240">
        <v>0</v>
      </c>
      <c r="G678" s="240">
        <v>0</v>
      </c>
      <c r="H678" s="221"/>
      <c r="I678" s="221"/>
      <c r="J678" s="221"/>
      <c r="K678" s="221"/>
    </row>
    <row r="679" spans="1:11" ht="14.1" customHeight="1">
      <c r="A679" s="221"/>
      <c r="B679" s="221"/>
      <c r="C679" s="239" t="s">
        <v>221</v>
      </c>
      <c r="D679" s="240">
        <v>0</v>
      </c>
      <c r="E679" s="240">
        <v>0</v>
      </c>
      <c r="F679" s="240">
        <v>0</v>
      </c>
      <c r="G679" s="240">
        <v>0</v>
      </c>
      <c r="H679" s="221"/>
      <c r="I679" s="221"/>
      <c r="J679" s="221"/>
      <c r="K679" s="221"/>
    </row>
    <row r="680" spans="1:11" ht="14.1" customHeight="1">
      <c r="A680" s="221"/>
      <c r="B680" s="221"/>
      <c r="C680" s="239" t="s">
        <v>226</v>
      </c>
      <c r="D680" s="240">
        <v>0</v>
      </c>
      <c r="E680" s="240">
        <v>0</v>
      </c>
      <c r="F680" s="240">
        <v>0</v>
      </c>
      <c r="G680" s="240">
        <v>0</v>
      </c>
      <c r="H680" s="221"/>
      <c r="I680" s="221"/>
      <c r="J680" s="221"/>
      <c r="K680" s="221"/>
    </row>
    <row r="681" spans="1:11" ht="14.1" customHeight="1">
      <c r="A681" s="221"/>
      <c r="B681" s="221"/>
      <c r="C681" s="239" t="s">
        <v>220</v>
      </c>
      <c r="D681" s="240">
        <v>0</v>
      </c>
      <c r="E681" s="240">
        <v>0</v>
      </c>
      <c r="F681" s="240">
        <v>0</v>
      </c>
      <c r="G681" s="240">
        <v>0</v>
      </c>
      <c r="H681" s="221"/>
      <c r="I681" s="221"/>
      <c r="J681" s="221"/>
      <c r="K681" s="221"/>
    </row>
    <row r="682" spans="1:11" ht="14.1" customHeight="1">
      <c r="A682" s="221"/>
      <c r="B682" s="221"/>
      <c r="C682" s="239" t="s">
        <v>221</v>
      </c>
      <c r="D682" s="240">
        <v>0</v>
      </c>
      <c r="E682" s="240">
        <v>0</v>
      </c>
      <c r="F682" s="240">
        <v>0</v>
      </c>
      <c r="G682" s="240">
        <v>0</v>
      </c>
      <c r="H682" s="221"/>
      <c r="I682" s="221"/>
      <c r="J682" s="221"/>
      <c r="K682" s="221"/>
    </row>
    <row r="683" spans="1:11" ht="14.1" customHeight="1">
      <c r="A683" s="221"/>
      <c r="B683" s="221"/>
      <c r="C683" s="239" t="s">
        <v>227</v>
      </c>
      <c r="D683" s="240">
        <v>0</v>
      </c>
      <c r="E683" s="240">
        <v>0</v>
      </c>
      <c r="F683" s="240">
        <v>0</v>
      </c>
      <c r="G683" s="240">
        <v>0</v>
      </c>
      <c r="H683" s="221"/>
      <c r="I683" s="221"/>
      <c r="J683" s="221"/>
      <c r="K683" s="221"/>
    </row>
    <row r="684" spans="1:11" ht="14.1" customHeight="1">
      <c r="A684" s="221"/>
      <c r="B684" s="221"/>
      <c r="C684" s="239" t="s">
        <v>220</v>
      </c>
      <c r="D684" s="240">
        <v>0</v>
      </c>
      <c r="E684" s="240">
        <v>0</v>
      </c>
      <c r="F684" s="240">
        <v>0</v>
      </c>
      <c r="G684" s="240">
        <v>0</v>
      </c>
      <c r="H684" s="221"/>
      <c r="I684" s="221"/>
      <c r="J684" s="221"/>
      <c r="K684" s="221"/>
    </row>
    <row r="685" spans="1:11" ht="14.1" customHeight="1">
      <c r="A685" s="221"/>
      <c r="B685" s="221"/>
      <c r="C685" s="239" t="s">
        <v>221</v>
      </c>
      <c r="D685" s="240">
        <v>0</v>
      </c>
      <c r="E685" s="240">
        <v>0</v>
      </c>
      <c r="F685" s="240">
        <v>0</v>
      </c>
      <c r="G685" s="240">
        <v>0</v>
      </c>
      <c r="H685" s="221"/>
      <c r="I685" s="221"/>
      <c r="J685" s="221"/>
      <c r="K685" s="221"/>
    </row>
    <row r="686" spans="1:11" ht="14.1" customHeight="1">
      <c r="A686" s="221"/>
      <c r="B686" s="221"/>
      <c r="C686" s="239" t="s">
        <v>228</v>
      </c>
      <c r="D686" s="240">
        <v>0</v>
      </c>
      <c r="E686" s="240">
        <v>0</v>
      </c>
      <c r="F686" s="240">
        <v>0</v>
      </c>
      <c r="G686" s="240">
        <v>0</v>
      </c>
      <c r="H686" s="221"/>
      <c r="I686" s="221"/>
      <c r="J686" s="221"/>
      <c r="K686" s="221"/>
    </row>
    <row r="687" spans="1:11" ht="14.1" customHeight="1">
      <c r="A687" s="221"/>
      <c r="B687" s="221"/>
      <c r="C687" s="239" t="s">
        <v>220</v>
      </c>
      <c r="D687" s="240">
        <v>0</v>
      </c>
      <c r="E687" s="240">
        <v>0</v>
      </c>
      <c r="F687" s="240">
        <v>0</v>
      </c>
      <c r="G687" s="240">
        <v>0</v>
      </c>
      <c r="H687" s="221"/>
      <c r="I687" s="221"/>
      <c r="J687" s="221"/>
      <c r="K687" s="221"/>
    </row>
    <row r="688" spans="1:11" ht="14.1" customHeight="1">
      <c r="A688" s="221"/>
      <c r="B688" s="221"/>
      <c r="C688" s="239" t="s">
        <v>229</v>
      </c>
      <c r="D688" s="240">
        <v>0</v>
      </c>
      <c r="E688" s="240">
        <v>0</v>
      </c>
      <c r="F688" s="240">
        <v>0</v>
      </c>
      <c r="G688" s="240">
        <v>0</v>
      </c>
      <c r="H688" s="221"/>
      <c r="I688" s="221"/>
      <c r="J688" s="221"/>
      <c r="K688" s="221"/>
    </row>
    <row r="689" spans="1:11" ht="14.1" customHeight="1">
      <c r="A689" s="221"/>
      <c r="B689" s="221"/>
      <c r="C689" s="239" t="s">
        <v>230</v>
      </c>
      <c r="D689" s="240">
        <v>0</v>
      </c>
      <c r="E689" s="240">
        <v>0</v>
      </c>
      <c r="F689" s="240">
        <v>0</v>
      </c>
      <c r="G689" s="240">
        <v>0</v>
      </c>
      <c r="H689" s="221"/>
      <c r="I689" s="221"/>
      <c r="J689" s="221"/>
      <c r="K689" s="221"/>
    </row>
    <row r="690" spans="1:11" ht="14.1" customHeight="1">
      <c r="A690" s="221"/>
      <c r="B690" s="221"/>
      <c r="C690" s="239" t="s">
        <v>231</v>
      </c>
      <c r="D690" s="240">
        <v>0</v>
      </c>
      <c r="E690" s="240">
        <v>0</v>
      </c>
      <c r="F690" s="240">
        <v>0</v>
      </c>
      <c r="G690" s="240">
        <v>0</v>
      </c>
      <c r="H690" s="221"/>
      <c r="I690" s="221"/>
      <c r="J690" s="221"/>
      <c r="K690" s="221"/>
    </row>
    <row r="691" spans="1:11" ht="14.1" customHeight="1">
      <c r="A691" s="221"/>
      <c r="B691" s="221"/>
      <c r="C691" s="239" t="s">
        <v>232</v>
      </c>
      <c r="D691" s="240">
        <v>0</v>
      </c>
      <c r="E691" s="240">
        <v>0</v>
      </c>
      <c r="F691" s="240">
        <v>0</v>
      </c>
      <c r="G691" s="240">
        <v>0</v>
      </c>
      <c r="H691" s="221"/>
      <c r="I691" s="221"/>
      <c r="J691" s="221"/>
      <c r="K691" s="221"/>
    </row>
    <row r="692" spans="1:11" ht="14.1" customHeight="1">
      <c r="A692" s="221"/>
      <c r="B692" s="221"/>
      <c r="C692" s="239" t="s">
        <v>233</v>
      </c>
      <c r="D692" s="240">
        <v>0</v>
      </c>
      <c r="E692" s="240">
        <v>502950347</v>
      </c>
      <c r="F692" s="240">
        <v>1562073997</v>
      </c>
      <c r="G692" s="240">
        <v>0</v>
      </c>
      <c r="H692" s="221"/>
      <c r="I692" s="221"/>
      <c r="J692" s="221"/>
      <c r="K692" s="221"/>
    </row>
    <row r="693" spans="1:11" ht="14.1" customHeight="1">
      <c r="A693" s="221"/>
      <c r="B693" s="221"/>
      <c r="C693" s="239" t="s">
        <v>220</v>
      </c>
      <c r="D693" s="240">
        <v>0</v>
      </c>
      <c r="E693" s="240">
        <v>0</v>
      </c>
      <c r="F693" s="240">
        <v>0</v>
      </c>
      <c r="G693" s="240">
        <v>0</v>
      </c>
      <c r="H693" s="221"/>
      <c r="I693" s="221"/>
      <c r="J693" s="221"/>
      <c r="K693" s="221"/>
    </row>
    <row r="694" spans="1:11" ht="14.1" customHeight="1">
      <c r="A694" s="221"/>
      <c r="B694" s="221"/>
      <c r="C694" s="239" t="s">
        <v>229</v>
      </c>
      <c r="D694" s="240">
        <v>0</v>
      </c>
      <c r="E694" s="237">
        <v>502950347</v>
      </c>
      <c r="F694" s="237">
        <v>1562073997</v>
      </c>
      <c r="G694" s="240"/>
      <c r="H694" s="221"/>
      <c r="I694" s="221"/>
      <c r="J694" s="221"/>
      <c r="K694" s="221"/>
    </row>
    <row r="695" spans="1:11" ht="14.1" customHeight="1">
      <c r="A695" s="221"/>
      <c r="B695" s="221"/>
      <c r="C695" s="239" t="s">
        <v>230</v>
      </c>
      <c r="D695" s="240">
        <v>0</v>
      </c>
      <c r="E695" s="240">
        <v>0</v>
      </c>
      <c r="F695" s="240">
        <v>0</v>
      </c>
      <c r="G695" s="240">
        <v>0</v>
      </c>
      <c r="H695" s="221"/>
      <c r="I695" s="221"/>
      <c r="J695" s="221"/>
      <c r="K695" s="221"/>
    </row>
    <row r="696" spans="1:11" ht="14.1" customHeight="1">
      <c r="A696" s="221"/>
      <c r="B696" s="221"/>
      <c r="C696" s="239" t="s">
        <v>231</v>
      </c>
      <c r="D696" s="240">
        <v>0</v>
      </c>
      <c r="E696" s="240">
        <v>0</v>
      </c>
      <c r="F696" s="240">
        <v>0</v>
      </c>
      <c r="G696" s="240">
        <v>0</v>
      </c>
      <c r="H696" s="221"/>
      <c r="I696" s="221"/>
      <c r="J696" s="221"/>
      <c r="K696" s="221"/>
    </row>
    <row r="697" spans="1:11" ht="14.1" customHeight="1">
      <c r="A697" s="221"/>
      <c r="B697" s="221"/>
      <c r="C697" s="239" t="s">
        <v>232</v>
      </c>
      <c r="D697" s="240">
        <v>0</v>
      </c>
      <c r="E697" s="240">
        <v>0</v>
      </c>
      <c r="F697" s="240">
        <v>0</v>
      </c>
      <c r="G697" s="240">
        <v>0</v>
      </c>
      <c r="H697" s="221"/>
      <c r="I697" s="221"/>
      <c r="J697" s="221"/>
      <c r="K697" s="221"/>
    </row>
    <row r="698" spans="1:11" ht="14.1" customHeight="1">
      <c r="A698" s="221"/>
      <c r="B698" s="221"/>
      <c r="C698" s="239" t="s">
        <v>234</v>
      </c>
      <c r="D698" s="240">
        <v>0</v>
      </c>
      <c r="E698" s="240">
        <v>0</v>
      </c>
      <c r="F698" s="240">
        <v>0</v>
      </c>
      <c r="G698" s="240">
        <v>0</v>
      </c>
      <c r="H698" s="221"/>
      <c r="I698" s="221"/>
      <c r="J698" s="221"/>
      <c r="K698" s="221"/>
    </row>
    <row r="699" spans="1:11" ht="14.1" customHeight="1">
      <c r="A699" s="221"/>
      <c r="B699" s="221"/>
      <c r="C699" s="239" t="s">
        <v>220</v>
      </c>
      <c r="D699" s="240">
        <v>0</v>
      </c>
      <c r="E699" s="240">
        <v>0</v>
      </c>
      <c r="F699" s="240">
        <v>0</v>
      </c>
      <c r="G699" s="240">
        <v>0</v>
      </c>
      <c r="H699" s="221"/>
      <c r="I699" s="221"/>
      <c r="J699" s="221"/>
      <c r="K699" s="221"/>
    </row>
    <row r="700" spans="1:11" ht="14.1" customHeight="1">
      <c r="A700" s="221"/>
      <c r="B700" s="221"/>
      <c r="C700" s="239" t="s">
        <v>229</v>
      </c>
      <c r="D700" s="240">
        <v>0</v>
      </c>
      <c r="E700" s="240">
        <v>0</v>
      </c>
      <c r="F700" s="240">
        <v>0</v>
      </c>
      <c r="G700" s="240">
        <v>0</v>
      </c>
      <c r="H700" s="221"/>
      <c r="I700" s="221"/>
      <c r="J700" s="221"/>
      <c r="K700" s="221"/>
    </row>
    <row r="701" spans="1:11" ht="14.1" customHeight="1">
      <c r="A701" s="221"/>
      <c r="B701" s="221"/>
      <c r="C701" s="239" t="s">
        <v>230</v>
      </c>
      <c r="D701" s="240">
        <v>0</v>
      </c>
      <c r="E701" s="240">
        <v>0</v>
      </c>
      <c r="F701" s="240">
        <v>0</v>
      </c>
      <c r="G701" s="240">
        <v>0</v>
      </c>
      <c r="H701" s="221"/>
      <c r="I701" s="221"/>
      <c r="J701" s="221"/>
      <c r="K701" s="221"/>
    </row>
    <row r="702" spans="1:11" ht="14.1" customHeight="1">
      <c r="A702" s="221"/>
      <c r="B702" s="221"/>
      <c r="C702" s="239" t="s">
        <v>231</v>
      </c>
      <c r="D702" s="240">
        <v>0</v>
      </c>
      <c r="E702" s="240">
        <v>0</v>
      </c>
      <c r="F702" s="240">
        <v>0</v>
      </c>
      <c r="G702" s="240">
        <v>0</v>
      </c>
      <c r="H702" s="221"/>
      <c r="I702" s="221"/>
      <c r="J702" s="221"/>
      <c r="K702" s="221"/>
    </row>
    <row r="703" spans="1:11" ht="14.1" customHeight="1">
      <c r="A703" s="221"/>
      <c r="B703" s="221"/>
      <c r="C703" s="239" t="s">
        <v>232</v>
      </c>
      <c r="D703" s="240">
        <v>0</v>
      </c>
      <c r="E703" s="240">
        <v>0</v>
      </c>
      <c r="F703" s="240">
        <v>0</v>
      </c>
      <c r="G703" s="240">
        <v>0</v>
      </c>
      <c r="H703" s="221"/>
      <c r="I703" s="221"/>
      <c r="J703" s="221"/>
      <c r="K703" s="221"/>
    </row>
    <row r="704" spans="1:11" ht="14.1" customHeight="1">
      <c r="A704" s="221"/>
      <c r="B704" s="221"/>
      <c r="C704" s="239" t="s">
        <v>235</v>
      </c>
      <c r="D704" s="240">
        <v>0</v>
      </c>
      <c r="E704" s="240">
        <v>0</v>
      </c>
      <c r="F704" s="240">
        <v>0</v>
      </c>
      <c r="G704" s="240">
        <v>0</v>
      </c>
      <c r="H704" s="221"/>
      <c r="I704" s="221"/>
      <c r="J704" s="221"/>
      <c r="K704" s="221"/>
    </row>
    <row r="705" spans="1:11" ht="14.1" customHeight="1">
      <c r="A705" s="221"/>
      <c r="B705" s="221"/>
      <c r="C705" s="239" t="s">
        <v>236</v>
      </c>
      <c r="D705" s="240">
        <v>0</v>
      </c>
      <c r="E705" s="240">
        <v>0</v>
      </c>
      <c r="F705" s="240">
        <v>0</v>
      </c>
      <c r="G705" s="240">
        <v>0</v>
      </c>
      <c r="H705" s="221"/>
      <c r="I705" s="221"/>
      <c r="J705" s="221"/>
      <c r="K705" s="221"/>
    </row>
    <row r="706" spans="1:11" ht="14.1" customHeight="1">
      <c r="A706" s="221"/>
      <c r="B706" s="221"/>
      <c r="C706" s="241" t="s">
        <v>237</v>
      </c>
      <c r="D706" s="240">
        <v>0</v>
      </c>
      <c r="E706" s="240">
        <v>502950347</v>
      </c>
      <c r="F706" s="240">
        <v>1562073997</v>
      </c>
      <c r="G706" s="240">
        <v>0</v>
      </c>
      <c r="H706" s="221"/>
      <c r="I706" s="221"/>
      <c r="J706" s="221"/>
      <c r="K706" s="221"/>
    </row>
    <row r="707" spans="1:11" ht="14.1" customHeight="1">
      <c r="A707" s="221"/>
      <c r="B707" s="221"/>
      <c r="C707" s="1581" t="s">
        <v>3345</v>
      </c>
      <c r="D707" s="1685" t="s">
        <v>3346</v>
      </c>
      <c r="E707" s="1686"/>
      <c r="F707" s="1686"/>
      <c r="G707" s="1686"/>
      <c r="H707" s="221"/>
      <c r="I707" s="221"/>
      <c r="J707" s="221"/>
      <c r="K707" s="221"/>
    </row>
    <row r="708" spans="1:11" ht="14.1" customHeight="1">
      <c r="A708" s="221"/>
      <c r="B708" s="221"/>
      <c r="C708" s="231" t="s">
        <v>209</v>
      </c>
      <c r="D708" s="1639" t="s">
        <v>3347</v>
      </c>
      <c r="E708" s="1640"/>
      <c r="F708" s="1640"/>
      <c r="G708" s="1640"/>
      <c r="H708" s="221"/>
      <c r="I708" s="221"/>
      <c r="J708" s="221"/>
      <c r="K708" s="221"/>
    </row>
    <row r="709" spans="1:11" ht="14.1" customHeight="1">
      <c r="A709" s="221"/>
      <c r="B709" s="221"/>
      <c r="C709" s="232" t="s">
        <v>211</v>
      </c>
      <c r="D709" s="1639" t="s">
        <v>3348</v>
      </c>
      <c r="E709" s="1640"/>
      <c r="F709" s="1640"/>
      <c r="G709" s="1640"/>
      <c r="H709" s="221"/>
      <c r="I709" s="221"/>
      <c r="J709" s="221"/>
      <c r="K709" s="221"/>
    </row>
    <row r="710" spans="1:11" ht="14.1" customHeight="1">
      <c r="A710" s="221"/>
      <c r="B710" s="221"/>
      <c r="C710" s="232" t="s">
        <v>31</v>
      </c>
      <c r="D710" s="1639" t="s">
        <v>3344</v>
      </c>
      <c r="E710" s="1640"/>
      <c r="F710" s="1640"/>
      <c r="G710" s="1640"/>
      <c r="H710" s="221"/>
      <c r="I710" s="221"/>
      <c r="J710" s="221"/>
      <c r="K710" s="221"/>
    </row>
    <row r="711" spans="1:11" ht="15" customHeight="1">
      <c r="A711" s="221"/>
      <c r="B711" s="221"/>
      <c r="C711" s="233"/>
      <c r="D711" s="234">
        <v>2025</v>
      </c>
      <c r="E711" s="234">
        <v>2026</v>
      </c>
      <c r="F711" s="234">
        <v>2027</v>
      </c>
      <c r="G711" s="234">
        <v>2028</v>
      </c>
      <c r="H711" s="221"/>
      <c r="I711" s="221"/>
      <c r="J711" s="221"/>
      <c r="K711" s="221"/>
    </row>
    <row r="712" spans="1:11" ht="15" customHeight="1">
      <c r="A712" s="221"/>
      <c r="B712" s="221"/>
      <c r="C712" s="235"/>
      <c r="D712" s="236" t="s">
        <v>13</v>
      </c>
      <c r="E712" s="236" t="s">
        <v>14</v>
      </c>
      <c r="F712" s="236" t="s">
        <v>14</v>
      </c>
      <c r="G712" s="236" t="s">
        <v>14</v>
      </c>
      <c r="H712" s="221"/>
      <c r="I712" s="221"/>
      <c r="J712" s="221"/>
      <c r="K712" s="221"/>
    </row>
    <row r="713" spans="1:11" ht="14.1" customHeight="1">
      <c r="A713" s="221"/>
      <c r="B713" s="221"/>
      <c r="C713" s="223" t="s">
        <v>33</v>
      </c>
      <c r="D713" s="237" t="s">
        <v>200</v>
      </c>
      <c r="E713" s="237" t="s">
        <v>248</v>
      </c>
      <c r="F713" s="237" t="s">
        <v>248</v>
      </c>
      <c r="G713" s="237" t="s">
        <v>164</v>
      </c>
      <c r="H713" s="221"/>
      <c r="I713" s="221"/>
      <c r="J713" s="221"/>
      <c r="K713" s="221"/>
    </row>
    <row r="714" spans="1:11" ht="14.1" customHeight="1">
      <c r="A714" s="221"/>
      <c r="B714" s="221"/>
      <c r="C714" s="223" t="s">
        <v>214</v>
      </c>
      <c r="D714" s="1591">
        <v>1037437069</v>
      </c>
      <c r="E714" s="1591">
        <v>378706976</v>
      </c>
      <c r="F714" s="1591">
        <v>1676827433</v>
      </c>
      <c r="G714" s="237" t="s">
        <v>164</v>
      </c>
      <c r="H714" s="221"/>
      <c r="I714" s="221"/>
      <c r="J714" s="221"/>
      <c r="K714" s="221"/>
    </row>
    <row r="715" spans="1:11" ht="14.1" customHeight="1">
      <c r="A715" s="221"/>
      <c r="B715" s="221"/>
      <c r="C715" s="223" t="s">
        <v>215</v>
      </c>
      <c r="D715" s="237" t="s">
        <v>164</v>
      </c>
      <c r="E715" s="1591">
        <v>378706976</v>
      </c>
      <c r="F715" s="1591">
        <v>1676827433</v>
      </c>
      <c r="G715" s="237" t="s">
        <v>164</v>
      </c>
      <c r="H715" s="221"/>
      <c r="I715" s="221"/>
      <c r="J715" s="221"/>
      <c r="K715" s="221"/>
    </row>
    <row r="716" spans="1:11" ht="14.1" customHeight="1">
      <c r="A716" s="221"/>
      <c r="B716" s="221"/>
      <c r="C716" s="223" t="s">
        <v>216</v>
      </c>
      <c r="D716" s="237" t="s">
        <v>200</v>
      </c>
      <c r="E716" s="237" t="s">
        <v>200</v>
      </c>
      <c r="F716" s="237" t="s">
        <v>164</v>
      </c>
      <c r="G716" s="237" t="s">
        <v>936</v>
      </c>
      <c r="H716" s="221"/>
      <c r="I716" s="221"/>
      <c r="J716" s="221"/>
      <c r="K716" s="221"/>
    </row>
    <row r="717" spans="1:11" ht="14.1" customHeight="1">
      <c r="A717" s="221"/>
      <c r="B717" s="221"/>
      <c r="C717" s="223" t="s">
        <v>217</v>
      </c>
      <c r="D717" s="237" t="s">
        <v>200</v>
      </c>
      <c r="E717" s="237">
        <v>-0.63495908588938232</v>
      </c>
      <c r="F717" s="237">
        <v>3.4277701211397806</v>
      </c>
      <c r="G717" s="237">
        <v>-1</v>
      </c>
      <c r="H717" s="221"/>
      <c r="I717" s="221"/>
      <c r="J717" s="221"/>
      <c r="K717" s="221"/>
    </row>
    <row r="718" spans="1:11" ht="14.1" customHeight="1">
      <c r="A718" s="221"/>
      <c r="B718" s="221"/>
      <c r="C718" s="223" t="s">
        <v>39</v>
      </c>
      <c r="D718" s="237" t="s">
        <v>200</v>
      </c>
      <c r="E718" s="237" t="s">
        <v>200</v>
      </c>
      <c r="F718" s="237">
        <v>3.4277701211397806</v>
      </c>
      <c r="G718" s="237" t="s">
        <v>936</v>
      </c>
      <c r="H718" s="221"/>
      <c r="I718" s="221"/>
      <c r="J718" s="221"/>
      <c r="K718" s="221"/>
    </row>
    <row r="719" spans="1:11" ht="14.1" customHeight="1">
      <c r="A719" s="221"/>
      <c r="B719" s="221"/>
      <c r="C719" s="1683" t="s">
        <v>218</v>
      </c>
      <c r="D719" s="1684"/>
      <c r="E719" s="1684"/>
      <c r="F719" s="1684"/>
      <c r="G719" s="1684"/>
      <c r="H719" s="221"/>
      <c r="I719" s="221"/>
      <c r="J719" s="221"/>
      <c r="K719" s="221"/>
    </row>
    <row r="720" spans="1:11" ht="14.1" customHeight="1">
      <c r="A720" s="221"/>
      <c r="B720" s="221"/>
      <c r="C720" s="233"/>
      <c r="D720" s="234">
        <v>2025</v>
      </c>
      <c r="E720" s="234">
        <v>2026</v>
      </c>
      <c r="F720" s="234">
        <v>2027</v>
      </c>
      <c r="G720" s="234">
        <v>2028</v>
      </c>
      <c r="H720" s="221"/>
      <c r="I720" s="221"/>
      <c r="J720" s="221"/>
      <c r="K720" s="221"/>
    </row>
    <row r="721" spans="1:11" ht="14.1" customHeight="1">
      <c r="A721" s="221"/>
      <c r="B721" s="221"/>
      <c r="C721" s="235"/>
      <c r="D721" s="236" t="s">
        <v>13</v>
      </c>
      <c r="E721" s="236" t="s">
        <v>14</v>
      </c>
      <c r="F721" s="236" t="s">
        <v>14</v>
      </c>
      <c r="G721" s="236" t="s">
        <v>14</v>
      </c>
      <c r="H721" s="221"/>
      <c r="I721" s="221"/>
      <c r="J721" s="221"/>
      <c r="K721" s="221"/>
    </row>
    <row r="722" spans="1:11" ht="14.1" customHeight="1">
      <c r="A722" s="221"/>
      <c r="B722" s="221"/>
      <c r="C722" s="239" t="s">
        <v>219</v>
      </c>
      <c r="D722" s="240">
        <v>0</v>
      </c>
      <c r="E722" s="240">
        <v>0</v>
      </c>
      <c r="F722" s="240">
        <v>0</v>
      </c>
      <c r="G722" s="240">
        <v>0</v>
      </c>
      <c r="H722" s="221"/>
      <c r="I722" s="221"/>
      <c r="J722" s="221"/>
      <c r="K722" s="221"/>
    </row>
    <row r="723" spans="1:11" ht="14.1" customHeight="1">
      <c r="A723" s="221"/>
      <c r="B723" s="221"/>
      <c r="C723" s="239" t="s">
        <v>220</v>
      </c>
      <c r="D723" s="240">
        <v>0</v>
      </c>
      <c r="E723" s="240">
        <v>0</v>
      </c>
      <c r="F723" s="240">
        <v>0</v>
      </c>
      <c r="G723" s="240">
        <v>0</v>
      </c>
      <c r="H723" s="221"/>
      <c r="I723" s="221"/>
      <c r="J723" s="221"/>
      <c r="K723" s="221"/>
    </row>
    <row r="724" spans="1:11" ht="14.1" customHeight="1">
      <c r="A724" s="221"/>
      <c r="B724" s="221"/>
      <c r="C724" s="239" t="s">
        <v>221</v>
      </c>
      <c r="D724" s="240">
        <v>0</v>
      </c>
      <c r="E724" s="240">
        <v>0</v>
      </c>
      <c r="F724" s="240">
        <v>0</v>
      </c>
      <c r="G724" s="240">
        <v>0</v>
      </c>
      <c r="H724" s="221"/>
      <c r="I724" s="221"/>
      <c r="J724" s="221"/>
      <c r="K724" s="221"/>
    </row>
    <row r="725" spans="1:11" ht="14.1" customHeight="1">
      <c r="A725" s="221"/>
      <c r="B725" s="221"/>
      <c r="C725" s="239" t="s">
        <v>222</v>
      </c>
      <c r="D725" s="240">
        <v>0</v>
      </c>
      <c r="E725" s="240">
        <v>0</v>
      </c>
      <c r="F725" s="240">
        <v>0</v>
      </c>
      <c r="G725" s="240">
        <v>0</v>
      </c>
      <c r="H725" s="221"/>
      <c r="I725" s="221"/>
      <c r="J725" s="221"/>
      <c r="K725" s="221"/>
    </row>
    <row r="726" spans="1:11" ht="14.1" customHeight="1">
      <c r="A726" s="221"/>
      <c r="B726" s="221"/>
      <c r="C726" s="239" t="s">
        <v>220</v>
      </c>
      <c r="D726" s="240">
        <v>0</v>
      </c>
      <c r="E726" s="240">
        <v>0</v>
      </c>
      <c r="F726" s="240">
        <v>0</v>
      </c>
      <c r="G726" s="240">
        <v>0</v>
      </c>
      <c r="H726" s="221"/>
      <c r="I726" s="221"/>
      <c r="J726" s="221"/>
      <c r="K726" s="221"/>
    </row>
    <row r="727" spans="1:11" ht="14.1" customHeight="1">
      <c r="A727" s="221"/>
      <c r="B727" s="221"/>
      <c r="C727" s="239" t="s">
        <v>221</v>
      </c>
      <c r="D727" s="240">
        <v>0</v>
      </c>
      <c r="E727" s="240">
        <v>0</v>
      </c>
      <c r="F727" s="240">
        <v>0</v>
      </c>
      <c r="G727" s="240">
        <v>0</v>
      </c>
      <c r="H727" s="221"/>
      <c r="I727" s="221"/>
      <c r="J727" s="221"/>
      <c r="K727" s="221"/>
    </row>
    <row r="728" spans="1:11" ht="14.1" customHeight="1">
      <c r="A728" s="221"/>
      <c r="B728" s="221"/>
      <c r="C728" s="239" t="s">
        <v>223</v>
      </c>
      <c r="D728" s="240">
        <v>0</v>
      </c>
      <c r="E728" s="240">
        <v>0</v>
      </c>
      <c r="F728" s="240">
        <v>0</v>
      </c>
      <c r="G728" s="240">
        <v>0</v>
      </c>
      <c r="H728" s="221"/>
      <c r="I728" s="221"/>
      <c r="J728" s="221"/>
      <c r="K728" s="221"/>
    </row>
    <row r="729" spans="1:11" ht="14.1" customHeight="1">
      <c r="A729" s="221"/>
      <c r="B729" s="221"/>
      <c r="C729" s="239" t="s">
        <v>220</v>
      </c>
      <c r="D729" s="240">
        <v>0</v>
      </c>
      <c r="E729" s="240">
        <v>0</v>
      </c>
      <c r="F729" s="240">
        <v>0</v>
      </c>
      <c r="G729" s="240">
        <v>0</v>
      </c>
      <c r="H729" s="221"/>
      <c r="I729" s="221"/>
      <c r="J729" s="221"/>
      <c r="K729" s="221"/>
    </row>
    <row r="730" spans="1:11" ht="14.1" customHeight="1">
      <c r="A730" s="221"/>
      <c r="B730" s="221"/>
      <c r="C730" s="239" t="s">
        <v>221</v>
      </c>
      <c r="D730" s="240">
        <v>0</v>
      </c>
      <c r="E730" s="240">
        <v>0</v>
      </c>
      <c r="F730" s="240">
        <v>0</v>
      </c>
      <c r="G730" s="240">
        <v>0</v>
      </c>
      <c r="H730" s="221"/>
      <c r="I730" s="221"/>
      <c r="J730" s="221"/>
      <c r="K730" s="221"/>
    </row>
    <row r="731" spans="1:11" ht="14.1" customHeight="1">
      <c r="A731" s="221"/>
      <c r="B731" s="221"/>
      <c r="C731" s="239" t="s">
        <v>224</v>
      </c>
      <c r="D731" s="240">
        <v>0</v>
      </c>
      <c r="E731" s="240">
        <v>0</v>
      </c>
      <c r="F731" s="240">
        <v>0</v>
      </c>
      <c r="G731" s="240">
        <v>0</v>
      </c>
      <c r="H731" s="221"/>
      <c r="I731" s="221"/>
      <c r="J731" s="221"/>
      <c r="K731" s="221"/>
    </row>
    <row r="732" spans="1:11" ht="14.1" customHeight="1">
      <c r="A732" s="221"/>
      <c r="B732" s="221"/>
      <c r="C732" s="239" t="s">
        <v>220</v>
      </c>
      <c r="D732" s="240">
        <v>0</v>
      </c>
      <c r="E732" s="240">
        <v>0</v>
      </c>
      <c r="F732" s="240">
        <v>0</v>
      </c>
      <c r="G732" s="240">
        <v>0</v>
      </c>
      <c r="H732" s="221"/>
      <c r="I732" s="221"/>
      <c r="J732" s="221"/>
      <c r="K732" s="221"/>
    </row>
    <row r="733" spans="1:11" ht="14.1" customHeight="1">
      <c r="A733" s="221"/>
      <c r="B733" s="221"/>
      <c r="C733" s="239" t="s">
        <v>221</v>
      </c>
      <c r="D733" s="240">
        <v>0</v>
      </c>
      <c r="E733" s="240">
        <v>0</v>
      </c>
      <c r="F733" s="240">
        <v>0</v>
      </c>
      <c r="G733" s="240">
        <v>0</v>
      </c>
      <c r="H733" s="221"/>
      <c r="I733" s="221"/>
      <c r="J733" s="221"/>
      <c r="K733" s="221"/>
    </row>
    <row r="734" spans="1:11" ht="14.1" customHeight="1">
      <c r="A734" s="221"/>
      <c r="B734" s="221"/>
      <c r="C734" s="239" t="s">
        <v>225</v>
      </c>
      <c r="D734" s="240">
        <v>0</v>
      </c>
      <c r="E734" s="240">
        <v>0</v>
      </c>
      <c r="F734" s="240">
        <v>0</v>
      </c>
      <c r="G734" s="240">
        <v>0</v>
      </c>
      <c r="H734" s="221"/>
      <c r="I734" s="221"/>
      <c r="J734" s="221"/>
      <c r="K734" s="221"/>
    </row>
    <row r="735" spans="1:11" ht="14.1" customHeight="1">
      <c r="A735" s="221"/>
      <c r="B735" s="221"/>
      <c r="C735" s="239" t="s">
        <v>220</v>
      </c>
      <c r="D735" s="240">
        <v>0</v>
      </c>
      <c r="E735" s="240">
        <v>0</v>
      </c>
      <c r="F735" s="240">
        <v>0</v>
      </c>
      <c r="G735" s="240">
        <v>0</v>
      </c>
      <c r="H735" s="221"/>
      <c r="I735" s="221"/>
      <c r="J735" s="221"/>
      <c r="K735" s="221"/>
    </row>
    <row r="736" spans="1:11" ht="14.1" customHeight="1">
      <c r="A736" s="221"/>
      <c r="B736" s="221"/>
      <c r="C736" s="239" t="s">
        <v>221</v>
      </c>
      <c r="D736" s="240">
        <v>0</v>
      </c>
      <c r="E736" s="240">
        <v>0</v>
      </c>
      <c r="F736" s="240">
        <v>0</v>
      </c>
      <c r="G736" s="240">
        <v>0</v>
      </c>
      <c r="H736" s="221"/>
      <c r="I736" s="221"/>
      <c r="J736" s="221"/>
      <c r="K736" s="221"/>
    </row>
    <row r="737" spans="1:11" ht="14.1" customHeight="1">
      <c r="A737" s="221"/>
      <c r="B737" s="221"/>
      <c r="C737" s="239" t="s">
        <v>226</v>
      </c>
      <c r="D737" s="240">
        <v>0</v>
      </c>
      <c r="E737" s="240">
        <v>0</v>
      </c>
      <c r="F737" s="240">
        <v>0</v>
      </c>
      <c r="G737" s="240">
        <v>0</v>
      </c>
      <c r="H737" s="221"/>
      <c r="I737" s="221"/>
      <c r="J737" s="221"/>
      <c r="K737" s="221"/>
    </row>
    <row r="738" spans="1:11" ht="14.1" customHeight="1">
      <c r="A738" s="221"/>
      <c r="B738" s="221"/>
      <c r="C738" s="239" t="s">
        <v>220</v>
      </c>
      <c r="D738" s="240">
        <v>0</v>
      </c>
      <c r="E738" s="240">
        <v>0</v>
      </c>
      <c r="F738" s="240">
        <v>0</v>
      </c>
      <c r="G738" s="240">
        <v>0</v>
      </c>
      <c r="H738" s="221"/>
      <c r="I738" s="221"/>
      <c r="J738" s="221"/>
      <c r="K738" s="221"/>
    </row>
    <row r="739" spans="1:11" ht="14.1" customHeight="1">
      <c r="A739" s="221"/>
      <c r="B739" s="221"/>
      <c r="C739" s="239" t="s">
        <v>221</v>
      </c>
      <c r="D739" s="240">
        <v>0</v>
      </c>
      <c r="E739" s="240">
        <v>0</v>
      </c>
      <c r="F739" s="240">
        <v>0</v>
      </c>
      <c r="G739" s="240">
        <v>0</v>
      </c>
      <c r="H739" s="221"/>
      <c r="I739" s="221"/>
      <c r="J739" s="221"/>
      <c r="K739" s="221"/>
    </row>
    <row r="740" spans="1:11" ht="14.1" customHeight="1">
      <c r="A740" s="221"/>
      <c r="B740" s="221"/>
      <c r="C740" s="239" t="s">
        <v>227</v>
      </c>
      <c r="D740" s="240">
        <v>0</v>
      </c>
      <c r="E740" s="240">
        <v>0</v>
      </c>
      <c r="F740" s="240">
        <v>0</v>
      </c>
      <c r="G740" s="240">
        <v>0</v>
      </c>
      <c r="H740" s="221"/>
      <c r="I740" s="221"/>
      <c r="J740" s="221"/>
      <c r="K740" s="221"/>
    </row>
    <row r="741" spans="1:11" ht="14.1" customHeight="1">
      <c r="A741" s="221"/>
      <c r="B741" s="221"/>
      <c r="C741" s="239" t="s">
        <v>220</v>
      </c>
      <c r="D741" s="240">
        <v>0</v>
      </c>
      <c r="E741" s="240">
        <v>0</v>
      </c>
      <c r="F741" s="240">
        <v>0</v>
      </c>
      <c r="G741" s="240">
        <v>0</v>
      </c>
      <c r="H741" s="221"/>
      <c r="I741" s="221"/>
      <c r="J741" s="221"/>
      <c r="K741" s="221"/>
    </row>
    <row r="742" spans="1:11" ht="14.1" customHeight="1">
      <c r="A742" s="221"/>
      <c r="B742" s="221"/>
      <c r="C742" s="239" t="s">
        <v>221</v>
      </c>
      <c r="D742" s="240">
        <v>0</v>
      </c>
      <c r="E742" s="240">
        <v>0</v>
      </c>
      <c r="F742" s="240">
        <v>0</v>
      </c>
      <c r="G742" s="240">
        <v>0</v>
      </c>
      <c r="H742" s="221"/>
      <c r="I742" s="221"/>
      <c r="J742" s="221"/>
      <c r="K742" s="221"/>
    </row>
    <row r="743" spans="1:11" ht="14.1" customHeight="1">
      <c r="A743" s="221"/>
      <c r="B743" s="221"/>
      <c r="C743" s="239" t="s">
        <v>228</v>
      </c>
      <c r="D743" s="240">
        <v>0</v>
      </c>
      <c r="E743" s="240">
        <v>0</v>
      </c>
      <c r="F743" s="240">
        <v>0</v>
      </c>
      <c r="G743" s="240">
        <v>0</v>
      </c>
      <c r="H743" s="221"/>
      <c r="I743" s="221"/>
      <c r="J743" s="221"/>
      <c r="K743" s="221"/>
    </row>
    <row r="744" spans="1:11" ht="14.1" customHeight="1">
      <c r="A744" s="221"/>
      <c r="B744" s="221"/>
      <c r="C744" s="239" t="s">
        <v>220</v>
      </c>
      <c r="D744" s="240">
        <v>0</v>
      </c>
      <c r="E744" s="240">
        <v>0</v>
      </c>
      <c r="F744" s="240">
        <v>0</v>
      </c>
      <c r="G744" s="240">
        <v>0</v>
      </c>
      <c r="H744" s="221"/>
      <c r="I744" s="221"/>
      <c r="J744" s="221"/>
      <c r="K744" s="221"/>
    </row>
    <row r="745" spans="1:11" ht="14.1" customHeight="1">
      <c r="A745" s="221"/>
      <c r="B745" s="221"/>
      <c r="C745" s="239" t="s">
        <v>229</v>
      </c>
      <c r="D745" s="240">
        <v>0</v>
      </c>
      <c r="E745" s="240">
        <v>0</v>
      </c>
      <c r="F745" s="240">
        <v>0</v>
      </c>
      <c r="G745" s="240">
        <v>0</v>
      </c>
      <c r="H745" s="221"/>
      <c r="I745" s="221"/>
      <c r="J745" s="221"/>
      <c r="K745" s="221"/>
    </row>
    <row r="746" spans="1:11" ht="14.1" customHeight="1">
      <c r="A746" s="221"/>
      <c r="B746" s="221"/>
      <c r="C746" s="239" t="s">
        <v>230</v>
      </c>
      <c r="D746" s="240">
        <v>0</v>
      </c>
      <c r="E746" s="240">
        <v>0</v>
      </c>
      <c r="F746" s="240">
        <v>0</v>
      </c>
      <c r="G746" s="240">
        <v>0</v>
      </c>
      <c r="H746" s="221"/>
      <c r="I746" s="221"/>
      <c r="J746" s="221"/>
      <c r="K746" s="221"/>
    </row>
    <row r="747" spans="1:11" ht="14.1" customHeight="1">
      <c r="A747" s="221"/>
      <c r="B747" s="221"/>
      <c r="C747" s="239" t="s">
        <v>231</v>
      </c>
      <c r="D747" s="240">
        <v>0</v>
      </c>
      <c r="E747" s="240">
        <v>0</v>
      </c>
      <c r="F747" s="240">
        <v>0</v>
      </c>
      <c r="G747" s="240">
        <v>0</v>
      </c>
      <c r="H747" s="221"/>
      <c r="I747" s="221"/>
      <c r="J747" s="221"/>
      <c r="K747" s="221"/>
    </row>
    <row r="748" spans="1:11" ht="14.1" customHeight="1">
      <c r="A748" s="221"/>
      <c r="B748" s="221"/>
      <c r="C748" s="239" t="s">
        <v>232</v>
      </c>
      <c r="D748" s="240">
        <v>0</v>
      </c>
      <c r="E748" s="240">
        <v>0</v>
      </c>
      <c r="F748" s="240">
        <v>0</v>
      </c>
      <c r="G748" s="240">
        <v>0</v>
      </c>
      <c r="H748" s="221"/>
      <c r="I748" s="221"/>
      <c r="J748" s="221"/>
      <c r="K748" s="221"/>
    </row>
    <row r="749" spans="1:11" ht="14.1" customHeight="1">
      <c r="A749" s="221"/>
      <c r="B749" s="221"/>
      <c r="C749" s="239" t="s">
        <v>233</v>
      </c>
      <c r="D749" s="240">
        <v>0</v>
      </c>
      <c r="E749" s="240">
        <v>378706976</v>
      </c>
      <c r="F749" s="240">
        <v>1676827433</v>
      </c>
      <c r="G749" s="240">
        <v>0</v>
      </c>
      <c r="H749" s="221"/>
      <c r="I749" s="221"/>
      <c r="J749" s="221"/>
      <c r="K749" s="221"/>
    </row>
    <row r="750" spans="1:11" ht="14.1" customHeight="1">
      <c r="A750" s="221"/>
      <c r="B750" s="221"/>
      <c r="C750" s="239" t="s">
        <v>220</v>
      </c>
      <c r="D750" s="240">
        <v>0</v>
      </c>
      <c r="E750" s="240">
        <v>0</v>
      </c>
      <c r="F750" s="240">
        <v>0</v>
      </c>
      <c r="G750" s="240">
        <v>0</v>
      </c>
      <c r="H750" s="221"/>
      <c r="I750" s="221"/>
      <c r="J750" s="221"/>
      <c r="K750" s="221"/>
    </row>
    <row r="751" spans="1:11" ht="14.1" customHeight="1">
      <c r="A751" s="221"/>
      <c r="B751" s="221"/>
      <c r="C751" s="239" t="s">
        <v>229</v>
      </c>
      <c r="D751" s="240">
        <v>0</v>
      </c>
      <c r="E751" s="240">
        <v>0</v>
      </c>
      <c r="F751" s="240">
        <v>0</v>
      </c>
      <c r="G751" s="240">
        <v>0</v>
      </c>
      <c r="H751" s="221"/>
      <c r="I751" s="221"/>
      <c r="J751" s="221"/>
      <c r="K751" s="221"/>
    </row>
    <row r="752" spans="1:11" ht="14.1" customHeight="1">
      <c r="A752" s="221"/>
      <c r="B752" s="221"/>
      <c r="C752" s="239" t="s">
        <v>230</v>
      </c>
      <c r="D752" s="240">
        <v>0</v>
      </c>
      <c r="E752" s="240">
        <v>378706976</v>
      </c>
      <c r="F752" s="240">
        <v>1676827433</v>
      </c>
      <c r="G752" s="240">
        <v>0</v>
      </c>
      <c r="H752" s="221"/>
      <c r="I752" s="221"/>
      <c r="J752" s="221"/>
      <c r="K752" s="221"/>
    </row>
    <row r="753" spans="1:11" ht="14.1" customHeight="1">
      <c r="A753" s="221"/>
      <c r="B753" s="221"/>
      <c r="C753" s="239" t="s">
        <v>231</v>
      </c>
      <c r="D753" s="240">
        <v>0</v>
      </c>
      <c r="E753" s="240">
        <v>0</v>
      </c>
      <c r="F753" s="240">
        <v>0</v>
      </c>
      <c r="G753" s="240">
        <v>0</v>
      </c>
      <c r="H753" s="221"/>
      <c r="I753" s="221"/>
      <c r="J753" s="221"/>
      <c r="K753" s="221"/>
    </row>
    <row r="754" spans="1:11" ht="14.1" customHeight="1">
      <c r="A754" s="221"/>
      <c r="B754" s="221"/>
      <c r="C754" s="239" t="s">
        <v>232</v>
      </c>
      <c r="D754" s="240">
        <v>0</v>
      </c>
      <c r="E754" s="240">
        <v>0</v>
      </c>
      <c r="F754" s="240">
        <v>0</v>
      </c>
      <c r="G754" s="240">
        <v>0</v>
      </c>
      <c r="H754" s="221"/>
      <c r="I754" s="221"/>
      <c r="J754" s="221"/>
      <c r="K754" s="221"/>
    </row>
    <row r="755" spans="1:11" ht="14.1" customHeight="1">
      <c r="A755" s="221"/>
      <c r="B755" s="221"/>
      <c r="C755" s="239" t="s">
        <v>234</v>
      </c>
      <c r="D755" s="240">
        <v>0</v>
      </c>
      <c r="E755" s="240">
        <v>0</v>
      </c>
      <c r="F755" s="240">
        <v>0</v>
      </c>
      <c r="G755" s="240">
        <v>0</v>
      </c>
      <c r="H755" s="221"/>
      <c r="I755" s="221"/>
      <c r="J755" s="221"/>
      <c r="K755" s="221"/>
    </row>
    <row r="756" spans="1:11" ht="14.1" customHeight="1">
      <c r="A756" s="221"/>
      <c r="B756" s="221"/>
      <c r="C756" s="239" t="s">
        <v>220</v>
      </c>
      <c r="D756" s="240">
        <v>0</v>
      </c>
      <c r="E756" s="240">
        <v>0</v>
      </c>
      <c r="F756" s="240">
        <v>0</v>
      </c>
      <c r="G756" s="240">
        <v>0</v>
      </c>
      <c r="H756" s="221"/>
      <c r="I756" s="221"/>
      <c r="J756" s="221"/>
      <c r="K756" s="221"/>
    </row>
    <row r="757" spans="1:11" ht="14.1" customHeight="1">
      <c r="A757" s="221"/>
      <c r="B757" s="221"/>
      <c r="C757" s="239" t="s">
        <v>229</v>
      </c>
      <c r="D757" s="240">
        <v>0</v>
      </c>
      <c r="E757" s="240">
        <v>0</v>
      </c>
      <c r="F757" s="240">
        <v>0</v>
      </c>
      <c r="G757" s="240">
        <v>0</v>
      </c>
      <c r="H757" s="221"/>
      <c r="I757" s="221"/>
      <c r="J757" s="221"/>
      <c r="K757" s="221"/>
    </row>
    <row r="758" spans="1:11" ht="14.1" customHeight="1">
      <c r="A758" s="221"/>
      <c r="B758" s="221"/>
      <c r="C758" s="239" t="s">
        <v>230</v>
      </c>
      <c r="D758" s="240">
        <v>0</v>
      </c>
      <c r="E758" s="240">
        <v>0</v>
      </c>
      <c r="F758" s="240">
        <v>0</v>
      </c>
      <c r="G758" s="240">
        <v>0</v>
      </c>
      <c r="H758" s="221"/>
      <c r="I758" s="221"/>
      <c r="J758" s="221"/>
      <c r="K758" s="221"/>
    </row>
    <row r="759" spans="1:11" ht="14.1" customHeight="1">
      <c r="A759" s="221"/>
      <c r="B759" s="221"/>
      <c r="C759" s="239" t="s">
        <v>231</v>
      </c>
      <c r="D759" s="240">
        <v>0</v>
      </c>
      <c r="E759" s="240">
        <v>0</v>
      </c>
      <c r="F759" s="240">
        <v>0</v>
      </c>
      <c r="G759" s="240">
        <v>0</v>
      </c>
      <c r="H759" s="221"/>
      <c r="I759" s="221"/>
      <c r="J759" s="221"/>
      <c r="K759" s="221"/>
    </row>
    <row r="760" spans="1:11" ht="14.1" customHeight="1">
      <c r="A760" s="221"/>
      <c r="B760" s="221"/>
      <c r="C760" s="239" t="s">
        <v>232</v>
      </c>
      <c r="D760" s="240">
        <v>0</v>
      </c>
      <c r="E760" s="240">
        <v>0</v>
      </c>
      <c r="F760" s="240">
        <v>0</v>
      </c>
      <c r="G760" s="240">
        <v>0</v>
      </c>
      <c r="H760" s="221"/>
      <c r="I760" s="221"/>
      <c r="J760" s="221"/>
      <c r="K760" s="221"/>
    </row>
    <row r="761" spans="1:11" ht="14.1" customHeight="1">
      <c r="A761" s="221"/>
      <c r="B761" s="221"/>
      <c r="C761" s="239" t="s">
        <v>235</v>
      </c>
      <c r="D761" s="240">
        <v>0</v>
      </c>
      <c r="E761" s="240">
        <v>0</v>
      </c>
      <c r="F761" s="240">
        <v>0</v>
      </c>
      <c r="G761" s="240">
        <v>0</v>
      </c>
      <c r="H761" s="221"/>
      <c r="I761" s="221"/>
      <c r="J761" s="221"/>
      <c r="K761" s="221"/>
    </row>
    <row r="762" spans="1:11" ht="14.1" customHeight="1">
      <c r="A762" s="221"/>
      <c r="B762" s="221"/>
      <c r="C762" s="239" t="s">
        <v>236</v>
      </c>
      <c r="D762" s="240">
        <v>0</v>
      </c>
      <c r="E762" s="240">
        <v>0</v>
      </c>
      <c r="F762" s="240">
        <v>0</v>
      </c>
      <c r="G762" s="240">
        <v>0</v>
      </c>
      <c r="H762" s="221"/>
      <c r="I762" s="221"/>
      <c r="J762" s="221"/>
      <c r="K762" s="221"/>
    </row>
    <row r="763" spans="1:11" ht="14.1" customHeight="1">
      <c r="A763" s="221"/>
      <c r="B763" s="221"/>
      <c r="C763" s="241" t="s">
        <v>237</v>
      </c>
      <c r="D763" s="240">
        <v>0</v>
      </c>
      <c r="E763" s="240">
        <v>378706976</v>
      </c>
      <c r="F763" s="240">
        <v>1676827433</v>
      </c>
      <c r="G763" s="240">
        <v>0</v>
      </c>
      <c r="H763" s="221"/>
      <c r="I763" s="221"/>
      <c r="J763" s="221"/>
      <c r="K763" s="221"/>
    </row>
    <row r="764" spans="1:11" ht="14.1" customHeight="1">
      <c r="A764" s="221"/>
      <c r="B764" s="221"/>
      <c r="C764" s="1581" t="s">
        <v>3349</v>
      </c>
      <c r="D764" s="1685" t="s">
        <v>3350</v>
      </c>
      <c r="E764" s="1686"/>
      <c r="F764" s="1686"/>
      <c r="G764" s="1686"/>
      <c r="H764" s="221"/>
      <c r="I764" s="221"/>
      <c r="J764" s="221"/>
      <c r="K764" s="221"/>
    </row>
    <row r="765" spans="1:11" ht="36.950000000000003" customHeight="1">
      <c r="A765" s="221"/>
      <c r="B765" s="221"/>
      <c r="C765" s="231" t="s">
        <v>209</v>
      </c>
      <c r="D765" s="1639" t="s">
        <v>3351</v>
      </c>
      <c r="E765" s="1640"/>
      <c r="F765" s="1640"/>
      <c r="G765" s="1640"/>
      <c r="H765" s="221"/>
      <c r="I765" s="221"/>
      <c r="J765" s="221"/>
      <c r="K765" s="221"/>
    </row>
    <row r="766" spans="1:11" ht="36.950000000000003" customHeight="1">
      <c r="A766" s="221"/>
      <c r="B766" s="221"/>
      <c r="C766" s="232" t="s">
        <v>211</v>
      </c>
      <c r="D766" s="1639" t="s">
        <v>3352</v>
      </c>
      <c r="E766" s="1640"/>
      <c r="F766" s="1640"/>
      <c r="G766" s="1640"/>
      <c r="H766" s="221"/>
      <c r="I766" s="221"/>
      <c r="J766" s="221"/>
      <c r="K766" s="221"/>
    </row>
    <row r="767" spans="1:11" ht="36.950000000000003" customHeight="1">
      <c r="A767" s="221"/>
      <c r="B767" s="221"/>
      <c r="C767" s="232" t="s">
        <v>31</v>
      </c>
      <c r="D767" s="1639" t="s">
        <v>3310</v>
      </c>
      <c r="E767" s="1640"/>
      <c r="F767" s="1640"/>
      <c r="G767" s="1640"/>
      <c r="H767" s="221"/>
      <c r="I767" s="221"/>
      <c r="J767" s="221"/>
      <c r="K767" s="221"/>
    </row>
    <row r="768" spans="1:11" ht="15" customHeight="1">
      <c r="A768" s="221"/>
      <c r="B768" s="221"/>
      <c r="C768" s="233"/>
      <c r="D768" s="234">
        <v>2025</v>
      </c>
      <c r="E768" s="234">
        <v>2026</v>
      </c>
      <c r="F768" s="234">
        <v>2027</v>
      </c>
      <c r="G768" s="234">
        <v>2028</v>
      </c>
      <c r="H768" s="221"/>
      <c r="I768" s="221"/>
      <c r="J768" s="221"/>
      <c r="K768" s="221"/>
    </row>
    <row r="769" spans="1:11" ht="15" customHeight="1">
      <c r="A769" s="221"/>
      <c r="B769" s="221"/>
      <c r="C769" s="235"/>
      <c r="D769" s="236" t="s">
        <v>13</v>
      </c>
      <c r="E769" s="236" t="s">
        <v>14</v>
      </c>
      <c r="F769" s="236" t="s">
        <v>14</v>
      </c>
      <c r="G769" s="236" t="s">
        <v>14</v>
      </c>
      <c r="H769" s="221"/>
      <c r="I769" s="221"/>
      <c r="J769" s="221"/>
      <c r="K769" s="221"/>
    </row>
    <row r="770" spans="1:11" ht="14.1" customHeight="1">
      <c r="A770" s="221"/>
      <c r="B770" s="221"/>
      <c r="C770" s="223" t="s">
        <v>33</v>
      </c>
      <c r="D770" s="237" t="s">
        <v>200</v>
      </c>
      <c r="E770" s="237" t="s">
        <v>248</v>
      </c>
      <c r="F770" s="237" t="s">
        <v>248</v>
      </c>
      <c r="G770" s="237" t="s">
        <v>248</v>
      </c>
      <c r="H770" s="221"/>
      <c r="I770" s="221"/>
      <c r="J770" s="221"/>
      <c r="K770" s="221"/>
    </row>
    <row r="771" spans="1:11" ht="14.1" customHeight="1">
      <c r="A771" s="221"/>
      <c r="B771" s="221"/>
      <c r="C771" s="223" t="s">
        <v>214</v>
      </c>
      <c r="D771" s="1591">
        <v>1000000</v>
      </c>
      <c r="E771" s="1591">
        <v>1000000</v>
      </c>
      <c r="F771" s="1591">
        <v>1000000</v>
      </c>
      <c r="G771" s="1591">
        <v>1000000</v>
      </c>
      <c r="H771" s="221"/>
      <c r="I771" s="221"/>
      <c r="J771" s="221"/>
      <c r="K771" s="221"/>
    </row>
    <row r="772" spans="1:11" ht="14.1" customHeight="1">
      <c r="A772" s="221"/>
      <c r="B772" s="221"/>
      <c r="C772" s="223" t="s">
        <v>215</v>
      </c>
      <c r="D772" s="1591" t="s">
        <v>164</v>
      </c>
      <c r="E772" s="1591">
        <v>1000000</v>
      </c>
      <c r="F772" s="1591">
        <v>1000000</v>
      </c>
      <c r="G772" s="1591">
        <v>1000000</v>
      </c>
      <c r="H772" s="221"/>
      <c r="I772" s="221"/>
      <c r="J772" s="221"/>
      <c r="K772" s="221"/>
    </row>
    <row r="773" spans="1:11" ht="14.1" customHeight="1">
      <c r="A773" s="221"/>
      <c r="B773" s="221"/>
      <c r="C773" s="223" t="s">
        <v>216</v>
      </c>
      <c r="D773" s="1591" t="s">
        <v>200</v>
      </c>
      <c r="E773" s="1591" t="s">
        <v>200</v>
      </c>
      <c r="F773" s="1591" t="s">
        <v>164</v>
      </c>
      <c r="G773" s="1591" t="s">
        <v>164</v>
      </c>
      <c r="H773" s="221"/>
      <c r="I773" s="221"/>
      <c r="J773" s="221"/>
      <c r="K773" s="221"/>
    </row>
    <row r="774" spans="1:11" ht="14.1" customHeight="1">
      <c r="A774" s="221"/>
      <c r="B774" s="221"/>
      <c r="C774" s="223" t="s">
        <v>217</v>
      </c>
      <c r="D774" s="1591" t="s">
        <v>200</v>
      </c>
      <c r="E774" s="1591">
        <v>0</v>
      </c>
      <c r="F774" s="1591">
        <v>0</v>
      </c>
      <c r="G774" s="1591">
        <v>0</v>
      </c>
      <c r="H774" s="221"/>
      <c r="I774" s="221"/>
      <c r="J774" s="221"/>
      <c r="K774" s="221"/>
    </row>
    <row r="775" spans="1:11" ht="14.1" customHeight="1">
      <c r="A775" s="221"/>
      <c r="B775" s="221"/>
      <c r="C775" s="223" t="s">
        <v>39</v>
      </c>
      <c r="D775" s="1591" t="s">
        <v>200</v>
      </c>
      <c r="E775" s="1591" t="s">
        <v>200</v>
      </c>
      <c r="F775" s="1591" t="s">
        <v>164</v>
      </c>
      <c r="G775" s="1591" t="s">
        <v>164</v>
      </c>
      <c r="H775" s="221"/>
      <c r="I775" s="221"/>
      <c r="J775" s="221"/>
      <c r="K775" s="221"/>
    </row>
    <row r="776" spans="1:11" ht="14.1" customHeight="1">
      <c r="A776" s="221"/>
      <c r="B776" s="221"/>
      <c r="C776" s="1683" t="s">
        <v>218</v>
      </c>
      <c r="D776" s="1684"/>
      <c r="E776" s="1684"/>
      <c r="F776" s="1684"/>
      <c r="G776" s="1684"/>
      <c r="H776" s="221"/>
      <c r="I776" s="221"/>
      <c r="J776" s="221"/>
      <c r="K776" s="221"/>
    </row>
    <row r="777" spans="1:11" ht="14.1" customHeight="1">
      <c r="A777" s="221"/>
      <c r="B777" s="221"/>
      <c r="C777" s="233"/>
      <c r="D777" s="234">
        <v>2025</v>
      </c>
      <c r="E777" s="234">
        <v>2026</v>
      </c>
      <c r="F777" s="234">
        <v>2027</v>
      </c>
      <c r="G777" s="234">
        <v>2028</v>
      </c>
      <c r="H777" s="221"/>
      <c r="I777" s="221"/>
      <c r="J777" s="221"/>
      <c r="K777" s="221"/>
    </row>
    <row r="778" spans="1:11" ht="14.1" customHeight="1">
      <c r="A778" s="221"/>
      <c r="B778" s="221"/>
      <c r="C778" s="235"/>
      <c r="D778" s="236" t="s">
        <v>13</v>
      </c>
      <c r="E778" s="236" t="s">
        <v>14</v>
      </c>
      <c r="F778" s="236" t="s">
        <v>14</v>
      </c>
      <c r="G778" s="236" t="s">
        <v>14</v>
      </c>
      <c r="H778" s="221"/>
      <c r="I778" s="221"/>
      <c r="J778" s="221"/>
      <c r="K778" s="221"/>
    </row>
    <row r="779" spans="1:11" ht="14.1" customHeight="1">
      <c r="A779" s="221"/>
      <c r="B779" s="221"/>
      <c r="C779" s="239" t="s">
        <v>219</v>
      </c>
      <c r="D779" s="240">
        <v>0</v>
      </c>
      <c r="E779" s="240">
        <v>0</v>
      </c>
      <c r="F779" s="240">
        <v>0</v>
      </c>
      <c r="G779" s="240">
        <v>0</v>
      </c>
      <c r="H779" s="221"/>
      <c r="I779" s="221"/>
      <c r="J779" s="221"/>
      <c r="K779" s="221"/>
    </row>
    <row r="780" spans="1:11" ht="14.1" customHeight="1">
      <c r="A780" s="221"/>
      <c r="B780" s="221"/>
      <c r="C780" s="239" t="s">
        <v>220</v>
      </c>
      <c r="D780" s="240">
        <v>0</v>
      </c>
      <c r="E780" s="240">
        <v>0</v>
      </c>
      <c r="F780" s="240">
        <v>0</v>
      </c>
      <c r="G780" s="240">
        <v>0</v>
      </c>
      <c r="H780" s="221"/>
      <c r="I780" s="221"/>
      <c r="J780" s="221"/>
      <c r="K780" s="221"/>
    </row>
    <row r="781" spans="1:11" ht="14.1" customHeight="1">
      <c r="A781" s="221"/>
      <c r="B781" s="221"/>
      <c r="C781" s="239" t="s">
        <v>221</v>
      </c>
      <c r="D781" s="240">
        <v>0</v>
      </c>
      <c r="E781" s="240">
        <v>0</v>
      </c>
      <c r="F781" s="240">
        <v>0</v>
      </c>
      <c r="G781" s="240">
        <v>0</v>
      </c>
      <c r="H781" s="221"/>
      <c r="I781" s="221"/>
      <c r="J781" s="221"/>
      <c r="K781" s="221"/>
    </row>
    <row r="782" spans="1:11" ht="14.1" customHeight="1">
      <c r="A782" s="221"/>
      <c r="B782" s="221"/>
      <c r="C782" s="239" t="s">
        <v>222</v>
      </c>
      <c r="D782" s="240">
        <v>0</v>
      </c>
      <c r="E782" s="240">
        <v>0</v>
      </c>
      <c r="F782" s="240">
        <v>0</v>
      </c>
      <c r="G782" s="240">
        <v>0</v>
      </c>
      <c r="H782" s="221"/>
      <c r="I782" s="221"/>
      <c r="J782" s="221"/>
      <c r="K782" s="221"/>
    </row>
    <row r="783" spans="1:11" ht="14.1" customHeight="1">
      <c r="A783" s="221"/>
      <c r="B783" s="221"/>
      <c r="C783" s="239" t="s">
        <v>220</v>
      </c>
      <c r="D783" s="240">
        <v>0</v>
      </c>
      <c r="E783" s="240">
        <v>0</v>
      </c>
      <c r="F783" s="240">
        <v>0</v>
      </c>
      <c r="G783" s="240">
        <v>0</v>
      </c>
      <c r="H783" s="221"/>
      <c r="I783" s="221"/>
      <c r="J783" s="221"/>
      <c r="K783" s="221"/>
    </row>
    <row r="784" spans="1:11" ht="14.1" customHeight="1">
      <c r="A784" s="221"/>
      <c r="B784" s="221"/>
      <c r="C784" s="239" t="s">
        <v>221</v>
      </c>
      <c r="D784" s="240">
        <v>0</v>
      </c>
      <c r="E784" s="240">
        <v>0</v>
      </c>
      <c r="F784" s="240">
        <v>0</v>
      </c>
      <c r="G784" s="240">
        <v>0</v>
      </c>
      <c r="H784" s="221"/>
      <c r="I784" s="221"/>
      <c r="J784" s="221"/>
      <c r="K784" s="221"/>
    </row>
    <row r="785" spans="1:11" ht="14.1" customHeight="1">
      <c r="A785" s="221"/>
      <c r="B785" s="221"/>
      <c r="C785" s="239" t="s">
        <v>223</v>
      </c>
      <c r="D785" s="240">
        <v>0</v>
      </c>
      <c r="E785" s="240">
        <v>0</v>
      </c>
      <c r="F785" s="240">
        <v>0</v>
      </c>
      <c r="G785" s="240">
        <v>0</v>
      </c>
      <c r="H785" s="221"/>
      <c r="I785" s="221"/>
      <c r="J785" s="221"/>
      <c r="K785" s="221"/>
    </row>
    <row r="786" spans="1:11" ht="14.1" customHeight="1">
      <c r="A786" s="221"/>
      <c r="B786" s="221"/>
      <c r="C786" s="239" t="s">
        <v>220</v>
      </c>
      <c r="D786" s="240">
        <v>0</v>
      </c>
      <c r="E786" s="240">
        <v>0</v>
      </c>
      <c r="F786" s="240">
        <v>0</v>
      </c>
      <c r="G786" s="240">
        <v>0</v>
      </c>
      <c r="H786" s="221"/>
      <c r="I786" s="221"/>
      <c r="J786" s="221"/>
      <c r="K786" s="221"/>
    </row>
    <row r="787" spans="1:11" ht="14.1" customHeight="1">
      <c r="A787" s="221"/>
      <c r="B787" s="221"/>
      <c r="C787" s="239" t="s">
        <v>221</v>
      </c>
      <c r="D787" s="240">
        <v>0</v>
      </c>
      <c r="E787" s="240">
        <v>0</v>
      </c>
      <c r="F787" s="240">
        <v>0</v>
      </c>
      <c r="G787" s="240">
        <v>0</v>
      </c>
      <c r="H787" s="221"/>
      <c r="I787" s="221"/>
      <c r="J787" s="221"/>
      <c r="K787" s="221"/>
    </row>
    <row r="788" spans="1:11" ht="14.1" customHeight="1">
      <c r="A788" s="221"/>
      <c r="B788" s="221"/>
      <c r="C788" s="239" t="s">
        <v>224</v>
      </c>
      <c r="D788" s="240">
        <v>0</v>
      </c>
      <c r="E788" s="240">
        <v>0</v>
      </c>
      <c r="F788" s="240">
        <v>0</v>
      </c>
      <c r="G788" s="240">
        <v>0</v>
      </c>
      <c r="H788" s="221"/>
      <c r="I788" s="221"/>
      <c r="J788" s="221"/>
      <c r="K788" s="221"/>
    </row>
    <row r="789" spans="1:11" ht="14.1" customHeight="1">
      <c r="A789" s="221"/>
      <c r="B789" s="221"/>
      <c r="C789" s="239" t="s">
        <v>220</v>
      </c>
      <c r="D789" s="240">
        <v>0</v>
      </c>
      <c r="E789" s="240">
        <v>0</v>
      </c>
      <c r="F789" s="240">
        <v>0</v>
      </c>
      <c r="G789" s="240">
        <v>0</v>
      </c>
      <c r="H789" s="221"/>
      <c r="I789" s="221"/>
      <c r="J789" s="221"/>
      <c r="K789" s="221"/>
    </row>
    <row r="790" spans="1:11" ht="14.1" customHeight="1">
      <c r="A790" s="221"/>
      <c r="B790" s="221"/>
      <c r="C790" s="239" t="s">
        <v>221</v>
      </c>
      <c r="D790" s="240">
        <v>0</v>
      </c>
      <c r="E790" s="240">
        <v>0</v>
      </c>
      <c r="F790" s="240">
        <v>0</v>
      </c>
      <c r="G790" s="240">
        <v>0</v>
      </c>
      <c r="H790" s="221"/>
      <c r="I790" s="221"/>
      <c r="J790" s="221"/>
      <c r="K790" s="221"/>
    </row>
    <row r="791" spans="1:11" ht="14.1" customHeight="1">
      <c r="A791" s="221"/>
      <c r="B791" s="221"/>
      <c r="C791" s="239" t="s">
        <v>225</v>
      </c>
      <c r="D791" s="240">
        <v>0</v>
      </c>
      <c r="E791" s="240">
        <v>0</v>
      </c>
      <c r="F791" s="240">
        <v>0</v>
      </c>
      <c r="G791" s="240">
        <v>0</v>
      </c>
      <c r="H791" s="221"/>
      <c r="I791" s="221"/>
      <c r="J791" s="221"/>
      <c r="K791" s="221"/>
    </row>
    <row r="792" spans="1:11" ht="14.1" customHeight="1">
      <c r="A792" s="221"/>
      <c r="B792" s="221"/>
      <c r="C792" s="239" t="s">
        <v>220</v>
      </c>
      <c r="D792" s="240">
        <v>0</v>
      </c>
      <c r="E792" s="240">
        <v>0</v>
      </c>
      <c r="F792" s="240">
        <v>0</v>
      </c>
      <c r="G792" s="240">
        <v>0</v>
      </c>
      <c r="H792" s="221"/>
      <c r="I792" s="221"/>
      <c r="J792" s="221"/>
      <c r="K792" s="221"/>
    </row>
    <row r="793" spans="1:11" ht="14.1" customHeight="1">
      <c r="A793" s="221"/>
      <c r="B793" s="221"/>
      <c r="C793" s="239" t="s">
        <v>221</v>
      </c>
      <c r="D793" s="240">
        <v>0</v>
      </c>
      <c r="E793" s="240">
        <v>0</v>
      </c>
      <c r="F793" s="240">
        <v>0</v>
      </c>
      <c r="G793" s="240">
        <v>0</v>
      </c>
      <c r="H793" s="221"/>
      <c r="I793" s="221"/>
      <c r="J793" s="221"/>
      <c r="K793" s="221"/>
    </row>
    <row r="794" spans="1:11" ht="14.1" customHeight="1">
      <c r="A794" s="221"/>
      <c r="B794" s="221"/>
      <c r="C794" s="239" t="s">
        <v>226</v>
      </c>
      <c r="D794" s="240">
        <v>0</v>
      </c>
      <c r="E794" s="240">
        <v>0</v>
      </c>
      <c r="F794" s="240">
        <v>0</v>
      </c>
      <c r="G794" s="240">
        <v>0</v>
      </c>
      <c r="H794" s="221"/>
      <c r="I794" s="221"/>
      <c r="J794" s="221"/>
      <c r="K794" s="221"/>
    </row>
    <row r="795" spans="1:11" ht="14.1" customHeight="1">
      <c r="A795" s="221"/>
      <c r="B795" s="221"/>
      <c r="C795" s="239" t="s">
        <v>220</v>
      </c>
      <c r="D795" s="240">
        <v>0</v>
      </c>
      <c r="E795" s="240">
        <v>0</v>
      </c>
      <c r="F795" s="240">
        <v>0</v>
      </c>
      <c r="G795" s="240">
        <v>0</v>
      </c>
      <c r="H795" s="221"/>
      <c r="I795" s="221"/>
      <c r="J795" s="221"/>
      <c r="K795" s="221"/>
    </row>
    <row r="796" spans="1:11" ht="14.1" customHeight="1">
      <c r="A796" s="221"/>
      <c r="B796" s="221"/>
      <c r="C796" s="239" t="s">
        <v>221</v>
      </c>
      <c r="D796" s="240">
        <v>0</v>
      </c>
      <c r="E796" s="240">
        <v>0</v>
      </c>
      <c r="F796" s="240">
        <v>0</v>
      </c>
      <c r="G796" s="240">
        <v>0</v>
      </c>
      <c r="H796" s="221"/>
      <c r="I796" s="221"/>
      <c r="J796" s="221"/>
      <c r="K796" s="221"/>
    </row>
    <row r="797" spans="1:11" ht="14.1" customHeight="1">
      <c r="A797" s="221"/>
      <c r="B797" s="221"/>
      <c r="C797" s="239" t="s">
        <v>227</v>
      </c>
      <c r="D797" s="240">
        <v>0</v>
      </c>
      <c r="E797" s="240">
        <v>0</v>
      </c>
      <c r="F797" s="240">
        <v>0</v>
      </c>
      <c r="G797" s="240">
        <v>0</v>
      </c>
      <c r="H797" s="221"/>
      <c r="I797" s="221"/>
      <c r="J797" s="221"/>
      <c r="K797" s="221"/>
    </row>
    <row r="798" spans="1:11" ht="14.1" customHeight="1">
      <c r="A798" s="221"/>
      <c r="B798" s="221"/>
      <c r="C798" s="239" t="s">
        <v>220</v>
      </c>
      <c r="D798" s="240">
        <v>0</v>
      </c>
      <c r="E798" s="240">
        <v>0</v>
      </c>
      <c r="F798" s="240">
        <v>0</v>
      </c>
      <c r="G798" s="240">
        <v>0</v>
      </c>
      <c r="H798" s="221"/>
      <c r="I798" s="221"/>
      <c r="J798" s="221"/>
      <c r="K798" s="221"/>
    </row>
    <row r="799" spans="1:11" ht="14.1" customHeight="1">
      <c r="A799" s="221"/>
      <c r="B799" s="221"/>
      <c r="C799" s="239" t="s">
        <v>221</v>
      </c>
      <c r="D799" s="240">
        <v>0</v>
      </c>
      <c r="E799" s="240">
        <v>0</v>
      </c>
      <c r="F799" s="240">
        <v>0</v>
      </c>
      <c r="G799" s="240">
        <v>0</v>
      </c>
      <c r="H799" s="221"/>
      <c r="I799" s="221"/>
      <c r="J799" s="221"/>
      <c r="K799" s="221"/>
    </row>
    <row r="800" spans="1:11" ht="14.1" customHeight="1">
      <c r="A800" s="221"/>
      <c r="B800" s="221"/>
      <c r="C800" s="239" t="s">
        <v>228</v>
      </c>
      <c r="D800" s="240">
        <v>0</v>
      </c>
      <c r="E800" s="240">
        <v>0</v>
      </c>
      <c r="F800" s="240">
        <v>0</v>
      </c>
      <c r="G800" s="240">
        <v>0</v>
      </c>
      <c r="H800" s="221"/>
      <c r="I800" s="221"/>
      <c r="J800" s="221"/>
      <c r="K800" s="221"/>
    </row>
    <row r="801" spans="1:11" ht="14.1" customHeight="1">
      <c r="A801" s="221"/>
      <c r="B801" s="221"/>
      <c r="C801" s="239" t="s">
        <v>220</v>
      </c>
      <c r="D801" s="240">
        <v>0</v>
      </c>
      <c r="E801" s="240">
        <v>0</v>
      </c>
      <c r="F801" s="240">
        <v>0</v>
      </c>
      <c r="G801" s="240">
        <v>0</v>
      </c>
      <c r="H801" s="221"/>
      <c r="I801" s="221"/>
      <c r="J801" s="221"/>
      <c r="K801" s="221"/>
    </row>
    <row r="802" spans="1:11" ht="14.1" customHeight="1">
      <c r="A802" s="221"/>
      <c r="B802" s="221"/>
      <c r="C802" s="239" t="s">
        <v>229</v>
      </c>
      <c r="D802" s="240">
        <v>0</v>
      </c>
      <c r="E802" s="240">
        <v>0</v>
      </c>
      <c r="F802" s="240">
        <v>0</v>
      </c>
      <c r="G802" s="240">
        <v>0</v>
      </c>
      <c r="H802" s="221"/>
      <c r="I802" s="221"/>
      <c r="J802" s="221"/>
      <c r="K802" s="221"/>
    </row>
    <row r="803" spans="1:11" ht="14.1" customHeight="1">
      <c r="A803" s="221"/>
      <c r="B803" s="221"/>
      <c r="C803" s="239" t="s">
        <v>230</v>
      </c>
      <c r="D803" s="240">
        <v>0</v>
      </c>
      <c r="E803" s="240">
        <v>0</v>
      </c>
      <c r="F803" s="240">
        <v>0</v>
      </c>
      <c r="G803" s="240">
        <v>0</v>
      </c>
      <c r="H803" s="221"/>
      <c r="I803" s="221"/>
      <c r="J803" s="221"/>
      <c r="K803" s="221"/>
    </row>
    <row r="804" spans="1:11" ht="14.1" customHeight="1">
      <c r="A804" s="221"/>
      <c r="B804" s="221"/>
      <c r="C804" s="239" t="s">
        <v>231</v>
      </c>
      <c r="D804" s="240">
        <v>0</v>
      </c>
      <c r="E804" s="240">
        <v>0</v>
      </c>
      <c r="F804" s="240">
        <v>0</v>
      </c>
      <c r="G804" s="240">
        <v>0</v>
      </c>
      <c r="H804" s="221"/>
      <c r="I804" s="221"/>
      <c r="J804" s="221"/>
      <c r="K804" s="221"/>
    </row>
    <row r="805" spans="1:11" ht="14.1" customHeight="1">
      <c r="A805" s="221"/>
      <c r="B805" s="221"/>
      <c r="C805" s="239" t="s">
        <v>232</v>
      </c>
      <c r="D805" s="240">
        <v>0</v>
      </c>
      <c r="E805" s="240">
        <v>0</v>
      </c>
      <c r="F805" s="240">
        <v>0</v>
      </c>
      <c r="G805" s="240">
        <v>0</v>
      </c>
      <c r="H805" s="221"/>
      <c r="I805" s="221"/>
      <c r="J805" s="221"/>
      <c r="K805" s="221"/>
    </row>
    <row r="806" spans="1:11" ht="14.1" customHeight="1">
      <c r="A806" s="221"/>
      <c r="B806" s="221"/>
      <c r="C806" s="239" t="s">
        <v>233</v>
      </c>
      <c r="D806" s="240">
        <v>0</v>
      </c>
      <c r="E806" s="1591">
        <v>1000000</v>
      </c>
      <c r="F806" s="1591">
        <v>1000000</v>
      </c>
      <c r="G806" s="1591">
        <v>1000000</v>
      </c>
      <c r="H806" s="221"/>
      <c r="I806" s="221"/>
      <c r="J806" s="221"/>
      <c r="K806" s="221"/>
    </row>
    <row r="807" spans="1:11" ht="14.1" customHeight="1">
      <c r="A807" s="221"/>
      <c r="B807" s="221"/>
      <c r="C807" s="239" t="s">
        <v>220</v>
      </c>
      <c r="D807" s="240">
        <v>0</v>
      </c>
      <c r="E807" s="240">
        <v>0</v>
      </c>
      <c r="F807" s="240">
        <v>0</v>
      </c>
      <c r="G807" s="240">
        <v>0</v>
      </c>
      <c r="H807" s="221"/>
      <c r="I807" s="221"/>
      <c r="J807" s="221"/>
      <c r="K807" s="221"/>
    </row>
    <row r="808" spans="1:11" ht="14.1" customHeight="1">
      <c r="A808" s="221"/>
      <c r="B808" s="221"/>
      <c r="C808" s="239" t="s">
        <v>229</v>
      </c>
      <c r="D808" s="240">
        <v>0</v>
      </c>
      <c r="E808" s="1591">
        <v>1000000</v>
      </c>
      <c r="F808" s="1591">
        <v>1000000</v>
      </c>
      <c r="G808" s="1591">
        <v>1000000</v>
      </c>
      <c r="H808" s="221"/>
      <c r="I808" s="221"/>
      <c r="J808" s="221"/>
      <c r="K808" s="221"/>
    </row>
    <row r="809" spans="1:11" ht="14.1" customHeight="1">
      <c r="A809" s="221"/>
      <c r="B809" s="221"/>
      <c r="C809" s="239" t="s">
        <v>230</v>
      </c>
      <c r="D809" s="240">
        <v>0</v>
      </c>
      <c r="E809" s="240">
        <v>0</v>
      </c>
      <c r="F809" s="240">
        <v>0</v>
      </c>
      <c r="G809" s="240">
        <v>0</v>
      </c>
      <c r="H809" s="221"/>
      <c r="I809" s="221"/>
      <c r="J809" s="221"/>
      <c r="K809" s="221"/>
    </row>
    <row r="810" spans="1:11" ht="14.1" customHeight="1">
      <c r="A810" s="221"/>
      <c r="B810" s="221"/>
      <c r="C810" s="239" t="s">
        <v>231</v>
      </c>
      <c r="D810" s="240">
        <v>0</v>
      </c>
      <c r="E810" s="240">
        <v>0</v>
      </c>
      <c r="F810" s="240">
        <v>0</v>
      </c>
      <c r="G810" s="240">
        <v>0</v>
      </c>
      <c r="H810" s="221"/>
      <c r="I810" s="221"/>
      <c r="J810" s="221"/>
      <c r="K810" s="221"/>
    </row>
    <row r="811" spans="1:11" ht="14.1" customHeight="1">
      <c r="A811" s="221"/>
      <c r="B811" s="221"/>
      <c r="C811" s="239" t="s">
        <v>232</v>
      </c>
      <c r="D811" s="240">
        <v>0</v>
      </c>
      <c r="E811" s="240">
        <v>0</v>
      </c>
      <c r="F811" s="240">
        <v>0</v>
      </c>
      <c r="G811" s="240">
        <v>0</v>
      </c>
      <c r="H811" s="221"/>
      <c r="I811" s="221"/>
      <c r="J811" s="221"/>
      <c r="K811" s="221"/>
    </row>
    <row r="812" spans="1:11" ht="14.1" customHeight="1">
      <c r="A812" s="221"/>
      <c r="B812" s="221"/>
      <c r="C812" s="239" t="s">
        <v>234</v>
      </c>
      <c r="D812" s="240">
        <v>0</v>
      </c>
      <c r="E812" s="240">
        <v>0</v>
      </c>
      <c r="F812" s="240">
        <v>0</v>
      </c>
      <c r="G812" s="240">
        <v>0</v>
      </c>
      <c r="H812" s="221"/>
      <c r="I812" s="221"/>
      <c r="J812" s="221"/>
      <c r="K812" s="221"/>
    </row>
    <row r="813" spans="1:11" ht="14.1" customHeight="1">
      <c r="A813" s="221"/>
      <c r="B813" s="221"/>
      <c r="C813" s="239" t="s">
        <v>220</v>
      </c>
      <c r="D813" s="240">
        <v>0</v>
      </c>
      <c r="E813" s="240">
        <v>0</v>
      </c>
      <c r="F813" s="240">
        <v>0</v>
      </c>
      <c r="G813" s="240">
        <v>0</v>
      </c>
      <c r="H813" s="221"/>
      <c r="I813" s="221"/>
      <c r="J813" s="221"/>
      <c r="K813" s="221"/>
    </row>
    <row r="814" spans="1:11" ht="14.1" customHeight="1">
      <c r="A814" s="221"/>
      <c r="B814" s="221"/>
      <c r="C814" s="239" t="s">
        <v>229</v>
      </c>
      <c r="D814" s="240">
        <v>0</v>
      </c>
      <c r="E814" s="240">
        <v>0</v>
      </c>
      <c r="F814" s="240">
        <v>0</v>
      </c>
      <c r="G814" s="240">
        <v>0</v>
      </c>
      <c r="H814" s="221"/>
      <c r="I814" s="221"/>
      <c r="J814" s="221"/>
      <c r="K814" s="221"/>
    </row>
    <row r="815" spans="1:11" ht="14.1" customHeight="1">
      <c r="A815" s="221"/>
      <c r="B815" s="221"/>
      <c r="C815" s="239" t="s">
        <v>230</v>
      </c>
      <c r="D815" s="240">
        <v>0</v>
      </c>
      <c r="E815" s="240">
        <v>0</v>
      </c>
      <c r="F815" s="240">
        <v>0</v>
      </c>
      <c r="G815" s="240">
        <v>0</v>
      </c>
      <c r="H815" s="221"/>
      <c r="I815" s="221"/>
      <c r="J815" s="221"/>
      <c r="K815" s="221"/>
    </row>
    <row r="816" spans="1:11" ht="14.1" customHeight="1">
      <c r="A816" s="221"/>
      <c r="B816" s="221"/>
      <c r="C816" s="239" t="s">
        <v>231</v>
      </c>
      <c r="D816" s="240">
        <v>0</v>
      </c>
      <c r="E816" s="240">
        <v>0</v>
      </c>
      <c r="F816" s="240">
        <v>0</v>
      </c>
      <c r="G816" s="240">
        <v>0</v>
      </c>
      <c r="H816" s="221"/>
      <c r="I816" s="221"/>
      <c r="J816" s="221"/>
      <c r="K816" s="221"/>
    </row>
    <row r="817" spans="1:11" ht="14.1" customHeight="1">
      <c r="A817" s="221"/>
      <c r="B817" s="221"/>
      <c r="C817" s="239" t="s">
        <v>232</v>
      </c>
      <c r="D817" s="240">
        <v>0</v>
      </c>
      <c r="E817" s="240">
        <v>0</v>
      </c>
      <c r="F817" s="240">
        <v>0</v>
      </c>
      <c r="G817" s="240">
        <v>0</v>
      </c>
      <c r="H817" s="221"/>
      <c r="I817" s="221"/>
      <c r="J817" s="221"/>
      <c r="K817" s="221"/>
    </row>
    <row r="818" spans="1:11" ht="14.1" customHeight="1">
      <c r="A818" s="221"/>
      <c r="B818" s="221"/>
      <c r="C818" s="239" t="s">
        <v>235</v>
      </c>
      <c r="D818" s="240">
        <v>0</v>
      </c>
      <c r="E818" s="240">
        <v>0</v>
      </c>
      <c r="F818" s="240">
        <v>0</v>
      </c>
      <c r="G818" s="240">
        <v>0</v>
      </c>
      <c r="H818" s="221"/>
      <c r="I818" s="221"/>
      <c r="J818" s="221"/>
      <c r="K818" s="221"/>
    </row>
    <row r="819" spans="1:11" ht="14.1" customHeight="1">
      <c r="A819" s="221"/>
      <c r="B819" s="221"/>
      <c r="C819" s="239" t="s">
        <v>236</v>
      </c>
      <c r="D819" s="240">
        <v>0</v>
      </c>
      <c r="E819" s="240">
        <v>0</v>
      </c>
      <c r="F819" s="240">
        <v>0</v>
      </c>
      <c r="G819" s="240">
        <v>0</v>
      </c>
      <c r="H819" s="221"/>
      <c r="I819" s="221"/>
      <c r="J819" s="221"/>
      <c r="K819" s="221"/>
    </row>
    <row r="820" spans="1:11" ht="14.1" customHeight="1">
      <c r="A820" s="221"/>
      <c r="B820" s="221"/>
      <c r="C820" s="241" t="s">
        <v>237</v>
      </c>
      <c r="D820" s="240">
        <v>0</v>
      </c>
      <c r="E820" s="1591">
        <v>1000000</v>
      </c>
      <c r="F820" s="1591">
        <v>1000000</v>
      </c>
      <c r="G820" s="1591">
        <v>1000000</v>
      </c>
      <c r="H820" s="221"/>
      <c r="I820" s="221"/>
      <c r="J820" s="221"/>
      <c r="K820" s="221"/>
    </row>
    <row r="821" spans="1:11" ht="14.1" customHeight="1">
      <c r="A821" s="221"/>
      <c r="B821" s="221"/>
      <c r="C821" s="1581" t="s">
        <v>3349</v>
      </c>
      <c r="D821" s="1685" t="s">
        <v>3353</v>
      </c>
      <c r="E821" s="1686"/>
      <c r="F821" s="1686"/>
      <c r="G821" s="1686"/>
      <c r="H821" s="221"/>
      <c r="I821" s="221"/>
      <c r="J821" s="221"/>
      <c r="K821" s="221"/>
    </row>
    <row r="822" spans="1:11" ht="36.950000000000003" customHeight="1">
      <c r="A822" s="221"/>
      <c r="B822" s="221"/>
      <c r="C822" s="231" t="s">
        <v>209</v>
      </c>
      <c r="D822" s="1639" t="s">
        <v>3354</v>
      </c>
      <c r="E822" s="1640"/>
      <c r="F822" s="1640"/>
      <c r="G822" s="1640"/>
      <c r="H822" s="221"/>
      <c r="I822" s="221"/>
      <c r="J822" s="221"/>
      <c r="K822" s="221"/>
    </row>
    <row r="823" spans="1:11" ht="36.950000000000003" customHeight="1">
      <c r="A823" s="221"/>
      <c r="B823" s="221"/>
      <c r="C823" s="232" t="s">
        <v>211</v>
      </c>
      <c r="D823" s="1639" t="s">
        <v>3352</v>
      </c>
      <c r="E823" s="1640"/>
      <c r="F823" s="1640"/>
      <c r="G823" s="1640"/>
      <c r="H823" s="221"/>
      <c r="I823" s="221"/>
      <c r="J823" s="221"/>
      <c r="K823" s="221"/>
    </row>
    <row r="824" spans="1:11" ht="36.950000000000003" customHeight="1">
      <c r="A824" s="221"/>
      <c r="B824" s="221"/>
      <c r="C824" s="232" t="s">
        <v>31</v>
      </c>
      <c r="D824" s="1639" t="s">
        <v>3310</v>
      </c>
      <c r="E824" s="1640"/>
      <c r="F824" s="1640"/>
      <c r="G824" s="1640"/>
      <c r="H824" s="221"/>
      <c r="I824" s="221"/>
      <c r="J824" s="221"/>
      <c r="K824" s="221"/>
    </row>
    <row r="825" spans="1:11" ht="15" customHeight="1">
      <c r="A825" s="221"/>
      <c r="B825" s="221"/>
      <c r="C825" s="233"/>
      <c r="D825" s="234">
        <v>2025</v>
      </c>
      <c r="E825" s="234">
        <v>2026</v>
      </c>
      <c r="F825" s="234">
        <v>2027</v>
      </c>
      <c r="G825" s="234">
        <v>2028</v>
      </c>
      <c r="H825" s="221"/>
      <c r="I825" s="221"/>
      <c r="J825" s="221"/>
      <c r="K825" s="221"/>
    </row>
    <row r="826" spans="1:11" ht="15" customHeight="1">
      <c r="A826" s="221"/>
      <c r="B826" s="221"/>
      <c r="C826" s="235"/>
      <c r="D826" s="236" t="s">
        <v>13</v>
      </c>
      <c r="E826" s="236" t="s">
        <v>14</v>
      </c>
      <c r="F826" s="236" t="s">
        <v>14</v>
      </c>
      <c r="G826" s="236" t="s">
        <v>14</v>
      </c>
      <c r="H826" s="221"/>
      <c r="I826" s="221"/>
      <c r="J826" s="221"/>
      <c r="K826" s="221"/>
    </row>
    <row r="827" spans="1:11" ht="14.1" customHeight="1">
      <c r="A827" s="221"/>
      <c r="B827" s="221"/>
      <c r="C827" s="223" t="s">
        <v>33</v>
      </c>
      <c r="D827" s="237" t="s">
        <v>200</v>
      </c>
      <c r="E827" s="237" t="s">
        <v>248</v>
      </c>
      <c r="F827" s="237" t="s">
        <v>248</v>
      </c>
      <c r="G827" s="237" t="s">
        <v>248</v>
      </c>
      <c r="H827" s="221"/>
      <c r="I827" s="221"/>
      <c r="J827" s="221"/>
      <c r="K827" s="221"/>
    </row>
    <row r="828" spans="1:11" ht="14.1" customHeight="1">
      <c r="A828" s="221"/>
      <c r="B828" s="221"/>
      <c r="C828" s="223" t="s">
        <v>214</v>
      </c>
      <c r="D828" s="1591">
        <v>1200000</v>
      </c>
      <c r="E828" s="1591">
        <v>1000000</v>
      </c>
      <c r="F828" s="1591">
        <v>1000000</v>
      </c>
      <c r="G828" s="1591">
        <v>1000000</v>
      </c>
      <c r="H828" s="221"/>
      <c r="I828" s="221"/>
      <c r="J828" s="221"/>
      <c r="K828" s="221"/>
    </row>
    <row r="829" spans="1:11" ht="14.1" customHeight="1">
      <c r="A829" s="221"/>
      <c r="B829" s="221"/>
      <c r="C829" s="223" t="s">
        <v>215</v>
      </c>
      <c r="D829" s="1591" t="s">
        <v>164</v>
      </c>
      <c r="E829" s="1591">
        <v>1000000</v>
      </c>
      <c r="F829" s="1591">
        <v>1000000</v>
      </c>
      <c r="G829" s="1591">
        <v>1000000</v>
      </c>
      <c r="H829" s="221"/>
      <c r="I829" s="221"/>
      <c r="J829" s="221"/>
      <c r="K829" s="221"/>
    </row>
    <row r="830" spans="1:11" ht="14.1" customHeight="1">
      <c r="A830" s="221"/>
      <c r="B830" s="221"/>
      <c r="C830" s="223" t="s">
        <v>216</v>
      </c>
      <c r="D830" s="1591" t="s">
        <v>200</v>
      </c>
      <c r="E830" s="1591" t="s">
        <v>200</v>
      </c>
      <c r="F830" s="1591" t="s">
        <v>164</v>
      </c>
      <c r="G830" s="1591" t="s">
        <v>164</v>
      </c>
      <c r="H830" s="221"/>
      <c r="I830" s="221"/>
      <c r="J830" s="221"/>
      <c r="K830" s="221"/>
    </row>
    <row r="831" spans="1:11" ht="14.1" customHeight="1">
      <c r="A831" s="221"/>
      <c r="B831" s="221"/>
      <c r="C831" s="223" t="s">
        <v>217</v>
      </c>
      <c r="D831" s="1591" t="s">
        <v>200</v>
      </c>
      <c r="E831" s="1599">
        <v>-0.16666666666666666</v>
      </c>
      <c r="F831" s="1599">
        <v>0</v>
      </c>
      <c r="G831" s="1599">
        <v>0</v>
      </c>
      <c r="H831" s="221"/>
      <c r="I831" s="221"/>
      <c r="J831" s="221"/>
      <c r="K831" s="221"/>
    </row>
    <row r="832" spans="1:11" ht="14.1" customHeight="1">
      <c r="A832" s="221"/>
      <c r="B832" s="221"/>
      <c r="C832" s="223" t="s">
        <v>39</v>
      </c>
      <c r="D832" s="1591" t="s">
        <v>200</v>
      </c>
      <c r="E832" s="1600" t="s">
        <v>200</v>
      </c>
      <c r="F832" s="1600" t="s">
        <v>164</v>
      </c>
      <c r="G832" s="1600" t="s">
        <v>164</v>
      </c>
      <c r="H832" s="221"/>
      <c r="I832" s="221"/>
      <c r="J832" s="221"/>
      <c r="K832" s="221"/>
    </row>
    <row r="833" spans="1:11" ht="14.1" customHeight="1">
      <c r="A833" s="221"/>
      <c r="B833" s="221"/>
      <c r="C833" s="1683" t="s">
        <v>218</v>
      </c>
      <c r="D833" s="1684"/>
      <c r="E833" s="1684"/>
      <c r="F833" s="1684"/>
      <c r="G833" s="1684"/>
      <c r="H833" s="221"/>
      <c r="I833" s="221"/>
      <c r="J833" s="221"/>
      <c r="K833" s="221"/>
    </row>
    <row r="834" spans="1:11" ht="14.1" customHeight="1">
      <c r="A834" s="221"/>
      <c r="B834" s="221"/>
      <c r="C834" s="233"/>
      <c r="D834" s="234">
        <v>2025</v>
      </c>
      <c r="E834" s="234">
        <v>2026</v>
      </c>
      <c r="F834" s="234">
        <v>2027</v>
      </c>
      <c r="G834" s="234">
        <v>2028</v>
      </c>
      <c r="H834" s="221"/>
      <c r="I834" s="221"/>
      <c r="J834" s="221"/>
      <c r="K834" s="221"/>
    </row>
    <row r="835" spans="1:11" ht="14.1" customHeight="1">
      <c r="A835" s="221"/>
      <c r="B835" s="221"/>
      <c r="C835" s="235"/>
      <c r="D835" s="236" t="s">
        <v>13</v>
      </c>
      <c r="E835" s="236" t="s">
        <v>14</v>
      </c>
      <c r="F835" s="236" t="s">
        <v>14</v>
      </c>
      <c r="G835" s="236" t="s">
        <v>14</v>
      </c>
      <c r="H835" s="221"/>
      <c r="I835" s="221"/>
      <c r="J835" s="221"/>
      <c r="K835" s="221"/>
    </row>
    <row r="836" spans="1:11" ht="14.1" customHeight="1">
      <c r="A836" s="221"/>
      <c r="B836" s="221"/>
      <c r="C836" s="239" t="s">
        <v>219</v>
      </c>
      <c r="D836" s="240">
        <v>0</v>
      </c>
      <c r="E836" s="240">
        <v>0</v>
      </c>
      <c r="F836" s="240">
        <v>0</v>
      </c>
      <c r="G836" s="240">
        <v>0</v>
      </c>
      <c r="H836" s="221"/>
      <c r="I836" s="221"/>
      <c r="J836" s="221"/>
      <c r="K836" s="221"/>
    </row>
    <row r="837" spans="1:11" ht="14.1" customHeight="1">
      <c r="A837" s="221"/>
      <c r="B837" s="221"/>
      <c r="C837" s="239" t="s">
        <v>220</v>
      </c>
      <c r="D837" s="240">
        <v>0</v>
      </c>
      <c r="E837" s="240">
        <v>0</v>
      </c>
      <c r="F837" s="240">
        <v>0</v>
      </c>
      <c r="G837" s="240">
        <v>0</v>
      </c>
      <c r="H837" s="221"/>
      <c r="I837" s="221"/>
      <c r="J837" s="221"/>
      <c r="K837" s="221"/>
    </row>
    <row r="838" spans="1:11" ht="14.1" customHeight="1">
      <c r="A838" s="221"/>
      <c r="B838" s="221"/>
      <c r="C838" s="239" t="s">
        <v>221</v>
      </c>
      <c r="D838" s="240">
        <v>0</v>
      </c>
      <c r="E838" s="240">
        <v>0</v>
      </c>
      <c r="F838" s="240">
        <v>0</v>
      </c>
      <c r="G838" s="240">
        <v>0</v>
      </c>
      <c r="H838" s="221"/>
      <c r="I838" s="221"/>
      <c r="J838" s="221"/>
      <c r="K838" s="221"/>
    </row>
    <row r="839" spans="1:11" ht="14.1" customHeight="1">
      <c r="A839" s="221"/>
      <c r="B839" s="221"/>
      <c r="C839" s="239" t="s">
        <v>222</v>
      </c>
      <c r="D839" s="240">
        <v>0</v>
      </c>
      <c r="E839" s="240">
        <v>0</v>
      </c>
      <c r="F839" s="240">
        <v>0</v>
      </c>
      <c r="G839" s="240">
        <v>0</v>
      </c>
      <c r="H839" s="221"/>
      <c r="I839" s="221"/>
      <c r="J839" s="221"/>
      <c r="K839" s="221"/>
    </row>
    <row r="840" spans="1:11" ht="14.1" customHeight="1">
      <c r="A840" s="221"/>
      <c r="B840" s="221"/>
      <c r="C840" s="239" t="s">
        <v>220</v>
      </c>
      <c r="D840" s="240">
        <v>0</v>
      </c>
      <c r="E840" s="240">
        <v>0</v>
      </c>
      <c r="F840" s="240">
        <v>0</v>
      </c>
      <c r="G840" s="240">
        <v>0</v>
      </c>
      <c r="H840" s="221"/>
      <c r="I840" s="221"/>
      <c r="J840" s="221"/>
      <c r="K840" s="221"/>
    </row>
    <row r="841" spans="1:11" ht="14.1" customHeight="1">
      <c r="A841" s="221"/>
      <c r="B841" s="221"/>
      <c r="C841" s="239" t="s">
        <v>221</v>
      </c>
      <c r="D841" s="240">
        <v>0</v>
      </c>
      <c r="E841" s="240">
        <v>0</v>
      </c>
      <c r="F841" s="240">
        <v>0</v>
      </c>
      <c r="G841" s="240">
        <v>0</v>
      </c>
      <c r="H841" s="221"/>
      <c r="I841" s="221"/>
      <c r="J841" s="221"/>
      <c r="K841" s="221"/>
    </row>
    <row r="842" spans="1:11" ht="14.1" customHeight="1">
      <c r="A842" s="221"/>
      <c r="B842" s="221"/>
      <c r="C842" s="239" t="s">
        <v>223</v>
      </c>
      <c r="D842" s="240">
        <v>0</v>
      </c>
      <c r="E842" s="240">
        <v>0</v>
      </c>
      <c r="F842" s="240">
        <v>0</v>
      </c>
      <c r="G842" s="240">
        <v>0</v>
      </c>
      <c r="H842" s="221"/>
      <c r="I842" s="221"/>
      <c r="J842" s="221"/>
      <c r="K842" s="221"/>
    </row>
    <row r="843" spans="1:11" ht="14.1" customHeight="1">
      <c r="A843" s="221"/>
      <c r="B843" s="221"/>
      <c r="C843" s="239" t="s">
        <v>220</v>
      </c>
      <c r="D843" s="240">
        <v>0</v>
      </c>
      <c r="E843" s="240">
        <v>0</v>
      </c>
      <c r="F843" s="240">
        <v>0</v>
      </c>
      <c r="G843" s="240">
        <v>0</v>
      </c>
      <c r="H843" s="221"/>
      <c r="I843" s="221"/>
      <c r="J843" s="221"/>
      <c r="K843" s="221"/>
    </row>
    <row r="844" spans="1:11" ht="14.1" customHeight="1">
      <c r="A844" s="221"/>
      <c r="B844" s="221"/>
      <c r="C844" s="239" t="s">
        <v>221</v>
      </c>
      <c r="D844" s="240">
        <v>0</v>
      </c>
      <c r="E844" s="240">
        <v>0</v>
      </c>
      <c r="F844" s="240">
        <v>0</v>
      </c>
      <c r="G844" s="240">
        <v>0</v>
      </c>
      <c r="H844" s="221"/>
      <c r="I844" s="221"/>
      <c r="J844" s="221"/>
      <c r="K844" s="221"/>
    </row>
    <row r="845" spans="1:11" ht="14.1" customHeight="1">
      <c r="A845" s="221"/>
      <c r="B845" s="221"/>
      <c r="C845" s="239" t="s">
        <v>224</v>
      </c>
      <c r="D845" s="240">
        <v>0</v>
      </c>
      <c r="E845" s="240">
        <v>0</v>
      </c>
      <c r="F845" s="240">
        <v>0</v>
      </c>
      <c r="G845" s="240">
        <v>0</v>
      </c>
      <c r="H845" s="221"/>
      <c r="I845" s="221"/>
      <c r="J845" s="221"/>
      <c r="K845" s="221"/>
    </row>
    <row r="846" spans="1:11" ht="14.1" customHeight="1">
      <c r="A846" s="221"/>
      <c r="B846" s="221"/>
      <c r="C846" s="239" t="s">
        <v>220</v>
      </c>
      <c r="D846" s="240">
        <v>0</v>
      </c>
      <c r="E846" s="240">
        <v>0</v>
      </c>
      <c r="F846" s="240">
        <v>0</v>
      </c>
      <c r="G846" s="240">
        <v>0</v>
      </c>
      <c r="H846" s="221"/>
      <c r="I846" s="221"/>
      <c r="J846" s="221"/>
      <c r="K846" s="221"/>
    </row>
    <row r="847" spans="1:11" ht="14.1" customHeight="1">
      <c r="A847" s="221"/>
      <c r="B847" s="221"/>
      <c r="C847" s="239" t="s">
        <v>221</v>
      </c>
      <c r="D847" s="240">
        <v>0</v>
      </c>
      <c r="E847" s="240">
        <v>0</v>
      </c>
      <c r="F847" s="240">
        <v>0</v>
      </c>
      <c r="G847" s="240">
        <v>0</v>
      </c>
      <c r="H847" s="221"/>
      <c r="I847" s="221"/>
      <c r="J847" s="221"/>
      <c r="K847" s="221"/>
    </row>
    <row r="848" spans="1:11" ht="14.1" customHeight="1">
      <c r="A848" s="221"/>
      <c r="B848" s="221"/>
      <c r="C848" s="239" t="s">
        <v>225</v>
      </c>
      <c r="D848" s="240">
        <v>0</v>
      </c>
      <c r="E848" s="240">
        <v>0</v>
      </c>
      <c r="F848" s="240">
        <v>0</v>
      </c>
      <c r="G848" s="240">
        <v>0</v>
      </c>
      <c r="H848" s="221"/>
      <c r="I848" s="221"/>
      <c r="J848" s="221"/>
      <c r="K848" s="221"/>
    </row>
    <row r="849" spans="1:11" ht="14.1" customHeight="1">
      <c r="A849" s="221"/>
      <c r="B849" s="221"/>
      <c r="C849" s="239" t="s">
        <v>220</v>
      </c>
      <c r="D849" s="240">
        <v>0</v>
      </c>
      <c r="E849" s="240">
        <v>0</v>
      </c>
      <c r="F849" s="240">
        <v>0</v>
      </c>
      <c r="G849" s="240">
        <v>0</v>
      </c>
      <c r="H849" s="221"/>
      <c r="I849" s="221"/>
      <c r="J849" s="221"/>
      <c r="K849" s="221"/>
    </row>
    <row r="850" spans="1:11" ht="14.1" customHeight="1">
      <c r="A850" s="221"/>
      <c r="B850" s="221"/>
      <c r="C850" s="239" t="s">
        <v>221</v>
      </c>
      <c r="D850" s="240">
        <v>0</v>
      </c>
      <c r="E850" s="240">
        <v>0</v>
      </c>
      <c r="F850" s="240">
        <v>0</v>
      </c>
      <c r="G850" s="240">
        <v>0</v>
      </c>
      <c r="H850" s="221"/>
      <c r="I850" s="221"/>
      <c r="J850" s="221"/>
      <c r="K850" s="221"/>
    </row>
    <row r="851" spans="1:11" ht="14.1" customHeight="1">
      <c r="A851" s="221"/>
      <c r="B851" s="221"/>
      <c r="C851" s="239" t="s">
        <v>226</v>
      </c>
      <c r="D851" s="240">
        <v>0</v>
      </c>
      <c r="E851" s="240">
        <v>0</v>
      </c>
      <c r="F851" s="240">
        <v>0</v>
      </c>
      <c r="G851" s="240">
        <v>0</v>
      </c>
      <c r="H851" s="221"/>
      <c r="I851" s="221"/>
      <c r="J851" s="221"/>
      <c r="K851" s="221"/>
    </row>
    <row r="852" spans="1:11" ht="14.1" customHeight="1">
      <c r="A852" s="221"/>
      <c r="B852" s="221"/>
      <c r="C852" s="239" t="s">
        <v>220</v>
      </c>
      <c r="D852" s="240">
        <v>0</v>
      </c>
      <c r="E852" s="240">
        <v>0</v>
      </c>
      <c r="F852" s="240">
        <v>0</v>
      </c>
      <c r="G852" s="240">
        <v>0</v>
      </c>
      <c r="H852" s="221"/>
      <c r="I852" s="221"/>
      <c r="J852" s="221"/>
      <c r="K852" s="221"/>
    </row>
    <row r="853" spans="1:11" ht="14.1" customHeight="1">
      <c r="A853" s="221"/>
      <c r="B853" s="221"/>
      <c r="C853" s="239" t="s">
        <v>221</v>
      </c>
      <c r="D853" s="240">
        <v>0</v>
      </c>
      <c r="E853" s="240">
        <v>0</v>
      </c>
      <c r="F853" s="240">
        <v>0</v>
      </c>
      <c r="G853" s="240">
        <v>0</v>
      </c>
      <c r="H853" s="221"/>
      <c r="I853" s="221"/>
      <c r="J853" s="221"/>
      <c r="K853" s="221"/>
    </row>
    <row r="854" spans="1:11" ht="14.1" customHeight="1">
      <c r="A854" s="221"/>
      <c r="B854" s="221"/>
      <c r="C854" s="239" t="s">
        <v>227</v>
      </c>
      <c r="D854" s="240">
        <v>0</v>
      </c>
      <c r="E854" s="240">
        <v>0</v>
      </c>
      <c r="F854" s="240">
        <v>0</v>
      </c>
      <c r="G854" s="240">
        <v>0</v>
      </c>
      <c r="H854" s="221"/>
      <c r="I854" s="221"/>
      <c r="J854" s="221"/>
      <c r="K854" s="221"/>
    </row>
    <row r="855" spans="1:11" ht="14.1" customHeight="1">
      <c r="A855" s="221"/>
      <c r="B855" s="221"/>
      <c r="C855" s="239" t="s">
        <v>220</v>
      </c>
      <c r="D855" s="240">
        <v>0</v>
      </c>
      <c r="E855" s="240">
        <v>0</v>
      </c>
      <c r="F855" s="240">
        <v>0</v>
      </c>
      <c r="G855" s="240">
        <v>0</v>
      </c>
      <c r="H855" s="221"/>
      <c r="I855" s="221"/>
      <c r="J855" s="221"/>
      <c r="K855" s="221"/>
    </row>
    <row r="856" spans="1:11" ht="14.1" customHeight="1">
      <c r="A856" s="221"/>
      <c r="B856" s="221"/>
      <c r="C856" s="239" t="s">
        <v>221</v>
      </c>
      <c r="D856" s="240">
        <v>0</v>
      </c>
      <c r="E856" s="240">
        <v>0</v>
      </c>
      <c r="F856" s="240">
        <v>0</v>
      </c>
      <c r="G856" s="240">
        <v>0</v>
      </c>
      <c r="H856" s="221"/>
      <c r="I856" s="221"/>
      <c r="J856" s="221"/>
      <c r="K856" s="221"/>
    </row>
    <row r="857" spans="1:11" ht="14.1" customHeight="1">
      <c r="A857" s="221"/>
      <c r="B857" s="221"/>
      <c r="C857" s="239" t="s">
        <v>228</v>
      </c>
      <c r="D857" s="240">
        <v>0</v>
      </c>
      <c r="E857" s="240">
        <v>0</v>
      </c>
      <c r="F857" s="240">
        <v>0</v>
      </c>
      <c r="G857" s="240">
        <v>0</v>
      </c>
      <c r="H857" s="221"/>
      <c r="I857" s="221"/>
      <c r="J857" s="221"/>
      <c r="K857" s="221"/>
    </row>
    <row r="858" spans="1:11" ht="14.1" customHeight="1">
      <c r="A858" s="221"/>
      <c r="B858" s="221"/>
      <c r="C858" s="239" t="s">
        <v>220</v>
      </c>
      <c r="D858" s="240">
        <v>0</v>
      </c>
      <c r="E858" s="240">
        <v>0</v>
      </c>
      <c r="F858" s="240">
        <v>0</v>
      </c>
      <c r="G858" s="240">
        <v>0</v>
      </c>
      <c r="H858" s="221"/>
      <c r="I858" s="221"/>
      <c r="J858" s="221"/>
      <c r="K858" s="221"/>
    </row>
    <row r="859" spans="1:11" ht="14.1" customHeight="1">
      <c r="A859" s="221"/>
      <c r="B859" s="221"/>
      <c r="C859" s="239" t="s">
        <v>229</v>
      </c>
      <c r="D859" s="240">
        <v>0</v>
      </c>
      <c r="E859" s="240">
        <v>0</v>
      </c>
      <c r="F859" s="240">
        <v>0</v>
      </c>
      <c r="G859" s="240">
        <v>0</v>
      </c>
      <c r="H859" s="221"/>
      <c r="I859" s="221"/>
      <c r="J859" s="221"/>
      <c r="K859" s="221"/>
    </row>
    <row r="860" spans="1:11" ht="14.1" customHeight="1">
      <c r="A860" s="221"/>
      <c r="B860" s="221"/>
      <c r="C860" s="239" t="s">
        <v>230</v>
      </c>
      <c r="D860" s="240">
        <v>0</v>
      </c>
      <c r="E860" s="240">
        <v>0</v>
      </c>
      <c r="F860" s="240">
        <v>0</v>
      </c>
      <c r="G860" s="240">
        <v>0</v>
      </c>
      <c r="H860" s="221"/>
      <c r="I860" s="221"/>
      <c r="J860" s="221"/>
      <c r="K860" s="221"/>
    </row>
    <row r="861" spans="1:11" ht="14.1" customHeight="1">
      <c r="A861" s="221"/>
      <c r="B861" s="221"/>
      <c r="C861" s="239" t="s">
        <v>231</v>
      </c>
      <c r="D861" s="240">
        <v>0</v>
      </c>
      <c r="E861" s="240">
        <v>0</v>
      </c>
      <c r="F861" s="240">
        <v>0</v>
      </c>
      <c r="G861" s="240">
        <v>0</v>
      </c>
      <c r="H861" s="221"/>
      <c r="I861" s="221"/>
      <c r="J861" s="221"/>
      <c r="K861" s="221"/>
    </row>
    <row r="862" spans="1:11" ht="14.1" customHeight="1">
      <c r="A862" s="221"/>
      <c r="B862" s="221"/>
      <c r="C862" s="239" t="s">
        <v>232</v>
      </c>
      <c r="D862" s="240">
        <v>0</v>
      </c>
      <c r="E862" s="240">
        <v>0</v>
      </c>
      <c r="F862" s="240">
        <v>0</v>
      </c>
      <c r="G862" s="240">
        <v>0</v>
      </c>
      <c r="H862" s="221"/>
      <c r="I862" s="221"/>
      <c r="J862" s="221"/>
      <c r="K862" s="221"/>
    </row>
    <row r="863" spans="1:11" ht="14.1" customHeight="1">
      <c r="A863" s="221"/>
      <c r="B863" s="221"/>
      <c r="C863" s="239" t="s">
        <v>233</v>
      </c>
      <c r="D863" s="240">
        <v>0</v>
      </c>
      <c r="E863" s="1591">
        <v>1000000</v>
      </c>
      <c r="F863" s="1591">
        <v>1000000</v>
      </c>
      <c r="G863" s="1591">
        <v>1000000</v>
      </c>
      <c r="H863" s="221"/>
      <c r="I863" s="221"/>
      <c r="J863" s="221"/>
      <c r="K863" s="221"/>
    </row>
    <row r="864" spans="1:11" ht="14.1" customHeight="1">
      <c r="A864" s="221"/>
      <c r="B864" s="221"/>
      <c r="C864" s="239" t="s">
        <v>220</v>
      </c>
      <c r="D864" s="240">
        <v>0</v>
      </c>
      <c r="E864" s="240">
        <v>0</v>
      </c>
      <c r="F864" s="240">
        <v>0</v>
      </c>
      <c r="G864" s="240">
        <v>0</v>
      </c>
      <c r="H864" s="221"/>
      <c r="I864" s="221"/>
      <c r="J864" s="221"/>
      <c r="K864" s="221"/>
    </row>
    <row r="865" spans="1:11" ht="14.1" customHeight="1">
      <c r="A865" s="221"/>
      <c r="B865" s="221"/>
      <c r="C865" s="239" t="s">
        <v>229</v>
      </c>
      <c r="D865" s="240">
        <v>0</v>
      </c>
      <c r="E865" s="1591">
        <v>1000000</v>
      </c>
      <c r="F865" s="1591">
        <v>1000000</v>
      </c>
      <c r="G865" s="1591">
        <v>1000000</v>
      </c>
      <c r="H865" s="221"/>
      <c r="I865" s="221"/>
      <c r="J865" s="221"/>
      <c r="K865" s="221"/>
    </row>
    <row r="866" spans="1:11" ht="14.1" customHeight="1">
      <c r="A866" s="221"/>
      <c r="B866" s="221"/>
      <c r="C866" s="239" t="s">
        <v>230</v>
      </c>
      <c r="D866" s="240">
        <v>0</v>
      </c>
      <c r="E866" s="240">
        <v>0</v>
      </c>
      <c r="F866" s="240">
        <v>0</v>
      </c>
      <c r="G866" s="240">
        <v>0</v>
      </c>
      <c r="H866" s="221"/>
      <c r="I866" s="221"/>
      <c r="J866" s="221"/>
      <c r="K866" s="221"/>
    </row>
    <row r="867" spans="1:11" ht="14.1" customHeight="1">
      <c r="A867" s="221"/>
      <c r="B867" s="221"/>
      <c r="C867" s="239" t="s">
        <v>231</v>
      </c>
      <c r="D867" s="240">
        <v>0</v>
      </c>
      <c r="E867" s="240">
        <v>0</v>
      </c>
      <c r="F867" s="240">
        <v>0</v>
      </c>
      <c r="G867" s="240">
        <v>0</v>
      </c>
      <c r="H867" s="221"/>
      <c r="I867" s="221"/>
      <c r="J867" s="221"/>
      <c r="K867" s="221"/>
    </row>
    <row r="868" spans="1:11" ht="14.1" customHeight="1">
      <c r="A868" s="221"/>
      <c r="B868" s="221"/>
      <c r="C868" s="239" t="s">
        <v>232</v>
      </c>
      <c r="D868" s="240">
        <v>0</v>
      </c>
      <c r="E868" s="240">
        <v>0</v>
      </c>
      <c r="F868" s="240">
        <v>0</v>
      </c>
      <c r="G868" s="240">
        <v>0</v>
      </c>
      <c r="H868" s="221"/>
      <c r="I868" s="221"/>
      <c r="J868" s="221"/>
      <c r="K868" s="221"/>
    </row>
    <row r="869" spans="1:11" ht="14.1" customHeight="1">
      <c r="A869" s="221"/>
      <c r="B869" s="221"/>
      <c r="C869" s="239" t="s">
        <v>234</v>
      </c>
      <c r="D869" s="240">
        <v>0</v>
      </c>
      <c r="E869" s="240">
        <v>0</v>
      </c>
      <c r="F869" s="240">
        <v>0</v>
      </c>
      <c r="G869" s="240">
        <v>0</v>
      </c>
      <c r="H869" s="221"/>
      <c r="I869" s="221"/>
      <c r="J869" s="221"/>
      <c r="K869" s="221"/>
    </row>
    <row r="870" spans="1:11" ht="14.1" customHeight="1">
      <c r="A870" s="221"/>
      <c r="B870" s="221"/>
      <c r="C870" s="239" t="s">
        <v>220</v>
      </c>
      <c r="D870" s="240">
        <v>0</v>
      </c>
      <c r="E870" s="240">
        <v>0</v>
      </c>
      <c r="F870" s="240">
        <v>0</v>
      </c>
      <c r="G870" s="240">
        <v>0</v>
      </c>
      <c r="H870" s="221"/>
      <c r="I870" s="221"/>
      <c r="J870" s="221"/>
      <c r="K870" s="221"/>
    </row>
    <row r="871" spans="1:11" ht="14.1" customHeight="1">
      <c r="A871" s="221"/>
      <c r="B871" s="221"/>
      <c r="C871" s="239" t="s">
        <v>229</v>
      </c>
      <c r="D871" s="240">
        <v>0</v>
      </c>
      <c r="E871" s="240">
        <v>0</v>
      </c>
      <c r="F871" s="240">
        <v>0</v>
      </c>
      <c r="G871" s="240">
        <v>0</v>
      </c>
      <c r="H871" s="221"/>
      <c r="I871" s="221"/>
      <c r="J871" s="221"/>
      <c r="K871" s="221"/>
    </row>
    <row r="872" spans="1:11" ht="14.1" customHeight="1">
      <c r="A872" s="221"/>
      <c r="B872" s="221"/>
      <c r="C872" s="239" t="s">
        <v>230</v>
      </c>
      <c r="D872" s="240">
        <v>0</v>
      </c>
      <c r="E872" s="240">
        <v>0</v>
      </c>
      <c r="F872" s="240">
        <v>0</v>
      </c>
      <c r="G872" s="240">
        <v>0</v>
      </c>
      <c r="H872" s="221"/>
      <c r="I872" s="221"/>
      <c r="J872" s="221"/>
      <c r="K872" s="221"/>
    </row>
    <row r="873" spans="1:11" ht="14.1" customHeight="1">
      <c r="A873" s="221"/>
      <c r="B873" s="221"/>
      <c r="C873" s="239" t="s">
        <v>231</v>
      </c>
      <c r="D873" s="240">
        <v>0</v>
      </c>
      <c r="E873" s="240">
        <v>0</v>
      </c>
      <c r="F873" s="240">
        <v>0</v>
      </c>
      <c r="G873" s="240">
        <v>0</v>
      </c>
      <c r="H873" s="221"/>
      <c r="I873" s="221"/>
      <c r="J873" s="221"/>
      <c r="K873" s="221"/>
    </row>
    <row r="874" spans="1:11" ht="14.1" customHeight="1">
      <c r="A874" s="221"/>
      <c r="B874" s="221"/>
      <c r="C874" s="239" t="s">
        <v>232</v>
      </c>
      <c r="D874" s="240">
        <v>0</v>
      </c>
      <c r="E874" s="240">
        <v>0</v>
      </c>
      <c r="F874" s="240">
        <v>0</v>
      </c>
      <c r="G874" s="240">
        <v>0</v>
      </c>
      <c r="H874" s="221"/>
      <c r="I874" s="221"/>
      <c r="J874" s="221"/>
      <c r="K874" s="221"/>
    </row>
    <row r="875" spans="1:11" ht="14.1" customHeight="1">
      <c r="A875" s="221"/>
      <c r="B875" s="221"/>
      <c r="C875" s="239" t="s">
        <v>235</v>
      </c>
      <c r="D875" s="240">
        <v>0</v>
      </c>
      <c r="E875" s="240">
        <v>0</v>
      </c>
      <c r="F875" s="240">
        <v>0</v>
      </c>
      <c r="G875" s="240">
        <v>0</v>
      </c>
      <c r="H875" s="221"/>
      <c r="I875" s="221"/>
      <c r="J875" s="221"/>
      <c r="K875" s="221"/>
    </row>
    <row r="876" spans="1:11" ht="14.1" customHeight="1">
      <c r="A876" s="221"/>
      <c r="B876" s="221"/>
      <c r="C876" s="239" t="s">
        <v>236</v>
      </c>
      <c r="D876" s="240">
        <v>0</v>
      </c>
      <c r="E876" s="240">
        <v>0</v>
      </c>
      <c r="F876" s="240">
        <v>0</v>
      </c>
      <c r="G876" s="240">
        <v>0</v>
      </c>
      <c r="H876" s="221"/>
      <c r="I876" s="221"/>
      <c r="J876" s="221"/>
      <c r="K876" s="221"/>
    </row>
    <row r="877" spans="1:11" ht="14.1" customHeight="1">
      <c r="A877" s="221"/>
      <c r="B877" s="221"/>
      <c r="C877" s="241" t="s">
        <v>237</v>
      </c>
      <c r="D877" s="240">
        <v>0</v>
      </c>
      <c r="E877" s="1591">
        <v>1000000</v>
      </c>
      <c r="F877" s="1591">
        <v>1000000</v>
      </c>
      <c r="G877" s="1591">
        <v>1000000</v>
      </c>
      <c r="H877" s="221"/>
      <c r="I877" s="221"/>
      <c r="J877" s="221"/>
      <c r="K877" s="221"/>
    </row>
    <row r="878" spans="1:11" ht="14.1" customHeight="1">
      <c r="A878" s="221"/>
      <c r="B878" s="221"/>
      <c r="C878" s="1581" t="s">
        <v>3349</v>
      </c>
      <c r="D878" s="1685" t="s">
        <v>3355</v>
      </c>
      <c r="E878" s="1686"/>
      <c r="F878" s="1686"/>
      <c r="G878" s="1686"/>
      <c r="H878" s="221"/>
      <c r="I878" s="221"/>
      <c r="J878" s="221"/>
      <c r="K878" s="221"/>
    </row>
    <row r="879" spans="1:11" ht="36.950000000000003" customHeight="1">
      <c r="A879" s="221"/>
      <c r="B879" s="221"/>
      <c r="C879" s="231" t="s">
        <v>209</v>
      </c>
      <c r="D879" s="1639" t="s">
        <v>3356</v>
      </c>
      <c r="E879" s="1640"/>
      <c r="F879" s="1640"/>
      <c r="G879" s="1640"/>
      <c r="H879" s="221"/>
      <c r="I879" s="221"/>
      <c r="J879" s="221"/>
      <c r="K879" s="221"/>
    </row>
    <row r="880" spans="1:11" ht="36.950000000000003" customHeight="1">
      <c r="A880" s="221"/>
      <c r="B880" s="221"/>
      <c r="C880" s="232" t="s">
        <v>211</v>
      </c>
      <c r="D880" s="1639" t="s">
        <v>3357</v>
      </c>
      <c r="E880" s="1640"/>
      <c r="F880" s="1640"/>
      <c r="G880" s="1640"/>
      <c r="H880" s="221"/>
      <c r="I880" s="221"/>
      <c r="J880" s="221"/>
      <c r="K880" s="221"/>
    </row>
    <row r="881" spans="1:11" ht="36.950000000000003" customHeight="1">
      <c r="A881" s="221"/>
      <c r="B881" s="221"/>
      <c r="C881" s="232" t="s">
        <v>31</v>
      </c>
      <c r="D881" s="1639" t="s">
        <v>3310</v>
      </c>
      <c r="E881" s="1640"/>
      <c r="F881" s="1640"/>
      <c r="G881" s="1640"/>
      <c r="H881" s="221"/>
      <c r="I881" s="221"/>
      <c r="J881" s="221"/>
      <c r="K881" s="221"/>
    </row>
    <row r="882" spans="1:11" ht="15" customHeight="1">
      <c r="A882" s="221"/>
      <c r="B882" s="221"/>
      <c r="C882" s="233"/>
      <c r="D882" s="234">
        <v>2025</v>
      </c>
      <c r="E882" s="234">
        <v>2026</v>
      </c>
      <c r="F882" s="234">
        <v>2027</v>
      </c>
      <c r="G882" s="234">
        <v>2028</v>
      </c>
      <c r="H882" s="221"/>
      <c r="I882" s="221"/>
      <c r="J882" s="221"/>
      <c r="K882" s="221"/>
    </row>
    <row r="883" spans="1:11" ht="15" customHeight="1">
      <c r="A883" s="221"/>
      <c r="B883" s="221"/>
      <c r="C883" s="235"/>
      <c r="D883" s="236" t="s">
        <v>13</v>
      </c>
      <c r="E883" s="236" t="s">
        <v>14</v>
      </c>
      <c r="F883" s="236" t="s">
        <v>14</v>
      </c>
      <c r="G883" s="236" t="s">
        <v>14</v>
      </c>
      <c r="H883" s="221"/>
      <c r="I883" s="221"/>
      <c r="J883" s="221"/>
      <c r="K883" s="221"/>
    </row>
    <row r="884" spans="1:11" ht="14.1" customHeight="1">
      <c r="A884" s="221"/>
      <c r="B884" s="221"/>
      <c r="C884" s="223" t="s">
        <v>33</v>
      </c>
      <c r="D884" s="237" t="s">
        <v>200</v>
      </c>
      <c r="E884" s="237" t="s">
        <v>248</v>
      </c>
      <c r="F884" s="237" t="s">
        <v>248</v>
      </c>
      <c r="G884" s="237" t="s">
        <v>248</v>
      </c>
      <c r="H884" s="221"/>
      <c r="I884" s="221"/>
      <c r="J884" s="221"/>
      <c r="K884" s="221"/>
    </row>
    <row r="885" spans="1:11" ht="14.1" customHeight="1">
      <c r="A885" s="221"/>
      <c r="B885" s="221"/>
      <c r="C885" s="223" t="s">
        <v>214</v>
      </c>
      <c r="D885" s="1591">
        <v>0</v>
      </c>
      <c r="E885" s="1591">
        <v>500000</v>
      </c>
      <c r="F885" s="1591">
        <v>500000</v>
      </c>
      <c r="G885" s="1591">
        <v>500000</v>
      </c>
      <c r="H885" s="221"/>
      <c r="I885" s="221"/>
      <c r="J885" s="221"/>
      <c r="K885" s="221"/>
    </row>
    <row r="886" spans="1:11" ht="14.1" customHeight="1">
      <c r="A886" s="221"/>
      <c r="B886" s="221"/>
      <c r="C886" s="223" t="s">
        <v>215</v>
      </c>
      <c r="D886" s="1591" t="s">
        <v>164</v>
      </c>
      <c r="E886" s="1591">
        <v>500000</v>
      </c>
      <c r="F886" s="1591">
        <v>500000</v>
      </c>
      <c r="G886" s="1591">
        <v>500000</v>
      </c>
      <c r="H886" s="221"/>
      <c r="I886" s="221"/>
      <c r="J886" s="221"/>
      <c r="K886" s="221"/>
    </row>
    <row r="887" spans="1:11" ht="14.1" customHeight="1">
      <c r="A887" s="221"/>
      <c r="B887" s="221"/>
      <c r="C887" s="223" t="s">
        <v>216</v>
      </c>
      <c r="D887" s="1591" t="s">
        <v>200</v>
      </c>
      <c r="E887" s="1591" t="s">
        <v>200</v>
      </c>
      <c r="F887" s="1591" t="s">
        <v>164</v>
      </c>
      <c r="G887" s="1591" t="s">
        <v>164</v>
      </c>
      <c r="H887" s="221"/>
      <c r="I887" s="221"/>
      <c r="J887" s="221"/>
      <c r="K887" s="221"/>
    </row>
    <row r="888" spans="1:11" ht="14.1" customHeight="1">
      <c r="A888" s="221"/>
      <c r="B888" s="221"/>
      <c r="C888" s="223" t="s">
        <v>217</v>
      </c>
      <c r="D888" s="1591" t="s">
        <v>200</v>
      </c>
      <c r="E888" s="1599">
        <v>0</v>
      </c>
      <c r="F888" s="1599">
        <v>0</v>
      </c>
      <c r="G888" s="1599">
        <v>0</v>
      </c>
      <c r="H888" s="221"/>
      <c r="I888" s="221"/>
      <c r="J888" s="221"/>
      <c r="K888" s="221"/>
    </row>
    <row r="889" spans="1:11" ht="14.1" customHeight="1">
      <c r="A889" s="221"/>
      <c r="B889" s="221"/>
      <c r="C889" s="223" t="s">
        <v>39</v>
      </c>
      <c r="D889" s="1591" t="s">
        <v>200</v>
      </c>
      <c r="E889" s="1600" t="s">
        <v>200</v>
      </c>
      <c r="F889" s="1600" t="s">
        <v>164</v>
      </c>
      <c r="G889" s="1600" t="s">
        <v>164</v>
      </c>
      <c r="H889" s="221"/>
      <c r="I889" s="221"/>
      <c r="J889" s="221"/>
      <c r="K889" s="221"/>
    </row>
    <row r="890" spans="1:11" ht="14.1" customHeight="1">
      <c r="A890" s="221"/>
      <c r="B890" s="221"/>
      <c r="C890" s="1683" t="s">
        <v>218</v>
      </c>
      <c r="D890" s="1684"/>
      <c r="E890" s="1684"/>
      <c r="F890" s="1684"/>
      <c r="G890" s="1684"/>
      <c r="H890" s="221"/>
      <c r="I890" s="221"/>
      <c r="J890" s="221"/>
      <c r="K890" s="221"/>
    </row>
    <row r="891" spans="1:11" ht="14.1" customHeight="1">
      <c r="A891" s="221"/>
      <c r="B891" s="221"/>
      <c r="C891" s="233"/>
      <c r="D891" s="234">
        <v>2025</v>
      </c>
      <c r="E891" s="234">
        <v>2026</v>
      </c>
      <c r="F891" s="234">
        <v>2027</v>
      </c>
      <c r="G891" s="234">
        <v>2028</v>
      </c>
      <c r="H891" s="221"/>
      <c r="I891" s="221"/>
      <c r="J891" s="221"/>
      <c r="K891" s="221"/>
    </row>
    <row r="892" spans="1:11" ht="14.1" customHeight="1">
      <c r="A892" s="221"/>
      <c r="B892" s="221"/>
      <c r="C892" s="235"/>
      <c r="D892" s="236" t="s">
        <v>13</v>
      </c>
      <c r="E892" s="236" t="s">
        <v>14</v>
      </c>
      <c r="F892" s="236" t="s">
        <v>14</v>
      </c>
      <c r="G892" s="236" t="s">
        <v>14</v>
      </c>
      <c r="H892" s="221"/>
      <c r="I892" s="221"/>
      <c r="J892" s="221"/>
      <c r="K892" s="221"/>
    </row>
    <row r="893" spans="1:11" ht="14.1" customHeight="1">
      <c r="A893" s="221"/>
      <c r="B893" s="221"/>
      <c r="C893" s="239" t="s">
        <v>219</v>
      </c>
      <c r="D893" s="240">
        <v>0</v>
      </c>
      <c r="E893" s="240">
        <v>0</v>
      </c>
      <c r="F893" s="240">
        <v>0</v>
      </c>
      <c r="G893" s="240">
        <v>0</v>
      </c>
      <c r="H893" s="221"/>
      <c r="I893" s="221"/>
      <c r="J893" s="221"/>
      <c r="K893" s="221"/>
    </row>
    <row r="894" spans="1:11" ht="14.1" customHeight="1">
      <c r="A894" s="221"/>
      <c r="B894" s="221"/>
      <c r="C894" s="239" t="s">
        <v>220</v>
      </c>
      <c r="D894" s="240">
        <v>0</v>
      </c>
      <c r="E894" s="240">
        <v>0</v>
      </c>
      <c r="F894" s="240">
        <v>0</v>
      </c>
      <c r="G894" s="240">
        <v>0</v>
      </c>
      <c r="H894" s="221"/>
      <c r="I894" s="221"/>
      <c r="J894" s="221"/>
      <c r="K894" s="221"/>
    </row>
    <row r="895" spans="1:11" ht="14.1" customHeight="1">
      <c r="A895" s="221"/>
      <c r="B895" s="221"/>
      <c r="C895" s="239" t="s">
        <v>221</v>
      </c>
      <c r="D895" s="240">
        <v>0</v>
      </c>
      <c r="E895" s="240">
        <v>0</v>
      </c>
      <c r="F895" s="240">
        <v>0</v>
      </c>
      <c r="G895" s="240">
        <v>0</v>
      </c>
      <c r="H895" s="221"/>
      <c r="I895" s="221"/>
      <c r="J895" s="221"/>
      <c r="K895" s="221"/>
    </row>
    <row r="896" spans="1:11" ht="14.1" customHeight="1">
      <c r="A896" s="221"/>
      <c r="B896" s="221"/>
      <c r="C896" s="239" t="s">
        <v>222</v>
      </c>
      <c r="D896" s="240">
        <v>0</v>
      </c>
      <c r="E896" s="240">
        <v>0</v>
      </c>
      <c r="F896" s="240">
        <v>0</v>
      </c>
      <c r="G896" s="240">
        <v>0</v>
      </c>
      <c r="H896" s="221"/>
      <c r="I896" s="221"/>
      <c r="J896" s="221"/>
      <c r="K896" s="221"/>
    </row>
    <row r="897" spans="1:11" ht="14.1" customHeight="1">
      <c r="A897" s="221"/>
      <c r="B897" s="221"/>
      <c r="C897" s="239" t="s">
        <v>220</v>
      </c>
      <c r="D897" s="240">
        <v>0</v>
      </c>
      <c r="E897" s="240">
        <v>0</v>
      </c>
      <c r="F897" s="240">
        <v>0</v>
      </c>
      <c r="G897" s="240">
        <v>0</v>
      </c>
      <c r="H897" s="221"/>
      <c r="I897" s="221"/>
      <c r="J897" s="221"/>
      <c r="K897" s="221"/>
    </row>
    <row r="898" spans="1:11" ht="14.1" customHeight="1">
      <c r="A898" s="221"/>
      <c r="B898" s="221"/>
      <c r="C898" s="239" t="s">
        <v>221</v>
      </c>
      <c r="D898" s="240">
        <v>0</v>
      </c>
      <c r="E898" s="240">
        <v>0</v>
      </c>
      <c r="F898" s="240">
        <v>0</v>
      </c>
      <c r="G898" s="240">
        <v>0</v>
      </c>
      <c r="H898" s="221"/>
      <c r="I898" s="221"/>
      <c r="J898" s="221"/>
      <c r="K898" s="221"/>
    </row>
    <row r="899" spans="1:11" ht="14.1" customHeight="1">
      <c r="A899" s="221"/>
      <c r="B899" s="221"/>
      <c r="C899" s="239" t="s">
        <v>223</v>
      </c>
      <c r="D899" s="240">
        <v>0</v>
      </c>
      <c r="E899" s="240">
        <v>0</v>
      </c>
      <c r="F899" s="240">
        <v>0</v>
      </c>
      <c r="G899" s="240">
        <v>0</v>
      </c>
      <c r="H899" s="221"/>
      <c r="I899" s="221"/>
      <c r="J899" s="221"/>
      <c r="K899" s="221"/>
    </row>
    <row r="900" spans="1:11" ht="14.1" customHeight="1">
      <c r="A900" s="221"/>
      <c r="B900" s="221"/>
      <c r="C900" s="239" t="s">
        <v>220</v>
      </c>
      <c r="D900" s="240">
        <v>0</v>
      </c>
      <c r="E900" s="240">
        <v>0</v>
      </c>
      <c r="F900" s="240">
        <v>0</v>
      </c>
      <c r="G900" s="240">
        <v>0</v>
      </c>
      <c r="H900" s="221"/>
      <c r="I900" s="221"/>
      <c r="J900" s="221"/>
      <c r="K900" s="221"/>
    </row>
    <row r="901" spans="1:11" ht="14.1" customHeight="1">
      <c r="A901" s="221"/>
      <c r="B901" s="221"/>
      <c r="C901" s="239" t="s">
        <v>221</v>
      </c>
      <c r="D901" s="240">
        <v>0</v>
      </c>
      <c r="E901" s="240">
        <v>0</v>
      </c>
      <c r="F901" s="240">
        <v>0</v>
      </c>
      <c r="G901" s="240">
        <v>0</v>
      </c>
      <c r="H901" s="221"/>
      <c r="I901" s="221"/>
      <c r="J901" s="221"/>
      <c r="K901" s="221"/>
    </row>
    <row r="902" spans="1:11" ht="14.1" customHeight="1">
      <c r="A902" s="221"/>
      <c r="B902" s="221"/>
      <c r="C902" s="239" t="s">
        <v>224</v>
      </c>
      <c r="D902" s="240">
        <v>0</v>
      </c>
      <c r="E902" s="240">
        <v>0</v>
      </c>
      <c r="F902" s="240">
        <v>0</v>
      </c>
      <c r="G902" s="240">
        <v>0</v>
      </c>
      <c r="H902" s="221"/>
      <c r="I902" s="221"/>
      <c r="J902" s="221"/>
      <c r="K902" s="221"/>
    </row>
    <row r="903" spans="1:11" ht="14.1" customHeight="1">
      <c r="A903" s="221"/>
      <c r="B903" s="221"/>
      <c r="C903" s="239" t="s">
        <v>220</v>
      </c>
      <c r="D903" s="240">
        <v>0</v>
      </c>
      <c r="E903" s="240">
        <v>0</v>
      </c>
      <c r="F903" s="240">
        <v>0</v>
      </c>
      <c r="G903" s="240">
        <v>0</v>
      </c>
      <c r="H903" s="221"/>
      <c r="I903" s="221"/>
      <c r="J903" s="221"/>
      <c r="K903" s="221"/>
    </row>
    <row r="904" spans="1:11" ht="14.1" customHeight="1">
      <c r="A904" s="221"/>
      <c r="B904" s="221"/>
      <c r="C904" s="239" t="s">
        <v>221</v>
      </c>
      <c r="D904" s="240">
        <v>0</v>
      </c>
      <c r="E904" s="240">
        <v>0</v>
      </c>
      <c r="F904" s="240">
        <v>0</v>
      </c>
      <c r="G904" s="240">
        <v>0</v>
      </c>
      <c r="H904" s="221"/>
      <c r="I904" s="221"/>
      <c r="J904" s="221"/>
      <c r="K904" s="221"/>
    </row>
    <row r="905" spans="1:11" ht="14.1" customHeight="1">
      <c r="A905" s="221"/>
      <c r="B905" s="221"/>
      <c r="C905" s="239" t="s">
        <v>225</v>
      </c>
      <c r="D905" s="240">
        <v>0</v>
      </c>
      <c r="E905" s="240">
        <v>0</v>
      </c>
      <c r="F905" s="240">
        <v>0</v>
      </c>
      <c r="G905" s="240">
        <v>0</v>
      </c>
      <c r="H905" s="221"/>
      <c r="I905" s="221"/>
      <c r="J905" s="221"/>
      <c r="K905" s="221"/>
    </row>
    <row r="906" spans="1:11" ht="14.1" customHeight="1">
      <c r="A906" s="221"/>
      <c r="B906" s="221"/>
      <c r="C906" s="239" t="s">
        <v>220</v>
      </c>
      <c r="D906" s="240">
        <v>0</v>
      </c>
      <c r="E906" s="240">
        <v>0</v>
      </c>
      <c r="F906" s="240">
        <v>0</v>
      </c>
      <c r="G906" s="240">
        <v>0</v>
      </c>
      <c r="H906" s="221"/>
      <c r="I906" s="221"/>
      <c r="J906" s="221"/>
      <c r="K906" s="221"/>
    </row>
    <row r="907" spans="1:11" ht="14.1" customHeight="1">
      <c r="A907" s="221"/>
      <c r="B907" s="221"/>
      <c r="C907" s="239" t="s">
        <v>221</v>
      </c>
      <c r="D907" s="240">
        <v>0</v>
      </c>
      <c r="E907" s="240">
        <v>0</v>
      </c>
      <c r="F907" s="240">
        <v>0</v>
      </c>
      <c r="G907" s="240">
        <v>0</v>
      </c>
      <c r="H907" s="221"/>
      <c r="I907" s="221"/>
      <c r="J907" s="221"/>
      <c r="K907" s="221"/>
    </row>
    <row r="908" spans="1:11" ht="14.1" customHeight="1">
      <c r="A908" s="221"/>
      <c r="B908" s="221"/>
      <c r="C908" s="239" t="s">
        <v>226</v>
      </c>
      <c r="D908" s="240">
        <v>0</v>
      </c>
      <c r="E908" s="240">
        <v>0</v>
      </c>
      <c r="F908" s="240">
        <v>0</v>
      </c>
      <c r="G908" s="240">
        <v>0</v>
      </c>
      <c r="H908" s="221"/>
      <c r="I908" s="221"/>
      <c r="J908" s="221"/>
      <c r="K908" s="221"/>
    </row>
    <row r="909" spans="1:11" ht="14.1" customHeight="1">
      <c r="A909" s="221"/>
      <c r="B909" s="221"/>
      <c r="C909" s="239" t="s">
        <v>220</v>
      </c>
      <c r="D909" s="240">
        <v>0</v>
      </c>
      <c r="E909" s="240">
        <v>0</v>
      </c>
      <c r="F909" s="240">
        <v>0</v>
      </c>
      <c r="G909" s="240">
        <v>0</v>
      </c>
      <c r="H909" s="221"/>
      <c r="I909" s="221"/>
      <c r="J909" s="221"/>
      <c r="K909" s="221"/>
    </row>
    <row r="910" spans="1:11" ht="14.1" customHeight="1">
      <c r="A910" s="221"/>
      <c r="B910" s="221"/>
      <c r="C910" s="239" t="s">
        <v>221</v>
      </c>
      <c r="D910" s="240">
        <v>0</v>
      </c>
      <c r="E910" s="240">
        <v>0</v>
      </c>
      <c r="F910" s="240">
        <v>0</v>
      </c>
      <c r="G910" s="240">
        <v>0</v>
      </c>
      <c r="H910" s="221"/>
      <c r="I910" s="221"/>
      <c r="J910" s="221"/>
      <c r="K910" s="221"/>
    </row>
    <row r="911" spans="1:11" ht="14.1" customHeight="1">
      <c r="A911" s="221"/>
      <c r="B911" s="221"/>
      <c r="C911" s="239" t="s">
        <v>227</v>
      </c>
      <c r="D911" s="240">
        <v>0</v>
      </c>
      <c r="E911" s="240">
        <v>0</v>
      </c>
      <c r="F911" s="240">
        <v>0</v>
      </c>
      <c r="G911" s="240">
        <v>0</v>
      </c>
      <c r="H911" s="221"/>
      <c r="I911" s="221"/>
      <c r="J911" s="221"/>
      <c r="K911" s="221"/>
    </row>
    <row r="912" spans="1:11" ht="14.1" customHeight="1">
      <c r="A912" s="221"/>
      <c r="B912" s="221"/>
      <c r="C912" s="239" t="s">
        <v>220</v>
      </c>
      <c r="D912" s="240">
        <v>0</v>
      </c>
      <c r="E912" s="240">
        <v>0</v>
      </c>
      <c r="F912" s="240">
        <v>0</v>
      </c>
      <c r="G912" s="240">
        <v>0</v>
      </c>
      <c r="H912" s="221"/>
      <c r="I912" s="221"/>
      <c r="J912" s="221"/>
      <c r="K912" s="221"/>
    </row>
    <row r="913" spans="1:11" ht="14.1" customHeight="1">
      <c r="A913" s="221"/>
      <c r="B913" s="221"/>
      <c r="C913" s="239" t="s">
        <v>221</v>
      </c>
      <c r="D913" s="240">
        <v>0</v>
      </c>
      <c r="E913" s="240">
        <v>0</v>
      </c>
      <c r="F913" s="240">
        <v>0</v>
      </c>
      <c r="G913" s="240">
        <v>0</v>
      </c>
      <c r="H913" s="221"/>
      <c r="I913" s="221"/>
      <c r="J913" s="221"/>
      <c r="K913" s="221"/>
    </row>
    <row r="914" spans="1:11" ht="14.1" customHeight="1">
      <c r="A914" s="221"/>
      <c r="B914" s="221"/>
      <c r="C914" s="239" t="s">
        <v>228</v>
      </c>
      <c r="D914" s="240">
        <v>0</v>
      </c>
      <c r="E914" s="240">
        <v>0</v>
      </c>
      <c r="F914" s="240">
        <v>0</v>
      </c>
      <c r="G914" s="240">
        <v>0</v>
      </c>
      <c r="H914" s="221"/>
      <c r="I914" s="221"/>
      <c r="J914" s="221"/>
      <c r="K914" s="221"/>
    </row>
    <row r="915" spans="1:11" ht="14.1" customHeight="1">
      <c r="A915" s="221"/>
      <c r="B915" s="221"/>
      <c r="C915" s="239" t="s">
        <v>220</v>
      </c>
      <c r="D915" s="240">
        <v>0</v>
      </c>
      <c r="E915" s="240">
        <v>0</v>
      </c>
      <c r="F915" s="240">
        <v>0</v>
      </c>
      <c r="G915" s="240">
        <v>0</v>
      </c>
      <c r="H915" s="221"/>
      <c r="I915" s="221"/>
      <c r="J915" s="221"/>
      <c r="K915" s="221"/>
    </row>
    <row r="916" spans="1:11" ht="14.1" customHeight="1">
      <c r="A916" s="221"/>
      <c r="B916" s="221"/>
      <c r="C916" s="239" t="s">
        <v>229</v>
      </c>
      <c r="D916" s="240">
        <v>0</v>
      </c>
      <c r="E916" s="240">
        <v>0</v>
      </c>
      <c r="F916" s="240">
        <v>0</v>
      </c>
      <c r="G916" s="240">
        <v>0</v>
      </c>
      <c r="H916" s="221"/>
      <c r="I916" s="221"/>
      <c r="J916" s="221"/>
      <c r="K916" s="221"/>
    </row>
    <row r="917" spans="1:11" ht="14.1" customHeight="1">
      <c r="A917" s="221"/>
      <c r="B917" s="221"/>
      <c r="C917" s="239" t="s">
        <v>230</v>
      </c>
      <c r="D917" s="240">
        <v>0</v>
      </c>
      <c r="E917" s="240">
        <v>0</v>
      </c>
      <c r="F917" s="240">
        <v>0</v>
      </c>
      <c r="G917" s="240">
        <v>0</v>
      </c>
      <c r="H917" s="221"/>
      <c r="I917" s="221"/>
      <c r="J917" s="221"/>
      <c r="K917" s="221"/>
    </row>
    <row r="918" spans="1:11" ht="14.1" customHeight="1">
      <c r="A918" s="221"/>
      <c r="B918" s="221"/>
      <c r="C918" s="239" t="s">
        <v>231</v>
      </c>
      <c r="D918" s="240">
        <v>0</v>
      </c>
      <c r="E918" s="240">
        <v>0</v>
      </c>
      <c r="F918" s="240">
        <v>0</v>
      </c>
      <c r="G918" s="240">
        <v>0</v>
      </c>
      <c r="H918" s="221"/>
      <c r="I918" s="221"/>
      <c r="J918" s="221"/>
      <c r="K918" s="221"/>
    </row>
    <row r="919" spans="1:11" ht="14.1" customHeight="1">
      <c r="A919" s="221"/>
      <c r="B919" s="221"/>
      <c r="C919" s="239" t="s">
        <v>232</v>
      </c>
      <c r="D919" s="240">
        <v>0</v>
      </c>
      <c r="E919" s="240">
        <v>0</v>
      </c>
      <c r="F919" s="240">
        <v>0</v>
      </c>
      <c r="G919" s="240">
        <v>0</v>
      </c>
      <c r="H919" s="221"/>
      <c r="I919" s="221"/>
      <c r="J919" s="221"/>
      <c r="K919" s="221"/>
    </row>
    <row r="920" spans="1:11" ht="14.1" customHeight="1">
      <c r="A920" s="221"/>
      <c r="B920" s="221"/>
      <c r="C920" s="239" t="s">
        <v>233</v>
      </c>
      <c r="D920" s="240">
        <v>0</v>
      </c>
      <c r="E920" s="1591">
        <v>500000</v>
      </c>
      <c r="F920" s="1591">
        <v>500000</v>
      </c>
      <c r="G920" s="1591">
        <v>500000</v>
      </c>
      <c r="H920" s="221"/>
      <c r="I920" s="221"/>
      <c r="J920" s="221"/>
      <c r="K920" s="221"/>
    </row>
    <row r="921" spans="1:11" ht="14.1" customHeight="1">
      <c r="A921" s="221"/>
      <c r="B921" s="221"/>
      <c r="C921" s="239" t="s">
        <v>220</v>
      </c>
      <c r="D921" s="240">
        <v>0</v>
      </c>
      <c r="E921" s="240">
        <v>0</v>
      </c>
      <c r="F921" s="240">
        <v>0</v>
      </c>
      <c r="G921" s="240">
        <v>0</v>
      </c>
      <c r="H921" s="221"/>
      <c r="I921" s="221"/>
      <c r="J921" s="221"/>
      <c r="K921" s="221"/>
    </row>
    <row r="922" spans="1:11" ht="14.1" customHeight="1">
      <c r="A922" s="221"/>
      <c r="B922" s="221"/>
      <c r="C922" s="239" t="s">
        <v>229</v>
      </c>
      <c r="D922" s="240">
        <v>0</v>
      </c>
      <c r="E922" s="1591">
        <v>500000</v>
      </c>
      <c r="F922" s="1591">
        <v>500000</v>
      </c>
      <c r="G922" s="1591">
        <v>500000</v>
      </c>
      <c r="H922" s="221"/>
      <c r="I922" s="221"/>
      <c r="J922" s="221"/>
      <c r="K922" s="221"/>
    </row>
    <row r="923" spans="1:11" ht="14.1" customHeight="1">
      <c r="A923" s="221"/>
      <c r="B923" s="221"/>
      <c r="C923" s="239" t="s">
        <v>230</v>
      </c>
      <c r="D923" s="240">
        <v>0</v>
      </c>
      <c r="E923" s="240">
        <v>0</v>
      </c>
      <c r="F923" s="240">
        <v>0</v>
      </c>
      <c r="G923" s="240">
        <v>0</v>
      </c>
      <c r="H923" s="221"/>
      <c r="I923" s="221"/>
      <c r="J923" s="221"/>
      <c r="K923" s="221"/>
    </row>
    <row r="924" spans="1:11" ht="14.1" customHeight="1">
      <c r="A924" s="221"/>
      <c r="B924" s="221"/>
      <c r="C924" s="239" t="s">
        <v>231</v>
      </c>
      <c r="D924" s="240">
        <v>0</v>
      </c>
      <c r="E924" s="240">
        <v>0</v>
      </c>
      <c r="F924" s="240">
        <v>0</v>
      </c>
      <c r="G924" s="240">
        <v>0</v>
      </c>
      <c r="H924" s="221"/>
      <c r="I924" s="221"/>
      <c r="J924" s="221"/>
      <c r="K924" s="221"/>
    </row>
    <row r="925" spans="1:11" ht="14.1" customHeight="1">
      <c r="A925" s="221"/>
      <c r="B925" s="221"/>
      <c r="C925" s="239" t="s">
        <v>232</v>
      </c>
      <c r="D925" s="240">
        <v>0</v>
      </c>
      <c r="E925" s="240">
        <v>0</v>
      </c>
      <c r="F925" s="240">
        <v>0</v>
      </c>
      <c r="G925" s="240">
        <v>0</v>
      </c>
      <c r="H925" s="221"/>
      <c r="I925" s="221"/>
      <c r="J925" s="221"/>
      <c r="K925" s="221"/>
    </row>
    <row r="926" spans="1:11" ht="14.1" customHeight="1">
      <c r="A926" s="221"/>
      <c r="B926" s="221"/>
      <c r="C926" s="239" t="s">
        <v>234</v>
      </c>
      <c r="D926" s="240">
        <v>0</v>
      </c>
      <c r="E926" s="240">
        <v>0</v>
      </c>
      <c r="F926" s="240">
        <v>0</v>
      </c>
      <c r="G926" s="240">
        <v>0</v>
      </c>
      <c r="H926" s="221"/>
      <c r="I926" s="221"/>
      <c r="J926" s="221"/>
      <c r="K926" s="221"/>
    </row>
    <row r="927" spans="1:11" ht="14.1" customHeight="1">
      <c r="A927" s="221"/>
      <c r="B927" s="221"/>
      <c r="C927" s="239" t="s">
        <v>220</v>
      </c>
      <c r="D927" s="240">
        <v>0</v>
      </c>
      <c r="E927" s="240">
        <v>0</v>
      </c>
      <c r="F927" s="240">
        <v>0</v>
      </c>
      <c r="G927" s="240">
        <v>0</v>
      </c>
      <c r="H927" s="221"/>
      <c r="I927" s="221"/>
      <c r="J927" s="221"/>
      <c r="K927" s="221"/>
    </row>
    <row r="928" spans="1:11" ht="14.1" customHeight="1">
      <c r="A928" s="221"/>
      <c r="B928" s="221"/>
      <c r="C928" s="239" t="s">
        <v>229</v>
      </c>
      <c r="D928" s="240">
        <v>0</v>
      </c>
      <c r="E928" s="240">
        <v>0</v>
      </c>
      <c r="F928" s="240">
        <v>0</v>
      </c>
      <c r="G928" s="240">
        <v>0</v>
      </c>
      <c r="H928" s="221"/>
      <c r="I928" s="221"/>
      <c r="J928" s="221"/>
      <c r="K928" s="221"/>
    </row>
    <row r="929" spans="1:11" ht="14.1" customHeight="1">
      <c r="A929" s="221"/>
      <c r="B929" s="221"/>
      <c r="C929" s="239" t="s">
        <v>230</v>
      </c>
      <c r="D929" s="240">
        <v>0</v>
      </c>
      <c r="E929" s="240">
        <v>0</v>
      </c>
      <c r="F929" s="240">
        <v>0</v>
      </c>
      <c r="G929" s="240">
        <v>0</v>
      </c>
      <c r="H929" s="221"/>
      <c r="I929" s="221"/>
      <c r="J929" s="221"/>
      <c r="K929" s="221"/>
    </row>
    <row r="930" spans="1:11" ht="14.1" customHeight="1">
      <c r="A930" s="221"/>
      <c r="B930" s="221"/>
      <c r="C930" s="239" t="s">
        <v>231</v>
      </c>
      <c r="D930" s="240">
        <v>0</v>
      </c>
      <c r="E930" s="240">
        <v>0</v>
      </c>
      <c r="F930" s="240">
        <v>0</v>
      </c>
      <c r="G930" s="240">
        <v>0</v>
      </c>
      <c r="H930" s="221"/>
      <c r="I930" s="221"/>
      <c r="J930" s="221"/>
      <c r="K930" s="221"/>
    </row>
    <row r="931" spans="1:11" ht="14.1" customHeight="1">
      <c r="A931" s="221"/>
      <c r="B931" s="221"/>
      <c r="C931" s="239" t="s">
        <v>232</v>
      </c>
      <c r="D931" s="240">
        <v>0</v>
      </c>
      <c r="E931" s="240">
        <v>0</v>
      </c>
      <c r="F931" s="240">
        <v>0</v>
      </c>
      <c r="G931" s="240">
        <v>0</v>
      </c>
      <c r="H931" s="221"/>
      <c r="I931" s="221"/>
      <c r="J931" s="221"/>
      <c r="K931" s="221"/>
    </row>
    <row r="932" spans="1:11" ht="14.1" customHeight="1">
      <c r="A932" s="221"/>
      <c r="B932" s="221"/>
      <c r="C932" s="239" t="s">
        <v>235</v>
      </c>
      <c r="D932" s="240">
        <v>0</v>
      </c>
      <c r="E932" s="240">
        <v>0</v>
      </c>
      <c r="F932" s="240">
        <v>0</v>
      </c>
      <c r="G932" s="240">
        <v>0</v>
      </c>
      <c r="H932" s="221"/>
      <c r="I932" s="221"/>
      <c r="J932" s="221"/>
      <c r="K932" s="221"/>
    </row>
    <row r="933" spans="1:11" ht="14.1" customHeight="1">
      <c r="A933" s="221"/>
      <c r="B933" s="221"/>
      <c r="C933" s="239" t="s">
        <v>236</v>
      </c>
      <c r="D933" s="240">
        <v>0</v>
      </c>
      <c r="E933" s="240">
        <v>0</v>
      </c>
      <c r="F933" s="240">
        <v>0</v>
      </c>
      <c r="G933" s="240">
        <v>0</v>
      </c>
      <c r="H933" s="221"/>
      <c r="I933" s="221"/>
      <c r="J933" s="221"/>
      <c r="K933" s="221"/>
    </row>
    <row r="934" spans="1:11" ht="14.1" customHeight="1">
      <c r="A934" s="221"/>
      <c r="B934" s="221"/>
      <c r="C934" s="241" t="s">
        <v>237</v>
      </c>
      <c r="D934" s="240">
        <v>0</v>
      </c>
      <c r="E934" s="1591">
        <v>500000</v>
      </c>
      <c r="F934" s="1591">
        <v>500000</v>
      </c>
      <c r="G934" s="1591">
        <v>500000</v>
      </c>
      <c r="H934" s="221"/>
      <c r="I934" s="221"/>
      <c r="J934" s="221"/>
      <c r="K934" s="221"/>
    </row>
    <row r="935" spans="1:11" ht="14.1" customHeight="1">
      <c r="A935" s="221"/>
      <c r="B935" s="221"/>
      <c r="C935" s="1581" t="s">
        <v>3358</v>
      </c>
      <c r="D935" s="1689" t="s">
        <v>3359</v>
      </c>
      <c r="E935" s="1690"/>
      <c r="F935" s="1690"/>
      <c r="G935" s="1691"/>
      <c r="H935" s="221"/>
      <c r="I935" s="221"/>
      <c r="J935" s="221"/>
      <c r="K935" s="221"/>
    </row>
    <row r="936" spans="1:11" ht="18" customHeight="1">
      <c r="A936" s="221"/>
      <c r="B936" s="221"/>
      <c r="C936" s="231" t="s">
        <v>209</v>
      </c>
      <c r="D936" s="1692" t="s">
        <v>3360</v>
      </c>
      <c r="E936" s="1693"/>
      <c r="F936" s="1693"/>
      <c r="G936" s="1694"/>
      <c r="H936" s="221"/>
      <c r="I936" s="221"/>
      <c r="J936" s="221"/>
      <c r="K936" s="221"/>
    </row>
    <row r="937" spans="1:11" ht="18" customHeight="1">
      <c r="A937" s="221"/>
      <c r="B937" s="221"/>
      <c r="C937" s="232" t="s">
        <v>211</v>
      </c>
      <c r="D937" s="1692" t="s">
        <v>3361</v>
      </c>
      <c r="E937" s="1693"/>
      <c r="F937" s="1693"/>
      <c r="G937" s="1694"/>
      <c r="H937" s="221"/>
      <c r="I937" s="221"/>
      <c r="J937" s="221"/>
      <c r="K937" s="221"/>
    </row>
    <row r="938" spans="1:11" ht="18" customHeight="1">
      <c r="A938" s="221"/>
      <c r="B938" s="221"/>
      <c r="C938" s="232" t="s">
        <v>31</v>
      </c>
      <c r="D938" s="1692" t="s">
        <v>3310</v>
      </c>
      <c r="E938" s="1693"/>
      <c r="F938" s="1693"/>
      <c r="G938" s="1694"/>
      <c r="H938" s="221"/>
      <c r="I938" s="221"/>
      <c r="J938" s="221"/>
      <c r="K938" s="221"/>
    </row>
    <row r="939" spans="1:11" ht="15" customHeight="1">
      <c r="A939" s="221"/>
      <c r="B939" s="221"/>
      <c r="C939" s="233"/>
      <c r="D939" s="234">
        <v>2025</v>
      </c>
      <c r="E939" s="234">
        <v>2026</v>
      </c>
      <c r="F939" s="234">
        <v>2027</v>
      </c>
      <c r="G939" s="234">
        <v>2028</v>
      </c>
      <c r="H939" s="221"/>
      <c r="I939" s="221"/>
      <c r="J939" s="221"/>
      <c r="K939" s="221"/>
    </row>
    <row r="940" spans="1:11" ht="15" customHeight="1">
      <c r="A940" s="221"/>
      <c r="B940" s="221"/>
      <c r="C940" s="235"/>
      <c r="D940" s="236" t="s">
        <v>13</v>
      </c>
      <c r="E940" s="236" t="s">
        <v>14</v>
      </c>
      <c r="F940" s="236" t="s">
        <v>14</v>
      </c>
      <c r="G940" s="236" t="s">
        <v>14</v>
      </c>
      <c r="H940" s="221"/>
      <c r="I940" s="221"/>
      <c r="J940" s="221"/>
      <c r="K940" s="221"/>
    </row>
    <row r="941" spans="1:11" ht="14.1" customHeight="1">
      <c r="A941" s="221"/>
      <c r="B941" s="221"/>
      <c r="C941" s="223" t="s">
        <v>33</v>
      </c>
      <c r="D941" s="237" t="s">
        <v>200</v>
      </c>
      <c r="E941" s="237" t="s">
        <v>248</v>
      </c>
      <c r="F941" s="237" t="s">
        <v>248</v>
      </c>
      <c r="G941" s="237" t="s">
        <v>248</v>
      </c>
      <c r="H941" s="221"/>
      <c r="I941" s="221"/>
      <c r="J941" s="221"/>
      <c r="K941" s="221"/>
    </row>
    <row r="942" spans="1:11" ht="14.1" customHeight="1">
      <c r="A942" s="221"/>
      <c r="B942" s="221"/>
      <c r="C942" s="223" t="s">
        <v>214</v>
      </c>
      <c r="D942" s="1591">
        <v>1183827409</v>
      </c>
      <c r="E942" s="1591">
        <v>420393954</v>
      </c>
      <c r="F942" s="1591">
        <v>2127079559</v>
      </c>
      <c r="G942" s="1591">
        <v>440931844</v>
      </c>
      <c r="H942" s="221"/>
      <c r="I942" s="221"/>
      <c r="J942" s="221"/>
      <c r="K942" s="221"/>
    </row>
    <row r="943" spans="1:11" ht="14.1" customHeight="1">
      <c r="A943" s="221"/>
      <c r="B943" s="221"/>
      <c r="C943" s="223" t="s">
        <v>215</v>
      </c>
      <c r="D943" s="237" t="s">
        <v>164</v>
      </c>
      <c r="E943" s="1591">
        <v>420393954</v>
      </c>
      <c r="F943" s="1591">
        <v>2127079559</v>
      </c>
      <c r="G943" s="1591">
        <v>440931844</v>
      </c>
      <c r="H943" s="221"/>
      <c r="I943" s="221"/>
      <c r="J943" s="221"/>
      <c r="K943" s="221"/>
    </row>
    <row r="944" spans="1:11" ht="14.1" customHeight="1">
      <c r="A944" s="221"/>
      <c r="B944" s="221"/>
      <c r="C944" s="223" t="s">
        <v>216</v>
      </c>
      <c r="D944" s="237" t="s">
        <v>200</v>
      </c>
      <c r="E944" s="237" t="s">
        <v>200</v>
      </c>
      <c r="F944" s="237" t="s">
        <v>164</v>
      </c>
      <c r="G944" s="237" t="s">
        <v>164</v>
      </c>
      <c r="H944" s="221"/>
      <c r="I944" s="221"/>
      <c r="J944" s="221"/>
      <c r="K944" s="221"/>
    </row>
    <row r="945" spans="1:11" ht="14.1" customHeight="1">
      <c r="A945" s="221"/>
      <c r="B945" s="221"/>
      <c r="C945" s="223" t="s">
        <v>217</v>
      </c>
      <c r="D945" s="237" t="s">
        <v>200</v>
      </c>
      <c r="E945" s="237">
        <v>-0.64488577405458603</v>
      </c>
      <c r="F945" s="237">
        <v>4.0597291867808352</v>
      </c>
      <c r="G945" s="237">
        <v>-0.79270552333863131</v>
      </c>
      <c r="H945" s="221"/>
      <c r="I945" s="221"/>
      <c r="J945" s="221"/>
      <c r="K945" s="221"/>
    </row>
    <row r="946" spans="1:11" ht="14.1" customHeight="1">
      <c r="A946" s="221"/>
      <c r="B946" s="221"/>
      <c r="C946" s="223" t="s">
        <v>39</v>
      </c>
      <c r="D946" s="237" t="s">
        <v>200</v>
      </c>
      <c r="E946" s="237" t="s">
        <v>200</v>
      </c>
      <c r="F946" s="237">
        <v>4.0597291867808352</v>
      </c>
      <c r="G946" s="237">
        <v>-0.79270552333863131</v>
      </c>
      <c r="H946" s="221"/>
      <c r="I946" s="221"/>
      <c r="J946" s="221"/>
      <c r="K946" s="221"/>
    </row>
    <row r="947" spans="1:11" ht="14.1" customHeight="1">
      <c r="A947" s="221"/>
      <c r="B947" s="221"/>
      <c r="C947" s="1695" t="s">
        <v>218</v>
      </c>
      <c r="D947" s="1696"/>
      <c r="E947" s="1696"/>
      <c r="F947" s="1696"/>
      <c r="G947" s="1697"/>
      <c r="H947" s="221"/>
      <c r="I947" s="221"/>
      <c r="J947" s="221"/>
      <c r="K947" s="221"/>
    </row>
    <row r="948" spans="1:11" ht="14.1" customHeight="1">
      <c r="A948" s="221"/>
      <c r="B948" s="221"/>
      <c r="C948" s="233"/>
      <c r="D948" s="234">
        <v>2025</v>
      </c>
      <c r="E948" s="234">
        <v>2026</v>
      </c>
      <c r="F948" s="234">
        <v>2027</v>
      </c>
      <c r="G948" s="234">
        <v>2028</v>
      </c>
      <c r="H948" s="221"/>
      <c r="I948" s="221"/>
      <c r="J948" s="221"/>
      <c r="K948" s="221"/>
    </row>
    <row r="949" spans="1:11" ht="14.1" customHeight="1">
      <c r="A949" s="221"/>
      <c r="B949" s="221"/>
      <c r="C949" s="235"/>
      <c r="D949" s="236" t="s">
        <v>13</v>
      </c>
      <c r="E949" s="236" t="s">
        <v>14</v>
      </c>
      <c r="F949" s="236" t="s">
        <v>14</v>
      </c>
      <c r="G949" s="236" t="s">
        <v>14</v>
      </c>
      <c r="H949" s="221"/>
      <c r="I949" s="221"/>
      <c r="J949" s="221"/>
      <c r="K949" s="221"/>
    </row>
    <row r="950" spans="1:11" ht="14.1" customHeight="1">
      <c r="A950" s="221"/>
      <c r="B950" s="221"/>
      <c r="C950" s="239" t="s">
        <v>219</v>
      </c>
      <c r="D950" s="240">
        <v>0</v>
      </c>
      <c r="E950" s="240">
        <v>0</v>
      </c>
      <c r="F950" s="240">
        <v>0</v>
      </c>
      <c r="G950" s="240">
        <v>0</v>
      </c>
      <c r="H950" s="221"/>
      <c r="I950" s="221"/>
      <c r="J950" s="221"/>
      <c r="K950" s="221"/>
    </row>
    <row r="951" spans="1:11" ht="14.1" customHeight="1">
      <c r="A951" s="221"/>
      <c r="B951" s="221"/>
      <c r="C951" s="239" t="s">
        <v>220</v>
      </c>
      <c r="D951" s="240">
        <v>0</v>
      </c>
      <c r="E951" s="240">
        <v>0</v>
      </c>
      <c r="F951" s="240">
        <v>0</v>
      </c>
      <c r="G951" s="240">
        <v>0</v>
      </c>
      <c r="H951" s="221"/>
      <c r="I951" s="221"/>
      <c r="J951" s="221"/>
      <c r="K951" s="221"/>
    </row>
    <row r="952" spans="1:11" ht="14.1" customHeight="1">
      <c r="A952" s="221"/>
      <c r="B952" s="221"/>
      <c r="C952" s="239" t="s">
        <v>221</v>
      </c>
      <c r="D952" s="240">
        <v>0</v>
      </c>
      <c r="E952" s="240">
        <v>0</v>
      </c>
      <c r="F952" s="240">
        <v>0</v>
      </c>
      <c r="G952" s="240">
        <v>0</v>
      </c>
      <c r="H952" s="221"/>
      <c r="I952" s="221"/>
      <c r="J952" s="221"/>
      <c r="K952" s="221"/>
    </row>
    <row r="953" spans="1:11" ht="14.1" customHeight="1">
      <c r="A953" s="221"/>
      <c r="B953" s="221"/>
      <c r="C953" s="239" t="s">
        <v>222</v>
      </c>
      <c r="D953" s="240">
        <v>0</v>
      </c>
      <c r="E953" s="240">
        <v>0</v>
      </c>
      <c r="F953" s="240">
        <v>0</v>
      </c>
      <c r="G953" s="240">
        <v>0</v>
      </c>
      <c r="H953" s="221"/>
      <c r="I953" s="221"/>
      <c r="J953" s="221"/>
      <c r="K953" s="221"/>
    </row>
    <row r="954" spans="1:11" ht="14.1" customHeight="1">
      <c r="A954" s="221"/>
      <c r="B954" s="221"/>
      <c r="C954" s="239" t="s">
        <v>220</v>
      </c>
      <c r="D954" s="240">
        <v>0</v>
      </c>
      <c r="E954" s="240">
        <v>0</v>
      </c>
      <c r="F954" s="240">
        <v>0</v>
      </c>
      <c r="G954" s="240">
        <v>0</v>
      </c>
      <c r="H954" s="221"/>
      <c r="I954" s="221"/>
      <c r="J954" s="221"/>
      <c r="K954" s="221"/>
    </row>
    <row r="955" spans="1:11" ht="14.1" customHeight="1">
      <c r="A955" s="221"/>
      <c r="B955" s="221"/>
      <c r="C955" s="239" t="s">
        <v>221</v>
      </c>
      <c r="D955" s="240">
        <v>0</v>
      </c>
      <c r="E955" s="240">
        <v>0</v>
      </c>
      <c r="F955" s="240">
        <v>0</v>
      </c>
      <c r="G955" s="240">
        <v>0</v>
      </c>
      <c r="H955" s="221"/>
      <c r="I955" s="221"/>
      <c r="J955" s="221"/>
      <c r="K955" s="221"/>
    </row>
    <row r="956" spans="1:11" ht="14.1" customHeight="1">
      <c r="A956" s="221"/>
      <c r="B956" s="221"/>
      <c r="C956" s="239" t="s">
        <v>223</v>
      </c>
      <c r="D956" s="240">
        <v>0</v>
      </c>
      <c r="E956" s="240">
        <v>0</v>
      </c>
      <c r="F956" s="240">
        <v>0</v>
      </c>
      <c r="G956" s="240">
        <v>0</v>
      </c>
      <c r="H956" s="221"/>
      <c r="I956" s="221"/>
      <c r="J956" s="221"/>
      <c r="K956" s="221"/>
    </row>
    <row r="957" spans="1:11" ht="14.1" customHeight="1">
      <c r="A957" s="221"/>
      <c r="B957" s="221"/>
      <c r="C957" s="239" t="s">
        <v>220</v>
      </c>
      <c r="D957" s="240">
        <v>0</v>
      </c>
      <c r="E957" s="240">
        <v>0</v>
      </c>
      <c r="F957" s="240">
        <v>0</v>
      </c>
      <c r="G957" s="240">
        <v>0</v>
      </c>
      <c r="H957" s="221"/>
      <c r="I957" s="221"/>
      <c r="J957" s="221"/>
      <c r="K957" s="221"/>
    </row>
    <row r="958" spans="1:11" ht="14.1" customHeight="1">
      <c r="A958" s="221"/>
      <c r="B958" s="221"/>
      <c r="C958" s="239" t="s">
        <v>221</v>
      </c>
      <c r="D958" s="240">
        <v>0</v>
      </c>
      <c r="E958" s="240">
        <v>0</v>
      </c>
      <c r="F958" s="240">
        <v>0</v>
      </c>
      <c r="G958" s="240">
        <v>0</v>
      </c>
      <c r="H958" s="221"/>
      <c r="I958" s="221"/>
      <c r="J958" s="221"/>
      <c r="K958" s="221"/>
    </row>
    <row r="959" spans="1:11" ht="14.1" customHeight="1">
      <c r="A959" s="221"/>
      <c r="B959" s="221"/>
      <c r="C959" s="239" t="s">
        <v>224</v>
      </c>
      <c r="D959" s="240">
        <v>0</v>
      </c>
      <c r="E959" s="240">
        <v>0</v>
      </c>
      <c r="F959" s="240">
        <v>0</v>
      </c>
      <c r="G959" s="240">
        <v>0</v>
      </c>
      <c r="H959" s="221"/>
      <c r="I959" s="221"/>
      <c r="J959" s="221"/>
      <c r="K959" s="221"/>
    </row>
    <row r="960" spans="1:11" ht="14.1" customHeight="1">
      <c r="A960" s="221"/>
      <c r="B960" s="221"/>
      <c r="C960" s="239" t="s">
        <v>220</v>
      </c>
      <c r="D960" s="240">
        <v>0</v>
      </c>
      <c r="E960" s="240">
        <v>0</v>
      </c>
      <c r="F960" s="240">
        <v>0</v>
      </c>
      <c r="G960" s="240">
        <v>0</v>
      </c>
      <c r="H960" s="221"/>
      <c r="I960" s="221"/>
      <c r="J960" s="221"/>
      <c r="K960" s="221"/>
    </row>
    <row r="961" spans="1:11" ht="14.1" customHeight="1">
      <c r="A961" s="221"/>
      <c r="B961" s="221"/>
      <c r="C961" s="239" t="s">
        <v>221</v>
      </c>
      <c r="D961" s="240">
        <v>0</v>
      </c>
      <c r="E961" s="240">
        <v>0</v>
      </c>
      <c r="F961" s="240">
        <v>0</v>
      </c>
      <c r="G961" s="240">
        <v>0</v>
      </c>
      <c r="H961" s="221"/>
      <c r="I961" s="221"/>
      <c r="J961" s="221"/>
      <c r="K961" s="221"/>
    </row>
    <row r="962" spans="1:11" ht="14.1" customHeight="1">
      <c r="A962" s="221"/>
      <c r="B962" s="221"/>
      <c r="C962" s="239" t="s">
        <v>225</v>
      </c>
      <c r="D962" s="240">
        <v>0</v>
      </c>
      <c r="E962" s="240">
        <v>0</v>
      </c>
      <c r="F962" s="240">
        <v>0</v>
      </c>
      <c r="G962" s="240">
        <v>0</v>
      </c>
      <c r="H962" s="221"/>
      <c r="I962" s="221"/>
      <c r="J962" s="221"/>
      <c r="K962" s="221"/>
    </row>
    <row r="963" spans="1:11" ht="14.1" customHeight="1">
      <c r="A963" s="221"/>
      <c r="B963" s="221"/>
      <c r="C963" s="239" t="s">
        <v>220</v>
      </c>
      <c r="D963" s="240">
        <v>0</v>
      </c>
      <c r="E963" s="240">
        <v>0</v>
      </c>
      <c r="F963" s="240">
        <v>0</v>
      </c>
      <c r="G963" s="240">
        <v>0</v>
      </c>
      <c r="H963" s="221"/>
      <c r="I963" s="221"/>
      <c r="J963" s="221"/>
      <c r="K963" s="221"/>
    </row>
    <row r="964" spans="1:11" ht="14.1" customHeight="1">
      <c r="A964" s="221"/>
      <c r="B964" s="221"/>
      <c r="C964" s="239" t="s">
        <v>221</v>
      </c>
      <c r="D964" s="240">
        <v>0</v>
      </c>
      <c r="E964" s="240">
        <v>0</v>
      </c>
      <c r="F964" s="240">
        <v>0</v>
      </c>
      <c r="G964" s="240">
        <v>0</v>
      </c>
      <c r="H964" s="221"/>
      <c r="I964" s="221"/>
      <c r="J964" s="221"/>
      <c r="K964" s="221"/>
    </row>
    <row r="965" spans="1:11" ht="14.1" customHeight="1">
      <c r="A965" s="221"/>
      <c r="B965" s="221"/>
      <c r="C965" s="239" t="s">
        <v>226</v>
      </c>
      <c r="D965" s="240">
        <v>0</v>
      </c>
      <c r="E965" s="240">
        <v>0</v>
      </c>
      <c r="F965" s="240">
        <v>0</v>
      </c>
      <c r="G965" s="240">
        <v>0</v>
      </c>
      <c r="H965" s="221"/>
      <c r="I965" s="221"/>
      <c r="J965" s="221"/>
      <c r="K965" s="221"/>
    </row>
    <row r="966" spans="1:11" ht="14.1" customHeight="1">
      <c r="A966" s="221"/>
      <c r="B966" s="221"/>
      <c r="C966" s="239" t="s">
        <v>220</v>
      </c>
      <c r="D966" s="240">
        <v>0</v>
      </c>
      <c r="E966" s="240">
        <v>0</v>
      </c>
      <c r="F966" s="240">
        <v>0</v>
      </c>
      <c r="G966" s="240">
        <v>0</v>
      </c>
      <c r="H966" s="221"/>
      <c r="I966" s="221"/>
      <c r="J966" s="221"/>
      <c r="K966" s="221"/>
    </row>
    <row r="967" spans="1:11" ht="14.1" customHeight="1">
      <c r="A967" s="221"/>
      <c r="B967" s="221"/>
      <c r="C967" s="239" t="s">
        <v>221</v>
      </c>
      <c r="D967" s="240">
        <v>0</v>
      </c>
      <c r="E967" s="240">
        <v>0</v>
      </c>
      <c r="F967" s="240">
        <v>0</v>
      </c>
      <c r="G967" s="240">
        <v>0</v>
      </c>
      <c r="H967" s="221"/>
      <c r="I967" s="221"/>
      <c r="J967" s="221"/>
      <c r="K967" s="221"/>
    </row>
    <row r="968" spans="1:11" ht="14.1" customHeight="1">
      <c r="A968" s="221"/>
      <c r="B968" s="221"/>
      <c r="C968" s="239" t="s">
        <v>227</v>
      </c>
      <c r="D968" s="240">
        <v>0</v>
      </c>
      <c r="E968" s="240">
        <v>0</v>
      </c>
      <c r="F968" s="240">
        <v>0</v>
      </c>
      <c r="G968" s="240">
        <v>0</v>
      </c>
      <c r="H968" s="221"/>
      <c r="I968" s="221"/>
      <c r="J968" s="221"/>
      <c r="K968" s="221"/>
    </row>
    <row r="969" spans="1:11" ht="14.1" customHeight="1">
      <c r="A969" s="221"/>
      <c r="B969" s="221"/>
      <c r="C969" s="239" t="s">
        <v>220</v>
      </c>
      <c r="D969" s="240">
        <v>0</v>
      </c>
      <c r="E969" s="240">
        <v>0</v>
      </c>
      <c r="F969" s="240">
        <v>0</v>
      </c>
      <c r="G969" s="240">
        <v>0</v>
      </c>
      <c r="H969" s="221"/>
      <c r="I969" s="221"/>
      <c r="J969" s="221"/>
      <c r="K969" s="221"/>
    </row>
    <row r="970" spans="1:11" ht="14.1" customHeight="1">
      <c r="A970" s="221"/>
      <c r="B970" s="221"/>
      <c r="C970" s="239" t="s">
        <v>221</v>
      </c>
      <c r="D970" s="240">
        <v>0</v>
      </c>
      <c r="E970" s="240">
        <v>0</v>
      </c>
      <c r="F970" s="240">
        <v>0</v>
      </c>
      <c r="G970" s="240">
        <v>0</v>
      </c>
      <c r="H970" s="221"/>
      <c r="I970" s="221"/>
      <c r="J970" s="221"/>
      <c r="K970" s="221"/>
    </row>
    <row r="971" spans="1:11" ht="14.1" customHeight="1">
      <c r="A971" s="221"/>
      <c r="B971" s="221"/>
      <c r="C971" s="239" t="s">
        <v>228</v>
      </c>
      <c r="D971" s="240">
        <v>0</v>
      </c>
      <c r="E971" s="240">
        <v>0</v>
      </c>
      <c r="F971" s="240">
        <v>0</v>
      </c>
      <c r="G971" s="240">
        <v>0</v>
      </c>
      <c r="H971" s="221"/>
      <c r="I971" s="221"/>
      <c r="J971" s="221"/>
      <c r="K971" s="221"/>
    </row>
    <row r="972" spans="1:11" ht="14.1" customHeight="1">
      <c r="A972" s="221"/>
      <c r="B972" s="221"/>
      <c r="C972" s="239" t="s">
        <v>220</v>
      </c>
      <c r="D972" s="240">
        <v>0</v>
      </c>
      <c r="E972" s="240">
        <v>0</v>
      </c>
      <c r="F972" s="240">
        <v>0</v>
      </c>
      <c r="G972" s="240">
        <v>0</v>
      </c>
      <c r="H972" s="221"/>
      <c r="I972" s="221"/>
      <c r="J972" s="221"/>
      <c r="K972" s="221"/>
    </row>
    <row r="973" spans="1:11" ht="14.1" customHeight="1">
      <c r="A973" s="221"/>
      <c r="B973" s="221"/>
      <c r="C973" s="239" t="s">
        <v>229</v>
      </c>
      <c r="D973" s="240">
        <v>0</v>
      </c>
      <c r="E973" s="240">
        <v>0</v>
      </c>
      <c r="F973" s="240">
        <v>0</v>
      </c>
      <c r="G973" s="240">
        <v>0</v>
      </c>
      <c r="H973" s="221"/>
      <c r="I973" s="221"/>
      <c r="J973" s="221"/>
      <c r="K973" s="221"/>
    </row>
    <row r="974" spans="1:11" ht="14.1" customHeight="1">
      <c r="A974" s="221"/>
      <c r="B974" s="221"/>
      <c r="C974" s="239" t="s">
        <v>230</v>
      </c>
      <c r="D974" s="240">
        <v>0</v>
      </c>
      <c r="E974" s="240">
        <v>0</v>
      </c>
      <c r="F974" s="240">
        <v>0</v>
      </c>
      <c r="G974" s="240">
        <v>0</v>
      </c>
      <c r="H974" s="221"/>
      <c r="I974" s="221"/>
      <c r="J974" s="221"/>
      <c r="K974" s="221"/>
    </row>
    <row r="975" spans="1:11" ht="14.1" customHeight="1">
      <c r="A975" s="221"/>
      <c r="B975" s="221"/>
      <c r="C975" s="239" t="s">
        <v>231</v>
      </c>
      <c r="D975" s="240">
        <v>0</v>
      </c>
      <c r="E975" s="240">
        <v>0</v>
      </c>
      <c r="F975" s="240">
        <v>0</v>
      </c>
      <c r="G975" s="240">
        <v>0</v>
      </c>
      <c r="H975" s="221"/>
      <c r="I975" s="221"/>
      <c r="J975" s="221"/>
      <c r="K975" s="221"/>
    </row>
    <row r="976" spans="1:11" ht="14.1" customHeight="1">
      <c r="A976" s="221"/>
      <c r="B976" s="221"/>
      <c r="C976" s="239" t="s">
        <v>232</v>
      </c>
      <c r="D976" s="240">
        <v>0</v>
      </c>
      <c r="E976" s="240">
        <v>0</v>
      </c>
      <c r="F976" s="240">
        <v>0</v>
      </c>
      <c r="G976" s="240">
        <v>0</v>
      </c>
      <c r="H976" s="221"/>
      <c r="I976" s="221"/>
      <c r="J976" s="221"/>
      <c r="K976" s="221"/>
    </row>
    <row r="977" spans="1:11" ht="14.1" customHeight="1">
      <c r="A977" s="221"/>
      <c r="B977" s="221"/>
      <c r="C977" s="239" t="s">
        <v>233</v>
      </c>
      <c r="D977" s="240">
        <v>0</v>
      </c>
      <c r="E977" s="1591">
        <v>420393954</v>
      </c>
      <c r="F977" s="1591">
        <v>2127079559</v>
      </c>
      <c r="G977" s="1591">
        <v>440931844</v>
      </c>
      <c r="H977" s="221"/>
      <c r="I977" s="221"/>
      <c r="J977" s="221"/>
      <c r="K977" s="221"/>
    </row>
    <row r="978" spans="1:11" ht="14.1" customHeight="1">
      <c r="A978" s="221"/>
      <c r="B978" s="221"/>
      <c r="C978" s="239" t="s">
        <v>220</v>
      </c>
      <c r="D978" s="240">
        <v>0</v>
      </c>
      <c r="E978" s="240">
        <v>0</v>
      </c>
      <c r="F978" s="240">
        <v>0</v>
      </c>
      <c r="G978" s="240">
        <v>0</v>
      </c>
      <c r="H978" s="221"/>
      <c r="I978" s="221"/>
      <c r="J978" s="221"/>
      <c r="K978" s="221"/>
    </row>
    <row r="979" spans="1:11" ht="14.1" customHeight="1">
      <c r="A979" s="221"/>
      <c r="B979" s="221"/>
      <c r="C979" s="239" t="s">
        <v>229</v>
      </c>
      <c r="D979" s="240">
        <v>0</v>
      </c>
      <c r="E979" s="240">
        <v>0</v>
      </c>
      <c r="F979" s="240">
        <v>0</v>
      </c>
      <c r="G979" s="240">
        <v>0</v>
      </c>
      <c r="H979" s="221"/>
      <c r="I979" s="221"/>
      <c r="J979" s="221"/>
      <c r="K979" s="221"/>
    </row>
    <row r="980" spans="1:11" ht="14.1" customHeight="1">
      <c r="A980" s="221"/>
      <c r="B980" s="221"/>
      <c r="C980" s="239" t="s">
        <v>230</v>
      </c>
      <c r="D980" s="240">
        <v>0</v>
      </c>
      <c r="E980" s="1591">
        <v>420393954</v>
      </c>
      <c r="F980" s="1591">
        <v>2127079559</v>
      </c>
      <c r="G980" s="1591">
        <v>440931844</v>
      </c>
      <c r="H980" s="221"/>
      <c r="I980" s="221"/>
      <c r="J980" s="221"/>
      <c r="K980" s="221"/>
    </row>
    <row r="981" spans="1:11" ht="14.1" customHeight="1">
      <c r="A981" s="221"/>
      <c r="B981" s="221"/>
      <c r="C981" s="239" t="s">
        <v>231</v>
      </c>
      <c r="D981" s="240">
        <v>0</v>
      </c>
      <c r="E981" s="240">
        <v>0</v>
      </c>
      <c r="F981" s="240">
        <v>0</v>
      </c>
      <c r="G981" s="240">
        <v>0</v>
      </c>
      <c r="H981" s="221"/>
      <c r="I981" s="221"/>
      <c r="J981" s="221"/>
      <c r="K981" s="221"/>
    </row>
    <row r="982" spans="1:11" ht="14.1" customHeight="1">
      <c r="A982" s="221"/>
      <c r="B982" s="221"/>
      <c r="C982" s="239" t="s">
        <v>232</v>
      </c>
      <c r="D982" s="240">
        <v>0</v>
      </c>
      <c r="E982" s="240">
        <v>0</v>
      </c>
      <c r="F982" s="240">
        <v>0</v>
      </c>
      <c r="G982" s="240">
        <v>0</v>
      </c>
      <c r="H982" s="221"/>
      <c r="I982" s="221"/>
      <c r="J982" s="221"/>
      <c r="K982" s="221"/>
    </row>
    <row r="983" spans="1:11" ht="14.1" customHeight="1">
      <c r="A983" s="221"/>
      <c r="B983" s="221"/>
      <c r="C983" s="239" t="s">
        <v>234</v>
      </c>
      <c r="D983" s="240">
        <v>0</v>
      </c>
      <c r="E983" s="240">
        <v>0</v>
      </c>
      <c r="F983" s="240">
        <v>0</v>
      </c>
      <c r="G983" s="240">
        <v>0</v>
      </c>
      <c r="H983" s="221"/>
      <c r="I983" s="221"/>
      <c r="J983" s="221"/>
      <c r="K983" s="221"/>
    </row>
    <row r="984" spans="1:11" ht="14.1" customHeight="1">
      <c r="A984" s="221"/>
      <c r="B984" s="221"/>
      <c r="C984" s="239" t="s">
        <v>220</v>
      </c>
      <c r="D984" s="240">
        <v>0</v>
      </c>
      <c r="E984" s="240">
        <v>0</v>
      </c>
      <c r="F984" s="240">
        <v>0</v>
      </c>
      <c r="G984" s="240">
        <v>0</v>
      </c>
      <c r="H984" s="221"/>
      <c r="I984" s="221"/>
      <c r="J984" s="221"/>
      <c r="K984" s="221"/>
    </row>
    <row r="985" spans="1:11" ht="14.1" customHeight="1">
      <c r="A985" s="221"/>
      <c r="B985" s="221"/>
      <c r="C985" s="239" t="s">
        <v>229</v>
      </c>
      <c r="D985" s="240">
        <v>0</v>
      </c>
      <c r="E985" s="240">
        <v>0</v>
      </c>
      <c r="F985" s="240">
        <v>0</v>
      </c>
      <c r="G985" s="240">
        <v>0</v>
      </c>
      <c r="H985" s="221"/>
      <c r="I985" s="221"/>
      <c r="J985" s="221"/>
      <c r="K985" s="221"/>
    </row>
    <row r="986" spans="1:11" ht="14.1" customHeight="1">
      <c r="A986" s="221"/>
      <c r="B986" s="221"/>
      <c r="C986" s="239" t="s">
        <v>230</v>
      </c>
      <c r="D986" s="240">
        <v>0</v>
      </c>
      <c r="E986" s="240">
        <v>0</v>
      </c>
      <c r="F986" s="240">
        <v>0</v>
      </c>
      <c r="G986" s="240">
        <v>0</v>
      </c>
      <c r="H986" s="221"/>
      <c r="I986" s="221"/>
      <c r="J986" s="221"/>
      <c r="K986" s="221"/>
    </row>
    <row r="987" spans="1:11" ht="14.1" customHeight="1">
      <c r="A987" s="221"/>
      <c r="B987" s="221"/>
      <c r="C987" s="239" t="s">
        <v>231</v>
      </c>
      <c r="D987" s="240">
        <v>0</v>
      </c>
      <c r="E987" s="240">
        <v>0</v>
      </c>
      <c r="F987" s="240">
        <v>0</v>
      </c>
      <c r="G987" s="240">
        <v>0</v>
      </c>
      <c r="H987" s="221"/>
      <c r="I987" s="221"/>
      <c r="J987" s="221"/>
      <c r="K987" s="221"/>
    </row>
    <row r="988" spans="1:11" ht="14.1" customHeight="1">
      <c r="A988" s="221"/>
      <c r="B988" s="221"/>
      <c r="C988" s="239" t="s">
        <v>232</v>
      </c>
      <c r="D988" s="240">
        <v>0</v>
      </c>
      <c r="E988" s="240">
        <v>0</v>
      </c>
      <c r="F988" s="240">
        <v>0</v>
      </c>
      <c r="G988" s="240">
        <v>0</v>
      </c>
      <c r="H988" s="221"/>
      <c r="I988" s="221"/>
      <c r="J988" s="221"/>
      <c r="K988" s="221"/>
    </row>
    <row r="989" spans="1:11" ht="14.1" customHeight="1">
      <c r="A989" s="221"/>
      <c r="B989" s="221"/>
      <c r="C989" s="239" t="s">
        <v>235</v>
      </c>
      <c r="D989" s="240">
        <v>0</v>
      </c>
      <c r="E989" s="240">
        <v>0</v>
      </c>
      <c r="F989" s="240">
        <v>0</v>
      </c>
      <c r="G989" s="240">
        <v>0</v>
      </c>
      <c r="H989" s="221"/>
      <c r="I989" s="221"/>
      <c r="J989" s="221"/>
      <c r="K989" s="221"/>
    </row>
    <row r="990" spans="1:11" ht="14.1" customHeight="1">
      <c r="A990" s="221"/>
      <c r="B990" s="221"/>
      <c r="C990" s="239" t="s">
        <v>236</v>
      </c>
      <c r="D990" s="240">
        <v>0</v>
      </c>
      <c r="E990" s="240">
        <v>0</v>
      </c>
      <c r="F990" s="240">
        <v>0</v>
      </c>
      <c r="G990" s="240">
        <v>0</v>
      </c>
      <c r="H990" s="221"/>
      <c r="I990" s="221"/>
      <c r="J990" s="221"/>
      <c r="K990" s="221"/>
    </row>
    <row r="991" spans="1:11" ht="14.1" customHeight="1">
      <c r="A991" s="221"/>
      <c r="B991" s="221"/>
      <c r="C991" s="241" t="s">
        <v>237</v>
      </c>
      <c r="D991" s="240">
        <v>0</v>
      </c>
      <c r="E991" s="1591">
        <v>420393954</v>
      </c>
      <c r="F991" s="1591">
        <v>2127079559</v>
      </c>
      <c r="G991" s="1591">
        <v>440931844</v>
      </c>
      <c r="H991" s="221"/>
      <c r="I991" s="221"/>
      <c r="J991" s="221"/>
      <c r="K991" s="221"/>
    </row>
    <row r="992" spans="1:11" ht="14.1" customHeight="1">
      <c r="A992" s="221"/>
      <c r="B992" s="221"/>
      <c r="C992" s="1581"/>
      <c r="D992" s="1685" t="s">
        <v>3362</v>
      </c>
      <c r="E992" s="1686"/>
      <c r="F992" s="1686"/>
      <c r="G992" s="1686"/>
      <c r="H992" s="221"/>
      <c r="I992" s="221"/>
      <c r="J992" s="221"/>
      <c r="K992" s="221"/>
    </row>
    <row r="993" spans="1:11">
      <c r="A993" s="221"/>
      <c r="B993" s="221"/>
      <c r="C993" s="231" t="s">
        <v>209</v>
      </c>
      <c r="D993" s="1687" t="s">
        <v>3363</v>
      </c>
      <c r="E993" s="1688"/>
      <c r="F993" s="1688"/>
      <c r="G993" s="1688"/>
      <c r="H993" s="221"/>
      <c r="I993" s="221"/>
      <c r="J993" s="221"/>
      <c r="K993" s="221"/>
    </row>
    <row r="994" spans="1:11" ht="19.5" customHeight="1">
      <c r="A994" s="221"/>
      <c r="B994" s="221"/>
      <c r="C994" s="232" t="s">
        <v>211</v>
      </c>
      <c r="D994" s="1687" t="s">
        <v>3363</v>
      </c>
      <c r="E994" s="1688"/>
      <c r="F994" s="1688"/>
      <c r="G994" s="1688"/>
      <c r="H994" s="221"/>
      <c r="I994" s="221"/>
      <c r="J994" s="221"/>
      <c r="K994" s="221"/>
    </row>
    <row r="995" spans="1:11" ht="45.95" customHeight="1">
      <c r="A995" s="221"/>
      <c r="B995" s="221"/>
      <c r="C995" s="232" t="s">
        <v>31</v>
      </c>
      <c r="D995" s="1639" t="s">
        <v>3310</v>
      </c>
      <c r="E995" s="1640"/>
      <c r="F995" s="1640"/>
      <c r="G995" s="1640"/>
      <c r="H995" s="221"/>
      <c r="I995" s="221"/>
      <c r="J995" s="221"/>
      <c r="K995" s="221"/>
    </row>
    <row r="996" spans="1:11" ht="15" customHeight="1">
      <c r="A996" s="221"/>
      <c r="B996" s="221"/>
      <c r="C996" s="233"/>
      <c r="D996" s="234">
        <v>2025</v>
      </c>
      <c r="E996" s="234">
        <v>2026</v>
      </c>
      <c r="F996" s="234">
        <v>2027</v>
      </c>
      <c r="G996" s="234">
        <v>2028</v>
      </c>
      <c r="H996" s="221"/>
      <c r="I996" s="221"/>
      <c r="J996" s="221"/>
      <c r="K996" s="221"/>
    </row>
    <row r="997" spans="1:11" ht="15" customHeight="1">
      <c r="A997" s="221"/>
      <c r="B997" s="221"/>
      <c r="C997" s="235"/>
      <c r="D997" s="236" t="s">
        <v>13</v>
      </c>
      <c r="E997" s="236" t="s">
        <v>14</v>
      </c>
      <c r="F997" s="236" t="s">
        <v>14</v>
      </c>
      <c r="G997" s="236" t="s">
        <v>14</v>
      </c>
      <c r="H997" s="221"/>
      <c r="I997" s="221"/>
      <c r="J997" s="221"/>
      <c r="K997" s="221"/>
    </row>
    <row r="998" spans="1:11" ht="14.1" customHeight="1">
      <c r="A998" s="221"/>
      <c r="B998" s="221"/>
      <c r="C998" s="223" t="s">
        <v>33</v>
      </c>
      <c r="D998" s="237" t="s">
        <v>200</v>
      </c>
      <c r="E998" s="237" t="s">
        <v>248</v>
      </c>
      <c r="F998" s="237" t="s">
        <v>248</v>
      </c>
      <c r="G998" s="237" t="s">
        <v>248</v>
      </c>
      <c r="H998" s="221"/>
      <c r="I998" s="221"/>
      <c r="J998" s="221"/>
      <c r="K998" s="221"/>
    </row>
    <row r="999" spans="1:11" ht="14.1" customHeight="1">
      <c r="A999" s="221"/>
      <c r="B999" s="221"/>
      <c r="C999" s="223" t="s">
        <v>214</v>
      </c>
      <c r="D999" s="237" t="s">
        <v>200</v>
      </c>
      <c r="E999" s="1591">
        <v>100000</v>
      </c>
      <c r="F999" s="1591">
        <v>1000000</v>
      </c>
      <c r="G999" s="1591">
        <v>1332000000</v>
      </c>
      <c r="H999" s="221"/>
      <c r="I999" s="221"/>
      <c r="J999" s="221"/>
      <c r="K999" s="221"/>
    </row>
    <row r="1000" spans="1:11" ht="14.1" customHeight="1">
      <c r="A1000" s="221"/>
      <c r="B1000" s="221"/>
      <c r="C1000" s="223" t="s">
        <v>215</v>
      </c>
      <c r="D1000" s="237" t="s">
        <v>164</v>
      </c>
      <c r="E1000" s="1591">
        <v>100000</v>
      </c>
      <c r="F1000" s="1591">
        <v>1000000</v>
      </c>
      <c r="G1000" s="1591">
        <v>1332000000</v>
      </c>
      <c r="H1000" s="221"/>
      <c r="I1000" s="221"/>
      <c r="J1000" s="221"/>
      <c r="K1000" s="221"/>
    </row>
    <row r="1001" spans="1:11" ht="14.1" customHeight="1">
      <c r="A1001" s="221"/>
      <c r="B1001" s="221"/>
      <c r="C1001" s="223" t="s">
        <v>216</v>
      </c>
      <c r="D1001" s="237" t="s">
        <v>200</v>
      </c>
      <c r="E1001" s="237" t="s">
        <v>200</v>
      </c>
      <c r="F1001" s="237" t="s">
        <v>164</v>
      </c>
      <c r="G1001" s="237" t="s">
        <v>164</v>
      </c>
      <c r="H1001" s="221"/>
      <c r="I1001" s="221"/>
      <c r="J1001" s="221"/>
      <c r="K1001" s="221"/>
    </row>
    <row r="1002" spans="1:11" ht="14.1" customHeight="1">
      <c r="A1002" s="221"/>
      <c r="B1002" s="221"/>
      <c r="C1002" s="223" t="s">
        <v>217</v>
      </c>
      <c r="D1002" s="237" t="s">
        <v>200</v>
      </c>
      <c r="E1002" s="237"/>
      <c r="F1002" s="1597">
        <v>9</v>
      </c>
      <c r="G1002" s="1597">
        <v>1331</v>
      </c>
      <c r="H1002" s="221"/>
      <c r="I1002" s="221"/>
      <c r="J1002" s="221"/>
      <c r="K1002" s="221"/>
    </row>
    <row r="1003" spans="1:11" ht="14.1" customHeight="1">
      <c r="A1003" s="221"/>
      <c r="B1003" s="221"/>
      <c r="C1003" s="223" t="s">
        <v>39</v>
      </c>
      <c r="D1003" s="237" t="s">
        <v>200</v>
      </c>
      <c r="E1003" s="237" t="s">
        <v>200</v>
      </c>
      <c r="F1003" s="1597">
        <v>9</v>
      </c>
      <c r="G1003" s="1597">
        <v>1331</v>
      </c>
      <c r="H1003" s="221"/>
      <c r="I1003" s="221"/>
      <c r="J1003" s="221"/>
      <c r="K1003" s="221"/>
    </row>
    <row r="1004" spans="1:11" ht="14.1" customHeight="1">
      <c r="A1004" s="221"/>
      <c r="B1004" s="221"/>
      <c r="C1004" s="1683" t="s">
        <v>218</v>
      </c>
      <c r="D1004" s="1684"/>
      <c r="E1004" s="1684"/>
      <c r="F1004" s="1684"/>
      <c r="G1004" s="1684"/>
      <c r="H1004" s="221"/>
      <c r="I1004" s="221"/>
      <c r="J1004" s="221"/>
      <c r="K1004" s="221"/>
    </row>
    <row r="1005" spans="1:11" ht="14.1" customHeight="1">
      <c r="A1005" s="221"/>
      <c r="B1005" s="221"/>
      <c r="C1005" s="233"/>
      <c r="D1005" s="234">
        <v>2025</v>
      </c>
      <c r="E1005" s="234">
        <v>2026</v>
      </c>
      <c r="F1005" s="234">
        <v>2027</v>
      </c>
      <c r="G1005" s="234">
        <v>2028</v>
      </c>
      <c r="H1005" s="221"/>
      <c r="I1005" s="221"/>
      <c r="J1005" s="221"/>
      <c r="K1005" s="221"/>
    </row>
    <row r="1006" spans="1:11" ht="14.1" customHeight="1">
      <c r="A1006" s="221"/>
      <c r="B1006" s="221"/>
      <c r="C1006" s="235"/>
      <c r="D1006" s="236" t="s">
        <v>13</v>
      </c>
      <c r="E1006" s="236" t="s">
        <v>14</v>
      </c>
      <c r="F1006" s="236" t="s">
        <v>14</v>
      </c>
      <c r="G1006" s="236" t="s">
        <v>14</v>
      </c>
      <c r="H1006" s="221"/>
      <c r="I1006" s="221"/>
      <c r="J1006" s="221"/>
      <c r="K1006" s="221"/>
    </row>
    <row r="1007" spans="1:11" ht="14.1" customHeight="1">
      <c r="A1007" s="221"/>
      <c r="B1007" s="221"/>
      <c r="C1007" s="239" t="s">
        <v>219</v>
      </c>
      <c r="D1007" s="1589" t="s">
        <v>200</v>
      </c>
      <c r="E1007" s="240">
        <v>0</v>
      </c>
      <c r="F1007" s="240">
        <v>0</v>
      </c>
      <c r="G1007" s="240">
        <v>0</v>
      </c>
      <c r="H1007" s="221"/>
      <c r="I1007" s="221"/>
      <c r="J1007" s="221"/>
      <c r="K1007" s="221"/>
    </row>
    <row r="1008" spans="1:11" ht="14.1" customHeight="1">
      <c r="A1008" s="221"/>
      <c r="B1008" s="221"/>
      <c r="C1008" s="239" t="s">
        <v>220</v>
      </c>
      <c r="D1008" s="1589" t="s">
        <v>200</v>
      </c>
      <c r="E1008" s="240">
        <v>0</v>
      </c>
      <c r="F1008" s="240">
        <v>0</v>
      </c>
      <c r="G1008" s="240">
        <v>0</v>
      </c>
      <c r="H1008" s="221"/>
      <c r="I1008" s="221"/>
      <c r="J1008" s="221"/>
      <c r="K1008" s="221"/>
    </row>
    <row r="1009" spans="1:11" ht="14.1" customHeight="1">
      <c r="A1009" s="221"/>
      <c r="B1009" s="221"/>
      <c r="C1009" s="239" t="s">
        <v>221</v>
      </c>
      <c r="D1009" s="1589" t="s">
        <v>200</v>
      </c>
      <c r="E1009" s="240">
        <v>0</v>
      </c>
      <c r="F1009" s="240">
        <v>0</v>
      </c>
      <c r="G1009" s="240">
        <v>0</v>
      </c>
      <c r="H1009" s="221"/>
      <c r="I1009" s="221"/>
      <c r="J1009" s="221"/>
      <c r="K1009" s="221"/>
    </row>
    <row r="1010" spans="1:11" ht="14.1" customHeight="1">
      <c r="A1010" s="221"/>
      <c r="B1010" s="221"/>
      <c r="C1010" s="239" t="s">
        <v>222</v>
      </c>
      <c r="D1010" s="1589" t="s">
        <v>200</v>
      </c>
      <c r="E1010" s="240">
        <v>0</v>
      </c>
      <c r="F1010" s="240">
        <v>0</v>
      </c>
      <c r="G1010" s="240">
        <v>0</v>
      </c>
      <c r="H1010" s="221"/>
      <c r="I1010" s="221"/>
      <c r="J1010" s="221"/>
      <c r="K1010" s="221"/>
    </row>
    <row r="1011" spans="1:11" ht="14.1" customHeight="1">
      <c r="A1011" s="221"/>
      <c r="B1011" s="221"/>
      <c r="C1011" s="239" t="s">
        <v>220</v>
      </c>
      <c r="D1011" s="1589" t="s">
        <v>200</v>
      </c>
      <c r="E1011" s="240">
        <v>0</v>
      </c>
      <c r="F1011" s="240">
        <v>0</v>
      </c>
      <c r="G1011" s="240">
        <v>0</v>
      </c>
      <c r="H1011" s="221"/>
      <c r="I1011" s="221"/>
      <c r="J1011" s="221"/>
      <c r="K1011" s="221"/>
    </row>
    <row r="1012" spans="1:11" ht="14.1" customHeight="1">
      <c r="A1012" s="221"/>
      <c r="B1012" s="221"/>
      <c r="C1012" s="239" t="s">
        <v>221</v>
      </c>
      <c r="D1012" s="1589" t="s">
        <v>200</v>
      </c>
      <c r="E1012" s="240">
        <v>0</v>
      </c>
      <c r="F1012" s="240">
        <v>0</v>
      </c>
      <c r="G1012" s="240">
        <v>0</v>
      </c>
      <c r="H1012" s="221"/>
      <c r="I1012" s="221"/>
      <c r="J1012" s="221"/>
      <c r="K1012" s="221"/>
    </row>
    <row r="1013" spans="1:11" ht="14.1" customHeight="1">
      <c r="A1013" s="221"/>
      <c r="B1013" s="221"/>
      <c r="C1013" s="239" t="s">
        <v>223</v>
      </c>
      <c r="D1013" s="1589" t="s">
        <v>200</v>
      </c>
      <c r="E1013" s="240">
        <v>0</v>
      </c>
      <c r="F1013" s="240">
        <v>0</v>
      </c>
      <c r="G1013" s="240">
        <v>0</v>
      </c>
      <c r="H1013" s="221"/>
      <c r="I1013" s="221"/>
      <c r="J1013" s="221"/>
      <c r="K1013" s="221"/>
    </row>
    <row r="1014" spans="1:11" ht="14.1" customHeight="1">
      <c r="A1014" s="221"/>
      <c r="B1014" s="221"/>
      <c r="C1014" s="239" t="s">
        <v>220</v>
      </c>
      <c r="D1014" s="1589" t="s">
        <v>200</v>
      </c>
      <c r="E1014" s="240">
        <v>0</v>
      </c>
      <c r="F1014" s="240">
        <v>0</v>
      </c>
      <c r="G1014" s="240">
        <v>0</v>
      </c>
      <c r="H1014" s="221"/>
      <c r="I1014" s="221"/>
      <c r="J1014" s="221"/>
      <c r="K1014" s="221"/>
    </row>
    <row r="1015" spans="1:11" ht="14.1" customHeight="1">
      <c r="A1015" s="221"/>
      <c r="B1015" s="221"/>
      <c r="C1015" s="239" t="s">
        <v>221</v>
      </c>
      <c r="D1015" s="1589" t="s">
        <v>200</v>
      </c>
      <c r="E1015" s="240">
        <v>0</v>
      </c>
      <c r="F1015" s="240">
        <v>0</v>
      </c>
      <c r="G1015" s="240">
        <v>0</v>
      </c>
      <c r="H1015" s="221"/>
      <c r="I1015" s="221"/>
      <c r="J1015" s="221"/>
      <c r="K1015" s="221"/>
    </row>
    <row r="1016" spans="1:11" ht="14.1" customHeight="1">
      <c r="A1016" s="221"/>
      <c r="B1016" s="221"/>
      <c r="C1016" s="239" t="s">
        <v>224</v>
      </c>
      <c r="D1016" s="1589" t="s">
        <v>200</v>
      </c>
      <c r="E1016" s="240">
        <v>0</v>
      </c>
      <c r="F1016" s="240">
        <v>0</v>
      </c>
      <c r="G1016" s="240">
        <v>0</v>
      </c>
      <c r="H1016" s="221"/>
      <c r="I1016" s="221"/>
      <c r="J1016" s="221"/>
      <c r="K1016" s="221"/>
    </row>
    <row r="1017" spans="1:11" ht="14.1" customHeight="1">
      <c r="A1017" s="221"/>
      <c r="B1017" s="221"/>
      <c r="C1017" s="239" t="s">
        <v>220</v>
      </c>
      <c r="D1017" s="1589" t="s">
        <v>200</v>
      </c>
      <c r="E1017" s="240">
        <v>0</v>
      </c>
      <c r="F1017" s="240">
        <v>0</v>
      </c>
      <c r="G1017" s="240">
        <v>0</v>
      </c>
      <c r="H1017" s="221"/>
      <c r="I1017" s="221"/>
      <c r="J1017" s="221"/>
      <c r="K1017" s="221"/>
    </row>
    <row r="1018" spans="1:11" ht="14.1" customHeight="1">
      <c r="A1018" s="221"/>
      <c r="B1018" s="221"/>
      <c r="C1018" s="239" t="s">
        <v>221</v>
      </c>
      <c r="D1018" s="1589" t="s">
        <v>200</v>
      </c>
      <c r="E1018" s="240">
        <v>0</v>
      </c>
      <c r="F1018" s="240">
        <v>0</v>
      </c>
      <c r="G1018" s="240">
        <v>0</v>
      </c>
      <c r="H1018" s="221"/>
      <c r="I1018" s="221"/>
      <c r="J1018" s="221"/>
      <c r="K1018" s="221"/>
    </row>
    <row r="1019" spans="1:11" ht="14.1" customHeight="1">
      <c r="A1019" s="221"/>
      <c r="B1019" s="221"/>
      <c r="C1019" s="239" t="s">
        <v>225</v>
      </c>
      <c r="D1019" s="1589" t="s">
        <v>200</v>
      </c>
      <c r="E1019" s="240">
        <v>0</v>
      </c>
      <c r="F1019" s="240">
        <v>0</v>
      </c>
      <c r="G1019" s="240">
        <v>0</v>
      </c>
      <c r="H1019" s="221"/>
      <c r="I1019" s="221"/>
      <c r="J1019" s="221"/>
      <c r="K1019" s="221"/>
    </row>
    <row r="1020" spans="1:11" ht="14.1" customHeight="1">
      <c r="A1020" s="221"/>
      <c r="B1020" s="221"/>
      <c r="C1020" s="239" t="s">
        <v>220</v>
      </c>
      <c r="D1020" s="1589" t="s">
        <v>200</v>
      </c>
      <c r="E1020" s="240">
        <v>0</v>
      </c>
      <c r="F1020" s="240">
        <v>0</v>
      </c>
      <c r="G1020" s="240">
        <v>0</v>
      </c>
      <c r="H1020" s="221"/>
      <c r="I1020" s="221"/>
      <c r="J1020" s="221"/>
      <c r="K1020" s="221"/>
    </row>
    <row r="1021" spans="1:11" ht="14.1" customHeight="1">
      <c r="A1021" s="221"/>
      <c r="B1021" s="221"/>
      <c r="C1021" s="239" t="s">
        <v>221</v>
      </c>
      <c r="D1021" s="1589" t="s">
        <v>200</v>
      </c>
      <c r="E1021" s="240">
        <v>0</v>
      </c>
      <c r="F1021" s="240">
        <v>0</v>
      </c>
      <c r="G1021" s="240">
        <v>0</v>
      </c>
      <c r="H1021" s="221"/>
      <c r="I1021" s="221"/>
      <c r="J1021" s="221"/>
      <c r="K1021" s="221"/>
    </row>
    <row r="1022" spans="1:11" ht="14.1" customHeight="1">
      <c r="A1022" s="221"/>
      <c r="B1022" s="221"/>
      <c r="C1022" s="239" t="s">
        <v>226</v>
      </c>
      <c r="D1022" s="1589" t="s">
        <v>200</v>
      </c>
      <c r="E1022" s="240">
        <v>0</v>
      </c>
      <c r="F1022" s="240">
        <v>0</v>
      </c>
      <c r="G1022" s="240">
        <v>0</v>
      </c>
      <c r="H1022" s="221"/>
      <c r="I1022" s="221"/>
      <c r="J1022" s="221"/>
      <c r="K1022" s="221"/>
    </row>
    <row r="1023" spans="1:11" ht="14.1" customHeight="1">
      <c r="A1023" s="221"/>
      <c r="B1023" s="221"/>
      <c r="C1023" s="239" t="s">
        <v>220</v>
      </c>
      <c r="D1023" s="1589" t="s">
        <v>200</v>
      </c>
      <c r="E1023" s="240">
        <v>0</v>
      </c>
      <c r="F1023" s="240">
        <v>0</v>
      </c>
      <c r="G1023" s="240">
        <v>0</v>
      </c>
      <c r="H1023" s="221"/>
      <c r="I1023" s="221"/>
      <c r="J1023" s="221"/>
      <c r="K1023" s="221"/>
    </row>
    <row r="1024" spans="1:11" ht="14.1" customHeight="1">
      <c r="A1024" s="221"/>
      <c r="B1024" s="221"/>
      <c r="C1024" s="239" t="s">
        <v>221</v>
      </c>
      <c r="D1024" s="1589" t="s">
        <v>200</v>
      </c>
      <c r="E1024" s="240">
        <v>0</v>
      </c>
      <c r="F1024" s="240">
        <v>0</v>
      </c>
      <c r="G1024" s="240">
        <v>0</v>
      </c>
      <c r="H1024" s="221"/>
      <c r="I1024" s="221"/>
      <c r="J1024" s="221"/>
      <c r="K1024" s="221"/>
    </row>
    <row r="1025" spans="1:11" ht="14.1" customHeight="1">
      <c r="A1025" s="221"/>
      <c r="B1025" s="221"/>
      <c r="C1025" s="239" t="s">
        <v>227</v>
      </c>
      <c r="D1025" s="1589" t="s">
        <v>200</v>
      </c>
      <c r="E1025" s="240">
        <v>0</v>
      </c>
      <c r="F1025" s="240">
        <v>0</v>
      </c>
      <c r="G1025" s="240">
        <v>0</v>
      </c>
      <c r="H1025" s="221"/>
      <c r="I1025" s="221"/>
      <c r="J1025" s="221"/>
      <c r="K1025" s="221"/>
    </row>
    <row r="1026" spans="1:11" ht="14.1" customHeight="1">
      <c r="A1026" s="221"/>
      <c r="B1026" s="221"/>
      <c r="C1026" s="239" t="s">
        <v>220</v>
      </c>
      <c r="D1026" s="1589" t="s">
        <v>200</v>
      </c>
      <c r="E1026" s="240">
        <v>0</v>
      </c>
      <c r="F1026" s="240">
        <v>0</v>
      </c>
      <c r="G1026" s="240">
        <v>0</v>
      </c>
      <c r="H1026" s="221"/>
      <c r="I1026" s="221"/>
      <c r="J1026" s="221"/>
      <c r="K1026" s="221"/>
    </row>
    <row r="1027" spans="1:11" ht="14.1" customHeight="1">
      <c r="A1027" s="221"/>
      <c r="B1027" s="221"/>
      <c r="C1027" s="239" t="s">
        <v>221</v>
      </c>
      <c r="D1027" s="1589" t="s">
        <v>200</v>
      </c>
      <c r="E1027" s="240">
        <v>0</v>
      </c>
      <c r="F1027" s="240">
        <v>0</v>
      </c>
      <c r="G1027" s="240">
        <v>0</v>
      </c>
      <c r="H1027" s="221"/>
      <c r="I1027" s="221"/>
      <c r="J1027" s="221"/>
      <c r="K1027" s="221"/>
    </row>
    <row r="1028" spans="1:11" ht="14.1" customHeight="1">
      <c r="A1028" s="221"/>
      <c r="B1028" s="221"/>
      <c r="C1028" s="239" t="s">
        <v>228</v>
      </c>
      <c r="D1028" s="1589" t="s">
        <v>200</v>
      </c>
      <c r="E1028" s="240">
        <v>0</v>
      </c>
      <c r="F1028" s="240">
        <v>0</v>
      </c>
      <c r="G1028" s="240">
        <v>0</v>
      </c>
      <c r="H1028" s="221"/>
      <c r="I1028" s="221"/>
      <c r="J1028" s="221"/>
      <c r="K1028" s="221"/>
    </row>
    <row r="1029" spans="1:11" ht="14.1" customHeight="1">
      <c r="A1029" s="221"/>
      <c r="B1029" s="221"/>
      <c r="C1029" s="239" t="s">
        <v>220</v>
      </c>
      <c r="D1029" s="1589" t="s">
        <v>200</v>
      </c>
      <c r="E1029" s="240">
        <v>0</v>
      </c>
      <c r="F1029" s="240">
        <v>0</v>
      </c>
      <c r="G1029" s="240">
        <v>0</v>
      </c>
      <c r="H1029" s="221"/>
      <c r="I1029" s="221"/>
      <c r="J1029" s="221"/>
      <c r="K1029" s="221"/>
    </row>
    <row r="1030" spans="1:11" ht="14.1" customHeight="1">
      <c r="A1030" s="221"/>
      <c r="B1030" s="221"/>
      <c r="C1030" s="239" t="s">
        <v>229</v>
      </c>
      <c r="D1030" s="1589" t="s">
        <v>200</v>
      </c>
      <c r="E1030" s="240">
        <v>0</v>
      </c>
      <c r="F1030" s="240">
        <v>0</v>
      </c>
      <c r="G1030" s="240">
        <v>0</v>
      </c>
      <c r="H1030" s="221"/>
      <c r="I1030" s="221"/>
      <c r="J1030" s="221"/>
      <c r="K1030" s="221"/>
    </row>
    <row r="1031" spans="1:11" ht="14.1" customHeight="1">
      <c r="A1031" s="221"/>
      <c r="B1031" s="221"/>
      <c r="C1031" s="239" t="s">
        <v>230</v>
      </c>
      <c r="D1031" s="1589" t="s">
        <v>200</v>
      </c>
      <c r="E1031" s="240">
        <v>0</v>
      </c>
      <c r="F1031" s="240">
        <v>0</v>
      </c>
      <c r="G1031" s="240">
        <v>0</v>
      </c>
      <c r="H1031" s="221"/>
      <c r="I1031" s="221"/>
      <c r="J1031" s="221"/>
      <c r="K1031" s="221"/>
    </row>
    <row r="1032" spans="1:11" ht="14.1" customHeight="1">
      <c r="A1032" s="221"/>
      <c r="B1032" s="221"/>
      <c r="C1032" s="239" t="s">
        <v>231</v>
      </c>
      <c r="D1032" s="1589" t="s">
        <v>200</v>
      </c>
      <c r="E1032" s="240">
        <v>0</v>
      </c>
      <c r="F1032" s="240">
        <v>0</v>
      </c>
      <c r="G1032" s="240">
        <v>0</v>
      </c>
      <c r="H1032" s="221"/>
      <c r="I1032" s="221"/>
      <c r="J1032" s="221"/>
      <c r="K1032" s="221"/>
    </row>
    <row r="1033" spans="1:11" ht="14.1" customHeight="1">
      <c r="A1033" s="221"/>
      <c r="B1033" s="221"/>
      <c r="C1033" s="239" t="s">
        <v>232</v>
      </c>
      <c r="D1033" s="1589" t="s">
        <v>200</v>
      </c>
      <c r="E1033" s="240">
        <v>0</v>
      </c>
      <c r="F1033" s="240">
        <v>0</v>
      </c>
      <c r="G1033" s="240">
        <v>0</v>
      </c>
      <c r="H1033" s="221"/>
      <c r="I1033" s="221"/>
      <c r="J1033" s="221"/>
      <c r="K1033" s="221"/>
    </row>
    <row r="1034" spans="1:11" ht="14.1" customHeight="1">
      <c r="A1034" s="221"/>
      <c r="B1034" s="221"/>
      <c r="C1034" s="239" t="s">
        <v>233</v>
      </c>
      <c r="D1034" s="1589" t="s">
        <v>200</v>
      </c>
      <c r="E1034" s="240">
        <v>100000</v>
      </c>
      <c r="F1034" s="240">
        <v>1000000</v>
      </c>
      <c r="G1034" s="240">
        <v>1332000000</v>
      </c>
      <c r="H1034" s="221"/>
      <c r="I1034" s="221"/>
      <c r="J1034" s="221"/>
      <c r="K1034" s="221"/>
    </row>
    <row r="1035" spans="1:11" ht="14.1" customHeight="1">
      <c r="A1035" s="221"/>
      <c r="B1035" s="221"/>
      <c r="C1035" s="239" t="s">
        <v>220</v>
      </c>
      <c r="D1035" s="1589" t="s">
        <v>200</v>
      </c>
      <c r="E1035" s="240">
        <v>0</v>
      </c>
      <c r="F1035" s="240">
        <v>0</v>
      </c>
      <c r="G1035" s="240">
        <v>0</v>
      </c>
      <c r="H1035" s="221"/>
      <c r="I1035" s="221"/>
      <c r="J1035" s="221"/>
      <c r="K1035" s="221"/>
    </row>
    <row r="1036" spans="1:11" ht="14.1" customHeight="1">
      <c r="A1036" s="221"/>
      <c r="B1036" s="221"/>
      <c r="C1036" s="239" t="s">
        <v>229</v>
      </c>
      <c r="D1036" s="1589" t="s">
        <v>200</v>
      </c>
      <c r="E1036" s="240">
        <v>0</v>
      </c>
      <c r="F1036" s="240">
        <v>0</v>
      </c>
      <c r="G1036" s="240">
        <v>0</v>
      </c>
      <c r="H1036" s="221"/>
      <c r="I1036" s="221"/>
      <c r="J1036" s="221"/>
      <c r="K1036" s="221"/>
    </row>
    <row r="1037" spans="1:11" ht="14.1" customHeight="1">
      <c r="A1037" s="221"/>
      <c r="B1037" s="221"/>
      <c r="C1037" s="239" t="s">
        <v>230</v>
      </c>
      <c r="D1037" s="1589" t="s">
        <v>200</v>
      </c>
      <c r="E1037" s="240">
        <v>100000</v>
      </c>
      <c r="F1037" s="240">
        <v>1000000</v>
      </c>
      <c r="G1037" s="240">
        <v>1332000000</v>
      </c>
      <c r="H1037" s="221"/>
      <c r="I1037" s="221"/>
      <c r="J1037" s="221"/>
      <c r="K1037" s="221"/>
    </row>
    <row r="1038" spans="1:11" ht="14.1" customHeight="1">
      <c r="A1038" s="221"/>
      <c r="B1038" s="221"/>
      <c r="C1038" s="239" t="s">
        <v>231</v>
      </c>
      <c r="D1038" s="1589" t="s">
        <v>200</v>
      </c>
      <c r="E1038" s="240">
        <v>0</v>
      </c>
      <c r="F1038" s="240">
        <v>0</v>
      </c>
      <c r="G1038" s="240">
        <v>0</v>
      </c>
      <c r="H1038" s="221"/>
      <c r="I1038" s="221"/>
      <c r="J1038" s="221"/>
      <c r="K1038" s="221"/>
    </row>
    <row r="1039" spans="1:11" ht="14.1" customHeight="1">
      <c r="A1039" s="221"/>
      <c r="B1039" s="221"/>
      <c r="C1039" s="239" t="s">
        <v>232</v>
      </c>
      <c r="D1039" s="1589" t="s">
        <v>200</v>
      </c>
      <c r="E1039" s="240">
        <v>0</v>
      </c>
      <c r="F1039" s="240">
        <v>0</v>
      </c>
      <c r="G1039" s="240">
        <v>0</v>
      </c>
      <c r="H1039" s="221"/>
      <c r="I1039" s="221"/>
      <c r="J1039" s="221"/>
      <c r="K1039" s="221"/>
    </row>
    <row r="1040" spans="1:11" ht="14.1" customHeight="1">
      <c r="A1040" s="221"/>
      <c r="B1040" s="221"/>
      <c r="C1040" s="239" t="s">
        <v>234</v>
      </c>
      <c r="D1040" s="1589" t="s">
        <v>200</v>
      </c>
      <c r="E1040" s="240">
        <v>0</v>
      </c>
      <c r="F1040" s="240">
        <v>0</v>
      </c>
      <c r="G1040" s="240">
        <v>0</v>
      </c>
      <c r="H1040" s="221"/>
      <c r="I1040" s="221"/>
      <c r="J1040" s="221"/>
      <c r="K1040" s="221"/>
    </row>
    <row r="1041" spans="1:11" ht="14.1" customHeight="1">
      <c r="A1041" s="221"/>
      <c r="B1041" s="221"/>
      <c r="C1041" s="239" t="s">
        <v>220</v>
      </c>
      <c r="D1041" s="1589" t="s">
        <v>200</v>
      </c>
      <c r="E1041" s="240">
        <v>0</v>
      </c>
      <c r="F1041" s="240">
        <v>0</v>
      </c>
      <c r="G1041" s="240">
        <v>0</v>
      </c>
      <c r="H1041" s="221"/>
      <c r="I1041" s="221"/>
      <c r="J1041" s="221"/>
      <c r="K1041" s="221"/>
    </row>
    <row r="1042" spans="1:11" ht="14.1" customHeight="1">
      <c r="A1042" s="221"/>
      <c r="B1042" s="221"/>
      <c r="C1042" s="239" t="s">
        <v>229</v>
      </c>
      <c r="D1042" s="1589" t="s">
        <v>200</v>
      </c>
      <c r="E1042" s="240">
        <v>0</v>
      </c>
      <c r="F1042" s="240">
        <v>0</v>
      </c>
      <c r="G1042" s="240">
        <v>0</v>
      </c>
      <c r="H1042" s="221"/>
      <c r="I1042" s="221"/>
      <c r="J1042" s="221"/>
      <c r="K1042" s="221"/>
    </row>
    <row r="1043" spans="1:11" ht="14.1" customHeight="1">
      <c r="A1043" s="221"/>
      <c r="B1043" s="221"/>
      <c r="C1043" s="239" t="s">
        <v>230</v>
      </c>
      <c r="D1043" s="1589" t="s">
        <v>200</v>
      </c>
      <c r="E1043" s="240">
        <v>0</v>
      </c>
      <c r="F1043" s="240">
        <v>0</v>
      </c>
      <c r="G1043" s="240">
        <v>0</v>
      </c>
      <c r="H1043" s="221"/>
      <c r="I1043" s="221"/>
      <c r="J1043" s="221"/>
      <c r="K1043" s="221"/>
    </row>
    <row r="1044" spans="1:11" ht="14.1" customHeight="1">
      <c r="A1044" s="221"/>
      <c r="B1044" s="221"/>
      <c r="C1044" s="239" t="s">
        <v>231</v>
      </c>
      <c r="D1044" s="1589" t="s">
        <v>200</v>
      </c>
      <c r="E1044" s="240">
        <v>0</v>
      </c>
      <c r="F1044" s="240">
        <v>0</v>
      </c>
      <c r="G1044" s="240">
        <v>0</v>
      </c>
      <c r="H1044" s="221"/>
      <c r="I1044" s="221"/>
      <c r="J1044" s="221"/>
      <c r="K1044" s="221"/>
    </row>
    <row r="1045" spans="1:11" ht="14.1" customHeight="1">
      <c r="A1045" s="221"/>
      <c r="B1045" s="221"/>
      <c r="C1045" s="239" t="s">
        <v>232</v>
      </c>
      <c r="D1045" s="1589" t="s">
        <v>200</v>
      </c>
      <c r="E1045" s="240">
        <v>0</v>
      </c>
      <c r="F1045" s="240">
        <v>0</v>
      </c>
      <c r="G1045" s="240">
        <v>0</v>
      </c>
      <c r="H1045" s="221"/>
      <c r="I1045" s="221"/>
      <c r="J1045" s="221"/>
      <c r="K1045" s="221"/>
    </row>
    <row r="1046" spans="1:11" ht="14.1" customHeight="1">
      <c r="A1046" s="221"/>
      <c r="B1046" s="221"/>
      <c r="C1046" s="239" t="s">
        <v>235</v>
      </c>
      <c r="D1046" s="1589" t="s">
        <v>200</v>
      </c>
      <c r="E1046" s="240">
        <v>0</v>
      </c>
      <c r="F1046" s="240">
        <v>0</v>
      </c>
      <c r="G1046" s="240">
        <v>0</v>
      </c>
      <c r="H1046" s="221"/>
      <c r="I1046" s="221"/>
      <c r="J1046" s="221"/>
      <c r="K1046" s="221"/>
    </row>
    <row r="1047" spans="1:11" ht="14.1" customHeight="1">
      <c r="A1047" s="221"/>
      <c r="B1047" s="221"/>
      <c r="C1047" s="239" t="s">
        <v>236</v>
      </c>
      <c r="D1047" s="1589" t="s">
        <v>200</v>
      </c>
      <c r="E1047" s="240">
        <v>0</v>
      </c>
      <c r="F1047" s="240">
        <v>0</v>
      </c>
      <c r="G1047" s="240">
        <v>0</v>
      </c>
      <c r="H1047" s="221"/>
      <c r="I1047" s="221"/>
      <c r="J1047" s="221"/>
      <c r="K1047" s="221"/>
    </row>
    <row r="1048" spans="1:11" ht="14.1" customHeight="1">
      <c r="A1048" s="221"/>
      <c r="B1048" s="221"/>
      <c r="C1048" s="241" t="s">
        <v>237</v>
      </c>
      <c r="D1048" s="240">
        <v>0</v>
      </c>
      <c r="E1048" s="240">
        <v>100000</v>
      </c>
      <c r="F1048" s="240">
        <v>1000000</v>
      </c>
      <c r="G1048" s="240">
        <v>1332000000</v>
      </c>
      <c r="H1048" s="221"/>
      <c r="I1048" s="221"/>
      <c r="J1048" s="221"/>
      <c r="K1048" s="221"/>
    </row>
    <row r="1049" spans="1:11">
      <c r="A1049" s="221"/>
      <c r="B1049" s="221"/>
      <c r="C1049" s="231" t="s">
        <v>209</v>
      </c>
      <c r="D1049" s="1687" t="s">
        <v>3364</v>
      </c>
      <c r="E1049" s="1688"/>
      <c r="F1049" s="1688"/>
      <c r="G1049" s="1688"/>
      <c r="H1049" s="221"/>
      <c r="I1049" s="221"/>
      <c r="J1049" s="221"/>
      <c r="K1049" s="221"/>
    </row>
    <row r="1050" spans="1:11" ht="19.5" customHeight="1">
      <c r="A1050" s="221"/>
      <c r="B1050" s="221"/>
      <c r="C1050" s="232" t="s">
        <v>211</v>
      </c>
      <c r="D1050" s="1687" t="s">
        <v>3365</v>
      </c>
      <c r="E1050" s="1688"/>
      <c r="F1050" s="1688"/>
      <c r="G1050" s="1688"/>
      <c r="H1050" s="221"/>
      <c r="I1050" s="221"/>
      <c r="J1050" s="221"/>
      <c r="K1050" s="221"/>
    </row>
    <row r="1051" spans="1:11" ht="45.95" customHeight="1">
      <c r="A1051" s="221"/>
      <c r="B1051" s="221"/>
      <c r="C1051" s="232" t="s">
        <v>31</v>
      </c>
      <c r="D1051" s="1639" t="s">
        <v>3310</v>
      </c>
      <c r="E1051" s="1640"/>
      <c r="F1051" s="1640"/>
      <c r="G1051" s="1640"/>
      <c r="H1051" s="221"/>
      <c r="I1051" s="221"/>
      <c r="J1051" s="221"/>
      <c r="K1051" s="221"/>
    </row>
    <row r="1052" spans="1:11" ht="15" customHeight="1">
      <c r="A1052" s="221"/>
      <c r="B1052" s="221"/>
      <c r="C1052" s="233"/>
      <c r="D1052" s="234">
        <v>2025</v>
      </c>
      <c r="E1052" s="234">
        <v>2026</v>
      </c>
      <c r="F1052" s="234">
        <v>2027</v>
      </c>
      <c r="G1052" s="234">
        <v>2028</v>
      </c>
      <c r="H1052" s="221"/>
      <c r="I1052" s="221"/>
      <c r="J1052" s="221"/>
      <c r="K1052" s="221"/>
    </row>
    <row r="1053" spans="1:11" ht="15" customHeight="1">
      <c r="A1053" s="221"/>
      <c r="B1053" s="221"/>
      <c r="C1053" s="235"/>
      <c r="D1053" s="236" t="s">
        <v>13</v>
      </c>
      <c r="E1053" s="236" t="s">
        <v>14</v>
      </c>
      <c r="F1053" s="236" t="s">
        <v>14</v>
      </c>
      <c r="G1053" s="236" t="s">
        <v>14</v>
      </c>
      <c r="H1053" s="221"/>
      <c r="I1053" s="221"/>
      <c r="J1053" s="221"/>
      <c r="K1053" s="221"/>
    </row>
    <row r="1054" spans="1:11" ht="14.1" customHeight="1">
      <c r="A1054" s="221"/>
      <c r="B1054" s="221"/>
      <c r="C1054" s="223" t="s">
        <v>33</v>
      </c>
      <c r="D1054" s="237" t="s">
        <v>200</v>
      </c>
      <c r="E1054" s="237" t="s">
        <v>248</v>
      </c>
      <c r="F1054" s="237" t="s">
        <v>248</v>
      </c>
      <c r="G1054" s="237" t="s">
        <v>248</v>
      </c>
      <c r="H1054" s="221"/>
      <c r="I1054" s="221"/>
      <c r="J1054" s="221"/>
      <c r="K1054" s="221"/>
    </row>
    <row r="1055" spans="1:11" ht="14.1" customHeight="1">
      <c r="A1055" s="221"/>
      <c r="B1055" s="221"/>
      <c r="C1055" s="223" t="s">
        <v>214</v>
      </c>
      <c r="D1055" s="237" t="s">
        <v>200</v>
      </c>
      <c r="E1055" s="1591">
        <v>100000</v>
      </c>
      <c r="F1055" s="1591">
        <v>500000</v>
      </c>
      <c r="G1055" s="1591">
        <v>500000</v>
      </c>
      <c r="H1055" s="221"/>
      <c r="I1055" s="221"/>
      <c r="J1055" s="221"/>
      <c r="K1055" s="221"/>
    </row>
    <row r="1056" spans="1:11" ht="14.1" customHeight="1">
      <c r="A1056" s="221"/>
      <c r="B1056" s="221"/>
      <c r="C1056" s="223" t="s">
        <v>215</v>
      </c>
      <c r="D1056" s="237" t="s">
        <v>164</v>
      </c>
      <c r="E1056" s="1591">
        <v>100000</v>
      </c>
      <c r="F1056" s="1591">
        <v>500000</v>
      </c>
      <c r="G1056" s="1591">
        <v>500000</v>
      </c>
      <c r="H1056" s="221"/>
      <c r="I1056" s="221"/>
      <c r="J1056" s="221"/>
      <c r="K1056" s="221"/>
    </row>
    <row r="1057" spans="1:11" ht="14.1" customHeight="1">
      <c r="A1057" s="221"/>
      <c r="B1057" s="221"/>
      <c r="C1057" s="223" t="s">
        <v>216</v>
      </c>
      <c r="D1057" s="237" t="s">
        <v>200</v>
      </c>
      <c r="E1057" s="237" t="s">
        <v>200</v>
      </c>
      <c r="F1057" s="237" t="s">
        <v>164</v>
      </c>
      <c r="G1057" s="237" t="s">
        <v>164</v>
      </c>
      <c r="H1057" s="221"/>
      <c r="I1057" s="221"/>
      <c r="J1057" s="221"/>
      <c r="K1057" s="221"/>
    </row>
    <row r="1058" spans="1:11" ht="14.1" customHeight="1">
      <c r="A1058" s="221"/>
      <c r="B1058" s="221"/>
      <c r="C1058" s="223" t="s">
        <v>217</v>
      </c>
      <c r="D1058" s="237" t="s">
        <v>200</v>
      </c>
      <c r="E1058" s="237"/>
      <c r="F1058" s="1597">
        <v>4</v>
      </c>
      <c r="G1058" s="1597">
        <v>0</v>
      </c>
      <c r="H1058" s="221"/>
      <c r="I1058" s="221"/>
      <c r="J1058" s="221"/>
      <c r="K1058" s="221"/>
    </row>
    <row r="1059" spans="1:11" ht="14.1" customHeight="1">
      <c r="A1059" s="221"/>
      <c r="B1059" s="221"/>
      <c r="C1059" s="223" t="s">
        <v>39</v>
      </c>
      <c r="D1059" s="237" t="s">
        <v>200</v>
      </c>
      <c r="E1059" s="237" t="s">
        <v>200</v>
      </c>
      <c r="F1059" s="1597">
        <v>4</v>
      </c>
      <c r="G1059" s="1597">
        <v>0</v>
      </c>
      <c r="H1059" s="221"/>
      <c r="I1059" s="221"/>
      <c r="J1059" s="221"/>
      <c r="K1059" s="221"/>
    </row>
    <row r="1060" spans="1:11" ht="14.1" customHeight="1">
      <c r="A1060" s="221"/>
      <c r="B1060" s="221"/>
      <c r="C1060" s="1683" t="s">
        <v>218</v>
      </c>
      <c r="D1060" s="1684"/>
      <c r="E1060" s="1684"/>
      <c r="F1060" s="1684"/>
      <c r="G1060" s="1684"/>
      <c r="H1060" s="221"/>
      <c r="I1060" s="221"/>
      <c r="J1060" s="221"/>
      <c r="K1060" s="221"/>
    </row>
    <row r="1061" spans="1:11" ht="14.1" customHeight="1">
      <c r="A1061" s="221"/>
      <c r="B1061" s="221"/>
      <c r="C1061" s="233"/>
      <c r="D1061" s="234">
        <v>2025</v>
      </c>
      <c r="E1061" s="234">
        <v>2026</v>
      </c>
      <c r="F1061" s="234">
        <v>2027</v>
      </c>
      <c r="G1061" s="234">
        <v>2028</v>
      </c>
      <c r="H1061" s="221"/>
      <c r="I1061" s="221"/>
      <c r="J1061" s="221"/>
      <c r="K1061" s="221"/>
    </row>
    <row r="1062" spans="1:11" ht="14.1" customHeight="1">
      <c r="A1062" s="221"/>
      <c r="B1062" s="221"/>
      <c r="C1062" s="235"/>
      <c r="D1062" s="236" t="s">
        <v>13</v>
      </c>
      <c r="E1062" s="236" t="s">
        <v>14</v>
      </c>
      <c r="F1062" s="236" t="s">
        <v>14</v>
      </c>
      <c r="G1062" s="236" t="s">
        <v>14</v>
      </c>
      <c r="H1062" s="221"/>
      <c r="I1062" s="221"/>
      <c r="J1062" s="221"/>
      <c r="K1062" s="221"/>
    </row>
    <row r="1063" spans="1:11" ht="14.1" customHeight="1">
      <c r="A1063" s="221"/>
      <c r="B1063" s="221"/>
      <c r="C1063" s="239" t="s">
        <v>219</v>
      </c>
      <c r="D1063" s="1589" t="s">
        <v>200</v>
      </c>
      <c r="E1063" s="240">
        <v>0</v>
      </c>
      <c r="F1063" s="240">
        <v>0</v>
      </c>
      <c r="G1063" s="240">
        <v>0</v>
      </c>
      <c r="H1063" s="221"/>
      <c r="I1063" s="221"/>
      <c r="J1063" s="221"/>
      <c r="K1063" s="221"/>
    </row>
    <row r="1064" spans="1:11" ht="14.1" customHeight="1">
      <c r="A1064" s="221"/>
      <c r="B1064" s="221"/>
      <c r="C1064" s="239" t="s">
        <v>220</v>
      </c>
      <c r="D1064" s="1589" t="s">
        <v>200</v>
      </c>
      <c r="E1064" s="240">
        <v>0</v>
      </c>
      <c r="F1064" s="240">
        <v>0</v>
      </c>
      <c r="G1064" s="240">
        <v>0</v>
      </c>
      <c r="H1064" s="221"/>
      <c r="I1064" s="221"/>
      <c r="J1064" s="221"/>
      <c r="K1064" s="221"/>
    </row>
    <row r="1065" spans="1:11" ht="14.1" customHeight="1">
      <c r="A1065" s="221"/>
      <c r="B1065" s="221"/>
      <c r="C1065" s="239" t="s">
        <v>221</v>
      </c>
      <c r="D1065" s="1589" t="s">
        <v>200</v>
      </c>
      <c r="E1065" s="240">
        <v>0</v>
      </c>
      <c r="F1065" s="240">
        <v>0</v>
      </c>
      <c r="G1065" s="240">
        <v>0</v>
      </c>
      <c r="H1065" s="221"/>
      <c r="I1065" s="221"/>
      <c r="J1065" s="221"/>
      <c r="K1065" s="221"/>
    </row>
    <row r="1066" spans="1:11" ht="14.1" customHeight="1">
      <c r="A1066" s="221"/>
      <c r="B1066" s="221"/>
      <c r="C1066" s="239" t="s">
        <v>222</v>
      </c>
      <c r="D1066" s="1589" t="s">
        <v>200</v>
      </c>
      <c r="E1066" s="240">
        <v>0</v>
      </c>
      <c r="F1066" s="240">
        <v>0</v>
      </c>
      <c r="G1066" s="240">
        <v>0</v>
      </c>
      <c r="H1066" s="221"/>
      <c r="I1066" s="221"/>
      <c r="J1066" s="221"/>
      <c r="K1066" s="221"/>
    </row>
    <row r="1067" spans="1:11" ht="14.1" customHeight="1">
      <c r="A1067" s="221"/>
      <c r="B1067" s="221"/>
      <c r="C1067" s="239" t="s">
        <v>220</v>
      </c>
      <c r="D1067" s="1589" t="s">
        <v>200</v>
      </c>
      <c r="E1067" s="240">
        <v>0</v>
      </c>
      <c r="F1067" s="240">
        <v>0</v>
      </c>
      <c r="G1067" s="240">
        <v>0</v>
      </c>
      <c r="H1067" s="221"/>
      <c r="I1067" s="221"/>
      <c r="J1067" s="221"/>
      <c r="K1067" s="221"/>
    </row>
    <row r="1068" spans="1:11" ht="14.1" customHeight="1">
      <c r="A1068" s="221"/>
      <c r="B1068" s="221"/>
      <c r="C1068" s="239" t="s">
        <v>221</v>
      </c>
      <c r="D1068" s="1589" t="s">
        <v>200</v>
      </c>
      <c r="E1068" s="240">
        <v>0</v>
      </c>
      <c r="F1068" s="240">
        <v>0</v>
      </c>
      <c r="G1068" s="240">
        <v>0</v>
      </c>
      <c r="H1068" s="221"/>
      <c r="I1068" s="221"/>
      <c r="J1068" s="221"/>
      <c r="K1068" s="221"/>
    </row>
    <row r="1069" spans="1:11" ht="14.1" customHeight="1">
      <c r="A1069" s="221"/>
      <c r="B1069" s="221"/>
      <c r="C1069" s="239" t="s">
        <v>223</v>
      </c>
      <c r="D1069" s="1589" t="s">
        <v>200</v>
      </c>
      <c r="E1069" s="240">
        <v>0</v>
      </c>
      <c r="F1069" s="240">
        <v>0</v>
      </c>
      <c r="G1069" s="240">
        <v>0</v>
      </c>
      <c r="H1069" s="221"/>
      <c r="I1069" s="221"/>
      <c r="J1069" s="221"/>
      <c r="K1069" s="221"/>
    </row>
    <row r="1070" spans="1:11" ht="14.1" customHeight="1">
      <c r="A1070" s="221"/>
      <c r="B1070" s="221"/>
      <c r="C1070" s="239" t="s">
        <v>220</v>
      </c>
      <c r="D1070" s="1589" t="s">
        <v>200</v>
      </c>
      <c r="E1070" s="240">
        <v>0</v>
      </c>
      <c r="F1070" s="240">
        <v>0</v>
      </c>
      <c r="G1070" s="240">
        <v>0</v>
      </c>
      <c r="H1070" s="221"/>
      <c r="I1070" s="221"/>
      <c r="J1070" s="221"/>
      <c r="K1070" s="221"/>
    </row>
    <row r="1071" spans="1:11" ht="14.1" customHeight="1">
      <c r="A1071" s="221"/>
      <c r="B1071" s="221"/>
      <c r="C1071" s="239" t="s">
        <v>221</v>
      </c>
      <c r="D1071" s="1589" t="s">
        <v>200</v>
      </c>
      <c r="E1071" s="240">
        <v>0</v>
      </c>
      <c r="F1071" s="240">
        <v>0</v>
      </c>
      <c r="G1071" s="240">
        <v>0</v>
      </c>
      <c r="H1071" s="221"/>
      <c r="I1071" s="221"/>
      <c r="J1071" s="221"/>
      <c r="K1071" s="221"/>
    </row>
    <row r="1072" spans="1:11" ht="14.1" customHeight="1">
      <c r="A1072" s="221"/>
      <c r="B1072" s="221"/>
      <c r="C1072" s="239" t="s">
        <v>224</v>
      </c>
      <c r="D1072" s="1589" t="s">
        <v>200</v>
      </c>
      <c r="E1072" s="240">
        <v>0</v>
      </c>
      <c r="F1072" s="240">
        <v>0</v>
      </c>
      <c r="G1072" s="240">
        <v>0</v>
      </c>
      <c r="H1072" s="221"/>
      <c r="I1072" s="221"/>
      <c r="J1072" s="221"/>
      <c r="K1072" s="221"/>
    </row>
    <row r="1073" spans="1:11" ht="14.1" customHeight="1">
      <c r="A1073" s="221"/>
      <c r="B1073" s="221"/>
      <c r="C1073" s="239" t="s">
        <v>220</v>
      </c>
      <c r="D1073" s="1589" t="s">
        <v>200</v>
      </c>
      <c r="E1073" s="240">
        <v>0</v>
      </c>
      <c r="F1073" s="240">
        <v>0</v>
      </c>
      <c r="G1073" s="240">
        <v>0</v>
      </c>
      <c r="H1073" s="221"/>
      <c r="I1073" s="221"/>
      <c r="J1073" s="221"/>
      <c r="K1073" s="221"/>
    </row>
    <row r="1074" spans="1:11" ht="14.1" customHeight="1">
      <c r="A1074" s="221"/>
      <c r="B1074" s="221"/>
      <c r="C1074" s="239" t="s">
        <v>221</v>
      </c>
      <c r="D1074" s="1589" t="s">
        <v>200</v>
      </c>
      <c r="E1074" s="240">
        <v>0</v>
      </c>
      <c r="F1074" s="240">
        <v>0</v>
      </c>
      <c r="G1074" s="240">
        <v>0</v>
      </c>
      <c r="H1074" s="221"/>
      <c r="I1074" s="221"/>
      <c r="J1074" s="221"/>
      <c r="K1074" s="221"/>
    </row>
    <row r="1075" spans="1:11" ht="14.1" customHeight="1">
      <c r="A1075" s="221"/>
      <c r="B1075" s="221"/>
      <c r="C1075" s="239" t="s">
        <v>225</v>
      </c>
      <c r="D1075" s="1589" t="s">
        <v>200</v>
      </c>
      <c r="E1075" s="240">
        <v>0</v>
      </c>
      <c r="F1075" s="240">
        <v>0</v>
      </c>
      <c r="G1075" s="240">
        <v>0</v>
      </c>
      <c r="H1075" s="221"/>
      <c r="I1075" s="221"/>
      <c r="J1075" s="221"/>
      <c r="K1075" s="221"/>
    </row>
    <row r="1076" spans="1:11" ht="14.1" customHeight="1">
      <c r="A1076" s="221"/>
      <c r="B1076" s="221"/>
      <c r="C1076" s="239" t="s">
        <v>220</v>
      </c>
      <c r="D1076" s="1589" t="s">
        <v>200</v>
      </c>
      <c r="E1076" s="240">
        <v>0</v>
      </c>
      <c r="F1076" s="240">
        <v>0</v>
      </c>
      <c r="G1076" s="240">
        <v>0</v>
      </c>
      <c r="H1076" s="221"/>
      <c r="I1076" s="221"/>
      <c r="J1076" s="221"/>
      <c r="K1076" s="221"/>
    </row>
    <row r="1077" spans="1:11" ht="14.1" customHeight="1">
      <c r="A1077" s="221"/>
      <c r="B1077" s="221"/>
      <c r="C1077" s="239" t="s">
        <v>221</v>
      </c>
      <c r="D1077" s="1589" t="s">
        <v>200</v>
      </c>
      <c r="E1077" s="240">
        <v>0</v>
      </c>
      <c r="F1077" s="240">
        <v>0</v>
      </c>
      <c r="G1077" s="240">
        <v>0</v>
      </c>
      <c r="H1077" s="221"/>
      <c r="I1077" s="221"/>
      <c r="J1077" s="221"/>
      <c r="K1077" s="221"/>
    </row>
    <row r="1078" spans="1:11" ht="14.1" customHeight="1">
      <c r="A1078" s="221"/>
      <c r="B1078" s="221"/>
      <c r="C1078" s="239" t="s">
        <v>226</v>
      </c>
      <c r="D1078" s="1589" t="s">
        <v>200</v>
      </c>
      <c r="E1078" s="240">
        <v>0</v>
      </c>
      <c r="F1078" s="240">
        <v>0</v>
      </c>
      <c r="G1078" s="240">
        <v>0</v>
      </c>
      <c r="H1078" s="221"/>
      <c r="I1078" s="221"/>
      <c r="J1078" s="221"/>
      <c r="K1078" s="221"/>
    </row>
    <row r="1079" spans="1:11" ht="14.1" customHeight="1">
      <c r="A1079" s="221"/>
      <c r="B1079" s="221"/>
      <c r="C1079" s="239" t="s">
        <v>220</v>
      </c>
      <c r="D1079" s="1589" t="s">
        <v>200</v>
      </c>
      <c r="E1079" s="240">
        <v>0</v>
      </c>
      <c r="F1079" s="240">
        <v>0</v>
      </c>
      <c r="G1079" s="240">
        <v>0</v>
      </c>
      <c r="H1079" s="221"/>
      <c r="I1079" s="221"/>
      <c r="J1079" s="221"/>
      <c r="K1079" s="221"/>
    </row>
    <row r="1080" spans="1:11" ht="14.1" customHeight="1">
      <c r="A1080" s="221"/>
      <c r="B1080" s="221"/>
      <c r="C1080" s="239" t="s">
        <v>221</v>
      </c>
      <c r="D1080" s="1589" t="s">
        <v>200</v>
      </c>
      <c r="E1080" s="240">
        <v>0</v>
      </c>
      <c r="F1080" s="240">
        <v>0</v>
      </c>
      <c r="G1080" s="240">
        <v>0</v>
      </c>
      <c r="H1080" s="221"/>
      <c r="I1080" s="221"/>
      <c r="J1080" s="221"/>
      <c r="K1080" s="221"/>
    </row>
    <row r="1081" spans="1:11" ht="14.1" customHeight="1">
      <c r="A1081" s="221"/>
      <c r="B1081" s="221"/>
      <c r="C1081" s="239" t="s">
        <v>227</v>
      </c>
      <c r="D1081" s="1589" t="s">
        <v>200</v>
      </c>
      <c r="E1081" s="240">
        <v>0</v>
      </c>
      <c r="F1081" s="240">
        <v>0</v>
      </c>
      <c r="G1081" s="240">
        <v>0</v>
      </c>
      <c r="H1081" s="221"/>
      <c r="I1081" s="221"/>
      <c r="J1081" s="221"/>
      <c r="K1081" s="221"/>
    </row>
    <row r="1082" spans="1:11" ht="14.1" customHeight="1">
      <c r="A1082" s="221"/>
      <c r="B1082" s="221"/>
      <c r="C1082" s="239" t="s">
        <v>220</v>
      </c>
      <c r="D1082" s="1589" t="s">
        <v>200</v>
      </c>
      <c r="E1082" s="240">
        <v>0</v>
      </c>
      <c r="F1082" s="240">
        <v>0</v>
      </c>
      <c r="G1082" s="240">
        <v>0</v>
      </c>
      <c r="H1082" s="221"/>
      <c r="I1082" s="221"/>
      <c r="J1082" s="221"/>
      <c r="K1082" s="221"/>
    </row>
    <row r="1083" spans="1:11" ht="14.1" customHeight="1">
      <c r="A1083" s="221"/>
      <c r="B1083" s="221"/>
      <c r="C1083" s="239" t="s">
        <v>221</v>
      </c>
      <c r="D1083" s="1589" t="s">
        <v>200</v>
      </c>
      <c r="E1083" s="240">
        <v>0</v>
      </c>
      <c r="F1083" s="240">
        <v>0</v>
      </c>
      <c r="G1083" s="240">
        <v>0</v>
      </c>
      <c r="H1083" s="221"/>
      <c r="I1083" s="221"/>
      <c r="J1083" s="221"/>
      <c r="K1083" s="221"/>
    </row>
    <row r="1084" spans="1:11" ht="14.1" customHeight="1">
      <c r="A1084" s="221"/>
      <c r="B1084" s="221"/>
      <c r="C1084" s="239" t="s">
        <v>228</v>
      </c>
      <c r="D1084" s="1589" t="s">
        <v>200</v>
      </c>
      <c r="E1084" s="240">
        <v>0</v>
      </c>
      <c r="F1084" s="240">
        <v>0</v>
      </c>
      <c r="G1084" s="240">
        <v>0</v>
      </c>
      <c r="H1084" s="221"/>
      <c r="I1084" s="221"/>
      <c r="J1084" s="221"/>
      <c r="K1084" s="221"/>
    </row>
    <row r="1085" spans="1:11" ht="14.1" customHeight="1">
      <c r="A1085" s="221"/>
      <c r="B1085" s="221"/>
      <c r="C1085" s="239" t="s">
        <v>220</v>
      </c>
      <c r="D1085" s="1589" t="s">
        <v>200</v>
      </c>
      <c r="E1085" s="240">
        <v>0</v>
      </c>
      <c r="F1085" s="240">
        <v>0</v>
      </c>
      <c r="G1085" s="240">
        <v>0</v>
      </c>
      <c r="H1085" s="221"/>
      <c r="I1085" s="221"/>
      <c r="J1085" s="221"/>
      <c r="K1085" s="221"/>
    </row>
    <row r="1086" spans="1:11" ht="14.1" customHeight="1">
      <c r="A1086" s="221"/>
      <c r="B1086" s="221"/>
      <c r="C1086" s="239" t="s">
        <v>229</v>
      </c>
      <c r="D1086" s="1589" t="s">
        <v>200</v>
      </c>
      <c r="E1086" s="240">
        <v>0</v>
      </c>
      <c r="F1086" s="240">
        <v>0</v>
      </c>
      <c r="G1086" s="240">
        <v>0</v>
      </c>
      <c r="H1086" s="221"/>
      <c r="I1086" s="221"/>
      <c r="J1086" s="221"/>
      <c r="K1086" s="221"/>
    </row>
    <row r="1087" spans="1:11" ht="14.1" customHeight="1">
      <c r="A1087" s="221"/>
      <c r="B1087" s="221"/>
      <c r="C1087" s="239" t="s">
        <v>230</v>
      </c>
      <c r="D1087" s="1589" t="s">
        <v>200</v>
      </c>
      <c r="E1087" s="240">
        <v>0</v>
      </c>
      <c r="F1087" s="240">
        <v>0</v>
      </c>
      <c r="G1087" s="240">
        <v>0</v>
      </c>
      <c r="H1087" s="221"/>
      <c r="I1087" s="221"/>
      <c r="J1087" s="221"/>
      <c r="K1087" s="221"/>
    </row>
    <row r="1088" spans="1:11" ht="14.1" customHeight="1">
      <c r="A1088" s="221"/>
      <c r="B1088" s="221"/>
      <c r="C1088" s="239" t="s">
        <v>231</v>
      </c>
      <c r="D1088" s="1589" t="s">
        <v>200</v>
      </c>
      <c r="E1088" s="240">
        <v>0</v>
      </c>
      <c r="F1088" s="240">
        <v>0</v>
      </c>
      <c r="G1088" s="240">
        <v>0</v>
      </c>
      <c r="H1088" s="221"/>
      <c r="I1088" s="221"/>
      <c r="J1088" s="221"/>
      <c r="K1088" s="221"/>
    </row>
    <row r="1089" spans="1:11" ht="14.1" customHeight="1">
      <c r="A1089" s="221"/>
      <c r="B1089" s="221"/>
      <c r="C1089" s="239" t="s">
        <v>232</v>
      </c>
      <c r="D1089" s="1589" t="s">
        <v>200</v>
      </c>
      <c r="E1089" s="240">
        <v>0</v>
      </c>
      <c r="F1089" s="240">
        <v>0</v>
      </c>
      <c r="G1089" s="240">
        <v>0</v>
      </c>
      <c r="H1089" s="221"/>
      <c r="I1089" s="221"/>
      <c r="J1089" s="221"/>
      <c r="K1089" s="221"/>
    </row>
    <row r="1090" spans="1:11" ht="14.1" customHeight="1">
      <c r="A1090" s="221"/>
      <c r="B1090" s="221"/>
      <c r="C1090" s="239" t="s">
        <v>233</v>
      </c>
      <c r="D1090" s="1589" t="s">
        <v>200</v>
      </c>
      <c r="E1090" s="240">
        <v>100000</v>
      </c>
      <c r="F1090" s="240">
        <v>500000</v>
      </c>
      <c r="G1090" s="240">
        <v>500000</v>
      </c>
      <c r="H1090" s="221"/>
      <c r="I1090" s="221"/>
      <c r="J1090" s="221"/>
      <c r="K1090" s="221"/>
    </row>
    <row r="1091" spans="1:11" ht="14.1" customHeight="1">
      <c r="A1091" s="221"/>
      <c r="B1091" s="221"/>
      <c r="C1091" s="239" t="s">
        <v>220</v>
      </c>
      <c r="D1091" s="1589" t="s">
        <v>200</v>
      </c>
      <c r="E1091" s="240">
        <v>0</v>
      </c>
      <c r="F1091" s="240">
        <v>0</v>
      </c>
      <c r="G1091" s="240">
        <v>0</v>
      </c>
      <c r="H1091" s="221"/>
      <c r="I1091" s="221"/>
      <c r="J1091" s="221"/>
      <c r="K1091" s="221"/>
    </row>
    <row r="1092" spans="1:11" ht="14.1" customHeight="1">
      <c r="A1092" s="221"/>
      <c r="B1092" s="221"/>
      <c r="C1092" s="239" t="s">
        <v>229</v>
      </c>
      <c r="D1092" s="1589" t="s">
        <v>200</v>
      </c>
      <c r="E1092" s="240">
        <v>100000</v>
      </c>
      <c r="F1092" s="240">
        <v>500000</v>
      </c>
      <c r="G1092" s="240">
        <v>500000</v>
      </c>
      <c r="H1092" s="221"/>
      <c r="I1092" s="221"/>
      <c r="J1092" s="221"/>
      <c r="K1092" s="221"/>
    </row>
    <row r="1093" spans="1:11" ht="14.1" customHeight="1">
      <c r="A1093" s="221"/>
      <c r="B1093" s="221"/>
      <c r="C1093" s="239" t="s">
        <v>230</v>
      </c>
      <c r="D1093" s="1589" t="s">
        <v>200</v>
      </c>
      <c r="E1093" s="240">
        <v>0</v>
      </c>
      <c r="F1093" s="240">
        <v>0</v>
      </c>
      <c r="G1093" s="240">
        <v>0</v>
      </c>
      <c r="H1093" s="221"/>
      <c r="I1093" s="221"/>
      <c r="J1093" s="221"/>
      <c r="K1093" s="221"/>
    </row>
    <row r="1094" spans="1:11" ht="14.1" customHeight="1">
      <c r="A1094" s="221"/>
      <c r="B1094" s="221"/>
      <c r="C1094" s="239" t="s">
        <v>231</v>
      </c>
      <c r="D1094" s="1589" t="s">
        <v>200</v>
      </c>
      <c r="E1094" s="240">
        <v>0</v>
      </c>
      <c r="F1094" s="240">
        <v>0</v>
      </c>
      <c r="G1094" s="240">
        <v>0</v>
      </c>
      <c r="H1094" s="221"/>
      <c r="I1094" s="221"/>
      <c r="J1094" s="221"/>
      <c r="K1094" s="221"/>
    </row>
    <row r="1095" spans="1:11" ht="14.1" customHeight="1">
      <c r="A1095" s="221"/>
      <c r="B1095" s="221"/>
      <c r="C1095" s="239" t="s">
        <v>232</v>
      </c>
      <c r="D1095" s="1589" t="s">
        <v>200</v>
      </c>
      <c r="E1095" s="240">
        <v>0</v>
      </c>
      <c r="F1095" s="240">
        <v>0</v>
      </c>
      <c r="G1095" s="240">
        <v>0</v>
      </c>
      <c r="H1095" s="221"/>
      <c r="I1095" s="221"/>
      <c r="J1095" s="221"/>
      <c r="K1095" s="221"/>
    </row>
    <row r="1096" spans="1:11" ht="14.1" customHeight="1">
      <c r="A1096" s="221"/>
      <c r="B1096" s="221"/>
      <c r="C1096" s="239" t="s">
        <v>234</v>
      </c>
      <c r="D1096" s="1589" t="s">
        <v>200</v>
      </c>
      <c r="E1096" s="240">
        <v>0</v>
      </c>
      <c r="F1096" s="240">
        <v>0</v>
      </c>
      <c r="G1096" s="240">
        <v>0</v>
      </c>
      <c r="H1096" s="221"/>
      <c r="I1096" s="221"/>
      <c r="J1096" s="221"/>
      <c r="K1096" s="221"/>
    </row>
    <row r="1097" spans="1:11" ht="14.1" customHeight="1">
      <c r="A1097" s="221"/>
      <c r="B1097" s="221"/>
      <c r="C1097" s="239" t="s">
        <v>220</v>
      </c>
      <c r="D1097" s="1589" t="s">
        <v>200</v>
      </c>
      <c r="E1097" s="240">
        <v>0</v>
      </c>
      <c r="F1097" s="240">
        <v>0</v>
      </c>
      <c r="G1097" s="240">
        <v>0</v>
      </c>
      <c r="H1097" s="221"/>
      <c r="I1097" s="221"/>
      <c r="J1097" s="221"/>
      <c r="K1097" s="221"/>
    </row>
    <row r="1098" spans="1:11" ht="14.1" customHeight="1">
      <c r="A1098" s="221"/>
      <c r="B1098" s="221"/>
      <c r="C1098" s="239" t="s">
        <v>229</v>
      </c>
      <c r="D1098" s="1589" t="s">
        <v>200</v>
      </c>
      <c r="E1098" s="240">
        <v>0</v>
      </c>
      <c r="F1098" s="240">
        <v>0</v>
      </c>
      <c r="G1098" s="240">
        <v>0</v>
      </c>
      <c r="H1098" s="221"/>
      <c r="I1098" s="221"/>
      <c r="J1098" s="221"/>
      <c r="K1098" s="221"/>
    </row>
    <row r="1099" spans="1:11" ht="14.1" customHeight="1">
      <c r="A1099" s="221"/>
      <c r="B1099" s="221"/>
      <c r="C1099" s="239" t="s">
        <v>230</v>
      </c>
      <c r="D1099" s="1589" t="s">
        <v>200</v>
      </c>
      <c r="E1099" s="240">
        <v>0</v>
      </c>
      <c r="F1099" s="240">
        <v>0</v>
      </c>
      <c r="G1099" s="240">
        <v>0</v>
      </c>
      <c r="H1099" s="221"/>
      <c r="I1099" s="221"/>
      <c r="J1099" s="221"/>
      <c r="K1099" s="221"/>
    </row>
    <row r="1100" spans="1:11" ht="14.1" customHeight="1">
      <c r="A1100" s="221"/>
      <c r="B1100" s="221"/>
      <c r="C1100" s="239" t="s">
        <v>231</v>
      </c>
      <c r="D1100" s="1589" t="s">
        <v>200</v>
      </c>
      <c r="E1100" s="240">
        <v>0</v>
      </c>
      <c r="F1100" s="240">
        <v>0</v>
      </c>
      <c r="G1100" s="240">
        <v>0</v>
      </c>
      <c r="H1100" s="221"/>
      <c r="I1100" s="221"/>
      <c r="J1100" s="221"/>
      <c r="K1100" s="221"/>
    </row>
    <row r="1101" spans="1:11" ht="14.1" customHeight="1">
      <c r="A1101" s="221"/>
      <c r="B1101" s="221"/>
      <c r="C1101" s="239" t="s">
        <v>232</v>
      </c>
      <c r="D1101" s="1589" t="s">
        <v>200</v>
      </c>
      <c r="E1101" s="240">
        <v>0</v>
      </c>
      <c r="F1101" s="240">
        <v>0</v>
      </c>
      <c r="G1101" s="240">
        <v>0</v>
      </c>
      <c r="H1101" s="221"/>
      <c r="I1101" s="221"/>
      <c r="J1101" s="221"/>
      <c r="K1101" s="221"/>
    </row>
    <row r="1102" spans="1:11" ht="14.1" customHeight="1">
      <c r="A1102" s="221"/>
      <c r="B1102" s="221"/>
      <c r="C1102" s="239" t="s">
        <v>235</v>
      </c>
      <c r="D1102" s="1589" t="s">
        <v>200</v>
      </c>
      <c r="E1102" s="240">
        <v>0</v>
      </c>
      <c r="F1102" s="240">
        <v>0</v>
      </c>
      <c r="G1102" s="240">
        <v>0</v>
      </c>
      <c r="H1102" s="221"/>
      <c r="I1102" s="221"/>
      <c r="J1102" s="221"/>
      <c r="K1102" s="221"/>
    </row>
    <row r="1103" spans="1:11" ht="14.1" customHeight="1">
      <c r="A1103" s="221"/>
      <c r="B1103" s="221"/>
      <c r="C1103" s="239" t="s">
        <v>236</v>
      </c>
      <c r="D1103" s="1589" t="s">
        <v>200</v>
      </c>
      <c r="E1103" s="240">
        <v>0</v>
      </c>
      <c r="F1103" s="240">
        <v>0</v>
      </c>
      <c r="G1103" s="240">
        <v>0</v>
      </c>
      <c r="H1103" s="221"/>
      <c r="I1103" s="221"/>
      <c r="J1103" s="221"/>
      <c r="K1103" s="221"/>
    </row>
    <row r="1104" spans="1:11" ht="14.1" customHeight="1">
      <c r="A1104" s="221"/>
      <c r="B1104" s="221"/>
      <c r="C1104" s="241" t="s">
        <v>237</v>
      </c>
      <c r="D1104" s="240">
        <v>0</v>
      </c>
      <c r="E1104" s="240">
        <v>100000</v>
      </c>
      <c r="F1104" s="240">
        <v>500000</v>
      </c>
      <c r="G1104" s="240">
        <v>500000</v>
      </c>
      <c r="H1104" s="221"/>
      <c r="I1104" s="221"/>
      <c r="J1104" s="221"/>
      <c r="K1104" s="221"/>
    </row>
    <row r="1105" spans="1:11">
      <c r="A1105" s="221"/>
      <c r="B1105" s="221"/>
      <c r="C1105" s="231" t="s">
        <v>209</v>
      </c>
      <c r="D1105" s="1687" t="s">
        <v>3366</v>
      </c>
      <c r="E1105" s="1688"/>
      <c r="F1105" s="1688"/>
      <c r="G1105" s="1688"/>
      <c r="H1105" s="221"/>
      <c r="I1105" s="221"/>
      <c r="J1105" s="221"/>
      <c r="K1105" s="221"/>
    </row>
    <row r="1106" spans="1:11" ht="19.5" customHeight="1">
      <c r="A1106" s="221"/>
      <c r="B1106" s="221"/>
      <c r="C1106" s="232" t="s">
        <v>211</v>
      </c>
      <c r="D1106" s="1687" t="s">
        <v>3366</v>
      </c>
      <c r="E1106" s="1688"/>
      <c r="F1106" s="1688"/>
      <c r="G1106" s="1688"/>
      <c r="H1106" s="221"/>
      <c r="I1106" s="221"/>
      <c r="J1106" s="221"/>
      <c r="K1106" s="221"/>
    </row>
    <row r="1107" spans="1:11" ht="45.95" customHeight="1">
      <c r="A1107" s="221"/>
      <c r="B1107" s="221"/>
      <c r="C1107" s="232" t="s">
        <v>31</v>
      </c>
      <c r="D1107" s="1639" t="s">
        <v>3310</v>
      </c>
      <c r="E1107" s="1640"/>
      <c r="F1107" s="1640"/>
      <c r="G1107" s="1640"/>
      <c r="H1107" s="221"/>
      <c r="I1107" s="221"/>
      <c r="J1107" s="221"/>
      <c r="K1107" s="221"/>
    </row>
    <row r="1108" spans="1:11" ht="15" customHeight="1">
      <c r="A1108" s="221"/>
      <c r="B1108" s="221"/>
      <c r="C1108" s="233"/>
      <c r="D1108" s="234">
        <v>2025</v>
      </c>
      <c r="E1108" s="234">
        <v>2026</v>
      </c>
      <c r="F1108" s="234">
        <v>2027</v>
      </c>
      <c r="G1108" s="234">
        <v>2028</v>
      </c>
      <c r="H1108" s="221"/>
      <c r="I1108" s="221"/>
      <c r="J1108" s="221"/>
      <c r="K1108" s="221"/>
    </row>
    <row r="1109" spans="1:11" ht="15" customHeight="1">
      <c r="A1109" s="221"/>
      <c r="B1109" s="221"/>
      <c r="C1109" s="235"/>
      <c r="D1109" s="236" t="s">
        <v>13</v>
      </c>
      <c r="E1109" s="236" t="s">
        <v>14</v>
      </c>
      <c r="F1109" s="236" t="s">
        <v>14</v>
      </c>
      <c r="G1109" s="236" t="s">
        <v>14</v>
      </c>
      <c r="H1109" s="221"/>
      <c r="I1109" s="221"/>
      <c r="J1109" s="221"/>
      <c r="K1109" s="221"/>
    </row>
    <row r="1110" spans="1:11" ht="14.1" customHeight="1">
      <c r="A1110" s="221"/>
      <c r="B1110" s="221"/>
      <c r="C1110" s="223" t="s">
        <v>33</v>
      </c>
      <c r="D1110" s="237" t="s">
        <v>200</v>
      </c>
      <c r="E1110" s="237" t="s">
        <v>248</v>
      </c>
      <c r="F1110" s="237" t="s">
        <v>248</v>
      </c>
      <c r="G1110" s="237" t="s">
        <v>248</v>
      </c>
      <c r="H1110" s="221"/>
      <c r="I1110" s="221"/>
      <c r="J1110" s="221"/>
      <c r="K1110" s="221"/>
    </row>
    <row r="1111" spans="1:11" ht="14.1" customHeight="1">
      <c r="A1111" s="221"/>
      <c r="B1111" s="221"/>
      <c r="C1111" s="223" t="s">
        <v>214</v>
      </c>
      <c r="D1111" s="237" t="s">
        <v>200</v>
      </c>
      <c r="E1111" s="1591">
        <v>100000</v>
      </c>
      <c r="F1111" s="1591">
        <v>1000000</v>
      </c>
      <c r="G1111" s="1591">
        <v>1332000000</v>
      </c>
      <c r="H1111" s="221"/>
      <c r="I1111" s="221"/>
      <c r="J1111" s="221"/>
      <c r="K1111" s="221"/>
    </row>
    <row r="1112" spans="1:11" ht="14.1" customHeight="1">
      <c r="A1112" s="221"/>
      <c r="B1112" s="221"/>
      <c r="C1112" s="223" t="s">
        <v>215</v>
      </c>
      <c r="D1112" s="237" t="s">
        <v>164</v>
      </c>
      <c r="E1112" s="1591">
        <v>100000</v>
      </c>
      <c r="F1112" s="1591">
        <v>1000000</v>
      </c>
      <c r="G1112" s="1591">
        <v>1332000000</v>
      </c>
      <c r="H1112" s="221"/>
      <c r="I1112" s="221"/>
      <c r="J1112" s="221"/>
      <c r="K1112" s="221"/>
    </row>
    <row r="1113" spans="1:11" ht="14.1" customHeight="1">
      <c r="A1113" s="221"/>
      <c r="B1113" s="221"/>
      <c r="C1113" s="223" t="s">
        <v>216</v>
      </c>
      <c r="D1113" s="237" t="s">
        <v>200</v>
      </c>
      <c r="E1113" s="237" t="s">
        <v>200</v>
      </c>
      <c r="F1113" s="237" t="s">
        <v>164</v>
      </c>
      <c r="G1113" s="237" t="s">
        <v>164</v>
      </c>
      <c r="H1113" s="221"/>
      <c r="I1113" s="221"/>
      <c r="J1113" s="221"/>
      <c r="K1113" s="221"/>
    </row>
    <row r="1114" spans="1:11" ht="14.1" customHeight="1">
      <c r="A1114" s="221"/>
      <c r="B1114" s="221"/>
      <c r="C1114" s="223" t="s">
        <v>217</v>
      </c>
      <c r="D1114" s="237" t="s">
        <v>200</v>
      </c>
      <c r="E1114" s="237"/>
      <c r="F1114" s="1597">
        <v>9</v>
      </c>
      <c r="G1114" s="1597">
        <v>1331</v>
      </c>
      <c r="H1114" s="221"/>
      <c r="I1114" s="221"/>
      <c r="J1114" s="221"/>
      <c r="K1114" s="221"/>
    </row>
    <row r="1115" spans="1:11" ht="14.1" customHeight="1">
      <c r="A1115" s="221"/>
      <c r="B1115" s="221"/>
      <c r="C1115" s="223" t="s">
        <v>39</v>
      </c>
      <c r="D1115" s="237" t="s">
        <v>200</v>
      </c>
      <c r="E1115" s="237" t="s">
        <v>200</v>
      </c>
      <c r="F1115" s="1597">
        <v>9</v>
      </c>
      <c r="G1115" s="1597">
        <v>1331</v>
      </c>
      <c r="H1115" s="221"/>
      <c r="I1115" s="221"/>
      <c r="J1115" s="221"/>
      <c r="K1115" s="221"/>
    </row>
    <row r="1116" spans="1:11" ht="14.1" customHeight="1">
      <c r="A1116" s="221"/>
      <c r="B1116" s="221"/>
      <c r="C1116" s="1683" t="s">
        <v>218</v>
      </c>
      <c r="D1116" s="1684"/>
      <c r="E1116" s="1684"/>
      <c r="F1116" s="1684"/>
      <c r="G1116" s="1684"/>
      <c r="H1116" s="221"/>
      <c r="I1116" s="221"/>
      <c r="J1116" s="221"/>
      <c r="K1116" s="221"/>
    </row>
    <row r="1117" spans="1:11" ht="14.1" customHeight="1">
      <c r="A1117" s="221"/>
      <c r="B1117" s="221"/>
      <c r="C1117" s="233"/>
      <c r="D1117" s="234">
        <v>2025</v>
      </c>
      <c r="E1117" s="234">
        <v>2026</v>
      </c>
      <c r="F1117" s="234">
        <v>2027</v>
      </c>
      <c r="G1117" s="234">
        <v>2028</v>
      </c>
      <c r="H1117" s="221"/>
      <c r="I1117" s="221"/>
      <c r="J1117" s="221"/>
      <c r="K1117" s="221"/>
    </row>
    <row r="1118" spans="1:11" ht="14.1" customHeight="1">
      <c r="A1118" s="221"/>
      <c r="B1118" s="221"/>
      <c r="C1118" s="235"/>
      <c r="D1118" s="236" t="s">
        <v>13</v>
      </c>
      <c r="E1118" s="236" t="s">
        <v>14</v>
      </c>
      <c r="F1118" s="236" t="s">
        <v>14</v>
      </c>
      <c r="G1118" s="236" t="s">
        <v>14</v>
      </c>
      <c r="H1118" s="221"/>
      <c r="I1118" s="221"/>
      <c r="J1118" s="221"/>
      <c r="K1118" s="221"/>
    </row>
    <row r="1119" spans="1:11" ht="14.1" customHeight="1">
      <c r="A1119" s="221"/>
      <c r="B1119" s="221"/>
      <c r="C1119" s="239" t="s">
        <v>219</v>
      </c>
      <c r="D1119" s="1589" t="s">
        <v>200</v>
      </c>
      <c r="E1119" s="240">
        <v>0</v>
      </c>
      <c r="F1119" s="240">
        <v>0</v>
      </c>
      <c r="G1119" s="240">
        <v>0</v>
      </c>
      <c r="H1119" s="221"/>
      <c r="I1119" s="221"/>
      <c r="J1119" s="221"/>
      <c r="K1119" s="221"/>
    </row>
    <row r="1120" spans="1:11" ht="14.1" customHeight="1">
      <c r="A1120" s="221"/>
      <c r="B1120" s="221"/>
      <c r="C1120" s="239" t="s">
        <v>220</v>
      </c>
      <c r="D1120" s="1589" t="s">
        <v>200</v>
      </c>
      <c r="E1120" s="240">
        <v>0</v>
      </c>
      <c r="F1120" s="240">
        <v>0</v>
      </c>
      <c r="G1120" s="240">
        <v>0</v>
      </c>
      <c r="H1120" s="221"/>
      <c r="I1120" s="221"/>
      <c r="J1120" s="221"/>
      <c r="K1120" s="221"/>
    </row>
    <row r="1121" spans="1:11" ht="14.1" customHeight="1">
      <c r="A1121" s="221"/>
      <c r="B1121" s="221"/>
      <c r="C1121" s="239" t="s">
        <v>221</v>
      </c>
      <c r="D1121" s="1589" t="s">
        <v>200</v>
      </c>
      <c r="E1121" s="240">
        <v>0</v>
      </c>
      <c r="F1121" s="240">
        <v>0</v>
      </c>
      <c r="G1121" s="240">
        <v>0</v>
      </c>
      <c r="H1121" s="221"/>
      <c r="I1121" s="221"/>
      <c r="J1121" s="221"/>
      <c r="K1121" s="221"/>
    </row>
    <row r="1122" spans="1:11" ht="14.1" customHeight="1">
      <c r="A1122" s="221"/>
      <c r="B1122" s="221"/>
      <c r="C1122" s="239" t="s">
        <v>222</v>
      </c>
      <c r="D1122" s="1589" t="s">
        <v>200</v>
      </c>
      <c r="E1122" s="240">
        <v>0</v>
      </c>
      <c r="F1122" s="240">
        <v>0</v>
      </c>
      <c r="G1122" s="240">
        <v>0</v>
      </c>
      <c r="H1122" s="221"/>
      <c r="I1122" s="221"/>
      <c r="J1122" s="221"/>
      <c r="K1122" s="221"/>
    </row>
    <row r="1123" spans="1:11" ht="14.1" customHeight="1">
      <c r="A1123" s="221"/>
      <c r="B1123" s="221"/>
      <c r="C1123" s="239" t="s">
        <v>220</v>
      </c>
      <c r="D1123" s="1589" t="s">
        <v>200</v>
      </c>
      <c r="E1123" s="240">
        <v>0</v>
      </c>
      <c r="F1123" s="240">
        <v>0</v>
      </c>
      <c r="G1123" s="240">
        <v>0</v>
      </c>
      <c r="H1123" s="221"/>
      <c r="I1123" s="221"/>
      <c r="J1123" s="221"/>
      <c r="K1123" s="221"/>
    </row>
    <row r="1124" spans="1:11" ht="14.1" customHeight="1">
      <c r="A1124" s="221"/>
      <c r="B1124" s="221"/>
      <c r="C1124" s="239" t="s">
        <v>221</v>
      </c>
      <c r="D1124" s="1589" t="s">
        <v>200</v>
      </c>
      <c r="E1124" s="240">
        <v>0</v>
      </c>
      <c r="F1124" s="240">
        <v>0</v>
      </c>
      <c r="G1124" s="240">
        <v>0</v>
      </c>
      <c r="H1124" s="221"/>
      <c r="I1124" s="221"/>
      <c r="J1124" s="221"/>
      <c r="K1124" s="221"/>
    </row>
    <row r="1125" spans="1:11" ht="14.1" customHeight="1">
      <c r="A1125" s="221"/>
      <c r="B1125" s="221"/>
      <c r="C1125" s="239" t="s">
        <v>223</v>
      </c>
      <c r="D1125" s="1589" t="s">
        <v>200</v>
      </c>
      <c r="E1125" s="240">
        <v>0</v>
      </c>
      <c r="F1125" s="240">
        <v>0</v>
      </c>
      <c r="G1125" s="240">
        <v>0</v>
      </c>
      <c r="H1125" s="221"/>
      <c r="I1125" s="221"/>
      <c r="J1125" s="221"/>
      <c r="K1125" s="221"/>
    </row>
    <row r="1126" spans="1:11" ht="14.1" customHeight="1">
      <c r="A1126" s="221"/>
      <c r="B1126" s="221"/>
      <c r="C1126" s="239" t="s">
        <v>220</v>
      </c>
      <c r="D1126" s="1589" t="s">
        <v>200</v>
      </c>
      <c r="E1126" s="240">
        <v>0</v>
      </c>
      <c r="F1126" s="240">
        <v>0</v>
      </c>
      <c r="G1126" s="240">
        <v>0</v>
      </c>
      <c r="H1126" s="221"/>
      <c r="I1126" s="221"/>
      <c r="J1126" s="221"/>
      <c r="K1126" s="221"/>
    </row>
    <row r="1127" spans="1:11" ht="14.1" customHeight="1">
      <c r="A1127" s="221"/>
      <c r="B1127" s="221"/>
      <c r="C1127" s="239" t="s">
        <v>221</v>
      </c>
      <c r="D1127" s="1589" t="s">
        <v>200</v>
      </c>
      <c r="E1127" s="240">
        <v>0</v>
      </c>
      <c r="F1127" s="240">
        <v>0</v>
      </c>
      <c r="G1127" s="240">
        <v>0</v>
      </c>
      <c r="H1127" s="221"/>
      <c r="I1127" s="221"/>
      <c r="J1127" s="221"/>
      <c r="K1127" s="221"/>
    </row>
    <row r="1128" spans="1:11" ht="14.1" customHeight="1">
      <c r="A1128" s="221"/>
      <c r="B1128" s="221"/>
      <c r="C1128" s="239" t="s">
        <v>224</v>
      </c>
      <c r="D1128" s="1589" t="s">
        <v>200</v>
      </c>
      <c r="E1128" s="240">
        <v>0</v>
      </c>
      <c r="F1128" s="240">
        <v>0</v>
      </c>
      <c r="G1128" s="240">
        <v>0</v>
      </c>
      <c r="H1128" s="221"/>
      <c r="I1128" s="221"/>
      <c r="J1128" s="221"/>
      <c r="K1128" s="221"/>
    </row>
    <row r="1129" spans="1:11" ht="14.1" customHeight="1">
      <c r="A1129" s="221"/>
      <c r="B1129" s="221"/>
      <c r="C1129" s="239" t="s">
        <v>220</v>
      </c>
      <c r="D1129" s="1589" t="s">
        <v>200</v>
      </c>
      <c r="E1129" s="240">
        <v>0</v>
      </c>
      <c r="F1129" s="240">
        <v>0</v>
      </c>
      <c r="G1129" s="240">
        <v>0</v>
      </c>
      <c r="H1129" s="221"/>
      <c r="I1129" s="221"/>
      <c r="J1129" s="221"/>
      <c r="K1129" s="221"/>
    </row>
    <row r="1130" spans="1:11" ht="14.1" customHeight="1">
      <c r="A1130" s="221"/>
      <c r="B1130" s="221"/>
      <c r="C1130" s="239" t="s">
        <v>221</v>
      </c>
      <c r="D1130" s="1589" t="s">
        <v>200</v>
      </c>
      <c r="E1130" s="240">
        <v>0</v>
      </c>
      <c r="F1130" s="240">
        <v>0</v>
      </c>
      <c r="G1130" s="240">
        <v>0</v>
      </c>
      <c r="H1130" s="221"/>
      <c r="I1130" s="221"/>
      <c r="J1130" s="221"/>
      <c r="K1130" s="221"/>
    </row>
    <row r="1131" spans="1:11" ht="14.1" customHeight="1">
      <c r="A1131" s="221"/>
      <c r="B1131" s="221"/>
      <c r="C1131" s="239" t="s">
        <v>225</v>
      </c>
      <c r="D1131" s="1589" t="s">
        <v>200</v>
      </c>
      <c r="E1131" s="240">
        <v>0</v>
      </c>
      <c r="F1131" s="240">
        <v>0</v>
      </c>
      <c r="G1131" s="240">
        <v>0</v>
      </c>
      <c r="H1131" s="221"/>
      <c r="I1131" s="221"/>
      <c r="J1131" s="221"/>
      <c r="K1131" s="221"/>
    </row>
    <row r="1132" spans="1:11" ht="14.1" customHeight="1">
      <c r="A1132" s="221"/>
      <c r="B1132" s="221"/>
      <c r="C1132" s="239" t="s">
        <v>220</v>
      </c>
      <c r="D1132" s="1589" t="s">
        <v>200</v>
      </c>
      <c r="E1132" s="240">
        <v>0</v>
      </c>
      <c r="F1132" s="240">
        <v>0</v>
      </c>
      <c r="G1132" s="240">
        <v>0</v>
      </c>
      <c r="H1132" s="221"/>
      <c r="I1132" s="221"/>
      <c r="J1132" s="221"/>
      <c r="K1132" s="221"/>
    </row>
    <row r="1133" spans="1:11" ht="14.1" customHeight="1">
      <c r="A1133" s="221"/>
      <c r="B1133" s="221"/>
      <c r="C1133" s="239" t="s">
        <v>221</v>
      </c>
      <c r="D1133" s="1589" t="s">
        <v>200</v>
      </c>
      <c r="E1133" s="240">
        <v>0</v>
      </c>
      <c r="F1133" s="240">
        <v>0</v>
      </c>
      <c r="G1133" s="240">
        <v>0</v>
      </c>
      <c r="H1133" s="221"/>
      <c r="I1133" s="221"/>
      <c r="J1133" s="221"/>
      <c r="K1133" s="221"/>
    </row>
    <row r="1134" spans="1:11" ht="14.1" customHeight="1">
      <c r="A1134" s="221"/>
      <c r="B1134" s="221"/>
      <c r="C1134" s="239" t="s">
        <v>226</v>
      </c>
      <c r="D1134" s="1589" t="s">
        <v>200</v>
      </c>
      <c r="E1134" s="240">
        <v>0</v>
      </c>
      <c r="F1134" s="240">
        <v>0</v>
      </c>
      <c r="G1134" s="240">
        <v>0</v>
      </c>
      <c r="H1134" s="221"/>
      <c r="I1134" s="221"/>
      <c r="J1134" s="221"/>
      <c r="K1134" s="221"/>
    </row>
    <row r="1135" spans="1:11" ht="14.1" customHeight="1">
      <c r="A1135" s="221"/>
      <c r="B1135" s="221"/>
      <c r="C1135" s="239" t="s">
        <v>220</v>
      </c>
      <c r="D1135" s="1589" t="s">
        <v>200</v>
      </c>
      <c r="E1135" s="240">
        <v>0</v>
      </c>
      <c r="F1135" s="240">
        <v>0</v>
      </c>
      <c r="G1135" s="240">
        <v>0</v>
      </c>
      <c r="H1135" s="221"/>
      <c r="I1135" s="221"/>
      <c r="J1135" s="221"/>
      <c r="K1135" s="221"/>
    </row>
    <row r="1136" spans="1:11" ht="14.1" customHeight="1">
      <c r="A1136" s="221"/>
      <c r="B1136" s="221"/>
      <c r="C1136" s="239" t="s">
        <v>221</v>
      </c>
      <c r="D1136" s="1589" t="s">
        <v>200</v>
      </c>
      <c r="E1136" s="240">
        <v>0</v>
      </c>
      <c r="F1136" s="240">
        <v>0</v>
      </c>
      <c r="G1136" s="240">
        <v>0</v>
      </c>
      <c r="H1136" s="221"/>
      <c r="I1136" s="221"/>
      <c r="J1136" s="221"/>
      <c r="K1136" s="221"/>
    </row>
    <row r="1137" spans="1:11" ht="14.1" customHeight="1">
      <c r="A1137" s="221"/>
      <c r="B1137" s="221"/>
      <c r="C1137" s="239" t="s">
        <v>227</v>
      </c>
      <c r="D1137" s="1589" t="s">
        <v>200</v>
      </c>
      <c r="E1137" s="240">
        <v>0</v>
      </c>
      <c r="F1137" s="240">
        <v>0</v>
      </c>
      <c r="G1137" s="240">
        <v>0</v>
      </c>
      <c r="H1137" s="221"/>
      <c r="I1137" s="221"/>
      <c r="J1137" s="221"/>
      <c r="K1137" s="221"/>
    </row>
    <row r="1138" spans="1:11" ht="14.1" customHeight="1">
      <c r="A1138" s="221"/>
      <c r="B1138" s="221"/>
      <c r="C1138" s="239" t="s">
        <v>220</v>
      </c>
      <c r="D1138" s="1589" t="s">
        <v>200</v>
      </c>
      <c r="E1138" s="240">
        <v>0</v>
      </c>
      <c r="F1138" s="240">
        <v>0</v>
      </c>
      <c r="G1138" s="240">
        <v>0</v>
      </c>
      <c r="H1138" s="221"/>
      <c r="I1138" s="221"/>
      <c r="J1138" s="221"/>
      <c r="K1138" s="221"/>
    </row>
    <row r="1139" spans="1:11" ht="14.1" customHeight="1">
      <c r="A1139" s="221"/>
      <c r="B1139" s="221"/>
      <c r="C1139" s="239" t="s">
        <v>221</v>
      </c>
      <c r="D1139" s="1589" t="s">
        <v>200</v>
      </c>
      <c r="E1139" s="240">
        <v>0</v>
      </c>
      <c r="F1139" s="240">
        <v>0</v>
      </c>
      <c r="G1139" s="240">
        <v>0</v>
      </c>
      <c r="H1139" s="221"/>
      <c r="I1139" s="221"/>
      <c r="J1139" s="221"/>
      <c r="K1139" s="221"/>
    </row>
    <row r="1140" spans="1:11" ht="14.1" customHeight="1">
      <c r="A1140" s="221"/>
      <c r="B1140" s="221"/>
      <c r="C1140" s="239" t="s">
        <v>228</v>
      </c>
      <c r="D1140" s="1589" t="s">
        <v>200</v>
      </c>
      <c r="E1140" s="240">
        <v>0</v>
      </c>
      <c r="F1140" s="240">
        <v>0</v>
      </c>
      <c r="G1140" s="240">
        <v>0</v>
      </c>
      <c r="H1140" s="221"/>
      <c r="I1140" s="221"/>
      <c r="J1140" s="221"/>
      <c r="K1140" s="221"/>
    </row>
    <row r="1141" spans="1:11" ht="14.1" customHeight="1">
      <c r="A1141" s="221"/>
      <c r="B1141" s="221"/>
      <c r="C1141" s="239" t="s">
        <v>220</v>
      </c>
      <c r="D1141" s="1589" t="s">
        <v>200</v>
      </c>
      <c r="E1141" s="240">
        <v>0</v>
      </c>
      <c r="F1141" s="240">
        <v>0</v>
      </c>
      <c r="G1141" s="240">
        <v>0</v>
      </c>
      <c r="H1141" s="221"/>
      <c r="I1141" s="221"/>
      <c r="J1141" s="221"/>
      <c r="K1141" s="221"/>
    </row>
    <row r="1142" spans="1:11" ht="14.1" customHeight="1">
      <c r="A1142" s="221"/>
      <c r="B1142" s="221"/>
      <c r="C1142" s="239" t="s">
        <v>229</v>
      </c>
      <c r="D1142" s="1589" t="s">
        <v>200</v>
      </c>
      <c r="E1142" s="240">
        <v>0</v>
      </c>
      <c r="F1142" s="240">
        <v>0</v>
      </c>
      <c r="G1142" s="240">
        <v>0</v>
      </c>
      <c r="H1142" s="221"/>
      <c r="I1142" s="221"/>
      <c r="J1142" s="221"/>
      <c r="K1142" s="221"/>
    </row>
    <row r="1143" spans="1:11" ht="14.1" customHeight="1">
      <c r="A1143" s="221"/>
      <c r="B1143" s="221"/>
      <c r="C1143" s="239" t="s">
        <v>230</v>
      </c>
      <c r="D1143" s="1589" t="s">
        <v>200</v>
      </c>
      <c r="E1143" s="240">
        <v>0</v>
      </c>
      <c r="F1143" s="240">
        <v>0</v>
      </c>
      <c r="G1143" s="240">
        <v>0</v>
      </c>
      <c r="H1143" s="221"/>
      <c r="I1143" s="221"/>
      <c r="J1143" s="221"/>
      <c r="K1143" s="221"/>
    </row>
    <row r="1144" spans="1:11" ht="14.1" customHeight="1">
      <c r="A1144" s="221"/>
      <c r="B1144" s="221"/>
      <c r="C1144" s="239" t="s">
        <v>231</v>
      </c>
      <c r="D1144" s="1589" t="s">
        <v>200</v>
      </c>
      <c r="E1144" s="240">
        <v>0</v>
      </c>
      <c r="F1144" s="240">
        <v>0</v>
      </c>
      <c r="G1144" s="240">
        <v>0</v>
      </c>
      <c r="H1144" s="221"/>
      <c r="I1144" s="221"/>
      <c r="J1144" s="221"/>
      <c r="K1144" s="221"/>
    </row>
    <row r="1145" spans="1:11" ht="14.1" customHeight="1">
      <c r="A1145" s="221"/>
      <c r="B1145" s="221"/>
      <c r="C1145" s="239" t="s">
        <v>232</v>
      </c>
      <c r="D1145" s="1589" t="s">
        <v>200</v>
      </c>
      <c r="E1145" s="240">
        <v>0</v>
      </c>
      <c r="F1145" s="240">
        <v>0</v>
      </c>
      <c r="G1145" s="240">
        <v>0</v>
      </c>
      <c r="H1145" s="221"/>
      <c r="I1145" s="221"/>
      <c r="J1145" s="221"/>
      <c r="K1145" s="221"/>
    </row>
    <row r="1146" spans="1:11" ht="14.1" customHeight="1">
      <c r="A1146" s="221"/>
      <c r="B1146" s="221"/>
      <c r="C1146" s="239" t="s">
        <v>233</v>
      </c>
      <c r="D1146" s="1589" t="s">
        <v>200</v>
      </c>
      <c r="E1146" s="240">
        <v>100000</v>
      </c>
      <c r="F1146" s="240">
        <v>1000000</v>
      </c>
      <c r="G1146" s="240">
        <v>1332000000</v>
      </c>
      <c r="H1146" s="221"/>
      <c r="I1146" s="221"/>
      <c r="J1146" s="221"/>
      <c r="K1146" s="221"/>
    </row>
    <row r="1147" spans="1:11" ht="14.1" customHeight="1">
      <c r="A1147" s="221"/>
      <c r="B1147" s="221"/>
      <c r="C1147" s="239" t="s">
        <v>220</v>
      </c>
      <c r="D1147" s="1589" t="s">
        <v>200</v>
      </c>
      <c r="E1147" s="240">
        <v>0</v>
      </c>
      <c r="F1147" s="240">
        <v>0</v>
      </c>
      <c r="G1147" s="240">
        <v>0</v>
      </c>
      <c r="H1147" s="221"/>
      <c r="I1147" s="221"/>
      <c r="J1147" s="221"/>
      <c r="K1147" s="221"/>
    </row>
    <row r="1148" spans="1:11" ht="14.1" customHeight="1">
      <c r="A1148" s="221"/>
      <c r="B1148" s="221"/>
      <c r="C1148" s="239" t="s">
        <v>229</v>
      </c>
      <c r="D1148" s="1589" t="s">
        <v>200</v>
      </c>
      <c r="E1148" s="240">
        <v>0</v>
      </c>
      <c r="F1148" s="240">
        <v>0</v>
      </c>
      <c r="G1148" s="240">
        <v>0</v>
      </c>
      <c r="H1148" s="221"/>
      <c r="I1148" s="221"/>
      <c r="J1148" s="221"/>
      <c r="K1148" s="221"/>
    </row>
    <row r="1149" spans="1:11" ht="14.1" customHeight="1">
      <c r="A1149" s="221"/>
      <c r="B1149" s="221"/>
      <c r="C1149" s="239" t="s">
        <v>230</v>
      </c>
      <c r="D1149" s="1589" t="s">
        <v>200</v>
      </c>
      <c r="E1149" s="240">
        <v>100000</v>
      </c>
      <c r="F1149" s="240">
        <v>1000000</v>
      </c>
      <c r="G1149" s="240">
        <v>1332000000</v>
      </c>
      <c r="H1149" s="221"/>
      <c r="I1149" s="221"/>
      <c r="J1149" s="221"/>
      <c r="K1149" s="221"/>
    </row>
    <row r="1150" spans="1:11" ht="14.1" customHeight="1">
      <c r="A1150" s="221"/>
      <c r="B1150" s="221"/>
      <c r="C1150" s="239" t="s">
        <v>231</v>
      </c>
      <c r="D1150" s="1589" t="s">
        <v>200</v>
      </c>
      <c r="E1150" s="240">
        <v>0</v>
      </c>
      <c r="F1150" s="240">
        <v>0</v>
      </c>
      <c r="G1150" s="240">
        <v>0</v>
      </c>
      <c r="H1150" s="221"/>
      <c r="I1150" s="221"/>
      <c r="J1150" s="221"/>
      <c r="K1150" s="221"/>
    </row>
    <row r="1151" spans="1:11" ht="14.1" customHeight="1">
      <c r="A1151" s="221"/>
      <c r="B1151" s="221"/>
      <c r="C1151" s="239" t="s">
        <v>232</v>
      </c>
      <c r="D1151" s="1589" t="s">
        <v>200</v>
      </c>
      <c r="E1151" s="240">
        <v>0</v>
      </c>
      <c r="F1151" s="240">
        <v>0</v>
      </c>
      <c r="G1151" s="240">
        <v>0</v>
      </c>
      <c r="H1151" s="221"/>
      <c r="I1151" s="221"/>
      <c r="J1151" s="221"/>
      <c r="K1151" s="221"/>
    </row>
    <row r="1152" spans="1:11" ht="14.1" customHeight="1">
      <c r="A1152" s="221"/>
      <c r="B1152" s="221"/>
      <c r="C1152" s="239" t="s">
        <v>234</v>
      </c>
      <c r="D1152" s="1589" t="s">
        <v>200</v>
      </c>
      <c r="E1152" s="240">
        <v>0</v>
      </c>
      <c r="F1152" s="240">
        <v>0</v>
      </c>
      <c r="G1152" s="240">
        <v>0</v>
      </c>
      <c r="H1152" s="221"/>
      <c r="I1152" s="221"/>
      <c r="J1152" s="221"/>
      <c r="K1152" s="221"/>
    </row>
    <row r="1153" spans="1:11" ht="14.1" customHeight="1">
      <c r="A1153" s="221"/>
      <c r="B1153" s="221"/>
      <c r="C1153" s="239" t="s">
        <v>220</v>
      </c>
      <c r="D1153" s="1589" t="s">
        <v>200</v>
      </c>
      <c r="E1153" s="240">
        <v>0</v>
      </c>
      <c r="F1153" s="240">
        <v>0</v>
      </c>
      <c r="G1153" s="240">
        <v>0</v>
      </c>
      <c r="H1153" s="221"/>
      <c r="I1153" s="221"/>
      <c r="J1153" s="221"/>
      <c r="K1153" s="221"/>
    </row>
    <row r="1154" spans="1:11" ht="14.1" customHeight="1">
      <c r="A1154" s="221"/>
      <c r="B1154" s="221"/>
      <c r="C1154" s="239" t="s">
        <v>229</v>
      </c>
      <c r="D1154" s="1589" t="s">
        <v>200</v>
      </c>
      <c r="E1154" s="240">
        <v>0</v>
      </c>
      <c r="F1154" s="240">
        <v>0</v>
      </c>
      <c r="G1154" s="240">
        <v>0</v>
      </c>
      <c r="H1154" s="221"/>
      <c r="I1154" s="221"/>
      <c r="J1154" s="221"/>
      <c r="K1154" s="221"/>
    </row>
    <row r="1155" spans="1:11" ht="14.1" customHeight="1">
      <c r="A1155" s="221"/>
      <c r="B1155" s="221"/>
      <c r="C1155" s="239" t="s">
        <v>230</v>
      </c>
      <c r="D1155" s="1589" t="s">
        <v>200</v>
      </c>
      <c r="E1155" s="240">
        <v>0</v>
      </c>
      <c r="F1155" s="240">
        <v>0</v>
      </c>
      <c r="G1155" s="240">
        <v>0</v>
      </c>
      <c r="H1155" s="221"/>
      <c r="I1155" s="221"/>
      <c r="J1155" s="221"/>
      <c r="K1155" s="221"/>
    </row>
    <row r="1156" spans="1:11" ht="14.1" customHeight="1">
      <c r="A1156" s="221"/>
      <c r="B1156" s="221"/>
      <c r="C1156" s="239" t="s">
        <v>231</v>
      </c>
      <c r="D1156" s="1589" t="s">
        <v>200</v>
      </c>
      <c r="E1156" s="240">
        <v>0</v>
      </c>
      <c r="F1156" s="240">
        <v>0</v>
      </c>
      <c r="G1156" s="240">
        <v>0</v>
      </c>
      <c r="H1156" s="221"/>
      <c r="I1156" s="221"/>
      <c r="J1156" s="221"/>
      <c r="K1156" s="221"/>
    </row>
    <row r="1157" spans="1:11" ht="14.1" customHeight="1">
      <c r="A1157" s="221"/>
      <c r="B1157" s="221"/>
      <c r="C1157" s="239" t="s">
        <v>232</v>
      </c>
      <c r="D1157" s="1589" t="s">
        <v>200</v>
      </c>
      <c r="E1157" s="240">
        <v>0</v>
      </c>
      <c r="F1157" s="240">
        <v>0</v>
      </c>
      <c r="G1157" s="240">
        <v>0</v>
      </c>
      <c r="H1157" s="221"/>
      <c r="I1157" s="221"/>
      <c r="J1157" s="221"/>
      <c r="K1157" s="221"/>
    </row>
    <row r="1158" spans="1:11" ht="14.1" customHeight="1">
      <c r="A1158" s="221"/>
      <c r="B1158" s="221"/>
      <c r="C1158" s="239" t="s">
        <v>235</v>
      </c>
      <c r="D1158" s="1589" t="s">
        <v>200</v>
      </c>
      <c r="E1158" s="240">
        <v>0</v>
      </c>
      <c r="F1158" s="240">
        <v>0</v>
      </c>
      <c r="G1158" s="240">
        <v>0</v>
      </c>
      <c r="H1158" s="221"/>
      <c r="I1158" s="221"/>
      <c r="J1158" s="221"/>
      <c r="K1158" s="221"/>
    </row>
    <row r="1159" spans="1:11" ht="14.1" customHeight="1">
      <c r="A1159" s="221"/>
      <c r="B1159" s="221"/>
      <c r="C1159" s="239" t="s">
        <v>236</v>
      </c>
      <c r="D1159" s="1589" t="s">
        <v>200</v>
      </c>
      <c r="E1159" s="240">
        <v>0</v>
      </c>
      <c r="F1159" s="240">
        <v>0</v>
      </c>
      <c r="G1159" s="240">
        <v>0</v>
      </c>
      <c r="H1159" s="221"/>
      <c r="I1159" s="221"/>
      <c r="J1159" s="221"/>
      <c r="K1159" s="221"/>
    </row>
    <row r="1160" spans="1:11" ht="14.1" customHeight="1">
      <c r="A1160" s="221"/>
      <c r="B1160" s="221"/>
      <c r="C1160" s="241" t="s">
        <v>237</v>
      </c>
      <c r="D1160" s="240">
        <v>0</v>
      </c>
      <c r="E1160" s="240">
        <v>100000</v>
      </c>
      <c r="F1160" s="240">
        <v>1000000</v>
      </c>
      <c r="G1160" s="240">
        <v>1332000000</v>
      </c>
      <c r="H1160" s="221"/>
      <c r="I1160" s="221"/>
      <c r="J1160" s="221"/>
      <c r="K1160" s="221"/>
    </row>
    <row r="1161" spans="1:11">
      <c r="A1161" s="221"/>
      <c r="B1161" s="221"/>
      <c r="C1161" s="231" t="s">
        <v>209</v>
      </c>
      <c r="D1161" s="1687" t="s">
        <v>3367</v>
      </c>
      <c r="E1161" s="1688"/>
      <c r="F1161" s="1688"/>
      <c r="G1161" s="1688"/>
      <c r="H1161" s="221"/>
      <c r="I1161" s="221"/>
      <c r="J1161" s="221"/>
      <c r="K1161" s="221"/>
    </row>
    <row r="1162" spans="1:11" ht="19.5" customHeight="1">
      <c r="A1162" s="221"/>
      <c r="B1162" s="221"/>
      <c r="C1162" s="232" t="s">
        <v>211</v>
      </c>
      <c r="D1162" s="1687" t="s">
        <v>3367</v>
      </c>
      <c r="E1162" s="1688"/>
      <c r="F1162" s="1688"/>
      <c r="G1162" s="1688"/>
      <c r="H1162" s="221"/>
      <c r="I1162" s="221"/>
      <c r="J1162" s="221"/>
      <c r="K1162" s="221"/>
    </row>
    <row r="1163" spans="1:11" ht="45.95" customHeight="1">
      <c r="A1163" s="221"/>
      <c r="B1163" s="221"/>
      <c r="C1163" s="232" t="s">
        <v>31</v>
      </c>
      <c r="D1163" s="1639" t="s">
        <v>3310</v>
      </c>
      <c r="E1163" s="1640"/>
      <c r="F1163" s="1640"/>
      <c r="G1163" s="1640"/>
      <c r="H1163" s="221"/>
      <c r="I1163" s="221"/>
      <c r="J1163" s="221"/>
      <c r="K1163" s="221"/>
    </row>
    <row r="1164" spans="1:11" ht="15" customHeight="1">
      <c r="A1164" s="221"/>
      <c r="B1164" s="221"/>
      <c r="C1164" s="233"/>
      <c r="D1164" s="234">
        <v>2025</v>
      </c>
      <c r="E1164" s="234">
        <v>2026</v>
      </c>
      <c r="F1164" s="234">
        <v>2027</v>
      </c>
      <c r="G1164" s="234">
        <v>2028</v>
      </c>
      <c r="H1164" s="221"/>
      <c r="I1164" s="221"/>
      <c r="J1164" s="221"/>
      <c r="K1164" s="221"/>
    </row>
    <row r="1165" spans="1:11" ht="15" customHeight="1">
      <c r="A1165" s="221"/>
      <c r="B1165" s="221"/>
      <c r="C1165" s="235"/>
      <c r="D1165" s="236" t="s">
        <v>13</v>
      </c>
      <c r="E1165" s="236" t="s">
        <v>14</v>
      </c>
      <c r="F1165" s="236" t="s">
        <v>14</v>
      </c>
      <c r="G1165" s="236" t="s">
        <v>14</v>
      </c>
      <c r="H1165" s="221"/>
      <c r="I1165" s="221"/>
      <c r="J1165" s="221"/>
      <c r="K1165" s="221"/>
    </row>
    <row r="1166" spans="1:11" ht="14.1" customHeight="1">
      <c r="A1166" s="221"/>
      <c r="B1166" s="221"/>
      <c r="C1166" s="223" t="s">
        <v>33</v>
      </c>
      <c r="D1166" s="237" t="s">
        <v>200</v>
      </c>
      <c r="E1166" s="237" t="s">
        <v>248</v>
      </c>
      <c r="F1166" s="237" t="s">
        <v>248</v>
      </c>
      <c r="G1166" s="237" t="s">
        <v>248</v>
      </c>
      <c r="H1166" s="221"/>
      <c r="I1166" s="221"/>
      <c r="J1166" s="221"/>
      <c r="K1166" s="221"/>
    </row>
    <row r="1167" spans="1:11" ht="14.1" customHeight="1">
      <c r="A1167" s="221"/>
      <c r="B1167" s="221"/>
      <c r="C1167" s="223" t="s">
        <v>214</v>
      </c>
      <c r="D1167" s="237" t="s">
        <v>200</v>
      </c>
      <c r="E1167" s="1591">
        <v>100000</v>
      </c>
      <c r="F1167" s="1591">
        <v>100000</v>
      </c>
      <c r="G1167" s="1591">
        <v>100000</v>
      </c>
      <c r="H1167" s="221"/>
      <c r="I1167" s="221"/>
      <c r="J1167" s="221"/>
      <c r="K1167" s="221"/>
    </row>
    <row r="1168" spans="1:11" ht="14.1" customHeight="1">
      <c r="A1168" s="221"/>
      <c r="B1168" s="221"/>
      <c r="C1168" s="223" t="s">
        <v>215</v>
      </c>
      <c r="D1168" s="237" t="s">
        <v>164</v>
      </c>
      <c r="E1168" s="1591">
        <v>100000</v>
      </c>
      <c r="F1168" s="1591">
        <v>100000</v>
      </c>
      <c r="G1168" s="1591">
        <v>100000</v>
      </c>
      <c r="H1168" s="221"/>
      <c r="I1168" s="221"/>
      <c r="J1168" s="221"/>
      <c r="K1168" s="221"/>
    </row>
    <row r="1169" spans="1:11" ht="14.1" customHeight="1">
      <c r="A1169" s="221"/>
      <c r="B1169" s="221"/>
      <c r="C1169" s="223" t="s">
        <v>216</v>
      </c>
      <c r="D1169" s="237" t="s">
        <v>200</v>
      </c>
      <c r="E1169" s="237" t="s">
        <v>200</v>
      </c>
      <c r="F1169" s="237" t="s">
        <v>164</v>
      </c>
      <c r="G1169" s="237" t="s">
        <v>164</v>
      </c>
      <c r="H1169" s="221"/>
      <c r="I1169" s="221"/>
      <c r="J1169" s="221"/>
      <c r="K1169" s="221"/>
    </row>
    <row r="1170" spans="1:11" ht="14.1" customHeight="1">
      <c r="A1170" s="221"/>
      <c r="B1170" s="221"/>
      <c r="C1170" s="223" t="s">
        <v>217</v>
      </c>
      <c r="D1170" s="237" t="s">
        <v>200</v>
      </c>
      <c r="E1170" s="237"/>
      <c r="F1170" s="1597">
        <v>0</v>
      </c>
      <c r="G1170" s="1597">
        <v>0</v>
      </c>
      <c r="H1170" s="221"/>
      <c r="I1170" s="221"/>
      <c r="J1170" s="221"/>
      <c r="K1170" s="221"/>
    </row>
    <row r="1171" spans="1:11" ht="14.1" customHeight="1">
      <c r="A1171" s="221"/>
      <c r="B1171" s="221"/>
      <c r="C1171" s="223" t="s">
        <v>39</v>
      </c>
      <c r="D1171" s="237" t="s">
        <v>200</v>
      </c>
      <c r="E1171" s="237" t="s">
        <v>200</v>
      </c>
      <c r="F1171" s="1597">
        <v>0</v>
      </c>
      <c r="G1171" s="1597">
        <v>0</v>
      </c>
      <c r="H1171" s="221"/>
      <c r="I1171" s="221"/>
      <c r="J1171" s="221"/>
      <c r="K1171" s="221"/>
    </row>
    <row r="1172" spans="1:11" ht="14.1" customHeight="1">
      <c r="A1172" s="221"/>
      <c r="B1172" s="221"/>
      <c r="C1172" s="1683" t="s">
        <v>218</v>
      </c>
      <c r="D1172" s="1684"/>
      <c r="E1172" s="1684"/>
      <c r="F1172" s="1684"/>
      <c r="G1172" s="1684"/>
      <c r="H1172" s="221"/>
      <c r="I1172" s="221"/>
      <c r="J1172" s="221"/>
      <c r="K1172" s="221"/>
    </row>
    <row r="1173" spans="1:11" ht="14.1" customHeight="1">
      <c r="A1173" s="221"/>
      <c r="B1173" s="221"/>
      <c r="C1173" s="233"/>
      <c r="D1173" s="234">
        <v>2025</v>
      </c>
      <c r="E1173" s="234">
        <v>2026</v>
      </c>
      <c r="F1173" s="234">
        <v>2027</v>
      </c>
      <c r="G1173" s="234">
        <v>2028</v>
      </c>
      <c r="H1173" s="221"/>
      <c r="I1173" s="221"/>
      <c r="J1173" s="221"/>
      <c r="K1173" s="221"/>
    </row>
    <row r="1174" spans="1:11" ht="14.1" customHeight="1">
      <c r="A1174" s="221"/>
      <c r="B1174" s="221"/>
      <c r="C1174" s="235"/>
      <c r="D1174" s="236" t="s">
        <v>13</v>
      </c>
      <c r="E1174" s="236" t="s">
        <v>14</v>
      </c>
      <c r="F1174" s="236" t="s">
        <v>14</v>
      </c>
      <c r="G1174" s="236" t="s">
        <v>14</v>
      </c>
      <c r="H1174" s="221"/>
      <c r="I1174" s="221"/>
      <c r="J1174" s="221"/>
      <c r="K1174" s="221"/>
    </row>
    <row r="1175" spans="1:11" ht="14.1" customHeight="1">
      <c r="A1175" s="221"/>
      <c r="B1175" s="221"/>
      <c r="C1175" s="239" t="s">
        <v>219</v>
      </c>
      <c r="D1175" s="1589" t="s">
        <v>200</v>
      </c>
      <c r="E1175" s="240">
        <v>0</v>
      </c>
      <c r="F1175" s="240">
        <v>0</v>
      </c>
      <c r="G1175" s="240">
        <v>0</v>
      </c>
      <c r="H1175" s="221"/>
      <c r="I1175" s="221"/>
      <c r="J1175" s="221"/>
      <c r="K1175" s="221"/>
    </row>
    <row r="1176" spans="1:11" ht="14.1" customHeight="1">
      <c r="A1176" s="221"/>
      <c r="B1176" s="221"/>
      <c r="C1176" s="239" t="s">
        <v>220</v>
      </c>
      <c r="D1176" s="1589" t="s">
        <v>200</v>
      </c>
      <c r="E1176" s="240">
        <v>0</v>
      </c>
      <c r="F1176" s="240">
        <v>0</v>
      </c>
      <c r="G1176" s="240">
        <v>0</v>
      </c>
      <c r="H1176" s="221"/>
      <c r="I1176" s="221"/>
      <c r="J1176" s="221"/>
      <c r="K1176" s="221"/>
    </row>
    <row r="1177" spans="1:11" ht="14.1" customHeight="1">
      <c r="A1177" s="221"/>
      <c r="B1177" s="221"/>
      <c r="C1177" s="239" t="s">
        <v>221</v>
      </c>
      <c r="D1177" s="1589" t="s">
        <v>200</v>
      </c>
      <c r="E1177" s="240">
        <v>0</v>
      </c>
      <c r="F1177" s="240">
        <v>0</v>
      </c>
      <c r="G1177" s="240">
        <v>0</v>
      </c>
      <c r="H1177" s="221"/>
      <c r="I1177" s="221"/>
      <c r="J1177" s="221"/>
      <c r="K1177" s="221"/>
    </row>
    <row r="1178" spans="1:11" ht="14.1" customHeight="1">
      <c r="A1178" s="221"/>
      <c r="B1178" s="221"/>
      <c r="C1178" s="239" t="s">
        <v>222</v>
      </c>
      <c r="D1178" s="1589" t="s">
        <v>200</v>
      </c>
      <c r="E1178" s="240">
        <v>0</v>
      </c>
      <c r="F1178" s="240">
        <v>0</v>
      </c>
      <c r="G1178" s="240">
        <v>0</v>
      </c>
      <c r="H1178" s="221"/>
      <c r="I1178" s="221"/>
      <c r="J1178" s="221"/>
      <c r="K1178" s="221"/>
    </row>
    <row r="1179" spans="1:11" ht="14.1" customHeight="1">
      <c r="A1179" s="221"/>
      <c r="B1179" s="221"/>
      <c r="C1179" s="239" t="s">
        <v>220</v>
      </c>
      <c r="D1179" s="1589" t="s">
        <v>200</v>
      </c>
      <c r="E1179" s="240">
        <v>0</v>
      </c>
      <c r="F1179" s="240">
        <v>0</v>
      </c>
      <c r="G1179" s="240">
        <v>0</v>
      </c>
      <c r="H1179" s="221"/>
      <c r="I1179" s="221"/>
      <c r="J1179" s="221"/>
      <c r="K1179" s="221"/>
    </row>
    <row r="1180" spans="1:11" ht="14.1" customHeight="1">
      <c r="A1180" s="221"/>
      <c r="B1180" s="221"/>
      <c r="C1180" s="239" t="s">
        <v>221</v>
      </c>
      <c r="D1180" s="1589" t="s">
        <v>200</v>
      </c>
      <c r="E1180" s="240">
        <v>0</v>
      </c>
      <c r="F1180" s="240">
        <v>0</v>
      </c>
      <c r="G1180" s="240">
        <v>0</v>
      </c>
      <c r="H1180" s="221"/>
      <c r="I1180" s="221"/>
      <c r="J1180" s="221"/>
      <c r="K1180" s="221"/>
    </row>
    <row r="1181" spans="1:11" ht="14.1" customHeight="1">
      <c r="A1181" s="221"/>
      <c r="B1181" s="221"/>
      <c r="C1181" s="239" t="s">
        <v>223</v>
      </c>
      <c r="D1181" s="1589" t="s">
        <v>200</v>
      </c>
      <c r="E1181" s="240">
        <v>0</v>
      </c>
      <c r="F1181" s="240">
        <v>0</v>
      </c>
      <c r="G1181" s="240">
        <v>0</v>
      </c>
      <c r="H1181" s="221"/>
      <c r="I1181" s="221"/>
      <c r="J1181" s="221"/>
      <c r="K1181" s="221"/>
    </row>
    <row r="1182" spans="1:11" ht="14.1" customHeight="1">
      <c r="A1182" s="221"/>
      <c r="B1182" s="221"/>
      <c r="C1182" s="239" t="s">
        <v>220</v>
      </c>
      <c r="D1182" s="1589" t="s">
        <v>200</v>
      </c>
      <c r="E1182" s="240">
        <v>0</v>
      </c>
      <c r="F1182" s="240">
        <v>0</v>
      </c>
      <c r="G1182" s="240">
        <v>0</v>
      </c>
      <c r="H1182" s="221"/>
      <c r="I1182" s="221"/>
      <c r="J1182" s="221"/>
      <c r="K1182" s="221"/>
    </row>
    <row r="1183" spans="1:11" ht="14.1" customHeight="1">
      <c r="A1183" s="221"/>
      <c r="B1183" s="221"/>
      <c r="C1183" s="239" t="s">
        <v>221</v>
      </c>
      <c r="D1183" s="1589" t="s">
        <v>200</v>
      </c>
      <c r="E1183" s="240">
        <v>0</v>
      </c>
      <c r="F1183" s="240">
        <v>0</v>
      </c>
      <c r="G1183" s="240">
        <v>0</v>
      </c>
      <c r="H1183" s="221"/>
      <c r="I1183" s="221"/>
      <c r="J1183" s="221"/>
      <c r="K1183" s="221"/>
    </row>
    <row r="1184" spans="1:11" ht="14.1" customHeight="1">
      <c r="A1184" s="221"/>
      <c r="B1184" s="221"/>
      <c r="C1184" s="239" t="s">
        <v>224</v>
      </c>
      <c r="D1184" s="1589" t="s">
        <v>200</v>
      </c>
      <c r="E1184" s="240">
        <v>0</v>
      </c>
      <c r="F1184" s="240">
        <v>0</v>
      </c>
      <c r="G1184" s="240">
        <v>0</v>
      </c>
      <c r="H1184" s="221"/>
      <c r="I1184" s="221"/>
      <c r="J1184" s="221"/>
      <c r="K1184" s="221"/>
    </row>
    <row r="1185" spans="1:11" ht="14.1" customHeight="1">
      <c r="A1185" s="221"/>
      <c r="B1185" s="221"/>
      <c r="C1185" s="239" t="s">
        <v>220</v>
      </c>
      <c r="D1185" s="1589" t="s">
        <v>200</v>
      </c>
      <c r="E1185" s="240">
        <v>0</v>
      </c>
      <c r="F1185" s="240">
        <v>0</v>
      </c>
      <c r="G1185" s="240">
        <v>0</v>
      </c>
      <c r="H1185" s="221"/>
      <c r="I1185" s="221"/>
      <c r="J1185" s="221"/>
      <c r="K1185" s="221"/>
    </row>
    <row r="1186" spans="1:11" ht="14.1" customHeight="1">
      <c r="A1186" s="221"/>
      <c r="B1186" s="221"/>
      <c r="C1186" s="239" t="s">
        <v>221</v>
      </c>
      <c r="D1186" s="1589" t="s">
        <v>200</v>
      </c>
      <c r="E1186" s="240">
        <v>0</v>
      </c>
      <c r="F1186" s="240">
        <v>0</v>
      </c>
      <c r="G1186" s="240">
        <v>0</v>
      </c>
      <c r="H1186" s="221"/>
      <c r="I1186" s="221"/>
      <c r="J1186" s="221"/>
      <c r="K1186" s="221"/>
    </row>
    <row r="1187" spans="1:11" ht="14.1" customHeight="1">
      <c r="A1187" s="221"/>
      <c r="B1187" s="221"/>
      <c r="C1187" s="239" t="s">
        <v>225</v>
      </c>
      <c r="D1187" s="1589" t="s">
        <v>200</v>
      </c>
      <c r="E1187" s="240">
        <v>0</v>
      </c>
      <c r="F1187" s="240">
        <v>0</v>
      </c>
      <c r="G1187" s="240">
        <v>0</v>
      </c>
      <c r="H1187" s="221"/>
      <c r="I1187" s="221"/>
      <c r="J1187" s="221"/>
      <c r="K1187" s="221"/>
    </row>
    <row r="1188" spans="1:11" ht="14.1" customHeight="1">
      <c r="A1188" s="221"/>
      <c r="B1188" s="221"/>
      <c r="C1188" s="239" t="s">
        <v>220</v>
      </c>
      <c r="D1188" s="1589" t="s">
        <v>200</v>
      </c>
      <c r="E1188" s="240">
        <v>0</v>
      </c>
      <c r="F1188" s="240">
        <v>0</v>
      </c>
      <c r="G1188" s="240">
        <v>0</v>
      </c>
      <c r="H1188" s="221"/>
      <c r="I1188" s="221"/>
      <c r="J1188" s="221"/>
      <c r="K1188" s="221"/>
    </row>
    <row r="1189" spans="1:11" ht="14.1" customHeight="1">
      <c r="A1189" s="221"/>
      <c r="B1189" s="221"/>
      <c r="C1189" s="239" t="s">
        <v>221</v>
      </c>
      <c r="D1189" s="1589" t="s">
        <v>200</v>
      </c>
      <c r="E1189" s="240">
        <v>0</v>
      </c>
      <c r="F1189" s="240">
        <v>0</v>
      </c>
      <c r="G1189" s="240">
        <v>0</v>
      </c>
      <c r="H1189" s="221"/>
      <c r="I1189" s="221"/>
      <c r="J1189" s="221"/>
      <c r="K1189" s="221"/>
    </row>
    <row r="1190" spans="1:11" ht="14.1" customHeight="1">
      <c r="A1190" s="221"/>
      <c r="B1190" s="221"/>
      <c r="C1190" s="239" t="s">
        <v>226</v>
      </c>
      <c r="D1190" s="1589" t="s">
        <v>200</v>
      </c>
      <c r="E1190" s="240">
        <v>0</v>
      </c>
      <c r="F1190" s="240">
        <v>0</v>
      </c>
      <c r="G1190" s="240">
        <v>0</v>
      </c>
      <c r="H1190" s="221"/>
      <c r="I1190" s="221"/>
      <c r="J1190" s="221"/>
      <c r="K1190" s="221"/>
    </row>
    <row r="1191" spans="1:11" ht="14.1" customHeight="1">
      <c r="A1191" s="221"/>
      <c r="B1191" s="221"/>
      <c r="C1191" s="239" t="s">
        <v>220</v>
      </c>
      <c r="D1191" s="1589" t="s">
        <v>200</v>
      </c>
      <c r="E1191" s="240">
        <v>0</v>
      </c>
      <c r="F1191" s="240">
        <v>0</v>
      </c>
      <c r="G1191" s="240">
        <v>0</v>
      </c>
      <c r="H1191" s="221"/>
      <c r="I1191" s="221"/>
      <c r="J1191" s="221"/>
      <c r="K1191" s="221"/>
    </row>
    <row r="1192" spans="1:11" ht="14.1" customHeight="1">
      <c r="A1192" s="221"/>
      <c r="B1192" s="221"/>
      <c r="C1192" s="239" t="s">
        <v>221</v>
      </c>
      <c r="D1192" s="1589" t="s">
        <v>200</v>
      </c>
      <c r="E1192" s="240">
        <v>0</v>
      </c>
      <c r="F1192" s="240">
        <v>0</v>
      </c>
      <c r="G1192" s="240">
        <v>0</v>
      </c>
      <c r="H1192" s="221"/>
      <c r="I1192" s="221"/>
      <c r="J1192" s="221"/>
      <c r="K1192" s="221"/>
    </row>
    <row r="1193" spans="1:11" ht="14.1" customHeight="1">
      <c r="A1193" s="221"/>
      <c r="B1193" s="221"/>
      <c r="C1193" s="239" t="s">
        <v>227</v>
      </c>
      <c r="D1193" s="1589" t="s">
        <v>200</v>
      </c>
      <c r="E1193" s="240">
        <v>0</v>
      </c>
      <c r="F1193" s="240">
        <v>0</v>
      </c>
      <c r="G1193" s="240">
        <v>0</v>
      </c>
      <c r="H1193" s="221"/>
      <c r="I1193" s="221"/>
      <c r="J1193" s="221"/>
      <c r="K1193" s="221"/>
    </row>
    <row r="1194" spans="1:11" ht="14.1" customHeight="1">
      <c r="A1194" s="221"/>
      <c r="B1194" s="221"/>
      <c r="C1194" s="239" t="s">
        <v>220</v>
      </c>
      <c r="D1194" s="1589" t="s">
        <v>200</v>
      </c>
      <c r="E1194" s="240">
        <v>0</v>
      </c>
      <c r="F1194" s="240">
        <v>0</v>
      </c>
      <c r="G1194" s="240">
        <v>0</v>
      </c>
      <c r="H1194" s="221"/>
      <c r="I1194" s="221"/>
      <c r="J1194" s="221"/>
      <c r="K1194" s="221"/>
    </row>
    <row r="1195" spans="1:11" ht="14.1" customHeight="1">
      <c r="A1195" s="221"/>
      <c r="B1195" s="221"/>
      <c r="C1195" s="239" t="s">
        <v>221</v>
      </c>
      <c r="D1195" s="1589" t="s">
        <v>200</v>
      </c>
      <c r="E1195" s="240">
        <v>0</v>
      </c>
      <c r="F1195" s="240">
        <v>0</v>
      </c>
      <c r="G1195" s="240">
        <v>0</v>
      </c>
      <c r="H1195" s="221"/>
      <c r="I1195" s="221"/>
      <c r="J1195" s="221"/>
      <c r="K1195" s="221"/>
    </row>
    <row r="1196" spans="1:11" ht="14.1" customHeight="1">
      <c r="A1196" s="221"/>
      <c r="B1196" s="221"/>
      <c r="C1196" s="239" t="s">
        <v>228</v>
      </c>
      <c r="D1196" s="1589" t="s">
        <v>200</v>
      </c>
      <c r="E1196" s="240">
        <v>0</v>
      </c>
      <c r="F1196" s="240">
        <v>0</v>
      </c>
      <c r="G1196" s="240">
        <v>0</v>
      </c>
      <c r="H1196" s="221"/>
      <c r="I1196" s="221"/>
      <c r="J1196" s="221"/>
      <c r="K1196" s="221"/>
    </row>
    <row r="1197" spans="1:11" ht="14.1" customHeight="1">
      <c r="A1197" s="221"/>
      <c r="B1197" s="221"/>
      <c r="C1197" s="239" t="s">
        <v>220</v>
      </c>
      <c r="D1197" s="1589" t="s">
        <v>200</v>
      </c>
      <c r="E1197" s="240">
        <v>0</v>
      </c>
      <c r="F1197" s="240">
        <v>0</v>
      </c>
      <c r="G1197" s="240">
        <v>0</v>
      </c>
      <c r="H1197" s="221"/>
      <c r="I1197" s="221"/>
      <c r="J1197" s="221"/>
      <c r="K1197" s="221"/>
    </row>
    <row r="1198" spans="1:11" ht="14.1" customHeight="1">
      <c r="A1198" s="221"/>
      <c r="B1198" s="221"/>
      <c r="C1198" s="239" t="s">
        <v>229</v>
      </c>
      <c r="D1198" s="1589" t="s">
        <v>200</v>
      </c>
      <c r="E1198" s="240">
        <v>0</v>
      </c>
      <c r="F1198" s="240">
        <v>0</v>
      </c>
      <c r="G1198" s="240">
        <v>0</v>
      </c>
      <c r="H1198" s="221"/>
      <c r="I1198" s="221"/>
      <c r="J1198" s="221"/>
      <c r="K1198" s="221"/>
    </row>
    <row r="1199" spans="1:11" ht="14.1" customHeight="1">
      <c r="A1199" s="221"/>
      <c r="B1199" s="221"/>
      <c r="C1199" s="239" t="s">
        <v>230</v>
      </c>
      <c r="D1199" s="1589" t="s">
        <v>200</v>
      </c>
      <c r="E1199" s="240">
        <v>0</v>
      </c>
      <c r="F1199" s="240">
        <v>0</v>
      </c>
      <c r="G1199" s="240">
        <v>0</v>
      </c>
      <c r="H1199" s="221"/>
      <c r="I1199" s="221"/>
      <c r="J1199" s="221"/>
      <c r="K1199" s="221"/>
    </row>
    <row r="1200" spans="1:11" ht="14.1" customHeight="1">
      <c r="A1200" s="221"/>
      <c r="B1200" s="221"/>
      <c r="C1200" s="239" t="s">
        <v>231</v>
      </c>
      <c r="D1200" s="1589" t="s">
        <v>200</v>
      </c>
      <c r="E1200" s="240">
        <v>0</v>
      </c>
      <c r="F1200" s="240">
        <v>0</v>
      </c>
      <c r="G1200" s="240">
        <v>0</v>
      </c>
      <c r="H1200" s="221"/>
      <c r="I1200" s="221"/>
      <c r="J1200" s="221"/>
      <c r="K1200" s="221"/>
    </row>
    <row r="1201" spans="1:11" ht="14.1" customHeight="1">
      <c r="A1201" s="221"/>
      <c r="B1201" s="221"/>
      <c r="C1201" s="239" t="s">
        <v>232</v>
      </c>
      <c r="D1201" s="1589" t="s">
        <v>200</v>
      </c>
      <c r="E1201" s="240">
        <v>0</v>
      </c>
      <c r="F1201" s="240">
        <v>0</v>
      </c>
      <c r="G1201" s="240">
        <v>0</v>
      </c>
      <c r="H1201" s="221"/>
      <c r="I1201" s="221"/>
      <c r="J1201" s="221"/>
      <c r="K1201" s="221"/>
    </row>
    <row r="1202" spans="1:11" ht="14.1" customHeight="1">
      <c r="A1202" s="221"/>
      <c r="B1202" s="221"/>
      <c r="C1202" s="239" t="s">
        <v>233</v>
      </c>
      <c r="D1202" s="1589" t="s">
        <v>200</v>
      </c>
      <c r="E1202" s="240">
        <v>100000</v>
      </c>
      <c r="F1202" s="240">
        <v>100000</v>
      </c>
      <c r="G1202" s="240">
        <v>100000</v>
      </c>
      <c r="H1202" s="221"/>
      <c r="I1202" s="221"/>
      <c r="J1202" s="221"/>
      <c r="K1202" s="221"/>
    </row>
    <row r="1203" spans="1:11" ht="14.1" customHeight="1">
      <c r="A1203" s="221"/>
      <c r="B1203" s="221"/>
      <c r="C1203" s="239" t="s">
        <v>220</v>
      </c>
      <c r="D1203" s="1589" t="s">
        <v>200</v>
      </c>
      <c r="E1203" s="240">
        <v>0</v>
      </c>
      <c r="F1203" s="240">
        <v>0</v>
      </c>
      <c r="G1203" s="240">
        <v>0</v>
      </c>
      <c r="H1203" s="221"/>
      <c r="I1203" s="221"/>
      <c r="J1203" s="221"/>
      <c r="K1203" s="221"/>
    </row>
    <row r="1204" spans="1:11" ht="14.1" customHeight="1">
      <c r="A1204" s="221"/>
      <c r="B1204" s="221"/>
      <c r="C1204" s="239" t="s">
        <v>229</v>
      </c>
      <c r="D1204" s="1589" t="s">
        <v>200</v>
      </c>
      <c r="E1204" s="240">
        <v>0</v>
      </c>
      <c r="F1204" s="240">
        <v>0</v>
      </c>
      <c r="G1204" s="240">
        <v>0</v>
      </c>
      <c r="H1204" s="221"/>
      <c r="I1204" s="221"/>
      <c r="J1204" s="221"/>
      <c r="K1204" s="221"/>
    </row>
    <row r="1205" spans="1:11" ht="14.1" customHeight="1">
      <c r="A1205" s="221"/>
      <c r="B1205" s="221"/>
      <c r="C1205" s="239" t="s">
        <v>230</v>
      </c>
      <c r="D1205" s="1589" t="s">
        <v>200</v>
      </c>
      <c r="E1205" s="240">
        <v>100000</v>
      </c>
      <c r="F1205" s="240">
        <v>100000</v>
      </c>
      <c r="G1205" s="240">
        <v>100000</v>
      </c>
      <c r="H1205" s="221"/>
      <c r="I1205" s="221"/>
      <c r="J1205" s="221"/>
      <c r="K1205" s="221"/>
    </row>
    <row r="1206" spans="1:11" ht="14.1" customHeight="1">
      <c r="A1206" s="221"/>
      <c r="B1206" s="221"/>
      <c r="C1206" s="239" t="s">
        <v>231</v>
      </c>
      <c r="D1206" s="1589" t="s">
        <v>200</v>
      </c>
      <c r="E1206" s="240">
        <v>0</v>
      </c>
      <c r="F1206" s="240">
        <v>0</v>
      </c>
      <c r="G1206" s="240">
        <v>0</v>
      </c>
      <c r="H1206" s="221"/>
      <c r="I1206" s="221"/>
      <c r="J1206" s="221"/>
      <c r="K1206" s="221"/>
    </row>
    <row r="1207" spans="1:11" ht="14.1" customHeight="1">
      <c r="A1207" s="221"/>
      <c r="B1207" s="221"/>
      <c r="C1207" s="239" t="s">
        <v>232</v>
      </c>
      <c r="D1207" s="1589" t="s">
        <v>200</v>
      </c>
      <c r="E1207" s="240">
        <v>0</v>
      </c>
      <c r="F1207" s="240">
        <v>0</v>
      </c>
      <c r="G1207" s="240">
        <v>0</v>
      </c>
      <c r="H1207" s="221"/>
      <c r="I1207" s="221"/>
      <c r="J1207" s="221"/>
      <c r="K1207" s="221"/>
    </row>
    <row r="1208" spans="1:11" ht="14.1" customHeight="1">
      <c r="A1208" s="221"/>
      <c r="B1208" s="221"/>
      <c r="C1208" s="239" t="s">
        <v>234</v>
      </c>
      <c r="D1208" s="1589" t="s">
        <v>200</v>
      </c>
      <c r="E1208" s="240">
        <v>0</v>
      </c>
      <c r="F1208" s="240">
        <v>0</v>
      </c>
      <c r="G1208" s="240">
        <v>0</v>
      </c>
      <c r="H1208" s="221"/>
      <c r="I1208" s="221"/>
      <c r="J1208" s="221"/>
      <c r="K1208" s="221"/>
    </row>
    <row r="1209" spans="1:11" ht="14.1" customHeight="1">
      <c r="A1209" s="221"/>
      <c r="B1209" s="221"/>
      <c r="C1209" s="239" t="s">
        <v>220</v>
      </c>
      <c r="D1209" s="1589" t="s">
        <v>200</v>
      </c>
      <c r="E1209" s="240">
        <v>0</v>
      </c>
      <c r="F1209" s="240">
        <v>0</v>
      </c>
      <c r="G1209" s="240">
        <v>0</v>
      </c>
      <c r="H1209" s="221"/>
      <c r="I1209" s="221"/>
      <c r="J1209" s="221"/>
      <c r="K1209" s="221"/>
    </row>
    <row r="1210" spans="1:11" ht="14.1" customHeight="1">
      <c r="A1210" s="221"/>
      <c r="B1210" s="221"/>
      <c r="C1210" s="239" t="s">
        <v>229</v>
      </c>
      <c r="D1210" s="1589" t="s">
        <v>200</v>
      </c>
      <c r="E1210" s="240">
        <v>0</v>
      </c>
      <c r="F1210" s="240">
        <v>0</v>
      </c>
      <c r="G1210" s="240">
        <v>0</v>
      </c>
      <c r="H1210" s="221"/>
      <c r="I1210" s="221"/>
      <c r="J1210" s="221"/>
      <c r="K1210" s="221"/>
    </row>
    <row r="1211" spans="1:11" ht="14.1" customHeight="1">
      <c r="A1211" s="221"/>
      <c r="B1211" s="221"/>
      <c r="C1211" s="239" t="s">
        <v>230</v>
      </c>
      <c r="D1211" s="1589" t="s">
        <v>200</v>
      </c>
      <c r="E1211" s="240">
        <v>0</v>
      </c>
      <c r="F1211" s="240">
        <v>0</v>
      </c>
      <c r="G1211" s="240">
        <v>0</v>
      </c>
      <c r="H1211" s="221"/>
      <c r="I1211" s="221"/>
      <c r="J1211" s="221"/>
      <c r="K1211" s="221"/>
    </row>
    <row r="1212" spans="1:11" ht="14.1" customHeight="1">
      <c r="A1212" s="221"/>
      <c r="B1212" s="221"/>
      <c r="C1212" s="239" t="s">
        <v>231</v>
      </c>
      <c r="D1212" s="1589" t="s">
        <v>200</v>
      </c>
      <c r="E1212" s="240">
        <v>0</v>
      </c>
      <c r="F1212" s="240">
        <v>0</v>
      </c>
      <c r="G1212" s="240">
        <v>0</v>
      </c>
      <c r="H1212" s="221"/>
      <c r="I1212" s="221"/>
      <c r="J1212" s="221"/>
      <c r="K1212" s="221"/>
    </row>
    <row r="1213" spans="1:11" ht="14.1" customHeight="1">
      <c r="A1213" s="221"/>
      <c r="B1213" s="221"/>
      <c r="C1213" s="239" t="s">
        <v>232</v>
      </c>
      <c r="D1213" s="1589" t="s">
        <v>200</v>
      </c>
      <c r="E1213" s="240">
        <v>0</v>
      </c>
      <c r="F1213" s="240">
        <v>0</v>
      </c>
      <c r="G1213" s="240">
        <v>0</v>
      </c>
      <c r="H1213" s="221"/>
      <c r="I1213" s="221"/>
      <c r="J1213" s="221"/>
      <c r="K1213" s="221"/>
    </row>
    <row r="1214" spans="1:11" ht="14.1" customHeight="1">
      <c r="A1214" s="221"/>
      <c r="B1214" s="221"/>
      <c r="C1214" s="239" t="s">
        <v>235</v>
      </c>
      <c r="D1214" s="1589" t="s">
        <v>200</v>
      </c>
      <c r="E1214" s="240">
        <v>0</v>
      </c>
      <c r="F1214" s="240">
        <v>0</v>
      </c>
      <c r="G1214" s="240">
        <v>0</v>
      </c>
      <c r="H1214" s="221"/>
      <c r="I1214" s="221"/>
      <c r="J1214" s="221"/>
      <c r="K1214" s="221"/>
    </row>
    <row r="1215" spans="1:11" ht="14.1" customHeight="1">
      <c r="A1215" s="221"/>
      <c r="B1215" s="221"/>
      <c r="C1215" s="239" t="s">
        <v>236</v>
      </c>
      <c r="D1215" s="1589" t="s">
        <v>200</v>
      </c>
      <c r="E1215" s="240">
        <v>0</v>
      </c>
      <c r="F1215" s="240">
        <v>0</v>
      </c>
      <c r="G1215" s="240">
        <v>0</v>
      </c>
      <c r="H1215" s="221"/>
      <c r="I1215" s="221"/>
      <c r="J1215" s="221"/>
      <c r="K1215" s="221"/>
    </row>
    <row r="1216" spans="1:11" ht="14.1" customHeight="1">
      <c r="A1216" s="221"/>
      <c r="B1216" s="221"/>
      <c r="C1216" s="241" t="s">
        <v>237</v>
      </c>
      <c r="D1216" s="240">
        <v>0</v>
      </c>
      <c r="E1216" s="240">
        <v>100000</v>
      </c>
      <c r="F1216" s="240">
        <v>100000</v>
      </c>
      <c r="G1216" s="240">
        <v>100000</v>
      </c>
      <c r="H1216" s="221"/>
      <c r="I1216" s="221"/>
      <c r="J1216" s="221"/>
      <c r="K1216" s="221"/>
    </row>
    <row r="1217" spans="1:11">
      <c r="A1217" s="221"/>
      <c r="B1217" s="221"/>
      <c r="C1217" s="231" t="s">
        <v>209</v>
      </c>
      <c r="D1217" s="1687" t="s">
        <v>3368</v>
      </c>
      <c r="E1217" s="1688"/>
      <c r="F1217" s="1688"/>
      <c r="G1217" s="1688"/>
      <c r="H1217" s="221"/>
      <c r="I1217" s="221"/>
      <c r="J1217" s="221"/>
      <c r="K1217" s="221"/>
    </row>
    <row r="1218" spans="1:11" ht="19.5" customHeight="1">
      <c r="A1218" s="221"/>
      <c r="B1218" s="221"/>
      <c r="C1218" s="232" t="s">
        <v>211</v>
      </c>
      <c r="D1218" s="1687" t="s">
        <v>3368</v>
      </c>
      <c r="E1218" s="1688"/>
      <c r="F1218" s="1688"/>
      <c r="G1218" s="1688"/>
      <c r="H1218" s="221"/>
      <c r="I1218" s="221"/>
      <c r="J1218" s="221"/>
      <c r="K1218" s="221"/>
    </row>
    <row r="1219" spans="1:11" ht="45.95" customHeight="1">
      <c r="A1219" s="221"/>
      <c r="B1219" s="221"/>
      <c r="C1219" s="232" t="s">
        <v>31</v>
      </c>
      <c r="D1219" s="1639" t="s">
        <v>3310</v>
      </c>
      <c r="E1219" s="1640"/>
      <c r="F1219" s="1640"/>
      <c r="G1219" s="1640"/>
      <c r="H1219" s="221"/>
      <c r="I1219" s="221"/>
      <c r="J1219" s="221"/>
      <c r="K1219" s="221"/>
    </row>
    <row r="1220" spans="1:11" ht="15" customHeight="1">
      <c r="A1220" s="221"/>
      <c r="B1220" s="221"/>
      <c r="C1220" s="233"/>
      <c r="D1220" s="234">
        <v>2025</v>
      </c>
      <c r="E1220" s="234">
        <v>2026</v>
      </c>
      <c r="F1220" s="234">
        <v>2027</v>
      </c>
      <c r="G1220" s="234">
        <v>2028</v>
      </c>
      <c r="H1220" s="221"/>
      <c r="I1220" s="221"/>
      <c r="J1220" s="221"/>
      <c r="K1220" s="221"/>
    </row>
    <row r="1221" spans="1:11" ht="15" customHeight="1">
      <c r="A1221" s="221"/>
      <c r="B1221" s="221"/>
      <c r="C1221" s="235"/>
      <c r="D1221" s="236" t="s">
        <v>13</v>
      </c>
      <c r="E1221" s="236" t="s">
        <v>14</v>
      </c>
      <c r="F1221" s="236" t="s">
        <v>14</v>
      </c>
      <c r="G1221" s="236" t="s">
        <v>14</v>
      </c>
      <c r="H1221" s="221"/>
      <c r="I1221" s="221"/>
      <c r="J1221" s="221"/>
      <c r="K1221" s="221"/>
    </row>
    <row r="1222" spans="1:11" ht="14.1" customHeight="1">
      <c r="A1222" s="221"/>
      <c r="B1222" s="221"/>
      <c r="C1222" s="223" t="s">
        <v>33</v>
      </c>
      <c r="D1222" s="237" t="s">
        <v>200</v>
      </c>
      <c r="E1222" s="237" t="s">
        <v>248</v>
      </c>
      <c r="F1222" s="237" t="s">
        <v>248</v>
      </c>
      <c r="G1222" s="237" t="s">
        <v>248</v>
      </c>
      <c r="H1222" s="221"/>
      <c r="I1222" s="221"/>
      <c r="J1222" s="221"/>
      <c r="K1222" s="221"/>
    </row>
    <row r="1223" spans="1:11" ht="14.1" customHeight="1">
      <c r="A1223" s="221"/>
      <c r="B1223" s="221"/>
      <c r="C1223" s="223" t="s">
        <v>214</v>
      </c>
      <c r="D1223" s="237" t="s">
        <v>200</v>
      </c>
      <c r="E1223" s="1591">
        <v>100000</v>
      </c>
      <c r="F1223" s="1591">
        <v>100000</v>
      </c>
      <c r="G1223" s="1591">
        <v>100000</v>
      </c>
      <c r="H1223" s="221"/>
      <c r="I1223" s="221"/>
      <c r="J1223" s="221"/>
      <c r="K1223" s="221"/>
    </row>
    <row r="1224" spans="1:11" ht="14.1" customHeight="1">
      <c r="A1224" s="221"/>
      <c r="B1224" s="221"/>
      <c r="C1224" s="223" t="s">
        <v>215</v>
      </c>
      <c r="D1224" s="237" t="s">
        <v>164</v>
      </c>
      <c r="E1224" s="1591">
        <v>100000</v>
      </c>
      <c r="F1224" s="1591">
        <v>100000</v>
      </c>
      <c r="G1224" s="1591">
        <v>100000</v>
      </c>
      <c r="H1224" s="221"/>
      <c r="I1224" s="221"/>
      <c r="J1224" s="221"/>
      <c r="K1224" s="221"/>
    </row>
    <row r="1225" spans="1:11" ht="14.1" customHeight="1">
      <c r="A1225" s="221"/>
      <c r="B1225" s="221"/>
      <c r="C1225" s="223" t="s">
        <v>216</v>
      </c>
      <c r="D1225" s="237" t="s">
        <v>200</v>
      </c>
      <c r="E1225" s="237" t="s">
        <v>200</v>
      </c>
      <c r="F1225" s="237" t="s">
        <v>164</v>
      </c>
      <c r="G1225" s="237" t="s">
        <v>164</v>
      </c>
      <c r="H1225" s="221"/>
      <c r="I1225" s="221"/>
      <c r="J1225" s="221"/>
      <c r="K1225" s="221"/>
    </row>
    <row r="1226" spans="1:11" ht="14.1" customHeight="1">
      <c r="A1226" s="221"/>
      <c r="B1226" s="221"/>
      <c r="C1226" s="223" t="s">
        <v>217</v>
      </c>
      <c r="D1226" s="237" t="s">
        <v>200</v>
      </c>
      <c r="E1226" s="237"/>
      <c r="F1226" s="1597">
        <v>0</v>
      </c>
      <c r="G1226" s="1597">
        <v>0</v>
      </c>
      <c r="H1226" s="221"/>
      <c r="I1226" s="221"/>
      <c r="J1226" s="221"/>
      <c r="K1226" s="221"/>
    </row>
    <row r="1227" spans="1:11" ht="14.1" customHeight="1">
      <c r="A1227" s="221"/>
      <c r="B1227" s="221"/>
      <c r="C1227" s="223" t="s">
        <v>39</v>
      </c>
      <c r="D1227" s="237" t="s">
        <v>200</v>
      </c>
      <c r="E1227" s="237" t="s">
        <v>200</v>
      </c>
      <c r="F1227" s="1597">
        <v>0</v>
      </c>
      <c r="G1227" s="1597">
        <v>0</v>
      </c>
      <c r="H1227" s="221"/>
      <c r="I1227" s="221"/>
      <c r="J1227" s="221"/>
      <c r="K1227" s="221"/>
    </row>
    <row r="1228" spans="1:11" ht="14.1" customHeight="1">
      <c r="A1228" s="221"/>
      <c r="B1228" s="221"/>
      <c r="C1228" s="1683" t="s">
        <v>218</v>
      </c>
      <c r="D1228" s="1684"/>
      <c r="E1228" s="1684"/>
      <c r="F1228" s="1684"/>
      <c r="G1228" s="1684"/>
      <c r="H1228" s="221"/>
      <c r="I1228" s="221"/>
      <c r="J1228" s="221"/>
      <c r="K1228" s="221"/>
    </row>
    <row r="1229" spans="1:11" ht="14.1" customHeight="1">
      <c r="A1229" s="221"/>
      <c r="B1229" s="221"/>
      <c r="C1229" s="233"/>
      <c r="D1229" s="234">
        <v>2025</v>
      </c>
      <c r="E1229" s="234">
        <v>2026</v>
      </c>
      <c r="F1229" s="234">
        <v>2027</v>
      </c>
      <c r="G1229" s="234">
        <v>2028</v>
      </c>
      <c r="H1229" s="221"/>
      <c r="I1229" s="221"/>
      <c r="J1229" s="221"/>
      <c r="K1229" s="221"/>
    </row>
    <row r="1230" spans="1:11" ht="14.1" customHeight="1">
      <c r="A1230" s="221"/>
      <c r="B1230" s="221"/>
      <c r="C1230" s="235"/>
      <c r="D1230" s="236" t="s">
        <v>13</v>
      </c>
      <c r="E1230" s="236" t="s">
        <v>14</v>
      </c>
      <c r="F1230" s="236" t="s">
        <v>14</v>
      </c>
      <c r="G1230" s="236" t="s">
        <v>14</v>
      </c>
      <c r="H1230" s="221"/>
      <c r="I1230" s="221"/>
      <c r="J1230" s="221"/>
      <c r="K1230" s="221"/>
    </row>
    <row r="1231" spans="1:11" ht="14.1" customHeight="1">
      <c r="A1231" s="221"/>
      <c r="B1231" s="221"/>
      <c r="C1231" s="239" t="s">
        <v>219</v>
      </c>
      <c r="D1231" s="1589" t="s">
        <v>200</v>
      </c>
      <c r="E1231" s="240">
        <v>0</v>
      </c>
      <c r="F1231" s="240">
        <v>0</v>
      </c>
      <c r="G1231" s="240">
        <v>0</v>
      </c>
      <c r="H1231" s="221"/>
      <c r="I1231" s="221"/>
      <c r="J1231" s="221"/>
      <c r="K1231" s="221"/>
    </row>
    <row r="1232" spans="1:11" ht="14.1" customHeight="1">
      <c r="A1232" s="221"/>
      <c r="B1232" s="221"/>
      <c r="C1232" s="239" t="s">
        <v>220</v>
      </c>
      <c r="D1232" s="1589" t="s">
        <v>200</v>
      </c>
      <c r="E1232" s="240">
        <v>0</v>
      </c>
      <c r="F1232" s="240">
        <v>0</v>
      </c>
      <c r="G1232" s="240">
        <v>0</v>
      </c>
      <c r="H1232" s="221"/>
      <c r="I1232" s="221"/>
      <c r="J1232" s="221"/>
      <c r="K1232" s="221"/>
    </row>
    <row r="1233" spans="1:11" ht="14.1" customHeight="1">
      <c r="A1233" s="221"/>
      <c r="B1233" s="221"/>
      <c r="C1233" s="239" t="s">
        <v>221</v>
      </c>
      <c r="D1233" s="1589" t="s">
        <v>200</v>
      </c>
      <c r="E1233" s="240">
        <v>0</v>
      </c>
      <c r="F1233" s="240">
        <v>0</v>
      </c>
      <c r="G1233" s="240">
        <v>0</v>
      </c>
      <c r="H1233" s="221"/>
      <c r="I1233" s="221"/>
      <c r="J1233" s="221"/>
      <c r="K1233" s="221"/>
    </row>
    <row r="1234" spans="1:11" ht="14.1" customHeight="1">
      <c r="A1234" s="221"/>
      <c r="B1234" s="221"/>
      <c r="C1234" s="239" t="s">
        <v>222</v>
      </c>
      <c r="D1234" s="1589" t="s">
        <v>200</v>
      </c>
      <c r="E1234" s="240">
        <v>0</v>
      </c>
      <c r="F1234" s="240">
        <v>0</v>
      </c>
      <c r="G1234" s="240">
        <v>0</v>
      </c>
      <c r="H1234" s="221"/>
      <c r="I1234" s="221"/>
      <c r="J1234" s="221"/>
      <c r="K1234" s="221"/>
    </row>
    <row r="1235" spans="1:11" ht="14.1" customHeight="1">
      <c r="A1235" s="221"/>
      <c r="B1235" s="221"/>
      <c r="C1235" s="239" t="s">
        <v>220</v>
      </c>
      <c r="D1235" s="1589" t="s">
        <v>200</v>
      </c>
      <c r="E1235" s="240">
        <v>0</v>
      </c>
      <c r="F1235" s="240">
        <v>0</v>
      </c>
      <c r="G1235" s="240">
        <v>0</v>
      </c>
      <c r="H1235" s="221"/>
      <c r="I1235" s="221"/>
      <c r="J1235" s="221"/>
      <c r="K1235" s="221"/>
    </row>
    <row r="1236" spans="1:11" ht="14.1" customHeight="1">
      <c r="A1236" s="221"/>
      <c r="B1236" s="221"/>
      <c r="C1236" s="239" t="s">
        <v>221</v>
      </c>
      <c r="D1236" s="1589" t="s">
        <v>200</v>
      </c>
      <c r="E1236" s="240">
        <v>0</v>
      </c>
      <c r="F1236" s="240">
        <v>0</v>
      </c>
      <c r="G1236" s="240">
        <v>0</v>
      </c>
      <c r="H1236" s="221"/>
      <c r="I1236" s="221"/>
      <c r="J1236" s="221"/>
      <c r="K1236" s="221"/>
    </row>
    <row r="1237" spans="1:11" ht="14.1" customHeight="1">
      <c r="A1237" s="221"/>
      <c r="B1237" s="221"/>
      <c r="C1237" s="239" t="s">
        <v>223</v>
      </c>
      <c r="D1237" s="1589" t="s">
        <v>200</v>
      </c>
      <c r="E1237" s="240">
        <v>0</v>
      </c>
      <c r="F1237" s="240">
        <v>0</v>
      </c>
      <c r="G1237" s="240">
        <v>0</v>
      </c>
      <c r="H1237" s="221"/>
      <c r="I1237" s="221"/>
      <c r="J1237" s="221"/>
      <c r="K1237" s="221"/>
    </row>
    <row r="1238" spans="1:11" ht="14.1" customHeight="1">
      <c r="A1238" s="221"/>
      <c r="B1238" s="221"/>
      <c r="C1238" s="239" t="s">
        <v>220</v>
      </c>
      <c r="D1238" s="1589" t="s">
        <v>200</v>
      </c>
      <c r="E1238" s="240">
        <v>0</v>
      </c>
      <c r="F1238" s="240">
        <v>0</v>
      </c>
      <c r="G1238" s="240">
        <v>0</v>
      </c>
      <c r="H1238" s="221"/>
      <c r="I1238" s="221"/>
      <c r="J1238" s="221"/>
      <c r="K1238" s="221"/>
    </row>
    <row r="1239" spans="1:11" ht="14.1" customHeight="1">
      <c r="A1239" s="221"/>
      <c r="B1239" s="221"/>
      <c r="C1239" s="239" t="s">
        <v>221</v>
      </c>
      <c r="D1239" s="1589" t="s">
        <v>200</v>
      </c>
      <c r="E1239" s="240">
        <v>0</v>
      </c>
      <c r="F1239" s="240">
        <v>0</v>
      </c>
      <c r="G1239" s="240">
        <v>0</v>
      </c>
      <c r="H1239" s="221"/>
      <c r="I1239" s="221"/>
      <c r="J1239" s="221"/>
      <c r="K1239" s="221"/>
    </row>
    <row r="1240" spans="1:11" ht="14.1" customHeight="1">
      <c r="A1240" s="221"/>
      <c r="B1240" s="221"/>
      <c r="C1240" s="239" t="s">
        <v>224</v>
      </c>
      <c r="D1240" s="1589" t="s">
        <v>200</v>
      </c>
      <c r="E1240" s="240">
        <v>0</v>
      </c>
      <c r="F1240" s="240">
        <v>0</v>
      </c>
      <c r="G1240" s="240">
        <v>0</v>
      </c>
      <c r="H1240" s="221"/>
      <c r="I1240" s="221"/>
      <c r="J1240" s="221"/>
      <c r="K1240" s="221"/>
    </row>
    <row r="1241" spans="1:11" ht="14.1" customHeight="1">
      <c r="A1241" s="221"/>
      <c r="B1241" s="221"/>
      <c r="C1241" s="239" t="s">
        <v>220</v>
      </c>
      <c r="D1241" s="1589" t="s">
        <v>200</v>
      </c>
      <c r="E1241" s="240">
        <v>0</v>
      </c>
      <c r="F1241" s="240">
        <v>0</v>
      </c>
      <c r="G1241" s="240">
        <v>0</v>
      </c>
      <c r="H1241" s="221"/>
      <c r="I1241" s="221"/>
      <c r="J1241" s="221"/>
      <c r="K1241" s="221"/>
    </row>
    <row r="1242" spans="1:11" ht="14.1" customHeight="1">
      <c r="A1242" s="221"/>
      <c r="B1242" s="221"/>
      <c r="C1242" s="239" t="s">
        <v>221</v>
      </c>
      <c r="D1242" s="1589" t="s">
        <v>200</v>
      </c>
      <c r="E1242" s="240">
        <v>0</v>
      </c>
      <c r="F1242" s="240">
        <v>0</v>
      </c>
      <c r="G1242" s="240">
        <v>0</v>
      </c>
      <c r="H1242" s="221"/>
      <c r="I1242" s="221"/>
      <c r="J1242" s="221"/>
      <c r="K1242" s="221"/>
    </row>
    <row r="1243" spans="1:11" ht="14.1" customHeight="1">
      <c r="A1243" s="221"/>
      <c r="B1243" s="221"/>
      <c r="C1243" s="239" t="s">
        <v>225</v>
      </c>
      <c r="D1243" s="1589" t="s">
        <v>200</v>
      </c>
      <c r="E1243" s="240">
        <v>0</v>
      </c>
      <c r="F1243" s="240">
        <v>0</v>
      </c>
      <c r="G1243" s="240">
        <v>0</v>
      </c>
      <c r="H1243" s="221"/>
      <c r="I1243" s="221"/>
      <c r="J1243" s="221"/>
      <c r="K1243" s="221"/>
    </row>
    <row r="1244" spans="1:11" ht="14.1" customHeight="1">
      <c r="A1244" s="221"/>
      <c r="B1244" s="221"/>
      <c r="C1244" s="239" t="s">
        <v>220</v>
      </c>
      <c r="D1244" s="1589" t="s">
        <v>200</v>
      </c>
      <c r="E1244" s="240">
        <v>0</v>
      </c>
      <c r="F1244" s="240">
        <v>0</v>
      </c>
      <c r="G1244" s="240">
        <v>0</v>
      </c>
      <c r="H1244" s="221"/>
      <c r="I1244" s="221"/>
      <c r="J1244" s="221"/>
      <c r="K1244" s="221"/>
    </row>
    <row r="1245" spans="1:11" ht="14.1" customHeight="1">
      <c r="A1245" s="221"/>
      <c r="B1245" s="221"/>
      <c r="C1245" s="239" t="s">
        <v>221</v>
      </c>
      <c r="D1245" s="1589" t="s">
        <v>200</v>
      </c>
      <c r="E1245" s="240">
        <v>0</v>
      </c>
      <c r="F1245" s="240">
        <v>0</v>
      </c>
      <c r="G1245" s="240">
        <v>0</v>
      </c>
      <c r="H1245" s="221"/>
      <c r="I1245" s="221"/>
      <c r="J1245" s="221"/>
      <c r="K1245" s="221"/>
    </row>
    <row r="1246" spans="1:11" ht="14.1" customHeight="1">
      <c r="A1246" s="221"/>
      <c r="B1246" s="221"/>
      <c r="C1246" s="239" t="s">
        <v>226</v>
      </c>
      <c r="D1246" s="1589" t="s">
        <v>200</v>
      </c>
      <c r="E1246" s="240">
        <v>0</v>
      </c>
      <c r="F1246" s="240">
        <v>0</v>
      </c>
      <c r="G1246" s="240">
        <v>0</v>
      </c>
      <c r="H1246" s="221"/>
      <c r="I1246" s="221"/>
      <c r="J1246" s="221"/>
      <c r="K1246" s="221"/>
    </row>
    <row r="1247" spans="1:11" ht="14.1" customHeight="1">
      <c r="A1247" s="221"/>
      <c r="B1247" s="221"/>
      <c r="C1247" s="239" t="s">
        <v>220</v>
      </c>
      <c r="D1247" s="1589" t="s">
        <v>200</v>
      </c>
      <c r="E1247" s="240">
        <v>0</v>
      </c>
      <c r="F1247" s="240">
        <v>0</v>
      </c>
      <c r="G1247" s="240">
        <v>0</v>
      </c>
      <c r="H1247" s="221"/>
      <c r="I1247" s="221"/>
      <c r="J1247" s="221"/>
      <c r="K1247" s="221"/>
    </row>
    <row r="1248" spans="1:11" ht="14.1" customHeight="1">
      <c r="A1248" s="221"/>
      <c r="B1248" s="221"/>
      <c r="C1248" s="239" t="s">
        <v>221</v>
      </c>
      <c r="D1248" s="1589" t="s">
        <v>200</v>
      </c>
      <c r="E1248" s="240">
        <v>0</v>
      </c>
      <c r="F1248" s="240">
        <v>0</v>
      </c>
      <c r="G1248" s="240">
        <v>0</v>
      </c>
      <c r="H1248" s="221"/>
      <c r="I1248" s="221"/>
      <c r="J1248" s="221"/>
      <c r="K1248" s="221"/>
    </row>
    <row r="1249" spans="1:11" ht="14.1" customHeight="1">
      <c r="A1249" s="221"/>
      <c r="B1249" s="221"/>
      <c r="C1249" s="239" t="s">
        <v>227</v>
      </c>
      <c r="D1249" s="1589" t="s">
        <v>200</v>
      </c>
      <c r="E1249" s="240">
        <v>0</v>
      </c>
      <c r="F1249" s="240">
        <v>0</v>
      </c>
      <c r="G1249" s="240">
        <v>0</v>
      </c>
      <c r="H1249" s="221"/>
      <c r="I1249" s="221"/>
      <c r="J1249" s="221"/>
      <c r="K1249" s="221"/>
    </row>
    <row r="1250" spans="1:11" ht="14.1" customHeight="1">
      <c r="A1250" s="221"/>
      <c r="B1250" s="221"/>
      <c r="C1250" s="239" t="s">
        <v>220</v>
      </c>
      <c r="D1250" s="1589" t="s">
        <v>200</v>
      </c>
      <c r="E1250" s="240">
        <v>0</v>
      </c>
      <c r="F1250" s="240">
        <v>0</v>
      </c>
      <c r="G1250" s="240">
        <v>0</v>
      </c>
      <c r="H1250" s="221"/>
      <c r="I1250" s="221"/>
      <c r="J1250" s="221"/>
      <c r="K1250" s="221"/>
    </row>
    <row r="1251" spans="1:11" ht="14.1" customHeight="1">
      <c r="A1251" s="221"/>
      <c r="B1251" s="221"/>
      <c r="C1251" s="239" t="s">
        <v>221</v>
      </c>
      <c r="D1251" s="1589" t="s">
        <v>200</v>
      </c>
      <c r="E1251" s="240">
        <v>0</v>
      </c>
      <c r="F1251" s="240">
        <v>0</v>
      </c>
      <c r="G1251" s="240">
        <v>0</v>
      </c>
      <c r="H1251" s="221"/>
      <c r="I1251" s="221"/>
      <c r="J1251" s="221"/>
      <c r="K1251" s="221"/>
    </row>
    <row r="1252" spans="1:11" ht="14.1" customHeight="1">
      <c r="A1252" s="221"/>
      <c r="B1252" s="221"/>
      <c r="C1252" s="239" t="s">
        <v>228</v>
      </c>
      <c r="D1252" s="1589" t="s">
        <v>200</v>
      </c>
      <c r="E1252" s="240">
        <v>0</v>
      </c>
      <c r="F1252" s="240">
        <v>0</v>
      </c>
      <c r="G1252" s="240">
        <v>0</v>
      </c>
      <c r="H1252" s="221"/>
      <c r="I1252" s="221"/>
      <c r="J1252" s="221"/>
      <c r="K1252" s="221"/>
    </row>
    <row r="1253" spans="1:11" ht="14.1" customHeight="1">
      <c r="A1253" s="221"/>
      <c r="B1253" s="221"/>
      <c r="C1253" s="239" t="s">
        <v>220</v>
      </c>
      <c r="D1253" s="1589" t="s">
        <v>200</v>
      </c>
      <c r="E1253" s="240">
        <v>0</v>
      </c>
      <c r="F1253" s="240">
        <v>0</v>
      </c>
      <c r="G1253" s="240">
        <v>0</v>
      </c>
      <c r="H1253" s="221"/>
      <c r="I1253" s="221"/>
      <c r="J1253" s="221"/>
      <c r="K1253" s="221"/>
    </row>
    <row r="1254" spans="1:11" ht="14.1" customHeight="1">
      <c r="A1254" s="221"/>
      <c r="B1254" s="221"/>
      <c r="C1254" s="239" t="s">
        <v>229</v>
      </c>
      <c r="D1254" s="1589" t="s">
        <v>200</v>
      </c>
      <c r="E1254" s="240">
        <v>0</v>
      </c>
      <c r="F1254" s="240">
        <v>0</v>
      </c>
      <c r="G1254" s="240">
        <v>0</v>
      </c>
      <c r="H1254" s="221"/>
      <c r="I1254" s="221"/>
      <c r="J1254" s="221"/>
      <c r="K1254" s="221"/>
    </row>
    <row r="1255" spans="1:11" ht="14.1" customHeight="1">
      <c r="A1255" s="221"/>
      <c r="B1255" s="221"/>
      <c r="C1255" s="239" t="s">
        <v>230</v>
      </c>
      <c r="D1255" s="1589" t="s">
        <v>200</v>
      </c>
      <c r="E1255" s="240">
        <v>0</v>
      </c>
      <c r="F1255" s="240">
        <v>0</v>
      </c>
      <c r="G1255" s="240">
        <v>0</v>
      </c>
      <c r="H1255" s="221"/>
      <c r="I1255" s="221"/>
      <c r="J1255" s="221"/>
      <c r="K1255" s="221"/>
    </row>
    <row r="1256" spans="1:11" ht="14.1" customHeight="1">
      <c r="A1256" s="221"/>
      <c r="B1256" s="221"/>
      <c r="C1256" s="239" t="s">
        <v>231</v>
      </c>
      <c r="D1256" s="1589" t="s">
        <v>200</v>
      </c>
      <c r="E1256" s="240">
        <v>0</v>
      </c>
      <c r="F1256" s="240">
        <v>0</v>
      </c>
      <c r="G1256" s="240">
        <v>0</v>
      </c>
      <c r="H1256" s="221"/>
      <c r="I1256" s="221"/>
      <c r="J1256" s="221"/>
      <c r="K1256" s="221"/>
    </row>
    <row r="1257" spans="1:11" ht="14.1" customHeight="1">
      <c r="A1257" s="221"/>
      <c r="B1257" s="221"/>
      <c r="C1257" s="239" t="s">
        <v>232</v>
      </c>
      <c r="D1257" s="1589" t="s">
        <v>200</v>
      </c>
      <c r="E1257" s="240">
        <v>0</v>
      </c>
      <c r="F1257" s="240">
        <v>0</v>
      </c>
      <c r="G1257" s="240">
        <v>0</v>
      </c>
      <c r="H1257" s="221"/>
      <c r="I1257" s="221"/>
      <c r="J1257" s="221"/>
      <c r="K1257" s="221"/>
    </row>
    <row r="1258" spans="1:11" ht="14.1" customHeight="1">
      <c r="A1258" s="221"/>
      <c r="B1258" s="221"/>
      <c r="C1258" s="239" t="s">
        <v>233</v>
      </c>
      <c r="D1258" s="1589" t="s">
        <v>200</v>
      </c>
      <c r="E1258" s="240">
        <v>100000</v>
      </c>
      <c r="F1258" s="240">
        <v>1000000</v>
      </c>
      <c r="G1258" s="240">
        <v>2317553578</v>
      </c>
      <c r="H1258" s="221"/>
      <c r="I1258" s="221"/>
      <c r="J1258" s="221"/>
      <c r="K1258" s="221"/>
    </row>
    <row r="1259" spans="1:11" ht="14.1" customHeight="1">
      <c r="A1259" s="221"/>
      <c r="B1259" s="221"/>
      <c r="C1259" s="239" t="s">
        <v>220</v>
      </c>
      <c r="D1259" s="1589" t="s">
        <v>200</v>
      </c>
      <c r="E1259" s="240">
        <v>0</v>
      </c>
      <c r="F1259" s="240">
        <v>0</v>
      </c>
      <c r="G1259" s="240">
        <v>0</v>
      </c>
      <c r="H1259" s="221"/>
      <c r="I1259" s="221"/>
      <c r="J1259" s="221"/>
      <c r="K1259" s="221"/>
    </row>
    <row r="1260" spans="1:11" ht="14.1" customHeight="1">
      <c r="A1260" s="221"/>
      <c r="B1260" s="221"/>
      <c r="C1260" s="239" t="s">
        <v>229</v>
      </c>
      <c r="D1260" s="1589" t="s">
        <v>200</v>
      </c>
      <c r="E1260" s="240">
        <v>0</v>
      </c>
      <c r="F1260" s="240">
        <v>0</v>
      </c>
      <c r="G1260" s="240">
        <v>0</v>
      </c>
      <c r="H1260" s="221"/>
      <c r="I1260" s="221"/>
      <c r="J1260" s="221"/>
      <c r="K1260" s="221"/>
    </row>
    <row r="1261" spans="1:11" ht="14.1" customHeight="1">
      <c r="A1261" s="221"/>
      <c r="B1261" s="221"/>
      <c r="C1261" s="239" t="s">
        <v>230</v>
      </c>
      <c r="D1261" s="1589" t="s">
        <v>200</v>
      </c>
      <c r="E1261" s="240">
        <v>100000</v>
      </c>
      <c r="F1261" s="240">
        <v>1000000</v>
      </c>
      <c r="G1261" s="240">
        <v>2317553578</v>
      </c>
      <c r="H1261" s="221"/>
      <c r="I1261" s="221"/>
      <c r="J1261" s="221"/>
      <c r="K1261" s="221"/>
    </row>
    <row r="1262" spans="1:11" ht="14.1" customHeight="1">
      <c r="A1262" s="221"/>
      <c r="B1262" s="221"/>
      <c r="C1262" s="239" t="s">
        <v>231</v>
      </c>
      <c r="D1262" s="1589" t="s">
        <v>200</v>
      </c>
      <c r="E1262" s="240">
        <v>0</v>
      </c>
      <c r="F1262" s="240">
        <v>0</v>
      </c>
      <c r="G1262" s="240">
        <v>0</v>
      </c>
      <c r="H1262" s="221"/>
      <c r="I1262" s="221"/>
      <c r="J1262" s="221"/>
      <c r="K1262" s="221"/>
    </row>
    <row r="1263" spans="1:11" ht="14.1" customHeight="1">
      <c r="A1263" s="221"/>
      <c r="B1263" s="221"/>
      <c r="C1263" s="239" t="s">
        <v>232</v>
      </c>
      <c r="D1263" s="1589" t="s">
        <v>200</v>
      </c>
      <c r="E1263" s="240">
        <v>0</v>
      </c>
      <c r="F1263" s="240">
        <v>0</v>
      </c>
      <c r="G1263" s="240">
        <v>0</v>
      </c>
      <c r="H1263" s="221"/>
      <c r="I1263" s="221"/>
      <c r="J1263" s="221"/>
      <c r="K1263" s="221"/>
    </row>
    <row r="1264" spans="1:11" ht="14.1" customHeight="1">
      <c r="A1264" s="221"/>
      <c r="B1264" s="221"/>
      <c r="C1264" s="239" t="s">
        <v>234</v>
      </c>
      <c r="D1264" s="1589" t="s">
        <v>200</v>
      </c>
      <c r="E1264" s="240">
        <v>0</v>
      </c>
      <c r="F1264" s="240">
        <v>0</v>
      </c>
      <c r="G1264" s="240">
        <v>0</v>
      </c>
      <c r="H1264" s="221"/>
      <c r="I1264" s="221"/>
      <c r="J1264" s="221"/>
      <c r="K1264" s="221"/>
    </row>
    <row r="1265" spans="1:11" ht="14.1" customHeight="1">
      <c r="A1265" s="221"/>
      <c r="B1265" s="221"/>
      <c r="C1265" s="239" t="s">
        <v>220</v>
      </c>
      <c r="D1265" s="1589" t="s">
        <v>200</v>
      </c>
      <c r="E1265" s="240">
        <v>0</v>
      </c>
      <c r="F1265" s="240">
        <v>0</v>
      </c>
      <c r="G1265" s="240">
        <v>0</v>
      </c>
      <c r="H1265" s="221"/>
      <c r="I1265" s="221"/>
      <c r="J1265" s="221"/>
      <c r="K1265" s="221"/>
    </row>
    <row r="1266" spans="1:11" ht="14.1" customHeight="1">
      <c r="A1266" s="221"/>
      <c r="B1266" s="221"/>
      <c r="C1266" s="239" t="s">
        <v>229</v>
      </c>
      <c r="D1266" s="1589" t="s">
        <v>200</v>
      </c>
      <c r="E1266" s="240">
        <v>0</v>
      </c>
      <c r="F1266" s="240">
        <v>0</v>
      </c>
      <c r="G1266" s="240">
        <v>0</v>
      </c>
      <c r="H1266" s="221"/>
      <c r="I1266" s="221"/>
      <c r="J1266" s="221"/>
      <c r="K1266" s="221"/>
    </row>
    <row r="1267" spans="1:11" ht="14.1" customHeight="1">
      <c r="A1267" s="221"/>
      <c r="B1267" s="221"/>
      <c r="C1267" s="239" t="s">
        <v>230</v>
      </c>
      <c r="D1267" s="1589" t="s">
        <v>200</v>
      </c>
      <c r="E1267" s="240">
        <v>0</v>
      </c>
      <c r="F1267" s="240">
        <v>0</v>
      </c>
      <c r="G1267" s="240">
        <v>0</v>
      </c>
      <c r="H1267" s="221"/>
      <c r="I1267" s="221"/>
      <c r="J1267" s="221"/>
      <c r="K1267" s="221"/>
    </row>
    <row r="1268" spans="1:11" ht="14.1" customHeight="1">
      <c r="A1268" s="221"/>
      <c r="B1268" s="221"/>
      <c r="C1268" s="239" t="s">
        <v>231</v>
      </c>
      <c r="D1268" s="1589" t="s">
        <v>200</v>
      </c>
      <c r="E1268" s="240">
        <v>0</v>
      </c>
      <c r="F1268" s="240">
        <v>0</v>
      </c>
      <c r="G1268" s="240">
        <v>0</v>
      </c>
      <c r="H1268" s="221"/>
      <c r="I1268" s="221"/>
      <c r="J1268" s="221"/>
      <c r="K1268" s="221"/>
    </row>
    <row r="1269" spans="1:11" ht="14.1" customHeight="1">
      <c r="A1269" s="221"/>
      <c r="B1269" s="221"/>
      <c r="C1269" s="239" t="s">
        <v>232</v>
      </c>
      <c r="D1269" s="1589" t="s">
        <v>200</v>
      </c>
      <c r="E1269" s="240">
        <v>0</v>
      </c>
      <c r="F1269" s="240">
        <v>0</v>
      </c>
      <c r="G1269" s="240">
        <v>0</v>
      </c>
      <c r="H1269" s="221"/>
      <c r="I1269" s="221"/>
      <c r="J1269" s="221"/>
      <c r="K1269" s="221"/>
    </row>
    <row r="1270" spans="1:11" ht="14.1" customHeight="1">
      <c r="A1270" s="221"/>
      <c r="B1270" s="221"/>
      <c r="C1270" s="239" t="s">
        <v>235</v>
      </c>
      <c r="D1270" s="1589" t="s">
        <v>200</v>
      </c>
      <c r="E1270" s="240">
        <v>0</v>
      </c>
      <c r="F1270" s="240">
        <v>0</v>
      </c>
      <c r="G1270" s="240">
        <v>0</v>
      </c>
      <c r="H1270" s="221"/>
      <c r="I1270" s="221"/>
      <c r="J1270" s="221"/>
      <c r="K1270" s="221"/>
    </row>
    <row r="1271" spans="1:11" ht="14.1" customHeight="1">
      <c r="A1271" s="221"/>
      <c r="B1271" s="221"/>
      <c r="C1271" s="239" t="s">
        <v>236</v>
      </c>
      <c r="D1271" s="1589" t="s">
        <v>200</v>
      </c>
      <c r="E1271" s="240">
        <v>0</v>
      </c>
      <c r="F1271" s="240">
        <v>0</v>
      </c>
      <c r="G1271" s="240">
        <v>0</v>
      </c>
      <c r="H1271" s="221"/>
      <c r="I1271" s="221"/>
      <c r="J1271" s="221"/>
      <c r="K1271" s="221"/>
    </row>
    <row r="1272" spans="1:11" ht="14.1" customHeight="1">
      <c r="A1272" s="221"/>
      <c r="B1272" s="221"/>
      <c r="C1272" s="241" t="s">
        <v>237</v>
      </c>
      <c r="D1272" s="240">
        <v>0</v>
      </c>
      <c r="E1272" s="240">
        <v>100000</v>
      </c>
      <c r="F1272" s="240">
        <v>1000000</v>
      </c>
      <c r="G1272" s="240">
        <v>2317553578</v>
      </c>
      <c r="H1272" s="221"/>
      <c r="I1272" s="221"/>
      <c r="J1272" s="221"/>
      <c r="K1272" s="221"/>
    </row>
    <row r="1273" spans="1:11">
      <c r="A1273" s="221"/>
      <c r="B1273" s="221"/>
      <c r="C1273" s="231" t="s">
        <v>209</v>
      </c>
      <c r="D1273" s="1687" t="s">
        <v>3369</v>
      </c>
      <c r="E1273" s="1688"/>
      <c r="F1273" s="1688"/>
      <c r="G1273" s="1688"/>
      <c r="H1273" s="221"/>
      <c r="I1273" s="221"/>
      <c r="J1273" s="221"/>
      <c r="K1273" s="221"/>
    </row>
    <row r="1274" spans="1:11" ht="19.5" customHeight="1">
      <c r="A1274" s="221"/>
      <c r="B1274" s="221"/>
      <c r="C1274" s="232" t="s">
        <v>211</v>
      </c>
      <c r="D1274" s="1687" t="s">
        <v>3369</v>
      </c>
      <c r="E1274" s="1688"/>
      <c r="F1274" s="1688"/>
      <c r="G1274" s="1688"/>
      <c r="H1274" s="221"/>
      <c r="I1274" s="221"/>
      <c r="J1274" s="221"/>
      <c r="K1274" s="221"/>
    </row>
    <row r="1275" spans="1:11" ht="45.95" customHeight="1">
      <c r="A1275" s="221"/>
      <c r="B1275" s="221"/>
      <c r="C1275" s="232" t="s">
        <v>31</v>
      </c>
      <c r="D1275" s="1639" t="s">
        <v>3310</v>
      </c>
      <c r="E1275" s="1640"/>
      <c r="F1275" s="1640"/>
      <c r="G1275" s="1640"/>
      <c r="H1275" s="221"/>
      <c r="I1275" s="221"/>
      <c r="J1275" s="221"/>
      <c r="K1275" s="221"/>
    </row>
    <row r="1276" spans="1:11" ht="15" customHeight="1">
      <c r="A1276" s="221"/>
      <c r="B1276" s="221"/>
      <c r="C1276" s="233"/>
      <c r="D1276" s="234">
        <v>2025</v>
      </c>
      <c r="E1276" s="234">
        <v>2026</v>
      </c>
      <c r="F1276" s="234">
        <v>2027</v>
      </c>
      <c r="G1276" s="234">
        <v>2028</v>
      </c>
      <c r="H1276" s="221"/>
      <c r="I1276" s="221"/>
      <c r="J1276" s="221"/>
      <c r="K1276" s="221"/>
    </row>
    <row r="1277" spans="1:11" ht="15" customHeight="1">
      <c r="A1277" s="221"/>
      <c r="B1277" s="221"/>
      <c r="C1277" s="235"/>
      <c r="D1277" s="236" t="s">
        <v>13</v>
      </c>
      <c r="E1277" s="236" t="s">
        <v>14</v>
      </c>
      <c r="F1277" s="236" t="s">
        <v>14</v>
      </c>
      <c r="G1277" s="236" t="s">
        <v>14</v>
      </c>
      <c r="H1277" s="221"/>
      <c r="I1277" s="221"/>
      <c r="J1277" s="221"/>
      <c r="K1277" s="221"/>
    </row>
    <row r="1278" spans="1:11" ht="14.1" customHeight="1">
      <c r="A1278" s="221"/>
      <c r="B1278" s="221"/>
      <c r="C1278" s="223" t="s">
        <v>33</v>
      </c>
      <c r="D1278" s="237" t="s">
        <v>200</v>
      </c>
      <c r="E1278" s="237" t="s">
        <v>248</v>
      </c>
      <c r="F1278" s="237" t="s">
        <v>248</v>
      </c>
      <c r="G1278" s="237" t="s">
        <v>248</v>
      </c>
      <c r="H1278" s="221"/>
      <c r="I1278" s="221"/>
      <c r="J1278" s="221"/>
      <c r="K1278" s="221"/>
    </row>
    <row r="1279" spans="1:11" ht="14.1" customHeight="1">
      <c r="A1279" s="221"/>
      <c r="B1279" s="221"/>
      <c r="C1279" s="223" t="s">
        <v>214</v>
      </c>
      <c r="D1279" s="237" t="s">
        <v>200</v>
      </c>
      <c r="E1279" s="1591">
        <v>100000</v>
      </c>
      <c r="F1279" s="1591">
        <v>1000000</v>
      </c>
      <c r="G1279" s="1591">
        <v>1000000</v>
      </c>
      <c r="H1279" s="221"/>
      <c r="I1279" s="221"/>
      <c r="J1279" s="221"/>
      <c r="K1279" s="221"/>
    </row>
    <row r="1280" spans="1:11" ht="14.1" customHeight="1">
      <c r="A1280" s="221"/>
      <c r="B1280" s="221"/>
      <c r="C1280" s="223" t="s">
        <v>215</v>
      </c>
      <c r="D1280" s="237" t="s">
        <v>164</v>
      </c>
      <c r="E1280" s="1591">
        <v>100000</v>
      </c>
      <c r="F1280" s="1591">
        <v>1000000</v>
      </c>
      <c r="G1280" s="1591">
        <v>1000000</v>
      </c>
      <c r="H1280" s="221"/>
      <c r="I1280" s="221"/>
      <c r="J1280" s="221"/>
      <c r="K1280" s="221"/>
    </row>
    <row r="1281" spans="1:11" ht="14.1" customHeight="1">
      <c r="A1281" s="221"/>
      <c r="B1281" s="221"/>
      <c r="C1281" s="223" t="s">
        <v>216</v>
      </c>
      <c r="D1281" s="237" t="s">
        <v>200</v>
      </c>
      <c r="E1281" s="237" t="s">
        <v>200</v>
      </c>
      <c r="F1281" s="237" t="s">
        <v>164</v>
      </c>
      <c r="G1281" s="237" t="s">
        <v>164</v>
      </c>
      <c r="H1281" s="221"/>
      <c r="I1281" s="221"/>
      <c r="J1281" s="221"/>
      <c r="K1281" s="221"/>
    </row>
    <row r="1282" spans="1:11" ht="14.1" customHeight="1">
      <c r="A1282" s="221"/>
      <c r="B1282" s="221"/>
      <c r="C1282" s="223" t="s">
        <v>217</v>
      </c>
      <c r="D1282" s="237" t="s">
        <v>200</v>
      </c>
      <c r="E1282" s="237"/>
      <c r="F1282" s="1597">
        <v>9</v>
      </c>
      <c r="G1282" s="1597">
        <v>0</v>
      </c>
      <c r="H1282" s="221"/>
      <c r="I1282" s="221"/>
      <c r="J1282" s="221"/>
      <c r="K1282" s="221"/>
    </row>
    <row r="1283" spans="1:11" ht="14.1" customHeight="1">
      <c r="A1283" s="221"/>
      <c r="B1283" s="221"/>
      <c r="C1283" s="223" t="s">
        <v>39</v>
      </c>
      <c r="D1283" s="237" t="s">
        <v>200</v>
      </c>
      <c r="E1283" s="237" t="s">
        <v>200</v>
      </c>
      <c r="F1283" s="1597">
        <v>9</v>
      </c>
      <c r="G1283" s="1597">
        <v>0</v>
      </c>
      <c r="H1283" s="221"/>
      <c r="I1283" s="221"/>
      <c r="J1283" s="221"/>
      <c r="K1283" s="221"/>
    </row>
    <row r="1284" spans="1:11" ht="14.1" customHeight="1">
      <c r="A1284" s="221"/>
      <c r="B1284" s="221"/>
      <c r="C1284" s="1683" t="s">
        <v>218</v>
      </c>
      <c r="D1284" s="1684"/>
      <c r="E1284" s="1684"/>
      <c r="F1284" s="1684"/>
      <c r="G1284" s="1684"/>
      <c r="H1284" s="221"/>
      <c r="I1284" s="221"/>
      <c r="J1284" s="221"/>
      <c r="K1284" s="221"/>
    </row>
    <row r="1285" spans="1:11" ht="14.1" customHeight="1">
      <c r="A1285" s="221"/>
      <c r="B1285" s="221"/>
      <c r="C1285" s="233"/>
      <c r="D1285" s="234">
        <v>2025</v>
      </c>
      <c r="E1285" s="234">
        <v>2026</v>
      </c>
      <c r="F1285" s="234">
        <v>2027</v>
      </c>
      <c r="G1285" s="234">
        <v>2028</v>
      </c>
      <c r="H1285" s="221"/>
      <c r="I1285" s="221"/>
      <c r="J1285" s="221"/>
      <c r="K1285" s="221"/>
    </row>
    <row r="1286" spans="1:11" ht="14.1" customHeight="1">
      <c r="A1286" s="221"/>
      <c r="B1286" s="221"/>
      <c r="C1286" s="235"/>
      <c r="D1286" s="236" t="s">
        <v>13</v>
      </c>
      <c r="E1286" s="236" t="s">
        <v>14</v>
      </c>
      <c r="F1286" s="236" t="s">
        <v>14</v>
      </c>
      <c r="G1286" s="236" t="s">
        <v>14</v>
      </c>
      <c r="H1286" s="221"/>
      <c r="I1286" s="221"/>
      <c r="J1286" s="221"/>
      <c r="K1286" s="221"/>
    </row>
    <row r="1287" spans="1:11" ht="14.1" customHeight="1">
      <c r="A1287" s="221"/>
      <c r="B1287" s="221"/>
      <c r="C1287" s="239" t="s">
        <v>219</v>
      </c>
      <c r="D1287" s="1589" t="s">
        <v>200</v>
      </c>
      <c r="E1287" s="240">
        <v>0</v>
      </c>
      <c r="F1287" s="240">
        <v>0</v>
      </c>
      <c r="G1287" s="240">
        <v>0</v>
      </c>
      <c r="H1287" s="221"/>
      <c r="I1287" s="221"/>
      <c r="J1287" s="221"/>
      <c r="K1287" s="221"/>
    </row>
    <row r="1288" spans="1:11" ht="14.1" customHeight="1">
      <c r="A1288" s="221"/>
      <c r="B1288" s="221"/>
      <c r="C1288" s="239" t="s">
        <v>220</v>
      </c>
      <c r="D1288" s="1589" t="s">
        <v>200</v>
      </c>
      <c r="E1288" s="240">
        <v>0</v>
      </c>
      <c r="F1288" s="240">
        <v>0</v>
      </c>
      <c r="G1288" s="240">
        <v>0</v>
      </c>
      <c r="H1288" s="221"/>
      <c r="I1288" s="221"/>
      <c r="J1288" s="221"/>
      <c r="K1288" s="221"/>
    </row>
    <row r="1289" spans="1:11" ht="14.1" customHeight="1">
      <c r="A1289" s="221"/>
      <c r="B1289" s="221"/>
      <c r="C1289" s="239" t="s">
        <v>221</v>
      </c>
      <c r="D1289" s="1589" t="s">
        <v>200</v>
      </c>
      <c r="E1289" s="240">
        <v>0</v>
      </c>
      <c r="F1289" s="240">
        <v>0</v>
      </c>
      <c r="G1289" s="240">
        <v>0</v>
      </c>
      <c r="H1289" s="221"/>
      <c r="I1289" s="221"/>
      <c r="J1289" s="221"/>
      <c r="K1289" s="221"/>
    </row>
    <row r="1290" spans="1:11" ht="14.1" customHeight="1">
      <c r="A1290" s="221"/>
      <c r="B1290" s="221"/>
      <c r="C1290" s="239" t="s">
        <v>222</v>
      </c>
      <c r="D1290" s="1589" t="s">
        <v>200</v>
      </c>
      <c r="E1290" s="240">
        <v>0</v>
      </c>
      <c r="F1290" s="240">
        <v>0</v>
      </c>
      <c r="G1290" s="240">
        <v>0</v>
      </c>
      <c r="H1290" s="221"/>
      <c r="I1290" s="221"/>
      <c r="J1290" s="221"/>
      <c r="K1290" s="221"/>
    </row>
    <row r="1291" spans="1:11" ht="14.1" customHeight="1">
      <c r="A1291" s="221"/>
      <c r="B1291" s="221"/>
      <c r="C1291" s="239" t="s">
        <v>220</v>
      </c>
      <c r="D1291" s="1589" t="s">
        <v>200</v>
      </c>
      <c r="E1291" s="240">
        <v>0</v>
      </c>
      <c r="F1291" s="240">
        <v>0</v>
      </c>
      <c r="G1291" s="240">
        <v>0</v>
      </c>
      <c r="H1291" s="221"/>
      <c r="I1291" s="221"/>
      <c r="J1291" s="221"/>
      <c r="K1291" s="221"/>
    </row>
    <row r="1292" spans="1:11" ht="14.1" customHeight="1">
      <c r="A1292" s="221"/>
      <c r="B1292" s="221"/>
      <c r="C1292" s="239" t="s">
        <v>221</v>
      </c>
      <c r="D1292" s="1589" t="s">
        <v>200</v>
      </c>
      <c r="E1292" s="240">
        <v>0</v>
      </c>
      <c r="F1292" s="240">
        <v>0</v>
      </c>
      <c r="G1292" s="240">
        <v>0</v>
      </c>
      <c r="H1292" s="221"/>
      <c r="I1292" s="221"/>
      <c r="J1292" s="221"/>
      <c r="K1292" s="221"/>
    </row>
    <row r="1293" spans="1:11" ht="14.1" customHeight="1">
      <c r="A1293" s="221"/>
      <c r="B1293" s="221"/>
      <c r="C1293" s="239" t="s">
        <v>223</v>
      </c>
      <c r="D1293" s="1589" t="s">
        <v>200</v>
      </c>
      <c r="E1293" s="240">
        <v>0</v>
      </c>
      <c r="F1293" s="240">
        <v>0</v>
      </c>
      <c r="G1293" s="240">
        <v>0</v>
      </c>
      <c r="H1293" s="221"/>
      <c r="I1293" s="221"/>
      <c r="J1293" s="221"/>
      <c r="K1293" s="221"/>
    </row>
    <row r="1294" spans="1:11" ht="14.1" customHeight="1">
      <c r="A1294" s="221"/>
      <c r="B1294" s="221"/>
      <c r="C1294" s="239" t="s">
        <v>220</v>
      </c>
      <c r="D1294" s="1589" t="s">
        <v>200</v>
      </c>
      <c r="E1294" s="240">
        <v>0</v>
      </c>
      <c r="F1294" s="240">
        <v>0</v>
      </c>
      <c r="G1294" s="240">
        <v>0</v>
      </c>
      <c r="H1294" s="221"/>
      <c r="I1294" s="221"/>
      <c r="J1294" s="221"/>
      <c r="K1294" s="221"/>
    </row>
    <row r="1295" spans="1:11" ht="14.1" customHeight="1">
      <c r="A1295" s="221"/>
      <c r="B1295" s="221"/>
      <c r="C1295" s="239" t="s">
        <v>221</v>
      </c>
      <c r="D1295" s="1589" t="s">
        <v>200</v>
      </c>
      <c r="E1295" s="240">
        <v>0</v>
      </c>
      <c r="F1295" s="240">
        <v>0</v>
      </c>
      <c r="G1295" s="240">
        <v>0</v>
      </c>
      <c r="H1295" s="221"/>
      <c r="I1295" s="221"/>
      <c r="J1295" s="221"/>
      <c r="K1295" s="221"/>
    </row>
    <row r="1296" spans="1:11" ht="14.1" customHeight="1">
      <c r="A1296" s="221"/>
      <c r="B1296" s="221"/>
      <c r="C1296" s="239" t="s">
        <v>224</v>
      </c>
      <c r="D1296" s="1589" t="s">
        <v>200</v>
      </c>
      <c r="E1296" s="240">
        <v>0</v>
      </c>
      <c r="F1296" s="240">
        <v>0</v>
      </c>
      <c r="G1296" s="240">
        <v>0</v>
      </c>
      <c r="H1296" s="221"/>
      <c r="I1296" s="221"/>
      <c r="J1296" s="221"/>
      <c r="K1296" s="221"/>
    </row>
    <row r="1297" spans="1:11" ht="14.1" customHeight="1">
      <c r="A1297" s="221"/>
      <c r="B1297" s="221"/>
      <c r="C1297" s="239" t="s">
        <v>220</v>
      </c>
      <c r="D1297" s="1589" t="s">
        <v>200</v>
      </c>
      <c r="E1297" s="240">
        <v>0</v>
      </c>
      <c r="F1297" s="240">
        <v>0</v>
      </c>
      <c r="G1297" s="240">
        <v>0</v>
      </c>
      <c r="H1297" s="221"/>
      <c r="I1297" s="221"/>
      <c r="J1297" s="221"/>
      <c r="K1297" s="221"/>
    </row>
    <row r="1298" spans="1:11" ht="14.1" customHeight="1">
      <c r="A1298" s="221"/>
      <c r="B1298" s="221"/>
      <c r="C1298" s="239" t="s">
        <v>221</v>
      </c>
      <c r="D1298" s="1589" t="s">
        <v>200</v>
      </c>
      <c r="E1298" s="240">
        <v>0</v>
      </c>
      <c r="F1298" s="240">
        <v>0</v>
      </c>
      <c r="G1298" s="240">
        <v>0</v>
      </c>
      <c r="H1298" s="221"/>
      <c r="I1298" s="221"/>
      <c r="J1298" s="221"/>
      <c r="K1298" s="221"/>
    </row>
    <row r="1299" spans="1:11" ht="14.1" customHeight="1">
      <c r="A1299" s="221"/>
      <c r="B1299" s="221"/>
      <c r="C1299" s="239" t="s">
        <v>225</v>
      </c>
      <c r="D1299" s="1589" t="s">
        <v>200</v>
      </c>
      <c r="E1299" s="240">
        <v>0</v>
      </c>
      <c r="F1299" s="240">
        <v>0</v>
      </c>
      <c r="G1299" s="240">
        <v>0</v>
      </c>
      <c r="H1299" s="221"/>
      <c r="I1299" s="221"/>
      <c r="J1299" s="221"/>
      <c r="K1299" s="221"/>
    </row>
    <row r="1300" spans="1:11" ht="14.1" customHeight="1">
      <c r="A1300" s="221"/>
      <c r="B1300" s="221"/>
      <c r="C1300" s="239" t="s">
        <v>220</v>
      </c>
      <c r="D1300" s="1589" t="s">
        <v>200</v>
      </c>
      <c r="E1300" s="240">
        <v>0</v>
      </c>
      <c r="F1300" s="240">
        <v>0</v>
      </c>
      <c r="G1300" s="240">
        <v>0</v>
      </c>
      <c r="H1300" s="221"/>
      <c r="I1300" s="221"/>
      <c r="J1300" s="221"/>
      <c r="K1300" s="221"/>
    </row>
    <row r="1301" spans="1:11" ht="14.1" customHeight="1">
      <c r="A1301" s="221"/>
      <c r="B1301" s="221"/>
      <c r="C1301" s="239" t="s">
        <v>221</v>
      </c>
      <c r="D1301" s="1589" t="s">
        <v>200</v>
      </c>
      <c r="E1301" s="240">
        <v>0</v>
      </c>
      <c r="F1301" s="240">
        <v>0</v>
      </c>
      <c r="G1301" s="240">
        <v>0</v>
      </c>
      <c r="H1301" s="221"/>
      <c r="I1301" s="221"/>
      <c r="J1301" s="221"/>
      <c r="K1301" s="221"/>
    </row>
    <row r="1302" spans="1:11" ht="14.1" customHeight="1">
      <c r="A1302" s="221"/>
      <c r="B1302" s="221"/>
      <c r="C1302" s="239" t="s">
        <v>226</v>
      </c>
      <c r="D1302" s="1589" t="s">
        <v>200</v>
      </c>
      <c r="E1302" s="240">
        <v>0</v>
      </c>
      <c r="F1302" s="240">
        <v>0</v>
      </c>
      <c r="G1302" s="240">
        <v>0</v>
      </c>
      <c r="H1302" s="221"/>
      <c r="I1302" s="221"/>
      <c r="J1302" s="221"/>
      <c r="K1302" s="221"/>
    </row>
    <row r="1303" spans="1:11" ht="14.1" customHeight="1">
      <c r="A1303" s="221"/>
      <c r="B1303" s="221"/>
      <c r="C1303" s="239" t="s">
        <v>220</v>
      </c>
      <c r="D1303" s="1589" t="s">
        <v>200</v>
      </c>
      <c r="E1303" s="240">
        <v>0</v>
      </c>
      <c r="F1303" s="240">
        <v>0</v>
      </c>
      <c r="G1303" s="240">
        <v>0</v>
      </c>
      <c r="H1303" s="221"/>
      <c r="I1303" s="221"/>
      <c r="J1303" s="221"/>
      <c r="K1303" s="221"/>
    </row>
    <row r="1304" spans="1:11" ht="14.1" customHeight="1">
      <c r="A1304" s="221"/>
      <c r="B1304" s="221"/>
      <c r="C1304" s="239" t="s">
        <v>221</v>
      </c>
      <c r="D1304" s="1589" t="s">
        <v>200</v>
      </c>
      <c r="E1304" s="240">
        <v>0</v>
      </c>
      <c r="F1304" s="240">
        <v>0</v>
      </c>
      <c r="G1304" s="240">
        <v>0</v>
      </c>
      <c r="H1304" s="221"/>
      <c r="I1304" s="221"/>
      <c r="J1304" s="221"/>
      <c r="K1304" s="221"/>
    </row>
    <row r="1305" spans="1:11" ht="14.1" customHeight="1">
      <c r="A1305" s="221"/>
      <c r="B1305" s="221"/>
      <c r="C1305" s="239" t="s">
        <v>227</v>
      </c>
      <c r="D1305" s="1589" t="s">
        <v>200</v>
      </c>
      <c r="E1305" s="240">
        <v>0</v>
      </c>
      <c r="F1305" s="240">
        <v>0</v>
      </c>
      <c r="G1305" s="240">
        <v>0</v>
      </c>
      <c r="H1305" s="221"/>
      <c r="I1305" s="221"/>
      <c r="J1305" s="221"/>
      <c r="K1305" s="221"/>
    </row>
    <row r="1306" spans="1:11" ht="14.1" customHeight="1">
      <c r="A1306" s="221"/>
      <c r="B1306" s="221"/>
      <c r="C1306" s="239" t="s">
        <v>220</v>
      </c>
      <c r="D1306" s="1589" t="s">
        <v>200</v>
      </c>
      <c r="E1306" s="240">
        <v>0</v>
      </c>
      <c r="F1306" s="240">
        <v>0</v>
      </c>
      <c r="G1306" s="240">
        <v>0</v>
      </c>
      <c r="H1306" s="221"/>
      <c r="I1306" s="221"/>
      <c r="J1306" s="221"/>
      <c r="K1306" s="221"/>
    </row>
    <row r="1307" spans="1:11" ht="14.1" customHeight="1">
      <c r="A1307" s="221"/>
      <c r="B1307" s="221"/>
      <c r="C1307" s="239" t="s">
        <v>221</v>
      </c>
      <c r="D1307" s="1589" t="s">
        <v>200</v>
      </c>
      <c r="E1307" s="240">
        <v>0</v>
      </c>
      <c r="F1307" s="240">
        <v>0</v>
      </c>
      <c r="G1307" s="240">
        <v>0</v>
      </c>
      <c r="H1307" s="221"/>
      <c r="I1307" s="221"/>
      <c r="J1307" s="221"/>
      <c r="K1307" s="221"/>
    </row>
    <row r="1308" spans="1:11" ht="14.1" customHeight="1">
      <c r="A1308" s="221"/>
      <c r="B1308" s="221"/>
      <c r="C1308" s="239" t="s">
        <v>228</v>
      </c>
      <c r="D1308" s="1589" t="s">
        <v>200</v>
      </c>
      <c r="E1308" s="240">
        <v>0</v>
      </c>
      <c r="F1308" s="240">
        <v>0</v>
      </c>
      <c r="G1308" s="240">
        <v>0</v>
      </c>
      <c r="H1308" s="221"/>
      <c r="I1308" s="221"/>
      <c r="J1308" s="221"/>
      <c r="K1308" s="221"/>
    </row>
    <row r="1309" spans="1:11" ht="14.1" customHeight="1">
      <c r="A1309" s="221"/>
      <c r="B1309" s="221"/>
      <c r="C1309" s="239" t="s">
        <v>220</v>
      </c>
      <c r="D1309" s="1589" t="s">
        <v>200</v>
      </c>
      <c r="E1309" s="240">
        <v>0</v>
      </c>
      <c r="F1309" s="240">
        <v>0</v>
      </c>
      <c r="G1309" s="240">
        <v>0</v>
      </c>
      <c r="H1309" s="221"/>
      <c r="I1309" s="221"/>
      <c r="J1309" s="221"/>
      <c r="K1309" s="221"/>
    </row>
    <row r="1310" spans="1:11" ht="14.1" customHeight="1">
      <c r="A1310" s="221"/>
      <c r="B1310" s="221"/>
      <c r="C1310" s="239" t="s">
        <v>229</v>
      </c>
      <c r="D1310" s="1589" t="s">
        <v>200</v>
      </c>
      <c r="E1310" s="240">
        <v>0</v>
      </c>
      <c r="F1310" s="240">
        <v>0</v>
      </c>
      <c r="G1310" s="240">
        <v>0</v>
      </c>
      <c r="H1310" s="221"/>
      <c r="I1310" s="221"/>
      <c r="J1310" s="221"/>
      <c r="K1310" s="221"/>
    </row>
    <row r="1311" spans="1:11" ht="14.1" customHeight="1">
      <c r="A1311" s="221"/>
      <c r="B1311" s="221"/>
      <c r="C1311" s="239" t="s">
        <v>230</v>
      </c>
      <c r="D1311" s="1589" t="s">
        <v>200</v>
      </c>
      <c r="E1311" s="240">
        <v>0</v>
      </c>
      <c r="F1311" s="240">
        <v>0</v>
      </c>
      <c r="G1311" s="240">
        <v>0</v>
      </c>
      <c r="H1311" s="221"/>
      <c r="I1311" s="221"/>
      <c r="J1311" s="221"/>
      <c r="K1311" s="221"/>
    </row>
    <row r="1312" spans="1:11" ht="14.1" customHeight="1">
      <c r="A1312" s="221"/>
      <c r="B1312" s="221"/>
      <c r="C1312" s="239" t="s">
        <v>231</v>
      </c>
      <c r="D1312" s="1589" t="s">
        <v>200</v>
      </c>
      <c r="E1312" s="240">
        <v>0</v>
      </c>
      <c r="F1312" s="240">
        <v>0</v>
      </c>
      <c r="G1312" s="240">
        <v>0</v>
      </c>
      <c r="H1312" s="221"/>
      <c r="I1312" s="221"/>
      <c r="J1312" s="221"/>
      <c r="K1312" s="221"/>
    </row>
    <row r="1313" spans="1:11" ht="14.1" customHeight="1">
      <c r="A1313" s="221"/>
      <c r="B1313" s="221"/>
      <c r="C1313" s="239" t="s">
        <v>232</v>
      </c>
      <c r="D1313" s="1589" t="s">
        <v>200</v>
      </c>
      <c r="E1313" s="240">
        <v>0</v>
      </c>
      <c r="F1313" s="240">
        <v>0</v>
      </c>
      <c r="G1313" s="240">
        <v>0</v>
      </c>
      <c r="H1313" s="221"/>
      <c r="I1313" s="221"/>
      <c r="J1313" s="221"/>
      <c r="K1313" s="221"/>
    </row>
    <row r="1314" spans="1:11" ht="14.1" customHeight="1">
      <c r="A1314" s="221"/>
      <c r="B1314" s="221"/>
      <c r="C1314" s="239" t="s">
        <v>233</v>
      </c>
      <c r="D1314" s="1589" t="s">
        <v>200</v>
      </c>
      <c r="E1314" s="240">
        <v>100000</v>
      </c>
      <c r="F1314" s="240">
        <v>1000000</v>
      </c>
      <c r="G1314" s="240">
        <v>1000000</v>
      </c>
      <c r="H1314" s="221"/>
      <c r="I1314" s="221"/>
      <c r="J1314" s="221"/>
      <c r="K1314" s="221"/>
    </row>
    <row r="1315" spans="1:11" ht="14.1" customHeight="1">
      <c r="A1315" s="221"/>
      <c r="B1315" s="221"/>
      <c r="C1315" s="239" t="s">
        <v>220</v>
      </c>
      <c r="D1315" s="1589" t="s">
        <v>200</v>
      </c>
      <c r="E1315" s="240">
        <v>0</v>
      </c>
      <c r="F1315" s="240">
        <v>0</v>
      </c>
      <c r="G1315" s="240">
        <v>0</v>
      </c>
      <c r="H1315" s="221"/>
      <c r="I1315" s="221"/>
      <c r="J1315" s="221"/>
      <c r="K1315" s="221"/>
    </row>
    <row r="1316" spans="1:11" ht="14.1" customHeight="1">
      <c r="A1316" s="221"/>
      <c r="B1316" s="221"/>
      <c r="C1316" s="239" t="s">
        <v>229</v>
      </c>
      <c r="D1316" s="1589" t="s">
        <v>200</v>
      </c>
      <c r="E1316" s="240">
        <v>100000</v>
      </c>
      <c r="F1316" s="240">
        <v>1000000</v>
      </c>
      <c r="G1316" s="240">
        <v>1000000</v>
      </c>
      <c r="H1316" s="221"/>
      <c r="I1316" s="221"/>
      <c r="J1316" s="221"/>
      <c r="K1316" s="221"/>
    </row>
    <row r="1317" spans="1:11" ht="14.1" customHeight="1">
      <c r="A1317" s="221"/>
      <c r="B1317" s="221"/>
      <c r="C1317" s="239" t="s">
        <v>230</v>
      </c>
      <c r="D1317" s="1589" t="s">
        <v>200</v>
      </c>
      <c r="E1317" s="240">
        <v>0</v>
      </c>
      <c r="F1317" s="240">
        <v>0</v>
      </c>
      <c r="G1317" s="240">
        <v>0</v>
      </c>
      <c r="H1317" s="221"/>
      <c r="I1317" s="221"/>
      <c r="J1317" s="221"/>
      <c r="K1317" s="221"/>
    </row>
    <row r="1318" spans="1:11" ht="14.1" customHeight="1">
      <c r="A1318" s="221"/>
      <c r="B1318" s="221"/>
      <c r="C1318" s="239" t="s">
        <v>231</v>
      </c>
      <c r="D1318" s="1589" t="s">
        <v>200</v>
      </c>
      <c r="E1318" s="240">
        <v>0</v>
      </c>
      <c r="F1318" s="240">
        <v>0</v>
      </c>
      <c r="G1318" s="240">
        <v>0</v>
      </c>
      <c r="H1318" s="221"/>
      <c r="I1318" s="221"/>
      <c r="J1318" s="221"/>
      <c r="K1318" s="221"/>
    </row>
    <row r="1319" spans="1:11" ht="14.1" customHeight="1">
      <c r="A1319" s="221"/>
      <c r="B1319" s="221"/>
      <c r="C1319" s="239" t="s">
        <v>232</v>
      </c>
      <c r="D1319" s="1589" t="s">
        <v>200</v>
      </c>
      <c r="E1319" s="240">
        <v>0</v>
      </c>
      <c r="F1319" s="240">
        <v>0</v>
      </c>
      <c r="G1319" s="240">
        <v>0</v>
      </c>
      <c r="H1319" s="221"/>
      <c r="I1319" s="221"/>
      <c r="J1319" s="221"/>
      <c r="K1319" s="221"/>
    </row>
    <row r="1320" spans="1:11" ht="14.1" customHeight="1">
      <c r="A1320" s="221"/>
      <c r="B1320" s="221"/>
      <c r="C1320" s="239" t="s">
        <v>234</v>
      </c>
      <c r="D1320" s="1589" t="s">
        <v>200</v>
      </c>
      <c r="E1320" s="240">
        <v>0</v>
      </c>
      <c r="F1320" s="240">
        <v>0</v>
      </c>
      <c r="G1320" s="240">
        <v>0</v>
      </c>
      <c r="H1320" s="221"/>
      <c r="I1320" s="221"/>
      <c r="J1320" s="221"/>
      <c r="K1320" s="221"/>
    </row>
    <row r="1321" spans="1:11" ht="14.1" customHeight="1">
      <c r="A1321" s="221"/>
      <c r="B1321" s="221"/>
      <c r="C1321" s="239" t="s">
        <v>220</v>
      </c>
      <c r="D1321" s="1589" t="s">
        <v>200</v>
      </c>
      <c r="E1321" s="240">
        <v>0</v>
      </c>
      <c r="F1321" s="240">
        <v>0</v>
      </c>
      <c r="G1321" s="240">
        <v>0</v>
      </c>
      <c r="H1321" s="221"/>
      <c r="I1321" s="221"/>
      <c r="J1321" s="221"/>
      <c r="K1321" s="221"/>
    </row>
    <row r="1322" spans="1:11" ht="14.1" customHeight="1">
      <c r="A1322" s="221"/>
      <c r="B1322" s="221"/>
      <c r="C1322" s="239" t="s">
        <v>229</v>
      </c>
      <c r="D1322" s="1589" t="s">
        <v>200</v>
      </c>
      <c r="E1322" s="240">
        <v>0</v>
      </c>
      <c r="F1322" s="240">
        <v>0</v>
      </c>
      <c r="G1322" s="240">
        <v>0</v>
      </c>
      <c r="H1322" s="221"/>
      <c r="I1322" s="221"/>
      <c r="J1322" s="221"/>
      <c r="K1322" s="221"/>
    </row>
    <row r="1323" spans="1:11" ht="14.1" customHeight="1">
      <c r="A1323" s="221"/>
      <c r="B1323" s="221"/>
      <c r="C1323" s="239" t="s">
        <v>230</v>
      </c>
      <c r="D1323" s="1589" t="s">
        <v>200</v>
      </c>
      <c r="E1323" s="240">
        <v>0</v>
      </c>
      <c r="F1323" s="240">
        <v>0</v>
      </c>
      <c r="G1323" s="240">
        <v>0</v>
      </c>
      <c r="H1323" s="221"/>
      <c r="I1323" s="221"/>
      <c r="J1323" s="221"/>
      <c r="K1323" s="221"/>
    </row>
    <row r="1324" spans="1:11" ht="14.1" customHeight="1">
      <c r="A1324" s="221"/>
      <c r="B1324" s="221"/>
      <c r="C1324" s="239" t="s">
        <v>231</v>
      </c>
      <c r="D1324" s="1589" t="s">
        <v>200</v>
      </c>
      <c r="E1324" s="240">
        <v>0</v>
      </c>
      <c r="F1324" s="240">
        <v>0</v>
      </c>
      <c r="G1324" s="240">
        <v>0</v>
      </c>
      <c r="H1324" s="221"/>
      <c r="I1324" s="221"/>
      <c r="J1324" s="221"/>
      <c r="K1324" s="221"/>
    </row>
    <row r="1325" spans="1:11" ht="14.1" customHeight="1">
      <c r="A1325" s="221"/>
      <c r="B1325" s="221"/>
      <c r="C1325" s="239" t="s">
        <v>232</v>
      </c>
      <c r="D1325" s="1589" t="s">
        <v>200</v>
      </c>
      <c r="E1325" s="240">
        <v>0</v>
      </c>
      <c r="F1325" s="240">
        <v>0</v>
      </c>
      <c r="G1325" s="240">
        <v>0</v>
      </c>
      <c r="H1325" s="221"/>
      <c r="I1325" s="221"/>
      <c r="J1325" s="221"/>
      <c r="K1325" s="221"/>
    </row>
    <row r="1326" spans="1:11" ht="14.1" customHeight="1">
      <c r="A1326" s="221"/>
      <c r="B1326" s="221"/>
      <c r="C1326" s="239" t="s">
        <v>235</v>
      </c>
      <c r="D1326" s="1589" t="s">
        <v>200</v>
      </c>
      <c r="E1326" s="240">
        <v>0</v>
      </c>
      <c r="F1326" s="240">
        <v>0</v>
      </c>
      <c r="G1326" s="240">
        <v>0</v>
      </c>
      <c r="H1326" s="221"/>
      <c r="I1326" s="221"/>
      <c r="J1326" s="221"/>
      <c r="K1326" s="221"/>
    </row>
    <row r="1327" spans="1:11" ht="14.1" customHeight="1">
      <c r="A1327" s="221"/>
      <c r="B1327" s="221"/>
      <c r="C1327" s="239" t="s">
        <v>236</v>
      </c>
      <c r="D1327" s="1589" t="s">
        <v>200</v>
      </c>
      <c r="E1327" s="240">
        <v>0</v>
      </c>
      <c r="F1327" s="240">
        <v>0</v>
      </c>
      <c r="G1327" s="240">
        <v>0</v>
      </c>
      <c r="H1327" s="221"/>
      <c r="I1327" s="221"/>
      <c r="J1327" s="221"/>
      <c r="K1327" s="221"/>
    </row>
    <row r="1328" spans="1:11" ht="14.1" customHeight="1">
      <c r="A1328" s="221"/>
      <c r="B1328" s="221"/>
      <c r="C1328" s="241" t="s">
        <v>237</v>
      </c>
      <c r="D1328" s="240">
        <v>0</v>
      </c>
      <c r="E1328" s="240">
        <v>100000</v>
      </c>
      <c r="F1328" s="240">
        <v>1000000</v>
      </c>
      <c r="G1328" s="240">
        <v>1000000</v>
      </c>
      <c r="H1328" s="221"/>
      <c r="I1328" s="221"/>
      <c r="J1328" s="221"/>
      <c r="K1328" s="221"/>
    </row>
    <row r="1329" spans="1:11" ht="14.1" customHeight="1">
      <c r="A1329" s="221"/>
      <c r="B1329" s="221"/>
      <c r="C1329" s="1581" t="s">
        <v>3370</v>
      </c>
      <c r="D1329" s="1685" t="s">
        <v>3371</v>
      </c>
      <c r="E1329" s="1686"/>
      <c r="F1329" s="1686"/>
      <c r="G1329" s="1686"/>
      <c r="H1329" s="221"/>
      <c r="I1329" s="221"/>
      <c r="J1329" s="221"/>
      <c r="K1329" s="221"/>
    </row>
    <row r="1330" spans="1:11" ht="14.1" customHeight="1">
      <c r="A1330" s="221"/>
      <c r="B1330" s="221"/>
      <c r="C1330" s="231" t="s">
        <v>209</v>
      </c>
      <c r="D1330" s="1639" t="s">
        <v>3372</v>
      </c>
      <c r="E1330" s="1640"/>
      <c r="F1330" s="1640"/>
      <c r="G1330" s="1640"/>
      <c r="H1330" s="221"/>
      <c r="I1330" s="221"/>
      <c r="J1330" s="221"/>
      <c r="K1330" s="221"/>
    </row>
    <row r="1331" spans="1:11" ht="14.1" customHeight="1">
      <c r="A1331" s="221"/>
      <c r="B1331" s="221"/>
      <c r="C1331" s="232" t="s">
        <v>211</v>
      </c>
      <c r="D1331" s="1639" t="s">
        <v>3373</v>
      </c>
      <c r="E1331" s="1640"/>
      <c r="F1331" s="1640"/>
      <c r="G1331" s="1640"/>
      <c r="H1331" s="221"/>
      <c r="I1331" s="221"/>
      <c r="J1331" s="221"/>
      <c r="K1331" s="221"/>
    </row>
    <row r="1332" spans="1:11" ht="14.1" customHeight="1">
      <c r="A1332" s="221"/>
      <c r="B1332" s="221"/>
      <c r="C1332" s="232" t="s">
        <v>31</v>
      </c>
      <c r="D1332" s="1639" t="s">
        <v>57</v>
      </c>
      <c r="E1332" s="1640"/>
      <c r="F1332" s="1640"/>
      <c r="G1332" s="1640"/>
      <c r="H1332" s="221"/>
      <c r="I1332" s="221"/>
      <c r="J1332" s="221"/>
      <c r="K1332" s="221"/>
    </row>
    <row r="1333" spans="1:11" ht="15" customHeight="1">
      <c r="A1333" s="221"/>
      <c r="B1333" s="221"/>
      <c r="C1333" s="233"/>
      <c r="D1333" s="234">
        <v>2025</v>
      </c>
      <c r="E1333" s="234">
        <v>2026</v>
      </c>
      <c r="F1333" s="234">
        <v>2027</v>
      </c>
      <c r="G1333" s="234">
        <v>2028</v>
      </c>
      <c r="H1333" s="221"/>
      <c r="I1333" s="221"/>
      <c r="J1333" s="221"/>
      <c r="K1333" s="221"/>
    </row>
    <row r="1334" spans="1:11" ht="15" customHeight="1">
      <c r="A1334" s="221"/>
      <c r="B1334" s="221"/>
      <c r="C1334" s="235"/>
      <c r="D1334" s="236" t="s">
        <v>13</v>
      </c>
      <c r="E1334" s="236" t="s">
        <v>14</v>
      </c>
      <c r="F1334" s="236" t="s">
        <v>14</v>
      </c>
      <c r="G1334" s="236" t="s">
        <v>14</v>
      </c>
      <c r="H1334" s="221"/>
      <c r="I1334" s="221"/>
      <c r="J1334" s="221"/>
      <c r="K1334" s="221"/>
    </row>
    <row r="1335" spans="1:11" ht="14.1" customHeight="1">
      <c r="A1335" s="221"/>
      <c r="B1335" s="221"/>
      <c r="C1335" s="223" t="s">
        <v>33</v>
      </c>
      <c r="D1335" s="237" t="s">
        <v>200</v>
      </c>
      <c r="E1335" s="237" t="s">
        <v>248</v>
      </c>
      <c r="F1335" s="237" t="s">
        <v>248</v>
      </c>
      <c r="G1335" s="237" t="s">
        <v>164</v>
      </c>
      <c r="H1335" s="221"/>
      <c r="I1335" s="221"/>
      <c r="J1335" s="221"/>
      <c r="K1335" s="221"/>
    </row>
    <row r="1336" spans="1:11" ht="14.1" customHeight="1">
      <c r="A1336" s="221"/>
      <c r="B1336" s="221"/>
      <c r="C1336" s="223" t="s">
        <v>214</v>
      </c>
      <c r="D1336" s="1591">
        <v>237896593</v>
      </c>
      <c r="E1336" s="1591">
        <v>137461704</v>
      </c>
      <c r="F1336" s="1591"/>
      <c r="G1336" s="237" t="s">
        <v>164</v>
      </c>
      <c r="H1336" s="221"/>
      <c r="I1336" s="221"/>
      <c r="J1336" s="221"/>
      <c r="K1336" s="221"/>
    </row>
    <row r="1337" spans="1:11" ht="14.1" customHeight="1">
      <c r="A1337" s="221"/>
      <c r="B1337" s="221"/>
      <c r="C1337" s="223" t="s">
        <v>215</v>
      </c>
      <c r="D1337" s="237" t="s">
        <v>164</v>
      </c>
      <c r="E1337" s="1591">
        <v>137461704</v>
      </c>
      <c r="F1337" s="1591"/>
      <c r="G1337" s="237" t="s">
        <v>164</v>
      </c>
      <c r="H1337" s="221"/>
      <c r="I1337" s="221"/>
      <c r="J1337" s="221"/>
      <c r="K1337" s="221"/>
    </row>
    <row r="1338" spans="1:11" ht="14.1" customHeight="1">
      <c r="A1338" s="221"/>
      <c r="B1338" s="221"/>
      <c r="C1338" s="223" t="s">
        <v>216</v>
      </c>
      <c r="D1338" s="237" t="s">
        <v>200</v>
      </c>
      <c r="E1338" s="237" t="s">
        <v>200</v>
      </c>
      <c r="F1338" s="237" t="s">
        <v>164</v>
      </c>
      <c r="G1338" s="237"/>
      <c r="H1338" s="221"/>
      <c r="I1338" s="221"/>
      <c r="J1338" s="221"/>
      <c r="K1338" s="221"/>
    </row>
    <row r="1339" spans="1:11" ht="14.1" customHeight="1">
      <c r="A1339" s="221"/>
      <c r="B1339" s="221"/>
      <c r="C1339" s="223" t="s">
        <v>217</v>
      </c>
      <c r="D1339" s="237" t="s">
        <v>200</v>
      </c>
      <c r="E1339" s="237">
        <v>-0.42217876150920747</v>
      </c>
      <c r="F1339" s="237">
        <v>-1</v>
      </c>
      <c r="G1339" s="237"/>
      <c r="H1339" s="221"/>
      <c r="I1339" s="221"/>
      <c r="J1339" s="221"/>
      <c r="K1339" s="221"/>
    </row>
    <row r="1340" spans="1:11" ht="14.1" customHeight="1">
      <c r="A1340" s="221"/>
      <c r="B1340" s="221"/>
      <c r="C1340" s="223" t="s">
        <v>39</v>
      </c>
      <c r="D1340" s="237" t="s">
        <v>200</v>
      </c>
      <c r="E1340" s="237" t="s">
        <v>200</v>
      </c>
      <c r="F1340" s="237" t="s">
        <v>164</v>
      </c>
      <c r="G1340" s="237"/>
      <c r="H1340" s="221"/>
      <c r="I1340" s="221"/>
      <c r="J1340" s="221"/>
      <c r="K1340" s="221"/>
    </row>
    <row r="1341" spans="1:11" ht="14.1" customHeight="1">
      <c r="A1341" s="221"/>
      <c r="B1341" s="221"/>
      <c r="C1341" s="1683" t="s">
        <v>218</v>
      </c>
      <c r="D1341" s="1684"/>
      <c r="E1341" s="1684"/>
      <c r="F1341" s="1684"/>
      <c r="G1341" s="1684"/>
      <c r="H1341" s="221"/>
      <c r="I1341" s="221"/>
      <c r="J1341" s="221"/>
      <c r="K1341" s="221"/>
    </row>
    <row r="1342" spans="1:11" ht="14.1" customHeight="1">
      <c r="A1342" s="221"/>
      <c r="B1342" s="221"/>
      <c r="C1342" s="233"/>
      <c r="D1342" s="234">
        <v>2025</v>
      </c>
      <c r="E1342" s="234">
        <v>2026</v>
      </c>
      <c r="F1342" s="234">
        <v>2027</v>
      </c>
      <c r="G1342" s="234">
        <v>2028</v>
      </c>
      <c r="H1342" s="221"/>
      <c r="I1342" s="221"/>
      <c r="J1342" s="221"/>
      <c r="K1342" s="221"/>
    </row>
    <row r="1343" spans="1:11" ht="14.1" customHeight="1">
      <c r="A1343" s="221"/>
      <c r="B1343" s="221"/>
      <c r="C1343" s="235"/>
      <c r="D1343" s="236" t="s">
        <v>13</v>
      </c>
      <c r="E1343" s="236" t="s">
        <v>14</v>
      </c>
      <c r="F1343" s="236" t="s">
        <v>14</v>
      </c>
      <c r="G1343" s="236" t="s">
        <v>14</v>
      </c>
      <c r="H1343" s="221"/>
      <c r="I1343" s="221"/>
      <c r="J1343" s="221"/>
      <c r="K1343" s="221"/>
    </row>
    <row r="1344" spans="1:11" ht="14.1" customHeight="1">
      <c r="A1344" s="221"/>
      <c r="B1344" s="221"/>
      <c r="C1344" s="239" t="s">
        <v>219</v>
      </c>
      <c r="D1344" s="240">
        <v>0</v>
      </c>
      <c r="E1344" s="240">
        <v>0</v>
      </c>
      <c r="F1344" s="240">
        <v>0</v>
      </c>
      <c r="G1344" s="240">
        <v>0</v>
      </c>
      <c r="H1344" s="221"/>
      <c r="I1344" s="221"/>
      <c r="J1344" s="221"/>
      <c r="K1344" s="221"/>
    </row>
    <row r="1345" spans="1:11" ht="14.1" customHeight="1">
      <c r="A1345" s="221"/>
      <c r="B1345" s="221"/>
      <c r="C1345" s="239" t="s">
        <v>220</v>
      </c>
      <c r="D1345" s="240">
        <v>0</v>
      </c>
      <c r="E1345" s="240">
        <v>0</v>
      </c>
      <c r="F1345" s="240">
        <v>0</v>
      </c>
      <c r="G1345" s="240">
        <v>0</v>
      </c>
      <c r="H1345" s="221"/>
      <c r="I1345" s="221"/>
      <c r="J1345" s="221"/>
      <c r="K1345" s="221"/>
    </row>
    <row r="1346" spans="1:11" ht="14.1" customHeight="1">
      <c r="A1346" s="221"/>
      <c r="B1346" s="221"/>
      <c r="C1346" s="239" t="s">
        <v>221</v>
      </c>
      <c r="D1346" s="240">
        <v>0</v>
      </c>
      <c r="E1346" s="240">
        <v>0</v>
      </c>
      <c r="F1346" s="240">
        <v>0</v>
      </c>
      <c r="G1346" s="240">
        <v>0</v>
      </c>
      <c r="H1346" s="221"/>
      <c r="I1346" s="221"/>
      <c r="J1346" s="221"/>
      <c r="K1346" s="221"/>
    </row>
    <row r="1347" spans="1:11" ht="14.1" customHeight="1">
      <c r="A1347" s="221"/>
      <c r="B1347" s="221"/>
      <c r="C1347" s="239" t="s">
        <v>222</v>
      </c>
      <c r="D1347" s="240">
        <v>0</v>
      </c>
      <c r="E1347" s="240">
        <v>0</v>
      </c>
      <c r="F1347" s="240">
        <v>0</v>
      </c>
      <c r="G1347" s="240">
        <v>0</v>
      </c>
      <c r="H1347" s="221"/>
      <c r="I1347" s="221"/>
      <c r="J1347" s="221"/>
      <c r="K1347" s="221"/>
    </row>
    <row r="1348" spans="1:11" ht="14.1" customHeight="1">
      <c r="A1348" s="221"/>
      <c r="B1348" s="221"/>
      <c r="C1348" s="239" t="s">
        <v>220</v>
      </c>
      <c r="D1348" s="240">
        <v>0</v>
      </c>
      <c r="E1348" s="240">
        <v>0</v>
      </c>
      <c r="F1348" s="240">
        <v>0</v>
      </c>
      <c r="G1348" s="240">
        <v>0</v>
      </c>
      <c r="H1348" s="221"/>
      <c r="I1348" s="221"/>
      <c r="J1348" s="221"/>
      <c r="K1348" s="221"/>
    </row>
    <row r="1349" spans="1:11" ht="14.1" customHeight="1">
      <c r="A1349" s="221"/>
      <c r="B1349" s="221"/>
      <c r="C1349" s="239" t="s">
        <v>221</v>
      </c>
      <c r="D1349" s="240">
        <v>0</v>
      </c>
      <c r="E1349" s="240">
        <v>0</v>
      </c>
      <c r="F1349" s="240">
        <v>0</v>
      </c>
      <c r="G1349" s="240">
        <v>0</v>
      </c>
      <c r="H1349" s="221"/>
      <c r="I1349" s="221"/>
      <c r="J1349" s="221"/>
      <c r="K1349" s="221"/>
    </row>
    <row r="1350" spans="1:11" ht="14.1" customHeight="1">
      <c r="A1350" s="221"/>
      <c r="B1350" s="221"/>
      <c r="C1350" s="239" t="s">
        <v>223</v>
      </c>
      <c r="D1350" s="240">
        <v>0</v>
      </c>
      <c r="E1350" s="240">
        <v>0</v>
      </c>
      <c r="F1350" s="240">
        <v>0</v>
      </c>
      <c r="G1350" s="240">
        <v>0</v>
      </c>
      <c r="H1350" s="221"/>
      <c r="I1350" s="221"/>
      <c r="J1350" s="221"/>
      <c r="K1350" s="221"/>
    </row>
    <row r="1351" spans="1:11" ht="14.1" customHeight="1">
      <c r="A1351" s="221"/>
      <c r="B1351" s="221"/>
      <c r="C1351" s="239" t="s">
        <v>220</v>
      </c>
      <c r="D1351" s="240">
        <v>0</v>
      </c>
      <c r="E1351" s="240">
        <v>0</v>
      </c>
      <c r="F1351" s="240">
        <v>0</v>
      </c>
      <c r="G1351" s="240">
        <v>0</v>
      </c>
      <c r="H1351" s="221"/>
      <c r="I1351" s="221"/>
      <c r="J1351" s="221"/>
      <c r="K1351" s="221"/>
    </row>
    <row r="1352" spans="1:11" ht="14.1" customHeight="1">
      <c r="A1352" s="221"/>
      <c r="B1352" s="221"/>
      <c r="C1352" s="239" t="s">
        <v>221</v>
      </c>
      <c r="D1352" s="240">
        <v>0</v>
      </c>
      <c r="E1352" s="240">
        <v>0</v>
      </c>
      <c r="F1352" s="240">
        <v>0</v>
      </c>
      <c r="G1352" s="240">
        <v>0</v>
      </c>
      <c r="H1352" s="221"/>
      <c r="I1352" s="221"/>
      <c r="J1352" s="221"/>
      <c r="K1352" s="221"/>
    </row>
    <row r="1353" spans="1:11" ht="14.1" customHeight="1">
      <c r="A1353" s="221"/>
      <c r="B1353" s="221"/>
      <c r="C1353" s="239" t="s">
        <v>224</v>
      </c>
      <c r="D1353" s="240">
        <v>0</v>
      </c>
      <c r="E1353" s="240">
        <v>0</v>
      </c>
      <c r="F1353" s="240">
        <v>0</v>
      </c>
      <c r="G1353" s="240">
        <v>0</v>
      </c>
      <c r="H1353" s="221"/>
      <c r="I1353" s="221"/>
      <c r="J1353" s="221"/>
      <c r="K1353" s="221"/>
    </row>
    <row r="1354" spans="1:11" ht="14.1" customHeight="1">
      <c r="A1354" s="221"/>
      <c r="B1354" s="221"/>
      <c r="C1354" s="239" t="s">
        <v>220</v>
      </c>
      <c r="D1354" s="240">
        <v>0</v>
      </c>
      <c r="E1354" s="240">
        <v>0</v>
      </c>
      <c r="F1354" s="240">
        <v>0</v>
      </c>
      <c r="G1354" s="240">
        <v>0</v>
      </c>
      <c r="H1354" s="221"/>
      <c r="I1354" s="221"/>
      <c r="J1354" s="221"/>
      <c r="K1354" s="221"/>
    </row>
    <row r="1355" spans="1:11" ht="14.1" customHeight="1">
      <c r="A1355" s="221"/>
      <c r="B1355" s="221"/>
      <c r="C1355" s="239" t="s">
        <v>221</v>
      </c>
      <c r="D1355" s="240">
        <v>0</v>
      </c>
      <c r="E1355" s="240">
        <v>0</v>
      </c>
      <c r="F1355" s="240">
        <v>0</v>
      </c>
      <c r="G1355" s="240">
        <v>0</v>
      </c>
      <c r="H1355" s="221"/>
      <c r="I1355" s="221"/>
      <c r="J1355" s="221"/>
      <c r="K1355" s="221"/>
    </row>
    <row r="1356" spans="1:11" ht="14.1" customHeight="1">
      <c r="A1356" s="221"/>
      <c r="B1356" s="221"/>
      <c r="C1356" s="239" t="s">
        <v>225</v>
      </c>
      <c r="D1356" s="240">
        <v>0</v>
      </c>
      <c r="E1356" s="240">
        <v>0</v>
      </c>
      <c r="F1356" s="240">
        <v>0</v>
      </c>
      <c r="G1356" s="240">
        <v>0</v>
      </c>
      <c r="H1356" s="221"/>
      <c r="I1356" s="221"/>
      <c r="J1356" s="221"/>
      <c r="K1356" s="221"/>
    </row>
    <row r="1357" spans="1:11" ht="14.1" customHeight="1">
      <c r="A1357" s="221"/>
      <c r="B1357" s="221"/>
      <c r="C1357" s="239" t="s">
        <v>220</v>
      </c>
      <c r="D1357" s="240">
        <v>0</v>
      </c>
      <c r="E1357" s="240">
        <v>0</v>
      </c>
      <c r="F1357" s="240">
        <v>0</v>
      </c>
      <c r="G1357" s="240">
        <v>0</v>
      </c>
      <c r="H1357" s="221"/>
      <c r="I1357" s="221"/>
      <c r="J1357" s="221"/>
      <c r="K1357" s="221"/>
    </row>
    <row r="1358" spans="1:11" ht="14.1" customHeight="1">
      <c r="A1358" s="221"/>
      <c r="B1358" s="221"/>
      <c r="C1358" s="239" t="s">
        <v>221</v>
      </c>
      <c r="D1358" s="240">
        <v>0</v>
      </c>
      <c r="E1358" s="240">
        <v>0</v>
      </c>
      <c r="F1358" s="240">
        <v>0</v>
      </c>
      <c r="G1358" s="240">
        <v>0</v>
      </c>
      <c r="H1358" s="221"/>
      <c r="I1358" s="221"/>
      <c r="J1358" s="221"/>
      <c r="K1358" s="221"/>
    </row>
    <row r="1359" spans="1:11" ht="14.1" customHeight="1">
      <c r="A1359" s="221"/>
      <c r="B1359" s="221"/>
      <c r="C1359" s="239" t="s">
        <v>226</v>
      </c>
      <c r="D1359" s="240">
        <v>0</v>
      </c>
      <c r="E1359" s="240">
        <v>0</v>
      </c>
      <c r="F1359" s="240">
        <v>0</v>
      </c>
      <c r="G1359" s="240">
        <v>0</v>
      </c>
      <c r="H1359" s="221"/>
      <c r="I1359" s="221"/>
      <c r="J1359" s="221"/>
      <c r="K1359" s="221"/>
    </row>
    <row r="1360" spans="1:11" ht="14.1" customHeight="1">
      <c r="A1360" s="221"/>
      <c r="B1360" s="221"/>
      <c r="C1360" s="239" t="s">
        <v>220</v>
      </c>
      <c r="D1360" s="240">
        <v>0</v>
      </c>
      <c r="E1360" s="240">
        <v>0</v>
      </c>
      <c r="F1360" s="240">
        <v>0</v>
      </c>
      <c r="G1360" s="240">
        <v>0</v>
      </c>
      <c r="H1360" s="221"/>
      <c r="I1360" s="221"/>
      <c r="J1360" s="221"/>
      <c r="K1360" s="221"/>
    </row>
    <row r="1361" spans="1:11" ht="14.1" customHeight="1">
      <c r="A1361" s="221"/>
      <c r="B1361" s="221"/>
      <c r="C1361" s="239" t="s">
        <v>221</v>
      </c>
      <c r="D1361" s="240">
        <v>0</v>
      </c>
      <c r="E1361" s="240">
        <v>0</v>
      </c>
      <c r="F1361" s="240">
        <v>0</v>
      </c>
      <c r="G1361" s="240">
        <v>0</v>
      </c>
      <c r="H1361" s="221"/>
      <c r="I1361" s="221"/>
      <c r="J1361" s="221"/>
      <c r="K1361" s="221"/>
    </row>
    <row r="1362" spans="1:11" ht="14.1" customHeight="1">
      <c r="A1362" s="221"/>
      <c r="B1362" s="221"/>
      <c r="C1362" s="239" t="s">
        <v>227</v>
      </c>
      <c r="D1362" s="240">
        <v>0</v>
      </c>
      <c r="E1362" s="240">
        <v>0</v>
      </c>
      <c r="F1362" s="240">
        <v>0</v>
      </c>
      <c r="G1362" s="240">
        <v>0</v>
      </c>
      <c r="H1362" s="221"/>
      <c r="I1362" s="221"/>
      <c r="J1362" s="221"/>
      <c r="K1362" s="221"/>
    </row>
    <row r="1363" spans="1:11" ht="14.1" customHeight="1">
      <c r="A1363" s="221"/>
      <c r="B1363" s="221"/>
      <c r="C1363" s="239" t="s">
        <v>220</v>
      </c>
      <c r="D1363" s="240">
        <v>0</v>
      </c>
      <c r="E1363" s="240">
        <v>0</v>
      </c>
      <c r="F1363" s="240">
        <v>0</v>
      </c>
      <c r="G1363" s="240">
        <v>0</v>
      </c>
      <c r="H1363" s="221"/>
      <c r="I1363" s="221"/>
      <c r="J1363" s="221"/>
      <c r="K1363" s="221"/>
    </row>
    <row r="1364" spans="1:11" ht="14.1" customHeight="1">
      <c r="A1364" s="221"/>
      <c r="B1364" s="221"/>
      <c r="C1364" s="239" t="s">
        <v>221</v>
      </c>
      <c r="D1364" s="240">
        <v>0</v>
      </c>
      <c r="E1364" s="240">
        <v>0</v>
      </c>
      <c r="F1364" s="240">
        <v>0</v>
      </c>
      <c r="G1364" s="240">
        <v>0</v>
      </c>
      <c r="H1364" s="221"/>
      <c r="I1364" s="221"/>
      <c r="J1364" s="221"/>
      <c r="K1364" s="221"/>
    </row>
    <row r="1365" spans="1:11" ht="14.1" customHeight="1">
      <c r="A1365" s="221"/>
      <c r="B1365" s="221"/>
      <c r="C1365" s="239" t="s">
        <v>228</v>
      </c>
      <c r="D1365" s="240">
        <v>0</v>
      </c>
      <c r="E1365" s="240">
        <v>0</v>
      </c>
      <c r="F1365" s="240">
        <v>0</v>
      </c>
      <c r="G1365" s="240">
        <v>0</v>
      </c>
      <c r="H1365" s="221"/>
      <c r="I1365" s="221"/>
      <c r="J1365" s="221"/>
      <c r="K1365" s="221"/>
    </row>
    <row r="1366" spans="1:11" ht="14.1" customHeight="1">
      <c r="A1366" s="221"/>
      <c r="B1366" s="221"/>
      <c r="C1366" s="239" t="s">
        <v>220</v>
      </c>
      <c r="D1366" s="240">
        <v>0</v>
      </c>
      <c r="E1366" s="240">
        <v>0</v>
      </c>
      <c r="F1366" s="240">
        <v>0</v>
      </c>
      <c r="G1366" s="240">
        <v>0</v>
      </c>
      <c r="H1366" s="221"/>
      <c r="I1366" s="221"/>
      <c r="J1366" s="221"/>
      <c r="K1366" s="221"/>
    </row>
    <row r="1367" spans="1:11" ht="14.1" customHeight="1">
      <c r="A1367" s="221"/>
      <c r="B1367" s="221"/>
      <c r="C1367" s="239" t="s">
        <v>229</v>
      </c>
      <c r="D1367" s="240">
        <v>0</v>
      </c>
      <c r="E1367" s="240">
        <v>0</v>
      </c>
      <c r="F1367" s="240">
        <v>0</v>
      </c>
      <c r="G1367" s="240">
        <v>0</v>
      </c>
      <c r="H1367" s="221"/>
      <c r="I1367" s="221"/>
      <c r="J1367" s="221"/>
      <c r="K1367" s="221"/>
    </row>
    <row r="1368" spans="1:11" ht="14.1" customHeight="1">
      <c r="A1368" s="221"/>
      <c r="B1368" s="221"/>
      <c r="C1368" s="239" t="s">
        <v>230</v>
      </c>
      <c r="D1368" s="240">
        <v>0</v>
      </c>
      <c r="E1368" s="240">
        <v>0</v>
      </c>
      <c r="F1368" s="240">
        <v>0</v>
      </c>
      <c r="G1368" s="240">
        <v>0</v>
      </c>
      <c r="H1368" s="221"/>
      <c r="I1368" s="221"/>
      <c r="J1368" s="221"/>
      <c r="K1368" s="221"/>
    </row>
    <row r="1369" spans="1:11" ht="14.1" customHeight="1">
      <c r="A1369" s="221"/>
      <c r="B1369" s="221"/>
      <c r="C1369" s="239" t="s">
        <v>231</v>
      </c>
      <c r="D1369" s="240">
        <v>0</v>
      </c>
      <c r="E1369" s="240">
        <v>0</v>
      </c>
      <c r="F1369" s="240">
        <v>0</v>
      </c>
      <c r="G1369" s="240">
        <v>0</v>
      </c>
      <c r="H1369" s="221"/>
      <c r="I1369" s="221"/>
      <c r="J1369" s="221"/>
      <c r="K1369" s="221"/>
    </row>
    <row r="1370" spans="1:11" ht="14.1" customHeight="1">
      <c r="A1370" s="221"/>
      <c r="B1370" s="221"/>
      <c r="C1370" s="239" t="s">
        <v>232</v>
      </c>
      <c r="D1370" s="240">
        <v>0</v>
      </c>
      <c r="E1370" s="240">
        <v>0</v>
      </c>
      <c r="F1370" s="240">
        <v>0</v>
      </c>
      <c r="G1370" s="240">
        <v>0</v>
      </c>
      <c r="H1370" s="221"/>
      <c r="I1370" s="221"/>
      <c r="J1370" s="221"/>
      <c r="K1370" s="221"/>
    </row>
    <row r="1371" spans="1:11" ht="14.1" customHeight="1">
      <c r="A1371" s="221"/>
      <c r="B1371" s="221"/>
      <c r="C1371" s="239" t="s">
        <v>233</v>
      </c>
      <c r="D1371" s="240">
        <v>0</v>
      </c>
      <c r="E1371" s="1591">
        <v>137461704</v>
      </c>
      <c r="F1371" s="1591"/>
      <c r="G1371" s="237" t="s">
        <v>164</v>
      </c>
      <c r="H1371" s="221"/>
      <c r="I1371" s="221"/>
      <c r="J1371" s="221"/>
      <c r="K1371" s="221"/>
    </row>
    <row r="1372" spans="1:11" ht="14.1" customHeight="1">
      <c r="A1372" s="221"/>
      <c r="B1372" s="221"/>
      <c r="C1372" s="239" t="s">
        <v>220</v>
      </c>
      <c r="D1372" s="240">
        <v>0</v>
      </c>
      <c r="E1372" s="1591">
        <v>137461704</v>
      </c>
      <c r="F1372" s="1591"/>
      <c r="G1372" s="237" t="s">
        <v>164</v>
      </c>
      <c r="H1372" s="221"/>
      <c r="I1372" s="221"/>
      <c r="J1372" s="221"/>
      <c r="K1372" s="221"/>
    </row>
    <row r="1373" spans="1:11" ht="14.1" customHeight="1">
      <c r="A1373" s="221"/>
      <c r="B1373" s="221"/>
      <c r="C1373" s="239" t="s">
        <v>229</v>
      </c>
      <c r="D1373" s="240">
        <v>0</v>
      </c>
      <c r="E1373" s="240">
        <v>0</v>
      </c>
      <c r="F1373" s="240">
        <v>0</v>
      </c>
      <c r="G1373" s="240">
        <v>0</v>
      </c>
      <c r="H1373" s="221"/>
      <c r="I1373" s="221"/>
      <c r="J1373" s="221"/>
      <c r="K1373" s="221"/>
    </row>
    <row r="1374" spans="1:11" ht="14.1" customHeight="1">
      <c r="A1374" s="221"/>
      <c r="B1374" s="221"/>
      <c r="C1374" s="239" t="s">
        <v>230</v>
      </c>
      <c r="D1374" s="240">
        <v>0</v>
      </c>
      <c r="E1374" s="240">
        <v>0</v>
      </c>
      <c r="F1374" s="240">
        <v>0</v>
      </c>
      <c r="G1374" s="240">
        <v>0</v>
      </c>
      <c r="H1374" s="221"/>
      <c r="I1374" s="221"/>
      <c r="J1374" s="221"/>
      <c r="K1374" s="221"/>
    </row>
    <row r="1375" spans="1:11" ht="14.1" customHeight="1">
      <c r="A1375" s="221"/>
      <c r="B1375" s="221"/>
      <c r="C1375" s="239" t="s">
        <v>231</v>
      </c>
      <c r="D1375" s="240">
        <v>0</v>
      </c>
      <c r="E1375" s="240">
        <v>0</v>
      </c>
      <c r="F1375" s="240">
        <v>0</v>
      </c>
      <c r="G1375" s="240">
        <v>0</v>
      </c>
      <c r="H1375" s="221"/>
      <c r="I1375" s="221"/>
      <c r="J1375" s="221"/>
      <c r="K1375" s="221"/>
    </row>
    <row r="1376" spans="1:11" ht="14.1" customHeight="1">
      <c r="A1376" s="221"/>
      <c r="B1376" s="221"/>
      <c r="C1376" s="239" t="s">
        <v>232</v>
      </c>
      <c r="D1376" s="240">
        <v>0</v>
      </c>
      <c r="E1376" s="240">
        <v>0</v>
      </c>
      <c r="F1376" s="240">
        <v>0</v>
      </c>
      <c r="G1376" s="240">
        <v>0</v>
      </c>
      <c r="H1376" s="221"/>
      <c r="I1376" s="221"/>
      <c r="J1376" s="221"/>
      <c r="K1376" s="221"/>
    </row>
    <row r="1377" spans="1:11" ht="14.1" customHeight="1">
      <c r="A1377" s="221"/>
      <c r="B1377" s="221"/>
      <c r="C1377" s="239" t="s">
        <v>234</v>
      </c>
      <c r="D1377" s="240">
        <v>0</v>
      </c>
      <c r="E1377" s="240">
        <v>0</v>
      </c>
      <c r="F1377" s="240">
        <v>0</v>
      </c>
      <c r="G1377" s="240">
        <v>0</v>
      </c>
      <c r="H1377" s="221"/>
      <c r="I1377" s="221"/>
      <c r="J1377" s="221"/>
      <c r="K1377" s="221"/>
    </row>
    <row r="1378" spans="1:11" ht="14.1" customHeight="1">
      <c r="A1378" s="221"/>
      <c r="B1378" s="221"/>
      <c r="C1378" s="239" t="s">
        <v>220</v>
      </c>
      <c r="D1378" s="240">
        <v>0</v>
      </c>
      <c r="E1378" s="240">
        <v>0</v>
      </c>
      <c r="F1378" s="240">
        <v>0</v>
      </c>
      <c r="G1378" s="240">
        <v>0</v>
      </c>
      <c r="H1378" s="221"/>
      <c r="I1378" s="221"/>
      <c r="J1378" s="221"/>
      <c r="K1378" s="221"/>
    </row>
    <row r="1379" spans="1:11" ht="14.1" customHeight="1">
      <c r="A1379" s="221"/>
      <c r="B1379" s="221"/>
      <c r="C1379" s="239" t="s">
        <v>229</v>
      </c>
      <c r="D1379" s="240">
        <v>0</v>
      </c>
      <c r="E1379" s="240">
        <v>0</v>
      </c>
      <c r="F1379" s="240">
        <v>0</v>
      </c>
      <c r="G1379" s="240">
        <v>0</v>
      </c>
      <c r="H1379" s="221"/>
      <c r="I1379" s="221"/>
      <c r="J1379" s="221"/>
      <c r="K1379" s="221"/>
    </row>
    <row r="1380" spans="1:11" ht="14.1" customHeight="1">
      <c r="A1380" s="221"/>
      <c r="B1380" s="221"/>
      <c r="C1380" s="239" t="s">
        <v>230</v>
      </c>
      <c r="D1380" s="240">
        <v>0</v>
      </c>
      <c r="E1380" s="240">
        <v>0</v>
      </c>
      <c r="F1380" s="240">
        <v>0</v>
      </c>
      <c r="G1380" s="240">
        <v>0</v>
      </c>
      <c r="H1380" s="221"/>
      <c r="I1380" s="221"/>
      <c r="J1380" s="221"/>
      <c r="K1380" s="221"/>
    </row>
    <row r="1381" spans="1:11" ht="14.1" customHeight="1">
      <c r="A1381" s="221"/>
      <c r="B1381" s="221"/>
      <c r="C1381" s="239" t="s">
        <v>231</v>
      </c>
      <c r="D1381" s="240">
        <v>0</v>
      </c>
      <c r="E1381" s="240">
        <v>0</v>
      </c>
      <c r="F1381" s="240">
        <v>0</v>
      </c>
      <c r="G1381" s="240">
        <v>0</v>
      </c>
      <c r="H1381" s="221"/>
      <c r="I1381" s="221"/>
      <c r="J1381" s="221"/>
      <c r="K1381" s="221"/>
    </row>
    <row r="1382" spans="1:11" ht="14.1" customHeight="1">
      <c r="A1382" s="221"/>
      <c r="B1382" s="221"/>
      <c r="C1382" s="239" t="s">
        <v>232</v>
      </c>
      <c r="D1382" s="240">
        <v>0</v>
      </c>
      <c r="E1382" s="240">
        <v>0</v>
      </c>
      <c r="F1382" s="240">
        <v>0</v>
      </c>
      <c r="G1382" s="240">
        <v>0</v>
      </c>
      <c r="H1382" s="221"/>
      <c r="I1382" s="221"/>
      <c r="J1382" s="221"/>
      <c r="K1382" s="221"/>
    </row>
    <row r="1383" spans="1:11" ht="14.1" customHeight="1">
      <c r="A1383" s="221"/>
      <c r="B1383" s="221"/>
      <c r="C1383" s="239" t="s">
        <v>235</v>
      </c>
      <c r="D1383" s="240">
        <v>0</v>
      </c>
      <c r="E1383" s="240">
        <v>0</v>
      </c>
      <c r="F1383" s="240">
        <v>0</v>
      </c>
      <c r="G1383" s="240">
        <v>0</v>
      </c>
      <c r="H1383" s="221"/>
      <c r="I1383" s="221"/>
      <c r="J1383" s="221"/>
      <c r="K1383" s="221"/>
    </row>
    <row r="1384" spans="1:11" ht="14.1" customHeight="1">
      <c r="A1384" s="221"/>
      <c r="B1384" s="221"/>
      <c r="C1384" s="239" t="s">
        <v>236</v>
      </c>
      <c r="D1384" s="240">
        <v>0</v>
      </c>
      <c r="E1384" s="240">
        <v>0</v>
      </c>
      <c r="F1384" s="240">
        <v>0</v>
      </c>
      <c r="G1384" s="240">
        <v>0</v>
      </c>
      <c r="H1384" s="221"/>
      <c r="I1384" s="221"/>
      <c r="J1384" s="221"/>
      <c r="K1384" s="221"/>
    </row>
    <row r="1385" spans="1:11" ht="14.1" customHeight="1">
      <c r="A1385" s="221"/>
      <c r="B1385" s="221"/>
      <c r="C1385" s="241" t="s">
        <v>237</v>
      </c>
      <c r="D1385" s="240">
        <v>0</v>
      </c>
      <c r="E1385" s="1591">
        <v>137461704</v>
      </c>
      <c r="F1385" s="1591"/>
      <c r="G1385" s="237" t="s">
        <v>164</v>
      </c>
      <c r="H1385" s="221"/>
      <c r="I1385" s="221"/>
      <c r="J1385" s="221"/>
      <c r="K1385" s="221"/>
    </row>
    <row r="1386" spans="1:11" ht="14.1" customHeight="1">
      <c r="A1386" s="221"/>
      <c r="B1386" s="221"/>
      <c r="C1386" s="231" t="s">
        <v>209</v>
      </c>
      <c r="D1386" s="1639" t="s">
        <v>3374</v>
      </c>
      <c r="E1386" s="1640"/>
      <c r="F1386" s="1640"/>
      <c r="G1386" s="1640"/>
      <c r="H1386" s="221"/>
      <c r="I1386" s="221"/>
      <c r="J1386" s="221"/>
      <c r="K1386" s="221"/>
    </row>
    <row r="1387" spans="1:11" ht="14.1" customHeight="1">
      <c r="A1387" s="221"/>
      <c r="B1387" s="221"/>
      <c r="C1387" s="232" t="s">
        <v>211</v>
      </c>
      <c r="D1387" s="1639" t="s">
        <v>3375</v>
      </c>
      <c r="E1387" s="1640"/>
      <c r="F1387" s="1640"/>
      <c r="G1387" s="1640"/>
      <c r="H1387" s="221"/>
      <c r="I1387" s="221"/>
      <c r="J1387" s="221"/>
      <c r="K1387" s="221"/>
    </row>
    <row r="1388" spans="1:11" ht="14.1" customHeight="1">
      <c r="A1388" s="221"/>
      <c r="B1388" s="221"/>
      <c r="C1388" s="232" t="s">
        <v>31</v>
      </c>
      <c r="D1388" s="1639" t="s">
        <v>57</v>
      </c>
      <c r="E1388" s="1640"/>
      <c r="F1388" s="1640"/>
      <c r="G1388" s="1640"/>
      <c r="H1388" s="221"/>
      <c r="I1388" s="221"/>
      <c r="J1388" s="221"/>
      <c r="K1388" s="221"/>
    </row>
    <row r="1389" spans="1:11" ht="15" customHeight="1">
      <c r="A1389" s="221"/>
      <c r="B1389" s="221"/>
      <c r="C1389" s="233"/>
      <c r="D1389" s="234">
        <v>2025</v>
      </c>
      <c r="E1389" s="234">
        <v>2026</v>
      </c>
      <c r="F1389" s="234">
        <v>2027</v>
      </c>
      <c r="G1389" s="234">
        <v>2028</v>
      </c>
      <c r="H1389" s="221"/>
      <c r="I1389" s="221"/>
      <c r="J1389" s="221"/>
      <c r="K1389" s="221"/>
    </row>
    <row r="1390" spans="1:11" ht="15" customHeight="1">
      <c r="A1390" s="221"/>
      <c r="B1390" s="221"/>
      <c r="C1390" s="235"/>
      <c r="D1390" s="236" t="s">
        <v>13</v>
      </c>
      <c r="E1390" s="236" t="s">
        <v>14</v>
      </c>
      <c r="F1390" s="236" t="s">
        <v>14</v>
      </c>
      <c r="G1390" s="236" t="s">
        <v>14</v>
      </c>
      <c r="H1390" s="221"/>
      <c r="I1390" s="221"/>
      <c r="J1390" s="221"/>
      <c r="K1390" s="221"/>
    </row>
    <row r="1391" spans="1:11" ht="14.1" customHeight="1">
      <c r="A1391" s="221"/>
      <c r="B1391" s="221"/>
      <c r="C1391" s="223" t="s">
        <v>33</v>
      </c>
      <c r="D1391" s="237" t="s">
        <v>200</v>
      </c>
      <c r="E1391" s="237" t="s">
        <v>248</v>
      </c>
      <c r="F1391" s="237" t="s">
        <v>248</v>
      </c>
      <c r="G1391" s="237" t="s">
        <v>164</v>
      </c>
      <c r="H1391" s="221"/>
      <c r="I1391" s="221"/>
      <c r="J1391" s="221"/>
      <c r="K1391" s="221"/>
    </row>
    <row r="1392" spans="1:11" ht="14.1" customHeight="1">
      <c r="A1392" s="221"/>
      <c r="B1392" s="221"/>
      <c r="C1392" s="223" t="s">
        <v>214</v>
      </c>
      <c r="D1392" s="1591">
        <v>79460870</v>
      </c>
      <c r="E1392" s="1591">
        <v>7147544</v>
      </c>
      <c r="F1392" s="1591"/>
      <c r="G1392" s="237" t="s">
        <v>164</v>
      </c>
      <c r="H1392" s="221"/>
      <c r="I1392" s="221"/>
      <c r="J1392" s="221"/>
      <c r="K1392" s="221"/>
    </row>
    <row r="1393" spans="1:11" ht="14.1" customHeight="1">
      <c r="A1393" s="221"/>
      <c r="B1393" s="221"/>
      <c r="C1393" s="223" t="s">
        <v>215</v>
      </c>
      <c r="D1393" s="237" t="s">
        <v>164</v>
      </c>
      <c r="E1393" s="1591">
        <v>7147544</v>
      </c>
      <c r="F1393" s="1591"/>
      <c r="G1393" s="237" t="s">
        <v>164</v>
      </c>
      <c r="H1393" s="221"/>
      <c r="I1393" s="221"/>
      <c r="J1393" s="221"/>
      <c r="K1393" s="221"/>
    </row>
    <row r="1394" spans="1:11" ht="14.1" customHeight="1">
      <c r="A1394" s="221"/>
      <c r="B1394" s="221"/>
      <c r="C1394" s="223" t="s">
        <v>216</v>
      </c>
      <c r="D1394" s="237" t="s">
        <v>200</v>
      </c>
      <c r="E1394" s="237" t="s">
        <v>200</v>
      </c>
      <c r="F1394" s="237" t="s">
        <v>164</v>
      </c>
      <c r="G1394" s="237"/>
      <c r="H1394" s="221"/>
      <c r="I1394" s="221"/>
      <c r="J1394" s="221"/>
      <c r="K1394" s="221"/>
    </row>
    <row r="1395" spans="1:11" ht="14.1" customHeight="1">
      <c r="A1395" s="221"/>
      <c r="B1395" s="221"/>
      <c r="C1395" s="223" t="s">
        <v>217</v>
      </c>
      <c r="D1395" s="237" t="s">
        <v>200</v>
      </c>
      <c r="E1395" s="1595">
        <v>-0.91004951242039012</v>
      </c>
      <c r="F1395" s="237">
        <v>-1</v>
      </c>
      <c r="G1395" s="237"/>
      <c r="H1395" s="221"/>
      <c r="I1395" s="221"/>
      <c r="J1395" s="221"/>
      <c r="K1395" s="221"/>
    </row>
    <row r="1396" spans="1:11" ht="14.1" customHeight="1">
      <c r="A1396" s="221"/>
      <c r="B1396" s="221"/>
      <c r="C1396" s="223" t="s">
        <v>39</v>
      </c>
      <c r="D1396" s="237" t="s">
        <v>200</v>
      </c>
      <c r="E1396" s="237" t="s">
        <v>200</v>
      </c>
      <c r="F1396" s="237" t="s">
        <v>164</v>
      </c>
      <c r="G1396" s="237"/>
      <c r="H1396" s="221"/>
      <c r="I1396" s="221"/>
      <c r="J1396" s="221"/>
      <c r="K1396" s="221"/>
    </row>
    <row r="1397" spans="1:11" ht="14.1" customHeight="1">
      <c r="A1397" s="221"/>
      <c r="B1397" s="221"/>
      <c r="C1397" s="1683" t="s">
        <v>218</v>
      </c>
      <c r="D1397" s="1684"/>
      <c r="E1397" s="1684"/>
      <c r="F1397" s="1684"/>
      <c r="G1397" s="1684"/>
      <c r="H1397" s="221"/>
      <c r="I1397" s="221"/>
      <c r="J1397" s="221"/>
      <c r="K1397" s="221"/>
    </row>
    <row r="1398" spans="1:11" ht="14.1" customHeight="1">
      <c r="A1398" s="221"/>
      <c r="B1398" s="221"/>
      <c r="C1398" s="233"/>
      <c r="D1398" s="234">
        <v>2025</v>
      </c>
      <c r="E1398" s="234">
        <v>2026</v>
      </c>
      <c r="F1398" s="234">
        <v>2027</v>
      </c>
      <c r="G1398" s="234">
        <v>2028</v>
      </c>
      <c r="H1398" s="221"/>
      <c r="I1398" s="221"/>
      <c r="J1398" s="221"/>
      <c r="K1398" s="221"/>
    </row>
    <row r="1399" spans="1:11" ht="14.1" customHeight="1">
      <c r="A1399" s="221"/>
      <c r="B1399" s="221"/>
      <c r="C1399" s="235"/>
      <c r="D1399" s="236" t="s">
        <v>13</v>
      </c>
      <c r="E1399" s="236" t="s">
        <v>14</v>
      </c>
      <c r="F1399" s="236" t="s">
        <v>14</v>
      </c>
      <c r="G1399" s="236" t="s">
        <v>14</v>
      </c>
      <c r="H1399" s="221"/>
      <c r="I1399" s="221"/>
      <c r="J1399" s="221"/>
      <c r="K1399" s="221"/>
    </row>
    <row r="1400" spans="1:11" ht="14.1" customHeight="1">
      <c r="A1400" s="221"/>
      <c r="B1400" s="221"/>
      <c r="C1400" s="239" t="s">
        <v>219</v>
      </c>
      <c r="D1400" s="240">
        <v>0</v>
      </c>
      <c r="E1400" s="240">
        <v>0</v>
      </c>
      <c r="F1400" s="240">
        <v>0</v>
      </c>
      <c r="G1400" s="240">
        <v>0</v>
      </c>
      <c r="H1400" s="221"/>
      <c r="I1400" s="221"/>
      <c r="J1400" s="221"/>
      <c r="K1400" s="221"/>
    </row>
    <row r="1401" spans="1:11" ht="14.1" customHeight="1">
      <c r="A1401" s="221"/>
      <c r="B1401" s="221"/>
      <c r="C1401" s="239" t="s">
        <v>220</v>
      </c>
      <c r="D1401" s="240">
        <v>0</v>
      </c>
      <c r="E1401" s="240">
        <v>0</v>
      </c>
      <c r="F1401" s="240">
        <v>0</v>
      </c>
      <c r="G1401" s="240">
        <v>0</v>
      </c>
      <c r="H1401" s="221"/>
      <c r="I1401" s="221"/>
      <c r="J1401" s="221"/>
      <c r="K1401" s="221"/>
    </row>
    <row r="1402" spans="1:11" ht="14.1" customHeight="1">
      <c r="A1402" s="221"/>
      <c r="B1402" s="221"/>
      <c r="C1402" s="239" t="s">
        <v>221</v>
      </c>
      <c r="D1402" s="240">
        <v>0</v>
      </c>
      <c r="E1402" s="240">
        <v>0</v>
      </c>
      <c r="F1402" s="240">
        <v>0</v>
      </c>
      <c r="G1402" s="240">
        <v>0</v>
      </c>
      <c r="H1402" s="221"/>
      <c r="I1402" s="221"/>
      <c r="J1402" s="221"/>
      <c r="K1402" s="221"/>
    </row>
    <row r="1403" spans="1:11" ht="14.1" customHeight="1">
      <c r="A1403" s="221"/>
      <c r="B1403" s="221"/>
      <c r="C1403" s="239" t="s">
        <v>222</v>
      </c>
      <c r="D1403" s="240">
        <v>0</v>
      </c>
      <c r="E1403" s="240">
        <v>0</v>
      </c>
      <c r="F1403" s="240">
        <v>0</v>
      </c>
      <c r="G1403" s="240">
        <v>0</v>
      </c>
      <c r="H1403" s="221"/>
      <c r="I1403" s="221"/>
      <c r="J1403" s="221"/>
      <c r="K1403" s="221"/>
    </row>
    <row r="1404" spans="1:11" ht="14.1" customHeight="1">
      <c r="A1404" s="221"/>
      <c r="B1404" s="221"/>
      <c r="C1404" s="239" t="s">
        <v>220</v>
      </c>
      <c r="D1404" s="240">
        <v>0</v>
      </c>
      <c r="E1404" s="240">
        <v>0</v>
      </c>
      <c r="F1404" s="240">
        <v>0</v>
      </c>
      <c r="G1404" s="240">
        <v>0</v>
      </c>
      <c r="H1404" s="221"/>
      <c r="I1404" s="221"/>
      <c r="J1404" s="221"/>
      <c r="K1404" s="221"/>
    </row>
    <row r="1405" spans="1:11" ht="14.1" customHeight="1">
      <c r="A1405" s="221"/>
      <c r="B1405" s="221"/>
      <c r="C1405" s="239" t="s">
        <v>221</v>
      </c>
      <c r="D1405" s="240">
        <v>0</v>
      </c>
      <c r="E1405" s="240">
        <v>0</v>
      </c>
      <c r="F1405" s="240">
        <v>0</v>
      </c>
      <c r="G1405" s="240">
        <v>0</v>
      </c>
      <c r="H1405" s="221"/>
      <c r="I1405" s="221"/>
      <c r="J1405" s="221"/>
      <c r="K1405" s="221"/>
    </row>
    <row r="1406" spans="1:11" ht="14.1" customHeight="1">
      <c r="A1406" s="221"/>
      <c r="B1406" s="221"/>
      <c r="C1406" s="239" t="s">
        <v>223</v>
      </c>
      <c r="D1406" s="240">
        <v>0</v>
      </c>
      <c r="E1406" s="240">
        <v>0</v>
      </c>
      <c r="F1406" s="240">
        <v>0</v>
      </c>
      <c r="G1406" s="240">
        <v>0</v>
      </c>
      <c r="H1406" s="221"/>
      <c r="I1406" s="221"/>
      <c r="J1406" s="221"/>
      <c r="K1406" s="221"/>
    </row>
    <row r="1407" spans="1:11" ht="14.1" customHeight="1">
      <c r="A1407" s="221"/>
      <c r="B1407" s="221"/>
      <c r="C1407" s="239" t="s">
        <v>220</v>
      </c>
      <c r="D1407" s="240">
        <v>0</v>
      </c>
      <c r="E1407" s="240">
        <v>0</v>
      </c>
      <c r="F1407" s="240">
        <v>0</v>
      </c>
      <c r="G1407" s="240">
        <v>0</v>
      </c>
      <c r="H1407" s="221"/>
      <c r="I1407" s="221"/>
      <c r="J1407" s="221"/>
      <c r="K1407" s="221"/>
    </row>
    <row r="1408" spans="1:11" ht="14.1" customHeight="1">
      <c r="A1408" s="221"/>
      <c r="B1408" s="221"/>
      <c r="C1408" s="239" t="s">
        <v>221</v>
      </c>
      <c r="D1408" s="240">
        <v>0</v>
      </c>
      <c r="E1408" s="240">
        <v>0</v>
      </c>
      <c r="F1408" s="240">
        <v>0</v>
      </c>
      <c r="G1408" s="240">
        <v>0</v>
      </c>
      <c r="H1408" s="221"/>
      <c r="I1408" s="221"/>
      <c r="J1408" s="221"/>
      <c r="K1408" s="221"/>
    </row>
    <row r="1409" spans="1:11" ht="14.1" customHeight="1">
      <c r="A1409" s="221"/>
      <c r="B1409" s="221"/>
      <c r="C1409" s="239" t="s">
        <v>224</v>
      </c>
      <c r="D1409" s="240">
        <v>0</v>
      </c>
      <c r="E1409" s="240">
        <v>0</v>
      </c>
      <c r="F1409" s="240">
        <v>0</v>
      </c>
      <c r="G1409" s="240">
        <v>0</v>
      </c>
      <c r="H1409" s="221"/>
      <c r="I1409" s="221"/>
      <c r="J1409" s="221"/>
      <c r="K1409" s="221"/>
    </row>
    <row r="1410" spans="1:11" ht="14.1" customHeight="1">
      <c r="A1410" s="221"/>
      <c r="B1410" s="221"/>
      <c r="C1410" s="239" t="s">
        <v>220</v>
      </c>
      <c r="D1410" s="240">
        <v>0</v>
      </c>
      <c r="E1410" s="240">
        <v>0</v>
      </c>
      <c r="F1410" s="240">
        <v>0</v>
      </c>
      <c r="G1410" s="240">
        <v>0</v>
      </c>
      <c r="H1410" s="221"/>
      <c r="I1410" s="221"/>
      <c r="J1410" s="221"/>
      <c r="K1410" s="221"/>
    </row>
    <row r="1411" spans="1:11" ht="14.1" customHeight="1">
      <c r="A1411" s="221"/>
      <c r="B1411" s="221"/>
      <c r="C1411" s="239" t="s">
        <v>221</v>
      </c>
      <c r="D1411" s="240">
        <v>0</v>
      </c>
      <c r="E1411" s="240">
        <v>0</v>
      </c>
      <c r="F1411" s="240">
        <v>0</v>
      </c>
      <c r="G1411" s="240">
        <v>0</v>
      </c>
      <c r="H1411" s="221"/>
      <c r="I1411" s="221"/>
      <c r="J1411" s="221"/>
      <c r="K1411" s="221"/>
    </row>
    <row r="1412" spans="1:11" ht="14.1" customHeight="1">
      <c r="A1412" s="221"/>
      <c r="B1412" s="221"/>
      <c r="C1412" s="239" t="s">
        <v>225</v>
      </c>
      <c r="D1412" s="240">
        <v>0</v>
      </c>
      <c r="E1412" s="240">
        <v>0</v>
      </c>
      <c r="F1412" s="240">
        <v>0</v>
      </c>
      <c r="G1412" s="240">
        <v>0</v>
      </c>
      <c r="H1412" s="221"/>
      <c r="I1412" s="221"/>
      <c r="J1412" s="221"/>
      <c r="K1412" s="221"/>
    </row>
    <row r="1413" spans="1:11" ht="14.1" customHeight="1">
      <c r="A1413" s="221"/>
      <c r="B1413" s="221"/>
      <c r="C1413" s="239" t="s">
        <v>220</v>
      </c>
      <c r="D1413" s="240">
        <v>0</v>
      </c>
      <c r="E1413" s="240">
        <v>0</v>
      </c>
      <c r="F1413" s="240">
        <v>0</v>
      </c>
      <c r="G1413" s="240">
        <v>0</v>
      </c>
      <c r="H1413" s="221"/>
      <c r="I1413" s="221"/>
      <c r="J1413" s="221"/>
      <c r="K1413" s="221"/>
    </row>
    <row r="1414" spans="1:11" ht="14.1" customHeight="1">
      <c r="A1414" s="221"/>
      <c r="B1414" s="221"/>
      <c r="C1414" s="239" t="s">
        <v>221</v>
      </c>
      <c r="D1414" s="240">
        <v>0</v>
      </c>
      <c r="E1414" s="240">
        <v>0</v>
      </c>
      <c r="F1414" s="240">
        <v>0</v>
      </c>
      <c r="G1414" s="240">
        <v>0</v>
      </c>
      <c r="H1414" s="221"/>
      <c r="I1414" s="221"/>
      <c r="J1414" s="221"/>
      <c r="K1414" s="221"/>
    </row>
    <row r="1415" spans="1:11" ht="14.1" customHeight="1">
      <c r="A1415" s="221"/>
      <c r="B1415" s="221"/>
      <c r="C1415" s="239" t="s">
        <v>226</v>
      </c>
      <c r="D1415" s="240">
        <v>0</v>
      </c>
      <c r="E1415" s="240">
        <v>0</v>
      </c>
      <c r="F1415" s="240">
        <v>0</v>
      </c>
      <c r="G1415" s="240">
        <v>0</v>
      </c>
      <c r="H1415" s="221"/>
      <c r="I1415" s="221"/>
      <c r="J1415" s="221"/>
      <c r="K1415" s="221"/>
    </row>
    <row r="1416" spans="1:11" ht="14.1" customHeight="1">
      <c r="A1416" s="221"/>
      <c r="B1416" s="221"/>
      <c r="C1416" s="239" t="s">
        <v>220</v>
      </c>
      <c r="D1416" s="240">
        <v>0</v>
      </c>
      <c r="E1416" s="240">
        <v>0</v>
      </c>
      <c r="F1416" s="240">
        <v>0</v>
      </c>
      <c r="G1416" s="240">
        <v>0</v>
      </c>
      <c r="H1416" s="221"/>
      <c r="I1416" s="221"/>
      <c r="J1416" s="221"/>
      <c r="K1416" s="221"/>
    </row>
    <row r="1417" spans="1:11" ht="14.1" customHeight="1">
      <c r="A1417" s="221"/>
      <c r="B1417" s="221"/>
      <c r="C1417" s="239" t="s">
        <v>221</v>
      </c>
      <c r="D1417" s="240">
        <v>0</v>
      </c>
      <c r="E1417" s="240">
        <v>0</v>
      </c>
      <c r="F1417" s="240">
        <v>0</v>
      </c>
      <c r="G1417" s="240">
        <v>0</v>
      </c>
      <c r="H1417" s="221"/>
      <c r="I1417" s="221"/>
      <c r="J1417" s="221"/>
      <c r="K1417" s="221"/>
    </row>
    <row r="1418" spans="1:11" ht="14.1" customHeight="1">
      <c r="A1418" s="221"/>
      <c r="B1418" s="221"/>
      <c r="C1418" s="239" t="s">
        <v>227</v>
      </c>
      <c r="D1418" s="240">
        <v>0</v>
      </c>
      <c r="E1418" s="240">
        <v>0</v>
      </c>
      <c r="F1418" s="240">
        <v>0</v>
      </c>
      <c r="G1418" s="240">
        <v>0</v>
      </c>
      <c r="H1418" s="221"/>
      <c r="I1418" s="221"/>
      <c r="J1418" s="221"/>
      <c r="K1418" s="221"/>
    </row>
    <row r="1419" spans="1:11" ht="14.1" customHeight="1">
      <c r="A1419" s="221"/>
      <c r="B1419" s="221"/>
      <c r="C1419" s="239" t="s">
        <v>220</v>
      </c>
      <c r="D1419" s="240">
        <v>0</v>
      </c>
      <c r="E1419" s="240">
        <v>0</v>
      </c>
      <c r="F1419" s="240">
        <v>0</v>
      </c>
      <c r="G1419" s="240">
        <v>0</v>
      </c>
      <c r="H1419" s="221"/>
      <c r="I1419" s="221"/>
      <c r="J1419" s="221"/>
      <c r="K1419" s="221"/>
    </row>
    <row r="1420" spans="1:11" ht="14.1" customHeight="1">
      <c r="A1420" s="221"/>
      <c r="B1420" s="221"/>
      <c r="C1420" s="239" t="s">
        <v>221</v>
      </c>
      <c r="D1420" s="240">
        <v>0</v>
      </c>
      <c r="E1420" s="240">
        <v>0</v>
      </c>
      <c r="F1420" s="240">
        <v>0</v>
      </c>
      <c r="G1420" s="240">
        <v>0</v>
      </c>
      <c r="H1420" s="221"/>
      <c r="I1420" s="221"/>
      <c r="J1420" s="221"/>
      <c r="K1420" s="221"/>
    </row>
    <row r="1421" spans="1:11" ht="14.1" customHeight="1">
      <c r="A1421" s="221"/>
      <c r="B1421" s="221"/>
      <c r="C1421" s="239" t="s">
        <v>228</v>
      </c>
      <c r="D1421" s="240">
        <v>0</v>
      </c>
      <c r="E1421" s="240">
        <v>0</v>
      </c>
      <c r="F1421" s="240">
        <v>0</v>
      </c>
      <c r="G1421" s="240">
        <v>0</v>
      </c>
      <c r="H1421" s="221"/>
      <c r="I1421" s="221"/>
      <c r="J1421" s="221"/>
      <c r="K1421" s="221"/>
    </row>
    <row r="1422" spans="1:11" ht="14.1" customHeight="1">
      <c r="A1422" s="221"/>
      <c r="B1422" s="221"/>
      <c r="C1422" s="239" t="s">
        <v>220</v>
      </c>
      <c r="D1422" s="240">
        <v>0</v>
      </c>
      <c r="E1422" s="240">
        <v>0</v>
      </c>
      <c r="F1422" s="240">
        <v>0</v>
      </c>
      <c r="G1422" s="240">
        <v>0</v>
      </c>
      <c r="H1422" s="221"/>
      <c r="I1422" s="221"/>
      <c r="J1422" s="221"/>
      <c r="K1422" s="221"/>
    </row>
    <row r="1423" spans="1:11" ht="14.1" customHeight="1">
      <c r="A1423" s="221"/>
      <c r="B1423" s="221"/>
      <c r="C1423" s="239" t="s">
        <v>229</v>
      </c>
      <c r="D1423" s="240">
        <v>0</v>
      </c>
      <c r="E1423" s="240">
        <v>0</v>
      </c>
      <c r="F1423" s="240">
        <v>0</v>
      </c>
      <c r="G1423" s="240">
        <v>0</v>
      </c>
      <c r="H1423" s="221"/>
      <c r="I1423" s="221"/>
      <c r="J1423" s="221"/>
      <c r="K1423" s="221"/>
    </row>
    <row r="1424" spans="1:11" ht="14.1" customHeight="1">
      <c r="A1424" s="221"/>
      <c r="B1424" s="221"/>
      <c r="C1424" s="239" t="s">
        <v>230</v>
      </c>
      <c r="D1424" s="240">
        <v>0</v>
      </c>
      <c r="E1424" s="240">
        <v>0</v>
      </c>
      <c r="F1424" s="240">
        <v>0</v>
      </c>
      <c r="G1424" s="240">
        <v>0</v>
      </c>
      <c r="H1424" s="221"/>
      <c r="I1424" s="221"/>
      <c r="J1424" s="221"/>
      <c r="K1424" s="221"/>
    </row>
    <row r="1425" spans="1:11" ht="14.1" customHeight="1">
      <c r="A1425" s="221"/>
      <c r="B1425" s="221"/>
      <c r="C1425" s="239" t="s">
        <v>231</v>
      </c>
      <c r="D1425" s="240">
        <v>0</v>
      </c>
      <c r="E1425" s="240">
        <v>0</v>
      </c>
      <c r="F1425" s="240">
        <v>0</v>
      </c>
      <c r="G1425" s="240">
        <v>0</v>
      </c>
      <c r="H1425" s="221"/>
      <c r="I1425" s="221"/>
      <c r="J1425" s="221"/>
      <c r="K1425" s="221"/>
    </row>
    <row r="1426" spans="1:11" ht="14.1" customHeight="1">
      <c r="A1426" s="221"/>
      <c r="B1426" s="221"/>
      <c r="C1426" s="239" t="s">
        <v>232</v>
      </c>
      <c r="D1426" s="240">
        <v>0</v>
      </c>
      <c r="E1426" s="240">
        <v>0</v>
      </c>
      <c r="F1426" s="240">
        <v>0</v>
      </c>
      <c r="G1426" s="240">
        <v>0</v>
      </c>
      <c r="H1426" s="221"/>
      <c r="I1426" s="221"/>
      <c r="J1426" s="221"/>
      <c r="K1426" s="221"/>
    </row>
    <row r="1427" spans="1:11" ht="14.1" customHeight="1">
      <c r="A1427" s="221"/>
      <c r="B1427" s="221"/>
      <c r="C1427" s="239" t="s">
        <v>233</v>
      </c>
      <c r="D1427" s="240">
        <v>0</v>
      </c>
      <c r="E1427" s="1591">
        <v>7147544</v>
      </c>
      <c r="F1427" s="1591"/>
      <c r="G1427" s="237" t="s">
        <v>164</v>
      </c>
      <c r="H1427" s="221"/>
      <c r="I1427" s="221"/>
      <c r="J1427" s="221"/>
      <c r="K1427" s="221"/>
    </row>
    <row r="1428" spans="1:11" ht="14.1" customHeight="1">
      <c r="A1428" s="221"/>
      <c r="B1428" s="221"/>
      <c r="C1428" s="239" t="s">
        <v>220</v>
      </c>
      <c r="D1428" s="240">
        <v>0</v>
      </c>
      <c r="E1428" s="1591">
        <v>7147544</v>
      </c>
      <c r="F1428" s="1591"/>
      <c r="G1428" s="237" t="s">
        <v>164</v>
      </c>
      <c r="H1428" s="221"/>
      <c r="I1428" s="221"/>
      <c r="J1428" s="221"/>
      <c r="K1428" s="221"/>
    </row>
    <row r="1429" spans="1:11" ht="14.1" customHeight="1">
      <c r="A1429" s="221"/>
      <c r="B1429" s="221"/>
      <c r="C1429" s="239" t="s">
        <v>229</v>
      </c>
      <c r="D1429" s="240">
        <v>0</v>
      </c>
      <c r="E1429" s="240">
        <v>0</v>
      </c>
      <c r="F1429" s="240">
        <v>0</v>
      </c>
      <c r="G1429" s="240">
        <v>0</v>
      </c>
      <c r="H1429" s="221"/>
      <c r="I1429" s="221"/>
      <c r="J1429" s="221"/>
      <c r="K1429" s="221"/>
    </row>
    <row r="1430" spans="1:11" ht="14.1" customHeight="1">
      <c r="A1430" s="221"/>
      <c r="B1430" s="221"/>
      <c r="C1430" s="239" t="s">
        <v>230</v>
      </c>
      <c r="D1430" s="240">
        <v>0</v>
      </c>
      <c r="E1430" s="240">
        <v>0</v>
      </c>
      <c r="F1430" s="240">
        <v>0</v>
      </c>
      <c r="G1430" s="240">
        <v>0</v>
      </c>
      <c r="H1430" s="221"/>
      <c r="I1430" s="221"/>
      <c r="J1430" s="221"/>
      <c r="K1430" s="221"/>
    </row>
    <row r="1431" spans="1:11" ht="14.1" customHeight="1">
      <c r="A1431" s="221"/>
      <c r="B1431" s="221"/>
      <c r="C1431" s="239" t="s">
        <v>231</v>
      </c>
      <c r="D1431" s="240">
        <v>0</v>
      </c>
      <c r="E1431" s="240">
        <v>0</v>
      </c>
      <c r="F1431" s="240">
        <v>0</v>
      </c>
      <c r="G1431" s="240">
        <v>0</v>
      </c>
      <c r="H1431" s="221"/>
      <c r="I1431" s="221"/>
      <c r="J1431" s="221"/>
      <c r="K1431" s="221"/>
    </row>
    <row r="1432" spans="1:11" ht="14.1" customHeight="1">
      <c r="A1432" s="221"/>
      <c r="B1432" s="221"/>
      <c r="C1432" s="239" t="s">
        <v>232</v>
      </c>
      <c r="D1432" s="240">
        <v>0</v>
      </c>
      <c r="E1432" s="240">
        <v>0</v>
      </c>
      <c r="F1432" s="240">
        <v>0</v>
      </c>
      <c r="G1432" s="240">
        <v>0</v>
      </c>
      <c r="H1432" s="221"/>
      <c r="I1432" s="221"/>
      <c r="J1432" s="221"/>
      <c r="K1432" s="221"/>
    </row>
    <row r="1433" spans="1:11" ht="14.1" customHeight="1">
      <c r="A1433" s="221"/>
      <c r="B1433" s="221"/>
      <c r="C1433" s="239" t="s">
        <v>234</v>
      </c>
      <c r="D1433" s="240">
        <v>0</v>
      </c>
      <c r="E1433" s="240">
        <v>0</v>
      </c>
      <c r="F1433" s="240">
        <v>0</v>
      </c>
      <c r="G1433" s="240">
        <v>0</v>
      </c>
      <c r="H1433" s="221"/>
      <c r="I1433" s="221"/>
      <c r="J1433" s="221"/>
      <c r="K1433" s="221"/>
    </row>
    <row r="1434" spans="1:11" ht="14.1" customHeight="1">
      <c r="A1434" s="221"/>
      <c r="B1434" s="221"/>
      <c r="C1434" s="239" t="s">
        <v>220</v>
      </c>
      <c r="D1434" s="240">
        <v>0</v>
      </c>
      <c r="E1434" s="240">
        <v>0</v>
      </c>
      <c r="F1434" s="240">
        <v>0</v>
      </c>
      <c r="G1434" s="240">
        <v>0</v>
      </c>
      <c r="H1434" s="221"/>
      <c r="I1434" s="221"/>
      <c r="J1434" s="221"/>
      <c r="K1434" s="221"/>
    </row>
    <row r="1435" spans="1:11" ht="14.1" customHeight="1">
      <c r="A1435" s="221"/>
      <c r="B1435" s="221"/>
      <c r="C1435" s="239" t="s">
        <v>229</v>
      </c>
      <c r="D1435" s="240">
        <v>0</v>
      </c>
      <c r="E1435" s="240">
        <v>0</v>
      </c>
      <c r="F1435" s="240">
        <v>0</v>
      </c>
      <c r="G1435" s="240">
        <v>0</v>
      </c>
      <c r="H1435" s="221"/>
      <c r="I1435" s="221"/>
      <c r="J1435" s="221"/>
      <c r="K1435" s="221"/>
    </row>
    <row r="1436" spans="1:11" ht="14.1" customHeight="1">
      <c r="A1436" s="221"/>
      <c r="B1436" s="221"/>
      <c r="C1436" s="239" t="s">
        <v>230</v>
      </c>
      <c r="D1436" s="240">
        <v>0</v>
      </c>
      <c r="E1436" s="240">
        <v>0</v>
      </c>
      <c r="F1436" s="240">
        <v>0</v>
      </c>
      <c r="G1436" s="240">
        <v>0</v>
      </c>
      <c r="H1436" s="221"/>
      <c r="I1436" s="221"/>
      <c r="J1436" s="221"/>
      <c r="K1436" s="221"/>
    </row>
    <row r="1437" spans="1:11" ht="14.1" customHeight="1">
      <c r="A1437" s="221"/>
      <c r="B1437" s="221"/>
      <c r="C1437" s="239" t="s">
        <v>231</v>
      </c>
      <c r="D1437" s="240">
        <v>0</v>
      </c>
      <c r="E1437" s="240">
        <v>0</v>
      </c>
      <c r="F1437" s="240">
        <v>0</v>
      </c>
      <c r="G1437" s="240">
        <v>0</v>
      </c>
      <c r="H1437" s="221"/>
      <c r="I1437" s="221"/>
      <c r="J1437" s="221"/>
      <c r="K1437" s="221"/>
    </row>
    <row r="1438" spans="1:11" ht="14.1" customHeight="1">
      <c r="A1438" s="221"/>
      <c r="B1438" s="221"/>
      <c r="C1438" s="239" t="s">
        <v>232</v>
      </c>
      <c r="D1438" s="240">
        <v>0</v>
      </c>
      <c r="E1438" s="240">
        <v>0</v>
      </c>
      <c r="F1438" s="240">
        <v>0</v>
      </c>
      <c r="G1438" s="240">
        <v>0</v>
      </c>
      <c r="H1438" s="221"/>
      <c r="I1438" s="221"/>
      <c r="J1438" s="221"/>
      <c r="K1438" s="221"/>
    </row>
    <row r="1439" spans="1:11" ht="14.1" customHeight="1">
      <c r="A1439" s="221"/>
      <c r="B1439" s="221"/>
      <c r="C1439" s="239" t="s">
        <v>235</v>
      </c>
      <c r="D1439" s="240">
        <v>0</v>
      </c>
      <c r="E1439" s="240">
        <v>0</v>
      </c>
      <c r="F1439" s="240">
        <v>0</v>
      </c>
      <c r="G1439" s="240">
        <v>0</v>
      </c>
      <c r="H1439" s="221"/>
      <c r="I1439" s="221"/>
      <c r="J1439" s="221"/>
      <c r="K1439" s="221"/>
    </row>
    <row r="1440" spans="1:11" ht="14.1" customHeight="1">
      <c r="A1440" s="221"/>
      <c r="B1440" s="221"/>
      <c r="C1440" s="239" t="s">
        <v>236</v>
      </c>
      <c r="D1440" s="240">
        <v>0</v>
      </c>
      <c r="E1440" s="240">
        <v>0</v>
      </c>
      <c r="F1440" s="240">
        <v>0</v>
      </c>
      <c r="G1440" s="240">
        <v>0</v>
      </c>
      <c r="H1440" s="221"/>
      <c r="I1440" s="221"/>
      <c r="J1440" s="221"/>
      <c r="K1440" s="221"/>
    </row>
    <row r="1441" spans="1:11" ht="14.1" customHeight="1">
      <c r="A1441" s="221"/>
      <c r="B1441" s="221"/>
      <c r="C1441" s="241" t="s">
        <v>237</v>
      </c>
      <c r="D1441" s="240">
        <v>0</v>
      </c>
      <c r="E1441" s="1591">
        <v>7147544</v>
      </c>
      <c r="F1441" s="1591"/>
      <c r="G1441" s="237" t="s">
        <v>164</v>
      </c>
      <c r="H1441" s="221"/>
      <c r="I1441" s="221"/>
      <c r="J1441" s="221"/>
      <c r="K1441" s="221"/>
    </row>
    <row r="1442" spans="1:11" ht="14.1" customHeight="1">
      <c r="A1442" s="221"/>
      <c r="B1442" s="221"/>
      <c r="C1442" s="231" t="s">
        <v>209</v>
      </c>
      <c r="D1442" s="1639" t="s">
        <v>3376</v>
      </c>
      <c r="E1442" s="1640"/>
      <c r="F1442" s="1640"/>
      <c r="G1442" s="1640"/>
      <c r="H1442" s="221"/>
      <c r="I1442" s="221"/>
      <c r="J1442" s="221"/>
      <c r="K1442" s="221"/>
    </row>
    <row r="1443" spans="1:11" ht="14.1" customHeight="1">
      <c r="A1443" s="221"/>
      <c r="B1443" s="221"/>
      <c r="C1443" s="232" t="s">
        <v>211</v>
      </c>
      <c r="D1443" s="1639" t="s">
        <v>200</v>
      </c>
      <c r="E1443" s="1640"/>
      <c r="F1443" s="1640"/>
      <c r="G1443" s="1640"/>
      <c r="H1443" s="221"/>
      <c r="I1443" s="221"/>
      <c r="J1443" s="221"/>
      <c r="K1443" s="221"/>
    </row>
    <row r="1444" spans="1:11" ht="14.1" customHeight="1">
      <c r="A1444" s="221"/>
      <c r="B1444" s="221"/>
      <c r="C1444" s="232" t="s">
        <v>31</v>
      </c>
      <c r="D1444" s="1639" t="s">
        <v>57</v>
      </c>
      <c r="E1444" s="1640"/>
      <c r="F1444" s="1640"/>
      <c r="G1444" s="1640"/>
      <c r="H1444" s="221"/>
      <c r="I1444" s="221"/>
      <c r="J1444" s="221"/>
      <c r="K1444" s="221"/>
    </row>
    <row r="1445" spans="1:11" ht="15" customHeight="1">
      <c r="A1445" s="221"/>
      <c r="B1445" s="221"/>
      <c r="C1445" s="233"/>
      <c r="D1445" s="234">
        <v>2025</v>
      </c>
      <c r="E1445" s="234">
        <v>2026</v>
      </c>
      <c r="F1445" s="234">
        <v>2027</v>
      </c>
      <c r="G1445" s="234">
        <v>2028</v>
      </c>
      <c r="H1445" s="221"/>
      <c r="I1445" s="221"/>
      <c r="J1445" s="221"/>
      <c r="K1445" s="221"/>
    </row>
    <row r="1446" spans="1:11" ht="15" customHeight="1">
      <c r="A1446" s="221"/>
      <c r="B1446" s="221"/>
      <c r="C1446" s="235"/>
      <c r="D1446" s="236" t="s">
        <v>13</v>
      </c>
      <c r="E1446" s="236" t="s">
        <v>14</v>
      </c>
      <c r="F1446" s="236" t="s">
        <v>14</v>
      </c>
      <c r="G1446" s="236" t="s">
        <v>14</v>
      </c>
      <c r="H1446" s="221"/>
      <c r="I1446" s="221"/>
      <c r="J1446" s="221"/>
      <c r="K1446" s="221"/>
    </row>
    <row r="1447" spans="1:11" ht="14.1" customHeight="1">
      <c r="A1447" s="221"/>
      <c r="B1447" s="221"/>
      <c r="C1447" s="223" t="s">
        <v>33</v>
      </c>
      <c r="D1447" s="237" t="s">
        <v>200</v>
      </c>
      <c r="E1447" s="237" t="s">
        <v>248</v>
      </c>
      <c r="F1447" s="237" t="s">
        <v>248</v>
      </c>
      <c r="G1447" s="237" t="s">
        <v>164</v>
      </c>
      <c r="H1447" s="221"/>
      <c r="I1447" s="221"/>
      <c r="J1447" s="221"/>
      <c r="K1447" s="221"/>
    </row>
    <row r="1448" spans="1:11" ht="14.1" customHeight="1">
      <c r="A1448" s="221"/>
      <c r="B1448" s="221"/>
      <c r="C1448" s="223" t="s">
        <v>214</v>
      </c>
      <c r="D1448" s="1591">
        <v>116865859</v>
      </c>
      <c r="E1448" s="1591">
        <v>230000000</v>
      </c>
      <c r="F1448" s="1591">
        <v>84071337</v>
      </c>
      <c r="G1448" s="237" t="s">
        <v>164</v>
      </c>
      <c r="H1448" s="221"/>
      <c r="I1448" s="221"/>
      <c r="J1448" s="221"/>
      <c r="K1448" s="221"/>
    </row>
    <row r="1449" spans="1:11" ht="14.1" customHeight="1">
      <c r="A1449" s="221"/>
      <c r="B1449" s="221"/>
      <c r="C1449" s="223" t="s">
        <v>215</v>
      </c>
      <c r="D1449" s="237" t="s">
        <v>164</v>
      </c>
      <c r="E1449" s="1591">
        <v>230000000</v>
      </c>
      <c r="F1449" s="1591">
        <v>84071337</v>
      </c>
      <c r="G1449" s="237" t="s">
        <v>164</v>
      </c>
      <c r="H1449" s="221"/>
      <c r="I1449" s="221"/>
      <c r="J1449" s="221"/>
      <c r="K1449" s="221"/>
    </row>
    <row r="1450" spans="1:11" ht="14.1" customHeight="1">
      <c r="A1450" s="221"/>
      <c r="B1450" s="221"/>
      <c r="C1450" s="223" t="s">
        <v>216</v>
      </c>
      <c r="D1450" s="237" t="s">
        <v>200</v>
      </c>
      <c r="E1450" s="237" t="s">
        <v>200</v>
      </c>
      <c r="F1450" s="237" t="s">
        <v>164</v>
      </c>
      <c r="G1450" s="237" t="s">
        <v>936</v>
      </c>
      <c r="H1450" s="221"/>
      <c r="I1450" s="221"/>
      <c r="J1450" s="221"/>
      <c r="K1450" s="221"/>
    </row>
    <row r="1451" spans="1:11" ht="14.1" customHeight="1">
      <c r="A1451" s="221"/>
      <c r="B1451" s="221"/>
      <c r="C1451" s="223" t="s">
        <v>217</v>
      </c>
      <c r="D1451" s="237" t="s">
        <v>200</v>
      </c>
      <c r="E1451" s="237">
        <v>0.96806836460253121</v>
      </c>
      <c r="F1451" s="237">
        <v>-0.63447244782608692</v>
      </c>
      <c r="G1451" s="237">
        <v>-1</v>
      </c>
      <c r="H1451" s="221"/>
      <c r="I1451" s="221"/>
      <c r="J1451" s="221"/>
      <c r="K1451" s="221"/>
    </row>
    <row r="1452" spans="1:11" ht="14.1" customHeight="1">
      <c r="A1452" s="221"/>
      <c r="B1452" s="221"/>
      <c r="C1452" s="223" t="s">
        <v>39</v>
      </c>
      <c r="D1452" s="237" t="s">
        <v>200</v>
      </c>
      <c r="E1452" s="237" t="s">
        <v>200</v>
      </c>
      <c r="F1452" s="237" t="s">
        <v>164</v>
      </c>
      <c r="G1452" s="237" t="s">
        <v>936</v>
      </c>
      <c r="H1452" s="221"/>
      <c r="I1452" s="221"/>
      <c r="J1452" s="221"/>
      <c r="K1452" s="221"/>
    </row>
    <row r="1453" spans="1:11" ht="14.1" customHeight="1">
      <c r="A1453" s="221"/>
      <c r="B1453" s="221"/>
      <c r="C1453" s="1683" t="s">
        <v>218</v>
      </c>
      <c r="D1453" s="1684"/>
      <c r="E1453" s="1684"/>
      <c r="F1453" s="1684"/>
      <c r="G1453" s="1684"/>
      <c r="H1453" s="221"/>
      <c r="I1453" s="221"/>
      <c r="J1453" s="221"/>
      <c r="K1453" s="221"/>
    </row>
    <row r="1454" spans="1:11" ht="14.1" customHeight="1">
      <c r="A1454" s="221"/>
      <c r="B1454" s="221"/>
      <c r="C1454" s="233"/>
      <c r="D1454" s="234">
        <v>2025</v>
      </c>
      <c r="E1454" s="234">
        <v>2026</v>
      </c>
      <c r="F1454" s="234">
        <v>2027</v>
      </c>
      <c r="G1454" s="234">
        <v>2028</v>
      </c>
      <c r="H1454" s="221"/>
      <c r="I1454" s="221"/>
      <c r="J1454" s="221"/>
      <c r="K1454" s="221"/>
    </row>
    <row r="1455" spans="1:11" ht="14.1" customHeight="1">
      <c r="A1455" s="221"/>
      <c r="B1455" s="221"/>
      <c r="C1455" s="235"/>
      <c r="D1455" s="236" t="s">
        <v>13</v>
      </c>
      <c r="E1455" s="236" t="s">
        <v>14</v>
      </c>
      <c r="F1455" s="236" t="s">
        <v>14</v>
      </c>
      <c r="G1455" s="236" t="s">
        <v>14</v>
      </c>
      <c r="H1455" s="221"/>
      <c r="I1455" s="221"/>
      <c r="J1455" s="221"/>
      <c r="K1455" s="221"/>
    </row>
    <row r="1456" spans="1:11" ht="14.1" customHeight="1">
      <c r="A1456" s="221"/>
      <c r="B1456" s="221"/>
      <c r="C1456" s="239" t="s">
        <v>219</v>
      </c>
      <c r="D1456" s="240">
        <v>0</v>
      </c>
      <c r="E1456" s="240">
        <v>0</v>
      </c>
      <c r="F1456" s="240">
        <v>0</v>
      </c>
      <c r="G1456" s="240">
        <v>0</v>
      </c>
      <c r="H1456" s="221"/>
      <c r="I1456" s="221"/>
      <c r="J1456" s="221"/>
      <c r="K1456" s="221"/>
    </row>
    <row r="1457" spans="1:11" ht="14.1" customHeight="1">
      <c r="A1457" s="221"/>
      <c r="B1457" s="221"/>
      <c r="C1457" s="239" t="s">
        <v>220</v>
      </c>
      <c r="D1457" s="240">
        <v>0</v>
      </c>
      <c r="E1457" s="240">
        <v>0</v>
      </c>
      <c r="F1457" s="240">
        <v>0</v>
      </c>
      <c r="G1457" s="240">
        <v>0</v>
      </c>
      <c r="H1457" s="221"/>
      <c r="I1457" s="221"/>
      <c r="J1457" s="221"/>
      <c r="K1457" s="221"/>
    </row>
    <row r="1458" spans="1:11" ht="14.1" customHeight="1">
      <c r="A1458" s="221"/>
      <c r="B1458" s="221"/>
      <c r="C1458" s="239" t="s">
        <v>221</v>
      </c>
      <c r="D1458" s="240">
        <v>0</v>
      </c>
      <c r="E1458" s="240">
        <v>0</v>
      </c>
      <c r="F1458" s="240">
        <v>0</v>
      </c>
      <c r="G1458" s="240">
        <v>0</v>
      </c>
      <c r="H1458" s="221"/>
      <c r="I1458" s="221"/>
      <c r="J1458" s="221"/>
      <c r="K1458" s="221"/>
    </row>
    <row r="1459" spans="1:11" ht="14.1" customHeight="1">
      <c r="A1459" s="221"/>
      <c r="B1459" s="221"/>
      <c r="C1459" s="239" t="s">
        <v>222</v>
      </c>
      <c r="D1459" s="240">
        <v>0</v>
      </c>
      <c r="E1459" s="240">
        <v>0</v>
      </c>
      <c r="F1459" s="240">
        <v>0</v>
      </c>
      <c r="G1459" s="240">
        <v>0</v>
      </c>
      <c r="H1459" s="221"/>
      <c r="I1459" s="221"/>
      <c r="J1459" s="221"/>
      <c r="K1459" s="221"/>
    </row>
    <row r="1460" spans="1:11" ht="14.1" customHeight="1">
      <c r="A1460" s="221"/>
      <c r="B1460" s="221"/>
      <c r="C1460" s="239" t="s">
        <v>220</v>
      </c>
      <c r="D1460" s="240">
        <v>0</v>
      </c>
      <c r="E1460" s="240">
        <v>0</v>
      </c>
      <c r="F1460" s="240">
        <v>0</v>
      </c>
      <c r="G1460" s="240">
        <v>0</v>
      </c>
      <c r="H1460" s="221"/>
      <c r="I1460" s="221"/>
      <c r="J1460" s="221"/>
      <c r="K1460" s="221"/>
    </row>
    <row r="1461" spans="1:11" ht="14.1" customHeight="1">
      <c r="A1461" s="221"/>
      <c r="B1461" s="221"/>
      <c r="C1461" s="239" t="s">
        <v>221</v>
      </c>
      <c r="D1461" s="240">
        <v>0</v>
      </c>
      <c r="E1461" s="240">
        <v>0</v>
      </c>
      <c r="F1461" s="240">
        <v>0</v>
      </c>
      <c r="G1461" s="240">
        <v>0</v>
      </c>
      <c r="H1461" s="221"/>
      <c r="I1461" s="221"/>
      <c r="J1461" s="221"/>
      <c r="K1461" s="221"/>
    </row>
    <row r="1462" spans="1:11" ht="14.1" customHeight="1">
      <c r="A1462" s="221"/>
      <c r="B1462" s="221"/>
      <c r="C1462" s="239" t="s">
        <v>223</v>
      </c>
      <c r="D1462" s="240">
        <v>0</v>
      </c>
      <c r="E1462" s="240">
        <v>0</v>
      </c>
      <c r="F1462" s="240">
        <v>0</v>
      </c>
      <c r="G1462" s="240">
        <v>0</v>
      </c>
      <c r="H1462" s="221"/>
      <c r="I1462" s="221"/>
      <c r="J1462" s="221"/>
      <c r="K1462" s="221"/>
    </row>
    <row r="1463" spans="1:11" ht="14.1" customHeight="1">
      <c r="A1463" s="221"/>
      <c r="B1463" s="221"/>
      <c r="C1463" s="239" t="s">
        <v>220</v>
      </c>
      <c r="D1463" s="240">
        <v>0</v>
      </c>
      <c r="E1463" s="240">
        <v>0</v>
      </c>
      <c r="F1463" s="240">
        <v>0</v>
      </c>
      <c r="G1463" s="240">
        <v>0</v>
      </c>
      <c r="H1463" s="221"/>
      <c r="I1463" s="221"/>
      <c r="J1463" s="221"/>
      <c r="K1463" s="221"/>
    </row>
    <row r="1464" spans="1:11" ht="14.1" customHeight="1">
      <c r="A1464" s="221"/>
      <c r="B1464" s="221"/>
      <c r="C1464" s="239" t="s">
        <v>221</v>
      </c>
      <c r="D1464" s="240">
        <v>0</v>
      </c>
      <c r="E1464" s="240">
        <v>0</v>
      </c>
      <c r="F1464" s="240">
        <v>0</v>
      </c>
      <c r="G1464" s="240">
        <v>0</v>
      </c>
      <c r="H1464" s="221"/>
      <c r="I1464" s="221"/>
      <c r="J1464" s="221"/>
      <c r="K1464" s="221"/>
    </row>
    <row r="1465" spans="1:11" ht="14.1" customHeight="1">
      <c r="A1465" s="221"/>
      <c r="B1465" s="221"/>
      <c r="C1465" s="239" t="s">
        <v>224</v>
      </c>
      <c r="D1465" s="240">
        <v>0</v>
      </c>
      <c r="E1465" s="240">
        <v>0</v>
      </c>
      <c r="F1465" s="240">
        <v>0</v>
      </c>
      <c r="G1465" s="240">
        <v>0</v>
      </c>
      <c r="H1465" s="221"/>
      <c r="I1465" s="221"/>
      <c r="J1465" s="221"/>
      <c r="K1465" s="221"/>
    </row>
    <row r="1466" spans="1:11" ht="14.1" customHeight="1">
      <c r="A1466" s="221"/>
      <c r="B1466" s="221"/>
      <c r="C1466" s="239" t="s">
        <v>220</v>
      </c>
      <c r="D1466" s="240">
        <v>0</v>
      </c>
      <c r="E1466" s="240">
        <v>0</v>
      </c>
      <c r="F1466" s="240">
        <v>0</v>
      </c>
      <c r="G1466" s="240">
        <v>0</v>
      </c>
      <c r="H1466" s="221"/>
      <c r="I1466" s="221"/>
      <c r="J1466" s="221"/>
      <c r="K1466" s="221"/>
    </row>
    <row r="1467" spans="1:11" ht="14.1" customHeight="1">
      <c r="A1467" s="221"/>
      <c r="B1467" s="221"/>
      <c r="C1467" s="239" t="s">
        <v>221</v>
      </c>
      <c r="D1467" s="240">
        <v>0</v>
      </c>
      <c r="E1467" s="240">
        <v>0</v>
      </c>
      <c r="F1467" s="240">
        <v>0</v>
      </c>
      <c r="G1467" s="240">
        <v>0</v>
      </c>
      <c r="H1467" s="221"/>
      <c r="I1467" s="221"/>
      <c r="J1467" s="221"/>
      <c r="K1467" s="221"/>
    </row>
    <row r="1468" spans="1:11" ht="14.1" customHeight="1">
      <c r="A1468" s="221"/>
      <c r="B1468" s="221"/>
      <c r="C1468" s="239" t="s">
        <v>225</v>
      </c>
      <c r="D1468" s="240">
        <v>0</v>
      </c>
      <c r="E1468" s="240">
        <v>0</v>
      </c>
      <c r="F1468" s="240">
        <v>0</v>
      </c>
      <c r="G1468" s="240">
        <v>0</v>
      </c>
      <c r="H1468" s="221"/>
      <c r="I1468" s="221"/>
      <c r="J1468" s="221"/>
      <c r="K1468" s="221"/>
    </row>
    <row r="1469" spans="1:11" ht="14.1" customHeight="1">
      <c r="A1469" s="221"/>
      <c r="B1469" s="221"/>
      <c r="C1469" s="239" t="s">
        <v>220</v>
      </c>
      <c r="D1469" s="240">
        <v>0</v>
      </c>
      <c r="E1469" s="240">
        <v>0</v>
      </c>
      <c r="F1469" s="240">
        <v>0</v>
      </c>
      <c r="G1469" s="240">
        <v>0</v>
      </c>
      <c r="H1469" s="221"/>
      <c r="I1469" s="221"/>
      <c r="J1469" s="221"/>
      <c r="K1469" s="221"/>
    </row>
    <row r="1470" spans="1:11" ht="14.1" customHeight="1">
      <c r="A1470" s="221"/>
      <c r="B1470" s="221"/>
      <c r="C1470" s="239" t="s">
        <v>221</v>
      </c>
      <c r="D1470" s="240">
        <v>0</v>
      </c>
      <c r="E1470" s="240">
        <v>0</v>
      </c>
      <c r="F1470" s="240">
        <v>0</v>
      </c>
      <c r="G1470" s="240">
        <v>0</v>
      </c>
      <c r="H1470" s="221"/>
      <c r="I1470" s="221"/>
      <c r="J1470" s="221"/>
      <c r="K1470" s="221"/>
    </row>
    <row r="1471" spans="1:11" ht="14.1" customHeight="1">
      <c r="A1471" s="221"/>
      <c r="B1471" s="221"/>
      <c r="C1471" s="239" t="s">
        <v>226</v>
      </c>
      <c r="D1471" s="240">
        <v>0</v>
      </c>
      <c r="E1471" s="240">
        <v>0</v>
      </c>
      <c r="F1471" s="240">
        <v>0</v>
      </c>
      <c r="G1471" s="240">
        <v>0</v>
      </c>
      <c r="H1471" s="221"/>
      <c r="I1471" s="221"/>
      <c r="J1471" s="221"/>
      <c r="K1471" s="221"/>
    </row>
    <row r="1472" spans="1:11" ht="14.1" customHeight="1">
      <c r="A1472" s="221"/>
      <c r="B1472" s="221"/>
      <c r="C1472" s="239" t="s">
        <v>220</v>
      </c>
      <c r="D1472" s="240">
        <v>0</v>
      </c>
      <c r="E1472" s="240">
        <v>0</v>
      </c>
      <c r="F1472" s="240">
        <v>0</v>
      </c>
      <c r="G1472" s="240">
        <v>0</v>
      </c>
      <c r="H1472" s="221"/>
      <c r="I1472" s="221"/>
      <c r="J1472" s="221"/>
      <c r="K1472" s="221"/>
    </row>
    <row r="1473" spans="1:11" ht="14.1" customHeight="1">
      <c r="A1473" s="221"/>
      <c r="B1473" s="221"/>
      <c r="C1473" s="239" t="s">
        <v>221</v>
      </c>
      <c r="D1473" s="240">
        <v>0</v>
      </c>
      <c r="E1473" s="240">
        <v>0</v>
      </c>
      <c r="F1473" s="240">
        <v>0</v>
      </c>
      <c r="G1473" s="240">
        <v>0</v>
      </c>
      <c r="H1473" s="221"/>
      <c r="I1473" s="221"/>
      <c r="J1473" s="221"/>
      <c r="K1473" s="221"/>
    </row>
    <row r="1474" spans="1:11" ht="14.1" customHeight="1">
      <c r="A1474" s="221"/>
      <c r="B1474" s="221"/>
      <c r="C1474" s="239" t="s">
        <v>227</v>
      </c>
      <c r="D1474" s="240">
        <v>0</v>
      </c>
      <c r="E1474" s="240">
        <v>0</v>
      </c>
      <c r="F1474" s="240">
        <v>0</v>
      </c>
      <c r="G1474" s="240">
        <v>0</v>
      </c>
      <c r="H1474" s="221"/>
      <c r="I1474" s="221"/>
      <c r="J1474" s="221"/>
      <c r="K1474" s="221"/>
    </row>
    <row r="1475" spans="1:11" ht="14.1" customHeight="1">
      <c r="A1475" s="221"/>
      <c r="B1475" s="221"/>
      <c r="C1475" s="239" t="s">
        <v>220</v>
      </c>
      <c r="D1475" s="240">
        <v>0</v>
      </c>
      <c r="E1475" s="240">
        <v>0</v>
      </c>
      <c r="F1475" s="240">
        <v>0</v>
      </c>
      <c r="G1475" s="240">
        <v>0</v>
      </c>
      <c r="H1475" s="221"/>
      <c r="I1475" s="221"/>
      <c r="J1475" s="221"/>
      <c r="K1475" s="221"/>
    </row>
    <row r="1476" spans="1:11" ht="14.1" customHeight="1">
      <c r="A1476" s="221"/>
      <c r="B1476" s="221"/>
      <c r="C1476" s="239" t="s">
        <v>221</v>
      </c>
      <c r="D1476" s="240">
        <v>0</v>
      </c>
      <c r="E1476" s="240">
        <v>0</v>
      </c>
      <c r="F1476" s="240">
        <v>0</v>
      </c>
      <c r="G1476" s="240">
        <v>0</v>
      </c>
      <c r="H1476" s="221"/>
      <c r="I1476" s="221"/>
      <c r="J1476" s="221"/>
      <c r="K1476" s="221"/>
    </row>
    <row r="1477" spans="1:11" ht="14.1" customHeight="1">
      <c r="A1477" s="221"/>
      <c r="B1477" s="221"/>
      <c r="C1477" s="239" t="s">
        <v>228</v>
      </c>
      <c r="D1477" s="240">
        <v>0</v>
      </c>
      <c r="E1477" s="240">
        <v>0</v>
      </c>
      <c r="F1477" s="240">
        <v>0</v>
      </c>
      <c r="G1477" s="240">
        <v>0</v>
      </c>
      <c r="H1477" s="221"/>
      <c r="I1477" s="221"/>
      <c r="J1477" s="221"/>
      <c r="K1477" s="221"/>
    </row>
    <row r="1478" spans="1:11" ht="14.1" customHeight="1">
      <c r="A1478" s="221"/>
      <c r="B1478" s="221"/>
      <c r="C1478" s="239" t="s">
        <v>220</v>
      </c>
      <c r="D1478" s="240">
        <v>0</v>
      </c>
      <c r="E1478" s="240">
        <v>0</v>
      </c>
      <c r="F1478" s="240">
        <v>0</v>
      </c>
      <c r="G1478" s="240">
        <v>0</v>
      </c>
      <c r="H1478" s="221"/>
      <c r="I1478" s="221"/>
      <c r="J1478" s="221"/>
      <c r="K1478" s="221"/>
    </row>
    <row r="1479" spans="1:11" ht="14.1" customHeight="1">
      <c r="A1479" s="221"/>
      <c r="B1479" s="221"/>
      <c r="C1479" s="239" t="s">
        <v>229</v>
      </c>
      <c r="D1479" s="240">
        <v>0</v>
      </c>
      <c r="E1479" s="240">
        <v>0</v>
      </c>
      <c r="F1479" s="240">
        <v>0</v>
      </c>
      <c r="G1479" s="240">
        <v>0</v>
      </c>
      <c r="H1479" s="221"/>
      <c r="I1479" s="221"/>
      <c r="J1479" s="221"/>
      <c r="K1479" s="221"/>
    </row>
    <row r="1480" spans="1:11" ht="14.1" customHeight="1">
      <c r="A1480" s="221"/>
      <c r="B1480" s="221"/>
      <c r="C1480" s="239" t="s">
        <v>230</v>
      </c>
      <c r="D1480" s="240">
        <v>0</v>
      </c>
      <c r="E1480" s="240">
        <v>0</v>
      </c>
      <c r="F1480" s="240">
        <v>0</v>
      </c>
      <c r="G1480" s="240">
        <v>0</v>
      </c>
      <c r="H1480" s="221"/>
      <c r="I1480" s="221"/>
      <c r="J1480" s="221"/>
      <c r="K1480" s="221"/>
    </row>
    <row r="1481" spans="1:11" ht="14.1" customHeight="1">
      <c r="A1481" s="221"/>
      <c r="B1481" s="221"/>
      <c r="C1481" s="239" t="s">
        <v>231</v>
      </c>
      <c r="D1481" s="240">
        <v>0</v>
      </c>
      <c r="E1481" s="240">
        <v>0</v>
      </c>
      <c r="F1481" s="240">
        <v>0</v>
      </c>
      <c r="G1481" s="240">
        <v>0</v>
      </c>
      <c r="H1481" s="221"/>
      <c r="I1481" s="221"/>
      <c r="J1481" s="221"/>
      <c r="K1481" s="221"/>
    </row>
    <row r="1482" spans="1:11" ht="14.1" customHeight="1">
      <c r="A1482" s="221"/>
      <c r="B1482" s="221"/>
      <c r="C1482" s="239" t="s">
        <v>232</v>
      </c>
      <c r="D1482" s="240">
        <v>0</v>
      </c>
      <c r="E1482" s="240">
        <v>0</v>
      </c>
      <c r="F1482" s="240">
        <v>0</v>
      </c>
      <c r="G1482" s="240">
        <v>0</v>
      </c>
      <c r="H1482" s="221"/>
      <c r="I1482" s="221"/>
      <c r="J1482" s="221"/>
      <c r="K1482" s="221"/>
    </row>
    <row r="1483" spans="1:11" ht="14.1" customHeight="1">
      <c r="A1483" s="221"/>
      <c r="B1483" s="221"/>
      <c r="C1483" s="239" t="s">
        <v>233</v>
      </c>
      <c r="D1483" s="240">
        <v>0</v>
      </c>
      <c r="E1483" s="1591">
        <v>230000000</v>
      </c>
      <c r="F1483" s="1591">
        <v>84071337</v>
      </c>
      <c r="G1483" s="237" t="s">
        <v>164</v>
      </c>
      <c r="H1483" s="221"/>
      <c r="I1483" s="221"/>
      <c r="J1483" s="221"/>
      <c r="K1483" s="221"/>
    </row>
    <row r="1484" spans="1:11" ht="14.1" customHeight="1">
      <c r="A1484" s="221"/>
      <c r="B1484" s="221"/>
      <c r="C1484" s="239" t="s">
        <v>220</v>
      </c>
      <c r="D1484" s="240">
        <v>0</v>
      </c>
      <c r="E1484" s="1591">
        <v>230000000</v>
      </c>
      <c r="F1484" s="1591">
        <v>84071337</v>
      </c>
      <c r="G1484" s="237" t="s">
        <v>164</v>
      </c>
      <c r="H1484" s="221"/>
      <c r="I1484" s="221"/>
      <c r="J1484" s="221"/>
      <c r="K1484" s="221"/>
    </row>
    <row r="1485" spans="1:11" ht="14.1" customHeight="1">
      <c r="A1485" s="221"/>
      <c r="B1485" s="221"/>
      <c r="C1485" s="239" t="s">
        <v>229</v>
      </c>
      <c r="D1485" s="240">
        <v>0</v>
      </c>
      <c r="E1485" s="240">
        <v>0</v>
      </c>
      <c r="F1485" s="240">
        <v>0</v>
      </c>
      <c r="G1485" s="240">
        <v>0</v>
      </c>
      <c r="H1485" s="221"/>
      <c r="I1485" s="221"/>
      <c r="J1485" s="221"/>
      <c r="K1485" s="221"/>
    </row>
    <row r="1486" spans="1:11" ht="14.1" customHeight="1">
      <c r="A1486" s="221"/>
      <c r="B1486" s="221"/>
      <c r="C1486" s="239" t="s">
        <v>230</v>
      </c>
      <c r="D1486" s="240">
        <v>0</v>
      </c>
      <c r="E1486" s="240">
        <v>0</v>
      </c>
      <c r="F1486" s="240">
        <v>0</v>
      </c>
      <c r="G1486" s="240">
        <v>0</v>
      </c>
      <c r="H1486" s="221"/>
      <c r="I1486" s="221"/>
      <c r="J1486" s="221"/>
      <c r="K1486" s="221"/>
    </row>
    <row r="1487" spans="1:11" ht="14.1" customHeight="1">
      <c r="A1487" s="221"/>
      <c r="B1487" s="221"/>
      <c r="C1487" s="239" t="s">
        <v>231</v>
      </c>
      <c r="D1487" s="240">
        <v>0</v>
      </c>
      <c r="E1487" s="240">
        <v>0</v>
      </c>
      <c r="F1487" s="240">
        <v>0</v>
      </c>
      <c r="G1487" s="240">
        <v>0</v>
      </c>
      <c r="H1487" s="221"/>
      <c r="I1487" s="221"/>
      <c r="J1487" s="221"/>
      <c r="K1487" s="221"/>
    </row>
    <row r="1488" spans="1:11" ht="14.1" customHeight="1">
      <c r="A1488" s="221"/>
      <c r="B1488" s="221"/>
      <c r="C1488" s="239" t="s">
        <v>232</v>
      </c>
      <c r="D1488" s="240">
        <v>0</v>
      </c>
      <c r="E1488" s="240">
        <v>0</v>
      </c>
      <c r="F1488" s="240">
        <v>0</v>
      </c>
      <c r="G1488" s="240">
        <v>0</v>
      </c>
      <c r="H1488" s="221"/>
      <c r="I1488" s="221"/>
      <c r="J1488" s="221"/>
      <c r="K1488" s="221"/>
    </row>
    <row r="1489" spans="1:11" ht="14.1" customHeight="1">
      <c r="A1489" s="221"/>
      <c r="B1489" s="221"/>
      <c r="C1489" s="239" t="s">
        <v>234</v>
      </c>
      <c r="D1489" s="240">
        <v>0</v>
      </c>
      <c r="E1489" s="240">
        <v>0</v>
      </c>
      <c r="F1489" s="240">
        <v>0</v>
      </c>
      <c r="G1489" s="240">
        <v>0</v>
      </c>
      <c r="H1489" s="221"/>
      <c r="I1489" s="221"/>
      <c r="J1489" s="221"/>
      <c r="K1489" s="221"/>
    </row>
    <row r="1490" spans="1:11" ht="14.1" customHeight="1">
      <c r="A1490" s="221"/>
      <c r="B1490" s="221"/>
      <c r="C1490" s="239" t="s">
        <v>220</v>
      </c>
      <c r="D1490" s="240">
        <v>0</v>
      </c>
      <c r="E1490" s="240">
        <v>0</v>
      </c>
      <c r="F1490" s="240">
        <v>0</v>
      </c>
      <c r="G1490" s="240">
        <v>0</v>
      </c>
      <c r="H1490" s="221"/>
      <c r="I1490" s="221"/>
      <c r="J1490" s="221"/>
      <c r="K1490" s="221"/>
    </row>
    <row r="1491" spans="1:11" ht="14.1" customHeight="1">
      <c r="A1491" s="221"/>
      <c r="B1491" s="221"/>
      <c r="C1491" s="239" t="s">
        <v>229</v>
      </c>
      <c r="D1491" s="240">
        <v>0</v>
      </c>
      <c r="E1491" s="240">
        <v>0</v>
      </c>
      <c r="F1491" s="240">
        <v>0</v>
      </c>
      <c r="G1491" s="240">
        <v>0</v>
      </c>
      <c r="H1491" s="221"/>
      <c r="I1491" s="221"/>
      <c r="J1491" s="221"/>
      <c r="K1491" s="221"/>
    </row>
    <row r="1492" spans="1:11" ht="14.1" customHeight="1">
      <c r="A1492" s="221"/>
      <c r="B1492" s="221"/>
      <c r="C1492" s="239" t="s">
        <v>230</v>
      </c>
      <c r="D1492" s="240">
        <v>0</v>
      </c>
      <c r="E1492" s="240">
        <v>0</v>
      </c>
      <c r="F1492" s="240">
        <v>0</v>
      </c>
      <c r="G1492" s="240">
        <v>0</v>
      </c>
      <c r="H1492" s="221"/>
      <c r="I1492" s="221"/>
      <c r="J1492" s="221"/>
      <c r="K1492" s="221"/>
    </row>
    <row r="1493" spans="1:11" ht="14.1" customHeight="1">
      <c r="A1493" s="221"/>
      <c r="B1493" s="221"/>
      <c r="C1493" s="239" t="s">
        <v>231</v>
      </c>
      <c r="D1493" s="240">
        <v>0</v>
      </c>
      <c r="E1493" s="240">
        <v>0</v>
      </c>
      <c r="F1493" s="240">
        <v>0</v>
      </c>
      <c r="G1493" s="240">
        <v>0</v>
      </c>
      <c r="H1493" s="221"/>
      <c r="I1493" s="221"/>
      <c r="J1493" s="221"/>
      <c r="K1493" s="221"/>
    </row>
    <row r="1494" spans="1:11" ht="14.1" customHeight="1">
      <c r="A1494" s="221"/>
      <c r="B1494" s="221"/>
      <c r="C1494" s="239" t="s">
        <v>232</v>
      </c>
      <c r="D1494" s="240">
        <v>0</v>
      </c>
      <c r="E1494" s="240">
        <v>0</v>
      </c>
      <c r="F1494" s="240">
        <v>0</v>
      </c>
      <c r="G1494" s="240">
        <v>0</v>
      </c>
      <c r="H1494" s="221"/>
      <c r="I1494" s="221"/>
      <c r="J1494" s="221"/>
      <c r="K1494" s="221"/>
    </row>
    <row r="1495" spans="1:11" ht="14.1" customHeight="1">
      <c r="A1495" s="221"/>
      <c r="B1495" s="221"/>
      <c r="C1495" s="239" t="s">
        <v>235</v>
      </c>
      <c r="D1495" s="240">
        <v>0</v>
      </c>
      <c r="E1495" s="240">
        <v>0</v>
      </c>
      <c r="F1495" s="240">
        <v>0</v>
      </c>
      <c r="G1495" s="240">
        <v>0</v>
      </c>
      <c r="H1495" s="221"/>
      <c r="I1495" s="221"/>
      <c r="J1495" s="221"/>
      <c r="K1495" s="221"/>
    </row>
    <row r="1496" spans="1:11" ht="14.1" customHeight="1">
      <c r="A1496" s="221"/>
      <c r="B1496" s="221"/>
      <c r="C1496" s="239" t="s">
        <v>236</v>
      </c>
      <c r="D1496" s="240">
        <v>0</v>
      </c>
      <c r="E1496" s="240">
        <v>0</v>
      </c>
      <c r="F1496" s="240">
        <v>0</v>
      </c>
      <c r="G1496" s="240">
        <v>0</v>
      </c>
      <c r="H1496" s="221"/>
      <c r="I1496" s="221"/>
      <c r="J1496" s="221"/>
      <c r="K1496" s="221"/>
    </row>
    <row r="1497" spans="1:11" ht="14.1" customHeight="1">
      <c r="A1497" s="221"/>
      <c r="B1497" s="221"/>
      <c r="C1497" s="241" t="s">
        <v>237</v>
      </c>
      <c r="D1497" s="240">
        <v>0</v>
      </c>
      <c r="E1497" s="1591">
        <v>230000000</v>
      </c>
      <c r="F1497" s="1591">
        <v>84071337</v>
      </c>
      <c r="G1497" s="237" t="s">
        <v>164</v>
      </c>
      <c r="H1497" s="221"/>
      <c r="I1497" s="221"/>
      <c r="J1497" s="221"/>
      <c r="K1497" s="221"/>
    </row>
    <row r="1498" spans="1:11" ht="14.1" customHeight="1">
      <c r="A1498" s="221"/>
      <c r="B1498" s="221"/>
      <c r="C1498" s="231" t="s">
        <v>209</v>
      </c>
      <c r="D1498" s="1639" t="s">
        <v>3377</v>
      </c>
      <c r="E1498" s="1640"/>
      <c r="F1498" s="1640"/>
      <c r="G1498" s="1640"/>
      <c r="H1498" s="221"/>
      <c r="I1498" s="221"/>
      <c r="J1498" s="221"/>
      <c r="K1498" s="221"/>
    </row>
    <row r="1499" spans="1:11" ht="14.1" customHeight="1">
      <c r="A1499" s="221"/>
      <c r="B1499" s="221"/>
      <c r="C1499" s="232" t="s">
        <v>211</v>
      </c>
      <c r="D1499" s="1639" t="s">
        <v>3378</v>
      </c>
      <c r="E1499" s="1640"/>
      <c r="F1499" s="1640"/>
      <c r="G1499" s="1640"/>
      <c r="H1499" s="221"/>
      <c r="I1499" s="221"/>
      <c r="J1499" s="221"/>
      <c r="K1499" s="221"/>
    </row>
    <row r="1500" spans="1:11" ht="14.1" customHeight="1">
      <c r="A1500" s="221"/>
      <c r="B1500" s="221"/>
      <c r="C1500" s="232" t="s">
        <v>31</v>
      </c>
      <c r="D1500" s="1639" t="s">
        <v>57</v>
      </c>
      <c r="E1500" s="1640"/>
      <c r="F1500" s="1640"/>
      <c r="G1500" s="1640"/>
      <c r="H1500" s="221"/>
      <c r="I1500" s="221"/>
      <c r="J1500" s="221"/>
      <c r="K1500" s="221"/>
    </row>
    <row r="1501" spans="1:11" ht="15" customHeight="1">
      <c r="A1501" s="221"/>
      <c r="B1501" s="221"/>
      <c r="C1501" s="233"/>
      <c r="D1501" s="234">
        <v>2025</v>
      </c>
      <c r="E1501" s="234">
        <v>2026</v>
      </c>
      <c r="F1501" s="234">
        <v>2027</v>
      </c>
      <c r="G1501" s="234">
        <v>2028</v>
      </c>
      <c r="H1501" s="221"/>
      <c r="I1501" s="221"/>
      <c r="J1501" s="221"/>
      <c r="K1501" s="221"/>
    </row>
    <row r="1502" spans="1:11" ht="15" customHeight="1">
      <c r="A1502" s="221"/>
      <c r="B1502" s="221"/>
      <c r="C1502" s="235"/>
      <c r="D1502" s="236" t="s">
        <v>13</v>
      </c>
      <c r="E1502" s="236" t="s">
        <v>14</v>
      </c>
      <c r="F1502" s="236" t="s">
        <v>14</v>
      </c>
      <c r="G1502" s="236" t="s">
        <v>14</v>
      </c>
      <c r="H1502" s="221"/>
      <c r="I1502" s="221"/>
      <c r="J1502" s="221"/>
      <c r="K1502" s="221"/>
    </row>
    <row r="1503" spans="1:11" ht="14.1" customHeight="1">
      <c r="A1503" s="221"/>
      <c r="B1503" s="221"/>
      <c r="C1503" s="223" t="s">
        <v>33</v>
      </c>
      <c r="D1503" s="237" t="s">
        <v>200</v>
      </c>
      <c r="E1503" s="237" t="s">
        <v>248</v>
      </c>
      <c r="F1503" s="237" t="s">
        <v>248</v>
      </c>
      <c r="G1503" s="237" t="s">
        <v>164</v>
      </c>
      <c r="H1503" s="221"/>
      <c r="I1503" s="221"/>
      <c r="J1503" s="221"/>
      <c r="K1503" s="221"/>
    </row>
    <row r="1504" spans="1:11" ht="14.1" customHeight="1">
      <c r="A1504" s="221"/>
      <c r="B1504" s="221"/>
      <c r="C1504" s="223" t="s">
        <v>214</v>
      </c>
      <c r="D1504" s="1591">
        <v>106324960</v>
      </c>
      <c r="E1504" s="1591">
        <v>9237269</v>
      </c>
      <c r="F1504" s="1591"/>
      <c r="G1504" s="237" t="s">
        <v>164</v>
      </c>
      <c r="H1504" s="221"/>
      <c r="I1504" s="221"/>
      <c r="J1504" s="221"/>
      <c r="K1504" s="221"/>
    </row>
    <row r="1505" spans="1:11" ht="14.1" customHeight="1">
      <c r="A1505" s="221"/>
      <c r="B1505" s="221"/>
      <c r="C1505" s="223" t="s">
        <v>215</v>
      </c>
      <c r="D1505" s="237" t="s">
        <v>164</v>
      </c>
      <c r="E1505" s="1591">
        <v>9237269</v>
      </c>
      <c r="F1505" s="1591"/>
      <c r="G1505" s="237" t="s">
        <v>164</v>
      </c>
      <c r="H1505" s="221"/>
      <c r="I1505" s="221"/>
      <c r="J1505" s="221"/>
      <c r="K1505" s="221"/>
    </row>
    <row r="1506" spans="1:11" ht="14.1" customHeight="1">
      <c r="A1506" s="221"/>
      <c r="B1506" s="221"/>
      <c r="C1506" s="223" t="s">
        <v>216</v>
      </c>
      <c r="D1506" s="237" t="s">
        <v>200</v>
      </c>
      <c r="E1506" s="237" t="s">
        <v>200</v>
      </c>
      <c r="F1506" s="237" t="s">
        <v>164</v>
      </c>
      <c r="G1506" s="237"/>
      <c r="H1506" s="221"/>
      <c r="I1506" s="221"/>
      <c r="J1506" s="221"/>
      <c r="K1506" s="221"/>
    </row>
    <row r="1507" spans="1:11" ht="14.1" customHeight="1">
      <c r="A1507" s="221"/>
      <c r="B1507" s="221"/>
      <c r="C1507" s="223" t="s">
        <v>217</v>
      </c>
      <c r="D1507" s="237" t="s">
        <v>200</v>
      </c>
      <c r="E1507" s="1595">
        <v>-0.91312229038223947</v>
      </c>
      <c r="F1507" s="237">
        <v>-1</v>
      </c>
      <c r="G1507" s="237"/>
      <c r="H1507" s="221"/>
      <c r="I1507" s="221"/>
      <c r="J1507" s="221"/>
      <c r="K1507" s="221"/>
    </row>
    <row r="1508" spans="1:11" ht="14.1" customHeight="1">
      <c r="A1508" s="221"/>
      <c r="B1508" s="221"/>
      <c r="C1508" s="223" t="s">
        <v>39</v>
      </c>
      <c r="D1508" s="237" t="s">
        <v>200</v>
      </c>
      <c r="E1508" s="237" t="s">
        <v>200</v>
      </c>
      <c r="F1508" s="237" t="s">
        <v>164</v>
      </c>
      <c r="G1508" s="237"/>
      <c r="H1508" s="221"/>
      <c r="I1508" s="221"/>
      <c r="J1508" s="221"/>
      <c r="K1508" s="221"/>
    </row>
    <row r="1509" spans="1:11" ht="14.1" customHeight="1">
      <c r="A1509" s="221"/>
      <c r="B1509" s="221"/>
      <c r="C1509" s="1683" t="s">
        <v>218</v>
      </c>
      <c r="D1509" s="1684"/>
      <c r="E1509" s="1684"/>
      <c r="F1509" s="1684"/>
      <c r="G1509" s="1684"/>
      <c r="H1509" s="221"/>
      <c r="I1509" s="221"/>
      <c r="J1509" s="221"/>
      <c r="K1509" s="221"/>
    </row>
    <row r="1510" spans="1:11" ht="14.1" customHeight="1">
      <c r="A1510" s="221"/>
      <c r="B1510" s="221"/>
      <c r="C1510" s="233"/>
      <c r="D1510" s="234">
        <v>2025</v>
      </c>
      <c r="E1510" s="234">
        <v>2026</v>
      </c>
      <c r="F1510" s="234">
        <v>2027</v>
      </c>
      <c r="G1510" s="234">
        <v>2028</v>
      </c>
      <c r="H1510" s="221"/>
      <c r="I1510" s="221"/>
      <c r="J1510" s="221"/>
      <c r="K1510" s="221"/>
    </row>
    <row r="1511" spans="1:11" ht="14.1" customHeight="1">
      <c r="A1511" s="221"/>
      <c r="B1511" s="221"/>
      <c r="C1511" s="235"/>
      <c r="D1511" s="236" t="s">
        <v>13</v>
      </c>
      <c r="E1511" s="236" t="s">
        <v>14</v>
      </c>
      <c r="F1511" s="236" t="s">
        <v>14</v>
      </c>
      <c r="G1511" s="236" t="s">
        <v>14</v>
      </c>
      <c r="H1511" s="221"/>
      <c r="I1511" s="221"/>
      <c r="J1511" s="221"/>
      <c r="K1511" s="221"/>
    </row>
    <row r="1512" spans="1:11" ht="14.1" customHeight="1">
      <c r="A1512" s="221"/>
      <c r="B1512" s="221"/>
      <c r="C1512" s="239" t="s">
        <v>219</v>
      </c>
      <c r="D1512" s="240">
        <v>0</v>
      </c>
      <c r="E1512" s="240">
        <v>0</v>
      </c>
      <c r="F1512" s="240">
        <v>0</v>
      </c>
      <c r="G1512" s="240">
        <v>0</v>
      </c>
      <c r="H1512" s="221"/>
      <c r="I1512" s="221"/>
      <c r="J1512" s="221"/>
      <c r="K1512" s="221"/>
    </row>
    <row r="1513" spans="1:11" ht="14.1" customHeight="1">
      <c r="A1513" s="221"/>
      <c r="B1513" s="221"/>
      <c r="C1513" s="239" t="s">
        <v>220</v>
      </c>
      <c r="D1513" s="240">
        <v>0</v>
      </c>
      <c r="E1513" s="240">
        <v>0</v>
      </c>
      <c r="F1513" s="240">
        <v>0</v>
      </c>
      <c r="G1513" s="240">
        <v>0</v>
      </c>
      <c r="H1513" s="221"/>
      <c r="I1513" s="221"/>
      <c r="J1513" s="221"/>
      <c r="K1513" s="221"/>
    </row>
    <row r="1514" spans="1:11" ht="14.1" customHeight="1">
      <c r="A1514" s="221"/>
      <c r="B1514" s="221"/>
      <c r="C1514" s="239" t="s">
        <v>221</v>
      </c>
      <c r="D1514" s="240">
        <v>0</v>
      </c>
      <c r="E1514" s="240">
        <v>0</v>
      </c>
      <c r="F1514" s="240">
        <v>0</v>
      </c>
      <c r="G1514" s="240">
        <v>0</v>
      </c>
      <c r="H1514" s="221"/>
      <c r="I1514" s="221"/>
      <c r="J1514" s="221"/>
      <c r="K1514" s="221"/>
    </row>
    <row r="1515" spans="1:11" ht="14.1" customHeight="1">
      <c r="A1515" s="221"/>
      <c r="B1515" s="221"/>
      <c r="C1515" s="239" t="s">
        <v>222</v>
      </c>
      <c r="D1515" s="240">
        <v>0</v>
      </c>
      <c r="E1515" s="240">
        <v>0</v>
      </c>
      <c r="F1515" s="240">
        <v>0</v>
      </c>
      <c r="G1515" s="240">
        <v>0</v>
      </c>
      <c r="H1515" s="221"/>
      <c r="I1515" s="221"/>
      <c r="J1515" s="221"/>
      <c r="K1515" s="221"/>
    </row>
    <row r="1516" spans="1:11" ht="14.1" customHeight="1">
      <c r="A1516" s="221"/>
      <c r="B1516" s="221"/>
      <c r="C1516" s="239" t="s">
        <v>220</v>
      </c>
      <c r="D1516" s="240">
        <v>0</v>
      </c>
      <c r="E1516" s="240">
        <v>0</v>
      </c>
      <c r="F1516" s="240">
        <v>0</v>
      </c>
      <c r="G1516" s="240">
        <v>0</v>
      </c>
      <c r="H1516" s="221"/>
      <c r="I1516" s="221"/>
      <c r="J1516" s="221"/>
      <c r="K1516" s="221"/>
    </row>
    <row r="1517" spans="1:11" ht="14.1" customHeight="1">
      <c r="A1517" s="221"/>
      <c r="B1517" s="221"/>
      <c r="C1517" s="239" t="s">
        <v>221</v>
      </c>
      <c r="D1517" s="240">
        <v>0</v>
      </c>
      <c r="E1517" s="240">
        <v>0</v>
      </c>
      <c r="F1517" s="240">
        <v>0</v>
      </c>
      <c r="G1517" s="240">
        <v>0</v>
      </c>
      <c r="H1517" s="221"/>
      <c r="I1517" s="221"/>
      <c r="J1517" s="221"/>
      <c r="K1517" s="221"/>
    </row>
    <row r="1518" spans="1:11" ht="14.1" customHeight="1">
      <c r="A1518" s="221"/>
      <c r="B1518" s="221"/>
      <c r="C1518" s="239" t="s">
        <v>223</v>
      </c>
      <c r="D1518" s="240">
        <v>0</v>
      </c>
      <c r="E1518" s="240">
        <v>0</v>
      </c>
      <c r="F1518" s="240">
        <v>0</v>
      </c>
      <c r="G1518" s="240">
        <v>0</v>
      </c>
      <c r="H1518" s="221"/>
      <c r="I1518" s="221"/>
      <c r="J1518" s="221"/>
      <c r="K1518" s="221"/>
    </row>
    <row r="1519" spans="1:11" ht="14.1" customHeight="1">
      <c r="A1519" s="221"/>
      <c r="B1519" s="221"/>
      <c r="C1519" s="239" t="s">
        <v>220</v>
      </c>
      <c r="D1519" s="240">
        <v>0</v>
      </c>
      <c r="E1519" s="240">
        <v>0</v>
      </c>
      <c r="F1519" s="240">
        <v>0</v>
      </c>
      <c r="G1519" s="240">
        <v>0</v>
      </c>
      <c r="H1519" s="221"/>
      <c r="I1519" s="221"/>
      <c r="J1519" s="221"/>
      <c r="K1519" s="221"/>
    </row>
    <row r="1520" spans="1:11" ht="14.1" customHeight="1">
      <c r="A1520" s="221"/>
      <c r="B1520" s="221"/>
      <c r="C1520" s="239" t="s">
        <v>221</v>
      </c>
      <c r="D1520" s="240">
        <v>0</v>
      </c>
      <c r="E1520" s="240">
        <v>0</v>
      </c>
      <c r="F1520" s="240">
        <v>0</v>
      </c>
      <c r="G1520" s="240">
        <v>0</v>
      </c>
      <c r="H1520" s="221"/>
      <c r="I1520" s="221"/>
      <c r="J1520" s="221"/>
      <c r="K1520" s="221"/>
    </row>
    <row r="1521" spans="1:11" ht="14.1" customHeight="1">
      <c r="A1521" s="221"/>
      <c r="B1521" s="221"/>
      <c r="C1521" s="239" t="s">
        <v>224</v>
      </c>
      <c r="D1521" s="240">
        <v>0</v>
      </c>
      <c r="E1521" s="240">
        <v>0</v>
      </c>
      <c r="F1521" s="240">
        <v>0</v>
      </c>
      <c r="G1521" s="240">
        <v>0</v>
      </c>
      <c r="H1521" s="221"/>
      <c r="I1521" s="221"/>
      <c r="J1521" s="221"/>
      <c r="K1521" s="221"/>
    </row>
    <row r="1522" spans="1:11" ht="14.1" customHeight="1">
      <c r="A1522" s="221"/>
      <c r="B1522" s="221"/>
      <c r="C1522" s="239" t="s">
        <v>220</v>
      </c>
      <c r="D1522" s="240">
        <v>0</v>
      </c>
      <c r="E1522" s="240">
        <v>0</v>
      </c>
      <c r="F1522" s="240">
        <v>0</v>
      </c>
      <c r="G1522" s="240">
        <v>0</v>
      </c>
      <c r="H1522" s="221"/>
      <c r="I1522" s="221"/>
      <c r="J1522" s="221"/>
      <c r="K1522" s="221"/>
    </row>
    <row r="1523" spans="1:11" ht="14.1" customHeight="1">
      <c r="A1523" s="221"/>
      <c r="B1523" s="221"/>
      <c r="C1523" s="239" t="s">
        <v>221</v>
      </c>
      <c r="D1523" s="240">
        <v>0</v>
      </c>
      <c r="E1523" s="240">
        <v>0</v>
      </c>
      <c r="F1523" s="240">
        <v>0</v>
      </c>
      <c r="G1523" s="240">
        <v>0</v>
      </c>
      <c r="H1523" s="221"/>
      <c r="I1523" s="221"/>
      <c r="J1523" s="221"/>
      <c r="K1523" s="221"/>
    </row>
    <row r="1524" spans="1:11" ht="14.1" customHeight="1">
      <c r="A1524" s="221"/>
      <c r="B1524" s="221"/>
      <c r="C1524" s="239" t="s">
        <v>225</v>
      </c>
      <c r="D1524" s="240">
        <v>0</v>
      </c>
      <c r="E1524" s="240">
        <v>0</v>
      </c>
      <c r="F1524" s="240">
        <v>0</v>
      </c>
      <c r="G1524" s="240">
        <v>0</v>
      </c>
      <c r="H1524" s="221"/>
      <c r="I1524" s="221"/>
      <c r="J1524" s="221"/>
      <c r="K1524" s="221"/>
    </row>
    <row r="1525" spans="1:11" ht="14.1" customHeight="1">
      <c r="A1525" s="221"/>
      <c r="B1525" s="221"/>
      <c r="C1525" s="239" t="s">
        <v>220</v>
      </c>
      <c r="D1525" s="240">
        <v>0</v>
      </c>
      <c r="E1525" s="240">
        <v>0</v>
      </c>
      <c r="F1525" s="240">
        <v>0</v>
      </c>
      <c r="G1525" s="240">
        <v>0</v>
      </c>
      <c r="H1525" s="221"/>
      <c r="I1525" s="221"/>
      <c r="J1525" s="221"/>
      <c r="K1525" s="221"/>
    </row>
    <row r="1526" spans="1:11" ht="14.1" customHeight="1">
      <c r="A1526" s="221"/>
      <c r="B1526" s="221"/>
      <c r="C1526" s="239" t="s">
        <v>221</v>
      </c>
      <c r="D1526" s="240">
        <v>0</v>
      </c>
      <c r="E1526" s="240">
        <v>0</v>
      </c>
      <c r="F1526" s="240">
        <v>0</v>
      </c>
      <c r="G1526" s="240">
        <v>0</v>
      </c>
      <c r="H1526" s="221"/>
      <c r="I1526" s="221"/>
      <c r="J1526" s="221"/>
      <c r="K1526" s="221"/>
    </row>
    <row r="1527" spans="1:11" ht="14.1" customHeight="1">
      <c r="A1527" s="221"/>
      <c r="B1527" s="221"/>
      <c r="C1527" s="239" t="s">
        <v>226</v>
      </c>
      <c r="D1527" s="240">
        <v>0</v>
      </c>
      <c r="E1527" s="240">
        <v>0</v>
      </c>
      <c r="F1527" s="240">
        <v>0</v>
      </c>
      <c r="G1527" s="240">
        <v>0</v>
      </c>
      <c r="H1527" s="221"/>
      <c r="I1527" s="221"/>
      <c r="J1527" s="221"/>
      <c r="K1527" s="221"/>
    </row>
    <row r="1528" spans="1:11" ht="14.1" customHeight="1">
      <c r="A1528" s="221"/>
      <c r="B1528" s="221"/>
      <c r="C1528" s="239" t="s">
        <v>220</v>
      </c>
      <c r="D1528" s="240">
        <v>0</v>
      </c>
      <c r="E1528" s="240">
        <v>0</v>
      </c>
      <c r="F1528" s="240">
        <v>0</v>
      </c>
      <c r="G1528" s="240">
        <v>0</v>
      </c>
      <c r="H1528" s="221"/>
      <c r="I1528" s="221"/>
      <c r="J1528" s="221"/>
      <c r="K1528" s="221"/>
    </row>
    <row r="1529" spans="1:11" ht="14.1" customHeight="1">
      <c r="A1529" s="221"/>
      <c r="B1529" s="221"/>
      <c r="C1529" s="239" t="s">
        <v>221</v>
      </c>
      <c r="D1529" s="240">
        <v>0</v>
      </c>
      <c r="E1529" s="240">
        <v>0</v>
      </c>
      <c r="F1529" s="240">
        <v>0</v>
      </c>
      <c r="G1529" s="240">
        <v>0</v>
      </c>
      <c r="H1529" s="221"/>
      <c r="I1529" s="221"/>
      <c r="J1529" s="221"/>
      <c r="K1529" s="221"/>
    </row>
    <row r="1530" spans="1:11" ht="14.1" customHeight="1">
      <c r="A1530" s="221"/>
      <c r="B1530" s="221"/>
      <c r="C1530" s="239" t="s">
        <v>227</v>
      </c>
      <c r="D1530" s="240">
        <v>0</v>
      </c>
      <c r="E1530" s="240">
        <v>0</v>
      </c>
      <c r="F1530" s="240">
        <v>0</v>
      </c>
      <c r="G1530" s="240">
        <v>0</v>
      </c>
      <c r="H1530" s="221"/>
      <c r="I1530" s="221"/>
      <c r="J1530" s="221"/>
      <c r="K1530" s="221"/>
    </row>
    <row r="1531" spans="1:11" ht="14.1" customHeight="1">
      <c r="A1531" s="221"/>
      <c r="B1531" s="221"/>
      <c r="C1531" s="239" t="s">
        <v>220</v>
      </c>
      <c r="D1531" s="240">
        <v>0</v>
      </c>
      <c r="E1531" s="240">
        <v>0</v>
      </c>
      <c r="F1531" s="240">
        <v>0</v>
      </c>
      <c r="G1531" s="240">
        <v>0</v>
      </c>
      <c r="H1531" s="221"/>
      <c r="I1531" s="221"/>
      <c r="J1531" s="221"/>
      <c r="K1531" s="221"/>
    </row>
    <row r="1532" spans="1:11" ht="14.1" customHeight="1">
      <c r="A1532" s="221"/>
      <c r="B1532" s="221"/>
      <c r="C1532" s="239" t="s">
        <v>221</v>
      </c>
      <c r="D1532" s="240">
        <v>0</v>
      </c>
      <c r="E1532" s="240">
        <v>0</v>
      </c>
      <c r="F1532" s="240">
        <v>0</v>
      </c>
      <c r="G1532" s="240">
        <v>0</v>
      </c>
      <c r="H1532" s="221"/>
      <c r="I1532" s="221"/>
      <c r="J1532" s="221"/>
      <c r="K1532" s="221"/>
    </row>
    <row r="1533" spans="1:11" ht="14.1" customHeight="1">
      <c r="A1533" s="221"/>
      <c r="B1533" s="221"/>
      <c r="C1533" s="239" t="s">
        <v>228</v>
      </c>
      <c r="D1533" s="240">
        <v>0</v>
      </c>
      <c r="E1533" s="240">
        <v>0</v>
      </c>
      <c r="F1533" s="240">
        <v>0</v>
      </c>
      <c r="G1533" s="240">
        <v>0</v>
      </c>
      <c r="H1533" s="221"/>
      <c r="I1533" s="221"/>
      <c r="J1533" s="221"/>
      <c r="K1533" s="221"/>
    </row>
    <row r="1534" spans="1:11" ht="14.1" customHeight="1">
      <c r="A1534" s="221"/>
      <c r="B1534" s="221"/>
      <c r="C1534" s="239" t="s">
        <v>220</v>
      </c>
      <c r="D1534" s="240">
        <v>0</v>
      </c>
      <c r="E1534" s="240">
        <v>0</v>
      </c>
      <c r="F1534" s="240">
        <v>0</v>
      </c>
      <c r="G1534" s="240">
        <v>0</v>
      </c>
      <c r="H1534" s="221"/>
      <c r="I1534" s="221"/>
      <c r="J1534" s="221"/>
      <c r="K1534" s="221"/>
    </row>
    <row r="1535" spans="1:11" ht="14.1" customHeight="1">
      <c r="A1535" s="221"/>
      <c r="B1535" s="221"/>
      <c r="C1535" s="239" t="s">
        <v>229</v>
      </c>
      <c r="D1535" s="240">
        <v>0</v>
      </c>
      <c r="E1535" s="240">
        <v>0</v>
      </c>
      <c r="F1535" s="240">
        <v>0</v>
      </c>
      <c r="G1535" s="240">
        <v>0</v>
      </c>
      <c r="H1535" s="221"/>
      <c r="I1535" s="221"/>
      <c r="J1535" s="221"/>
      <c r="K1535" s="221"/>
    </row>
    <row r="1536" spans="1:11" ht="14.1" customHeight="1">
      <c r="A1536" s="221"/>
      <c r="B1536" s="221"/>
      <c r="C1536" s="239" t="s">
        <v>230</v>
      </c>
      <c r="D1536" s="240">
        <v>0</v>
      </c>
      <c r="E1536" s="240">
        <v>0</v>
      </c>
      <c r="F1536" s="240">
        <v>0</v>
      </c>
      <c r="G1536" s="240">
        <v>0</v>
      </c>
      <c r="H1536" s="221"/>
      <c r="I1536" s="221"/>
      <c r="J1536" s="221"/>
      <c r="K1536" s="221"/>
    </row>
    <row r="1537" spans="1:11" ht="14.1" customHeight="1">
      <c r="A1537" s="221"/>
      <c r="B1537" s="221"/>
      <c r="C1537" s="239" t="s">
        <v>231</v>
      </c>
      <c r="D1537" s="240">
        <v>0</v>
      </c>
      <c r="E1537" s="240">
        <v>0</v>
      </c>
      <c r="F1537" s="240">
        <v>0</v>
      </c>
      <c r="G1537" s="240">
        <v>0</v>
      </c>
      <c r="H1537" s="221"/>
      <c r="I1537" s="221"/>
      <c r="J1537" s="221"/>
      <c r="K1537" s="221"/>
    </row>
    <row r="1538" spans="1:11" ht="14.1" customHeight="1">
      <c r="A1538" s="221"/>
      <c r="B1538" s="221"/>
      <c r="C1538" s="239" t="s">
        <v>232</v>
      </c>
      <c r="D1538" s="240">
        <v>0</v>
      </c>
      <c r="E1538" s="240">
        <v>0</v>
      </c>
      <c r="F1538" s="240">
        <v>0</v>
      </c>
      <c r="G1538" s="240">
        <v>0</v>
      </c>
      <c r="H1538" s="221"/>
      <c r="I1538" s="221"/>
      <c r="J1538" s="221"/>
      <c r="K1538" s="221"/>
    </row>
    <row r="1539" spans="1:11" ht="14.1" customHeight="1">
      <c r="A1539" s="221"/>
      <c r="B1539" s="221"/>
      <c r="C1539" s="239" t="s">
        <v>233</v>
      </c>
      <c r="D1539" s="240">
        <v>0</v>
      </c>
      <c r="E1539" s="1591">
        <v>9237269</v>
      </c>
      <c r="F1539" s="1591"/>
      <c r="G1539" s="237" t="s">
        <v>164</v>
      </c>
      <c r="H1539" s="221"/>
      <c r="I1539" s="221"/>
      <c r="J1539" s="221"/>
      <c r="K1539" s="221"/>
    </row>
    <row r="1540" spans="1:11" ht="14.1" customHeight="1">
      <c r="A1540" s="221"/>
      <c r="B1540" s="221"/>
      <c r="C1540" s="239" t="s">
        <v>220</v>
      </c>
      <c r="D1540" s="240">
        <v>0</v>
      </c>
      <c r="E1540" s="1591">
        <v>9237269</v>
      </c>
      <c r="F1540" s="1591"/>
      <c r="G1540" s="237" t="s">
        <v>164</v>
      </c>
      <c r="H1540" s="221"/>
      <c r="I1540" s="221"/>
      <c r="J1540" s="221"/>
      <c r="K1540" s="221"/>
    </row>
    <row r="1541" spans="1:11" ht="14.1" customHeight="1">
      <c r="A1541" s="221"/>
      <c r="B1541" s="221"/>
      <c r="C1541" s="239" t="s">
        <v>229</v>
      </c>
      <c r="D1541" s="240">
        <v>0</v>
      </c>
      <c r="E1541" s="240">
        <v>0</v>
      </c>
      <c r="F1541" s="240">
        <v>0</v>
      </c>
      <c r="G1541" s="240">
        <v>0</v>
      </c>
      <c r="H1541" s="221"/>
      <c r="I1541" s="221"/>
      <c r="J1541" s="221"/>
      <c r="K1541" s="221"/>
    </row>
    <row r="1542" spans="1:11" ht="14.1" customHeight="1">
      <c r="A1542" s="221"/>
      <c r="B1542" s="221"/>
      <c r="C1542" s="239" t="s">
        <v>230</v>
      </c>
      <c r="D1542" s="240">
        <v>0</v>
      </c>
      <c r="E1542" s="240">
        <v>0</v>
      </c>
      <c r="F1542" s="240">
        <v>0</v>
      </c>
      <c r="G1542" s="240">
        <v>0</v>
      </c>
      <c r="H1542" s="221"/>
      <c r="I1542" s="221"/>
      <c r="J1542" s="221"/>
      <c r="K1542" s="221"/>
    </row>
    <row r="1543" spans="1:11" ht="14.1" customHeight="1">
      <c r="A1543" s="221"/>
      <c r="B1543" s="221"/>
      <c r="C1543" s="239" t="s">
        <v>231</v>
      </c>
      <c r="D1543" s="240">
        <v>0</v>
      </c>
      <c r="E1543" s="240">
        <v>0</v>
      </c>
      <c r="F1543" s="240">
        <v>0</v>
      </c>
      <c r="G1543" s="240">
        <v>0</v>
      </c>
      <c r="H1543" s="221"/>
      <c r="I1543" s="221"/>
      <c r="J1543" s="221"/>
      <c r="K1543" s="221"/>
    </row>
    <row r="1544" spans="1:11" ht="14.1" customHeight="1">
      <c r="A1544" s="221"/>
      <c r="B1544" s="221"/>
      <c r="C1544" s="239" t="s">
        <v>232</v>
      </c>
      <c r="D1544" s="240">
        <v>0</v>
      </c>
      <c r="E1544" s="240">
        <v>0</v>
      </c>
      <c r="F1544" s="240">
        <v>0</v>
      </c>
      <c r="G1544" s="240">
        <v>0</v>
      </c>
      <c r="H1544" s="221"/>
      <c r="I1544" s="221"/>
      <c r="J1544" s="221"/>
      <c r="K1544" s="221"/>
    </row>
    <row r="1545" spans="1:11" ht="14.1" customHeight="1">
      <c r="A1545" s="221"/>
      <c r="B1545" s="221"/>
      <c r="C1545" s="239" t="s">
        <v>234</v>
      </c>
      <c r="D1545" s="240">
        <v>0</v>
      </c>
      <c r="E1545" s="240">
        <v>0</v>
      </c>
      <c r="F1545" s="240">
        <v>0</v>
      </c>
      <c r="G1545" s="240">
        <v>0</v>
      </c>
      <c r="H1545" s="221"/>
      <c r="I1545" s="221"/>
      <c r="J1545" s="221"/>
      <c r="K1545" s="221"/>
    </row>
    <row r="1546" spans="1:11" ht="14.1" customHeight="1">
      <c r="A1546" s="221"/>
      <c r="B1546" s="221"/>
      <c r="C1546" s="239" t="s">
        <v>220</v>
      </c>
      <c r="D1546" s="240">
        <v>0</v>
      </c>
      <c r="E1546" s="240">
        <v>0</v>
      </c>
      <c r="F1546" s="240">
        <v>0</v>
      </c>
      <c r="G1546" s="240">
        <v>0</v>
      </c>
      <c r="H1546" s="221"/>
      <c r="I1546" s="221"/>
      <c r="J1546" s="221"/>
      <c r="K1546" s="221"/>
    </row>
    <row r="1547" spans="1:11" ht="14.1" customHeight="1">
      <c r="A1547" s="221"/>
      <c r="B1547" s="221"/>
      <c r="C1547" s="239" t="s">
        <v>229</v>
      </c>
      <c r="D1547" s="240">
        <v>0</v>
      </c>
      <c r="E1547" s="240">
        <v>0</v>
      </c>
      <c r="F1547" s="240">
        <v>0</v>
      </c>
      <c r="G1547" s="240">
        <v>0</v>
      </c>
      <c r="H1547" s="221"/>
      <c r="I1547" s="221"/>
      <c r="J1547" s="221"/>
      <c r="K1547" s="221"/>
    </row>
    <row r="1548" spans="1:11" ht="14.1" customHeight="1">
      <c r="A1548" s="221"/>
      <c r="B1548" s="221"/>
      <c r="C1548" s="239" t="s">
        <v>230</v>
      </c>
      <c r="D1548" s="240">
        <v>0</v>
      </c>
      <c r="E1548" s="240">
        <v>0</v>
      </c>
      <c r="F1548" s="240">
        <v>0</v>
      </c>
      <c r="G1548" s="240">
        <v>0</v>
      </c>
      <c r="H1548" s="221"/>
      <c r="I1548" s="221"/>
      <c r="J1548" s="221"/>
      <c r="K1548" s="221"/>
    </row>
    <row r="1549" spans="1:11" ht="14.1" customHeight="1">
      <c r="A1549" s="221"/>
      <c r="B1549" s="221"/>
      <c r="C1549" s="239" t="s">
        <v>231</v>
      </c>
      <c r="D1549" s="240">
        <v>0</v>
      </c>
      <c r="E1549" s="240">
        <v>0</v>
      </c>
      <c r="F1549" s="240">
        <v>0</v>
      </c>
      <c r="G1549" s="240">
        <v>0</v>
      </c>
      <c r="H1549" s="221"/>
      <c r="I1549" s="221"/>
      <c r="J1549" s="221"/>
      <c r="K1549" s="221"/>
    </row>
    <row r="1550" spans="1:11" ht="14.1" customHeight="1">
      <c r="A1550" s="221"/>
      <c r="B1550" s="221"/>
      <c r="C1550" s="239" t="s">
        <v>232</v>
      </c>
      <c r="D1550" s="240">
        <v>0</v>
      </c>
      <c r="E1550" s="240">
        <v>0</v>
      </c>
      <c r="F1550" s="240">
        <v>0</v>
      </c>
      <c r="G1550" s="240">
        <v>0</v>
      </c>
      <c r="H1550" s="221"/>
      <c r="I1550" s="221"/>
      <c r="J1550" s="221"/>
      <c r="K1550" s="221"/>
    </row>
    <row r="1551" spans="1:11" ht="14.1" customHeight="1">
      <c r="A1551" s="221"/>
      <c r="B1551" s="221"/>
      <c r="C1551" s="239" t="s">
        <v>235</v>
      </c>
      <c r="D1551" s="240">
        <v>0</v>
      </c>
      <c r="E1551" s="240">
        <v>0</v>
      </c>
      <c r="F1551" s="240">
        <v>0</v>
      </c>
      <c r="G1551" s="240">
        <v>0</v>
      </c>
      <c r="H1551" s="221"/>
      <c r="I1551" s="221"/>
      <c r="J1551" s="221"/>
      <c r="K1551" s="221"/>
    </row>
    <row r="1552" spans="1:11" ht="14.1" customHeight="1">
      <c r="A1552" s="221"/>
      <c r="B1552" s="221"/>
      <c r="C1552" s="239" t="s">
        <v>236</v>
      </c>
      <c r="D1552" s="240">
        <v>0</v>
      </c>
      <c r="E1552" s="240">
        <v>0</v>
      </c>
      <c r="F1552" s="240">
        <v>0</v>
      </c>
      <c r="G1552" s="240">
        <v>0</v>
      </c>
      <c r="H1552" s="221"/>
      <c r="I1552" s="221"/>
      <c r="J1552" s="221"/>
      <c r="K1552" s="221"/>
    </row>
    <row r="1553" spans="1:11" ht="14.1" customHeight="1">
      <c r="A1553" s="221"/>
      <c r="B1553" s="221"/>
      <c r="C1553" s="241" t="s">
        <v>237</v>
      </c>
      <c r="D1553" s="240">
        <v>0</v>
      </c>
      <c r="E1553" s="1591">
        <v>9237269</v>
      </c>
      <c r="F1553" s="1591"/>
      <c r="G1553" s="237" t="s">
        <v>164</v>
      </c>
      <c r="H1553" s="221"/>
      <c r="I1553" s="221"/>
      <c r="J1553" s="221"/>
      <c r="K1553" s="221"/>
    </row>
    <row r="1554" spans="1:11" ht="14.1" customHeight="1">
      <c r="A1554" s="221"/>
      <c r="B1554" s="221"/>
      <c r="C1554" s="1581" t="s">
        <v>3379</v>
      </c>
      <c r="D1554" s="1685" t="s">
        <v>3371</v>
      </c>
      <c r="E1554" s="1686"/>
      <c r="F1554" s="1686"/>
      <c r="G1554" s="1686"/>
      <c r="H1554" s="221"/>
      <c r="I1554" s="221"/>
      <c r="J1554" s="221"/>
      <c r="K1554" s="221"/>
    </row>
    <row r="1555" spans="1:11" ht="14.1" customHeight="1">
      <c r="A1555" s="221"/>
      <c r="B1555" s="221"/>
      <c r="C1555" s="231" t="s">
        <v>209</v>
      </c>
      <c r="D1555" s="1639" t="s">
        <v>3380</v>
      </c>
      <c r="E1555" s="1640"/>
      <c r="F1555" s="1640"/>
      <c r="G1555" s="1640"/>
      <c r="H1555" s="221"/>
      <c r="I1555" s="221"/>
      <c r="J1555" s="221"/>
      <c r="K1555" s="221"/>
    </row>
    <row r="1556" spans="1:11" ht="14.1" customHeight="1">
      <c r="A1556" s="221"/>
      <c r="B1556" s="221"/>
      <c r="C1556" s="232" t="s">
        <v>211</v>
      </c>
      <c r="D1556" s="1639" t="s">
        <v>3381</v>
      </c>
      <c r="E1556" s="1640"/>
      <c r="F1556" s="1640"/>
      <c r="G1556" s="1640"/>
      <c r="H1556" s="221"/>
      <c r="I1556" s="221"/>
      <c r="J1556" s="221"/>
      <c r="K1556" s="221"/>
    </row>
    <row r="1557" spans="1:11" ht="14.1" customHeight="1">
      <c r="A1557" s="221"/>
      <c r="B1557" s="221"/>
      <c r="C1557" s="232" t="s">
        <v>31</v>
      </c>
      <c r="D1557" s="1639" t="s">
        <v>57</v>
      </c>
      <c r="E1557" s="1640"/>
      <c r="F1557" s="1640"/>
      <c r="G1557" s="1640"/>
      <c r="H1557" s="221"/>
      <c r="I1557" s="221"/>
      <c r="J1557" s="221"/>
      <c r="K1557" s="221"/>
    </row>
    <row r="1558" spans="1:11" ht="15" customHeight="1">
      <c r="A1558" s="221"/>
      <c r="B1558" s="221"/>
      <c r="C1558" s="233"/>
      <c r="D1558" s="234">
        <v>2025</v>
      </c>
      <c r="E1558" s="234">
        <v>2026</v>
      </c>
      <c r="F1558" s="234">
        <v>2027</v>
      </c>
      <c r="G1558" s="234">
        <v>2028</v>
      </c>
      <c r="H1558" s="221"/>
      <c r="I1558" s="221"/>
      <c r="J1558" s="221"/>
      <c r="K1558" s="221"/>
    </row>
    <row r="1559" spans="1:11" ht="15" customHeight="1">
      <c r="A1559" s="221"/>
      <c r="B1559" s="221"/>
      <c r="C1559" s="235"/>
      <c r="D1559" s="236" t="s">
        <v>13</v>
      </c>
      <c r="E1559" s="236" t="s">
        <v>14</v>
      </c>
      <c r="F1559" s="236" t="s">
        <v>14</v>
      </c>
      <c r="G1559" s="236" t="s">
        <v>14</v>
      </c>
      <c r="H1559" s="221"/>
      <c r="I1559" s="221"/>
      <c r="J1559" s="221"/>
      <c r="K1559" s="221"/>
    </row>
    <row r="1560" spans="1:11" ht="14.1" customHeight="1">
      <c r="A1560" s="221"/>
      <c r="B1560" s="221"/>
      <c r="C1560" s="223" t="s">
        <v>33</v>
      </c>
      <c r="D1560" s="237" t="s">
        <v>200</v>
      </c>
      <c r="E1560" s="237" t="s">
        <v>248</v>
      </c>
      <c r="F1560" s="237" t="s">
        <v>248</v>
      </c>
      <c r="G1560" s="237" t="s">
        <v>164</v>
      </c>
      <c r="H1560" s="221"/>
      <c r="I1560" s="221"/>
      <c r="J1560" s="221"/>
      <c r="K1560" s="221"/>
    </row>
    <row r="1561" spans="1:11" ht="14.1" customHeight="1">
      <c r="A1561" s="221"/>
      <c r="B1561" s="221"/>
      <c r="C1561" s="223" t="s">
        <v>214</v>
      </c>
      <c r="D1561" s="1591">
        <v>108363242</v>
      </c>
      <c r="E1561" s="1591">
        <v>26157084</v>
      </c>
      <c r="F1561" s="1591"/>
      <c r="G1561" s="237" t="s">
        <v>164</v>
      </c>
      <c r="H1561" s="221"/>
      <c r="I1561" s="221"/>
      <c r="J1561" s="221"/>
      <c r="K1561" s="221"/>
    </row>
    <row r="1562" spans="1:11" ht="14.1" customHeight="1">
      <c r="A1562" s="221"/>
      <c r="B1562" s="221"/>
      <c r="C1562" s="223" t="s">
        <v>215</v>
      </c>
      <c r="D1562" s="237" t="s">
        <v>164</v>
      </c>
      <c r="E1562" s="1591">
        <v>26157084</v>
      </c>
      <c r="F1562" s="1591"/>
      <c r="G1562" s="237" t="s">
        <v>164</v>
      </c>
      <c r="H1562" s="221"/>
      <c r="I1562" s="221"/>
      <c r="J1562" s="221"/>
      <c r="K1562" s="221"/>
    </row>
    <row r="1563" spans="1:11" ht="14.1" customHeight="1">
      <c r="A1563" s="221"/>
      <c r="B1563" s="221"/>
      <c r="C1563" s="223" t="s">
        <v>216</v>
      </c>
      <c r="D1563" s="237" t="s">
        <v>200</v>
      </c>
      <c r="E1563" s="237" t="s">
        <v>200</v>
      </c>
      <c r="F1563" s="237" t="s">
        <v>164</v>
      </c>
      <c r="G1563" s="237"/>
      <c r="H1563" s="221"/>
      <c r="I1563" s="221"/>
      <c r="J1563" s="221"/>
      <c r="K1563" s="221"/>
    </row>
    <row r="1564" spans="1:11" ht="14.1" customHeight="1">
      <c r="A1564" s="221"/>
      <c r="B1564" s="221"/>
      <c r="C1564" s="223" t="s">
        <v>217</v>
      </c>
      <c r="D1564" s="237" t="s">
        <v>200</v>
      </c>
      <c r="E1564" s="1595">
        <v>-0.75861663496557252</v>
      </c>
      <c r="F1564" s="237">
        <v>-1</v>
      </c>
      <c r="G1564" s="237"/>
      <c r="H1564" s="221"/>
      <c r="I1564" s="221"/>
      <c r="J1564" s="221"/>
      <c r="K1564" s="221"/>
    </row>
    <row r="1565" spans="1:11" ht="14.1" customHeight="1">
      <c r="A1565" s="221"/>
      <c r="B1565" s="221"/>
      <c r="C1565" s="223" t="s">
        <v>39</v>
      </c>
      <c r="D1565" s="237" t="s">
        <v>200</v>
      </c>
      <c r="E1565" s="237" t="s">
        <v>200</v>
      </c>
      <c r="F1565" s="237" t="s">
        <v>164</v>
      </c>
      <c r="G1565" s="237"/>
      <c r="H1565" s="221"/>
      <c r="I1565" s="221"/>
      <c r="J1565" s="221"/>
      <c r="K1565" s="221"/>
    </row>
    <row r="1566" spans="1:11" ht="14.1" customHeight="1">
      <c r="A1566" s="221"/>
      <c r="B1566" s="221"/>
      <c r="C1566" s="1683" t="s">
        <v>218</v>
      </c>
      <c r="D1566" s="1684"/>
      <c r="E1566" s="1684"/>
      <c r="F1566" s="1684"/>
      <c r="G1566" s="1684"/>
      <c r="H1566" s="221"/>
      <c r="I1566" s="221"/>
      <c r="J1566" s="221"/>
      <c r="K1566" s="221"/>
    </row>
    <row r="1567" spans="1:11" ht="14.1" customHeight="1">
      <c r="A1567" s="221"/>
      <c r="B1567" s="221"/>
      <c r="C1567" s="233"/>
      <c r="D1567" s="234">
        <v>2025</v>
      </c>
      <c r="E1567" s="234">
        <v>2026</v>
      </c>
      <c r="F1567" s="234">
        <v>2027</v>
      </c>
      <c r="G1567" s="234">
        <v>2028</v>
      </c>
      <c r="H1567" s="221"/>
      <c r="I1567" s="221"/>
      <c r="J1567" s="221"/>
      <c r="K1567" s="221"/>
    </row>
    <row r="1568" spans="1:11" ht="14.1" customHeight="1">
      <c r="A1568" s="221"/>
      <c r="B1568" s="221"/>
      <c r="C1568" s="235"/>
      <c r="D1568" s="236" t="s">
        <v>13</v>
      </c>
      <c r="E1568" s="236" t="s">
        <v>14</v>
      </c>
      <c r="F1568" s="236" t="s">
        <v>14</v>
      </c>
      <c r="G1568" s="236" t="s">
        <v>14</v>
      </c>
      <c r="H1568" s="221"/>
      <c r="I1568" s="221"/>
      <c r="J1568" s="221"/>
      <c r="K1568" s="221"/>
    </row>
    <row r="1569" spans="1:11" ht="14.1" customHeight="1">
      <c r="A1569" s="221"/>
      <c r="B1569" s="221"/>
      <c r="C1569" s="239" t="s">
        <v>219</v>
      </c>
      <c r="D1569" s="240">
        <v>0</v>
      </c>
      <c r="E1569" s="240">
        <v>0</v>
      </c>
      <c r="F1569" s="240">
        <v>0</v>
      </c>
      <c r="G1569" s="240">
        <v>0</v>
      </c>
      <c r="H1569" s="221"/>
      <c r="I1569" s="221"/>
      <c r="J1569" s="221"/>
      <c r="K1569" s="221"/>
    </row>
    <row r="1570" spans="1:11" ht="14.1" customHeight="1">
      <c r="A1570" s="221"/>
      <c r="B1570" s="221"/>
      <c r="C1570" s="239" t="s">
        <v>220</v>
      </c>
      <c r="D1570" s="240">
        <v>0</v>
      </c>
      <c r="E1570" s="240">
        <v>0</v>
      </c>
      <c r="F1570" s="240">
        <v>0</v>
      </c>
      <c r="G1570" s="240">
        <v>0</v>
      </c>
      <c r="H1570" s="221"/>
      <c r="I1570" s="221"/>
      <c r="J1570" s="221"/>
      <c r="K1570" s="221"/>
    </row>
    <row r="1571" spans="1:11" ht="14.1" customHeight="1">
      <c r="A1571" s="221"/>
      <c r="B1571" s="221"/>
      <c r="C1571" s="239" t="s">
        <v>221</v>
      </c>
      <c r="D1571" s="240">
        <v>0</v>
      </c>
      <c r="E1571" s="240">
        <v>0</v>
      </c>
      <c r="F1571" s="240">
        <v>0</v>
      </c>
      <c r="G1571" s="240">
        <v>0</v>
      </c>
      <c r="H1571" s="221"/>
      <c r="I1571" s="221"/>
      <c r="J1571" s="221"/>
      <c r="K1571" s="221"/>
    </row>
    <row r="1572" spans="1:11" ht="14.1" customHeight="1">
      <c r="A1572" s="221"/>
      <c r="B1572" s="221"/>
      <c r="C1572" s="239" t="s">
        <v>222</v>
      </c>
      <c r="D1572" s="240">
        <v>0</v>
      </c>
      <c r="E1572" s="240">
        <v>0</v>
      </c>
      <c r="F1572" s="240">
        <v>0</v>
      </c>
      <c r="G1572" s="240">
        <v>0</v>
      </c>
      <c r="H1572" s="221"/>
      <c r="I1572" s="221"/>
      <c r="J1572" s="221"/>
      <c r="K1572" s="221"/>
    </row>
    <row r="1573" spans="1:11" ht="14.1" customHeight="1">
      <c r="A1573" s="221"/>
      <c r="B1573" s="221"/>
      <c r="C1573" s="239" t="s">
        <v>220</v>
      </c>
      <c r="D1573" s="240">
        <v>0</v>
      </c>
      <c r="E1573" s="240">
        <v>0</v>
      </c>
      <c r="F1573" s="240">
        <v>0</v>
      </c>
      <c r="G1573" s="240">
        <v>0</v>
      </c>
      <c r="H1573" s="221"/>
      <c r="I1573" s="221"/>
      <c r="J1573" s="221"/>
      <c r="K1573" s="221"/>
    </row>
    <row r="1574" spans="1:11" ht="14.1" customHeight="1">
      <c r="A1574" s="221"/>
      <c r="B1574" s="221"/>
      <c r="C1574" s="239" t="s">
        <v>221</v>
      </c>
      <c r="D1574" s="240">
        <v>0</v>
      </c>
      <c r="E1574" s="240">
        <v>0</v>
      </c>
      <c r="F1574" s="240">
        <v>0</v>
      </c>
      <c r="G1574" s="240">
        <v>0</v>
      </c>
      <c r="H1574" s="221"/>
      <c r="I1574" s="221"/>
      <c r="J1574" s="221"/>
      <c r="K1574" s="221"/>
    </row>
    <row r="1575" spans="1:11" ht="14.1" customHeight="1">
      <c r="A1575" s="221"/>
      <c r="B1575" s="221"/>
      <c r="C1575" s="239" t="s">
        <v>223</v>
      </c>
      <c r="D1575" s="240">
        <v>0</v>
      </c>
      <c r="E1575" s="240">
        <v>0</v>
      </c>
      <c r="F1575" s="240">
        <v>0</v>
      </c>
      <c r="G1575" s="240">
        <v>0</v>
      </c>
      <c r="H1575" s="221"/>
      <c r="I1575" s="221"/>
      <c r="J1575" s="221"/>
      <c r="K1575" s="221"/>
    </row>
    <row r="1576" spans="1:11" ht="14.1" customHeight="1">
      <c r="A1576" s="221"/>
      <c r="B1576" s="221"/>
      <c r="C1576" s="239" t="s">
        <v>220</v>
      </c>
      <c r="D1576" s="240">
        <v>0</v>
      </c>
      <c r="E1576" s="240">
        <v>0</v>
      </c>
      <c r="F1576" s="240">
        <v>0</v>
      </c>
      <c r="G1576" s="240">
        <v>0</v>
      </c>
      <c r="H1576" s="221"/>
      <c r="I1576" s="221"/>
      <c r="J1576" s="221"/>
      <c r="K1576" s="221"/>
    </row>
    <row r="1577" spans="1:11" ht="14.1" customHeight="1">
      <c r="A1577" s="221"/>
      <c r="B1577" s="221"/>
      <c r="C1577" s="239" t="s">
        <v>221</v>
      </c>
      <c r="D1577" s="240">
        <v>0</v>
      </c>
      <c r="E1577" s="240">
        <v>0</v>
      </c>
      <c r="F1577" s="240">
        <v>0</v>
      </c>
      <c r="G1577" s="240">
        <v>0</v>
      </c>
      <c r="H1577" s="221"/>
      <c r="I1577" s="221"/>
      <c r="J1577" s="221"/>
      <c r="K1577" s="221"/>
    </row>
    <row r="1578" spans="1:11" ht="14.1" customHeight="1">
      <c r="A1578" s="221"/>
      <c r="B1578" s="221"/>
      <c r="C1578" s="239" t="s">
        <v>224</v>
      </c>
      <c r="D1578" s="240">
        <v>0</v>
      </c>
      <c r="E1578" s="240">
        <v>0</v>
      </c>
      <c r="F1578" s="240">
        <v>0</v>
      </c>
      <c r="G1578" s="240">
        <v>0</v>
      </c>
      <c r="H1578" s="221"/>
      <c r="I1578" s="221"/>
      <c r="J1578" s="221"/>
      <c r="K1578" s="221"/>
    </row>
    <row r="1579" spans="1:11" ht="14.1" customHeight="1">
      <c r="A1579" s="221"/>
      <c r="B1579" s="221"/>
      <c r="C1579" s="239" t="s">
        <v>220</v>
      </c>
      <c r="D1579" s="240">
        <v>0</v>
      </c>
      <c r="E1579" s="240">
        <v>0</v>
      </c>
      <c r="F1579" s="240">
        <v>0</v>
      </c>
      <c r="G1579" s="240">
        <v>0</v>
      </c>
      <c r="H1579" s="221"/>
      <c r="I1579" s="221"/>
      <c r="J1579" s="221"/>
      <c r="K1579" s="221"/>
    </row>
    <row r="1580" spans="1:11" ht="14.1" customHeight="1">
      <c r="A1580" s="221"/>
      <c r="B1580" s="221"/>
      <c r="C1580" s="239" t="s">
        <v>221</v>
      </c>
      <c r="D1580" s="240">
        <v>0</v>
      </c>
      <c r="E1580" s="240">
        <v>0</v>
      </c>
      <c r="F1580" s="240">
        <v>0</v>
      </c>
      <c r="G1580" s="240">
        <v>0</v>
      </c>
      <c r="H1580" s="221"/>
      <c r="I1580" s="221"/>
      <c r="J1580" s="221"/>
      <c r="K1580" s="221"/>
    </row>
    <row r="1581" spans="1:11" ht="14.1" customHeight="1">
      <c r="A1581" s="221"/>
      <c r="B1581" s="221"/>
      <c r="C1581" s="239" t="s">
        <v>225</v>
      </c>
      <c r="D1581" s="240">
        <v>0</v>
      </c>
      <c r="E1581" s="240">
        <v>0</v>
      </c>
      <c r="F1581" s="240">
        <v>0</v>
      </c>
      <c r="G1581" s="240">
        <v>0</v>
      </c>
      <c r="H1581" s="221"/>
      <c r="I1581" s="221"/>
      <c r="J1581" s="221"/>
      <c r="K1581" s="221"/>
    </row>
    <row r="1582" spans="1:11" ht="14.1" customHeight="1">
      <c r="A1582" s="221"/>
      <c r="B1582" s="221"/>
      <c r="C1582" s="239" t="s">
        <v>220</v>
      </c>
      <c r="D1582" s="240">
        <v>0</v>
      </c>
      <c r="E1582" s="240">
        <v>0</v>
      </c>
      <c r="F1582" s="240">
        <v>0</v>
      </c>
      <c r="G1582" s="240">
        <v>0</v>
      </c>
      <c r="H1582" s="221"/>
      <c r="I1582" s="221"/>
      <c r="J1582" s="221"/>
      <c r="K1582" s="221"/>
    </row>
    <row r="1583" spans="1:11" ht="14.1" customHeight="1">
      <c r="A1583" s="221"/>
      <c r="B1583" s="221"/>
      <c r="C1583" s="239" t="s">
        <v>221</v>
      </c>
      <c r="D1583" s="240">
        <v>0</v>
      </c>
      <c r="E1583" s="240">
        <v>0</v>
      </c>
      <c r="F1583" s="240">
        <v>0</v>
      </c>
      <c r="G1583" s="240">
        <v>0</v>
      </c>
      <c r="H1583" s="221"/>
      <c r="I1583" s="221"/>
      <c r="J1583" s="221"/>
      <c r="K1583" s="221"/>
    </row>
    <row r="1584" spans="1:11" ht="14.1" customHeight="1">
      <c r="A1584" s="221"/>
      <c r="B1584" s="221"/>
      <c r="C1584" s="239" t="s">
        <v>226</v>
      </c>
      <c r="D1584" s="240">
        <v>0</v>
      </c>
      <c r="E1584" s="240">
        <v>0</v>
      </c>
      <c r="F1584" s="240">
        <v>0</v>
      </c>
      <c r="G1584" s="240">
        <v>0</v>
      </c>
      <c r="H1584" s="221"/>
      <c r="I1584" s="221"/>
      <c r="J1584" s="221"/>
      <c r="K1584" s="221"/>
    </row>
    <row r="1585" spans="1:11" ht="14.1" customHeight="1">
      <c r="A1585" s="221"/>
      <c r="B1585" s="221"/>
      <c r="C1585" s="239" t="s">
        <v>220</v>
      </c>
      <c r="D1585" s="240">
        <v>0</v>
      </c>
      <c r="E1585" s="240">
        <v>0</v>
      </c>
      <c r="F1585" s="240">
        <v>0</v>
      </c>
      <c r="G1585" s="240">
        <v>0</v>
      </c>
      <c r="H1585" s="221"/>
      <c r="I1585" s="221"/>
      <c r="J1585" s="221"/>
      <c r="K1585" s="221"/>
    </row>
    <row r="1586" spans="1:11" ht="14.1" customHeight="1">
      <c r="A1586" s="221"/>
      <c r="B1586" s="221"/>
      <c r="C1586" s="239" t="s">
        <v>221</v>
      </c>
      <c r="D1586" s="240">
        <v>0</v>
      </c>
      <c r="E1586" s="240">
        <v>0</v>
      </c>
      <c r="F1586" s="240">
        <v>0</v>
      </c>
      <c r="G1586" s="240">
        <v>0</v>
      </c>
      <c r="H1586" s="221"/>
      <c r="I1586" s="221"/>
      <c r="J1586" s="221"/>
      <c r="K1586" s="221"/>
    </row>
    <row r="1587" spans="1:11" ht="14.1" customHeight="1">
      <c r="A1587" s="221"/>
      <c r="B1587" s="221"/>
      <c r="C1587" s="239" t="s">
        <v>227</v>
      </c>
      <c r="D1587" s="240">
        <v>0</v>
      </c>
      <c r="E1587" s="240">
        <v>0</v>
      </c>
      <c r="F1587" s="240">
        <v>0</v>
      </c>
      <c r="G1587" s="240">
        <v>0</v>
      </c>
      <c r="H1587" s="221"/>
      <c r="I1587" s="221"/>
      <c r="J1587" s="221"/>
      <c r="K1587" s="221"/>
    </row>
    <row r="1588" spans="1:11" ht="14.1" customHeight="1">
      <c r="A1588" s="221"/>
      <c r="B1588" s="221"/>
      <c r="C1588" s="239" t="s">
        <v>220</v>
      </c>
      <c r="D1588" s="240">
        <v>0</v>
      </c>
      <c r="E1588" s="240">
        <v>0</v>
      </c>
      <c r="F1588" s="240">
        <v>0</v>
      </c>
      <c r="G1588" s="240">
        <v>0</v>
      </c>
      <c r="H1588" s="221"/>
      <c r="I1588" s="221"/>
      <c r="J1588" s="221"/>
      <c r="K1588" s="221"/>
    </row>
    <row r="1589" spans="1:11" ht="14.1" customHeight="1">
      <c r="A1589" s="221"/>
      <c r="B1589" s="221"/>
      <c r="C1589" s="239" t="s">
        <v>221</v>
      </c>
      <c r="D1589" s="240">
        <v>0</v>
      </c>
      <c r="E1589" s="240">
        <v>0</v>
      </c>
      <c r="F1589" s="240">
        <v>0</v>
      </c>
      <c r="G1589" s="240">
        <v>0</v>
      </c>
      <c r="H1589" s="221"/>
      <c r="I1589" s="221"/>
      <c r="J1589" s="221"/>
      <c r="K1589" s="221"/>
    </row>
    <row r="1590" spans="1:11" ht="14.1" customHeight="1">
      <c r="A1590" s="221"/>
      <c r="B1590" s="221"/>
      <c r="C1590" s="239" t="s">
        <v>228</v>
      </c>
      <c r="D1590" s="240">
        <v>0</v>
      </c>
      <c r="E1590" s="240">
        <v>0</v>
      </c>
      <c r="F1590" s="240">
        <v>0</v>
      </c>
      <c r="G1590" s="240">
        <v>0</v>
      </c>
      <c r="H1590" s="221"/>
      <c r="I1590" s="221"/>
      <c r="J1590" s="221"/>
      <c r="K1590" s="221"/>
    </row>
    <row r="1591" spans="1:11" ht="14.1" customHeight="1">
      <c r="A1591" s="221"/>
      <c r="B1591" s="221"/>
      <c r="C1591" s="239" t="s">
        <v>220</v>
      </c>
      <c r="D1591" s="240">
        <v>0</v>
      </c>
      <c r="E1591" s="240">
        <v>0</v>
      </c>
      <c r="F1591" s="240">
        <v>0</v>
      </c>
      <c r="G1591" s="240">
        <v>0</v>
      </c>
      <c r="H1591" s="221"/>
      <c r="I1591" s="221"/>
      <c r="J1591" s="221"/>
      <c r="K1591" s="221"/>
    </row>
    <row r="1592" spans="1:11" ht="14.1" customHeight="1">
      <c r="A1592" s="221"/>
      <c r="B1592" s="221"/>
      <c r="C1592" s="239" t="s">
        <v>229</v>
      </c>
      <c r="D1592" s="240">
        <v>0</v>
      </c>
      <c r="E1592" s="240">
        <v>0</v>
      </c>
      <c r="F1592" s="240">
        <v>0</v>
      </c>
      <c r="G1592" s="240">
        <v>0</v>
      </c>
      <c r="H1592" s="221"/>
      <c r="I1592" s="221"/>
      <c r="J1592" s="221"/>
      <c r="K1592" s="221"/>
    </row>
    <row r="1593" spans="1:11" ht="14.1" customHeight="1">
      <c r="A1593" s="221"/>
      <c r="B1593" s="221"/>
      <c r="C1593" s="239" t="s">
        <v>230</v>
      </c>
      <c r="D1593" s="240">
        <v>0</v>
      </c>
      <c r="E1593" s="240">
        <v>0</v>
      </c>
      <c r="F1593" s="240">
        <v>0</v>
      </c>
      <c r="G1593" s="240">
        <v>0</v>
      </c>
      <c r="H1593" s="221"/>
      <c r="I1593" s="221"/>
      <c r="J1593" s="221"/>
      <c r="K1593" s="221"/>
    </row>
    <row r="1594" spans="1:11" ht="14.1" customHeight="1">
      <c r="A1594" s="221"/>
      <c r="B1594" s="221"/>
      <c r="C1594" s="239" t="s">
        <v>231</v>
      </c>
      <c r="D1594" s="240">
        <v>0</v>
      </c>
      <c r="E1594" s="240">
        <v>0</v>
      </c>
      <c r="F1594" s="240">
        <v>0</v>
      </c>
      <c r="G1594" s="240">
        <v>0</v>
      </c>
      <c r="H1594" s="221"/>
      <c r="I1594" s="221"/>
      <c r="J1594" s="221"/>
      <c r="K1594" s="221"/>
    </row>
    <row r="1595" spans="1:11" ht="14.1" customHeight="1">
      <c r="A1595" s="221"/>
      <c r="B1595" s="221"/>
      <c r="C1595" s="239" t="s">
        <v>232</v>
      </c>
      <c r="D1595" s="240">
        <v>0</v>
      </c>
      <c r="E1595" s="240">
        <v>0</v>
      </c>
      <c r="F1595" s="240">
        <v>0</v>
      </c>
      <c r="G1595" s="240">
        <v>0</v>
      </c>
      <c r="H1595" s="221"/>
      <c r="I1595" s="221"/>
      <c r="J1595" s="221"/>
      <c r="K1595" s="221"/>
    </row>
    <row r="1596" spans="1:11" ht="14.1" customHeight="1">
      <c r="A1596" s="221"/>
      <c r="B1596" s="221"/>
      <c r="C1596" s="239" t="s">
        <v>233</v>
      </c>
      <c r="D1596" s="240">
        <v>0</v>
      </c>
      <c r="E1596" s="1591">
        <v>26157084</v>
      </c>
      <c r="F1596" s="1591"/>
      <c r="G1596" s="237" t="s">
        <v>164</v>
      </c>
      <c r="H1596" s="221"/>
      <c r="I1596" s="221"/>
      <c r="J1596" s="221"/>
      <c r="K1596" s="221"/>
    </row>
    <row r="1597" spans="1:11" ht="14.1" customHeight="1">
      <c r="A1597" s="221"/>
      <c r="B1597" s="221"/>
      <c r="C1597" s="239" t="s">
        <v>220</v>
      </c>
      <c r="D1597" s="240">
        <v>0</v>
      </c>
      <c r="E1597" s="1591">
        <v>26157084</v>
      </c>
      <c r="F1597" s="1591"/>
      <c r="G1597" s="237" t="s">
        <v>164</v>
      </c>
      <c r="H1597" s="221"/>
      <c r="I1597" s="221"/>
      <c r="J1597" s="221"/>
      <c r="K1597" s="221"/>
    </row>
    <row r="1598" spans="1:11" ht="14.1" customHeight="1">
      <c r="A1598" s="221"/>
      <c r="B1598" s="221"/>
      <c r="C1598" s="239" t="s">
        <v>229</v>
      </c>
      <c r="D1598" s="240">
        <v>0</v>
      </c>
      <c r="E1598" s="240">
        <v>0</v>
      </c>
      <c r="F1598" s="240">
        <v>0</v>
      </c>
      <c r="G1598" s="240">
        <v>0</v>
      </c>
      <c r="H1598" s="221"/>
      <c r="I1598" s="221"/>
      <c r="J1598" s="221"/>
      <c r="K1598" s="221"/>
    </row>
    <row r="1599" spans="1:11" ht="14.1" customHeight="1">
      <c r="A1599" s="221"/>
      <c r="B1599" s="221"/>
      <c r="C1599" s="239" t="s">
        <v>230</v>
      </c>
      <c r="D1599" s="240">
        <v>0</v>
      </c>
      <c r="E1599" s="240">
        <v>0</v>
      </c>
      <c r="F1599" s="240">
        <v>0</v>
      </c>
      <c r="G1599" s="240">
        <v>0</v>
      </c>
      <c r="H1599" s="221"/>
      <c r="I1599" s="221"/>
      <c r="J1599" s="221"/>
      <c r="K1599" s="221"/>
    </row>
    <row r="1600" spans="1:11" ht="14.1" customHeight="1">
      <c r="A1600" s="221"/>
      <c r="B1600" s="221"/>
      <c r="C1600" s="239" t="s">
        <v>231</v>
      </c>
      <c r="D1600" s="240">
        <v>0</v>
      </c>
      <c r="E1600" s="240">
        <v>0</v>
      </c>
      <c r="F1600" s="240">
        <v>0</v>
      </c>
      <c r="G1600" s="240">
        <v>0</v>
      </c>
      <c r="H1600" s="221"/>
      <c r="I1600" s="221"/>
      <c r="J1600" s="221"/>
      <c r="K1600" s="221"/>
    </row>
    <row r="1601" spans="1:11" ht="14.1" customHeight="1">
      <c r="A1601" s="221"/>
      <c r="B1601" s="221"/>
      <c r="C1601" s="239" t="s">
        <v>232</v>
      </c>
      <c r="D1601" s="240">
        <v>0</v>
      </c>
      <c r="E1601" s="240">
        <v>0</v>
      </c>
      <c r="F1601" s="240">
        <v>0</v>
      </c>
      <c r="G1601" s="240">
        <v>0</v>
      </c>
      <c r="H1601" s="221"/>
      <c r="I1601" s="221"/>
      <c r="J1601" s="221"/>
      <c r="K1601" s="221"/>
    </row>
    <row r="1602" spans="1:11" ht="14.1" customHeight="1">
      <c r="A1602" s="221"/>
      <c r="B1602" s="221"/>
      <c r="C1602" s="239" t="s">
        <v>234</v>
      </c>
      <c r="D1602" s="240">
        <v>0</v>
      </c>
      <c r="E1602" s="240">
        <v>0</v>
      </c>
      <c r="F1602" s="240">
        <v>0</v>
      </c>
      <c r="G1602" s="240">
        <v>0</v>
      </c>
      <c r="H1602" s="221"/>
      <c r="I1602" s="221"/>
      <c r="J1602" s="221"/>
      <c r="K1602" s="221"/>
    </row>
    <row r="1603" spans="1:11" ht="14.1" customHeight="1">
      <c r="A1603" s="221"/>
      <c r="B1603" s="221"/>
      <c r="C1603" s="239" t="s">
        <v>220</v>
      </c>
      <c r="D1603" s="240">
        <v>0</v>
      </c>
      <c r="E1603" s="240">
        <v>0</v>
      </c>
      <c r="F1603" s="240">
        <v>0</v>
      </c>
      <c r="G1603" s="240">
        <v>0</v>
      </c>
      <c r="H1603" s="221"/>
      <c r="I1603" s="221"/>
      <c r="J1603" s="221"/>
      <c r="K1603" s="221"/>
    </row>
    <row r="1604" spans="1:11" ht="14.1" customHeight="1">
      <c r="A1604" s="221"/>
      <c r="B1604" s="221"/>
      <c r="C1604" s="239" t="s">
        <v>229</v>
      </c>
      <c r="D1604" s="240">
        <v>0</v>
      </c>
      <c r="E1604" s="240">
        <v>0</v>
      </c>
      <c r="F1604" s="240">
        <v>0</v>
      </c>
      <c r="G1604" s="240">
        <v>0</v>
      </c>
      <c r="H1604" s="221"/>
      <c r="I1604" s="221"/>
      <c r="J1604" s="221"/>
      <c r="K1604" s="221"/>
    </row>
    <row r="1605" spans="1:11" ht="14.1" customHeight="1">
      <c r="A1605" s="221"/>
      <c r="B1605" s="221"/>
      <c r="C1605" s="239" t="s">
        <v>230</v>
      </c>
      <c r="D1605" s="240">
        <v>0</v>
      </c>
      <c r="E1605" s="240">
        <v>0</v>
      </c>
      <c r="F1605" s="240">
        <v>0</v>
      </c>
      <c r="G1605" s="240">
        <v>0</v>
      </c>
      <c r="H1605" s="221"/>
      <c r="I1605" s="221"/>
      <c r="J1605" s="221"/>
      <c r="K1605" s="221"/>
    </row>
    <row r="1606" spans="1:11" ht="14.1" customHeight="1">
      <c r="A1606" s="221"/>
      <c r="B1606" s="221"/>
      <c r="C1606" s="239" t="s">
        <v>231</v>
      </c>
      <c r="D1606" s="240">
        <v>0</v>
      </c>
      <c r="E1606" s="240">
        <v>0</v>
      </c>
      <c r="F1606" s="240">
        <v>0</v>
      </c>
      <c r="G1606" s="240">
        <v>0</v>
      </c>
      <c r="H1606" s="221"/>
      <c r="I1606" s="221"/>
      <c r="J1606" s="221"/>
      <c r="K1606" s="221"/>
    </row>
    <row r="1607" spans="1:11" ht="14.1" customHeight="1">
      <c r="A1607" s="221"/>
      <c r="B1607" s="221"/>
      <c r="C1607" s="239" t="s">
        <v>232</v>
      </c>
      <c r="D1607" s="240">
        <v>0</v>
      </c>
      <c r="E1607" s="240">
        <v>0</v>
      </c>
      <c r="F1607" s="240">
        <v>0</v>
      </c>
      <c r="G1607" s="240">
        <v>0</v>
      </c>
      <c r="H1607" s="221"/>
      <c r="I1607" s="221"/>
      <c r="J1607" s="221"/>
      <c r="K1607" s="221"/>
    </row>
    <row r="1608" spans="1:11" ht="14.1" customHeight="1">
      <c r="A1608" s="221"/>
      <c r="B1608" s="221"/>
      <c r="C1608" s="239" t="s">
        <v>235</v>
      </c>
      <c r="D1608" s="240">
        <v>0</v>
      </c>
      <c r="E1608" s="240">
        <v>0</v>
      </c>
      <c r="F1608" s="240">
        <v>0</v>
      </c>
      <c r="G1608" s="240">
        <v>0</v>
      </c>
      <c r="H1608" s="221"/>
      <c r="I1608" s="221"/>
      <c r="J1608" s="221"/>
      <c r="K1608" s="221"/>
    </row>
    <row r="1609" spans="1:11" ht="14.1" customHeight="1">
      <c r="A1609" s="221"/>
      <c r="B1609" s="221"/>
      <c r="C1609" s="239" t="s">
        <v>236</v>
      </c>
      <c r="D1609" s="240">
        <v>0</v>
      </c>
      <c r="E1609" s="240">
        <v>0</v>
      </c>
      <c r="F1609" s="240">
        <v>0</v>
      </c>
      <c r="G1609" s="240">
        <v>0</v>
      </c>
      <c r="H1609" s="221"/>
      <c r="I1609" s="221"/>
      <c r="J1609" s="221"/>
      <c r="K1609" s="221"/>
    </row>
    <row r="1610" spans="1:11" ht="14.1" customHeight="1">
      <c r="A1610" s="221"/>
      <c r="B1610" s="221"/>
      <c r="C1610" s="241" t="s">
        <v>237</v>
      </c>
      <c r="D1610" s="240">
        <v>0</v>
      </c>
      <c r="E1610" s="1591">
        <v>26157084</v>
      </c>
      <c r="F1610" s="1591"/>
      <c r="G1610" s="237" t="s">
        <v>164</v>
      </c>
      <c r="H1610" s="221"/>
      <c r="I1610" s="221"/>
      <c r="J1610" s="221"/>
      <c r="K1610" s="221"/>
    </row>
    <row r="1611" spans="1:11" ht="20.100000000000001" customHeight="1">
      <c r="A1611" s="221"/>
      <c r="B1611" s="221"/>
      <c r="C1611" s="1581" t="s">
        <v>3382</v>
      </c>
      <c r="D1611" s="1685" t="s">
        <v>3383</v>
      </c>
      <c r="E1611" s="1686"/>
      <c r="F1611" s="1686"/>
      <c r="G1611" s="1686"/>
      <c r="H1611" s="221"/>
      <c r="I1611" s="221"/>
      <c r="J1611" s="221"/>
      <c r="K1611" s="221"/>
    </row>
    <row r="1612" spans="1:11" ht="30.95" customHeight="1">
      <c r="A1612" s="221"/>
      <c r="B1612" s="221"/>
      <c r="C1612" s="231" t="s">
        <v>209</v>
      </c>
      <c r="D1612" s="1639" t="s">
        <v>3384</v>
      </c>
      <c r="E1612" s="1640"/>
      <c r="F1612" s="1640"/>
      <c r="G1612" s="1640"/>
      <c r="H1612" s="221"/>
      <c r="I1612" s="221"/>
      <c r="J1612" s="221"/>
      <c r="K1612" s="221"/>
    </row>
    <row r="1613" spans="1:11" ht="30.95" customHeight="1">
      <c r="A1613" s="221"/>
      <c r="B1613" s="221"/>
      <c r="C1613" s="232" t="s">
        <v>211</v>
      </c>
      <c r="D1613" s="1639" t="s">
        <v>3385</v>
      </c>
      <c r="E1613" s="1640"/>
      <c r="F1613" s="1640"/>
      <c r="G1613" s="1640"/>
      <c r="H1613" s="221"/>
      <c r="I1613" s="221"/>
      <c r="J1613" s="221"/>
      <c r="K1613" s="221"/>
    </row>
    <row r="1614" spans="1:11" ht="30.95" customHeight="1">
      <c r="A1614" s="221"/>
      <c r="B1614" s="221"/>
      <c r="C1614" s="232" t="s">
        <v>31</v>
      </c>
      <c r="D1614" s="1639" t="s">
        <v>3386</v>
      </c>
      <c r="E1614" s="1640"/>
      <c r="F1614" s="1640"/>
      <c r="G1614" s="1640"/>
      <c r="H1614" s="221"/>
      <c r="I1614" s="221"/>
      <c r="J1614" s="221"/>
      <c r="K1614" s="221"/>
    </row>
    <row r="1615" spans="1:11" ht="15" customHeight="1">
      <c r="A1615" s="221"/>
      <c r="B1615" s="221"/>
      <c r="C1615" s="233"/>
      <c r="D1615" s="234">
        <v>2025</v>
      </c>
      <c r="E1615" s="234">
        <v>2026</v>
      </c>
      <c r="F1615" s="234">
        <v>2027</v>
      </c>
      <c r="G1615" s="234">
        <v>2028</v>
      </c>
      <c r="H1615" s="221"/>
      <c r="I1615" s="221"/>
      <c r="J1615" s="221"/>
      <c r="K1615" s="221"/>
    </row>
    <row r="1616" spans="1:11" ht="15" customHeight="1">
      <c r="A1616" s="221"/>
      <c r="B1616" s="221"/>
      <c r="C1616" s="235"/>
      <c r="D1616" s="236" t="s">
        <v>13</v>
      </c>
      <c r="E1616" s="236" t="s">
        <v>14</v>
      </c>
      <c r="F1616" s="236" t="s">
        <v>14</v>
      </c>
      <c r="G1616" s="236" t="s">
        <v>14</v>
      </c>
      <c r="H1616" s="221"/>
      <c r="I1616" s="221"/>
      <c r="J1616" s="221"/>
      <c r="K1616" s="221"/>
    </row>
    <row r="1617" spans="1:11" ht="14.1" customHeight="1">
      <c r="A1617" s="221"/>
      <c r="B1617" s="221"/>
      <c r="C1617" s="223" t="s">
        <v>33</v>
      </c>
      <c r="D1617" s="237" t="s">
        <v>200</v>
      </c>
      <c r="E1617" s="237" t="s">
        <v>248</v>
      </c>
      <c r="F1617" s="237" t="s">
        <v>248</v>
      </c>
      <c r="G1617" s="237" t="s">
        <v>164</v>
      </c>
      <c r="H1617" s="221"/>
      <c r="I1617" s="221"/>
      <c r="J1617" s="221"/>
      <c r="K1617" s="221"/>
    </row>
    <row r="1618" spans="1:11" ht="14.1" customHeight="1">
      <c r="A1618" s="221"/>
      <c r="B1618" s="221"/>
      <c r="C1618" s="223" t="s">
        <v>214</v>
      </c>
      <c r="D1618" s="1591">
        <v>202006242</v>
      </c>
      <c r="E1618" s="1591">
        <v>4290708</v>
      </c>
      <c r="F1618" s="237" t="s">
        <v>164</v>
      </c>
      <c r="G1618" s="237" t="s">
        <v>164</v>
      </c>
      <c r="H1618" s="221"/>
      <c r="I1618" s="221"/>
      <c r="J1618" s="221"/>
      <c r="K1618" s="221"/>
    </row>
    <row r="1619" spans="1:11" ht="14.1" customHeight="1">
      <c r="A1619" s="221"/>
      <c r="B1619" s="221"/>
      <c r="C1619" s="223" t="s">
        <v>215</v>
      </c>
      <c r="D1619" s="237" t="s">
        <v>164</v>
      </c>
      <c r="E1619" s="1601">
        <v>4290708</v>
      </c>
      <c r="F1619" s="237" t="s">
        <v>164</v>
      </c>
      <c r="G1619" s="237" t="s">
        <v>164</v>
      </c>
      <c r="H1619" s="221"/>
      <c r="I1619" s="221"/>
      <c r="J1619" s="221"/>
      <c r="K1619" s="221"/>
    </row>
    <row r="1620" spans="1:11" ht="14.1" customHeight="1">
      <c r="A1620" s="221"/>
      <c r="B1620" s="221"/>
      <c r="C1620" s="223" t="s">
        <v>216</v>
      </c>
      <c r="D1620" s="237" t="s">
        <v>200</v>
      </c>
      <c r="E1620" s="237" t="s">
        <v>200</v>
      </c>
      <c r="F1620" s="237" t="s">
        <v>164</v>
      </c>
      <c r="G1620" s="237">
        <v>0</v>
      </c>
      <c r="H1620" s="221"/>
      <c r="I1620" s="221"/>
      <c r="J1620" s="221"/>
      <c r="K1620" s="221"/>
    </row>
    <row r="1621" spans="1:11" ht="14.1" customHeight="1">
      <c r="A1621" s="221"/>
      <c r="B1621" s="221"/>
      <c r="C1621" s="223" t="s">
        <v>217</v>
      </c>
      <c r="D1621" s="237" t="s">
        <v>200</v>
      </c>
      <c r="E1621" s="237">
        <v>-0.97875952763875484</v>
      </c>
      <c r="F1621" s="237">
        <v>-1</v>
      </c>
      <c r="G1621" s="237" t="s">
        <v>200</v>
      </c>
      <c r="H1621" s="221"/>
      <c r="I1621" s="221"/>
      <c r="J1621" s="221"/>
      <c r="K1621" s="221"/>
    </row>
    <row r="1622" spans="1:11" ht="14.1" customHeight="1">
      <c r="A1622" s="221"/>
      <c r="B1622" s="221"/>
      <c r="C1622" s="223" t="s">
        <v>39</v>
      </c>
      <c r="D1622" s="237" t="s">
        <v>200</v>
      </c>
      <c r="E1622" s="237" t="s">
        <v>200</v>
      </c>
      <c r="F1622" s="237" t="s">
        <v>936</v>
      </c>
      <c r="G1622" s="237" t="s">
        <v>200</v>
      </c>
      <c r="H1622" s="221"/>
      <c r="I1622" s="221"/>
      <c r="J1622" s="221"/>
      <c r="K1622" s="221"/>
    </row>
    <row r="1623" spans="1:11" ht="14.1" customHeight="1">
      <c r="A1623" s="221"/>
      <c r="B1623" s="221"/>
      <c r="C1623" s="1683" t="s">
        <v>218</v>
      </c>
      <c r="D1623" s="1684"/>
      <c r="E1623" s="1684"/>
      <c r="F1623" s="1684"/>
      <c r="G1623" s="1684"/>
      <c r="H1623" s="221"/>
      <c r="I1623" s="221"/>
      <c r="J1623" s="221"/>
      <c r="K1623" s="221"/>
    </row>
    <row r="1624" spans="1:11" ht="14.1" customHeight="1">
      <c r="A1624" s="221"/>
      <c r="B1624" s="221"/>
      <c r="C1624" s="233"/>
      <c r="D1624" s="234">
        <v>2025</v>
      </c>
      <c r="E1624" s="234">
        <v>2026</v>
      </c>
      <c r="F1624" s="234">
        <v>2027</v>
      </c>
      <c r="G1624" s="234">
        <v>2028</v>
      </c>
      <c r="H1624" s="221"/>
      <c r="I1624" s="221"/>
      <c r="J1624" s="221"/>
      <c r="K1624" s="221"/>
    </row>
    <row r="1625" spans="1:11" ht="14.1" customHeight="1">
      <c r="A1625" s="221"/>
      <c r="B1625" s="221"/>
      <c r="C1625" s="235"/>
      <c r="D1625" s="236" t="s">
        <v>13</v>
      </c>
      <c r="E1625" s="236" t="s">
        <v>14</v>
      </c>
      <c r="F1625" s="236" t="s">
        <v>14</v>
      </c>
      <c r="G1625" s="236" t="s">
        <v>14</v>
      </c>
      <c r="H1625" s="221"/>
      <c r="I1625" s="221"/>
      <c r="J1625" s="221"/>
      <c r="K1625" s="221"/>
    </row>
    <row r="1626" spans="1:11" ht="14.1" customHeight="1">
      <c r="A1626" s="221"/>
      <c r="B1626" s="221"/>
      <c r="C1626" s="239" t="s">
        <v>219</v>
      </c>
      <c r="D1626" s="240">
        <v>0</v>
      </c>
      <c r="E1626" s="240">
        <v>0</v>
      </c>
      <c r="F1626" s="240">
        <v>0</v>
      </c>
      <c r="G1626" s="240">
        <v>0</v>
      </c>
      <c r="H1626" s="221"/>
      <c r="I1626" s="221"/>
      <c r="J1626" s="221"/>
      <c r="K1626" s="221"/>
    </row>
    <row r="1627" spans="1:11" ht="14.1" customHeight="1">
      <c r="A1627" s="221"/>
      <c r="B1627" s="221"/>
      <c r="C1627" s="239" t="s">
        <v>220</v>
      </c>
      <c r="D1627" s="240">
        <v>0</v>
      </c>
      <c r="E1627" s="240">
        <v>0</v>
      </c>
      <c r="F1627" s="240">
        <v>0</v>
      </c>
      <c r="G1627" s="240">
        <v>0</v>
      </c>
      <c r="H1627" s="221"/>
      <c r="I1627" s="221"/>
      <c r="J1627" s="221"/>
      <c r="K1627" s="221"/>
    </row>
    <row r="1628" spans="1:11" ht="14.1" customHeight="1">
      <c r="A1628" s="221"/>
      <c r="B1628" s="221"/>
      <c r="C1628" s="239" t="s">
        <v>221</v>
      </c>
      <c r="D1628" s="240">
        <v>0</v>
      </c>
      <c r="E1628" s="240">
        <v>0</v>
      </c>
      <c r="F1628" s="240">
        <v>0</v>
      </c>
      <c r="G1628" s="240">
        <v>0</v>
      </c>
      <c r="H1628" s="221"/>
      <c r="I1628" s="221"/>
      <c r="J1628" s="221"/>
      <c r="K1628" s="221"/>
    </row>
    <row r="1629" spans="1:11" ht="14.1" customHeight="1">
      <c r="A1629" s="221"/>
      <c r="B1629" s="221"/>
      <c r="C1629" s="239" t="s">
        <v>222</v>
      </c>
      <c r="D1629" s="240">
        <v>0</v>
      </c>
      <c r="E1629" s="240">
        <v>0</v>
      </c>
      <c r="F1629" s="240">
        <v>0</v>
      </c>
      <c r="G1629" s="240">
        <v>0</v>
      </c>
      <c r="H1629" s="221"/>
      <c r="I1629" s="221"/>
      <c r="J1629" s="221"/>
      <c r="K1629" s="221"/>
    </row>
    <row r="1630" spans="1:11" ht="14.1" customHeight="1">
      <c r="A1630" s="221"/>
      <c r="B1630" s="221"/>
      <c r="C1630" s="239" t="s">
        <v>220</v>
      </c>
      <c r="D1630" s="240">
        <v>0</v>
      </c>
      <c r="E1630" s="240">
        <v>0</v>
      </c>
      <c r="F1630" s="240">
        <v>0</v>
      </c>
      <c r="G1630" s="240">
        <v>0</v>
      </c>
      <c r="H1630" s="221"/>
      <c r="I1630" s="221"/>
      <c r="J1630" s="221"/>
      <c r="K1630" s="221"/>
    </row>
    <row r="1631" spans="1:11" ht="14.1" customHeight="1">
      <c r="A1631" s="221"/>
      <c r="B1631" s="221"/>
      <c r="C1631" s="239" t="s">
        <v>221</v>
      </c>
      <c r="D1631" s="240">
        <v>0</v>
      </c>
      <c r="E1631" s="240">
        <v>0</v>
      </c>
      <c r="F1631" s="240">
        <v>0</v>
      </c>
      <c r="G1631" s="240">
        <v>0</v>
      </c>
      <c r="H1631" s="221"/>
      <c r="I1631" s="221"/>
      <c r="J1631" s="221"/>
      <c r="K1631" s="221"/>
    </row>
    <row r="1632" spans="1:11" ht="14.1" customHeight="1">
      <c r="A1632" s="221"/>
      <c r="B1632" s="221"/>
      <c r="C1632" s="239" t="s">
        <v>223</v>
      </c>
      <c r="D1632" s="240">
        <v>0</v>
      </c>
      <c r="E1632" s="240">
        <v>0</v>
      </c>
      <c r="F1632" s="240">
        <v>0</v>
      </c>
      <c r="G1632" s="240">
        <v>0</v>
      </c>
      <c r="H1632" s="221"/>
      <c r="I1632" s="221"/>
      <c r="J1632" s="221"/>
      <c r="K1632" s="221"/>
    </row>
    <row r="1633" spans="1:11" ht="14.1" customHeight="1">
      <c r="A1633" s="221"/>
      <c r="B1633" s="221"/>
      <c r="C1633" s="239" t="s">
        <v>220</v>
      </c>
      <c r="D1633" s="240">
        <v>0</v>
      </c>
      <c r="E1633" s="240">
        <v>0</v>
      </c>
      <c r="F1633" s="240">
        <v>0</v>
      </c>
      <c r="G1633" s="240">
        <v>0</v>
      </c>
      <c r="H1633" s="221"/>
      <c r="I1633" s="221"/>
      <c r="J1633" s="221"/>
      <c r="K1633" s="221"/>
    </row>
    <row r="1634" spans="1:11" ht="14.1" customHeight="1">
      <c r="A1634" s="221"/>
      <c r="B1634" s="221"/>
      <c r="C1634" s="239" t="s">
        <v>221</v>
      </c>
      <c r="D1634" s="240">
        <v>0</v>
      </c>
      <c r="E1634" s="240">
        <v>0</v>
      </c>
      <c r="F1634" s="240">
        <v>0</v>
      </c>
      <c r="G1634" s="240">
        <v>0</v>
      </c>
      <c r="H1634" s="221"/>
      <c r="I1634" s="221"/>
      <c r="J1634" s="221"/>
      <c r="K1634" s="221"/>
    </row>
    <row r="1635" spans="1:11" ht="14.1" customHeight="1">
      <c r="A1635" s="221"/>
      <c r="B1635" s="221"/>
      <c r="C1635" s="239" t="s">
        <v>224</v>
      </c>
      <c r="D1635" s="240">
        <v>0</v>
      </c>
      <c r="E1635" s="240">
        <v>0</v>
      </c>
      <c r="F1635" s="240">
        <v>0</v>
      </c>
      <c r="G1635" s="240">
        <v>0</v>
      </c>
      <c r="H1635" s="221"/>
      <c r="I1635" s="221"/>
      <c r="J1635" s="221"/>
      <c r="K1635" s="221"/>
    </row>
    <row r="1636" spans="1:11" ht="14.1" customHeight="1">
      <c r="A1636" s="221"/>
      <c r="B1636" s="221"/>
      <c r="C1636" s="239" t="s">
        <v>220</v>
      </c>
      <c r="D1636" s="240">
        <v>0</v>
      </c>
      <c r="E1636" s="240">
        <v>0</v>
      </c>
      <c r="F1636" s="240">
        <v>0</v>
      </c>
      <c r="G1636" s="240">
        <v>0</v>
      </c>
      <c r="H1636" s="221"/>
      <c r="I1636" s="221"/>
      <c r="J1636" s="221"/>
      <c r="K1636" s="221"/>
    </row>
    <row r="1637" spans="1:11" ht="14.1" customHeight="1">
      <c r="A1637" s="221"/>
      <c r="B1637" s="221"/>
      <c r="C1637" s="239" t="s">
        <v>221</v>
      </c>
      <c r="D1637" s="240">
        <v>0</v>
      </c>
      <c r="E1637" s="240">
        <v>0</v>
      </c>
      <c r="F1637" s="240">
        <v>0</v>
      </c>
      <c r="G1637" s="240">
        <v>0</v>
      </c>
      <c r="H1637" s="221"/>
      <c r="I1637" s="221"/>
      <c r="J1637" s="221"/>
      <c r="K1637" s="221"/>
    </row>
    <row r="1638" spans="1:11" ht="14.1" customHeight="1">
      <c r="A1638" s="221"/>
      <c r="B1638" s="221"/>
      <c r="C1638" s="239" t="s">
        <v>225</v>
      </c>
      <c r="D1638" s="240">
        <v>0</v>
      </c>
      <c r="E1638" s="240">
        <v>0</v>
      </c>
      <c r="F1638" s="240">
        <v>0</v>
      </c>
      <c r="G1638" s="240">
        <v>0</v>
      </c>
      <c r="H1638" s="221"/>
      <c r="I1638" s="221"/>
      <c r="J1638" s="221"/>
      <c r="K1638" s="221"/>
    </row>
    <row r="1639" spans="1:11" ht="14.1" customHeight="1">
      <c r="A1639" s="221"/>
      <c r="B1639" s="221"/>
      <c r="C1639" s="239" t="s">
        <v>220</v>
      </c>
      <c r="D1639" s="240">
        <v>0</v>
      </c>
      <c r="E1639" s="240">
        <v>0</v>
      </c>
      <c r="F1639" s="240">
        <v>0</v>
      </c>
      <c r="G1639" s="240">
        <v>0</v>
      </c>
      <c r="H1639" s="221"/>
      <c r="I1639" s="221"/>
      <c r="J1639" s="221"/>
      <c r="K1639" s="221"/>
    </row>
    <row r="1640" spans="1:11" ht="14.1" customHeight="1">
      <c r="A1640" s="221"/>
      <c r="B1640" s="221"/>
      <c r="C1640" s="239" t="s">
        <v>221</v>
      </c>
      <c r="D1640" s="240">
        <v>0</v>
      </c>
      <c r="E1640" s="240">
        <v>0</v>
      </c>
      <c r="F1640" s="240">
        <v>0</v>
      </c>
      <c r="G1640" s="240">
        <v>0</v>
      </c>
      <c r="H1640" s="221"/>
      <c r="I1640" s="221"/>
      <c r="J1640" s="221"/>
      <c r="K1640" s="221"/>
    </row>
    <row r="1641" spans="1:11" ht="14.1" customHeight="1">
      <c r="A1641" s="221"/>
      <c r="B1641" s="221"/>
      <c r="C1641" s="239" t="s">
        <v>226</v>
      </c>
      <c r="D1641" s="240">
        <v>0</v>
      </c>
      <c r="E1641" s="240">
        <v>0</v>
      </c>
      <c r="F1641" s="240">
        <v>0</v>
      </c>
      <c r="G1641" s="240">
        <v>0</v>
      </c>
      <c r="H1641" s="221"/>
      <c r="I1641" s="221"/>
      <c r="J1641" s="221"/>
      <c r="K1641" s="221"/>
    </row>
    <row r="1642" spans="1:11" ht="14.1" customHeight="1">
      <c r="A1642" s="221"/>
      <c r="B1642" s="221"/>
      <c r="C1642" s="239" t="s">
        <v>220</v>
      </c>
      <c r="D1642" s="240">
        <v>0</v>
      </c>
      <c r="E1642" s="240">
        <v>0</v>
      </c>
      <c r="F1642" s="240">
        <v>0</v>
      </c>
      <c r="G1642" s="240">
        <v>0</v>
      </c>
      <c r="H1642" s="221"/>
      <c r="I1642" s="221"/>
      <c r="J1642" s="221"/>
      <c r="K1642" s="221"/>
    </row>
    <row r="1643" spans="1:11" ht="14.1" customHeight="1">
      <c r="A1643" s="221"/>
      <c r="B1643" s="221"/>
      <c r="C1643" s="239" t="s">
        <v>221</v>
      </c>
      <c r="D1643" s="240">
        <v>0</v>
      </c>
      <c r="E1643" s="240">
        <v>0</v>
      </c>
      <c r="F1643" s="240">
        <v>0</v>
      </c>
      <c r="G1643" s="240">
        <v>0</v>
      </c>
      <c r="H1643" s="221"/>
      <c r="I1643" s="221"/>
      <c r="J1643" s="221"/>
      <c r="K1643" s="221"/>
    </row>
    <row r="1644" spans="1:11" ht="14.1" customHeight="1">
      <c r="A1644" s="221"/>
      <c r="B1644" s="221"/>
      <c r="C1644" s="239" t="s">
        <v>227</v>
      </c>
      <c r="D1644" s="240">
        <v>0</v>
      </c>
      <c r="E1644" s="240">
        <v>0</v>
      </c>
      <c r="F1644" s="240">
        <v>0</v>
      </c>
      <c r="G1644" s="240">
        <v>0</v>
      </c>
      <c r="H1644" s="221"/>
      <c r="I1644" s="221"/>
      <c r="J1644" s="221"/>
      <c r="K1644" s="221"/>
    </row>
    <row r="1645" spans="1:11" ht="14.1" customHeight="1">
      <c r="A1645" s="221"/>
      <c r="B1645" s="221"/>
      <c r="C1645" s="239" t="s">
        <v>220</v>
      </c>
      <c r="D1645" s="240">
        <v>0</v>
      </c>
      <c r="E1645" s="240">
        <v>0</v>
      </c>
      <c r="F1645" s="240">
        <v>0</v>
      </c>
      <c r="G1645" s="240">
        <v>0</v>
      </c>
      <c r="H1645" s="221"/>
      <c r="I1645" s="221"/>
      <c r="J1645" s="221"/>
      <c r="K1645" s="221"/>
    </row>
    <row r="1646" spans="1:11" ht="14.1" customHeight="1">
      <c r="A1646" s="221"/>
      <c r="B1646" s="221"/>
      <c r="C1646" s="239" t="s">
        <v>221</v>
      </c>
      <c r="D1646" s="240">
        <v>0</v>
      </c>
      <c r="E1646" s="240">
        <v>0</v>
      </c>
      <c r="F1646" s="240">
        <v>0</v>
      </c>
      <c r="G1646" s="240">
        <v>0</v>
      </c>
      <c r="H1646" s="221"/>
      <c r="I1646" s="221"/>
      <c r="J1646" s="221"/>
      <c r="K1646" s="221"/>
    </row>
    <row r="1647" spans="1:11" ht="14.1" customHeight="1">
      <c r="A1647" s="221"/>
      <c r="B1647" s="221"/>
      <c r="C1647" s="239" t="s">
        <v>228</v>
      </c>
      <c r="D1647" s="240">
        <v>0</v>
      </c>
      <c r="E1647" s="240">
        <v>0</v>
      </c>
      <c r="F1647" s="240">
        <v>0</v>
      </c>
      <c r="G1647" s="240">
        <v>0</v>
      </c>
      <c r="H1647" s="221"/>
      <c r="I1647" s="221"/>
      <c r="J1647" s="221"/>
      <c r="K1647" s="221"/>
    </row>
    <row r="1648" spans="1:11" ht="14.1" customHeight="1">
      <c r="A1648" s="221"/>
      <c r="B1648" s="221"/>
      <c r="C1648" s="239" t="s">
        <v>220</v>
      </c>
      <c r="D1648" s="240">
        <v>0</v>
      </c>
      <c r="E1648" s="240">
        <v>0</v>
      </c>
      <c r="F1648" s="240">
        <v>0</v>
      </c>
      <c r="G1648" s="240">
        <v>0</v>
      </c>
      <c r="H1648" s="221"/>
      <c r="I1648" s="221"/>
      <c r="J1648" s="221"/>
      <c r="K1648" s="221"/>
    </row>
    <row r="1649" spans="1:11" ht="14.1" customHeight="1">
      <c r="A1649" s="221"/>
      <c r="B1649" s="221"/>
      <c r="C1649" s="239" t="s">
        <v>229</v>
      </c>
      <c r="D1649" s="240">
        <v>0</v>
      </c>
      <c r="E1649" s="240">
        <v>0</v>
      </c>
      <c r="F1649" s="240">
        <v>0</v>
      </c>
      <c r="G1649" s="240">
        <v>0</v>
      </c>
      <c r="H1649" s="221"/>
      <c r="I1649" s="221"/>
      <c r="J1649" s="221"/>
      <c r="K1649" s="221"/>
    </row>
    <row r="1650" spans="1:11" ht="14.1" customHeight="1">
      <c r="A1650" s="221"/>
      <c r="B1650" s="221"/>
      <c r="C1650" s="239" t="s">
        <v>230</v>
      </c>
      <c r="D1650" s="240">
        <v>0</v>
      </c>
      <c r="E1650" s="240">
        <v>0</v>
      </c>
      <c r="F1650" s="240">
        <v>0</v>
      </c>
      <c r="G1650" s="240">
        <v>0</v>
      </c>
      <c r="H1650" s="221"/>
      <c r="I1650" s="221"/>
      <c r="J1650" s="221"/>
      <c r="K1650" s="221"/>
    </row>
    <row r="1651" spans="1:11" ht="14.1" customHeight="1">
      <c r="A1651" s="221"/>
      <c r="B1651" s="221"/>
      <c r="C1651" s="239" t="s">
        <v>231</v>
      </c>
      <c r="D1651" s="240">
        <v>0</v>
      </c>
      <c r="E1651" s="240">
        <v>0</v>
      </c>
      <c r="F1651" s="240">
        <v>0</v>
      </c>
      <c r="G1651" s="240">
        <v>0</v>
      </c>
      <c r="H1651" s="221"/>
      <c r="I1651" s="221"/>
      <c r="J1651" s="221"/>
      <c r="K1651" s="221"/>
    </row>
    <row r="1652" spans="1:11" ht="14.1" customHeight="1">
      <c r="A1652" s="221"/>
      <c r="B1652" s="221"/>
      <c r="C1652" s="239" t="s">
        <v>232</v>
      </c>
      <c r="D1652" s="240">
        <v>0</v>
      </c>
      <c r="E1652" s="240">
        <v>0</v>
      </c>
      <c r="F1652" s="240">
        <v>0</v>
      </c>
      <c r="G1652" s="240">
        <v>0</v>
      </c>
      <c r="H1652" s="221"/>
      <c r="I1652" s="221"/>
      <c r="J1652" s="221"/>
      <c r="K1652" s="221"/>
    </row>
    <row r="1653" spans="1:11" ht="14.1" customHeight="1">
      <c r="A1653" s="221"/>
      <c r="B1653" s="221"/>
      <c r="C1653" s="239" t="s">
        <v>233</v>
      </c>
      <c r="D1653" s="240">
        <v>0</v>
      </c>
      <c r="E1653" s="1591">
        <v>4290708</v>
      </c>
      <c r="F1653" s="240">
        <v>0</v>
      </c>
      <c r="G1653" s="240">
        <v>0</v>
      </c>
      <c r="H1653" s="221"/>
      <c r="I1653" s="221"/>
      <c r="J1653" s="221"/>
      <c r="K1653" s="221"/>
    </row>
    <row r="1654" spans="1:11" ht="14.1" customHeight="1">
      <c r="A1654" s="221"/>
      <c r="B1654" s="221"/>
      <c r="C1654" s="239" t="s">
        <v>220</v>
      </c>
      <c r="D1654" s="240">
        <v>0</v>
      </c>
      <c r="E1654" s="1591">
        <v>4290708</v>
      </c>
      <c r="F1654" s="240">
        <v>0</v>
      </c>
      <c r="G1654" s="240">
        <v>0</v>
      </c>
      <c r="H1654" s="221"/>
      <c r="I1654" s="221"/>
      <c r="J1654" s="221"/>
      <c r="K1654" s="221"/>
    </row>
    <row r="1655" spans="1:11" ht="14.1" customHeight="1">
      <c r="A1655" s="221"/>
      <c r="B1655" s="221"/>
      <c r="C1655" s="239" t="s">
        <v>229</v>
      </c>
      <c r="D1655" s="240">
        <v>0</v>
      </c>
      <c r="E1655" s="240">
        <v>0</v>
      </c>
      <c r="F1655" s="240">
        <v>0</v>
      </c>
      <c r="G1655" s="240">
        <v>0</v>
      </c>
      <c r="H1655" s="221"/>
      <c r="I1655" s="221"/>
      <c r="J1655" s="221"/>
      <c r="K1655" s="221"/>
    </row>
    <row r="1656" spans="1:11" ht="14.1" customHeight="1">
      <c r="A1656" s="221"/>
      <c r="B1656" s="221"/>
      <c r="C1656" s="239" t="s">
        <v>230</v>
      </c>
      <c r="D1656" s="240">
        <v>0</v>
      </c>
      <c r="E1656" s="240">
        <v>0</v>
      </c>
      <c r="F1656" s="240">
        <v>0</v>
      </c>
      <c r="G1656" s="240">
        <v>0</v>
      </c>
      <c r="H1656" s="221"/>
      <c r="I1656" s="221"/>
      <c r="J1656" s="221"/>
      <c r="K1656" s="221"/>
    </row>
    <row r="1657" spans="1:11" ht="14.1" customHeight="1">
      <c r="A1657" s="221"/>
      <c r="B1657" s="221"/>
      <c r="C1657" s="239" t="s">
        <v>231</v>
      </c>
      <c r="D1657" s="240">
        <v>0</v>
      </c>
      <c r="E1657" s="240">
        <v>0</v>
      </c>
      <c r="F1657" s="240">
        <v>0</v>
      </c>
      <c r="G1657" s="240">
        <v>0</v>
      </c>
      <c r="H1657" s="221"/>
      <c r="I1657" s="221"/>
      <c r="J1657" s="221"/>
      <c r="K1657" s="221"/>
    </row>
    <row r="1658" spans="1:11" ht="14.1" customHeight="1">
      <c r="A1658" s="221"/>
      <c r="B1658" s="221"/>
      <c r="C1658" s="239" t="s">
        <v>232</v>
      </c>
      <c r="D1658" s="240">
        <v>0</v>
      </c>
      <c r="E1658" s="240">
        <v>0</v>
      </c>
      <c r="F1658" s="240">
        <v>0</v>
      </c>
      <c r="G1658" s="240">
        <v>0</v>
      </c>
      <c r="H1658" s="221"/>
      <c r="I1658" s="221"/>
      <c r="J1658" s="221"/>
      <c r="K1658" s="221"/>
    </row>
    <row r="1659" spans="1:11" ht="14.1" customHeight="1">
      <c r="A1659" s="221"/>
      <c r="B1659" s="221"/>
      <c r="C1659" s="239" t="s">
        <v>234</v>
      </c>
      <c r="D1659" s="240">
        <v>0</v>
      </c>
      <c r="E1659" s="240">
        <v>0</v>
      </c>
      <c r="F1659" s="240">
        <v>0</v>
      </c>
      <c r="G1659" s="240">
        <v>0</v>
      </c>
      <c r="H1659" s="221"/>
      <c r="I1659" s="221"/>
      <c r="J1659" s="221"/>
      <c r="K1659" s="221"/>
    </row>
    <row r="1660" spans="1:11" ht="14.1" customHeight="1">
      <c r="A1660" s="221"/>
      <c r="B1660" s="221"/>
      <c r="C1660" s="239" t="s">
        <v>220</v>
      </c>
      <c r="D1660" s="240">
        <v>0</v>
      </c>
      <c r="E1660" s="240">
        <v>0</v>
      </c>
      <c r="F1660" s="240">
        <v>0</v>
      </c>
      <c r="G1660" s="240">
        <v>0</v>
      </c>
      <c r="H1660" s="221"/>
      <c r="I1660" s="221"/>
      <c r="J1660" s="221"/>
      <c r="K1660" s="221"/>
    </row>
    <row r="1661" spans="1:11" ht="14.1" customHeight="1">
      <c r="A1661" s="221"/>
      <c r="B1661" s="221"/>
      <c r="C1661" s="239" t="s">
        <v>229</v>
      </c>
      <c r="D1661" s="240">
        <v>0</v>
      </c>
      <c r="E1661" s="240">
        <v>0</v>
      </c>
      <c r="F1661" s="240">
        <v>0</v>
      </c>
      <c r="G1661" s="240">
        <v>0</v>
      </c>
      <c r="H1661" s="221"/>
      <c r="I1661" s="221"/>
      <c r="J1661" s="221"/>
      <c r="K1661" s="221"/>
    </row>
    <row r="1662" spans="1:11" ht="14.1" customHeight="1">
      <c r="A1662" s="221"/>
      <c r="B1662" s="221"/>
      <c r="C1662" s="239" t="s">
        <v>230</v>
      </c>
      <c r="D1662" s="240">
        <v>0</v>
      </c>
      <c r="E1662" s="240">
        <v>0</v>
      </c>
      <c r="F1662" s="240">
        <v>0</v>
      </c>
      <c r="G1662" s="240">
        <v>0</v>
      </c>
      <c r="H1662" s="221"/>
      <c r="I1662" s="221"/>
      <c r="J1662" s="221"/>
      <c r="K1662" s="221"/>
    </row>
    <row r="1663" spans="1:11" ht="14.1" customHeight="1">
      <c r="A1663" s="221"/>
      <c r="B1663" s="221"/>
      <c r="C1663" s="239" t="s">
        <v>231</v>
      </c>
      <c r="D1663" s="240">
        <v>0</v>
      </c>
      <c r="E1663" s="240">
        <v>0</v>
      </c>
      <c r="F1663" s="240">
        <v>0</v>
      </c>
      <c r="G1663" s="240">
        <v>0</v>
      </c>
      <c r="H1663" s="221"/>
      <c r="I1663" s="221"/>
      <c r="J1663" s="221"/>
      <c r="K1663" s="221"/>
    </row>
    <row r="1664" spans="1:11" ht="14.1" customHeight="1">
      <c r="A1664" s="221"/>
      <c r="B1664" s="221"/>
      <c r="C1664" s="239" t="s">
        <v>232</v>
      </c>
      <c r="D1664" s="240">
        <v>0</v>
      </c>
      <c r="E1664" s="240">
        <v>0</v>
      </c>
      <c r="F1664" s="240">
        <v>0</v>
      </c>
      <c r="G1664" s="240">
        <v>0</v>
      </c>
      <c r="H1664" s="221"/>
      <c r="I1664" s="221"/>
      <c r="J1664" s="221"/>
      <c r="K1664" s="221"/>
    </row>
    <row r="1665" spans="1:11" ht="14.1" customHeight="1">
      <c r="A1665" s="221"/>
      <c r="B1665" s="221"/>
      <c r="C1665" s="239" t="s">
        <v>235</v>
      </c>
      <c r="D1665" s="240">
        <v>0</v>
      </c>
      <c r="E1665" s="240">
        <v>0</v>
      </c>
      <c r="F1665" s="240">
        <v>0</v>
      </c>
      <c r="G1665" s="240">
        <v>0</v>
      </c>
      <c r="H1665" s="221"/>
      <c r="I1665" s="221"/>
      <c r="J1665" s="221"/>
      <c r="K1665" s="221"/>
    </row>
    <row r="1666" spans="1:11" ht="14.1" customHeight="1">
      <c r="A1666" s="221"/>
      <c r="B1666" s="221"/>
      <c r="C1666" s="239" t="s">
        <v>236</v>
      </c>
      <c r="D1666" s="240">
        <v>0</v>
      </c>
      <c r="E1666" s="240">
        <v>0</v>
      </c>
      <c r="F1666" s="240">
        <v>0</v>
      </c>
      <c r="G1666" s="240">
        <v>0</v>
      </c>
      <c r="H1666" s="221"/>
      <c r="I1666" s="221"/>
      <c r="J1666" s="221"/>
      <c r="K1666" s="221"/>
    </row>
    <row r="1667" spans="1:11" ht="14.1" customHeight="1">
      <c r="A1667" s="221"/>
      <c r="B1667" s="221"/>
      <c r="C1667" s="241" t="s">
        <v>237</v>
      </c>
      <c r="D1667" s="240">
        <v>0</v>
      </c>
      <c r="E1667" s="1591">
        <v>4290708</v>
      </c>
      <c r="F1667" s="240">
        <v>0</v>
      </c>
      <c r="G1667" s="240">
        <v>0</v>
      </c>
      <c r="H1667" s="221"/>
      <c r="I1667" s="221"/>
      <c r="J1667" s="221"/>
      <c r="K1667" s="221"/>
    </row>
    <row r="1668" spans="1:11" ht="59.1" customHeight="1">
      <c r="A1668" s="221"/>
      <c r="B1668" s="221"/>
      <c r="C1668" s="231" t="s">
        <v>209</v>
      </c>
      <c r="D1668" s="1639" t="s">
        <v>3387</v>
      </c>
      <c r="E1668" s="1640"/>
      <c r="F1668" s="1640"/>
      <c r="G1668" s="1640"/>
      <c r="H1668" s="221"/>
      <c r="I1668" s="221"/>
      <c r="J1668" s="221"/>
      <c r="K1668" s="221"/>
    </row>
    <row r="1669" spans="1:11" ht="59.1" customHeight="1">
      <c r="A1669" s="221"/>
      <c r="B1669" s="221"/>
      <c r="C1669" s="232" t="s">
        <v>211</v>
      </c>
      <c r="D1669" s="1639" t="s">
        <v>3388</v>
      </c>
      <c r="E1669" s="1640"/>
      <c r="F1669" s="1640"/>
      <c r="G1669" s="1640"/>
      <c r="H1669" s="221"/>
      <c r="I1669" s="221"/>
      <c r="J1669" s="221"/>
      <c r="K1669" s="221"/>
    </row>
    <row r="1670" spans="1:11" ht="59.1" customHeight="1">
      <c r="A1670" s="221"/>
      <c r="B1670" s="221"/>
      <c r="C1670" s="232" t="s">
        <v>31</v>
      </c>
      <c r="D1670" s="1639" t="s">
        <v>3386</v>
      </c>
      <c r="E1670" s="1640"/>
      <c r="F1670" s="1640"/>
      <c r="G1670" s="1640"/>
      <c r="H1670" s="221"/>
      <c r="I1670" s="221"/>
      <c r="J1670" s="221"/>
      <c r="K1670" s="221"/>
    </row>
    <row r="1671" spans="1:11" ht="15" customHeight="1">
      <c r="A1671" s="221"/>
      <c r="B1671" s="221"/>
      <c r="C1671" s="233"/>
      <c r="D1671" s="234">
        <v>2025</v>
      </c>
      <c r="E1671" s="234">
        <v>2026</v>
      </c>
      <c r="F1671" s="234">
        <v>2027</v>
      </c>
      <c r="G1671" s="234">
        <v>2028</v>
      </c>
      <c r="H1671" s="221"/>
      <c r="I1671" s="221"/>
      <c r="J1671" s="221"/>
      <c r="K1671" s="221"/>
    </row>
    <row r="1672" spans="1:11" ht="15" customHeight="1">
      <c r="A1672" s="221"/>
      <c r="B1672" s="221"/>
      <c r="C1672" s="235"/>
      <c r="D1672" s="236" t="s">
        <v>13</v>
      </c>
      <c r="E1672" s="236" t="s">
        <v>14</v>
      </c>
      <c r="F1672" s="236" t="s">
        <v>14</v>
      </c>
      <c r="G1672" s="236" t="s">
        <v>14</v>
      </c>
      <c r="H1672" s="221"/>
      <c r="I1672" s="221"/>
      <c r="J1672" s="221"/>
      <c r="K1672" s="221"/>
    </row>
    <row r="1673" spans="1:11" ht="14.1" customHeight="1">
      <c r="A1673" s="221"/>
      <c r="B1673" s="221"/>
      <c r="C1673" s="223" t="s">
        <v>33</v>
      </c>
      <c r="D1673" s="237" t="s">
        <v>200</v>
      </c>
      <c r="E1673" s="237" t="s">
        <v>248</v>
      </c>
      <c r="F1673" s="237" t="s">
        <v>248</v>
      </c>
      <c r="G1673" s="237" t="s">
        <v>248</v>
      </c>
      <c r="H1673" s="221"/>
      <c r="I1673" s="221"/>
      <c r="J1673" s="221"/>
      <c r="K1673" s="221"/>
    </row>
    <row r="1674" spans="1:11" ht="14.1" customHeight="1">
      <c r="A1674" s="221"/>
      <c r="B1674" s="221"/>
      <c r="C1674" s="223" t="s">
        <v>214</v>
      </c>
      <c r="D1674" s="237">
        <v>0</v>
      </c>
      <c r="E1674" s="1591">
        <v>195000000</v>
      </c>
      <c r="F1674" s="1591">
        <v>195000000</v>
      </c>
      <c r="G1674" s="1591">
        <v>260000000</v>
      </c>
      <c r="H1674" s="221"/>
      <c r="I1674" s="221"/>
      <c r="J1674" s="221"/>
      <c r="K1674" s="221"/>
    </row>
    <row r="1675" spans="1:11" ht="14.1" customHeight="1">
      <c r="A1675" s="221"/>
      <c r="B1675" s="221"/>
      <c r="C1675" s="223" t="s">
        <v>215</v>
      </c>
      <c r="D1675" s="237" t="s">
        <v>164</v>
      </c>
      <c r="E1675" s="1591">
        <v>195000000</v>
      </c>
      <c r="F1675" s="1591">
        <v>195000000</v>
      </c>
      <c r="G1675" s="1591">
        <v>260000000</v>
      </c>
      <c r="H1675" s="221"/>
      <c r="I1675" s="221"/>
      <c r="J1675" s="221"/>
      <c r="K1675" s="221"/>
    </row>
    <row r="1676" spans="1:11" ht="14.1" customHeight="1">
      <c r="A1676" s="221"/>
      <c r="B1676" s="221"/>
      <c r="C1676" s="223" t="s">
        <v>216</v>
      </c>
      <c r="D1676" s="237" t="s">
        <v>200</v>
      </c>
      <c r="E1676" s="237" t="s">
        <v>200</v>
      </c>
      <c r="F1676" s="237" t="s">
        <v>164</v>
      </c>
      <c r="G1676" s="237" t="s">
        <v>164</v>
      </c>
      <c r="H1676" s="221"/>
      <c r="I1676" s="221"/>
      <c r="J1676" s="221"/>
      <c r="K1676" s="221"/>
    </row>
    <row r="1677" spans="1:11" ht="14.1" customHeight="1">
      <c r="A1677" s="221"/>
      <c r="B1677" s="221"/>
      <c r="C1677" s="223" t="s">
        <v>217</v>
      </c>
      <c r="D1677" s="237" t="s">
        <v>200</v>
      </c>
      <c r="E1677" s="237"/>
      <c r="F1677" s="237">
        <v>0</v>
      </c>
      <c r="G1677" s="237">
        <v>0.33333333333333331</v>
      </c>
      <c r="H1677" s="221"/>
      <c r="I1677" s="221"/>
      <c r="J1677" s="221"/>
      <c r="K1677" s="221"/>
    </row>
    <row r="1678" spans="1:11" ht="14.1" customHeight="1">
      <c r="A1678" s="221"/>
      <c r="B1678" s="221"/>
      <c r="C1678" s="223" t="s">
        <v>39</v>
      </c>
      <c r="D1678" s="237" t="s">
        <v>200</v>
      </c>
      <c r="E1678" s="237" t="s">
        <v>200</v>
      </c>
      <c r="F1678" s="237">
        <v>0</v>
      </c>
      <c r="G1678" s="237">
        <v>0.33333333333333331</v>
      </c>
      <c r="H1678" s="221"/>
      <c r="I1678" s="221"/>
      <c r="J1678" s="221"/>
      <c r="K1678" s="221"/>
    </row>
    <row r="1679" spans="1:11" ht="14.1" customHeight="1">
      <c r="A1679" s="221"/>
      <c r="B1679" s="221"/>
      <c r="C1679" s="1683" t="s">
        <v>218</v>
      </c>
      <c r="D1679" s="1684"/>
      <c r="E1679" s="1684"/>
      <c r="F1679" s="1684"/>
      <c r="G1679" s="1684"/>
      <c r="H1679" s="221"/>
      <c r="I1679" s="221"/>
      <c r="J1679" s="221"/>
      <c r="K1679" s="221"/>
    </row>
    <row r="1680" spans="1:11" ht="14.1" customHeight="1">
      <c r="A1680" s="221"/>
      <c r="B1680" s="221"/>
      <c r="C1680" s="233"/>
      <c r="D1680" s="234">
        <v>2025</v>
      </c>
      <c r="E1680" s="234">
        <v>2026</v>
      </c>
      <c r="F1680" s="234">
        <v>2027</v>
      </c>
      <c r="G1680" s="234">
        <v>2028</v>
      </c>
      <c r="H1680" s="221"/>
      <c r="I1680" s="221"/>
      <c r="J1680" s="221"/>
      <c r="K1680" s="221"/>
    </row>
    <row r="1681" spans="1:11" ht="14.1" customHeight="1">
      <c r="A1681" s="221"/>
      <c r="B1681" s="221"/>
      <c r="C1681" s="235"/>
      <c r="D1681" s="236" t="s">
        <v>13</v>
      </c>
      <c r="E1681" s="236" t="s">
        <v>14</v>
      </c>
      <c r="F1681" s="236" t="s">
        <v>14</v>
      </c>
      <c r="G1681" s="236" t="s">
        <v>14</v>
      </c>
      <c r="H1681" s="221"/>
      <c r="I1681" s="221"/>
      <c r="J1681" s="221"/>
      <c r="K1681" s="221"/>
    </row>
    <row r="1682" spans="1:11" ht="14.1" customHeight="1">
      <c r="A1682" s="221"/>
      <c r="B1682" s="221"/>
      <c r="C1682" s="239" t="s">
        <v>219</v>
      </c>
      <c r="D1682" s="240">
        <v>0</v>
      </c>
      <c r="E1682" s="240">
        <v>0</v>
      </c>
      <c r="F1682" s="240">
        <v>0</v>
      </c>
      <c r="G1682" s="240">
        <v>0</v>
      </c>
      <c r="H1682" s="221"/>
      <c r="I1682" s="221"/>
      <c r="J1682" s="221"/>
      <c r="K1682" s="221"/>
    </row>
    <row r="1683" spans="1:11" ht="14.1" customHeight="1">
      <c r="A1683" s="221"/>
      <c r="B1683" s="221"/>
      <c r="C1683" s="239" t="s">
        <v>220</v>
      </c>
      <c r="D1683" s="240">
        <v>0</v>
      </c>
      <c r="E1683" s="240">
        <v>0</v>
      </c>
      <c r="F1683" s="240">
        <v>0</v>
      </c>
      <c r="G1683" s="240">
        <v>0</v>
      </c>
      <c r="H1683" s="221"/>
      <c r="I1683" s="221"/>
      <c r="J1683" s="221"/>
      <c r="K1683" s="221"/>
    </row>
    <row r="1684" spans="1:11" ht="14.1" customHeight="1">
      <c r="A1684" s="221"/>
      <c r="B1684" s="221"/>
      <c r="C1684" s="239" t="s">
        <v>221</v>
      </c>
      <c r="D1684" s="240">
        <v>0</v>
      </c>
      <c r="E1684" s="240">
        <v>0</v>
      </c>
      <c r="F1684" s="240">
        <v>0</v>
      </c>
      <c r="G1684" s="240">
        <v>0</v>
      </c>
      <c r="H1684" s="221"/>
      <c r="I1684" s="221"/>
      <c r="J1684" s="221"/>
      <c r="K1684" s="221"/>
    </row>
    <row r="1685" spans="1:11" ht="14.1" customHeight="1">
      <c r="A1685" s="221"/>
      <c r="B1685" s="221"/>
      <c r="C1685" s="239" t="s">
        <v>222</v>
      </c>
      <c r="D1685" s="240">
        <v>0</v>
      </c>
      <c r="E1685" s="240">
        <v>0</v>
      </c>
      <c r="F1685" s="240">
        <v>0</v>
      </c>
      <c r="G1685" s="240">
        <v>0</v>
      </c>
      <c r="H1685" s="221"/>
      <c r="I1685" s="221"/>
      <c r="J1685" s="221"/>
      <c r="K1685" s="221"/>
    </row>
    <row r="1686" spans="1:11" ht="14.1" customHeight="1">
      <c r="A1686" s="221"/>
      <c r="B1686" s="221"/>
      <c r="C1686" s="239" t="s">
        <v>220</v>
      </c>
      <c r="D1686" s="240">
        <v>0</v>
      </c>
      <c r="E1686" s="240">
        <v>0</v>
      </c>
      <c r="F1686" s="240">
        <v>0</v>
      </c>
      <c r="G1686" s="240">
        <v>0</v>
      </c>
      <c r="H1686" s="221"/>
      <c r="I1686" s="221"/>
      <c r="J1686" s="221"/>
      <c r="K1686" s="221"/>
    </row>
    <row r="1687" spans="1:11" ht="14.1" customHeight="1">
      <c r="A1687" s="221"/>
      <c r="B1687" s="221"/>
      <c r="C1687" s="239" t="s">
        <v>221</v>
      </c>
      <c r="D1687" s="240">
        <v>0</v>
      </c>
      <c r="E1687" s="240">
        <v>0</v>
      </c>
      <c r="F1687" s="240">
        <v>0</v>
      </c>
      <c r="G1687" s="240">
        <v>0</v>
      </c>
      <c r="H1687" s="221"/>
      <c r="I1687" s="221"/>
      <c r="J1687" s="221"/>
      <c r="K1687" s="221"/>
    </row>
    <row r="1688" spans="1:11" ht="14.1" customHeight="1">
      <c r="A1688" s="221"/>
      <c r="B1688" s="221"/>
      <c r="C1688" s="239" t="s">
        <v>223</v>
      </c>
      <c r="D1688" s="240">
        <v>0</v>
      </c>
      <c r="E1688" s="240">
        <v>0</v>
      </c>
      <c r="F1688" s="240">
        <v>0</v>
      </c>
      <c r="G1688" s="240">
        <v>0</v>
      </c>
      <c r="H1688" s="221"/>
      <c r="I1688" s="221"/>
      <c r="J1688" s="221"/>
      <c r="K1688" s="221"/>
    </row>
    <row r="1689" spans="1:11" ht="14.1" customHeight="1">
      <c r="A1689" s="221"/>
      <c r="B1689" s="221"/>
      <c r="C1689" s="239" t="s">
        <v>220</v>
      </c>
      <c r="D1689" s="240">
        <v>0</v>
      </c>
      <c r="E1689" s="240">
        <v>0</v>
      </c>
      <c r="F1689" s="240">
        <v>0</v>
      </c>
      <c r="G1689" s="240">
        <v>0</v>
      </c>
      <c r="H1689" s="221"/>
      <c r="I1689" s="221"/>
      <c r="J1689" s="221"/>
      <c r="K1689" s="221"/>
    </row>
    <row r="1690" spans="1:11" ht="14.1" customHeight="1">
      <c r="A1690" s="221"/>
      <c r="B1690" s="221"/>
      <c r="C1690" s="239" t="s">
        <v>221</v>
      </c>
      <c r="D1690" s="240">
        <v>0</v>
      </c>
      <c r="E1690" s="240">
        <v>0</v>
      </c>
      <c r="F1690" s="240">
        <v>0</v>
      </c>
      <c r="G1690" s="240">
        <v>0</v>
      </c>
      <c r="H1690" s="221"/>
      <c r="I1690" s="221"/>
      <c r="J1690" s="221"/>
      <c r="K1690" s="221"/>
    </row>
    <row r="1691" spans="1:11" ht="14.1" customHeight="1">
      <c r="A1691" s="221"/>
      <c r="B1691" s="221"/>
      <c r="C1691" s="239" t="s">
        <v>224</v>
      </c>
      <c r="D1691" s="240">
        <v>0</v>
      </c>
      <c r="E1691" s="240">
        <v>0</v>
      </c>
      <c r="F1691" s="240">
        <v>0</v>
      </c>
      <c r="G1691" s="240">
        <v>0</v>
      </c>
      <c r="H1691" s="221"/>
      <c r="I1691" s="221"/>
      <c r="J1691" s="221"/>
      <c r="K1691" s="221"/>
    </row>
    <row r="1692" spans="1:11" ht="14.1" customHeight="1">
      <c r="A1692" s="221"/>
      <c r="B1692" s="221"/>
      <c r="C1692" s="239" t="s">
        <v>220</v>
      </c>
      <c r="D1692" s="240">
        <v>0</v>
      </c>
      <c r="E1692" s="240">
        <v>0</v>
      </c>
      <c r="F1692" s="240">
        <v>0</v>
      </c>
      <c r="G1692" s="240">
        <v>0</v>
      </c>
      <c r="H1692" s="221"/>
      <c r="I1692" s="221"/>
      <c r="J1692" s="221"/>
      <c r="K1692" s="221"/>
    </row>
    <row r="1693" spans="1:11" ht="14.1" customHeight="1">
      <c r="A1693" s="221"/>
      <c r="B1693" s="221"/>
      <c r="C1693" s="239" t="s">
        <v>221</v>
      </c>
      <c r="D1693" s="240">
        <v>0</v>
      </c>
      <c r="E1693" s="240">
        <v>0</v>
      </c>
      <c r="F1693" s="240">
        <v>0</v>
      </c>
      <c r="G1693" s="240">
        <v>0</v>
      </c>
      <c r="H1693" s="221"/>
      <c r="I1693" s="221"/>
      <c r="J1693" s="221"/>
      <c r="K1693" s="221"/>
    </row>
    <row r="1694" spans="1:11" ht="14.1" customHeight="1">
      <c r="A1694" s="221"/>
      <c r="B1694" s="221"/>
      <c r="C1694" s="239" t="s">
        <v>225</v>
      </c>
      <c r="D1694" s="240">
        <v>0</v>
      </c>
      <c r="E1694" s="240">
        <v>0</v>
      </c>
      <c r="F1694" s="240">
        <v>0</v>
      </c>
      <c r="G1694" s="240">
        <v>0</v>
      </c>
      <c r="H1694" s="221"/>
      <c r="I1694" s="221"/>
      <c r="J1694" s="221"/>
      <c r="K1694" s="221"/>
    </row>
    <row r="1695" spans="1:11" ht="14.1" customHeight="1">
      <c r="A1695" s="221"/>
      <c r="B1695" s="221"/>
      <c r="C1695" s="239" t="s">
        <v>220</v>
      </c>
      <c r="D1695" s="240">
        <v>0</v>
      </c>
      <c r="E1695" s="240">
        <v>0</v>
      </c>
      <c r="F1695" s="240">
        <v>0</v>
      </c>
      <c r="G1695" s="240">
        <v>0</v>
      </c>
      <c r="H1695" s="221"/>
      <c r="I1695" s="221"/>
      <c r="J1695" s="221"/>
      <c r="K1695" s="221"/>
    </row>
    <row r="1696" spans="1:11" ht="14.1" customHeight="1">
      <c r="A1696" s="221"/>
      <c r="B1696" s="221"/>
      <c r="C1696" s="239" t="s">
        <v>221</v>
      </c>
      <c r="D1696" s="240">
        <v>0</v>
      </c>
      <c r="E1696" s="240">
        <v>0</v>
      </c>
      <c r="F1696" s="240">
        <v>0</v>
      </c>
      <c r="G1696" s="240">
        <v>0</v>
      </c>
      <c r="H1696" s="221"/>
      <c r="I1696" s="221"/>
      <c r="J1696" s="221"/>
      <c r="K1696" s="221"/>
    </row>
    <row r="1697" spans="1:11" ht="14.1" customHeight="1">
      <c r="A1697" s="221"/>
      <c r="B1697" s="221"/>
      <c r="C1697" s="239" t="s">
        <v>226</v>
      </c>
      <c r="D1697" s="240">
        <v>0</v>
      </c>
      <c r="E1697" s="240">
        <v>0</v>
      </c>
      <c r="F1697" s="240">
        <v>0</v>
      </c>
      <c r="G1697" s="240">
        <v>0</v>
      </c>
      <c r="H1697" s="221"/>
      <c r="I1697" s="221"/>
      <c r="J1697" s="221"/>
      <c r="K1697" s="221"/>
    </row>
    <row r="1698" spans="1:11" ht="14.1" customHeight="1">
      <c r="A1698" s="221"/>
      <c r="B1698" s="221"/>
      <c r="C1698" s="239" t="s">
        <v>220</v>
      </c>
      <c r="D1698" s="240">
        <v>0</v>
      </c>
      <c r="E1698" s="240">
        <v>0</v>
      </c>
      <c r="F1698" s="240">
        <v>0</v>
      </c>
      <c r="G1698" s="240">
        <v>0</v>
      </c>
      <c r="H1698" s="221"/>
      <c r="I1698" s="221"/>
      <c r="J1698" s="221"/>
      <c r="K1698" s="221"/>
    </row>
    <row r="1699" spans="1:11" ht="14.1" customHeight="1">
      <c r="A1699" s="221"/>
      <c r="B1699" s="221"/>
      <c r="C1699" s="239" t="s">
        <v>221</v>
      </c>
      <c r="D1699" s="240">
        <v>0</v>
      </c>
      <c r="E1699" s="240">
        <v>0</v>
      </c>
      <c r="F1699" s="240">
        <v>0</v>
      </c>
      <c r="G1699" s="240">
        <v>0</v>
      </c>
      <c r="H1699" s="221"/>
      <c r="I1699" s="221"/>
      <c r="J1699" s="221"/>
      <c r="K1699" s="221"/>
    </row>
    <row r="1700" spans="1:11" ht="14.1" customHeight="1">
      <c r="A1700" s="221"/>
      <c r="B1700" s="221"/>
      <c r="C1700" s="239" t="s">
        <v>227</v>
      </c>
      <c r="D1700" s="240">
        <v>0</v>
      </c>
      <c r="E1700" s="240">
        <v>0</v>
      </c>
      <c r="F1700" s="240">
        <v>0</v>
      </c>
      <c r="G1700" s="240">
        <v>0</v>
      </c>
      <c r="H1700" s="221"/>
      <c r="I1700" s="221"/>
      <c r="J1700" s="221"/>
      <c r="K1700" s="221"/>
    </row>
    <row r="1701" spans="1:11" ht="14.1" customHeight="1">
      <c r="A1701" s="221"/>
      <c r="B1701" s="221"/>
      <c r="C1701" s="239" t="s">
        <v>220</v>
      </c>
      <c r="D1701" s="240">
        <v>0</v>
      </c>
      <c r="E1701" s="240">
        <v>0</v>
      </c>
      <c r="F1701" s="240">
        <v>0</v>
      </c>
      <c r="G1701" s="240">
        <v>0</v>
      </c>
      <c r="H1701" s="221"/>
      <c r="I1701" s="221"/>
      <c r="J1701" s="221"/>
      <c r="K1701" s="221"/>
    </row>
    <row r="1702" spans="1:11" ht="14.1" customHeight="1">
      <c r="A1702" s="221"/>
      <c r="B1702" s="221"/>
      <c r="C1702" s="239" t="s">
        <v>221</v>
      </c>
      <c r="D1702" s="240">
        <v>0</v>
      </c>
      <c r="E1702" s="240">
        <v>0</v>
      </c>
      <c r="F1702" s="240">
        <v>0</v>
      </c>
      <c r="G1702" s="240">
        <v>0</v>
      </c>
      <c r="H1702" s="221"/>
      <c r="I1702" s="221"/>
      <c r="J1702" s="221"/>
      <c r="K1702" s="221"/>
    </row>
    <row r="1703" spans="1:11" ht="14.1" customHeight="1">
      <c r="A1703" s="221"/>
      <c r="B1703" s="221"/>
      <c r="C1703" s="239" t="s">
        <v>228</v>
      </c>
      <c r="D1703" s="240">
        <v>0</v>
      </c>
      <c r="E1703" s="240">
        <v>0</v>
      </c>
      <c r="F1703" s="240">
        <v>0</v>
      </c>
      <c r="G1703" s="240">
        <v>0</v>
      </c>
      <c r="H1703" s="221"/>
      <c r="I1703" s="221"/>
      <c r="J1703" s="221"/>
      <c r="K1703" s="221"/>
    </row>
    <row r="1704" spans="1:11" ht="14.1" customHeight="1">
      <c r="A1704" s="221"/>
      <c r="B1704" s="221"/>
      <c r="C1704" s="239" t="s">
        <v>220</v>
      </c>
      <c r="D1704" s="240">
        <v>0</v>
      </c>
      <c r="E1704" s="240">
        <v>0</v>
      </c>
      <c r="F1704" s="240">
        <v>0</v>
      </c>
      <c r="G1704" s="240">
        <v>0</v>
      </c>
      <c r="H1704" s="221"/>
      <c r="I1704" s="221"/>
      <c r="J1704" s="221"/>
      <c r="K1704" s="221"/>
    </row>
    <row r="1705" spans="1:11" ht="14.1" customHeight="1">
      <c r="A1705" s="221"/>
      <c r="B1705" s="221"/>
      <c r="C1705" s="239" t="s">
        <v>229</v>
      </c>
      <c r="D1705" s="240">
        <v>0</v>
      </c>
      <c r="E1705" s="240">
        <v>0</v>
      </c>
      <c r="F1705" s="240">
        <v>0</v>
      </c>
      <c r="G1705" s="240">
        <v>0</v>
      </c>
      <c r="H1705" s="221"/>
      <c r="I1705" s="221"/>
      <c r="J1705" s="221"/>
      <c r="K1705" s="221"/>
    </row>
    <row r="1706" spans="1:11" ht="14.1" customHeight="1">
      <c r="A1706" s="221"/>
      <c r="B1706" s="221"/>
      <c r="C1706" s="239" t="s">
        <v>230</v>
      </c>
      <c r="D1706" s="240">
        <v>0</v>
      </c>
      <c r="E1706" s="240">
        <v>0</v>
      </c>
      <c r="F1706" s="240">
        <v>0</v>
      </c>
      <c r="G1706" s="240">
        <v>0</v>
      </c>
      <c r="H1706" s="221"/>
      <c r="I1706" s="221"/>
      <c r="J1706" s="221"/>
      <c r="K1706" s="221"/>
    </row>
    <row r="1707" spans="1:11" ht="14.1" customHeight="1">
      <c r="A1707" s="221"/>
      <c r="B1707" s="221"/>
      <c r="C1707" s="239" t="s">
        <v>231</v>
      </c>
      <c r="D1707" s="240">
        <v>0</v>
      </c>
      <c r="E1707" s="240">
        <v>0</v>
      </c>
      <c r="F1707" s="240">
        <v>0</v>
      </c>
      <c r="G1707" s="240">
        <v>0</v>
      </c>
      <c r="H1707" s="221"/>
      <c r="I1707" s="221"/>
      <c r="J1707" s="221"/>
      <c r="K1707" s="221"/>
    </row>
    <row r="1708" spans="1:11" ht="14.1" customHeight="1">
      <c r="A1708" s="221"/>
      <c r="B1708" s="221"/>
      <c r="C1708" s="239" t="s">
        <v>232</v>
      </c>
      <c r="D1708" s="240">
        <v>0</v>
      </c>
      <c r="E1708" s="240">
        <v>0</v>
      </c>
      <c r="F1708" s="240">
        <v>0</v>
      </c>
      <c r="G1708" s="240">
        <v>0</v>
      </c>
      <c r="H1708" s="221"/>
      <c r="I1708" s="221"/>
      <c r="J1708" s="221"/>
      <c r="K1708" s="221"/>
    </row>
    <row r="1709" spans="1:11" ht="14.1" customHeight="1">
      <c r="A1709" s="221"/>
      <c r="B1709" s="221"/>
      <c r="C1709" s="239" t="s">
        <v>233</v>
      </c>
      <c r="D1709" s="240">
        <v>0</v>
      </c>
      <c r="E1709" s="1591">
        <v>195000000</v>
      </c>
      <c r="F1709" s="1591">
        <v>195000000</v>
      </c>
      <c r="G1709" s="1591">
        <v>260000000</v>
      </c>
      <c r="H1709" s="221"/>
      <c r="I1709" s="221"/>
      <c r="J1709" s="221"/>
      <c r="K1709" s="221"/>
    </row>
    <row r="1710" spans="1:11" ht="14.1" customHeight="1">
      <c r="A1710" s="221"/>
      <c r="B1710" s="221"/>
      <c r="C1710" s="239" t="s">
        <v>220</v>
      </c>
      <c r="D1710" s="240">
        <v>0</v>
      </c>
      <c r="E1710" s="1591">
        <v>195000000</v>
      </c>
      <c r="F1710" s="1591">
        <v>195000000</v>
      </c>
      <c r="G1710" s="1591">
        <v>260000000</v>
      </c>
      <c r="H1710" s="221"/>
      <c r="I1710" s="221"/>
      <c r="J1710" s="221"/>
      <c r="K1710" s="221"/>
    </row>
    <row r="1711" spans="1:11" ht="14.1" customHeight="1">
      <c r="A1711" s="221"/>
      <c r="B1711" s="221"/>
      <c r="C1711" s="239" t="s">
        <v>229</v>
      </c>
      <c r="D1711" s="240">
        <v>0</v>
      </c>
      <c r="E1711" s="240">
        <v>0</v>
      </c>
      <c r="F1711" s="240">
        <v>0</v>
      </c>
      <c r="G1711" s="240">
        <v>0</v>
      </c>
      <c r="H1711" s="221"/>
      <c r="I1711" s="221"/>
      <c r="J1711" s="221"/>
      <c r="K1711" s="221"/>
    </row>
    <row r="1712" spans="1:11" ht="14.1" customHeight="1">
      <c r="A1712" s="221"/>
      <c r="B1712" s="221"/>
      <c r="C1712" s="239" t="s">
        <v>230</v>
      </c>
      <c r="D1712" s="240">
        <v>0</v>
      </c>
      <c r="E1712" s="240">
        <v>0</v>
      </c>
      <c r="F1712" s="240">
        <v>0</v>
      </c>
      <c r="G1712" s="240">
        <v>0</v>
      </c>
      <c r="H1712" s="221"/>
      <c r="I1712" s="221"/>
      <c r="J1712" s="221"/>
      <c r="K1712" s="221"/>
    </row>
    <row r="1713" spans="1:11" ht="14.1" customHeight="1">
      <c r="A1713" s="221"/>
      <c r="B1713" s="221"/>
      <c r="C1713" s="239" t="s">
        <v>231</v>
      </c>
      <c r="D1713" s="240">
        <v>0</v>
      </c>
      <c r="E1713" s="240">
        <v>0</v>
      </c>
      <c r="F1713" s="240">
        <v>0</v>
      </c>
      <c r="G1713" s="240">
        <v>0</v>
      </c>
      <c r="H1713" s="221"/>
      <c r="I1713" s="221"/>
      <c r="J1713" s="221"/>
      <c r="K1713" s="221"/>
    </row>
    <row r="1714" spans="1:11" ht="14.1" customHeight="1">
      <c r="A1714" s="221"/>
      <c r="B1714" s="221"/>
      <c r="C1714" s="239" t="s">
        <v>232</v>
      </c>
      <c r="D1714" s="240">
        <v>0</v>
      </c>
      <c r="E1714" s="240">
        <v>0</v>
      </c>
      <c r="F1714" s="240">
        <v>0</v>
      </c>
      <c r="G1714" s="240">
        <v>0</v>
      </c>
      <c r="H1714" s="221"/>
      <c r="I1714" s="221"/>
      <c r="J1714" s="221"/>
      <c r="K1714" s="221"/>
    </row>
    <row r="1715" spans="1:11" ht="14.1" customHeight="1">
      <c r="A1715" s="221"/>
      <c r="B1715" s="221"/>
      <c r="C1715" s="239" t="s">
        <v>234</v>
      </c>
      <c r="D1715" s="240">
        <v>0</v>
      </c>
      <c r="E1715" s="240">
        <v>0</v>
      </c>
      <c r="F1715" s="240">
        <v>0</v>
      </c>
      <c r="G1715" s="240">
        <v>0</v>
      </c>
      <c r="H1715" s="221"/>
      <c r="I1715" s="221"/>
      <c r="J1715" s="221"/>
      <c r="K1715" s="221"/>
    </row>
    <row r="1716" spans="1:11" ht="14.1" customHeight="1">
      <c r="A1716" s="221"/>
      <c r="B1716" s="221"/>
      <c r="C1716" s="239" t="s">
        <v>220</v>
      </c>
      <c r="D1716" s="240">
        <v>0</v>
      </c>
      <c r="E1716" s="240">
        <v>0</v>
      </c>
      <c r="F1716" s="240">
        <v>0</v>
      </c>
      <c r="G1716" s="240">
        <v>0</v>
      </c>
      <c r="H1716" s="221"/>
      <c r="I1716" s="221"/>
      <c r="J1716" s="221"/>
      <c r="K1716" s="221"/>
    </row>
    <row r="1717" spans="1:11" ht="14.1" customHeight="1">
      <c r="A1717" s="221"/>
      <c r="B1717" s="221"/>
      <c r="C1717" s="239" t="s">
        <v>229</v>
      </c>
      <c r="D1717" s="240">
        <v>0</v>
      </c>
      <c r="E1717" s="240">
        <v>0</v>
      </c>
      <c r="F1717" s="240">
        <v>0</v>
      </c>
      <c r="G1717" s="240">
        <v>0</v>
      </c>
      <c r="H1717" s="221"/>
      <c r="I1717" s="221"/>
      <c r="J1717" s="221"/>
      <c r="K1717" s="221"/>
    </row>
    <row r="1718" spans="1:11" ht="14.1" customHeight="1">
      <c r="A1718" s="221"/>
      <c r="B1718" s="221"/>
      <c r="C1718" s="239" t="s">
        <v>230</v>
      </c>
      <c r="D1718" s="240">
        <v>0</v>
      </c>
      <c r="E1718" s="240">
        <v>0</v>
      </c>
      <c r="F1718" s="240">
        <v>0</v>
      </c>
      <c r="G1718" s="240">
        <v>0</v>
      </c>
      <c r="H1718" s="221"/>
      <c r="I1718" s="221"/>
      <c r="J1718" s="221"/>
      <c r="K1718" s="221"/>
    </row>
    <row r="1719" spans="1:11" ht="14.1" customHeight="1">
      <c r="A1719" s="221"/>
      <c r="B1719" s="221"/>
      <c r="C1719" s="239" t="s">
        <v>231</v>
      </c>
      <c r="D1719" s="240">
        <v>0</v>
      </c>
      <c r="E1719" s="240">
        <v>0</v>
      </c>
      <c r="F1719" s="240">
        <v>0</v>
      </c>
      <c r="G1719" s="240">
        <v>0</v>
      </c>
      <c r="H1719" s="221"/>
      <c r="I1719" s="221"/>
      <c r="J1719" s="221"/>
      <c r="K1719" s="221"/>
    </row>
    <row r="1720" spans="1:11" ht="14.1" customHeight="1">
      <c r="A1720" s="221"/>
      <c r="B1720" s="221"/>
      <c r="C1720" s="239" t="s">
        <v>232</v>
      </c>
      <c r="D1720" s="240">
        <v>0</v>
      </c>
      <c r="E1720" s="240">
        <v>0</v>
      </c>
      <c r="F1720" s="240">
        <v>0</v>
      </c>
      <c r="G1720" s="240">
        <v>0</v>
      </c>
      <c r="H1720" s="221"/>
      <c r="I1720" s="221"/>
      <c r="J1720" s="221"/>
      <c r="K1720" s="221"/>
    </row>
    <row r="1721" spans="1:11" ht="14.1" customHeight="1">
      <c r="A1721" s="221"/>
      <c r="B1721" s="221"/>
      <c r="C1721" s="239" t="s">
        <v>235</v>
      </c>
      <c r="D1721" s="240">
        <v>0</v>
      </c>
      <c r="E1721" s="240">
        <v>0</v>
      </c>
      <c r="F1721" s="240">
        <v>0</v>
      </c>
      <c r="G1721" s="240">
        <v>0</v>
      </c>
      <c r="H1721" s="221"/>
      <c r="I1721" s="221"/>
      <c r="J1721" s="221"/>
      <c r="K1721" s="221"/>
    </row>
    <row r="1722" spans="1:11" ht="14.1" customHeight="1">
      <c r="A1722" s="221"/>
      <c r="B1722" s="221"/>
      <c r="C1722" s="239" t="s">
        <v>236</v>
      </c>
      <c r="D1722" s="240">
        <v>0</v>
      </c>
      <c r="E1722" s="240">
        <v>0</v>
      </c>
      <c r="F1722" s="240">
        <v>0</v>
      </c>
      <c r="G1722" s="240">
        <v>0</v>
      </c>
      <c r="H1722" s="221"/>
      <c r="I1722" s="221"/>
      <c r="J1722" s="221"/>
      <c r="K1722" s="221"/>
    </row>
    <row r="1723" spans="1:11" ht="14.1" customHeight="1">
      <c r="A1723" s="221"/>
      <c r="B1723" s="221"/>
      <c r="C1723" s="241" t="s">
        <v>237</v>
      </c>
      <c r="D1723" s="240">
        <v>0</v>
      </c>
      <c r="E1723" s="1591">
        <v>195000000</v>
      </c>
      <c r="F1723" s="1591">
        <v>195000000</v>
      </c>
      <c r="G1723" s="1591">
        <v>260000000</v>
      </c>
      <c r="H1723" s="221"/>
      <c r="I1723" s="221"/>
      <c r="J1723" s="221"/>
      <c r="K1723" s="221"/>
    </row>
    <row r="1724" spans="1:11" ht="30.95" customHeight="1">
      <c r="A1724" s="221"/>
      <c r="B1724" s="221"/>
      <c r="C1724" s="1581" t="s">
        <v>3379</v>
      </c>
      <c r="D1724" s="1685" t="s">
        <v>3389</v>
      </c>
      <c r="E1724" s="1686"/>
      <c r="F1724" s="1686"/>
      <c r="G1724" s="1686"/>
      <c r="H1724" s="221"/>
      <c r="I1724" s="221"/>
      <c r="J1724" s="221"/>
      <c r="K1724" s="221"/>
    </row>
    <row r="1725" spans="1:11" ht="27" customHeight="1">
      <c r="A1725" s="221"/>
      <c r="B1725" s="221"/>
      <c r="C1725" s="231" t="s">
        <v>209</v>
      </c>
      <c r="D1725" s="1639" t="s">
        <v>3390</v>
      </c>
      <c r="E1725" s="1640"/>
      <c r="F1725" s="1640"/>
      <c r="G1725" s="1640"/>
      <c r="H1725" s="221"/>
      <c r="I1725" s="221"/>
      <c r="J1725" s="221"/>
      <c r="K1725" s="221"/>
    </row>
    <row r="1726" spans="1:11" ht="27" customHeight="1">
      <c r="A1726" s="221"/>
      <c r="B1726" s="221"/>
      <c r="C1726" s="232" t="s">
        <v>211</v>
      </c>
      <c r="D1726" s="1639" t="s">
        <v>3391</v>
      </c>
      <c r="E1726" s="1640"/>
      <c r="F1726" s="1640"/>
      <c r="G1726" s="1640"/>
      <c r="H1726" s="221"/>
      <c r="I1726" s="221"/>
      <c r="J1726" s="221"/>
      <c r="K1726" s="221"/>
    </row>
    <row r="1727" spans="1:11" ht="27" customHeight="1">
      <c r="A1727" s="221"/>
      <c r="B1727" s="221"/>
      <c r="C1727" s="232" t="s">
        <v>31</v>
      </c>
      <c r="D1727" s="1639" t="s">
        <v>3386</v>
      </c>
      <c r="E1727" s="1640"/>
      <c r="F1727" s="1640"/>
      <c r="G1727" s="1640"/>
      <c r="H1727" s="221"/>
      <c r="I1727" s="221"/>
      <c r="J1727" s="221"/>
      <c r="K1727" s="221"/>
    </row>
    <row r="1728" spans="1:11" ht="15" customHeight="1">
      <c r="A1728" s="221"/>
      <c r="B1728" s="221"/>
      <c r="C1728" s="233"/>
      <c r="D1728" s="234">
        <v>2025</v>
      </c>
      <c r="E1728" s="234">
        <v>2026</v>
      </c>
      <c r="F1728" s="234">
        <v>2027</v>
      </c>
      <c r="G1728" s="234">
        <v>2028</v>
      </c>
      <c r="H1728" s="221"/>
      <c r="I1728" s="221"/>
      <c r="J1728" s="221"/>
      <c r="K1728" s="221"/>
    </row>
    <row r="1729" spans="1:11" ht="15" customHeight="1">
      <c r="A1729" s="221"/>
      <c r="B1729" s="221"/>
      <c r="C1729" s="235"/>
      <c r="D1729" s="236" t="s">
        <v>13</v>
      </c>
      <c r="E1729" s="236" t="s">
        <v>14</v>
      </c>
      <c r="F1729" s="236" t="s">
        <v>14</v>
      </c>
      <c r="G1729" s="236" t="s">
        <v>14</v>
      </c>
      <c r="H1729" s="221"/>
      <c r="I1729" s="221"/>
      <c r="J1729" s="221"/>
      <c r="K1729" s="221"/>
    </row>
    <row r="1730" spans="1:11" ht="14.1" customHeight="1">
      <c r="A1730" s="221"/>
      <c r="B1730" s="221"/>
      <c r="C1730" s="223" t="s">
        <v>33</v>
      </c>
      <c r="D1730" s="237" t="s">
        <v>200</v>
      </c>
      <c r="E1730" s="237" t="s">
        <v>248</v>
      </c>
      <c r="F1730" s="237" t="s">
        <v>248</v>
      </c>
      <c r="G1730" s="237" t="s">
        <v>248</v>
      </c>
      <c r="H1730" s="221"/>
      <c r="I1730" s="221"/>
      <c r="J1730" s="221"/>
      <c r="K1730" s="221"/>
    </row>
    <row r="1731" spans="1:11" ht="14.1" customHeight="1">
      <c r="A1731" s="221"/>
      <c r="B1731" s="221"/>
      <c r="C1731" s="223" t="s">
        <v>214</v>
      </c>
      <c r="D1731" s="237">
        <v>296821498</v>
      </c>
      <c r="E1731" s="254">
        <v>103178502</v>
      </c>
      <c r="F1731" s="237"/>
      <c r="G1731" s="237" t="s">
        <v>164</v>
      </c>
      <c r="H1731" s="221"/>
      <c r="I1731" s="221"/>
      <c r="J1731" s="221"/>
      <c r="K1731" s="221"/>
    </row>
    <row r="1732" spans="1:11" ht="14.1" customHeight="1">
      <c r="A1732" s="221"/>
      <c r="B1732" s="221"/>
      <c r="C1732" s="223" t="s">
        <v>215</v>
      </c>
      <c r="D1732" s="237" t="s">
        <v>164</v>
      </c>
      <c r="E1732" s="254">
        <v>103178502</v>
      </c>
      <c r="F1732" s="237"/>
      <c r="G1732" s="237" t="s">
        <v>164</v>
      </c>
      <c r="H1732" s="221"/>
      <c r="I1732" s="221"/>
      <c r="J1732" s="221"/>
      <c r="K1732" s="221"/>
    </row>
    <row r="1733" spans="1:11" ht="14.1" customHeight="1">
      <c r="A1733" s="221"/>
      <c r="B1733" s="221"/>
      <c r="C1733" s="223" t="s">
        <v>216</v>
      </c>
      <c r="D1733" s="237" t="s">
        <v>200</v>
      </c>
      <c r="E1733" s="237" t="s">
        <v>200</v>
      </c>
      <c r="F1733" s="237" t="s">
        <v>164</v>
      </c>
      <c r="G1733" s="237" t="s">
        <v>164</v>
      </c>
      <c r="H1733" s="221"/>
      <c r="I1733" s="221"/>
      <c r="J1733" s="221"/>
      <c r="K1733" s="221"/>
    </row>
    <row r="1734" spans="1:11" ht="14.1" customHeight="1">
      <c r="A1734" s="221"/>
      <c r="B1734" s="221"/>
      <c r="C1734" s="223" t="s">
        <v>217</v>
      </c>
      <c r="D1734" s="237" t="s">
        <v>200</v>
      </c>
      <c r="E1734" s="1602">
        <v>-0.65238871612998872</v>
      </c>
      <c r="F1734" s="237">
        <v>-1</v>
      </c>
      <c r="G1734" s="237"/>
      <c r="H1734" s="221"/>
      <c r="I1734" s="221"/>
      <c r="J1734" s="221"/>
      <c r="K1734" s="221"/>
    </row>
    <row r="1735" spans="1:11" ht="14.1" customHeight="1">
      <c r="A1735" s="221"/>
      <c r="B1735" s="221"/>
      <c r="C1735" s="223" t="s">
        <v>39</v>
      </c>
      <c r="D1735" s="237" t="s">
        <v>200</v>
      </c>
      <c r="E1735" s="1602">
        <v>-0.65238871612998872</v>
      </c>
      <c r="F1735" s="237">
        <v>-1</v>
      </c>
      <c r="G1735" s="237"/>
      <c r="H1735" s="221"/>
      <c r="I1735" s="221"/>
      <c r="J1735" s="221"/>
      <c r="K1735" s="221"/>
    </row>
    <row r="1736" spans="1:11" ht="14.1" customHeight="1">
      <c r="A1736" s="221"/>
      <c r="B1736" s="221"/>
      <c r="C1736" s="1683" t="s">
        <v>218</v>
      </c>
      <c r="D1736" s="1684"/>
      <c r="E1736" s="1684"/>
      <c r="F1736" s="1684"/>
      <c r="G1736" s="1684"/>
      <c r="H1736" s="221"/>
      <c r="I1736" s="221"/>
      <c r="J1736" s="221"/>
      <c r="K1736" s="221"/>
    </row>
    <row r="1737" spans="1:11" ht="14.1" customHeight="1">
      <c r="A1737" s="221"/>
      <c r="B1737" s="221"/>
      <c r="C1737" s="233"/>
      <c r="D1737" s="234">
        <v>2025</v>
      </c>
      <c r="E1737" s="234">
        <v>2026</v>
      </c>
      <c r="F1737" s="234">
        <v>2027</v>
      </c>
      <c r="G1737" s="234">
        <v>2028</v>
      </c>
      <c r="H1737" s="221"/>
      <c r="I1737" s="221"/>
      <c r="J1737" s="221"/>
      <c r="K1737" s="221"/>
    </row>
    <row r="1738" spans="1:11" ht="14.1" customHeight="1">
      <c r="A1738" s="221"/>
      <c r="B1738" s="221"/>
      <c r="C1738" s="235"/>
      <c r="D1738" s="236" t="s">
        <v>13</v>
      </c>
      <c r="E1738" s="236" t="s">
        <v>14</v>
      </c>
      <c r="F1738" s="236" t="s">
        <v>14</v>
      </c>
      <c r="G1738" s="236" t="s">
        <v>14</v>
      </c>
      <c r="H1738" s="221"/>
      <c r="I1738" s="221"/>
      <c r="J1738" s="221"/>
      <c r="K1738" s="221"/>
    </row>
    <row r="1739" spans="1:11" ht="14.1" customHeight="1">
      <c r="A1739" s="221"/>
      <c r="B1739" s="221"/>
      <c r="C1739" s="239" t="s">
        <v>219</v>
      </c>
      <c r="D1739" s="240">
        <v>0</v>
      </c>
      <c r="E1739" s="240">
        <v>0</v>
      </c>
      <c r="F1739" s="240">
        <v>0</v>
      </c>
      <c r="G1739" s="240">
        <v>0</v>
      </c>
      <c r="H1739" s="221"/>
      <c r="I1739" s="221"/>
      <c r="J1739" s="221"/>
      <c r="K1739" s="221"/>
    </row>
    <row r="1740" spans="1:11" ht="14.1" customHeight="1">
      <c r="A1740" s="221"/>
      <c r="B1740" s="221"/>
      <c r="C1740" s="239" t="s">
        <v>220</v>
      </c>
      <c r="D1740" s="240">
        <v>0</v>
      </c>
      <c r="E1740" s="240">
        <v>0</v>
      </c>
      <c r="F1740" s="240">
        <v>0</v>
      </c>
      <c r="G1740" s="240">
        <v>0</v>
      </c>
      <c r="H1740" s="221"/>
      <c r="I1740" s="221"/>
      <c r="J1740" s="221"/>
      <c r="K1740" s="221"/>
    </row>
    <row r="1741" spans="1:11" ht="14.1" customHeight="1">
      <c r="A1741" s="221"/>
      <c r="B1741" s="221"/>
      <c r="C1741" s="239" t="s">
        <v>221</v>
      </c>
      <c r="D1741" s="240">
        <v>0</v>
      </c>
      <c r="E1741" s="240">
        <v>0</v>
      </c>
      <c r="F1741" s="240">
        <v>0</v>
      </c>
      <c r="G1741" s="240">
        <v>0</v>
      </c>
      <c r="H1741" s="221"/>
      <c r="I1741" s="221"/>
      <c r="J1741" s="221"/>
      <c r="K1741" s="221"/>
    </row>
    <row r="1742" spans="1:11" ht="14.1" customHeight="1">
      <c r="A1742" s="221"/>
      <c r="B1742" s="221"/>
      <c r="C1742" s="239" t="s">
        <v>222</v>
      </c>
      <c r="D1742" s="240">
        <v>0</v>
      </c>
      <c r="E1742" s="240">
        <v>0</v>
      </c>
      <c r="F1742" s="240">
        <v>0</v>
      </c>
      <c r="G1742" s="240">
        <v>0</v>
      </c>
      <c r="H1742" s="221"/>
      <c r="I1742" s="221"/>
      <c r="J1742" s="221"/>
      <c r="K1742" s="221"/>
    </row>
    <row r="1743" spans="1:11" ht="14.1" customHeight="1">
      <c r="A1743" s="221"/>
      <c r="B1743" s="221"/>
      <c r="C1743" s="239" t="s">
        <v>220</v>
      </c>
      <c r="D1743" s="240">
        <v>0</v>
      </c>
      <c r="E1743" s="240">
        <v>0</v>
      </c>
      <c r="F1743" s="240">
        <v>0</v>
      </c>
      <c r="G1743" s="240">
        <v>0</v>
      </c>
      <c r="H1743" s="221"/>
      <c r="I1743" s="221"/>
      <c r="J1743" s="221"/>
      <c r="K1743" s="221"/>
    </row>
    <row r="1744" spans="1:11" ht="14.1" customHeight="1">
      <c r="A1744" s="221"/>
      <c r="B1744" s="221"/>
      <c r="C1744" s="239" t="s">
        <v>221</v>
      </c>
      <c r="D1744" s="240">
        <v>0</v>
      </c>
      <c r="E1744" s="240">
        <v>0</v>
      </c>
      <c r="F1744" s="240">
        <v>0</v>
      </c>
      <c r="G1744" s="240">
        <v>0</v>
      </c>
      <c r="H1744" s="221"/>
      <c r="I1744" s="221"/>
      <c r="J1744" s="221"/>
      <c r="K1744" s="221"/>
    </row>
    <row r="1745" spans="1:11" ht="14.1" customHeight="1">
      <c r="A1745" s="221"/>
      <c r="B1745" s="221"/>
      <c r="C1745" s="239" t="s">
        <v>223</v>
      </c>
      <c r="D1745" s="240">
        <v>0</v>
      </c>
      <c r="E1745" s="240">
        <v>0</v>
      </c>
      <c r="F1745" s="240">
        <v>0</v>
      </c>
      <c r="G1745" s="240">
        <v>0</v>
      </c>
      <c r="H1745" s="221"/>
      <c r="I1745" s="221"/>
      <c r="J1745" s="221"/>
      <c r="K1745" s="221"/>
    </row>
    <row r="1746" spans="1:11" ht="14.1" customHeight="1">
      <c r="A1746" s="221"/>
      <c r="B1746" s="221"/>
      <c r="C1746" s="239" t="s">
        <v>220</v>
      </c>
      <c r="D1746" s="240">
        <v>0</v>
      </c>
      <c r="E1746" s="240">
        <v>0</v>
      </c>
      <c r="F1746" s="240">
        <v>0</v>
      </c>
      <c r="G1746" s="240">
        <v>0</v>
      </c>
      <c r="H1746" s="221"/>
      <c r="I1746" s="221"/>
      <c r="J1746" s="221"/>
      <c r="K1746" s="221"/>
    </row>
    <row r="1747" spans="1:11" ht="14.1" customHeight="1">
      <c r="A1747" s="221"/>
      <c r="B1747" s="221"/>
      <c r="C1747" s="239" t="s">
        <v>221</v>
      </c>
      <c r="D1747" s="240">
        <v>0</v>
      </c>
      <c r="E1747" s="240">
        <v>0</v>
      </c>
      <c r="F1747" s="240">
        <v>0</v>
      </c>
      <c r="G1747" s="240">
        <v>0</v>
      </c>
      <c r="H1747" s="221"/>
      <c r="I1747" s="221"/>
      <c r="J1747" s="221"/>
      <c r="K1747" s="221"/>
    </row>
    <row r="1748" spans="1:11" ht="14.1" customHeight="1">
      <c r="A1748" s="221"/>
      <c r="B1748" s="221"/>
      <c r="C1748" s="239" t="s">
        <v>224</v>
      </c>
      <c r="D1748" s="240">
        <v>0</v>
      </c>
      <c r="E1748" s="240">
        <v>0</v>
      </c>
      <c r="F1748" s="240">
        <v>0</v>
      </c>
      <c r="G1748" s="240">
        <v>0</v>
      </c>
      <c r="H1748" s="221"/>
      <c r="I1748" s="221"/>
      <c r="J1748" s="221"/>
      <c r="K1748" s="221"/>
    </row>
    <row r="1749" spans="1:11" ht="14.1" customHeight="1">
      <c r="A1749" s="221"/>
      <c r="B1749" s="221"/>
      <c r="C1749" s="239" t="s">
        <v>220</v>
      </c>
      <c r="D1749" s="240">
        <v>0</v>
      </c>
      <c r="E1749" s="240">
        <v>0</v>
      </c>
      <c r="F1749" s="240">
        <v>0</v>
      </c>
      <c r="G1749" s="240">
        <v>0</v>
      </c>
      <c r="H1749" s="221"/>
      <c r="I1749" s="221"/>
      <c r="J1749" s="221"/>
      <c r="K1749" s="221"/>
    </row>
    <row r="1750" spans="1:11" ht="14.1" customHeight="1">
      <c r="A1750" s="221"/>
      <c r="B1750" s="221"/>
      <c r="C1750" s="239" t="s">
        <v>221</v>
      </c>
      <c r="D1750" s="240">
        <v>0</v>
      </c>
      <c r="E1750" s="240">
        <v>0</v>
      </c>
      <c r="F1750" s="240">
        <v>0</v>
      </c>
      <c r="G1750" s="240">
        <v>0</v>
      </c>
      <c r="H1750" s="221"/>
      <c r="I1750" s="221"/>
      <c r="J1750" s="221"/>
      <c r="K1750" s="221"/>
    </row>
    <row r="1751" spans="1:11" ht="14.1" customHeight="1">
      <c r="A1751" s="221"/>
      <c r="B1751" s="221"/>
      <c r="C1751" s="239" t="s">
        <v>225</v>
      </c>
      <c r="D1751" s="240">
        <v>0</v>
      </c>
      <c r="E1751" s="240">
        <v>0</v>
      </c>
      <c r="F1751" s="240">
        <v>0</v>
      </c>
      <c r="G1751" s="240">
        <v>0</v>
      </c>
      <c r="H1751" s="221"/>
      <c r="I1751" s="221"/>
      <c r="J1751" s="221"/>
      <c r="K1751" s="221"/>
    </row>
    <row r="1752" spans="1:11" ht="14.1" customHeight="1">
      <c r="A1752" s="221"/>
      <c r="B1752" s="221"/>
      <c r="C1752" s="239" t="s">
        <v>220</v>
      </c>
      <c r="D1752" s="240">
        <v>0</v>
      </c>
      <c r="E1752" s="240">
        <v>0</v>
      </c>
      <c r="F1752" s="240">
        <v>0</v>
      </c>
      <c r="G1752" s="240">
        <v>0</v>
      </c>
      <c r="H1752" s="221"/>
      <c r="I1752" s="221"/>
      <c r="J1752" s="221"/>
      <c r="K1752" s="221"/>
    </row>
    <row r="1753" spans="1:11" ht="14.1" customHeight="1">
      <c r="A1753" s="221"/>
      <c r="B1753" s="221"/>
      <c r="C1753" s="239" t="s">
        <v>221</v>
      </c>
      <c r="D1753" s="240">
        <v>0</v>
      </c>
      <c r="E1753" s="240">
        <v>0</v>
      </c>
      <c r="F1753" s="240">
        <v>0</v>
      </c>
      <c r="G1753" s="240">
        <v>0</v>
      </c>
      <c r="H1753" s="221"/>
      <c r="I1753" s="221"/>
      <c r="J1753" s="221"/>
      <c r="K1753" s="221"/>
    </row>
    <row r="1754" spans="1:11" ht="14.1" customHeight="1">
      <c r="A1754" s="221"/>
      <c r="B1754" s="221"/>
      <c r="C1754" s="239" t="s">
        <v>226</v>
      </c>
      <c r="D1754" s="240">
        <v>0</v>
      </c>
      <c r="E1754" s="240">
        <v>0</v>
      </c>
      <c r="F1754" s="240">
        <v>0</v>
      </c>
      <c r="G1754" s="240">
        <v>0</v>
      </c>
      <c r="H1754" s="221"/>
      <c r="I1754" s="221"/>
      <c r="J1754" s="221"/>
      <c r="K1754" s="221"/>
    </row>
    <row r="1755" spans="1:11" ht="14.1" customHeight="1">
      <c r="A1755" s="221"/>
      <c r="B1755" s="221"/>
      <c r="C1755" s="239" t="s">
        <v>220</v>
      </c>
      <c r="D1755" s="240">
        <v>0</v>
      </c>
      <c r="E1755" s="240">
        <v>0</v>
      </c>
      <c r="F1755" s="240">
        <v>0</v>
      </c>
      <c r="G1755" s="240">
        <v>0</v>
      </c>
      <c r="H1755" s="221"/>
      <c r="I1755" s="221"/>
      <c r="J1755" s="221"/>
      <c r="K1755" s="221"/>
    </row>
    <row r="1756" spans="1:11" ht="14.1" customHeight="1">
      <c r="A1756" s="221"/>
      <c r="B1756" s="221"/>
      <c r="C1756" s="239" t="s">
        <v>221</v>
      </c>
      <c r="D1756" s="240">
        <v>0</v>
      </c>
      <c r="E1756" s="240">
        <v>0</v>
      </c>
      <c r="F1756" s="240">
        <v>0</v>
      </c>
      <c r="G1756" s="240">
        <v>0</v>
      </c>
      <c r="H1756" s="221"/>
      <c r="I1756" s="221"/>
      <c r="J1756" s="221"/>
      <c r="K1756" s="221"/>
    </row>
    <row r="1757" spans="1:11" ht="14.1" customHeight="1">
      <c r="A1757" s="221"/>
      <c r="B1757" s="221"/>
      <c r="C1757" s="239" t="s">
        <v>227</v>
      </c>
      <c r="D1757" s="240">
        <v>0</v>
      </c>
      <c r="E1757" s="240">
        <v>0</v>
      </c>
      <c r="F1757" s="240">
        <v>0</v>
      </c>
      <c r="G1757" s="240">
        <v>0</v>
      </c>
      <c r="H1757" s="221"/>
      <c r="I1757" s="221"/>
      <c r="J1757" s="221"/>
      <c r="K1757" s="221"/>
    </row>
    <row r="1758" spans="1:11" ht="14.1" customHeight="1">
      <c r="A1758" s="221"/>
      <c r="B1758" s="221"/>
      <c r="C1758" s="239" t="s">
        <v>220</v>
      </c>
      <c r="D1758" s="240">
        <v>0</v>
      </c>
      <c r="E1758" s="240">
        <v>0</v>
      </c>
      <c r="F1758" s="240">
        <v>0</v>
      </c>
      <c r="G1758" s="240">
        <v>0</v>
      </c>
      <c r="H1758" s="221"/>
      <c r="I1758" s="221"/>
      <c r="J1758" s="221"/>
      <c r="K1758" s="221"/>
    </row>
    <row r="1759" spans="1:11" ht="14.1" customHeight="1">
      <c r="A1759" s="221"/>
      <c r="B1759" s="221"/>
      <c r="C1759" s="239" t="s">
        <v>221</v>
      </c>
      <c r="D1759" s="240">
        <v>0</v>
      </c>
      <c r="E1759" s="240">
        <v>0</v>
      </c>
      <c r="F1759" s="240">
        <v>0</v>
      </c>
      <c r="G1759" s="240">
        <v>0</v>
      </c>
      <c r="H1759" s="221"/>
      <c r="I1759" s="221"/>
      <c r="J1759" s="221"/>
      <c r="K1759" s="221"/>
    </row>
    <row r="1760" spans="1:11" ht="14.1" customHeight="1">
      <c r="A1760" s="221"/>
      <c r="B1760" s="221"/>
      <c r="C1760" s="239" t="s">
        <v>228</v>
      </c>
      <c r="D1760" s="240">
        <v>0</v>
      </c>
      <c r="E1760" s="240">
        <v>0</v>
      </c>
      <c r="F1760" s="240">
        <v>0</v>
      </c>
      <c r="G1760" s="240">
        <v>0</v>
      </c>
      <c r="H1760" s="221"/>
      <c r="I1760" s="221"/>
      <c r="J1760" s="221"/>
      <c r="K1760" s="221"/>
    </row>
    <row r="1761" spans="1:11" ht="14.1" customHeight="1">
      <c r="A1761" s="221"/>
      <c r="B1761" s="221"/>
      <c r="C1761" s="239" t="s">
        <v>220</v>
      </c>
      <c r="D1761" s="240">
        <v>0</v>
      </c>
      <c r="E1761" s="240">
        <v>0</v>
      </c>
      <c r="F1761" s="240">
        <v>0</v>
      </c>
      <c r="G1761" s="240">
        <v>0</v>
      </c>
      <c r="H1761" s="221"/>
      <c r="I1761" s="221"/>
      <c r="J1761" s="221"/>
      <c r="K1761" s="221"/>
    </row>
    <row r="1762" spans="1:11" ht="14.1" customHeight="1">
      <c r="A1762" s="221"/>
      <c r="B1762" s="221"/>
      <c r="C1762" s="239" t="s">
        <v>229</v>
      </c>
      <c r="D1762" s="240">
        <v>0</v>
      </c>
      <c r="E1762" s="240">
        <v>0</v>
      </c>
      <c r="F1762" s="240">
        <v>0</v>
      </c>
      <c r="G1762" s="240">
        <v>0</v>
      </c>
      <c r="H1762" s="221"/>
      <c r="I1762" s="221"/>
      <c r="J1762" s="221"/>
      <c r="K1762" s="221"/>
    </row>
    <row r="1763" spans="1:11" ht="14.1" customHeight="1">
      <c r="A1763" s="221"/>
      <c r="B1763" s="221"/>
      <c r="C1763" s="239" t="s">
        <v>230</v>
      </c>
      <c r="D1763" s="240">
        <v>0</v>
      </c>
      <c r="E1763" s="240">
        <v>0</v>
      </c>
      <c r="F1763" s="240">
        <v>0</v>
      </c>
      <c r="G1763" s="240">
        <v>0</v>
      </c>
      <c r="H1763" s="221"/>
      <c r="I1763" s="221"/>
      <c r="J1763" s="221"/>
      <c r="K1763" s="221"/>
    </row>
    <row r="1764" spans="1:11" ht="14.1" customHeight="1">
      <c r="A1764" s="221"/>
      <c r="B1764" s="221"/>
      <c r="C1764" s="239" t="s">
        <v>231</v>
      </c>
      <c r="D1764" s="240">
        <v>0</v>
      </c>
      <c r="E1764" s="240">
        <v>0</v>
      </c>
      <c r="F1764" s="240">
        <v>0</v>
      </c>
      <c r="G1764" s="240">
        <v>0</v>
      </c>
      <c r="H1764" s="221"/>
      <c r="I1764" s="221"/>
      <c r="J1764" s="221"/>
      <c r="K1764" s="221"/>
    </row>
    <row r="1765" spans="1:11" ht="14.1" customHeight="1">
      <c r="A1765" s="221"/>
      <c r="B1765" s="221"/>
      <c r="C1765" s="239" t="s">
        <v>232</v>
      </c>
      <c r="D1765" s="240">
        <v>0</v>
      </c>
      <c r="E1765" s="240">
        <v>0</v>
      </c>
      <c r="F1765" s="240">
        <v>0</v>
      </c>
      <c r="G1765" s="240">
        <v>0</v>
      </c>
      <c r="H1765" s="221"/>
      <c r="I1765" s="221"/>
      <c r="J1765" s="221"/>
      <c r="K1765" s="221"/>
    </row>
    <row r="1766" spans="1:11" ht="14.1" customHeight="1">
      <c r="A1766" s="221"/>
      <c r="B1766" s="221"/>
      <c r="C1766" s="239" t="s">
        <v>233</v>
      </c>
      <c r="D1766" s="240">
        <v>0</v>
      </c>
      <c r="E1766" s="254">
        <v>103178502</v>
      </c>
      <c r="F1766" s="237"/>
      <c r="G1766" s="237" t="s">
        <v>164</v>
      </c>
      <c r="H1766" s="221"/>
      <c r="I1766" s="221"/>
      <c r="J1766" s="221"/>
      <c r="K1766" s="221"/>
    </row>
    <row r="1767" spans="1:11" ht="14.1" customHeight="1">
      <c r="A1767" s="221"/>
      <c r="B1767" s="221"/>
      <c r="C1767" s="239" t="s">
        <v>220</v>
      </c>
      <c r="D1767" s="240">
        <v>0</v>
      </c>
      <c r="E1767" s="254">
        <v>103178502</v>
      </c>
      <c r="F1767" s="237"/>
      <c r="G1767" s="237" t="s">
        <v>164</v>
      </c>
      <c r="H1767" s="221"/>
      <c r="I1767" s="221"/>
      <c r="J1767" s="221"/>
      <c r="K1767" s="221"/>
    </row>
    <row r="1768" spans="1:11" ht="14.1" customHeight="1">
      <c r="A1768" s="221"/>
      <c r="B1768" s="221"/>
      <c r="C1768" s="239" t="s">
        <v>229</v>
      </c>
      <c r="D1768" s="240">
        <v>0</v>
      </c>
      <c r="E1768" s="240">
        <v>0</v>
      </c>
      <c r="F1768" s="240">
        <v>0</v>
      </c>
      <c r="G1768" s="240">
        <v>0</v>
      </c>
      <c r="H1768" s="221"/>
      <c r="I1768" s="221"/>
      <c r="J1768" s="221"/>
      <c r="K1768" s="221"/>
    </row>
    <row r="1769" spans="1:11" ht="14.1" customHeight="1">
      <c r="A1769" s="221"/>
      <c r="B1769" s="221"/>
      <c r="C1769" s="239" t="s">
        <v>230</v>
      </c>
      <c r="D1769" s="240">
        <v>0</v>
      </c>
      <c r="E1769" s="240">
        <v>0</v>
      </c>
      <c r="F1769" s="240">
        <v>0</v>
      </c>
      <c r="G1769" s="240">
        <v>0</v>
      </c>
      <c r="H1769" s="221"/>
      <c r="I1769" s="221"/>
      <c r="J1769" s="221"/>
      <c r="K1769" s="221"/>
    </row>
    <row r="1770" spans="1:11" ht="14.1" customHeight="1">
      <c r="A1770" s="221"/>
      <c r="B1770" s="221"/>
      <c r="C1770" s="239" t="s">
        <v>231</v>
      </c>
      <c r="D1770" s="240">
        <v>0</v>
      </c>
      <c r="E1770" s="240">
        <v>0</v>
      </c>
      <c r="F1770" s="240">
        <v>0</v>
      </c>
      <c r="G1770" s="240">
        <v>0</v>
      </c>
      <c r="H1770" s="221"/>
      <c r="I1770" s="221"/>
      <c r="J1770" s="221"/>
      <c r="K1770" s="221"/>
    </row>
    <row r="1771" spans="1:11" ht="14.1" customHeight="1">
      <c r="A1771" s="221"/>
      <c r="B1771" s="221"/>
      <c r="C1771" s="239" t="s">
        <v>232</v>
      </c>
      <c r="D1771" s="240">
        <v>0</v>
      </c>
      <c r="E1771" s="240">
        <v>0</v>
      </c>
      <c r="F1771" s="240">
        <v>0</v>
      </c>
      <c r="G1771" s="240">
        <v>0</v>
      </c>
      <c r="H1771" s="221"/>
      <c r="I1771" s="221"/>
      <c r="J1771" s="221"/>
      <c r="K1771" s="221"/>
    </row>
    <row r="1772" spans="1:11" ht="14.1" customHeight="1">
      <c r="A1772" s="221"/>
      <c r="B1772" s="221"/>
      <c r="C1772" s="239" t="s">
        <v>234</v>
      </c>
      <c r="D1772" s="240">
        <v>0</v>
      </c>
      <c r="E1772" s="240">
        <v>0</v>
      </c>
      <c r="F1772" s="240">
        <v>0</v>
      </c>
      <c r="G1772" s="240">
        <v>0</v>
      </c>
      <c r="H1772" s="221"/>
      <c r="I1772" s="221"/>
      <c r="J1772" s="221"/>
      <c r="K1772" s="221"/>
    </row>
    <row r="1773" spans="1:11" ht="14.1" customHeight="1">
      <c r="A1773" s="221"/>
      <c r="B1773" s="221"/>
      <c r="C1773" s="239" t="s">
        <v>220</v>
      </c>
      <c r="D1773" s="240">
        <v>0</v>
      </c>
      <c r="E1773" s="240">
        <v>0</v>
      </c>
      <c r="F1773" s="240">
        <v>0</v>
      </c>
      <c r="G1773" s="240">
        <v>0</v>
      </c>
      <c r="H1773" s="221"/>
      <c r="I1773" s="221"/>
      <c r="J1773" s="221"/>
      <c r="K1773" s="221"/>
    </row>
    <row r="1774" spans="1:11" ht="14.1" customHeight="1">
      <c r="A1774" s="221"/>
      <c r="B1774" s="221"/>
      <c r="C1774" s="239" t="s">
        <v>229</v>
      </c>
      <c r="D1774" s="240">
        <v>0</v>
      </c>
      <c r="E1774" s="240">
        <v>0</v>
      </c>
      <c r="F1774" s="240">
        <v>0</v>
      </c>
      <c r="G1774" s="240">
        <v>0</v>
      </c>
      <c r="H1774" s="221"/>
      <c r="I1774" s="221"/>
      <c r="J1774" s="221"/>
      <c r="K1774" s="221"/>
    </row>
    <row r="1775" spans="1:11" ht="14.1" customHeight="1">
      <c r="A1775" s="221"/>
      <c r="B1775" s="221"/>
      <c r="C1775" s="239" t="s">
        <v>230</v>
      </c>
      <c r="D1775" s="240">
        <v>0</v>
      </c>
      <c r="E1775" s="240">
        <v>0</v>
      </c>
      <c r="F1775" s="240">
        <v>0</v>
      </c>
      <c r="G1775" s="240">
        <v>0</v>
      </c>
      <c r="H1775" s="221"/>
      <c r="I1775" s="221"/>
      <c r="J1775" s="221"/>
      <c r="K1775" s="221"/>
    </row>
    <row r="1776" spans="1:11" ht="14.1" customHeight="1">
      <c r="A1776" s="221"/>
      <c r="B1776" s="221"/>
      <c r="C1776" s="239" t="s">
        <v>231</v>
      </c>
      <c r="D1776" s="240">
        <v>0</v>
      </c>
      <c r="E1776" s="240">
        <v>0</v>
      </c>
      <c r="F1776" s="240">
        <v>0</v>
      </c>
      <c r="G1776" s="240">
        <v>0</v>
      </c>
      <c r="H1776" s="221"/>
      <c r="I1776" s="221"/>
      <c r="J1776" s="221"/>
      <c r="K1776" s="221"/>
    </row>
    <row r="1777" spans="1:11" ht="14.1" customHeight="1">
      <c r="A1777" s="221"/>
      <c r="B1777" s="221"/>
      <c r="C1777" s="239" t="s">
        <v>232</v>
      </c>
      <c r="D1777" s="240">
        <v>0</v>
      </c>
      <c r="E1777" s="240">
        <v>0</v>
      </c>
      <c r="F1777" s="240">
        <v>0</v>
      </c>
      <c r="G1777" s="240">
        <v>0</v>
      </c>
      <c r="H1777" s="221"/>
      <c r="I1777" s="221"/>
      <c r="J1777" s="221"/>
      <c r="K1777" s="221"/>
    </row>
    <row r="1778" spans="1:11" ht="14.1" customHeight="1">
      <c r="A1778" s="221"/>
      <c r="B1778" s="221"/>
      <c r="C1778" s="239" t="s">
        <v>235</v>
      </c>
      <c r="D1778" s="240">
        <v>0</v>
      </c>
      <c r="E1778" s="240">
        <v>0</v>
      </c>
      <c r="F1778" s="240">
        <v>0</v>
      </c>
      <c r="G1778" s="240">
        <v>0</v>
      </c>
      <c r="H1778" s="221"/>
      <c r="I1778" s="221"/>
      <c r="J1778" s="221"/>
      <c r="K1778" s="221"/>
    </row>
    <row r="1779" spans="1:11" ht="14.1" customHeight="1">
      <c r="A1779" s="221"/>
      <c r="B1779" s="221"/>
      <c r="C1779" s="239" t="s">
        <v>236</v>
      </c>
      <c r="D1779" s="240">
        <v>0</v>
      </c>
      <c r="E1779" s="240">
        <v>0</v>
      </c>
      <c r="F1779" s="240">
        <v>0</v>
      </c>
      <c r="G1779" s="240">
        <v>0</v>
      </c>
      <c r="H1779" s="221"/>
      <c r="I1779" s="221"/>
      <c r="J1779" s="221"/>
      <c r="K1779" s="221"/>
    </row>
    <row r="1780" spans="1:11" ht="14.1" customHeight="1">
      <c r="A1780" s="221"/>
      <c r="B1780" s="221"/>
      <c r="C1780" s="241" t="s">
        <v>237</v>
      </c>
      <c r="D1780" s="240">
        <v>0</v>
      </c>
      <c r="E1780" s="254">
        <v>103178502</v>
      </c>
      <c r="F1780" s="237"/>
      <c r="G1780" s="237" t="s">
        <v>164</v>
      </c>
      <c r="H1780" s="221"/>
      <c r="I1780" s="221"/>
      <c r="J1780" s="221"/>
      <c r="K1780" s="221"/>
    </row>
    <row r="1781" spans="1:11" ht="20.100000000000001" customHeight="1">
      <c r="A1781" s="221"/>
      <c r="B1781" s="221"/>
      <c r="C1781" s="1581" t="s">
        <v>3392</v>
      </c>
      <c r="D1781" s="1685" t="s">
        <v>3393</v>
      </c>
      <c r="E1781" s="1686"/>
      <c r="F1781" s="1686"/>
      <c r="G1781" s="1686"/>
      <c r="H1781" s="221"/>
      <c r="I1781" s="221"/>
      <c r="J1781" s="221"/>
      <c r="K1781" s="221"/>
    </row>
    <row r="1782" spans="1:11" ht="18" customHeight="1">
      <c r="A1782" s="221"/>
      <c r="B1782" s="221"/>
      <c r="C1782" s="231" t="s">
        <v>209</v>
      </c>
      <c r="D1782" s="1639" t="s">
        <v>3394</v>
      </c>
      <c r="E1782" s="1640"/>
      <c r="F1782" s="1640"/>
      <c r="G1782" s="1640"/>
      <c r="H1782" s="221"/>
      <c r="I1782" s="221"/>
      <c r="J1782" s="221"/>
      <c r="K1782" s="221"/>
    </row>
    <row r="1783" spans="1:11" ht="18" customHeight="1">
      <c r="A1783" s="221"/>
      <c r="B1783" s="221"/>
      <c r="C1783" s="232" t="s">
        <v>211</v>
      </c>
      <c r="D1783" s="1639" t="s">
        <v>3395</v>
      </c>
      <c r="E1783" s="1640"/>
      <c r="F1783" s="1640"/>
      <c r="G1783" s="1640"/>
      <c r="H1783" s="221"/>
      <c r="I1783" s="221"/>
      <c r="J1783" s="221"/>
      <c r="K1783" s="221"/>
    </row>
    <row r="1784" spans="1:11" ht="18" customHeight="1">
      <c r="A1784" s="221"/>
      <c r="B1784" s="221"/>
      <c r="C1784" s="232" t="s">
        <v>31</v>
      </c>
      <c r="D1784" s="1639" t="s">
        <v>3396</v>
      </c>
      <c r="E1784" s="1640"/>
      <c r="F1784" s="1640"/>
      <c r="G1784" s="1640"/>
      <c r="H1784" s="221"/>
      <c r="I1784" s="221"/>
      <c r="J1784" s="221"/>
      <c r="K1784" s="221"/>
    </row>
    <row r="1785" spans="1:11" ht="15" customHeight="1">
      <c r="A1785" s="221"/>
      <c r="B1785" s="221"/>
      <c r="C1785" s="233"/>
      <c r="D1785" s="234">
        <v>2025</v>
      </c>
      <c r="E1785" s="234">
        <v>2026</v>
      </c>
      <c r="F1785" s="234">
        <v>2027</v>
      </c>
      <c r="G1785" s="234">
        <v>2028</v>
      </c>
      <c r="H1785" s="221"/>
      <c r="I1785" s="221"/>
      <c r="J1785" s="221"/>
      <c r="K1785" s="221"/>
    </row>
    <row r="1786" spans="1:11" ht="15" customHeight="1">
      <c r="A1786" s="221"/>
      <c r="B1786" s="221"/>
      <c r="C1786" s="235"/>
      <c r="D1786" s="236" t="s">
        <v>13</v>
      </c>
      <c r="E1786" s="236" t="s">
        <v>14</v>
      </c>
      <c r="F1786" s="236" t="s">
        <v>14</v>
      </c>
      <c r="G1786" s="236" t="s">
        <v>14</v>
      </c>
      <c r="H1786" s="221"/>
      <c r="I1786" s="221"/>
      <c r="J1786" s="221"/>
      <c r="K1786" s="221"/>
    </row>
    <row r="1787" spans="1:11" ht="14.1" customHeight="1">
      <c r="A1787" s="221"/>
      <c r="B1787" s="221"/>
      <c r="C1787" s="223" t="s">
        <v>33</v>
      </c>
      <c r="D1787" s="237" t="s">
        <v>200</v>
      </c>
      <c r="E1787" s="237" t="s">
        <v>248</v>
      </c>
      <c r="F1787" s="237" t="s">
        <v>248</v>
      </c>
      <c r="G1787" s="237" t="s">
        <v>164</v>
      </c>
      <c r="H1787" s="221"/>
      <c r="I1787" s="221"/>
      <c r="J1787" s="221"/>
      <c r="K1787" s="221"/>
    </row>
    <row r="1788" spans="1:11" ht="14.1" customHeight="1">
      <c r="A1788" s="221"/>
      <c r="B1788" s="221"/>
      <c r="C1788" s="223" t="s">
        <v>214</v>
      </c>
      <c r="D1788" s="1591">
        <v>49268958</v>
      </c>
      <c r="E1788" s="1591">
        <v>120000000</v>
      </c>
      <c r="F1788" s="1591">
        <v>30731042</v>
      </c>
      <c r="G1788" s="1591" t="s">
        <v>164</v>
      </c>
      <c r="H1788" s="221"/>
      <c r="I1788" s="221"/>
      <c r="J1788" s="221"/>
      <c r="K1788" s="221"/>
    </row>
    <row r="1789" spans="1:11" ht="14.1" customHeight="1">
      <c r="A1789" s="221"/>
      <c r="B1789" s="221"/>
      <c r="C1789" s="223" t="s">
        <v>215</v>
      </c>
      <c r="D1789" s="237" t="s">
        <v>164</v>
      </c>
      <c r="E1789" s="1591">
        <v>120000000</v>
      </c>
      <c r="F1789" s="1591">
        <v>30731042</v>
      </c>
      <c r="G1789" s="237" t="s">
        <v>164</v>
      </c>
      <c r="H1789" s="221"/>
      <c r="I1789" s="221"/>
      <c r="J1789" s="221"/>
      <c r="K1789" s="221"/>
    </row>
    <row r="1790" spans="1:11" ht="14.1" customHeight="1">
      <c r="A1790" s="221"/>
      <c r="B1790" s="221"/>
      <c r="C1790" s="223" t="s">
        <v>216</v>
      </c>
      <c r="D1790" s="237" t="s">
        <v>200</v>
      </c>
      <c r="E1790" s="237" t="s">
        <v>200</v>
      </c>
      <c r="F1790" s="237" t="s">
        <v>164</v>
      </c>
      <c r="G1790" s="237" t="s">
        <v>936</v>
      </c>
      <c r="H1790" s="221"/>
      <c r="I1790" s="221"/>
      <c r="J1790" s="221"/>
      <c r="K1790" s="221"/>
    </row>
    <row r="1791" spans="1:11" ht="14.1" customHeight="1">
      <c r="A1791" s="221"/>
      <c r="B1791" s="221"/>
      <c r="C1791" s="223" t="s">
        <v>217</v>
      </c>
      <c r="D1791" s="237" t="s">
        <v>200</v>
      </c>
      <c r="E1791" s="1602">
        <v>1.4356106739663543</v>
      </c>
      <c r="F1791" s="1602">
        <v>-0.7439079833333333</v>
      </c>
      <c r="G1791" s="237">
        <v>-1</v>
      </c>
      <c r="H1791" s="221"/>
      <c r="I1791" s="221"/>
      <c r="J1791" s="221"/>
      <c r="K1791" s="221"/>
    </row>
    <row r="1792" spans="1:11" ht="14.1" customHeight="1">
      <c r="A1792" s="221"/>
      <c r="B1792" s="221"/>
      <c r="C1792" s="223" t="s">
        <v>39</v>
      </c>
      <c r="D1792" s="237" t="s">
        <v>200</v>
      </c>
      <c r="E1792" s="1602" t="s">
        <v>200</v>
      </c>
      <c r="F1792" s="1602">
        <v>-0.7439079833333333</v>
      </c>
      <c r="G1792" s="237">
        <v>-1</v>
      </c>
      <c r="H1792" s="221"/>
      <c r="I1792" s="221"/>
      <c r="J1792" s="221"/>
      <c r="K1792" s="221"/>
    </row>
    <row r="1793" spans="1:11" ht="14.1" customHeight="1">
      <c r="A1793" s="221"/>
      <c r="B1793" s="221"/>
      <c r="C1793" s="1683" t="s">
        <v>218</v>
      </c>
      <c r="D1793" s="1684"/>
      <c r="E1793" s="1684"/>
      <c r="F1793" s="1684"/>
      <c r="G1793" s="1684"/>
      <c r="H1793" s="221"/>
      <c r="I1793" s="221"/>
      <c r="J1793" s="221"/>
      <c r="K1793" s="221"/>
    </row>
    <row r="1794" spans="1:11" ht="14.1" customHeight="1">
      <c r="A1794" s="221"/>
      <c r="B1794" s="221"/>
      <c r="C1794" s="233"/>
      <c r="D1794" s="234">
        <v>2025</v>
      </c>
      <c r="E1794" s="234">
        <v>2026</v>
      </c>
      <c r="F1794" s="234">
        <v>2027</v>
      </c>
      <c r="G1794" s="234">
        <v>2028</v>
      </c>
      <c r="H1794" s="221"/>
      <c r="I1794" s="221"/>
      <c r="J1794" s="221"/>
      <c r="K1794" s="221"/>
    </row>
    <row r="1795" spans="1:11" ht="14.1" customHeight="1">
      <c r="A1795" s="221"/>
      <c r="B1795" s="221"/>
      <c r="C1795" s="235"/>
      <c r="D1795" s="236" t="s">
        <v>13</v>
      </c>
      <c r="E1795" s="236" t="s">
        <v>14</v>
      </c>
      <c r="F1795" s="236" t="s">
        <v>14</v>
      </c>
      <c r="G1795" s="236" t="s">
        <v>14</v>
      </c>
      <c r="H1795" s="221"/>
      <c r="I1795" s="221"/>
      <c r="J1795" s="221"/>
      <c r="K1795" s="221"/>
    </row>
    <row r="1796" spans="1:11" ht="14.1" customHeight="1">
      <c r="A1796" s="221"/>
      <c r="B1796" s="221"/>
      <c r="C1796" s="239" t="s">
        <v>219</v>
      </c>
      <c r="D1796" s="240">
        <v>0</v>
      </c>
      <c r="E1796" s="240">
        <v>0</v>
      </c>
      <c r="F1796" s="240">
        <v>0</v>
      </c>
      <c r="G1796" s="240">
        <v>0</v>
      </c>
      <c r="H1796" s="221"/>
      <c r="I1796" s="221"/>
      <c r="J1796" s="221"/>
      <c r="K1796" s="221"/>
    </row>
    <row r="1797" spans="1:11" ht="14.1" customHeight="1">
      <c r="A1797" s="221"/>
      <c r="B1797" s="221"/>
      <c r="C1797" s="239" t="s">
        <v>220</v>
      </c>
      <c r="D1797" s="240">
        <v>0</v>
      </c>
      <c r="E1797" s="240">
        <v>0</v>
      </c>
      <c r="F1797" s="240">
        <v>0</v>
      </c>
      <c r="G1797" s="240">
        <v>0</v>
      </c>
      <c r="H1797" s="221"/>
      <c r="I1797" s="221"/>
      <c r="J1797" s="221"/>
      <c r="K1797" s="221"/>
    </row>
    <row r="1798" spans="1:11" ht="14.1" customHeight="1">
      <c r="A1798" s="221"/>
      <c r="B1798" s="221"/>
      <c r="C1798" s="239" t="s">
        <v>221</v>
      </c>
      <c r="D1798" s="240">
        <v>0</v>
      </c>
      <c r="E1798" s="240">
        <v>0</v>
      </c>
      <c r="F1798" s="240">
        <v>0</v>
      </c>
      <c r="G1798" s="240">
        <v>0</v>
      </c>
      <c r="H1798" s="221"/>
      <c r="I1798" s="221"/>
      <c r="J1798" s="221"/>
      <c r="K1798" s="221"/>
    </row>
    <row r="1799" spans="1:11" ht="14.1" customHeight="1">
      <c r="A1799" s="221"/>
      <c r="B1799" s="221"/>
      <c r="C1799" s="239" t="s">
        <v>222</v>
      </c>
      <c r="D1799" s="240">
        <v>0</v>
      </c>
      <c r="E1799" s="240">
        <v>0</v>
      </c>
      <c r="F1799" s="240">
        <v>0</v>
      </c>
      <c r="G1799" s="240">
        <v>0</v>
      </c>
      <c r="H1799" s="221"/>
      <c r="I1799" s="221"/>
      <c r="J1799" s="221"/>
      <c r="K1799" s="221"/>
    </row>
    <row r="1800" spans="1:11" ht="14.1" customHeight="1">
      <c r="A1800" s="221"/>
      <c r="B1800" s="221"/>
      <c r="C1800" s="239" t="s">
        <v>220</v>
      </c>
      <c r="D1800" s="240">
        <v>0</v>
      </c>
      <c r="E1800" s="240">
        <v>0</v>
      </c>
      <c r="F1800" s="240">
        <v>0</v>
      </c>
      <c r="G1800" s="240">
        <v>0</v>
      </c>
      <c r="H1800" s="221"/>
      <c r="I1800" s="221"/>
      <c r="J1800" s="221"/>
      <c r="K1800" s="221"/>
    </row>
    <row r="1801" spans="1:11" ht="14.1" customHeight="1">
      <c r="A1801" s="221"/>
      <c r="B1801" s="221"/>
      <c r="C1801" s="239" t="s">
        <v>221</v>
      </c>
      <c r="D1801" s="240">
        <v>0</v>
      </c>
      <c r="E1801" s="240">
        <v>0</v>
      </c>
      <c r="F1801" s="240">
        <v>0</v>
      </c>
      <c r="G1801" s="240">
        <v>0</v>
      </c>
      <c r="H1801" s="221"/>
      <c r="I1801" s="221"/>
      <c r="J1801" s="221"/>
      <c r="K1801" s="221"/>
    </row>
    <row r="1802" spans="1:11" ht="14.1" customHeight="1">
      <c r="A1802" s="221"/>
      <c r="B1802" s="221"/>
      <c r="C1802" s="239" t="s">
        <v>223</v>
      </c>
      <c r="D1802" s="240">
        <v>0</v>
      </c>
      <c r="E1802" s="240">
        <v>0</v>
      </c>
      <c r="F1802" s="240">
        <v>0</v>
      </c>
      <c r="G1802" s="240">
        <v>0</v>
      </c>
      <c r="H1802" s="221"/>
      <c r="I1802" s="221"/>
      <c r="J1802" s="221"/>
      <c r="K1802" s="221"/>
    </row>
    <row r="1803" spans="1:11" ht="14.1" customHeight="1">
      <c r="A1803" s="221"/>
      <c r="B1803" s="221"/>
      <c r="C1803" s="239" t="s">
        <v>220</v>
      </c>
      <c r="D1803" s="240">
        <v>0</v>
      </c>
      <c r="E1803" s="240">
        <v>0</v>
      </c>
      <c r="F1803" s="240">
        <v>0</v>
      </c>
      <c r="G1803" s="240">
        <v>0</v>
      </c>
      <c r="H1803" s="221"/>
      <c r="I1803" s="221"/>
      <c r="J1803" s="221"/>
      <c r="K1803" s="221"/>
    </row>
    <row r="1804" spans="1:11" ht="14.1" customHeight="1">
      <c r="A1804" s="221"/>
      <c r="B1804" s="221"/>
      <c r="C1804" s="239" t="s">
        <v>221</v>
      </c>
      <c r="D1804" s="240">
        <v>0</v>
      </c>
      <c r="E1804" s="240">
        <v>0</v>
      </c>
      <c r="F1804" s="240">
        <v>0</v>
      </c>
      <c r="G1804" s="240">
        <v>0</v>
      </c>
      <c r="H1804" s="221"/>
      <c r="I1804" s="221"/>
      <c r="J1804" s="221"/>
      <c r="K1804" s="221"/>
    </row>
    <row r="1805" spans="1:11" ht="14.1" customHeight="1">
      <c r="A1805" s="221"/>
      <c r="B1805" s="221"/>
      <c r="C1805" s="239" t="s">
        <v>224</v>
      </c>
      <c r="D1805" s="240">
        <v>0</v>
      </c>
      <c r="E1805" s="240">
        <v>0</v>
      </c>
      <c r="F1805" s="240">
        <v>0</v>
      </c>
      <c r="G1805" s="240">
        <v>0</v>
      </c>
      <c r="H1805" s="221"/>
      <c r="I1805" s="221"/>
      <c r="J1805" s="221"/>
      <c r="K1805" s="221"/>
    </row>
    <row r="1806" spans="1:11" ht="14.1" customHeight="1">
      <c r="A1806" s="221"/>
      <c r="B1806" s="221"/>
      <c r="C1806" s="239" t="s">
        <v>220</v>
      </c>
      <c r="D1806" s="240">
        <v>0</v>
      </c>
      <c r="E1806" s="240">
        <v>0</v>
      </c>
      <c r="F1806" s="240">
        <v>0</v>
      </c>
      <c r="G1806" s="240">
        <v>0</v>
      </c>
      <c r="H1806" s="221"/>
      <c r="I1806" s="221"/>
      <c r="J1806" s="221"/>
      <c r="K1806" s="221"/>
    </row>
    <row r="1807" spans="1:11" ht="14.1" customHeight="1">
      <c r="A1807" s="221"/>
      <c r="B1807" s="221"/>
      <c r="C1807" s="239" t="s">
        <v>221</v>
      </c>
      <c r="D1807" s="240">
        <v>0</v>
      </c>
      <c r="E1807" s="240">
        <v>0</v>
      </c>
      <c r="F1807" s="240">
        <v>0</v>
      </c>
      <c r="G1807" s="240">
        <v>0</v>
      </c>
      <c r="H1807" s="221"/>
      <c r="I1807" s="221"/>
      <c r="J1807" s="221"/>
      <c r="K1807" s="221"/>
    </row>
    <row r="1808" spans="1:11" ht="14.1" customHeight="1">
      <c r="A1808" s="221"/>
      <c r="B1808" s="221"/>
      <c r="C1808" s="239" t="s">
        <v>225</v>
      </c>
      <c r="D1808" s="240">
        <v>0</v>
      </c>
      <c r="E1808" s="240">
        <v>0</v>
      </c>
      <c r="F1808" s="240">
        <v>0</v>
      </c>
      <c r="G1808" s="240">
        <v>0</v>
      </c>
      <c r="H1808" s="221"/>
      <c r="I1808" s="221"/>
      <c r="J1808" s="221"/>
      <c r="K1808" s="221"/>
    </row>
    <row r="1809" spans="1:11" ht="14.1" customHeight="1">
      <c r="A1809" s="221"/>
      <c r="B1809" s="221"/>
      <c r="C1809" s="239" t="s">
        <v>220</v>
      </c>
      <c r="D1809" s="240">
        <v>0</v>
      </c>
      <c r="E1809" s="240">
        <v>0</v>
      </c>
      <c r="F1809" s="240">
        <v>0</v>
      </c>
      <c r="G1809" s="240">
        <v>0</v>
      </c>
      <c r="H1809" s="221"/>
      <c r="I1809" s="221"/>
      <c r="J1809" s="221"/>
      <c r="K1809" s="221"/>
    </row>
    <row r="1810" spans="1:11" ht="14.1" customHeight="1">
      <c r="A1810" s="221"/>
      <c r="B1810" s="221"/>
      <c r="C1810" s="239" t="s">
        <v>221</v>
      </c>
      <c r="D1810" s="240">
        <v>0</v>
      </c>
      <c r="E1810" s="240">
        <v>0</v>
      </c>
      <c r="F1810" s="240">
        <v>0</v>
      </c>
      <c r="G1810" s="240">
        <v>0</v>
      </c>
      <c r="H1810" s="221"/>
      <c r="I1810" s="221"/>
      <c r="J1810" s="221"/>
      <c r="K1810" s="221"/>
    </row>
    <row r="1811" spans="1:11" ht="14.1" customHeight="1">
      <c r="A1811" s="221"/>
      <c r="B1811" s="221"/>
      <c r="C1811" s="239" t="s">
        <v>226</v>
      </c>
      <c r="D1811" s="240">
        <v>0</v>
      </c>
      <c r="E1811" s="240">
        <v>0</v>
      </c>
      <c r="F1811" s="240">
        <v>0</v>
      </c>
      <c r="G1811" s="240">
        <v>0</v>
      </c>
      <c r="H1811" s="221"/>
      <c r="I1811" s="221"/>
      <c r="J1811" s="221"/>
      <c r="K1811" s="221"/>
    </row>
    <row r="1812" spans="1:11" ht="14.1" customHeight="1">
      <c r="A1812" s="221"/>
      <c r="B1812" s="221"/>
      <c r="C1812" s="239" t="s">
        <v>220</v>
      </c>
      <c r="D1812" s="240">
        <v>0</v>
      </c>
      <c r="E1812" s="240">
        <v>0</v>
      </c>
      <c r="F1812" s="240">
        <v>0</v>
      </c>
      <c r="G1812" s="240">
        <v>0</v>
      </c>
      <c r="H1812" s="221"/>
      <c r="I1812" s="221"/>
      <c r="J1812" s="221"/>
      <c r="K1812" s="221"/>
    </row>
    <row r="1813" spans="1:11" ht="14.1" customHeight="1">
      <c r="A1813" s="221"/>
      <c r="B1813" s="221"/>
      <c r="C1813" s="239" t="s">
        <v>221</v>
      </c>
      <c r="D1813" s="240">
        <v>0</v>
      </c>
      <c r="E1813" s="240">
        <v>0</v>
      </c>
      <c r="F1813" s="240">
        <v>0</v>
      </c>
      <c r="G1813" s="240">
        <v>0</v>
      </c>
      <c r="H1813" s="221"/>
      <c r="I1813" s="221"/>
      <c r="J1813" s="221"/>
      <c r="K1813" s="221"/>
    </row>
    <row r="1814" spans="1:11" ht="14.1" customHeight="1">
      <c r="A1814" s="221"/>
      <c r="B1814" s="221"/>
      <c r="C1814" s="239" t="s">
        <v>227</v>
      </c>
      <c r="D1814" s="240">
        <v>0</v>
      </c>
      <c r="E1814" s="240">
        <v>0</v>
      </c>
      <c r="F1814" s="240">
        <v>0</v>
      </c>
      <c r="G1814" s="240">
        <v>0</v>
      </c>
      <c r="H1814" s="221"/>
      <c r="I1814" s="221"/>
      <c r="J1814" s="221"/>
      <c r="K1814" s="221"/>
    </row>
    <row r="1815" spans="1:11" ht="14.1" customHeight="1">
      <c r="A1815" s="221"/>
      <c r="B1815" s="221"/>
      <c r="C1815" s="239" t="s">
        <v>220</v>
      </c>
      <c r="D1815" s="240">
        <v>0</v>
      </c>
      <c r="E1815" s="240">
        <v>0</v>
      </c>
      <c r="F1815" s="240">
        <v>0</v>
      </c>
      <c r="G1815" s="240">
        <v>0</v>
      </c>
      <c r="H1815" s="221"/>
      <c r="I1815" s="221"/>
      <c r="J1815" s="221"/>
      <c r="K1815" s="221"/>
    </row>
    <row r="1816" spans="1:11" ht="14.1" customHeight="1">
      <c r="A1816" s="221"/>
      <c r="B1816" s="221"/>
      <c r="C1816" s="239" t="s">
        <v>221</v>
      </c>
      <c r="D1816" s="240">
        <v>0</v>
      </c>
      <c r="E1816" s="240">
        <v>0</v>
      </c>
      <c r="F1816" s="240">
        <v>0</v>
      </c>
      <c r="G1816" s="240">
        <v>0</v>
      </c>
      <c r="H1816" s="221"/>
      <c r="I1816" s="221"/>
      <c r="J1816" s="221"/>
      <c r="K1816" s="221"/>
    </row>
    <row r="1817" spans="1:11" ht="14.1" customHeight="1">
      <c r="A1817" s="221"/>
      <c r="B1817" s="221"/>
      <c r="C1817" s="239" t="s">
        <v>228</v>
      </c>
      <c r="D1817" s="240">
        <v>0</v>
      </c>
      <c r="E1817" s="240">
        <v>0</v>
      </c>
      <c r="F1817" s="240">
        <v>0</v>
      </c>
      <c r="G1817" s="240">
        <v>0</v>
      </c>
      <c r="H1817" s="221"/>
      <c r="I1817" s="221"/>
      <c r="J1817" s="221"/>
      <c r="K1817" s="221"/>
    </row>
    <row r="1818" spans="1:11" ht="14.1" customHeight="1">
      <c r="A1818" s="221"/>
      <c r="B1818" s="221"/>
      <c r="C1818" s="239" t="s">
        <v>220</v>
      </c>
      <c r="D1818" s="240">
        <v>0</v>
      </c>
      <c r="E1818" s="240">
        <v>0</v>
      </c>
      <c r="F1818" s="240">
        <v>0</v>
      </c>
      <c r="G1818" s="240">
        <v>0</v>
      </c>
      <c r="H1818" s="221"/>
      <c r="I1818" s="221"/>
      <c r="J1818" s="221"/>
      <c r="K1818" s="221"/>
    </row>
    <row r="1819" spans="1:11" ht="14.1" customHeight="1">
      <c r="A1819" s="221"/>
      <c r="B1819" s="221"/>
      <c r="C1819" s="239" t="s">
        <v>229</v>
      </c>
      <c r="D1819" s="240">
        <v>0</v>
      </c>
      <c r="E1819" s="240">
        <v>0</v>
      </c>
      <c r="F1819" s="240">
        <v>0</v>
      </c>
      <c r="G1819" s="240">
        <v>0</v>
      </c>
      <c r="H1819" s="221"/>
      <c r="I1819" s="221"/>
      <c r="J1819" s="221"/>
      <c r="K1819" s="221"/>
    </row>
    <row r="1820" spans="1:11" ht="14.1" customHeight="1">
      <c r="A1820" s="221"/>
      <c r="B1820" s="221"/>
      <c r="C1820" s="239" t="s">
        <v>230</v>
      </c>
      <c r="D1820" s="240">
        <v>0</v>
      </c>
      <c r="E1820" s="240">
        <v>0</v>
      </c>
      <c r="F1820" s="240">
        <v>0</v>
      </c>
      <c r="G1820" s="240">
        <v>0</v>
      </c>
      <c r="H1820" s="221"/>
      <c r="I1820" s="221"/>
      <c r="J1820" s="221"/>
      <c r="K1820" s="221"/>
    </row>
    <row r="1821" spans="1:11" ht="14.1" customHeight="1">
      <c r="A1821" s="221"/>
      <c r="B1821" s="221"/>
      <c r="C1821" s="239" t="s">
        <v>231</v>
      </c>
      <c r="D1821" s="240">
        <v>0</v>
      </c>
      <c r="E1821" s="240">
        <v>0</v>
      </c>
      <c r="F1821" s="240">
        <v>0</v>
      </c>
      <c r="G1821" s="240">
        <v>0</v>
      </c>
      <c r="H1821" s="221"/>
      <c r="I1821" s="221"/>
      <c r="J1821" s="221"/>
      <c r="K1821" s="221"/>
    </row>
    <row r="1822" spans="1:11" ht="14.1" customHeight="1">
      <c r="A1822" s="221"/>
      <c r="B1822" s="221"/>
      <c r="C1822" s="239" t="s">
        <v>232</v>
      </c>
      <c r="D1822" s="240">
        <v>0</v>
      </c>
      <c r="E1822" s="240">
        <v>0</v>
      </c>
      <c r="F1822" s="240">
        <v>0</v>
      </c>
      <c r="G1822" s="240">
        <v>0</v>
      </c>
      <c r="H1822" s="221"/>
      <c r="I1822" s="221"/>
      <c r="J1822" s="221"/>
      <c r="K1822" s="221"/>
    </row>
    <row r="1823" spans="1:11" ht="14.1" customHeight="1">
      <c r="A1823" s="221"/>
      <c r="B1823" s="221"/>
      <c r="C1823" s="239" t="s">
        <v>233</v>
      </c>
      <c r="D1823" s="240">
        <v>0</v>
      </c>
      <c r="E1823" s="1591">
        <v>120000000</v>
      </c>
      <c r="F1823" s="1591">
        <v>30731042</v>
      </c>
      <c r="G1823" s="1591" t="s">
        <v>164</v>
      </c>
      <c r="H1823" s="221"/>
      <c r="I1823" s="221"/>
      <c r="J1823" s="221"/>
      <c r="K1823" s="221"/>
    </row>
    <row r="1824" spans="1:11" ht="14.1" customHeight="1">
      <c r="A1824" s="221"/>
      <c r="B1824" s="221"/>
      <c r="C1824" s="239" t="s">
        <v>220</v>
      </c>
      <c r="D1824" s="240">
        <v>0</v>
      </c>
      <c r="E1824" s="1591">
        <v>120000000</v>
      </c>
      <c r="F1824" s="1591">
        <v>30731042</v>
      </c>
      <c r="G1824" s="1591" t="s">
        <v>164</v>
      </c>
      <c r="H1824" s="221"/>
      <c r="I1824" s="221"/>
      <c r="J1824" s="221"/>
      <c r="K1824" s="221"/>
    </row>
    <row r="1825" spans="1:11" ht="14.1" customHeight="1">
      <c r="A1825" s="221"/>
      <c r="B1825" s="221"/>
      <c r="C1825" s="239" t="s">
        <v>229</v>
      </c>
      <c r="D1825" s="240">
        <v>0</v>
      </c>
      <c r="E1825" s="240">
        <v>0</v>
      </c>
      <c r="F1825" s="240">
        <v>0</v>
      </c>
      <c r="G1825" s="240">
        <v>0</v>
      </c>
      <c r="H1825" s="221"/>
      <c r="I1825" s="221"/>
      <c r="J1825" s="221"/>
      <c r="K1825" s="221"/>
    </row>
    <row r="1826" spans="1:11" ht="14.1" customHeight="1">
      <c r="A1826" s="221"/>
      <c r="B1826" s="221"/>
      <c r="C1826" s="239" t="s">
        <v>230</v>
      </c>
      <c r="D1826" s="240">
        <v>0</v>
      </c>
      <c r="E1826" s="240">
        <v>0</v>
      </c>
      <c r="F1826" s="240">
        <v>0</v>
      </c>
      <c r="G1826" s="240">
        <v>0</v>
      </c>
      <c r="H1826" s="221"/>
      <c r="I1826" s="221"/>
      <c r="J1826" s="221"/>
      <c r="K1826" s="221"/>
    </row>
    <row r="1827" spans="1:11" ht="14.1" customHeight="1">
      <c r="A1827" s="221"/>
      <c r="B1827" s="221"/>
      <c r="C1827" s="239" t="s">
        <v>231</v>
      </c>
      <c r="D1827" s="240">
        <v>0</v>
      </c>
      <c r="E1827" s="240">
        <v>0</v>
      </c>
      <c r="F1827" s="240">
        <v>0</v>
      </c>
      <c r="G1827" s="240">
        <v>0</v>
      </c>
      <c r="H1827" s="221"/>
      <c r="I1827" s="221"/>
      <c r="J1827" s="221"/>
      <c r="K1827" s="221"/>
    </row>
    <row r="1828" spans="1:11" ht="14.1" customHeight="1">
      <c r="A1828" s="221"/>
      <c r="B1828" s="221"/>
      <c r="C1828" s="239" t="s">
        <v>232</v>
      </c>
      <c r="D1828" s="240">
        <v>0</v>
      </c>
      <c r="E1828" s="240">
        <v>0</v>
      </c>
      <c r="F1828" s="240">
        <v>0</v>
      </c>
      <c r="G1828" s="240">
        <v>0</v>
      </c>
      <c r="H1828" s="221"/>
      <c r="I1828" s="221"/>
      <c r="J1828" s="221"/>
      <c r="K1828" s="221"/>
    </row>
    <row r="1829" spans="1:11" ht="14.1" customHeight="1">
      <c r="A1829" s="221"/>
      <c r="B1829" s="221"/>
      <c r="C1829" s="239" t="s">
        <v>234</v>
      </c>
      <c r="D1829" s="240">
        <v>0</v>
      </c>
      <c r="E1829" s="240">
        <v>0</v>
      </c>
      <c r="F1829" s="240">
        <v>0</v>
      </c>
      <c r="G1829" s="240">
        <v>0</v>
      </c>
      <c r="H1829" s="221"/>
      <c r="I1829" s="221"/>
      <c r="J1829" s="221"/>
      <c r="K1829" s="221"/>
    </row>
    <row r="1830" spans="1:11" ht="14.1" customHeight="1">
      <c r="A1830" s="221"/>
      <c r="B1830" s="221"/>
      <c r="C1830" s="239" t="s">
        <v>220</v>
      </c>
      <c r="D1830" s="240">
        <v>0</v>
      </c>
      <c r="E1830" s="240">
        <v>0</v>
      </c>
      <c r="F1830" s="240">
        <v>0</v>
      </c>
      <c r="G1830" s="240">
        <v>0</v>
      </c>
      <c r="H1830" s="221"/>
      <c r="I1830" s="221"/>
      <c r="J1830" s="221"/>
      <c r="K1830" s="221"/>
    </row>
    <row r="1831" spans="1:11" ht="14.1" customHeight="1">
      <c r="A1831" s="221"/>
      <c r="B1831" s="221"/>
      <c r="C1831" s="239" t="s">
        <v>229</v>
      </c>
      <c r="D1831" s="240">
        <v>0</v>
      </c>
      <c r="E1831" s="240">
        <v>0</v>
      </c>
      <c r="F1831" s="240">
        <v>0</v>
      </c>
      <c r="G1831" s="240">
        <v>0</v>
      </c>
      <c r="H1831" s="221"/>
      <c r="I1831" s="221"/>
      <c r="J1831" s="221"/>
      <c r="K1831" s="221"/>
    </row>
    <row r="1832" spans="1:11" ht="14.1" customHeight="1">
      <c r="A1832" s="221"/>
      <c r="B1832" s="221"/>
      <c r="C1832" s="239" t="s">
        <v>230</v>
      </c>
      <c r="D1832" s="240">
        <v>0</v>
      </c>
      <c r="E1832" s="240">
        <v>0</v>
      </c>
      <c r="F1832" s="240">
        <v>0</v>
      </c>
      <c r="G1832" s="240">
        <v>0</v>
      </c>
      <c r="H1832" s="221"/>
      <c r="I1832" s="221"/>
      <c r="J1832" s="221"/>
      <c r="K1832" s="221"/>
    </row>
    <row r="1833" spans="1:11" ht="14.1" customHeight="1">
      <c r="A1833" s="221"/>
      <c r="B1833" s="221"/>
      <c r="C1833" s="239" t="s">
        <v>231</v>
      </c>
      <c r="D1833" s="240">
        <v>0</v>
      </c>
      <c r="E1833" s="240">
        <v>0</v>
      </c>
      <c r="F1833" s="240">
        <v>0</v>
      </c>
      <c r="G1833" s="240">
        <v>0</v>
      </c>
      <c r="H1833" s="221"/>
      <c r="I1833" s="221"/>
      <c r="J1833" s="221"/>
      <c r="K1833" s="221"/>
    </row>
    <row r="1834" spans="1:11" ht="14.1" customHeight="1">
      <c r="A1834" s="221"/>
      <c r="B1834" s="221"/>
      <c r="C1834" s="239" t="s">
        <v>232</v>
      </c>
      <c r="D1834" s="240">
        <v>0</v>
      </c>
      <c r="E1834" s="240">
        <v>0</v>
      </c>
      <c r="F1834" s="240">
        <v>0</v>
      </c>
      <c r="G1834" s="240">
        <v>0</v>
      </c>
      <c r="H1834" s="221"/>
      <c r="I1834" s="221"/>
      <c r="J1834" s="221"/>
      <c r="K1834" s="221"/>
    </row>
    <row r="1835" spans="1:11" ht="14.1" customHeight="1">
      <c r="A1835" s="221"/>
      <c r="B1835" s="221"/>
      <c r="C1835" s="239" t="s">
        <v>235</v>
      </c>
      <c r="D1835" s="240">
        <v>0</v>
      </c>
      <c r="E1835" s="240">
        <v>0</v>
      </c>
      <c r="F1835" s="240">
        <v>0</v>
      </c>
      <c r="G1835" s="240">
        <v>0</v>
      </c>
      <c r="H1835" s="221"/>
      <c r="I1835" s="221"/>
      <c r="J1835" s="221"/>
      <c r="K1835" s="221"/>
    </row>
    <row r="1836" spans="1:11" ht="14.1" customHeight="1">
      <c r="A1836" s="221"/>
      <c r="B1836" s="221"/>
      <c r="C1836" s="239" t="s">
        <v>236</v>
      </c>
      <c r="D1836" s="240">
        <v>0</v>
      </c>
      <c r="E1836" s="240">
        <v>0</v>
      </c>
      <c r="F1836" s="240">
        <v>0</v>
      </c>
      <c r="G1836" s="240">
        <v>0</v>
      </c>
      <c r="H1836" s="221"/>
      <c r="I1836" s="221"/>
      <c r="J1836" s="221"/>
      <c r="K1836" s="221"/>
    </row>
    <row r="1837" spans="1:11" ht="14.1" customHeight="1">
      <c r="A1837" s="221"/>
      <c r="B1837" s="221"/>
      <c r="C1837" s="241" t="s">
        <v>237</v>
      </c>
      <c r="D1837" s="240">
        <v>0</v>
      </c>
      <c r="E1837" s="1591">
        <v>120000000</v>
      </c>
      <c r="F1837" s="1591">
        <v>30731042</v>
      </c>
      <c r="G1837" s="1591" t="s">
        <v>164</v>
      </c>
      <c r="H1837" s="221"/>
      <c r="I1837" s="221"/>
      <c r="J1837" s="221"/>
      <c r="K1837" s="221"/>
    </row>
    <row r="1838" spans="1:11" ht="14.1" customHeight="1">
      <c r="A1838" s="221"/>
      <c r="B1838" s="221"/>
      <c r="C1838" s="1581" t="s">
        <v>3397</v>
      </c>
      <c r="D1838" s="1685" t="s">
        <v>3398</v>
      </c>
      <c r="E1838" s="1686"/>
      <c r="F1838" s="1686"/>
      <c r="G1838" s="1686"/>
      <c r="H1838" s="221"/>
      <c r="I1838" s="221"/>
      <c r="J1838" s="221"/>
      <c r="K1838" s="221"/>
    </row>
    <row r="1839" spans="1:11" ht="14.1" customHeight="1">
      <c r="A1839" s="221"/>
      <c r="B1839" s="221"/>
      <c r="C1839" s="231" t="s">
        <v>209</v>
      </c>
      <c r="D1839" s="1639" t="s">
        <v>3399</v>
      </c>
      <c r="E1839" s="1640"/>
      <c r="F1839" s="1640"/>
      <c r="G1839" s="1640"/>
      <c r="H1839" s="221"/>
      <c r="I1839" s="221"/>
      <c r="J1839" s="221"/>
      <c r="K1839" s="221"/>
    </row>
    <row r="1840" spans="1:11" ht="14.1" customHeight="1">
      <c r="A1840" s="221"/>
      <c r="B1840" s="221"/>
      <c r="C1840" s="232" t="s">
        <v>211</v>
      </c>
      <c r="D1840" s="1639" t="s">
        <v>3400</v>
      </c>
      <c r="E1840" s="1640"/>
      <c r="F1840" s="1640"/>
      <c r="G1840" s="1640"/>
      <c r="H1840" s="221"/>
      <c r="I1840" s="221"/>
      <c r="J1840" s="221"/>
      <c r="K1840" s="221"/>
    </row>
    <row r="1841" spans="1:11" ht="14.1" customHeight="1">
      <c r="A1841" s="221"/>
      <c r="B1841" s="221"/>
      <c r="C1841" s="232" t="s">
        <v>31</v>
      </c>
      <c r="D1841" s="1639" t="s">
        <v>3401</v>
      </c>
      <c r="E1841" s="1640"/>
      <c r="F1841" s="1640"/>
      <c r="G1841" s="1640"/>
      <c r="H1841" s="221"/>
      <c r="I1841" s="221"/>
      <c r="J1841" s="221"/>
      <c r="K1841" s="221"/>
    </row>
    <row r="1842" spans="1:11" ht="15" customHeight="1">
      <c r="A1842" s="221"/>
      <c r="B1842" s="221"/>
      <c r="C1842" s="233"/>
      <c r="D1842" s="234">
        <v>2025</v>
      </c>
      <c r="E1842" s="234">
        <v>2026</v>
      </c>
      <c r="F1842" s="234">
        <v>2027</v>
      </c>
      <c r="G1842" s="234">
        <v>2028</v>
      </c>
      <c r="H1842" s="221"/>
      <c r="I1842" s="221"/>
      <c r="J1842" s="221"/>
      <c r="K1842" s="221"/>
    </row>
    <row r="1843" spans="1:11" ht="15" customHeight="1">
      <c r="A1843" s="221"/>
      <c r="B1843" s="221"/>
      <c r="C1843" s="235"/>
      <c r="D1843" s="236" t="s">
        <v>13</v>
      </c>
      <c r="E1843" s="236" t="s">
        <v>14</v>
      </c>
      <c r="F1843" s="236" t="s">
        <v>14</v>
      </c>
      <c r="G1843" s="236" t="s">
        <v>14</v>
      </c>
      <c r="H1843" s="221"/>
      <c r="I1843" s="221"/>
      <c r="J1843" s="221"/>
      <c r="K1843" s="221"/>
    </row>
    <row r="1844" spans="1:11" ht="14.1" customHeight="1">
      <c r="A1844" s="221"/>
      <c r="B1844" s="221"/>
      <c r="C1844" s="223" t="s">
        <v>33</v>
      </c>
      <c r="D1844" s="237" t="s">
        <v>200</v>
      </c>
      <c r="E1844" s="237" t="s">
        <v>248</v>
      </c>
      <c r="F1844" s="237" t="s">
        <v>248</v>
      </c>
      <c r="G1844" s="237" t="s">
        <v>164</v>
      </c>
      <c r="H1844" s="221"/>
      <c r="I1844" s="221"/>
      <c r="J1844" s="221"/>
      <c r="K1844" s="221"/>
    </row>
    <row r="1845" spans="1:11" ht="14.1" customHeight="1">
      <c r="A1845" s="221"/>
      <c r="B1845" s="221"/>
      <c r="C1845" s="223" t="s">
        <v>214</v>
      </c>
      <c r="D1845" s="1591">
        <v>117013921</v>
      </c>
      <c r="E1845" s="1591">
        <v>5928926</v>
      </c>
      <c r="F1845" s="237" t="s">
        <v>164</v>
      </c>
      <c r="G1845" s="237" t="s">
        <v>164</v>
      </c>
      <c r="H1845" s="221"/>
      <c r="I1845" s="221"/>
      <c r="J1845" s="221"/>
      <c r="K1845" s="221"/>
    </row>
    <row r="1846" spans="1:11" ht="14.1" customHeight="1">
      <c r="A1846" s="221"/>
      <c r="B1846" s="221"/>
      <c r="C1846" s="223" t="s">
        <v>215</v>
      </c>
      <c r="D1846" s="237" t="s">
        <v>164</v>
      </c>
      <c r="E1846" s="1601">
        <v>5928926</v>
      </c>
      <c r="F1846" s="237" t="s">
        <v>164</v>
      </c>
      <c r="G1846" s="237" t="s">
        <v>164</v>
      </c>
      <c r="H1846" s="221"/>
      <c r="I1846" s="221"/>
      <c r="J1846" s="221"/>
      <c r="K1846" s="221"/>
    </row>
    <row r="1847" spans="1:11" ht="14.1" customHeight="1">
      <c r="A1847" s="221"/>
      <c r="B1847" s="221"/>
      <c r="C1847" s="223" t="s">
        <v>216</v>
      </c>
      <c r="D1847" s="237" t="s">
        <v>200</v>
      </c>
      <c r="E1847" s="237" t="s">
        <v>200</v>
      </c>
      <c r="F1847" s="237" t="s">
        <v>164</v>
      </c>
      <c r="G1847" s="237">
        <v>0</v>
      </c>
      <c r="H1847" s="221"/>
      <c r="I1847" s="221"/>
      <c r="J1847" s="221"/>
      <c r="K1847" s="221"/>
    </row>
    <row r="1848" spans="1:11" ht="14.1" customHeight="1">
      <c r="A1848" s="221"/>
      <c r="B1848" s="221"/>
      <c r="C1848" s="223" t="s">
        <v>217</v>
      </c>
      <c r="D1848" s="237" t="s">
        <v>200</v>
      </c>
      <c r="E1848" s="1595">
        <v>-0.94933144749503784</v>
      </c>
      <c r="F1848" s="1603">
        <v>-1</v>
      </c>
      <c r="G1848" s="1603">
        <v>0</v>
      </c>
      <c r="H1848" s="221"/>
      <c r="I1848" s="221"/>
      <c r="J1848" s="221"/>
      <c r="K1848" s="221"/>
    </row>
    <row r="1849" spans="1:11" ht="14.1" customHeight="1">
      <c r="A1849" s="221"/>
      <c r="B1849" s="221"/>
      <c r="C1849" s="223" t="s">
        <v>39</v>
      </c>
      <c r="D1849" s="237" t="s">
        <v>200</v>
      </c>
      <c r="E1849" s="237" t="s">
        <v>200</v>
      </c>
      <c r="F1849" s="1603">
        <v>-1</v>
      </c>
      <c r="G1849" s="1603" t="s">
        <v>200</v>
      </c>
      <c r="H1849" s="221"/>
      <c r="I1849" s="221"/>
      <c r="J1849" s="221"/>
      <c r="K1849" s="221"/>
    </row>
    <row r="1850" spans="1:11" ht="14.1" customHeight="1">
      <c r="A1850" s="221"/>
      <c r="B1850" s="221"/>
      <c r="C1850" s="1683" t="s">
        <v>218</v>
      </c>
      <c r="D1850" s="1684"/>
      <c r="E1850" s="1684"/>
      <c r="F1850" s="1684"/>
      <c r="G1850" s="1684"/>
      <c r="H1850" s="221"/>
      <c r="I1850" s="221"/>
      <c r="J1850" s="221"/>
      <c r="K1850" s="221"/>
    </row>
    <row r="1851" spans="1:11" ht="14.1" customHeight="1">
      <c r="A1851" s="221"/>
      <c r="B1851" s="221"/>
      <c r="C1851" s="233"/>
      <c r="D1851" s="234">
        <v>2025</v>
      </c>
      <c r="E1851" s="234">
        <v>2026</v>
      </c>
      <c r="F1851" s="234">
        <v>2027</v>
      </c>
      <c r="G1851" s="234">
        <v>2028</v>
      </c>
      <c r="H1851" s="221"/>
      <c r="I1851" s="221"/>
      <c r="J1851" s="221"/>
      <c r="K1851" s="221"/>
    </row>
    <row r="1852" spans="1:11" ht="14.1" customHeight="1">
      <c r="A1852" s="221"/>
      <c r="B1852" s="221"/>
      <c r="C1852" s="235"/>
      <c r="D1852" s="236" t="s">
        <v>13</v>
      </c>
      <c r="E1852" s="236" t="s">
        <v>14</v>
      </c>
      <c r="F1852" s="236" t="s">
        <v>14</v>
      </c>
      <c r="G1852" s="236" t="s">
        <v>14</v>
      </c>
      <c r="H1852" s="221"/>
      <c r="I1852" s="221"/>
      <c r="J1852" s="221"/>
      <c r="K1852" s="221"/>
    </row>
    <row r="1853" spans="1:11" ht="14.1" customHeight="1">
      <c r="A1853" s="221"/>
      <c r="B1853" s="221"/>
      <c r="C1853" s="239" t="s">
        <v>219</v>
      </c>
      <c r="D1853" s="240">
        <v>0</v>
      </c>
      <c r="E1853" s="240">
        <v>0</v>
      </c>
      <c r="F1853" s="240">
        <v>0</v>
      </c>
      <c r="G1853" s="240">
        <v>0</v>
      </c>
      <c r="H1853" s="221"/>
      <c r="I1853" s="221"/>
      <c r="J1853" s="221"/>
      <c r="K1853" s="221"/>
    </row>
    <row r="1854" spans="1:11" ht="14.1" customHeight="1">
      <c r="A1854" s="221"/>
      <c r="B1854" s="221"/>
      <c r="C1854" s="239" t="s">
        <v>220</v>
      </c>
      <c r="D1854" s="240">
        <v>0</v>
      </c>
      <c r="E1854" s="240">
        <v>0</v>
      </c>
      <c r="F1854" s="240">
        <v>0</v>
      </c>
      <c r="G1854" s="240">
        <v>0</v>
      </c>
      <c r="H1854" s="221"/>
      <c r="I1854" s="221"/>
      <c r="J1854" s="221"/>
      <c r="K1854" s="221"/>
    </row>
    <row r="1855" spans="1:11" ht="14.1" customHeight="1">
      <c r="A1855" s="221"/>
      <c r="B1855" s="221"/>
      <c r="C1855" s="239" t="s">
        <v>221</v>
      </c>
      <c r="D1855" s="240">
        <v>0</v>
      </c>
      <c r="E1855" s="240">
        <v>0</v>
      </c>
      <c r="F1855" s="240">
        <v>0</v>
      </c>
      <c r="G1855" s="240">
        <v>0</v>
      </c>
      <c r="H1855" s="221"/>
      <c r="I1855" s="221"/>
      <c r="J1855" s="221"/>
      <c r="K1855" s="221"/>
    </row>
    <row r="1856" spans="1:11" ht="14.1" customHeight="1">
      <c r="A1856" s="221"/>
      <c r="B1856" s="221"/>
      <c r="C1856" s="239" t="s">
        <v>222</v>
      </c>
      <c r="D1856" s="240">
        <v>0</v>
      </c>
      <c r="E1856" s="240">
        <v>0</v>
      </c>
      <c r="F1856" s="240">
        <v>0</v>
      </c>
      <c r="G1856" s="240">
        <v>0</v>
      </c>
      <c r="H1856" s="221"/>
      <c r="I1856" s="221"/>
      <c r="J1856" s="221"/>
      <c r="K1856" s="221"/>
    </row>
    <row r="1857" spans="1:11" ht="14.1" customHeight="1">
      <c r="A1857" s="221"/>
      <c r="B1857" s="221"/>
      <c r="C1857" s="239" t="s">
        <v>220</v>
      </c>
      <c r="D1857" s="240">
        <v>0</v>
      </c>
      <c r="E1857" s="240">
        <v>0</v>
      </c>
      <c r="F1857" s="240">
        <v>0</v>
      </c>
      <c r="G1857" s="240">
        <v>0</v>
      </c>
      <c r="H1857" s="221"/>
      <c r="I1857" s="221"/>
      <c r="J1857" s="221"/>
      <c r="K1857" s="221"/>
    </row>
    <row r="1858" spans="1:11" ht="14.1" customHeight="1">
      <c r="A1858" s="221"/>
      <c r="B1858" s="221"/>
      <c r="C1858" s="239" t="s">
        <v>221</v>
      </c>
      <c r="D1858" s="240">
        <v>0</v>
      </c>
      <c r="E1858" s="240">
        <v>0</v>
      </c>
      <c r="F1858" s="240">
        <v>0</v>
      </c>
      <c r="G1858" s="240">
        <v>0</v>
      </c>
      <c r="H1858" s="221"/>
      <c r="I1858" s="221"/>
      <c r="J1858" s="221"/>
      <c r="K1858" s="221"/>
    </row>
    <row r="1859" spans="1:11" ht="14.1" customHeight="1">
      <c r="A1859" s="221"/>
      <c r="B1859" s="221"/>
      <c r="C1859" s="239" t="s">
        <v>223</v>
      </c>
      <c r="D1859" s="240">
        <v>0</v>
      </c>
      <c r="E1859" s="240">
        <v>0</v>
      </c>
      <c r="F1859" s="240">
        <v>0</v>
      </c>
      <c r="G1859" s="240">
        <v>0</v>
      </c>
      <c r="H1859" s="221"/>
      <c r="I1859" s="221"/>
      <c r="J1859" s="221"/>
      <c r="K1859" s="221"/>
    </row>
    <row r="1860" spans="1:11" ht="14.1" customHeight="1">
      <c r="A1860" s="221"/>
      <c r="B1860" s="221"/>
      <c r="C1860" s="239" t="s">
        <v>220</v>
      </c>
      <c r="D1860" s="240">
        <v>0</v>
      </c>
      <c r="E1860" s="240">
        <v>0</v>
      </c>
      <c r="F1860" s="240">
        <v>0</v>
      </c>
      <c r="G1860" s="240">
        <v>0</v>
      </c>
      <c r="H1860" s="221"/>
      <c r="I1860" s="221"/>
      <c r="J1860" s="221"/>
      <c r="K1860" s="221"/>
    </row>
    <row r="1861" spans="1:11" ht="14.1" customHeight="1">
      <c r="A1861" s="221"/>
      <c r="B1861" s="221"/>
      <c r="C1861" s="239" t="s">
        <v>221</v>
      </c>
      <c r="D1861" s="240">
        <v>0</v>
      </c>
      <c r="E1861" s="240">
        <v>0</v>
      </c>
      <c r="F1861" s="240">
        <v>0</v>
      </c>
      <c r="G1861" s="240">
        <v>0</v>
      </c>
      <c r="H1861" s="221"/>
      <c r="I1861" s="221"/>
      <c r="J1861" s="221"/>
      <c r="K1861" s="221"/>
    </row>
    <row r="1862" spans="1:11" ht="14.1" customHeight="1">
      <c r="A1862" s="221"/>
      <c r="B1862" s="221"/>
      <c r="C1862" s="239" t="s">
        <v>224</v>
      </c>
      <c r="D1862" s="240">
        <v>0</v>
      </c>
      <c r="E1862" s="240">
        <v>0</v>
      </c>
      <c r="F1862" s="240">
        <v>0</v>
      </c>
      <c r="G1862" s="240">
        <v>0</v>
      </c>
      <c r="H1862" s="221"/>
      <c r="I1862" s="221"/>
      <c r="J1862" s="221"/>
      <c r="K1862" s="221"/>
    </row>
    <row r="1863" spans="1:11" ht="14.1" customHeight="1">
      <c r="A1863" s="221"/>
      <c r="B1863" s="221"/>
      <c r="C1863" s="239" t="s">
        <v>220</v>
      </c>
      <c r="D1863" s="240">
        <v>0</v>
      </c>
      <c r="E1863" s="240">
        <v>0</v>
      </c>
      <c r="F1863" s="240">
        <v>0</v>
      </c>
      <c r="G1863" s="240">
        <v>0</v>
      </c>
      <c r="H1863" s="221"/>
      <c r="I1863" s="221"/>
      <c r="J1863" s="221"/>
      <c r="K1863" s="221"/>
    </row>
    <row r="1864" spans="1:11" ht="14.1" customHeight="1">
      <c r="A1864" s="221"/>
      <c r="B1864" s="221"/>
      <c r="C1864" s="239" t="s">
        <v>221</v>
      </c>
      <c r="D1864" s="240">
        <v>0</v>
      </c>
      <c r="E1864" s="240">
        <v>0</v>
      </c>
      <c r="F1864" s="240">
        <v>0</v>
      </c>
      <c r="G1864" s="240">
        <v>0</v>
      </c>
      <c r="H1864" s="221"/>
      <c r="I1864" s="221"/>
      <c r="J1864" s="221"/>
      <c r="K1864" s="221"/>
    </row>
    <row r="1865" spans="1:11" ht="14.1" customHeight="1">
      <c r="A1865" s="221"/>
      <c r="B1865" s="221"/>
      <c r="C1865" s="239" t="s">
        <v>225</v>
      </c>
      <c r="D1865" s="240">
        <v>0</v>
      </c>
      <c r="E1865" s="240">
        <v>0</v>
      </c>
      <c r="F1865" s="240">
        <v>0</v>
      </c>
      <c r="G1865" s="240">
        <v>0</v>
      </c>
      <c r="H1865" s="221"/>
      <c r="I1865" s="221"/>
      <c r="J1865" s="221"/>
      <c r="K1865" s="221"/>
    </row>
    <row r="1866" spans="1:11" ht="14.1" customHeight="1">
      <c r="A1866" s="221"/>
      <c r="B1866" s="221"/>
      <c r="C1866" s="239" t="s">
        <v>220</v>
      </c>
      <c r="D1866" s="240">
        <v>0</v>
      </c>
      <c r="E1866" s="240">
        <v>0</v>
      </c>
      <c r="F1866" s="240">
        <v>0</v>
      </c>
      <c r="G1866" s="240">
        <v>0</v>
      </c>
      <c r="H1866" s="221"/>
      <c r="I1866" s="221"/>
      <c r="J1866" s="221"/>
      <c r="K1866" s="221"/>
    </row>
    <row r="1867" spans="1:11" ht="14.1" customHeight="1">
      <c r="A1867" s="221"/>
      <c r="B1867" s="221"/>
      <c r="C1867" s="239" t="s">
        <v>221</v>
      </c>
      <c r="D1867" s="240">
        <v>0</v>
      </c>
      <c r="E1867" s="240">
        <v>0</v>
      </c>
      <c r="F1867" s="240">
        <v>0</v>
      </c>
      <c r="G1867" s="240">
        <v>0</v>
      </c>
      <c r="H1867" s="221"/>
      <c r="I1867" s="221"/>
      <c r="J1867" s="221"/>
      <c r="K1867" s="221"/>
    </row>
    <row r="1868" spans="1:11" ht="14.1" customHeight="1">
      <c r="A1868" s="221"/>
      <c r="B1868" s="221"/>
      <c r="C1868" s="239" t="s">
        <v>226</v>
      </c>
      <c r="D1868" s="240">
        <v>0</v>
      </c>
      <c r="E1868" s="240">
        <v>0</v>
      </c>
      <c r="F1868" s="240">
        <v>0</v>
      </c>
      <c r="G1868" s="240">
        <v>0</v>
      </c>
      <c r="H1868" s="221"/>
      <c r="I1868" s="221"/>
      <c r="J1868" s="221"/>
      <c r="K1868" s="221"/>
    </row>
    <row r="1869" spans="1:11" ht="14.1" customHeight="1">
      <c r="A1869" s="221"/>
      <c r="B1869" s="221"/>
      <c r="C1869" s="239" t="s">
        <v>220</v>
      </c>
      <c r="D1869" s="240">
        <v>0</v>
      </c>
      <c r="E1869" s="240">
        <v>0</v>
      </c>
      <c r="F1869" s="240">
        <v>0</v>
      </c>
      <c r="G1869" s="240">
        <v>0</v>
      </c>
      <c r="H1869" s="221"/>
      <c r="I1869" s="221"/>
      <c r="J1869" s="221"/>
      <c r="K1869" s="221"/>
    </row>
    <row r="1870" spans="1:11" ht="14.1" customHeight="1">
      <c r="A1870" s="221"/>
      <c r="B1870" s="221"/>
      <c r="C1870" s="239" t="s">
        <v>221</v>
      </c>
      <c r="D1870" s="240">
        <v>0</v>
      </c>
      <c r="E1870" s="240">
        <v>0</v>
      </c>
      <c r="F1870" s="240">
        <v>0</v>
      </c>
      <c r="G1870" s="240">
        <v>0</v>
      </c>
      <c r="H1870" s="221"/>
      <c r="I1870" s="221"/>
      <c r="J1870" s="221"/>
      <c r="K1870" s="221"/>
    </row>
    <row r="1871" spans="1:11" ht="14.1" customHeight="1">
      <c r="A1871" s="221"/>
      <c r="B1871" s="221"/>
      <c r="C1871" s="239" t="s">
        <v>227</v>
      </c>
      <c r="D1871" s="240">
        <v>0</v>
      </c>
      <c r="E1871" s="240">
        <v>0</v>
      </c>
      <c r="F1871" s="240">
        <v>0</v>
      </c>
      <c r="G1871" s="240">
        <v>0</v>
      </c>
      <c r="H1871" s="221"/>
      <c r="I1871" s="221"/>
      <c r="J1871" s="221"/>
      <c r="K1871" s="221"/>
    </row>
    <row r="1872" spans="1:11" ht="14.1" customHeight="1">
      <c r="A1872" s="221"/>
      <c r="B1872" s="221"/>
      <c r="C1872" s="239" t="s">
        <v>220</v>
      </c>
      <c r="D1872" s="240">
        <v>0</v>
      </c>
      <c r="E1872" s="240">
        <v>0</v>
      </c>
      <c r="F1872" s="240">
        <v>0</v>
      </c>
      <c r="G1872" s="240">
        <v>0</v>
      </c>
      <c r="H1872" s="221"/>
      <c r="I1872" s="221"/>
      <c r="J1872" s="221"/>
      <c r="K1872" s="221"/>
    </row>
    <row r="1873" spans="1:11" ht="14.1" customHeight="1">
      <c r="A1873" s="221"/>
      <c r="B1873" s="221"/>
      <c r="C1873" s="239" t="s">
        <v>221</v>
      </c>
      <c r="D1873" s="240">
        <v>0</v>
      </c>
      <c r="E1873" s="240">
        <v>0</v>
      </c>
      <c r="F1873" s="240">
        <v>0</v>
      </c>
      <c r="G1873" s="240">
        <v>0</v>
      </c>
      <c r="H1873" s="221"/>
      <c r="I1873" s="221"/>
      <c r="J1873" s="221"/>
      <c r="K1873" s="221"/>
    </row>
    <row r="1874" spans="1:11" ht="14.1" customHeight="1">
      <c r="A1874" s="221"/>
      <c r="B1874" s="221"/>
      <c r="C1874" s="239" t="s">
        <v>228</v>
      </c>
      <c r="D1874" s="240">
        <v>0</v>
      </c>
      <c r="E1874" s="240">
        <v>0</v>
      </c>
      <c r="F1874" s="240">
        <v>0</v>
      </c>
      <c r="G1874" s="240">
        <v>0</v>
      </c>
      <c r="H1874" s="221"/>
      <c r="I1874" s="221"/>
      <c r="J1874" s="221"/>
      <c r="K1874" s="221"/>
    </row>
    <row r="1875" spans="1:11" ht="14.1" customHeight="1">
      <c r="A1875" s="221"/>
      <c r="B1875" s="221"/>
      <c r="C1875" s="239" t="s">
        <v>220</v>
      </c>
      <c r="D1875" s="240">
        <v>0</v>
      </c>
      <c r="E1875" s="240">
        <v>0</v>
      </c>
      <c r="F1875" s="240">
        <v>0</v>
      </c>
      <c r="G1875" s="240">
        <v>0</v>
      </c>
      <c r="H1875" s="221"/>
      <c r="I1875" s="221"/>
      <c r="J1875" s="221"/>
      <c r="K1875" s="221"/>
    </row>
    <row r="1876" spans="1:11" ht="14.1" customHeight="1">
      <c r="A1876" s="221"/>
      <c r="B1876" s="221"/>
      <c r="C1876" s="239" t="s">
        <v>229</v>
      </c>
      <c r="D1876" s="240">
        <v>0</v>
      </c>
      <c r="E1876" s="240">
        <v>0</v>
      </c>
      <c r="F1876" s="240">
        <v>0</v>
      </c>
      <c r="G1876" s="240">
        <v>0</v>
      </c>
      <c r="H1876" s="221"/>
      <c r="I1876" s="221"/>
      <c r="J1876" s="221"/>
      <c r="K1876" s="221"/>
    </row>
    <row r="1877" spans="1:11" ht="14.1" customHeight="1">
      <c r="A1877" s="221"/>
      <c r="B1877" s="221"/>
      <c r="C1877" s="239" t="s">
        <v>230</v>
      </c>
      <c r="D1877" s="240">
        <v>0</v>
      </c>
      <c r="E1877" s="240">
        <v>0</v>
      </c>
      <c r="F1877" s="240">
        <v>0</v>
      </c>
      <c r="G1877" s="240">
        <v>0</v>
      </c>
      <c r="H1877" s="221"/>
      <c r="I1877" s="221"/>
      <c r="J1877" s="221"/>
      <c r="K1877" s="221"/>
    </row>
    <row r="1878" spans="1:11" ht="14.1" customHeight="1">
      <c r="A1878" s="221"/>
      <c r="B1878" s="221"/>
      <c r="C1878" s="239" t="s">
        <v>231</v>
      </c>
      <c r="D1878" s="240">
        <v>0</v>
      </c>
      <c r="E1878" s="240">
        <v>0</v>
      </c>
      <c r="F1878" s="240">
        <v>0</v>
      </c>
      <c r="G1878" s="240">
        <v>0</v>
      </c>
      <c r="H1878" s="221"/>
      <c r="I1878" s="221"/>
      <c r="J1878" s="221"/>
      <c r="K1878" s="221"/>
    </row>
    <row r="1879" spans="1:11" ht="14.1" customHeight="1">
      <c r="A1879" s="221"/>
      <c r="B1879" s="221"/>
      <c r="C1879" s="239" t="s">
        <v>232</v>
      </c>
      <c r="D1879" s="240">
        <v>0</v>
      </c>
      <c r="E1879" s="240">
        <v>0</v>
      </c>
      <c r="F1879" s="240">
        <v>0</v>
      </c>
      <c r="G1879" s="240">
        <v>0</v>
      </c>
      <c r="H1879" s="221"/>
      <c r="I1879" s="221"/>
      <c r="J1879" s="221"/>
      <c r="K1879" s="221"/>
    </row>
    <row r="1880" spans="1:11" ht="14.1" customHeight="1">
      <c r="A1880" s="221"/>
      <c r="B1880" s="221"/>
      <c r="C1880" s="239" t="s">
        <v>233</v>
      </c>
      <c r="D1880" s="240">
        <v>0</v>
      </c>
      <c r="E1880" s="1601">
        <v>5928926</v>
      </c>
      <c r="F1880" s="237" t="s">
        <v>164</v>
      </c>
      <c r="G1880" s="237" t="s">
        <v>164</v>
      </c>
      <c r="H1880" s="221"/>
      <c r="I1880" s="221"/>
      <c r="J1880" s="221"/>
      <c r="K1880" s="221"/>
    </row>
    <row r="1881" spans="1:11" ht="14.1" customHeight="1">
      <c r="A1881" s="221"/>
      <c r="B1881" s="221"/>
      <c r="C1881" s="239" t="s">
        <v>220</v>
      </c>
      <c r="D1881" s="240">
        <v>0</v>
      </c>
      <c r="E1881" s="1601">
        <v>5928926</v>
      </c>
      <c r="F1881" s="237" t="s">
        <v>164</v>
      </c>
      <c r="G1881" s="237" t="s">
        <v>164</v>
      </c>
      <c r="H1881" s="221"/>
      <c r="I1881" s="221"/>
      <c r="J1881" s="221"/>
      <c r="K1881" s="221"/>
    </row>
    <row r="1882" spans="1:11" ht="14.1" customHeight="1">
      <c r="A1882" s="221"/>
      <c r="B1882" s="221"/>
      <c r="C1882" s="239" t="s">
        <v>229</v>
      </c>
      <c r="D1882" s="240">
        <v>0</v>
      </c>
      <c r="E1882" s="240">
        <v>0</v>
      </c>
      <c r="F1882" s="240">
        <v>0</v>
      </c>
      <c r="G1882" s="240">
        <v>0</v>
      </c>
      <c r="H1882" s="221"/>
      <c r="I1882" s="221"/>
      <c r="J1882" s="221"/>
      <c r="K1882" s="221"/>
    </row>
    <row r="1883" spans="1:11" ht="14.1" customHeight="1">
      <c r="A1883" s="221"/>
      <c r="B1883" s="221"/>
      <c r="C1883" s="239" t="s">
        <v>230</v>
      </c>
      <c r="D1883" s="240">
        <v>0</v>
      </c>
      <c r="E1883" s="240">
        <v>0</v>
      </c>
      <c r="F1883" s="240">
        <v>0</v>
      </c>
      <c r="G1883" s="240">
        <v>0</v>
      </c>
      <c r="H1883" s="221"/>
      <c r="I1883" s="221"/>
      <c r="J1883" s="221"/>
      <c r="K1883" s="221"/>
    </row>
    <row r="1884" spans="1:11" ht="14.1" customHeight="1">
      <c r="A1884" s="221"/>
      <c r="B1884" s="221"/>
      <c r="C1884" s="239" t="s">
        <v>231</v>
      </c>
      <c r="D1884" s="240">
        <v>0</v>
      </c>
      <c r="E1884" s="240">
        <v>0</v>
      </c>
      <c r="F1884" s="240">
        <v>0</v>
      </c>
      <c r="G1884" s="240">
        <v>0</v>
      </c>
      <c r="H1884" s="221"/>
      <c r="I1884" s="221"/>
      <c r="J1884" s="221"/>
      <c r="K1884" s="221"/>
    </row>
    <row r="1885" spans="1:11" ht="14.1" customHeight="1">
      <c r="A1885" s="221"/>
      <c r="B1885" s="221"/>
      <c r="C1885" s="239" t="s">
        <v>232</v>
      </c>
      <c r="D1885" s="240">
        <v>0</v>
      </c>
      <c r="E1885" s="240">
        <v>0</v>
      </c>
      <c r="F1885" s="240">
        <v>0</v>
      </c>
      <c r="G1885" s="240">
        <v>0</v>
      </c>
      <c r="H1885" s="221"/>
      <c r="I1885" s="221"/>
      <c r="J1885" s="221"/>
      <c r="K1885" s="221"/>
    </row>
    <row r="1886" spans="1:11" ht="14.1" customHeight="1">
      <c r="A1886" s="221"/>
      <c r="B1886" s="221"/>
      <c r="C1886" s="239" t="s">
        <v>234</v>
      </c>
      <c r="D1886" s="240">
        <v>0</v>
      </c>
      <c r="E1886" s="240">
        <v>0</v>
      </c>
      <c r="F1886" s="240">
        <v>0</v>
      </c>
      <c r="G1886" s="240">
        <v>0</v>
      </c>
      <c r="H1886" s="221"/>
      <c r="I1886" s="221"/>
      <c r="J1886" s="221"/>
      <c r="K1886" s="221"/>
    </row>
    <row r="1887" spans="1:11" ht="14.1" customHeight="1">
      <c r="A1887" s="221"/>
      <c r="B1887" s="221"/>
      <c r="C1887" s="239" t="s">
        <v>220</v>
      </c>
      <c r="D1887" s="240">
        <v>0</v>
      </c>
      <c r="E1887" s="240">
        <v>0</v>
      </c>
      <c r="F1887" s="240">
        <v>0</v>
      </c>
      <c r="G1887" s="240">
        <v>0</v>
      </c>
      <c r="H1887" s="221"/>
      <c r="I1887" s="221"/>
      <c r="J1887" s="221"/>
      <c r="K1887" s="221"/>
    </row>
    <row r="1888" spans="1:11" ht="14.1" customHeight="1">
      <c r="A1888" s="221"/>
      <c r="B1888" s="221"/>
      <c r="C1888" s="239" t="s">
        <v>229</v>
      </c>
      <c r="D1888" s="240">
        <v>0</v>
      </c>
      <c r="E1888" s="240">
        <v>0</v>
      </c>
      <c r="F1888" s="240">
        <v>0</v>
      </c>
      <c r="G1888" s="240">
        <v>0</v>
      </c>
      <c r="H1888" s="221"/>
      <c r="I1888" s="221"/>
      <c r="J1888" s="221"/>
      <c r="K1888" s="221"/>
    </row>
    <row r="1889" spans="1:11" ht="14.1" customHeight="1">
      <c r="A1889" s="221"/>
      <c r="B1889" s="221"/>
      <c r="C1889" s="239" t="s">
        <v>230</v>
      </c>
      <c r="D1889" s="240">
        <v>0</v>
      </c>
      <c r="E1889" s="240">
        <v>0</v>
      </c>
      <c r="F1889" s="240">
        <v>0</v>
      </c>
      <c r="G1889" s="240">
        <v>0</v>
      </c>
      <c r="H1889" s="221"/>
      <c r="I1889" s="221"/>
      <c r="J1889" s="221"/>
      <c r="K1889" s="221"/>
    </row>
    <row r="1890" spans="1:11" ht="14.1" customHeight="1">
      <c r="A1890" s="221"/>
      <c r="B1890" s="221"/>
      <c r="C1890" s="239" t="s">
        <v>231</v>
      </c>
      <c r="D1890" s="240">
        <v>0</v>
      </c>
      <c r="E1890" s="240">
        <v>0</v>
      </c>
      <c r="F1890" s="240">
        <v>0</v>
      </c>
      <c r="G1890" s="240">
        <v>0</v>
      </c>
      <c r="H1890" s="221"/>
      <c r="I1890" s="221"/>
      <c r="J1890" s="221"/>
      <c r="K1890" s="221"/>
    </row>
    <row r="1891" spans="1:11" ht="14.1" customHeight="1">
      <c r="A1891" s="221"/>
      <c r="B1891" s="221"/>
      <c r="C1891" s="239" t="s">
        <v>232</v>
      </c>
      <c r="D1891" s="240">
        <v>0</v>
      </c>
      <c r="E1891" s="240">
        <v>0</v>
      </c>
      <c r="F1891" s="240">
        <v>0</v>
      </c>
      <c r="G1891" s="240">
        <v>0</v>
      </c>
      <c r="H1891" s="221"/>
      <c r="I1891" s="221"/>
      <c r="J1891" s="221"/>
      <c r="K1891" s="221"/>
    </row>
    <row r="1892" spans="1:11" ht="14.1" customHeight="1">
      <c r="A1892" s="221"/>
      <c r="B1892" s="221"/>
      <c r="C1892" s="239" t="s">
        <v>235</v>
      </c>
      <c r="D1892" s="240">
        <v>0</v>
      </c>
      <c r="E1892" s="240">
        <v>0</v>
      </c>
      <c r="F1892" s="240">
        <v>0</v>
      </c>
      <c r="G1892" s="240">
        <v>0</v>
      </c>
      <c r="H1892" s="221"/>
      <c r="I1892" s="221"/>
      <c r="J1892" s="221"/>
      <c r="K1892" s="221"/>
    </row>
    <row r="1893" spans="1:11" ht="14.1" customHeight="1">
      <c r="A1893" s="221"/>
      <c r="B1893" s="221"/>
      <c r="C1893" s="239" t="s">
        <v>236</v>
      </c>
      <c r="D1893" s="240">
        <v>0</v>
      </c>
      <c r="E1893" s="240">
        <v>0</v>
      </c>
      <c r="F1893" s="240">
        <v>0</v>
      </c>
      <c r="G1893" s="240">
        <v>0</v>
      </c>
      <c r="H1893" s="221"/>
      <c r="I1893" s="221"/>
      <c r="J1893" s="221"/>
      <c r="K1893" s="221"/>
    </row>
    <row r="1894" spans="1:11" ht="14.1" customHeight="1">
      <c r="A1894" s="221"/>
      <c r="B1894" s="221"/>
      <c r="C1894" s="241" t="s">
        <v>237</v>
      </c>
      <c r="D1894" s="240">
        <v>0</v>
      </c>
      <c r="E1894" s="240">
        <v>5928926</v>
      </c>
      <c r="F1894" s="240" t="s">
        <v>164</v>
      </c>
      <c r="G1894" s="240" t="s">
        <v>164</v>
      </c>
      <c r="H1894" s="221"/>
      <c r="I1894" s="221"/>
      <c r="J1894" s="221"/>
      <c r="K1894" s="221"/>
    </row>
    <row r="1895" spans="1:11" ht="14.1" customHeight="1">
      <c r="A1895" s="221"/>
      <c r="B1895" s="221"/>
      <c r="C1895" s="1581" t="s">
        <v>3402</v>
      </c>
      <c r="D1895" s="1685" t="s">
        <v>3403</v>
      </c>
      <c r="E1895" s="1686"/>
      <c r="F1895" s="1686"/>
      <c r="G1895" s="1686"/>
      <c r="H1895" s="221"/>
      <c r="I1895" s="221"/>
      <c r="J1895" s="221"/>
      <c r="K1895" s="221"/>
    </row>
    <row r="1896" spans="1:11" ht="27" customHeight="1">
      <c r="A1896" s="221"/>
      <c r="B1896" s="221"/>
      <c r="C1896" s="231" t="s">
        <v>209</v>
      </c>
      <c r="D1896" s="1639" t="s">
        <v>3404</v>
      </c>
      <c r="E1896" s="1640"/>
      <c r="F1896" s="1640"/>
      <c r="G1896" s="1640"/>
      <c r="H1896" s="221"/>
      <c r="I1896" s="221"/>
      <c r="J1896" s="221"/>
      <c r="K1896" s="221"/>
    </row>
    <row r="1897" spans="1:11" ht="27" customHeight="1">
      <c r="A1897" s="221"/>
      <c r="B1897" s="221"/>
      <c r="C1897" s="232" t="s">
        <v>211</v>
      </c>
      <c r="D1897" s="1639" t="s">
        <v>3405</v>
      </c>
      <c r="E1897" s="1640"/>
      <c r="F1897" s="1640"/>
      <c r="G1897" s="1640"/>
      <c r="H1897" s="221"/>
      <c r="I1897" s="221"/>
      <c r="J1897" s="221"/>
      <c r="K1897" s="221"/>
    </row>
    <row r="1898" spans="1:11" ht="27" customHeight="1">
      <c r="A1898" s="221"/>
      <c r="B1898" s="221"/>
      <c r="C1898" s="232" t="s">
        <v>31</v>
      </c>
      <c r="D1898" s="1639" t="s">
        <v>3406</v>
      </c>
      <c r="E1898" s="1640"/>
      <c r="F1898" s="1640"/>
      <c r="G1898" s="1640"/>
      <c r="H1898" s="221"/>
      <c r="I1898" s="221"/>
      <c r="J1898" s="221"/>
      <c r="K1898" s="221"/>
    </row>
    <row r="1899" spans="1:11" ht="15" customHeight="1">
      <c r="A1899" s="221"/>
      <c r="B1899" s="221"/>
      <c r="C1899" s="233"/>
      <c r="D1899" s="234">
        <v>2025</v>
      </c>
      <c r="E1899" s="234">
        <v>2026</v>
      </c>
      <c r="F1899" s="234">
        <v>2027</v>
      </c>
      <c r="G1899" s="234">
        <v>2028</v>
      </c>
      <c r="H1899" s="221"/>
      <c r="I1899" s="221"/>
      <c r="J1899" s="221"/>
      <c r="K1899" s="221"/>
    </row>
    <row r="1900" spans="1:11" ht="15" customHeight="1">
      <c r="A1900" s="221"/>
      <c r="B1900" s="221"/>
      <c r="C1900" s="235"/>
      <c r="D1900" s="236" t="s">
        <v>13</v>
      </c>
      <c r="E1900" s="236" t="s">
        <v>14</v>
      </c>
      <c r="F1900" s="236" t="s">
        <v>14</v>
      </c>
      <c r="G1900" s="236" t="s">
        <v>14</v>
      </c>
      <c r="H1900" s="221"/>
      <c r="I1900" s="221"/>
      <c r="J1900" s="221"/>
      <c r="K1900" s="221"/>
    </row>
    <row r="1901" spans="1:11" ht="14.1" customHeight="1">
      <c r="A1901" s="221"/>
      <c r="B1901" s="221"/>
      <c r="C1901" s="223" t="s">
        <v>33</v>
      </c>
      <c r="D1901" s="237" t="s">
        <v>200</v>
      </c>
      <c r="E1901" s="237" t="s">
        <v>248</v>
      </c>
      <c r="F1901" s="237" t="s">
        <v>248</v>
      </c>
      <c r="G1901" s="237" t="s">
        <v>164</v>
      </c>
      <c r="H1901" s="221"/>
      <c r="I1901" s="221"/>
      <c r="J1901" s="221"/>
      <c r="K1901" s="221"/>
    </row>
    <row r="1902" spans="1:11" ht="14.1" customHeight="1">
      <c r="A1902" s="221"/>
      <c r="B1902" s="221"/>
      <c r="C1902" s="223" t="s">
        <v>214</v>
      </c>
      <c r="D1902" s="1591">
        <v>85512302</v>
      </c>
      <c r="E1902" s="1591">
        <v>133480124</v>
      </c>
      <c r="F1902" s="1591">
        <v>6117380</v>
      </c>
      <c r="G1902" s="1591" t="s">
        <v>164</v>
      </c>
      <c r="H1902" s="221"/>
      <c r="I1902" s="221"/>
      <c r="J1902" s="221"/>
      <c r="K1902" s="221"/>
    </row>
    <row r="1903" spans="1:11" ht="14.1" customHeight="1">
      <c r="A1903" s="221"/>
      <c r="B1903" s="221"/>
      <c r="C1903" s="223" t="s">
        <v>215</v>
      </c>
      <c r="D1903" s="237" t="s">
        <v>164</v>
      </c>
      <c r="E1903" s="1591">
        <v>133480124</v>
      </c>
      <c r="F1903" s="1591">
        <v>6117380</v>
      </c>
      <c r="G1903" s="1591" t="s">
        <v>164</v>
      </c>
      <c r="H1903" s="221"/>
      <c r="I1903" s="221"/>
      <c r="J1903" s="221"/>
      <c r="K1903" s="221"/>
    </row>
    <row r="1904" spans="1:11" ht="14.1" customHeight="1">
      <c r="A1904" s="221"/>
      <c r="B1904" s="221"/>
      <c r="C1904" s="223" t="s">
        <v>216</v>
      </c>
      <c r="D1904" s="237" t="s">
        <v>200</v>
      </c>
      <c r="E1904" s="237" t="s">
        <v>200</v>
      </c>
      <c r="F1904" s="237" t="s">
        <v>164</v>
      </c>
      <c r="G1904" s="237" t="s">
        <v>936</v>
      </c>
      <c r="H1904" s="221"/>
      <c r="I1904" s="221"/>
      <c r="J1904" s="221"/>
      <c r="K1904" s="221"/>
    </row>
    <row r="1905" spans="1:11" ht="14.1" customHeight="1">
      <c r="A1905" s="221"/>
      <c r="B1905" s="221"/>
      <c r="C1905" s="223" t="s">
        <v>217</v>
      </c>
      <c r="D1905" s="237" t="s">
        <v>200</v>
      </c>
      <c r="E1905" s="1595">
        <v>0.56094644721410958</v>
      </c>
      <c r="F1905" s="1595">
        <v>-0.95417010550574555</v>
      </c>
      <c r="G1905" s="1603">
        <v>-1</v>
      </c>
      <c r="H1905" s="221"/>
      <c r="I1905" s="221"/>
      <c r="J1905" s="221"/>
      <c r="K1905" s="221"/>
    </row>
    <row r="1906" spans="1:11" ht="14.1" customHeight="1">
      <c r="A1906" s="221"/>
      <c r="B1906" s="221"/>
      <c r="C1906" s="223" t="s">
        <v>39</v>
      </c>
      <c r="D1906" s="237" t="s">
        <v>200</v>
      </c>
      <c r="E1906" s="237" t="s">
        <v>200</v>
      </c>
      <c r="F1906" s="1597">
        <v>-0.95417010550574555</v>
      </c>
      <c r="G1906" s="1597">
        <v>-1</v>
      </c>
      <c r="H1906" s="221"/>
      <c r="I1906" s="221"/>
      <c r="J1906" s="221"/>
      <c r="K1906" s="221"/>
    </row>
    <row r="1907" spans="1:11" ht="14.1" customHeight="1">
      <c r="A1907" s="221"/>
      <c r="B1907" s="221"/>
      <c r="C1907" s="1683" t="s">
        <v>218</v>
      </c>
      <c r="D1907" s="1684"/>
      <c r="E1907" s="1684"/>
      <c r="F1907" s="1684"/>
      <c r="G1907" s="1684"/>
      <c r="H1907" s="221"/>
      <c r="I1907" s="221"/>
      <c r="J1907" s="221"/>
      <c r="K1907" s="221"/>
    </row>
    <row r="1908" spans="1:11" ht="14.1" customHeight="1">
      <c r="A1908" s="221"/>
      <c r="B1908" s="221"/>
      <c r="C1908" s="233"/>
      <c r="D1908" s="234">
        <v>2025</v>
      </c>
      <c r="E1908" s="234">
        <v>2026</v>
      </c>
      <c r="F1908" s="234">
        <v>2027</v>
      </c>
      <c r="G1908" s="234">
        <v>2028</v>
      </c>
      <c r="H1908" s="221"/>
      <c r="I1908" s="221"/>
      <c r="J1908" s="221"/>
      <c r="K1908" s="221"/>
    </row>
    <row r="1909" spans="1:11" ht="14.1" customHeight="1">
      <c r="A1909" s="221"/>
      <c r="B1909" s="221"/>
      <c r="C1909" s="235"/>
      <c r="D1909" s="236" t="s">
        <v>13</v>
      </c>
      <c r="E1909" s="236" t="s">
        <v>14</v>
      </c>
      <c r="F1909" s="236" t="s">
        <v>14</v>
      </c>
      <c r="G1909" s="236" t="s">
        <v>14</v>
      </c>
      <c r="H1909" s="221"/>
      <c r="I1909" s="221"/>
      <c r="J1909" s="221"/>
      <c r="K1909" s="221"/>
    </row>
    <row r="1910" spans="1:11" ht="14.1" customHeight="1">
      <c r="A1910" s="221"/>
      <c r="B1910" s="221"/>
      <c r="C1910" s="239" t="s">
        <v>219</v>
      </c>
      <c r="D1910" s="240">
        <v>0</v>
      </c>
      <c r="E1910" s="240">
        <v>0</v>
      </c>
      <c r="F1910" s="240">
        <v>0</v>
      </c>
      <c r="G1910" s="240">
        <v>0</v>
      </c>
      <c r="H1910" s="221"/>
      <c r="I1910" s="221"/>
      <c r="J1910" s="221"/>
      <c r="K1910" s="221"/>
    </row>
    <row r="1911" spans="1:11" ht="14.1" customHeight="1">
      <c r="A1911" s="221"/>
      <c r="B1911" s="221"/>
      <c r="C1911" s="239" t="s">
        <v>220</v>
      </c>
      <c r="D1911" s="240">
        <v>0</v>
      </c>
      <c r="E1911" s="240">
        <v>0</v>
      </c>
      <c r="F1911" s="240">
        <v>0</v>
      </c>
      <c r="G1911" s="240">
        <v>0</v>
      </c>
      <c r="H1911" s="221"/>
      <c r="I1911" s="221"/>
      <c r="J1911" s="221"/>
      <c r="K1911" s="221"/>
    </row>
    <row r="1912" spans="1:11" ht="14.1" customHeight="1">
      <c r="A1912" s="221"/>
      <c r="B1912" s="221"/>
      <c r="C1912" s="239" t="s">
        <v>221</v>
      </c>
      <c r="D1912" s="240">
        <v>0</v>
      </c>
      <c r="E1912" s="240">
        <v>0</v>
      </c>
      <c r="F1912" s="240">
        <v>0</v>
      </c>
      <c r="G1912" s="240">
        <v>0</v>
      </c>
      <c r="H1912" s="221"/>
      <c r="I1912" s="221"/>
      <c r="J1912" s="221"/>
      <c r="K1912" s="221"/>
    </row>
    <row r="1913" spans="1:11" ht="14.1" customHeight="1">
      <c r="A1913" s="221"/>
      <c r="B1913" s="221"/>
      <c r="C1913" s="239" t="s">
        <v>222</v>
      </c>
      <c r="D1913" s="240">
        <v>0</v>
      </c>
      <c r="E1913" s="240">
        <v>0</v>
      </c>
      <c r="F1913" s="240">
        <v>0</v>
      </c>
      <c r="G1913" s="240">
        <v>0</v>
      </c>
      <c r="H1913" s="221"/>
      <c r="I1913" s="221"/>
      <c r="J1913" s="221"/>
      <c r="K1913" s="221"/>
    </row>
    <row r="1914" spans="1:11" ht="14.1" customHeight="1">
      <c r="A1914" s="221"/>
      <c r="B1914" s="221"/>
      <c r="C1914" s="239" t="s">
        <v>220</v>
      </c>
      <c r="D1914" s="240">
        <v>0</v>
      </c>
      <c r="E1914" s="240">
        <v>0</v>
      </c>
      <c r="F1914" s="240">
        <v>0</v>
      </c>
      <c r="G1914" s="240">
        <v>0</v>
      </c>
      <c r="H1914" s="221"/>
      <c r="I1914" s="221"/>
      <c r="J1914" s="221"/>
      <c r="K1914" s="221"/>
    </row>
    <row r="1915" spans="1:11" ht="14.1" customHeight="1">
      <c r="A1915" s="221"/>
      <c r="B1915" s="221"/>
      <c r="C1915" s="239" t="s">
        <v>221</v>
      </c>
      <c r="D1915" s="240">
        <v>0</v>
      </c>
      <c r="E1915" s="240">
        <v>0</v>
      </c>
      <c r="F1915" s="240">
        <v>0</v>
      </c>
      <c r="G1915" s="240">
        <v>0</v>
      </c>
      <c r="H1915" s="221"/>
      <c r="I1915" s="221"/>
      <c r="J1915" s="221"/>
      <c r="K1915" s="221"/>
    </row>
    <row r="1916" spans="1:11" ht="14.1" customHeight="1">
      <c r="A1916" s="221"/>
      <c r="B1916" s="221"/>
      <c r="C1916" s="239" t="s">
        <v>223</v>
      </c>
      <c r="D1916" s="240">
        <v>0</v>
      </c>
      <c r="E1916" s="240">
        <v>0</v>
      </c>
      <c r="F1916" s="240">
        <v>0</v>
      </c>
      <c r="G1916" s="240">
        <v>0</v>
      </c>
      <c r="H1916" s="221"/>
      <c r="I1916" s="221"/>
      <c r="J1916" s="221"/>
      <c r="K1916" s="221"/>
    </row>
    <row r="1917" spans="1:11" ht="14.1" customHeight="1">
      <c r="A1917" s="221"/>
      <c r="B1917" s="221"/>
      <c r="C1917" s="239" t="s">
        <v>220</v>
      </c>
      <c r="D1917" s="240">
        <v>0</v>
      </c>
      <c r="E1917" s="240">
        <v>0</v>
      </c>
      <c r="F1917" s="240">
        <v>0</v>
      </c>
      <c r="G1917" s="240">
        <v>0</v>
      </c>
      <c r="H1917" s="221"/>
      <c r="I1917" s="221"/>
      <c r="J1917" s="221"/>
      <c r="K1917" s="221"/>
    </row>
    <row r="1918" spans="1:11" ht="14.1" customHeight="1">
      <c r="A1918" s="221"/>
      <c r="B1918" s="221"/>
      <c r="C1918" s="239" t="s">
        <v>221</v>
      </c>
      <c r="D1918" s="240">
        <v>0</v>
      </c>
      <c r="E1918" s="240">
        <v>0</v>
      </c>
      <c r="F1918" s="240">
        <v>0</v>
      </c>
      <c r="G1918" s="240">
        <v>0</v>
      </c>
      <c r="H1918" s="221"/>
      <c r="I1918" s="221"/>
      <c r="J1918" s="221"/>
      <c r="K1918" s="221"/>
    </row>
    <row r="1919" spans="1:11" ht="14.1" customHeight="1">
      <c r="A1919" s="221"/>
      <c r="B1919" s="221"/>
      <c r="C1919" s="239" t="s">
        <v>224</v>
      </c>
      <c r="D1919" s="240">
        <v>0</v>
      </c>
      <c r="E1919" s="240">
        <v>0</v>
      </c>
      <c r="F1919" s="240">
        <v>0</v>
      </c>
      <c r="G1919" s="240">
        <v>0</v>
      </c>
      <c r="H1919" s="221"/>
      <c r="I1919" s="221"/>
      <c r="J1919" s="221"/>
      <c r="K1919" s="221"/>
    </row>
    <row r="1920" spans="1:11" ht="14.1" customHeight="1">
      <c r="A1920" s="221"/>
      <c r="B1920" s="221"/>
      <c r="C1920" s="239" t="s">
        <v>220</v>
      </c>
      <c r="D1920" s="240">
        <v>0</v>
      </c>
      <c r="E1920" s="240">
        <v>0</v>
      </c>
      <c r="F1920" s="240">
        <v>0</v>
      </c>
      <c r="G1920" s="240">
        <v>0</v>
      </c>
      <c r="H1920" s="221"/>
      <c r="I1920" s="221"/>
      <c r="J1920" s="221"/>
      <c r="K1920" s="221"/>
    </row>
    <row r="1921" spans="1:11" ht="14.1" customHeight="1">
      <c r="A1921" s="221"/>
      <c r="B1921" s="221"/>
      <c r="C1921" s="239" t="s">
        <v>221</v>
      </c>
      <c r="D1921" s="240">
        <v>0</v>
      </c>
      <c r="E1921" s="240">
        <v>0</v>
      </c>
      <c r="F1921" s="240">
        <v>0</v>
      </c>
      <c r="G1921" s="240">
        <v>0</v>
      </c>
      <c r="H1921" s="221"/>
      <c r="I1921" s="221"/>
      <c r="J1921" s="221"/>
      <c r="K1921" s="221"/>
    </row>
    <row r="1922" spans="1:11" ht="14.1" customHeight="1">
      <c r="A1922" s="221"/>
      <c r="B1922" s="221"/>
      <c r="C1922" s="239" t="s">
        <v>225</v>
      </c>
      <c r="D1922" s="240">
        <v>0</v>
      </c>
      <c r="E1922" s="240">
        <v>0</v>
      </c>
      <c r="F1922" s="240">
        <v>0</v>
      </c>
      <c r="G1922" s="240">
        <v>0</v>
      </c>
      <c r="H1922" s="221"/>
      <c r="I1922" s="221"/>
      <c r="J1922" s="221"/>
      <c r="K1922" s="221"/>
    </row>
    <row r="1923" spans="1:11" ht="14.1" customHeight="1">
      <c r="A1923" s="221"/>
      <c r="B1923" s="221"/>
      <c r="C1923" s="239" t="s">
        <v>220</v>
      </c>
      <c r="D1923" s="240">
        <v>0</v>
      </c>
      <c r="E1923" s="240">
        <v>0</v>
      </c>
      <c r="F1923" s="240">
        <v>0</v>
      </c>
      <c r="G1923" s="240">
        <v>0</v>
      </c>
      <c r="H1923" s="221"/>
      <c r="I1923" s="221"/>
      <c r="J1923" s="221"/>
      <c r="K1923" s="221"/>
    </row>
    <row r="1924" spans="1:11" ht="14.1" customHeight="1">
      <c r="A1924" s="221"/>
      <c r="B1924" s="221"/>
      <c r="C1924" s="239" t="s">
        <v>221</v>
      </c>
      <c r="D1924" s="240">
        <v>0</v>
      </c>
      <c r="E1924" s="240">
        <v>0</v>
      </c>
      <c r="F1924" s="240">
        <v>0</v>
      </c>
      <c r="G1924" s="240">
        <v>0</v>
      </c>
      <c r="H1924" s="221"/>
      <c r="I1924" s="221"/>
      <c r="J1924" s="221"/>
      <c r="K1924" s="221"/>
    </row>
    <row r="1925" spans="1:11" ht="14.1" customHeight="1">
      <c r="A1925" s="221"/>
      <c r="B1925" s="221"/>
      <c r="C1925" s="239" t="s">
        <v>226</v>
      </c>
      <c r="D1925" s="240">
        <v>0</v>
      </c>
      <c r="E1925" s="240">
        <v>0</v>
      </c>
      <c r="F1925" s="240">
        <v>0</v>
      </c>
      <c r="G1925" s="240">
        <v>0</v>
      </c>
      <c r="H1925" s="221"/>
      <c r="I1925" s="221"/>
      <c r="J1925" s="221"/>
      <c r="K1925" s="221"/>
    </row>
    <row r="1926" spans="1:11" ht="14.1" customHeight="1">
      <c r="A1926" s="221"/>
      <c r="B1926" s="221"/>
      <c r="C1926" s="239" t="s">
        <v>220</v>
      </c>
      <c r="D1926" s="240">
        <v>0</v>
      </c>
      <c r="E1926" s="240">
        <v>0</v>
      </c>
      <c r="F1926" s="240">
        <v>0</v>
      </c>
      <c r="G1926" s="240">
        <v>0</v>
      </c>
      <c r="H1926" s="221"/>
      <c r="I1926" s="221"/>
      <c r="J1926" s="221"/>
      <c r="K1926" s="221"/>
    </row>
    <row r="1927" spans="1:11" ht="14.1" customHeight="1">
      <c r="A1927" s="221"/>
      <c r="B1927" s="221"/>
      <c r="C1927" s="239" t="s">
        <v>221</v>
      </c>
      <c r="D1927" s="240">
        <v>0</v>
      </c>
      <c r="E1927" s="240">
        <v>0</v>
      </c>
      <c r="F1927" s="240">
        <v>0</v>
      </c>
      <c r="G1927" s="240">
        <v>0</v>
      </c>
      <c r="H1927" s="221"/>
      <c r="I1927" s="221"/>
      <c r="J1927" s="221"/>
      <c r="K1927" s="221"/>
    </row>
    <row r="1928" spans="1:11" ht="14.1" customHeight="1">
      <c r="A1928" s="221"/>
      <c r="B1928" s="221"/>
      <c r="C1928" s="239" t="s">
        <v>227</v>
      </c>
      <c r="D1928" s="240">
        <v>0</v>
      </c>
      <c r="E1928" s="240">
        <v>0</v>
      </c>
      <c r="F1928" s="240">
        <v>0</v>
      </c>
      <c r="G1928" s="240">
        <v>0</v>
      </c>
      <c r="H1928" s="221"/>
      <c r="I1928" s="221"/>
      <c r="J1928" s="221"/>
      <c r="K1928" s="221"/>
    </row>
    <row r="1929" spans="1:11" ht="14.1" customHeight="1">
      <c r="A1929" s="221"/>
      <c r="B1929" s="221"/>
      <c r="C1929" s="239" t="s">
        <v>220</v>
      </c>
      <c r="D1929" s="240">
        <v>0</v>
      </c>
      <c r="E1929" s="240">
        <v>0</v>
      </c>
      <c r="F1929" s="240">
        <v>0</v>
      </c>
      <c r="G1929" s="240">
        <v>0</v>
      </c>
      <c r="H1929" s="221"/>
      <c r="I1929" s="221"/>
      <c r="J1929" s="221"/>
      <c r="K1929" s="221"/>
    </row>
    <row r="1930" spans="1:11" ht="14.1" customHeight="1">
      <c r="A1930" s="221"/>
      <c r="B1930" s="221"/>
      <c r="C1930" s="239" t="s">
        <v>221</v>
      </c>
      <c r="D1930" s="240">
        <v>0</v>
      </c>
      <c r="E1930" s="240">
        <v>0</v>
      </c>
      <c r="F1930" s="240">
        <v>0</v>
      </c>
      <c r="G1930" s="240">
        <v>0</v>
      </c>
      <c r="H1930" s="221"/>
      <c r="I1930" s="221"/>
      <c r="J1930" s="221"/>
      <c r="K1930" s="221"/>
    </row>
    <row r="1931" spans="1:11" ht="14.1" customHeight="1">
      <c r="A1931" s="221"/>
      <c r="B1931" s="221"/>
      <c r="C1931" s="239" t="s">
        <v>228</v>
      </c>
      <c r="D1931" s="240">
        <v>0</v>
      </c>
      <c r="E1931" s="240">
        <v>0</v>
      </c>
      <c r="F1931" s="240">
        <v>0</v>
      </c>
      <c r="G1931" s="240">
        <v>0</v>
      </c>
      <c r="H1931" s="221"/>
      <c r="I1931" s="221"/>
      <c r="J1931" s="221"/>
      <c r="K1931" s="221"/>
    </row>
    <row r="1932" spans="1:11" ht="14.1" customHeight="1">
      <c r="A1932" s="221"/>
      <c r="B1932" s="221"/>
      <c r="C1932" s="239" t="s">
        <v>220</v>
      </c>
      <c r="D1932" s="240">
        <v>0</v>
      </c>
      <c r="E1932" s="240">
        <v>0</v>
      </c>
      <c r="F1932" s="240">
        <v>0</v>
      </c>
      <c r="G1932" s="240">
        <v>0</v>
      </c>
      <c r="H1932" s="221"/>
      <c r="I1932" s="221"/>
      <c r="J1932" s="221"/>
      <c r="K1932" s="221"/>
    </row>
    <row r="1933" spans="1:11" ht="14.1" customHeight="1">
      <c r="A1933" s="221"/>
      <c r="B1933" s="221"/>
      <c r="C1933" s="239" t="s">
        <v>229</v>
      </c>
      <c r="D1933" s="240">
        <v>0</v>
      </c>
      <c r="E1933" s="240">
        <v>0</v>
      </c>
      <c r="F1933" s="240">
        <v>0</v>
      </c>
      <c r="G1933" s="240">
        <v>0</v>
      </c>
      <c r="H1933" s="221"/>
      <c r="I1933" s="221"/>
      <c r="J1933" s="221"/>
      <c r="K1933" s="221"/>
    </row>
    <row r="1934" spans="1:11" ht="14.1" customHeight="1">
      <c r="A1934" s="221"/>
      <c r="B1934" s="221"/>
      <c r="C1934" s="239" t="s">
        <v>230</v>
      </c>
      <c r="D1934" s="240">
        <v>0</v>
      </c>
      <c r="E1934" s="240">
        <v>0</v>
      </c>
      <c r="F1934" s="240">
        <v>0</v>
      </c>
      <c r="G1934" s="240">
        <v>0</v>
      </c>
      <c r="H1934" s="221"/>
      <c r="I1934" s="221"/>
      <c r="J1934" s="221"/>
      <c r="K1934" s="221"/>
    </row>
    <row r="1935" spans="1:11" ht="14.1" customHeight="1">
      <c r="A1935" s="221"/>
      <c r="B1935" s="221"/>
      <c r="C1935" s="239" t="s">
        <v>231</v>
      </c>
      <c r="D1935" s="240">
        <v>0</v>
      </c>
      <c r="E1935" s="240">
        <v>0</v>
      </c>
      <c r="F1935" s="240">
        <v>0</v>
      </c>
      <c r="G1935" s="240">
        <v>0</v>
      </c>
      <c r="H1935" s="221"/>
      <c r="I1935" s="221"/>
      <c r="J1935" s="221"/>
      <c r="K1935" s="221"/>
    </row>
    <row r="1936" spans="1:11" ht="14.1" customHeight="1">
      <c r="A1936" s="221"/>
      <c r="B1936" s="221"/>
      <c r="C1936" s="239" t="s">
        <v>232</v>
      </c>
      <c r="D1936" s="240">
        <v>0</v>
      </c>
      <c r="E1936" s="240">
        <v>0</v>
      </c>
      <c r="F1936" s="240">
        <v>0</v>
      </c>
      <c r="G1936" s="240">
        <v>0</v>
      </c>
      <c r="H1936" s="221"/>
      <c r="I1936" s="221"/>
      <c r="J1936" s="221"/>
      <c r="K1936" s="221"/>
    </row>
    <row r="1937" spans="1:11" ht="14.1" customHeight="1">
      <c r="A1937" s="221"/>
      <c r="B1937" s="221"/>
      <c r="C1937" s="239" t="s">
        <v>233</v>
      </c>
      <c r="D1937" s="240">
        <v>0</v>
      </c>
      <c r="E1937" s="1591">
        <v>133480124</v>
      </c>
      <c r="F1937" s="1591">
        <v>6117380</v>
      </c>
      <c r="G1937" s="1591" t="s">
        <v>164</v>
      </c>
      <c r="H1937" s="221"/>
      <c r="I1937" s="221"/>
      <c r="J1937" s="221"/>
      <c r="K1937" s="221"/>
    </row>
    <row r="1938" spans="1:11" ht="14.1" customHeight="1">
      <c r="A1938" s="221"/>
      <c r="B1938" s="221"/>
      <c r="C1938" s="239" t="s">
        <v>220</v>
      </c>
      <c r="D1938" s="240">
        <v>0</v>
      </c>
      <c r="E1938" s="1591">
        <v>133480124</v>
      </c>
      <c r="F1938" s="1591">
        <v>6117380</v>
      </c>
      <c r="G1938" s="1591" t="s">
        <v>164</v>
      </c>
      <c r="H1938" s="221"/>
      <c r="I1938" s="221"/>
      <c r="J1938" s="221"/>
      <c r="K1938" s="221"/>
    </row>
    <row r="1939" spans="1:11" ht="14.1" customHeight="1">
      <c r="A1939" s="221"/>
      <c r="B1939" s="221"/>
      <c r="C1939" s="239" t="s">
        <v>229</v>
      </c>
      <c r="D1939" s="240">
        <v>0</v>
      </c>
      <c r="E1939" s="240">
        <v>0</v>
      </c>
      <c r="F1939" s="240">
        <v>0</v>
      </c>
      <c r="G1939" s="240">
        <v>0</v>
      </c>
      <c r="H1939" s="221"/>
      <c r="I1939" s="221"/>
      <c r="J1939" s="221"/>
      <c r="K1939" s="221"/>
    </row>
    <row r="1940" spans="1:11" ht="14.1" customHeight="1">
      <c r="A1940" s="221"/>
      <c r="B1940" s="221"/>
      <c r="C1940" s="239" t="s">
        <v>230</v>
      </c>
      <c r="D1940" s="240">
        <v>0</v>
      </c>
      <c r="E1940" s="240">
        <v>0</v>
      </c>
      <c r="F1940" s="240">
        <v>0</v>
      </c>
      <c r="G1940" s="240">
        <v>0</v>
      </c>
      <c r="H1940" s="221"/>
      <c r="I1940" s="221"/>
      <c r="J1940" s="221"/>
      <c r="K1940" s="221"/>
    </row>
    <row r="1941" spans="1:11" ht="14.1" customHeight="1">
      <c r="A1941" s="221"/>
      <c r="B1941" s="221"/>
      <c r="C1941" s="239" t="s">
        <v>231</v>
      </c>
      <c r="D1941" s="240">
        <v>0</v>
      </c>
      <c r="E1941" s="240">
        <v>0</v>
      </c>
      <c r="F1941" s="240">
        <v>0</v>
      </c>
      <c r="G1941" s="240">
        <v>0</v>
      </c>
      <c r="H1941" s="221"/>
      <c r="I1941" s="221"/>
      <c r="J1941" s="221"/>
      <c r="K1941" s="221"/>
    </row>
    <row r="1942" spans="1:11" ht="14.1" customHeight="1">
      <c r="A1942" s="221"/>
      <c r="B1942" s="221"/>
      <c r="C1942" s="239" t="s">
        <v>232</v>
      </c>
      <c r="D1942" s="240">
        <v>0</v>
      </c>
      <c r="E1942" s="240">
        <v>0</v>
      </c>
      <c r="F1942" s="240">
        <v>0</v>
      </c>
      <c r="G1942" s="240">
        <v>0</v>
      </c>
      <c r="H1942" s="221"/>
      <c r="I1942" s="221"/>
      <c r="J1942" s="221"/>
      <c r="K1942" s="221"/>
    </row>
    <row r="1943" spans="1:11" ht="14.1" customHeight="1">
      <c r="A1943" s="221"/>
      <c r="B1943" s="221"/>
      <c r="C1943" s="239" t="s">
        <v>234</v>
      </c>
      <c r="D1943" s="240">
        <v>0</v>
      </c>
      <c r="E1943" s="240">
        <v>0</v>
      </c>
      <c r="F1943" s="240">
        <v>0</v>
      </c>
      <c r="G1943" s="240">
        <v>0</v>
      </c>
      <c r="H1943" s="221"/>
      <c r="I1943" s="221"/>
      <c r="J1943" s="221"/>
      <c r="K1943" s="221"/>
    </row>
    <row r="1944" spans="1:11" ht="14.1" customHeight="1">
      <c r="A1944" s="221"/>
      <c r="B1944" s="221"/>
      <c r="C1944" s="239" t="s">
        <v>220</v>
      </c>
      <c r="D1944" s="240">
        <v>0</v>
      </c>
      <c r="E1944" s="240">
        <v>0</v>
      </c>
      <c r="F1944" s="240">
        <v>0</v>
      </c>
      <c r="G1944" s="240">
        <v>0</v>
      </c>
      <c r="H1944" s="221"/>
      <c r="I1944" s="221"/>
      <c r="J1944" s="221"/>
      <c r="K1944" s="221"/>
    </row>
    <row r="1945" spans="1:11" ht="14.1" customHeight="1">
      <c r="A1945" s="221"/>
      <c r="B1945" s="221"/>
      <c r="C1945" s="239" t="s">
        <v>229</v>
      </c>
      <c r="D1945" s="240">
        <v>0</v>
      </c>
      <c r="E1945" s="240">
        <v>0</v>
      </c>
      <c r="F1945" s="240">
        <v>0</v>
      </c>
      <c r="G1945" s="240">
        <v>0</v>
      </c>
      <c r="H1945" s="221"/>
      <c r="I1945" s="221"/>
      <c r="J1945" s="221"/>
      <c r="K1945" s="221"/>
    </row>
    <row r="1946" spans="1:11" ht="14.1" customHeight="1">
      <c r="A1946" s="221"/>
      <c r="B1946" s="221"/>
      <c r="C1946" s="239" t="s">
        <v>230</v>
      </c>
      <c r="D1946" s="240">
        <v>0</v>
      </c>
      <c r="E1946" s="240">
        <v>0</v>
      </c>
      <c r="F1946" s="240">
        <v>0</v>
      </c>
      <c r="G1946" s="240">
        <v>0</v>
      </c>
      <c r="H1946" s="221"/>
      <c r="I1946" s="221"/>
      <c r="J1946" s="221"/>
      <c r="K1946" s="221"/>
    </row>
    <row r="1947" spans="1:11" ht="14.1" customHeight="1">
      <c r="A1947" s="221"/>
      <c r="B1947" s="221"/>
      <c r="C1947" s="239" t="s">
        <v>231</v>
      </c>
      <c r="D1947" s="240">
        <v>0</v>
      </c>
      <c r="E1947" s="240">
        <v>0</v>
      </c>
      <c r="F1947" s="240">
        <v>0</v>
      </c>
      <c r="G1947" s="240">
        <v>0</v>
      </c>
      <c r="H1947" s="221"/>
      <c r="I1947" s="221"/>
      <c r="J1947" s="221"/>
      <c r="K1947" s="221"/>
    </row>
    <row r="1948" spans="1:11" ht="14.1" customHeight="1">
      <c r="A1948" s="221"/>
      <c r="B1948" s="221"/>
      <c r="C1948" s="239" t="s">
        <v>232</v>
      </c>
      <c r="D1948" s="240">
        <v>0</v>
      </c>
      <c r="E1948" s="240">
        <v>0</v>
      </c>
      <c r="F1948" s="240">
        <v>0</v>
      </c>
      <c r="G1948" s="240">
        <v>0</v>
      </c>
      <c r="H1948" s="221"/>
      <c r="I1948" s="221"/>
      <c r="J1948" s="221"/>
      <c r="K1948" s="221"/>
    </row>
    <row r="1949" spans="1:11" ht="14.1" customHeight="1">
      <c r="A1949" s="221"/>
      <c r="B1949" s="221"/>
      <c r="C1949" s="239" t="s">
        <v>235</v>
      </c>
      <c r="D1949" s="240">
        <v>0</v>
      </c>
      <c r="E1949" s="240">
        <v>0</v>
      </c>
      <c r="F1949" s="240">
        <v>0</v>
      </c>
      <c r="G1949" s="240">
        <v>0</v>
      </c>
      <c r="H1949" s="221"/>
      <c r="I1949" s="221"/>
      <c r="J1949" s="221"/>
      <c r="K1949" s="221"/>
    </row>
    <row r="1950" spans="1:11" ht="14.1" customHeight="1">
      <c r="A1950" s="221"/>
      <c r="B1950" s="221"/>
      <c r="C1950" s="239" t="s">
        <v>236</v>
      </c>
      <c r="D1950" s="240">
        <v>0</v>
      </c>
      <c r="E1950" s="240">
        <v>0</v>
      </c>
      <c r="F1950" s="240">
        <v>0</v>
      </c>
      <c r="G1950" s="240">
        <v>0</v>
      </c>
      <c r="H1950" s="221"/>
      <c r="I1950" s="221"/>
      <c r="J1950" s="221"/>
      <c r="K1950" s="221"/>
    </row>
    <row r="1951" spans="1:11" ht="14.1" customHeight="1">
      <c r="A1951" s="221"/>
      <c r="B1951" s="221"/>
      <c r="C1951" s="241" t="s">
        <v>237</v>
      </c>
      <c r="D1951" s="240">
        <v>0</v>
      </c>
      <c r="E1951" s="1591">
        <v>133480124</v>
      </c>
      <c r="F1951" s="1591">
        <v>6117380</v>
      </c>
      <c r="G1951" s="1591" t="s">
        <v>164</v>
      </c>
      <c r="H1951" s="221"/>
      <c r="I1951" s="221"/>
      <c r="J1951" s="221"/>
      <c r="K1951" s="221"/>
    </row>
    <row r="1952" spans="1:11" ht="20.100000000000001" customHeight="1">
      <c r="A1952" s="221"/>
      <c r="B1952" s="221"/>
      <c r="C1952" s="1581" t="s">
        <v>3407</v>
      </c>
      <c r="D1952" s="1685" t="s">
        <v>3408</v>
      </c>
      <c r="E1952" s="1686"/>
      <c r="F1952" s="1686"/>
      <c r="G1952" s="1686"/>
      <c r="H1952" s="221"/>
      <c r="I1952" s="221"/>
      <c r="J1952" s="221"/>
      <c r="K1952" s="221"/>
    </row>
    <row r="1953" spans="1:11" ht="36.950000000000003" customHeight="1">
      <c r="A1953" s="221"/>
      <c r="B1953" s="221"/>
      <c r="C1953" s="231" t="s">
        <v>209</v>
      </c>
      <c r="D1953" s="1639" t="s">
        <v>3409</v>
      </c>
      <c r="E1953" s="1640"/>
      <c r="F1953" s="1640"/>
      <c r="G1953" s="1640"/>
      <c r="H1953" s="221"/>
      <c r="I1953" s="221"/>
      <c r="J1953" s="221"/>
      <c r="K1953" s="221"/>
    </row>
    <row r="1954" spans="1:11" ht="36.950000000000003" customHeight="1">
      <c r="A1954" s="221"/>
      <c r="B1954" s="221"/>
      <c r="C1954" s="232" t="s">
        <v>211</v>
      </c>
      <c r="D1954" s="1639" t="s">
        <v>3410</v>
      </c>
      <c r="E1954" s="1640"/>
      <c r="F1954" s="1640"/>
      <c r="G1954" s="1640"/>
      <c r="H1954" s="221"/>
      <c r="I1954" s="221"/>
      <c r="J1954" s="221"/>
      <c r="K1954" s="221"/>
    </row>
    <row r="1955" spans="1:11" ht="36.950000000000003" customHeight="1">
      <c r="A1955" s="221"/>
      <c r="B1955" s="221"/>
      <c r="C1955" s="232" t="s">
        <v>31</v>
      </c>
      <c r="D1955" s="1639" t="s">
        <v>3411</v>
      </c>
      <c r="E1955" s="1640"/>
      <c r="F1955" s="1640"/>
      <c r="G1955" s="1640"/>
      <c r="H1955" s="221"/>
      <c r="I1955" s="221"/>
      <c r="J1955" s="221"/>
      <c r="K1955" s="221"/>
    </row>
    <row r="1956" spans="1:11" ht="15" customHeight="1">
      <c r="A1956" s="221"/>
      <c r="B1956" s="221"/>
      <c r="C1956" s="233"/>
      <c r="D1956" s="234">
        <v>2025</v>
      </c>
      <c r="E1956" s="234">
        <v>2026</v>
      </c>
      <c r="F1956" s="234">
        <v>2027</v>
      </c>
      <c r="G1956" s="234">
        <v>2028</v>
      </c>
      <c r="H1956" s="221"/>
      <c r="I1956" s="221"/>
      <c r="J1956" s="221"/>
      <c r="K1956" s="221"/>
    </row>
    <row r="1957" spans="1:11" ht="15" customHeight="1">
      <c r="A1957" s="221"/>
      <c r="B1957" s="221"/>
      <c r="C1957" s="235"/>
      <c r="D1957" s="236" t="s">
        <v>13</v>
      </c>
      <c r="E1957" s="236" t="s">
        <v>14</v>
      </c>
      <c r="F1957" s="236" t="s">
        <v>14</v>
      </c>
      <c r="G1957" s="236" t="s">
        <v>14</v>
      </c>
      <c r="H1957" s="221"/>
      <c r="I1957" s="221"/>
      <c r="J1957" s="221"/>
      <c r="K1957" s="221"/>
    </row>
    <row r="1958" spans="1:11" ht="14.1" customHeight="1">
      <c r="A1958" s="221"/>
      <c r="B1958" s="221"/>
      <c r="C1958" s="223" t="s">
        <v>33</v>
      </c>
      <c r="D1958" s="237" t="s">
        <v>200</v>
      </c>
      <c r="E1958" s="237" t="s">
        <v>248</v>
      </c>
      <c r="F1958" s="237" t="s">
        <v>248</v>
      </c>
      <c r="G1958" s="237" t="s">
        <v>164</v>
      </c>
      <c r="H1958" s="221"/>
      <c r="I1958" s="221"/>
      <c r="J1958" s="221"/>
      <c r="K1958" s="221"/>
    </row>
    <row r="1959" spans="1:11" ht="14.1" customHeight="1">
      <c r="A1959" s="221"/>
      <c r="B1959" s="221"/>
      <c r="C1959" s="223" t="s">
        <v>214</v>
      </c>
      <c r="D1959" s="1591">
        <v>39113430</v>
      </c>
      <c r="E1959" s="1591">
        <v>80000000</v>
      </c>
      <c r="F1959" s="1591">
        <v>30886570</v>
      </c>
      <c r="G1959" s="1591" t="s">
        <v>164</v>
      </c>
      <c r="H1959" s="221"/>
      <c r="I1959" s="221"/>
      <c r="J1959" s="221"/>
      <c r="K1959" s="221"/>
    </row>
    <row r="1960" spans="1:11" ht="14.1" customHeight="1">
      <c r="A1960" s="221"/>
      <c r="B1960" s="221"/>
      <c r="C1960" s="223" t="s">
        <v>215</v>
      </c>
      <c r="D1960" s="237" t="s">
        <v>164</v>
      </c>
      <c r="E1960" s="1601">
        <v>80000000</v>
      </c>
      <c r="F1960" s="1601">
        <v>30886570</v>
      </c>
      <c r="G1960" s="1601" t="s">
        <v>164</v>
      </c>
      <c r="H1960" s="221"/>
      <c r="I1960" s="221"/>
      <c r="J1960" s="221"/>
      <c r="K1960" s="221"/>
    </row>
    <row r="1961" spans="1:11" ht="14.1" customHeight="1">
      <c r="A1961" s="221"/>
      <c r="B1961" s="221"/>
      <c r="C1961" s="223" t="s">
        <v>216</v>
      </c>
      <c r="D1961" s="237" t="s">
        <v>200</v>
      </c>
      <c r="E1961" s="237" t="s">
        <v>200</v>
      </c>
      <c r="F1961" s="237" t="s">
        <v>164</v>
      </c>
      <c r="G1961" s="237">
        <v>0</v>
      </c>
      <c r="H1961" s="221"/>
      <c r="I1961" s="221"/>
      <c r="J1961" s="221"/>
      <c r="K1961" s="221"/>
    </row>
    <row r="1962" spans="1:11" ht="14.1" customHeight="1">
      <c r="A1962" s="221"/>
      <c r="B1962" s="221"/>
      <c r="C1962" s="223" t="s">
        <v>217</v>
      </c>
      <c r="D1962" s="237" t="s">
        <v>200</v>
      </c>
      <c r="E1962" s="1595">
        <v>1.0453332781093347</v>
      </c>
      <c r="F1962" s="1595">
        <v>-0.61391787499999995</v>
      </c>
      <c r="G1962" s="1595">
        <v>-1</v>
      </c>
      <c r="H1962" s="221"/>
      <c r="I1962" s="221"/>
      <c r="J1962" s="221"/>
      <c r="K1962" s="221"/>
    </row>
    <row r="1963" spans="1:11" ht="14.1" customHeight="1">
      <c r="A1963" s="221"/>
      <c r="B1963" s="221"/>
      <c r="C1963" s="223" t="s">
        <v>39</v>
      </c>
      <c r="D1963" s="237" t="s">
        <v>200</v>
      </c>
      <c r="E1963" s="237" t="s">
        <v>200</v>
      </c>
      <c r="F1963" s="1595">
        <v>-0.61391787499999995</v>
      </c>
      <c r="G1963" s="1595">
        <v>-1</v>
      </c>
      <c r="H1963" s="221"/>
      <c r="I1963" s="221"/>
      <c r="J1963" s="221"/>
      <c r="K1963" s="221"/>
    </row>
    <row r="1964" spans="1:11" ht="14.1" customHeight="1">
      <c r="A1964" s="221"/>
      <c r="B1964" s="221"/>
      <c r="C1964" s="1683" t="s">
        <v>218</v>
      </c>
      <c r="D1964" s="1684"/>
      <c r="E1964" s="1684"/>
      <c r="F1964" s="1684"/>
      <c r="G1964" s="1684"/>
      <c r="H1964" s="221"/>
      <c r="I1964" s="221"/>
      <c r="J1964" s="221"/>
      <c r="K1964" s="221"/>
    </row>
    <row r="1965" spans="1:11" ht="14.1" customHeight="1">
      <c r="A1965" s="221"/>
      <c r="B1965" s="221"/>
      <c r="C1965" s="233"/>
      <c r="D1965" s="234">
        <v>2025</v>
      </c>
      <c r="E1965" s="234">
        <v>2026</v>
      </c>
      <c r="F1965" s="234">
        <v>2027</v>
      </c>
      <c r="G1965" s="234">
        <v>2028</v>
      </c>
      <c r="H1965" s="221"/>
      <c r="I1965" s="221"/>
      <c r="J1965" s="221"/>
      <c r="K1965" s="221"/>
    </row>
    <row r="1966" spans="1:11" ht="14.1" customHeight="1">
      <c r="A1966" s="221"/>
      <c r="B1966" s="221"/>
      <c r="C1966" s="235"/>
      <c r="D1966" s="236" t="s">
        <v>13</v>
      </c>
      <c r="E1966" s="236" t="s">
        <v>14</v>
      </c>
      <c r="F1966" s="236" t="s">
        <v>14</v>
      </c>
      <c r="G1966" s="236" t="s">
        <v>14</v>
      </c>
      <c r="H1966" s="221"/>
      <c r="I1966" s="221"/>
      <c r="J1966" s="221"/>
      <c r="K1966" s="221"/>
    </row>
    <row r="1967" spans="1:11" ht="14.1" customHeight="1">
      <c r="A1967" s="221"/>
      <c r="B1967" s="221"/>
      <c r="C1967" s="239" t="s">
        <v>219</v>
      </c>
      <c r="D1967" s="240">
        <v>0</v>
      </c>
      <c r="E1967" s="240">
        <v>0</v>
      </c>
      <c r="F1967" s="240">
        <v>0</v>
      </c>
      <c r="G1967" s="240">
        <v>0</v>
      </c>
      <c r="H1967" s="221"/>
      <c r="I1967" s="221"/>
      <c r="J1967" s="221"/>
      <c r="K1967" s="221"/>
    </row>
    <row r="1968" spans="1:11" ht="14.1" customHeight="1">
      <c r="A1968" s="221"/>
      <c r="B1968" s="221"/>
      <c r="C1968" s="239" t="s">
        <v>220</v>
      </c>
      <c r="D1968" s="240">
        <v>0</v>
      </c>
      <c r="E1968" s="240">
        <v>0</v>
      </c>
      <c r="F1968" s="240">
        <v>0</v>
      </c>
      <c r="G1968" s="240">
        <v>0</v>
      </c>
      <c r="H1968" s="221"/>
      <c r="I1968" s="221"/>
      <c r="J1968" s="221"/>
      <c r="K1968" s="221"/>
    </row>
    <row r="1969" spans="1:11" ht="14.1" customHeight="1">
      <c r="A1969" s="221"/>
      <c r="B1969" s="221"/>
      <c r="C1969" s="239" t="s">
        <v>221</v>
      </c>
      <c r="D1969" s="240">
        <v>0</v>
      </c>
      <c r="E1969" s="240">
        <v>0</v>
      </c>
      <c r="F1969" s="240">
        <v>0</v>
      </c>
      <c r="G1969" s="240">
        <v>0</v>
      </c>
      <c r="H1969" s="221"/>
      <c r="I1969" s="221"/>
      <c r="J1969" s="221"/>
      <c r="K1969" s="221"/>
    </row>
    <row r="1970" spans="1:11" ht="14.1" customHeight="1">
      <c r="A1970" s="221"/>
      <c r="B1970" s="221"/>
      <c r="C1970" s="239" t="s">
        <v>222</v>
      </c>
      <c r="D1970" s="240">
        <v>0</v>
      </c>
      <c r="E1970" s="240">
        <v>0</v>
      </c>
      <c r="F1970" s="240">
        <v>0</v>
      </c>
      <c r="G1970" s="240">
        <v>0</v>
      </c>
      <c r="H1970" s="221"/>
      <c r="I1970" s="221"/>
      <c r="J1970" s="221"/>
      <c r="K1970" s="221"/>
    </row>
    <row r="1971" spans="1:11" ht="14.1" customHeight="1">
      <c r="A1971" s="221"/>
      <c r="B1971" s="221"/>
      <c r="C1971" s="239" t="s">
        <v>220</v>
      </c>
      <c r="D1971" s="240">
        <v>0</v>
      </c>
      <c r="E1971" s="240">
        <v>0</v>
      </c>
      <c r="F1971" s="240">
        <v>0</v>
      </c>
      <c r="G1971" s="240">
        <v>0</v>
      </c>
      <c r="H1971" s="221"/>
      <c r="I1971" s="221"/>
      <c r="J1971" s="221"/>
      <c r="K1971" s="221"/>
    </row>
    <row r="1972" spans="1:11" ht="14.1" customHeight="1">
      <c r="A1972" s="221"/>
      <c r="B1972" s="221"/>
      <c r="C1972" s="239" t="s">
        <v>221</v>
      </c>
      <c r="D1972" s="240">
        <v>0</v>
      </c>
      <c r="E1972" s="240">
        <v>0</v>
      </c>
      <c r="F1972" s="240">
        <v>0</v>
      </c>
      <c r="G1972" s="240">
        <v>0</v>
      </c>
      <c r="H1972" s="221"/>
      <c r="I1972" s="221"/>
      <c r="J1972" s="221"/>
      <c r="K1972" s="221"/>
    </row>
    <row r="1973" spans="1:11" ht="14.1" customHeight="1">
      <c r="A1973" s="221"/>
      <c r="B1973" s="221"/>
      <c r="C1973" s="239" t="s">
        <v>223</v>
      </c>
      <c r="D1973" s="240">
        <v>0</v>
      </c>
      <c r="E1973" s="240">
        <v>0</v>
      </c>
      <c r="F1973" s="240">
        <v>0</v>
      </c>
      <c r="G1973" s="240">
        <v>0</v>
      </c>
      <c r="H1973" s="221"/>
      <c r="I1973" s="221"/>
      <c r="J1973" s="221"/>
      <c r="K1973" s="221"/>
    </row>
    <row r="1974" spans="1:11" ht="14.1" customHeight="1">
      <c r="A1974" s="221"/>
      <c r="B1974" s="221"/>
      <c r="C1974" s="239" t="s">
        <v>220</v>
      </c>
      <c r="D1974" s="240">
        <v>0</v>
      </c>
      <c r="E1974" s="240">
        <v>0</v>
      </c>
      <c r="F1974" s="240">
        <v>0</v>
      </c>
      <c r="G1974" s="240">
        <v>0</v>
      </c>
      <c r="H1974" s="221"/>
      <c r="I1974" s="221"/>
      <c r="J1974" s="221"/>
      <c r="K1974" s="221"/>
    </row>
    <row r="1975" spans="1:11" ht="14.1" customHeight="1">
      <c r="A1975" s="221"/>
      <c r="B1975" s="221"/>
      <c r="C1975" s="239" t="s">
        <v>221</v>
      </c>
      <c r="D1975" s="240">
        <v>0</v>
      </c>
      <c r="E1975" s="240">
        <v>0</v>
      </c>
      <c r="F1975" s="240">
        <v>0</v>
      </c>
      <c r="G1975" s="240">
        <v>0</v>
      </c>
      <c r="H1975" s="221"/>
      <c r="I1975" s="221"/>
      <c r="J1975" s="221"/>
      <c r="K1975" s="221"/>
    </row>
    <row r="1976" spans="1:11" ht="14.1" customHeight="1">
      <c r="A1976" s="221"/>
      <c r="B1976" s="221"/>
      <c r="C1976" s="239" t="s">
        <v>224</v>
      </c>
      <c r="D1976" s="240">
        <v>0</v>
      </c>
      <c r="E1976" s="240">
        <v>0</v>
      </c>
      <c r="F1976" s="240">
        <v>0</v>
      </c>
      <c r="G1976" s="240">
        <v>0</v>
      </c>
      <c r="H1976" s="221"/>
      <c r="I1976" s="221"/>
      <c r="J1976" s="221"/>
      <c r="K1976" s="221"/>
    </row>
    <row r="1977" spans="1:11" ht="14.1" customHeight="1">
      <c r="A1977" s="221"/>
      <c r="B1977" s="221"/>
      <c r="C1977" s="239" t="s">
        <v>220</v>
      </c>
      <c r="D1977" s="240">
        <v>0</v>
      </c>
      <c r="E1977" s="240">
        <v>0</v>
      </c>
      <c r="F1977" s="240">
        <v>0</v>
      </c>
      <c r="G1977" s="240">
        <v>0</v>
      </c>
      <c r="H1977" s="221"/>
      <c r="I1977" s="221"/>
      <c r="J1977" s="221"/>
      <c r="K1977" s="221"/>
    </row>
    <row r="1978" spans="1:11" ht="14.1" customHeight="1">
      <c r="A1978" s="221"/>
      <c r="B1978" s="221"/>
      <c r="C1978" s="239" t="s">
        <v>221</v>
      </c>
      <c r="D1978" s="240">
        <v>0</v>
      </c>
      <c r="E1978" s="240">
        <v>0</v>
      </c>
      <c r="F1978" s="240">
        <v>0</v>
      </c>
      <c r="G1978" s="240">
        <v>0</v>
      </c>
      <c r="H1978" s="221"/>
      <c r="I1978" s="221"/>
      <c r="J1978" s="221"/>
      <c r="K1978" s="221"/>
    </row>
    <row r="1979" spans="1:11" ht="14.1" customHeight="1">
      <c r="A1979" s="221"/>
      <c r="B1979" s="221"/>
      <c r="C1979" s="239" t="s">
        <v>225</v>
      </c>
      <c r="D1979" s="240">
        <v>0</v>
      </c>
      <c r="E1979" s="240">
        <v>0</v>
      </c>
      <c r="F1979" s="240">
        <v>0</v>
      </c>
      <c r="G1979" s="240">
        <v>0</v>
      </c>
      <c r="H1979" s="221"/>
      <c r="I1979" s="221"/>
      <c r="J1979" s="221"/>
      <c r="K1979" s="221"/>
    </row>
    <row r="1980" spans="1:11" ht="14.1" customHeight="1">
      <c r="A1980" s="221"/>
      <c r="B1980" s="221"/>
      <c r="C1980" s="239" t="s">
        <v>220</v>
      </c>
      <c r="D1980" s="240">
        <v>0</v>
      </c>
      <c r="E1980" s="240">
        <v>0</v>
      </c>
      <c r="F1980" s="240">
        <v>0</v>
      </c>
      <c r="G1980" s="240">
        <v>0</v>
      </c>
      <c r="H1980" s="221"/>
      <c r="I1980" s="221"/>
      <c r="J1980" s="221"/>
      <c r="K1980" s="221"/>
    </row>
    <row r="1981" spans="1:11" ht="14.1" customHeight="1">
      <c r="A1981" s="221"/>
      <c r="B1981" s="221"/>
      <c r="C1981" s="239" t="s">
        <v>221</v>
      </c>
      <c r="D1981" s="240">
        <v>0</v>
      </c>
      <c r="E1981" s="240">
        <v>0</v>
      </c>
      <c r="F1981" s="240">
        <v>0</v>
      </c>
      <c r="G1981" s="240">
        <v>0</v>
      </c>
      <c r="H1981" s="221"/>
      <c r="I1981" s="221"/>
      <c r="J1981" s="221"/>
      <c r="K1981" s="221"/>
    </row>
    <row r="1982" spans="1:11" ht="14.1" customHeight="1">
      <c r="A1982" s="221"/>
      <c r="B1982" s="221"/>
      <c r="C1982" s="239" t="s">
        <v>226</v>
      </c>
      <c r="D1982" s="240">
        <v>0</v>
      </c>
      <c r="E1982" s="240">
        <v>0</v>
      </c>
      <c r="F1982" s="240">
        <v>0</v>
      </c>
      <c r="G1982" s="240">
        <v>0</v>
      </c>
      <c r="H1982" s="221"/>
      <c r="I1982" s="221"/>
      <c r="J1982" s="221"/>
      <c r="K1982" s="221"/>
    </row>
    <row r="1983" spans="1:11" ht="14.1" customHeight="1">
      <c r="A1983" s="221"/>
      <c r="B1983" s="221"/>
      <c r="C1983" s="239" t="s">
        <v>220</v>
      </c>
      <c r="D1983" s="240">
        <v>0</v>
      </c>
      <c r="E1983" s="240">
        <v>0</v>
      </c>
      <c r="F1983" s="240">
        <v>0</v>
      </c>
      <c r="G1983" s="240">
        <v>0</v>
      </c>
      <c r="H1983" s="221"/>
      <c r="I1983" s="221"/>
      <c r="J1983" s="221"/>
      <c r="K1983" s="221"/>
    </row>
    <row r="1984" spans="1:11" ht="14.1" customHeight="1">
      <c r="A1984" s="221"/>
      <c r="B1984" s="221"/>
      <c r="C1984" s="239" t="s">
        <v>221</v>
      </c>
      <c r="D1984" s="240">
        <v>0</v>
      </c>
      <c r="E1984" s="240">
        <v>0</v>
      </c>
      <c r="F1984" s="240">
        <v>0</v>
      </c>
      <c r="G1984" s="240">
        <v>0</v>
      </c>
      <c r="H1984" s="221"/>
      <c r="I1984" s="221"/>
      <c r="J1984" s="221"/>
      <c r="K1984" s="221"/>
    </row>
    <row r="1985" spans="1:11" ht="14.1" customHeight="1">
      <c r="A1985" s="221"/>
      <c r="B1985" s="221"/>
      <c r="C1985" s="239" t="s">
        <v>227</v>
      </c>
      <c r="D1985" s="240">
        <v>0</v>
      </c>
      <c r="E1985" s="240">
        <v>0</v>
      </c>
      <c r="F1985" s="240">
        <v>0</v>
      </c>
      <c r="G1985" s="240">
        <v>0</v>
      </c>
      <c r="H1985" s="221"/>
      <c r="I1985" s="221"/>
      <c r="J1985" s="221"/>
      <c r="K1985" s="221"/>
    </row>
    <row r="1986" spans="1:11" ht="14.1" customHeight="1">
      <c r="A1986" s="221"/>
      <c r="B1986" s="221"/>
      <c r="C1986" s="239" t="s">
        <v>220</v>
      </c>
      <c r="D1986" s="240">
        <v>0</v>
      </c>
      <c r="E1986" s="240">
        <v>0</v>
      </c>
      <c r="F1986" s="240">
        <v>0</v>
      </c>
      <c r="G1986" s="240">
        <v>0</v>
      </c>
      <c r="H1986" s="221"/>
      <c r="I1986" s="221"/>
      <c r="J1986" s="221"/>
      <c r="K1986" s="221"/>
    </row>
    <row r="1987" spans="1:11" ht="14.1" customHeight="1">
      <c r="A1987" s="221"/>
      <c r="B1987" s="221"/>
      <c r="C1987" s="239" t="s">
        <v>221</v>
      </c>
      <c r="D1987" s="240">
        <v>0</v>
      </c>
      <c r="E1987" s="240">
        <v>0</v>
      </c>
      <c r="F1987" s="240">
        <v>0</v>
      </c>
      <c r="G1987" s="240">
        <v>0</v>
      </c>
      <c r="H1987" s="221"/>
      <c r="I1987" s="221"/>
      <c r="J1987" s="221"/>
      <c r="K1987" s="221"/>
    </row>
    <row r="1988" spans="1:11" ht="14.1" customHeight="1">
      <c r="A1988" s="221"/>
      <c r="B1988" s="221"/>
      <c r="C1988" s="239" t="s">
        <v>228</v>
      </c>
      <c r="D1988" s="240">
        <v>0</v>
      </c>
      <c r="E1988" s="240">
        <v>0</v>
      </c>
      <c r="F1988" s="240">
        <v>0</v>
      </c>
      <c r="G1988" s="240">
        <v>0</v>
      </c>
      <c r="H1988" s="221"/>
      <c r="I1988" s="221"/>
      <c r="J1988" s="221"/>
      <c r="K1988" s="221"/>
    </row>
    <row r="1989" spans="1:11" ht="14.1" customHeight="1">
      <c r="A1989" s="221"/>
      <c r="B1989" s="221"/>
      <c r="C1989" s="239" t="s">
        <v>220</v>
      </c>
      <c r="D1989" s="240">
        <v>0</v>
      </c>
      <c r="E1989" s="240">
        <v>0</v>
      </c>
      <c r="F1989" s="240">
        <v>0</v>
      </c>
      <c r="G1989" s="240">
        <v>0</v>
      </c>
      <c r="H1989" s="221"/>
      <c r="I1989" s="221"/>
      <c r="J1989" s="221"/>
      <c r="K1989" s="221"/>
    </row>
    <row r="1990" spans="1:11" ht="14.1" customHeight="1">
      <c r="A1990" s="221"/>
      <c r="B1990" s="221"/>
      <c r="C1990" s="239" t="s">
        <v>229</v>
      </c>
      <c r="D1990" s="240">
        <v>0</v>
      </c>
      <c r="E1990" s="240">
        <v>0</v>
      </c>
      <c r="F1990" s="240">
        <v>0</v>
      </c>
      <c r="G1990" s="240">
        <v>0</v>
      </c>
      <c r="H1990" s="221"/>
      <c r="I1990" s="221"/>
      <c r="J1990" s="221"/>
      <c r="K1990" s="221"/>
    </row>
    <row r="1991" spans="1:11" ht="14.1" customHeight="1">
      <c r="A1991" s="221"/>
      <c r="B1991" s="221"/>
      <c r="C1991" s="239" t="s">
        <v>230</v>
      </c>
      <c r="D1991" s="240">
        <v>0</v>
      </c>
      <c r="E1991" s="240">
        <v>0</v>
      </c>
      <c r="F1991" s="240">
        <v>0</v>
      </c>
      <c r="G1991" s="240">
        <v>0</v>
      </c>
      <c r="H1991" s="221"/>
      <c r="I1991" s="221"/>
      <c r="J1991" s="221"/>
      <c r="K1991" s="221"/>
    </row>
    <row r="1992" spans="1:11" ht="14.1" customHeight="1">
      <c r="A1992" s="221"/>
      <c r="B1992" s="221"/>
      <c r="C1992" s="239" t="s">
        <v>231</v>
      </c>
      <c r="D1992" s="240">
        <v>0</v>
      </c>
      <c r="E1992" s="240">
        <v>0</v>
      </c>
      <c r="F1992" s="240">
        <v>0</v>
      </c>
      <c r="G1992" s="240">
        <v>0</v>
      </c>
      <c r="H1992" s="221"/>
      <c r="I1992" s="221"/>
      <c r="J1992" s="221"/>
      <c r="K1992" s="221"/>
    </row>
    <row r="1993" spans="1:11" ht="14.1" customHeight="1">
      <c r="A1993" s="221"/>
      <c r="B1993" s="221"/>
      <c r="C1993" s="239" t="s">
        <v>232</v>
      </c>
      <c r="D1993" s="240">
        <v>0</v>
      </c>
      <c r="E1993" s="240">
        <v>0</v>
      </c>
      <c r="F1993" s="240">
        <v>0</v>
      </c>
      <c r="G1993" s="240">
        <v>0</v>
      </c>
      <c r="H1993" s="221"/>
      <c r="I1993" s="221"/>
      <c r="J1993" s="221"/>
      <c r="K1993" s="221"/>
    </row>
    <row r="1994" spans="1:11" ht="14.1" customHeight="1">
      <c r="A1994" s="221"/>
      <c r="B1994" s="221"/>
      <c r="C1994" s="239" t="s">
        <v>233</v>
      </c>
      <c r="D1994" s="240">
        <v>0</v>
      </c>
      <c r="E1994" s="1591">
        <v>80000000</v>
      </c>
      <c r="F1994" s="1591">
        <v>30886570</v>
      </c>
      <c r="G1994" s="1591" t="s">
        <v>164</v>
      </c>
      <c r="H1994" s="221"/>
      <c r="I1994" s="221"/>
      <c r="J1994" s="221"/>
      <c r="K1994" s="221"/>
    </row>
    <row r="1995" spans="1:11" ht="14.1" customHeight="1">
      <c r="A1995" s="221"/>
      <c r="B1995" s="221"/>
      <c r="C1995" s="239" t="s">
        <v>220</v>
      </c>
      <c r="D1995" s="240">
        <v>0</v>
      </c>
      <c r="E1995" s="1591">
        <v>80000000</v>
      </c>
      <c r="F1995" s="1591">
        <v>30886570</v>
      </c>
      <c r="G1995" s="1591" t="s">
        <v>164</v>
      </c>
      <c r="H1995" s="221"/>
      <c r="I1995" s="221"/>
      <c r="J1995" s="221"/>
      <c r="K1995" s="221"/>
    </row>
    <row r="1996" spans="1:11" ht="14.1" customHeight="1">
      <c r="A1996" s="221"/>
      <c r="B1996" s="221"/>
      <c r="C1996" s="239" t="s">
        <v>229</v>
      </c>
      <c r="D1996" s="240">
        <v>0</v>
      </c>
      <c r="E1996" s="240">
        <v>0</v>
      </c>
      <c r="F1996" s="240">
        <v>0</v>
      </c>
      <c r="G1996" s="240">
        <v>0</v>
      </c>
      <c r="H1996" s="221"/>
      <c r="I1996" s="221"/>
      <c r="J1996" s="221"/>
      <c r="K1996" s="221"/>
    </row>
    <row r="1997" spans="1:11" ht="14.1" customHeight="1">
      <c r="A1997" s="221"/>
      <c r="B1997" s="221"/>
      <c r="C1997" s="239" t="s">
        <v>230</v>
      </c>
      <c r="D1997" s="240">
        <v>0</v>
      </c>
      <c r="E1997" s="240">
        <v>0</v>
      </c>
      <c r="F1997" s="240">
        <v>0</v>
      </c>
      <c r="G1997" s="240">
        <v>0</v>
      </c>
      <c r="H1997" s="221"/>
      <c r="I1997" s="221"/>
      <c r="J1997" s="221"/>
      <c r="K1997" s="221"/>
    </row>
    <row r="1998" spans="1:11" ht="14.1" customHeight="1">
      <c r="A1998" s="221"/>
      <c r="B1998" s="221"/>
      <c r="C1998" s="239" t="s">
        <v>231</v>
      </c>
      <c r="D1998" s="240">
        <v>0</v>
      </c>
      <c r="E1998" s="240">
        <v>0</v>
      </c>
      <c r="F1998" s="240">
        <v>0</v>
      </c>
      <c r="G1998" s="240">
        <v>0</v>
      </c>
      <c r="H1998" s="221"/>
      <c r="I1998" s="221"/>
      <c r="J1998" s="221"/>
      <c r="K1998" s="221"/>
    </row>
    <row r="1999" spans="1:11" ht="14.1" customHeight="1">
      <c r="A1999" s="221"/>
      <c r="B1999" s="221"/>
      <c r="C1999" s="239" t="s">
        <v>232</v>
      </c>
      <c r="D1999" s="240">
        <v>0</v>
      </c>
      <c r="E1999" s="240">
        <v>0</v>
      </c>
      <c r="F1999" s="240">
        <v>0</v>
      </c>
      <c r="G1999" s="240">
        <v>0</v>
      </c>
      <c r="H1999" s="221"/>
      <c r="I1999" s="221"/>
      <c r="J1999" s="221"/>
      <c r="K1999" s="221"/>
    </row>
    <row r="2000" spans="1:11" ht="14.1" customHeight="1">
      <c r="A2000" s="221"/>
      <c r="B2000" s="221"/>
      <c r="C2000" s="239" t="s">
        <v>234</v>
      </c>
      <c r="D2000" s="240">
        <v>0</v>
      </c>
      <c r="E2000" s="240">
        <v>0</v>
      </c>
      <c r="F2000" s="240">
        <v>0</v>
      </c>
      <c r="G2000" s="240">
        <v>0</v>
      </c>
      <c r="H2000" s="221"/>
      <c r="I2000" s="221"/>
      <c r="J2000" s="221"/>
      <c r="K2000" s="221"/>
    </row>
    <row r="2001" spans="1:11" ht="14.1" customHeight="1">
      <c r="A2001" s="221"/>
      <c r="B2001" s="221"/>
      <c r="C2001" s="239" t="s">
        <v>220</v>
      </c>
      <c r="D2001" s="240">
        <v>0</v>
      </c>
      <c r="E2001" s="240">
        <v>0</v>
      </c>
      <c r="F2001" s="240">
        <v>0</v>
      </c>
      <c r="G2001" s="240">
        <v>0</v>
      </c>
      <c r="H2001" s="221"/>
      <c r="I2001" s="221"/>
      <c r="J2001" s="221"/>
      <c r="K2001" s="221"/>
    </row>
    <row r="2002" spans="1:11" ht="14.1" customHeight="1">
      <c r="A2002" s="221"/>
      <c r="B2002" s="221"/>
      <c r="C2002" s="239" t="s">
        <v>229</v>
      </c>
      <c r="D2002" s="240">
        <v>0</v>
      </c>
      <c r="E2002" s="240">
        <v>0</v>
      </c>
      <c r="F2002" s="240">
        <v>0</v>
      </c>
      <c r="G2002" s="240">
        <v>0</v>
      </c>
      <c r="H2002" s="221"/>
      <c r="I2002" s="221"/>
      <c r="J2002" s="221"/>
      <c r="K2002" s="221"/>
    </row>
    <row r="2003" spans="1:11" ht="14.1" customHeight="1">
      <c r="A2003" s="221"/>
      <c r="B2003" s="221"/>
      <c r="C2003" s="239" t="s">
        <v>230</v>
      </c>
      <c r="D2003" s="240">
        <v>0</v>
      </c>
      <c r="E2003" s="240">
        <v>0</v>
      </c>
      <c r="F2003" s="240">
        <v>0</v>
      </c>
      <c r="G2003" s="240">
        <v>0</v>
      </c>
      <c r="H2003" s="221"/>
      <c r="I2003" s="221"/>
      <c r="J2003" s="221"/>
      <c r="K2003" s="221"/>
    </row>
    <row r="2004" spans="1:11" ht="14.1" customHeight="1">
      <c r="A2004" s="221"/>
      <c r="B2004" s="221"/>
      <c r="C2004" s="239" t="s">
        <v>231</v>
      </c>
      <c r="D2004" s="240">
        <v>0</v>
      </c>
      <c r="E2004" s="240">
        <v>0</v>
      </c>
      <c r="F2004" s="240">
        <v>0</v>
      </c>
      <c r="G2004" s="240">
        <v>0</v>
      </c>
      <c r="H2004" s="221"/>
      <c r="I2004" s="221"/>
      <c r="J2004" s="221"/>
      <c r="K2004" s="221"/>
    </row>
    <row r="2005" spans="1:11" ht="14.1" customHeight="1">
      <c r="A2005" s="221"/>
      <c r="B2005" s="221"/>
      <c r="C2005" s="239" t="s">
        <v>232</v>
      </c>
      <c r="D2005" s="240">
        <v>0</v>
      </c>
      <c r="E2005" s="240">
        <v>0</v>
      </c>
      <c r="F2005" s="240">
        <v>0</v>
      </c>
      <c r="G2005" s="240">
        <v>0</v>
      </c>
      <c r="H2005" s="221"/>
      <c r="I2005" s="221"/>
      <c r="J2005" s="221"/>
      <c r="K2005" s="221"/>
    </row>
    <row r="2006" spans="1:11" ht="14.1" customHeight="1">
      <c r="A2006" s="221"/>
      <c r="B2006" s="221"/>
      <c r="C2006" s="239" t="s">
        <v>235</v>
      </c>
      <c r="D2006" s="240">
        <v>0</v>
      </c>
      <c r="E2006" s="240">
        <v>0</v>
      </c>
      <c r="F2006" s="240">
        <v>0</v>
      </c>
      <c r="G2006" s="240">
        <v>0</v>
      </c>
      <c r="H2006" s="221"/>
      <c r="I2006" s="221"/>
      <c r="J2006" s="221"/>
      <c r="K2006" s="221"/>
    </row>
    <row r="2007" spans="1:11" ht="14.1" customHeight="1">
      <c r="A2007" s="221"/>
      <c r="B2007" s="221"/>
      <c r="C2007" s="239" t="s">
        <v>236</v>
      </c>
      <c r="D2007" s="240">
        <v>0</v>
      </c>
      <c r="E2007" s="240">
        <v>0</v>
      </c>
      <c r="F2007" s="240">
        <v>0</v>
      </c>
      <c r="G2007" s="240">
        <v>0</v>
      </c>
      <c r="H2007" s="221"/>
      <c r="I2007" s="221"/>
      <c r="J2007" s="221"/>
      <c r="K2007" s="221"/>
    </row>
    <row r="2008" spans="1:11" ht="14.1" customHeight="1">
      <c r="A2008" s="221"/>
      <c r="B2008" s="221"/>
      <c r="C2008" s="241" t="s">
        <v>237</v>
      </c>
      <c r="D2008" s="240">
        <v>0</v>
      </c>
      <c r="E2008" s="1591">
        <v>80000000</v>
      </c>
      <c r="F2008" s="1591">
        <v>30886570</v>
      </c>
      <c r="G2008" s="1591" t="s">
        <v>164</v>
      </c>
      <c r="H2008" s="221"/>
      <c r="I2008" s="221"/>
      <c r="J2008" s="221"/>
      <c r="K2008" s="221"/>
    </row>
    <row r="2009" spans="1:11" ht="18" customHeight="1">
      <c r="A2009" s="221"/>
      <c r="B2009" s="221"/>
      <c r="C2009" s="231" t="s">
        <v>209</v>
      </c>
      <c r="D2009" s="1639" t="s">
        <v>3412</v>
      </c>
      <c r="E2009" s="1640"/>
      <c r="F2009" s="1640"/>
      <c r="G2009" s="1640"/>
      <c r="H2009" s="221"/>
      <c r="I2009" s="221"/>
      <c r="J2009" s="221"/>
      <c r="K2009" s="221"/>
    </row>
    <row r="2010" spans="1:11" ht="18" customHeight="1">
      <c r="A2010" s="221"/>
      <c r="B2010" s="221"/>
      <c r="C2010" s="232" t="s">
        <v>211</v>
      </c>
      <c r="D2010" s="1639" t="s">
        <v>3413</v>
      </c>
      <c r="E2010" s="1640"/>
      <c r="F2010" s="1640"/>
      <c r="G2010" s="1640"/>
      <c r="H2010" s="221"/>
      <c r="I2010" s="221"/>
      <c r="J2010" s="221"/>
      <c r="K2010" s="221"/>
    </row>
    <row r="2011" spans="1:11" ht="18" customHeight="1">
      <c r="A2011" s="221"/>
      <c r="B2011" s="221"/>
      <c r="C2011" s="232" t="s">
        <v>31</v>
      </c>
      <c r="D2011" s="1639" t="s">
        <v>3414</v>
      </c>
      <c r="E2011" s="1640"/>
      <c r="F2011" s="1640"/>
      <c r="G2011" s="1640"/>
      <c r="H2011" s="221"/>
      <c r="I2011" s="221"/>
      <c r="J2011" s="221"/>
      <c r="K2011" s="221"/>
    </row>
    <row r="2012" spans="1:11" ht="15" customHeight="1">
      <c r="A2012" s="221"/>
      <c r="B2012" s="221"/>
      <c r="C2012" s="233"/>
      <c r="D2012" s="234">
        <v>2025</v>
      </c>
      <c r="E2012" s="234">
        <v>2026</v>
      </c>
      <c r="F2012" s="234">
        <v>2027</v>
      </c>
      <c r="G2012" s="234">
        <v>2028</v>
      </c>
      <c r="H2012" s="221"/>
      <c r="I2012" s="221"/>
      <c r="J2012" s="221"/>
      <c r="K2012" s="221"/>
    </row>
    <row r="2013" spans="1:11" ht="15" customHeight="1">
      <c r="A2013" s="221"/>
      <c r="B2013" s="221"/>
      <c r="C2013" s="235"/>
      <c r="D2013" s="236" t="s">
        <v>13</v>
      </c>
      <c r="E2013" s="236" t="s">
        <v>14</v>
      </c>
      <c r="F2013" s="236" t="s">
        <v>14</v>
      </c>
      <c r="G2013" s="236" t="s">
        <v>14</v>
      </c>
      <c r="H2013" s="221"/>
      <c r="I2013" s="221"/>
      <c r="J2013" s="221"/>
      <c r="K2013" s="221"/>
    </row>
    <row r="2014" spans="1:11" ht="14.1" customHeight="1">
      <c r="A2014" s="221"/>
      <c r="B2014" s="221"/>
      <c r="C2014" s="223" t="s">
        <v>33</v>
      </c>
      <c r="D2014" s="237" t="s">
        <v>200</v>
      </c>
      <c r="E2014" s="237" t="s">
        <v>248</v>
      </c>
      <c r="F2014" s="237" t="s">
        <v>248</v>
      </c>
      <c r="G2014" s="237" t="s">
        <v>248</v>
      </c>
      <c r="H2014" s="221"/>
      <c r="I2014" s="221"/>
      <c r="J2014" s="221"/>
      <c r="K2014" s="221"/>
    </row>
    <row r="2015" spans="1:11" ht="14.1" customHeight="1">
      <c r="A2015" s="221"/>
      <c r="B2015" s="221"/>
      <c r="C2015" s="223" t="s">
        <v>214</v>
      </c>
      <c r="D2015" s="237">
        <v>0</v>
      </c>
      <c r="E2015" s="1591">
        <v>60000000</v>
      </c>
      <c r="F2015" s="1591">
        <v>90000000</v>
      </c>
      <c r="G2015" s="1591">
        <v>0</v>
      </c>
      <c r="H2015" s="221"/>
      <c r="I2015" s="221"/>
      <c r="J2015" s="221"/>
      <c r="K2015" s="221"/>
    </row>
    <row r="2016" spans="1:11" ht="14.1" customHeight="1">
      <c r="A2016" s="221"/>
      <c r="B2016" s="221"/>
      <c r="C2016" s="223" t="s">
        <v>215</v>
      </c>
      <c r="D2016" s="237" t="s">
        <v>164</v>
      </c>
      <c r="E2016" s="1591">
        <v>60000000</v>
      </c>
      <c r="F2016" s="1591">
        <v>90000000</v>
      </c>
      <c r="G2016" s="1591">
        <v>0</v>
      </c>
      <c r="H2016" s="221"/>
      <c r="I2016" s="221"/>
      <c r="J2016" s="221"/>
      <c r="K2016" s="221"/>
    </row>
    <row r="2017" spans="1:11" ht="14.1" customHeight="1">
      <c r="A2017" s="221"/>
      <c r="B2017" s="221"/>
      <c r="C2017" s="223" t="s">
        <v>216</v>
      </c>
      <c r="D2017" s="237" t="s">
        <v>200</v>
      </c>
      <c r="E2017" s="237" t="s">
        <v>200</v>
      </c>
      <c r="F2017" s="237" t="s">
        <v>164</v>
      </c>
      <c r="G2017" s="237" t="s">
        <v>164</v>
      </c>
      <c r="H2017" s="221"/>
      <c r="I2017" s="221"/>
      <c r="J2017" s="221"/>
      <c r="K2017" s="221"/>
    </row>
    <row r="2018" spans="1:11" ht="14.1" customHeight="1">
      <c r="A2018" s="221"/>
      <c r="B2018" s="221"/>
      <c r="C2018" s="223" t="s">
        <v>217</v>
      </c>
      <c r="D2018" s="237" t="s">
        <v>200</v>
      </c>
      <c r="E2018" s="237" t="s">
        <v>164</v>
      </c>
      <c r="F2018" s="1604">
        <v>0.5</v>
      </c>
      <c r="G2018" s="237">
        <v>-1</v>
      </c>
      <c r="H2018" s="221"/>
      <c r="I2018" s="221"/>
      <c r="J2018" s="221"/>
      <c r="K2018" s="221"/>
    </row>
    <row r="2019" spans="1:11" ht="14.1" customHeight="1">
      <c r="A2019" s="221"/>
      <c r="B2019" s="221"/>
      <c r="C2019" s="223" t="s">
        <v>39</v>
      </c>
      <c r="D2019" s="237" t="s">
        <v>200</v>
      </c>
      <c r="E2019" s="237" t="s">
        <v>200</v>
      </c>
      <c r="F2019" s="1604">
        <v>0.5</v>
      </c>
      <c r="G2019" s="237">
        <v>-1</v>
      </c>
      <c r="H2019" s="221"/>
      <c r="I2019" s="221"/>
      <c r="J2019" s="221"/>
      <c r="K2019" s="221"/>
    </row>
    <row r="2020" spans="1:11" ht="14.1" customHeight="1">
      <c r="A2020" s="221"/>
      <c r="B2020" s="221"/>
      <c r="C2020" s="1683" t="s">
        <v>218</v>
      </c>
      <c r="D2020" s="1684"/>
      <c r="E2020" s="1684"/>
      <c r="F2020" s="1684"/>
      <c r="G2020" s="1684"/>
      <c r="H2020" s="221"/>
      <c r="I2020" s="221"/>
      <c r="J2020" s="221"/>
      <c r="K2020" s="221"/>
    </row>
    <row r="2021" spans="1:11" ht="14.1" customHeight="1">
      <c r="A2021" s="221"/>
      <c r="B2021" s="221"/>
      <c r="C2021" s="233"/>
      <c r="D2021" s="234">
        <v>2025</v>
      </c>
      <c r="E2021" s="234">
        <v>2026</v>
      </c>
      <c r="F2021" s="234">
        <v>2027</v>
      </c>
      <c r="G2021" s="234">
        <v>2028</v>
      </c>
      <c r="H2021" s="221"/>
      <c r="I2021" s="221"/>
      <c r="J2021" s="221"/>
      <c r="K2021" s="221"/>
    </row>
    <row r="2022" spans="1:11" ht="14.1" customHeight="1">
      <c r="A2022" s="221"/>
      <c r="B2022" s="221"/>
      <c r="C2022" s="235"/>
      <c r="D2022" s="236" t="s">
        <v>13</v>
      </c>
      <c r="E2022" s="236" t="s">
        <v>14</v>
      </c>
      <c r="F2022" s="236" t="s">
        <v>14</v>
      </c>
      <c r="G2022" s="236" t="s">
        <v>14</v>
      </c>
      <c r="H2022" s="221"/>
      <c r="I2022" s="221"/>
      <c r="J2022" s="221"/>
      <c r="K2022" s="221"/>
    </row>
    <row r="2023" spans="1:11" ht="14.1" customHeight="1">
      <c r="A2023" s="221"/>
      <c r="B2023" s="221"/>
      <c r="C2023" s="239" t="s">
        <v>219</v>
      </c>
      <c r="D2023" s="240">
        <v>0</v>
      </c>
      <c r="E2023" s="240">
        <v>0</v>
      </c>
      <c r="F2023" s="240">
        <v>0</v>
      </c>
      <c r="G2023" s="240">
        <v>0</v>
      </c>
      <c r="H2023" s="221"/>
      <c r="I2023" s="221"/>
      <c r="J2023" s="221"/>
      <c r="K2023" s="221"/>
    </row>
    <row r="2024" spans="1:11" ht="14.1" customHeight="1">
      <c r="A2024" s="221"/>
      <c r="B2024" s="221"/>
      <c r="C2024" s="239" t="s">
        <v>220</v>
      </c>
      <c r="D2024" s="240">
        <v>0</v>
      </c>
      <c r="E2024" s="240">
        <v>0</v>
      </c>
      <c r="F2024" s="240">
        <v>0</v>
      </c>
      <c r="G2024" s="240">
        <v>0</v>
      </c>
      <c r="H2024" s="221"/>
      <c r="I2024" s="221"/>
      <c r="J2024" s="221"/>
      <c r="K2024" s="221"/>
    </row>
    <row r="2025" spans="1:11" ht="14.1" customHeight="1">
      <c r="A2025" s="221"/>
      <c r="B2025" s="221"/>
      <c r="C2025" s="239" t="s">
        <v>221</v>
      </c>
      <c r="D2025" s="240">
        <v>0</v>
      </c>
      <c r="E2025" s="240">
        <v>0</v>
      </c>
      <c r="F2025" s="240">
        <v>0</v>
      </c>
      <c r="G2025" s="240">
        <v>0</v>
      </c>
      <c r="H2025" s="221"/>
      <c r="I2025" s="221"/>
      <c r="J2025" s="221"/>
      <c r="K2025" s="221"/>
    </row>
    <row r="2026" spans="1:11" ht="14.1" customHeight="1">
      <c r="A2026" s="221"/>
      <c r="B2026" s="221"/>
      <c r="C2026" s="239" t="s">
        <v>222</v>
      </c>
      <c r="D2026" s="240">
        <v>0</v>
      </c>
      <c r="E2026" s="240">
        <v>0</v>
      </c>
      <c r="F2026" s="240">
        <v>0</v>
      </c>
      <c r="G2026" s="240">
        <v>0</v>
      </c>
      <c r="H2026" s="221"/>
      <c r="I2026" s="221"/>
      <c r="J2026" s="221"/>
      <c r="K2026" s="221"/>
    </row>
    <row r="2027" spans="1:11" ht="14.1" customHeight="1">
      <c r="A2027" s="221"/>
      <c r="B2027" s="221"/>
      <c r="C2027" s="239" t="s">
        <v>220</v>
      </c>
      <c r="D2027" s="240">
        <v>0</v>
      </c>
      <c r="E2027" s="240">
        <v>0</v>
      </c>
      <c r="F2027" s="240">
        <v>0</v>
      </c>
      <c r="G2027" s="240">
        <v>0</v>
      </c>
      <c r="H2027" s="221"/>
      <c r="I2027" s="221"/>
      <c r="J2027" s="221"/>
      <c r="K2027" s="221"/>
    </row>
    <row r="2028" spans="1:11" ht="14.1" customHeight="1">
      <c r="A2028" s="221"/>
      <c r="B2028" s="221"/>
      <c r="C2028" s="239" t="s">
        <v>221</v>
      </c>
      <c r="D2028" s="240">
        <v>0</v>
      </c>
      <c r="E2028" s="240">
        <v>0</v>
      </c>
      <c r="F2028" s="240">
        <v>0</v>
      </c>
      <c r="G2028" s="240">
        <v>0</v>
      </c>
      <c r="H2028" s="221"/>
      <c r="I2028" s="221"/>
      <c r="J2028" s="221"/>
      <c r="K2028" s="221"/>
    </row>
    <row r="2029" spans="1:11" ht="14.1" customHeight="1">
      <c r="A2029" s="221"/>
      <c r="B2029" s="221"/>
      <c r="C2029" s="239" t="s">
        <v>223</v>
      </c>
      <c r="D2029" s="240">
        <v>0</v>
      </c>
      <c r="E2029" s="240">
        <v>0</v>
      </c>
      <c r="F2029" s="240">
        <v>0</v>
      </c>
      <c r="G2029" s="240">
        <v>0</v>
      </c>
      <c r="H2029" s="221"/>
      <c r="I2029" s="221"/>
      <c r="J2029" s="221"/>
      <c r="K2029" s="221"/>
    </row>
    <row r="2030" spans="1:11" ht="14.1" customHeight="1">
      <c r="A2030" s="221"/>
      <c r="B2030" s="221"/>
      <c r="C2030" s="239" t="s">
        <v>220</v>
      </c>
      <c r="D2030" s="240">
        <v>0</v>
      </c>
      <c r="E2030" s="240">
        <v>0</v>
      </c>
      <c r="F2030" s="240">
        <v>0</v>
      </c>
      <c r="G2030" s="240">
        <v>0</v>
      </c>
      <c r="H2030" s="221"/>
      <c r="I2030" s="221"/>
      <c r="J2030" s="221"/>
      <c r="K2030" s="221"/>
    </row>
    <row r="2031" spans="1:11" ht="14.1" customHeight="1">
      <c r="A2031" s="221"/>
      <c r="B2031" s="221"/>
      <c r="C2031" s="239" t="s">
        <v>221</v>
      </c>
      <c r="D2031" s="240">
        <v>0</v>
      </c>
      <c r="E2031" s="240">
        <v>0</v>
      </c>
      <c r="F2031" s="240">
        <v>0</v>
      </c>
      <c r="G2031" s="240">
        <v>0</v>
      </c>
      <c r="H2031" s="221"/>
      <c r="I2031" s="221"/>
      <c r="J2031" s="221"/>
      <c r="K2031" s="221"/>
    </row>
    <row r="2032" spans="1:11" ht="14.1" customHeight="1">
      <c r="A2032" s="221"/>
      <c r="B2032" s="221"/>
      <c r="C2032" s="239" t="s">
        <v>224</v>
      </c>
      <c r="D2032" s="240">
        <v>0</v>
      </c>
      <c r="E2032" s="240">
        <v>0</v>
      </c>
      <c r="F2032" s="240">
        <v>0</v>
      </c>
      <c r="G2032" s="240">
        <v>0</v>
      </c>
      <c r="H2032" s="221"/>
      <c r="I2032" s="221"/>
      <c r="J2032" s="221"/>
      <c r="K2032" s="221"/>
    </row>
    <row r="2033" spans="1:11" ht="14.1" customHeight="1">
      <c r="A2033" s="221"/>
      <c r="B2033" s="221"/>
      <c r="C2033" s="239" t="s">
        <v>220</v>
      </c>
      <c r="D2033" s="240">
        <v>0</v>
      </c>
      <c r="E2033" s="240">
        <v>0</v>
      </c>
      <c r="F2033" s="240">
        <v>0</v>
      </c>
      <c r="G2033" s="240">
        <v>0</v>
      </c>
      <c r="H2033" s="221"/>
      <c r="I2033" s="221"/>
      <c r="J2033" s="221"/>
      <c r="K2033" s="221"/>
    </row>
    <row r="2034" spans="1:11" ht="14.1" customHeight="1">
      <c r="A2034" s="221"/>
      <c r="B2034" s="221"/>
      <c r="C2034" s="239" t="s">
        <v>221</v>
      </c>
      <c r="D2034" s="240">
        <v>0</v>
      </c>
      <c r="E2034" s="240">
        <v>0</v>
      </c>
      <c r="F2034" s="240">
        <v>0</v>
      </c>
      <c r="G2034" s="240">
        <v>0</v>
      </c>
      <c r="H2034" s="221"/>
      <c r="I2034" s="221"/>
      <c r="J2034" s="221"/>
      <c r="K2034" s="221"/>
    </row>
    <row r="2035" spans="1:11" ht="14.1" customHeight="1">
      <c r="A2035" s="221"/>
      <c r="B2035" s="221"/>
      <c r="C2035" s="239" t="s">
        <v>225</v>
      </c>
      <c r="D2035" s="240">
        <v>0</v>
      </c>
      <c r="E2035" s="240">
        <v>0</v>
      </c>
      <c r="F2035" s="240">
        <v>0</v>
      </c>
      <c r="G2035" s="240">
        <v>0</v>
      </c>
      <c r="H2035" s="221"/>
      <c r="I2035" s="221"/>
      <c r="J2035" s="221"/>
      <c r="K2035" s="221"/>
    </row>
    <row r="2036" spans="1:11" ht="14.1" customHeight="1">
      <c r="A2036" s="221"/>
      <c r="B2036" s="221"/>
      <c r="C2036" s="239" t="s">
        <v>220</v>
      </c>
      <c r="D2036" s="240">
        <v>0</v>
      </c>
      <c r="E2036" s="240">
        <v>0</v>
      </c>
      <c r="F2036" s="240">
        <v>0</v>
      </c>
      <c r="G2036" s="240">
        <v>0</v>
      </c>
      <c r="H2036" s="221"/>
      <c r="I2036" s="221"/>
      <c r="J2036" s="221"/>
      <c r="K2036" s="221"/>
    </row>
    <row r="2037" spans="1:11" ht="14.1" customHeight="1">
      <c r="A2037" s="221"/>
      <c r="B2037" s="221"/>
      <c r="C2037" s="239" t="s">
        <v>221</v>
      </c>
      <c r="D2037" s="240">
        <v>0</v>
      </c>
      <c r="E2037" s="240">
        <v>0</v>
      </c>
      <c r="F2037" s="240">
        <v>0</v>
      </c>
      <c r="G2037" s="240">
        <v>0</v>
      </c>
      <c r="H2037" s="221"/>
      <c r="I2037" s="221"/>
      <c r="J2037" s="221"/>
      <c r="K2037" s="221"/>
    </row>
    <row r="2038" spans="1:11" ht="14.1" customHeight="1">
      <c r="A2038" s="221"/>
      <c r="B2038" s="221"/>
      <c r="C2038" s="239" t="s">
        <v>226</v>
      </c>
      <c r="D2038" s="240">
        <v>0</v>
      </c>
      <c r="E2038" s="240">
        <v>0</v>
      </c>
      <c r="F2038" s="240">
        <v>0</v>
      </c>
      <c r="G2038" s="240">
        <v>0</v>
      </c>
      <c r="H2038" s="221"/>
      <c r="I2038" s="221"/>
      <c r="J2038" s="221"/>
      <c r="K2038" s="221"/>
    </row>
    <row r="2039" spans="1:11" ht="14.1" customHeight="1">
      <c r="A2039" s="221"/>
      <c r="B2039" s="221"/>
      <c r="C2039" s="239" t="s">
        <v>220</v>
      </c>
      <c r="D2039" s="240">
        <v>0</v>
      </c>
      <c r="E2039" s="240">
        <v>0</v>
      </c>
      <c r="F2039" s="240">
        <v>0</v>
      </c>
      <c r="G2039" s="240">
        <v>0</v>
      </c>
      <c r="H2039" s="221"/>
      <c r="I2039" s="221"/>
      <c r="J2039" s="221"/>
      <c r="K2039" s="221"/>
    </row>
    <row r="2040" spans="1:11" ht="14.1" customHeight="1">
      <c r="A2040" s="221"/>
      <c r="B2040" s="221"/>
      <c r="C2040" s="239" t="s">
        <v>221</v>
      </c>
      <c r="D2040" s="240">
        <v>0</v>
      </c>
      <c r="E2040" s="240">
        <v>0</v>
      </c>
      <c r="F2040" s="240">
        <v>0</v>
      </c>
      <c r="G2040" s="240">
        <v>0</v>
      </c>
      <c r="H2040" s="221"/>
      <c r="I2040" s="221"/>
      <c r="J2040" s="221"/>
      <c r="K2040" s="221"/>
    </row>
    <row r="2041" spans="1:11" ht="14.1" customHeight="1">
      <c r="A2041" s="221"/>
      <c r="B2041" s="221"/>
      <c r="C2041" s="239" t="s">
        <v>227</v>
      </c>
      <c r="D2041" s="240">
        <v>0</v>
      </c>
      <c r="E2041" s="240">
        <v>0</v>
      </c>
      <c r="F2041" s="240">
        <v>0</v>
      </c>
      <c r="G2041" s="240">
        <v>0</v>
      </c>
      <c r="H2041" s="221"/>
      <c r="I2041" s="221"/>
      <c r="J2041" s="221"/>
      <c r="K2041" s="221"/>
    </row>
    <row r="2042" spans="1:11" ht="14.1" customHeight="1">
      <c r="A2042" s="221"/>
      <c r="B2042" s="221"/>
      <c r="C2042" s="239" t="s">
        <v>220</v>
      </c>
      <c r="D2042" s="240">
        <v>0</v>
      </c>
      <c r="E2042" s="240">
        <v>0</v>
      </c>
      <c r="F2042" s="240">
        <v>0</v>
      </c>
      <c r="G2042" s="240">
        <v>0</v>
      </c>
      <c r="H2042" s="221"/>
      <c r="I2042" s="221"/>
      <c r="J2042" s="221"/>
      <c r="K2042" s="221"/>
    </row>
    <row r="2043" spans="1:11" ht="14.1" customHeight="1">
      <c r="A2043" s="221"/>
      <c r="B2043" s="221"/>
      <c r="C2043" s="239" t="s">
        <v>221</v>
      </c>
      <c r="D2043" s="240">
        <v>0</v>
      </c>
      <c r="E2043" s="240">
        <v>0</v>
      </c>
      <c r="F2043" s="240">
        <v>0</v>
      </c>
      <c r="G2043" s="240">
        <v>0</v>
      </c>
      <c r="H2043" s="221"/>
      <c r="I2043" s="221"/>
      <c r="J2043" s="221"/>
      <c r="K2043" s="221"/>
    </row>
    <row r="2044" spans="1:11" ht="14.1" customHeight="1">
      <c r="A2044" s="221"/>
      <c r="B2044" s="221"/>
      <c r="C2044" s="239" t="s">
        <v>228</v>
      </c>
      <c r="D2044" s="240">
        <v>0</v>
      </c>
      <c r="E2044" s="240">
        <v>0</v>
      </c>
      <c r="F2044" s="240">
        <v>0</v>
      </c>
      <c r="G2044" s="240">
        <v>0</v>
      </c>
      <c r="H2044" s="221"/>
      <c r="I2044" s="221"/>
      <c r="J2044" s="221"/>
      <c r="K2044" s="221"/>
    </row>
    <row r="2045" spans="1:11" ht="14.1" customHeight="1">
      <c r="A2045" s="221"/>
      <c r="B2045" s="221"/>
      <c r="C2045" s="239" t="s">
        <v>220</v>
      </c>
      <c r="D2045" s="240">
        <v>0</v>
      </c>
      <c r="E2045" s="240">
        <v>0</v>
      </c>
      <c r="F2045" s="240">
        <v>0</v>
      </c>
      <c r="G2045" s="240">
        <v>0</v>
      </c>
      <c r="H2045" s="221"/>
      <c r="I2045" s="221"/>
      <c r="J2045" s="221"/>
      <c r="K2045" s="221"/>
    </row>
    <row r="2046" spans="1:11" ht="14.1" customHeight="1">
      <c r="A2046" s="221"/>
      <c r="B2046" s="221"/>
      <c r="C2046" s="239" t="s">
        <v>229</v>
      </c>
      <c r="D2046" s="240">
        <v>0</v>
      </c>
      <c r="E2046" s="240">
        <v>0</v>
      </c>
      <c r="F2046" s="240">
        <v>0</v>
      </c>
      <c r="G2046" s="240">
        <v>0</v>
      </c>
      <c r="H2046" s="221"/>
      <c r="I2046" s="221"/>
      <c r="J2046" s="221"/>
      <c r="K2046" s="221"/>
    </row>
    <row r="2047" spans="1:11" ht="14.1" customHeight="1">
      <c r="A2047" s="221"/>
      <c r="B2047" s="221"/>
      <c r="C2047" s="239" t="s">
        <v>230</v>
      </c>
      <c r="D2047" s="240">
        <v>0</v>
      </c>
      <c r="E2047" s="240">
        <v>0</v>
      </c>
      <c r="F2047" s="240">
        <v>0</v>
      </c>
      <c r="G2047" s="240">
        <v>0</v>
      </c>
      <c r="H2047" s="221"/>
      <c r="I2047" s="221"/>
      <c r="J2047" s="221"/>
      <c r="K2047" s="221"/>
    </row>
    <row r="2048" spans="1:11" ht="14.1" customHeight="1">
      <c r="A2048" s="221"/>
      <c r="B2048" s="221"/>
      <c r="C2048" s="239" t="s">
        <v>231</v>
      </c>
      <c r="D2048" s="240">
        <v>0</v>
      </c>
      <c r="E2048" s="240">
        <v>0</v>
      </c>
      <c r="F2048" s="240">
        <v>0</v>
      </c>
      <c r="G2048" s="240">
        <v>0</v>
      </c>
      <c r="H2048" s="221"/>
      <c r="I2048" s="221"/>
      <c r="J2048" s="221"/>
      <c r="K2048" s="221"/>
    </row>
    <row r="2049" spans="1:11" ht="14.1" customHeight="1">
      <c r="A2049" s="221"/>
      <c r="B2049" s="221"/>
      <c r="C2049" s="239" t="s">
        <v>232</v>
      </c>
      <c r="D2049" s="240">
        <v>0</v>
      </c>
      <c r="E2049" s="240">
        <v>0</v>
      </c>
      <c r="F2049" s="240">
        <v>0</v>
      </c>
      <c r="G2049" s="240">
        <v>0</v>
      </c>
      <c r="H2049" s="221"/>
      <c r="I2049" s="221"/>
      <c r="J2049" s="221"/>
      <c r="K2049" s="221"/>
    </row>
    <row r="2050" spans="1:11" ht="14.1" customHeight="1">
      <c r="A2050" s="221"/>
      <c r="B2050" s="221"/>
      <c r="C2050" s="239" t="s">
        <v>233</v>
      </c>
      <c r="D2050" s="240">
        <v>0</v>
      </c>
      <c r="E2050" s="1591">
        <v>60000000</v>
      </c>
      <c r="F2050" s="1591">
        <v>90000000</v>
      </c>
      <c r="G2050" s="1591">
        <v>0</v>
      </c>
      <c r="H2050" s="221"/>
      <c r="I2050" s="221"/>
      <c r="J2050" s="221"/>
      <c r="K2050" s="221"/>
    </row>
    <row r="2051" spans="1:11" ht="14.1" customHeight="1">
      <c r="A2051" s="221"/>
      <c r="B2051" s="221"/>
      <c r="C2051" s="239" t="s">
        <v>220</v>
      </c>
      <c r="D2051" s="240">
        <v>0</v>
      </c>
      <c r="E2051" s="1591">
        <v>60000000</v>
      </c>
      <c r="F2051" s="1591">
        <v>90000000</v>
      </c>
      <c r="G2051" s="1591">
        <v>0</v>
      </c>
      <c r="H2051" s="221"/>
      <c r="I2051" s="221"/>
      <c r="J2051" s="221"/>
      <c r="K2051" s="221"/>
    </row>
    <row r="2052" spans="1:11" ht="14.1" customHeight="1">
      <c r="A2052" s="221"/>
      <c r="B2052" s="221"/>
      <c r="C2052" s="239" t="s">
        <v>229</v>
      </c>
      <c r="D2052" s="240">
        <v>0</v>
      </c>
      <c r="E2052" s="240">
        <v>0</v>
      </c>
      <c r="F2052" s="240">
        <v>0</v>
      </c>
      <c r="G2052" s="240">
        <v>0</v>
      </c>
      <c r="H2052" s="221"/>
      <c r="I2052" s="221"/>
      <c r="J2052" s="221"/>
      <c r="K2052" s="221"/>
    </row>
    <row r="2053" spans="1:11" ht="14.1" customHeight="1">
      <c r="A2053" s="221"/>
      <c r="B2053" s="221"/>
      <c r="C2053" s="239" t="s">
        <v>230</v>
      </c>
      <c r="D2053" s="240">
        <v>0</v>
      </c>
      <c r="E2053" s="240">
        <v>0</v>
      </c>
      <c r="F2053" s="240">
        <v>0</v>
      </c>
      <c r="G2053" s="240">
        <v>0</v>
      </c>
      <c r="H2053" s="221"/>
      <c r="I2053" s="221"/>
      <c r="J2053" s="221"/>
      <c r="K2053" s="221"/>
    </row>
    <row r="2054" spans="1:11" ht="14.1" customHeight="1">
      <c r="A2054" s="221"/>
      <c r="B2054" s="221"/>
      <c r="C2054" s="239" t="s">
        <v>231</v>
      </c>
      <c r="D2054" s="240">
        <v>0</v>
      </c>
      <c r="E2054" s="240">
        <v>0</v>
      </c>
      <c r="F2054" s="240">
        <v>0</v>
      </c>
      <c r="G2054" s="240">
        <v>0</v>
      </c>
      <c r="H2054" s="221"/>
      <c r="I2054" s="221"/>
      <c r="J2054" s="221"/>
      <c r="K2054" s="221"/>
    </row>
    <row r="2055" spans="1:11" ht="14.1" customHeight="1">
      <c r="A2055" s="221"/>
      <c r="B2055" s="221"/>
      <c r="C2055" s="239" t="s">
        <v>232</v>
      </c>
      <c r="D2055" s="240">
        <v>0</v>
      </c>
      <c r="E2055" s="240">
        <v>0</v>
      </c>
      <c r="F2055" s="240">
        <v>0</v>
      </c>
      <c r="G2055" s="240">
        <v>0</v>
      </c>
      <c r="H2055" s="221"/>
      <c r="I2055" s="221"/>
      <c r="J2055" s="221"/>
      <c r="K2055" s="221"/>
    </row>
    <row r="2056" spans="1:11" ht="14.1" customHeight="1">
      <c r="A2056" s="221"/>
      <c r="B2056" s="221"/>
      <c r="C2056" s="239" t="s">
        <v>234</v>
      </c>
      <c r="D2056" s="240">
        <v>0</v>
      </c>
      <c r="E2056" s="240">
        <v>0</v>
      </c>
      <c r="F2056" s="240">
        <v>0</v>
      </c>
      <c r="G2056" s="240">
        <v>0</v>
      </c>
      <c r="H2056" s="221"/>
      <c r="I2056" s="221"/>
      <c r="J2056" s="221"/>
      <c r="K2056" s="221"/>
    </row>
    <row r="2057" spans="1:11" ht="14.1" customHeight="1">
      <c r="A2057" s="221"/>
      <c r="B2057" s="221"/>
      <c r="C2057" s="239" t="s">
        <v>220</v>
      </c>
      <c r="D2057" s="240">
        <v>0</v>
      </c>
      <c r="E2057" s="240">
        <v>0</v>
      </c>
      <c r="F2057" s="240">
        <v>0</v>
      </c>
      <c r="G2057" s="240">
        <v>0</v>
      </c>
      <c r="H2057" s="221"/>
      <c r="I2057" s="221"/>
      <c r="J2057" s="221"/>
      <c r="K2057" s="221"/>
    </row>
    <row r="2058" spans="1:11" ht="14.1" customHeight="1">
      <c r="A2058" s="221"/>
      <c r="B2058" s="221"/>
      <c r="C2058" s="239" t="s">
        <v>229</v>
      </c>
      <c r="D2058" s="240">
        <v>0</v>
      </c>
      <c r="E2058" s="240">
        <v>0</v>
      </c>
      <c r="F2058" s="240">
        <v>0</v>
      </c>
      <c r="G2058" s="240">
        <v>0</v>
      </c>
      <c r="H2058" s="221"/>
      <c r="I2058" s="221"/>
      <c r="J2058" s="221"/>
      <c r="K2058" s="221"/>
    </row>
    <row r="2059" spans="1:11" ht="14.1" customHeight="1">
      <c r="A2059" s="221"/>
      <c r="B2059" s="221"/>
      <c r="C2059" s="239" t="s">
        <v>230</v>
      </c>
      <c r="D2059" s="240">
        <v>0</v>
      </c>
      <c r="E2059" s="240">
        <v>0</v>
      </c>
      <c r="F2059" s="240">
        <v>0</v>
      </c>
      <c r="G2059" s="240">
        <v>0</v>
      </c>
      <c r="H2059" s="221"/>
      <c r="I2059" s="221"/>
      <c r="J2059" s="221"/>
      <c r="K2059" s="221"/>
    </row>
    <row r="2060" spans="1:11" ht="14.1" customHeight="1">
      <c r="A2060" s="221"/>
      <c r="B2060" s="221"/>
      <c r="C2060" s="239" t="s">
        <v>231</v>
      </c>
      <c r="D2060" s="240">
        <v>0</v>
      </c>
      <c r="E2060" s="240">
        <v>0</v>
      </c>
      <c r="F2060" s="240">
        <v>0</v>
      </c>
      <c r="G2060" s="240">
        <v>0</v>
      </c>
      <c r="H2060" s="221"/>
      <c r="I2060" s="221"/>
      <c r="J2060" s="221"/>
      <c r="K2060" s="221"/>
    </row>
    <row r="2061" spans="1:11" ht="14.1" customHeight="1">
      <c r="A2061" s="221"/>
      <c r="B2061" s="221"/>
      <c r="C2061" s="239" t="s">
        <v>232</v>
      </c>
      <c r="D2061" s="240">
        <v>0</v>
      </c>
      <c r="E2061" s="240">
        <v>0</v>
      </c>
      <c r="F2061" s="240">
        <v>0</v>
      </c>
      <c r="G2061" s="240">
        <v>0</v>
      </c>
      <c r="H2061" s="221"/>
      <c r="I2061" s="221"/>
      <c r="J2061" s="221"/>
      <c r="K2061" s="221"/>
    </row>
    <row r="2062" spans="1:11" ht="14.1" customHeight="1">
      <c r="A2062" s="221"/>
      <c r="B2062" s="221"/>
      <c r="C2062" s="239" t="s">
        <v>235</v>
      </c>
      <c r="D2062" s="240">
        <v>0</v>
      </c>
      <c r="E2062" s="240">
        <v>0</v>
      </c>
      <c r="F2062" s="240">
        <v>0</v>
      </c>
      <c r="G2062" s="240">
        <v>0</v>
      </c>
      <c r="H2062" s="221"/>
      <c r="I2062" s="221"/>
      <c r="J2062" s="221"/>
      <c r="K2062" s="221"/>
    </row>
    <row r="2063" spans="1:11" ht="14.1" customHeight="1">
      <c r="A2063" s="221"/>
      <c r="B2063" s="221"/>
      <c r="C2063" s="239" t="s">
        <v>236</v>
      </c>
      <c r="D2063" s="240">
        <v>0</v>
      </c>
      <c r="E2063" s="240">
        <v>0</v>
      </c>
      <c r="F2063" s="240">
        <v>0</v>
      </c>
      <c r="G2063" s="240">
        <v>0</v>
      </c>
      <c r="H2063" s="221"/>
      <c r="I2063" s="221"/>
      <c r="J2063" s="221"/>
      <c r="K2063" s="221"/>
    </row>
    <row r="2064" spans="1:11" ht="14.1" customHeight="1">
      <c r="A2064" s="221"/>
      <c r="B2064" s="221"/>
      <c r="C2064" s="241" t="s">
        <v>237</v>
      </c>
      <c r="D2064" s="240">
        <v>0</v>
      </c>
      <c r="E2064" s="1591">
        <v>60000000</v>
      </c>
      <c r="F2064" s="1591">
        <v>90000000</v>
      </c>
      <c r="G2064" s="1591">
        <v>0</v>
      </c>
      <c r="H2064" s="221"/>
      <c r="I2064" s="221"/>
      <c r="J2064" s="221"/>
      <c r="K2064" s="221"/>
    </row>
    <row r="2065" spans="1:11" ht="20.100000000000001" customHeight="1">
      <c r="A2065" s="221"/>
      <c r="B2065" s="221"/>
      <c r="C2065" s="1581" t="s">
        <v>3415</v>
      </c>
      <c r="D2065" s="1685" t="s">
        <v>3416</v>
      </c>
      <c r="E2065" s="1686"/>
      <c r="F2065" s="1686"/>
      <c r="G2065" s="1686"/>
      <c r="H2065" s="221"/>
      <c r="I2065" s="221"/>
      <c r="J2065" s="221"/>
      <c r="K2065" s="221"/>
    </row>
    <row r="2066" spans="1:11" ht="18" customHeight="1">
      <c r="A2066" s="221"/>
      <c r="B2066" s="221"/>
      <c r="C2066" s="231" t="s">
        <v>209</v>
      </c>
      <c r="D2066" s="1639" t="s">
        <v>3417</v>
      </c>
      <c r="E2066" s="1640"/>
      <c r="F2066" s="1640"/>
      <c r="G2066" s="1640"/>
      <c r="H2066" s="221"/>
      <c r="I2066" s="221"/>
      <c r="J2066" s="221"/>
      <c r="K2066" s="221"/>
    </row>
    <row r="2067" spans="1:11" ht="18" customHeight="1">
      <c r="A2067" s="221"/>
      <c r="B2067" s="221"/>
      <c r="C2067" s="232" t="s">
        <v>211</v>
      </c>
      <c r="D2067" s="1639" t="s">
        <v>3418</v>
      </c>
      <c r="E2067" s="1640"/>
      <c r="F2067" s="1640"/>
      <c r="G2067" s="1640"/>
      <c r="H2067" s="221"/>
      <c r="I2067" s="221"/>
      <c r="J2067" s="221"/>
      <c r="K2067" s="221"/>
    </row>
    <row r="2068" spans="1:11" ht="18" customHeight="1">
      <c r="A2068" s="221"/>
      <c r="B2068" s="221"/>
      <c r="C2068" s="232" t="s">
        <v>31</v>
      </c>
      <c r="D2068" s="1639" t="s">
        <v>3406</v>
      </c>
      <c r="E2068" s="1640"/>
      <c r="F2068" s="1640"/>
      <c r="G2068" s="1640"/>
      <c r="H2068" s="221"/>
      <c r="I2068" s="221"/>
      <c r="J2068" s="221"/>
      <c r="K2068" s="221"/>
    </row>
    <row r="2069" spans="1:11" ht="15" customHeight="1">
      <c r="A2069" s="221"/>
      <c r="B2069" s="221"/>
      <c r="C2069" s="233"/>
      <c r="D2069" s="234">
        <v>2025</v>
      </c>
      <c r="E2069" s="234">
        <v>2026</v>
      </c>
      <c r="F2069" s="234">
        <v>2027</v>
      </c>
      <c r="G2069" s="234">
        <v>2028</v>
      </c>
      <c r="H2069" s="221"/>
      <c r="I2069" s="221"/>
      <c r="J2069" s="221"/>
      <c r="K2069" s="221"/>
    </row>
    <row r="2070" spans="1:11" ht="15" customHeight="1">
      <c r="A2070" s="221"/>
      <c r="B2070" s="221"/>
      <c r="C2070" s="235"/>
      <c r="D2070" s="236" t="s">
        <v>13</v>
      </c>
      <c r="E2070" s="236" t="s">
        <v>14</v>
      </c>
      <c r="F2070" s="236" t="s">
        <v>14</v>
      </c>
      <c r="G2070" s="236" t="s">
        <v>14</v>
      </c>
      <c r="H2070" s="221"/>
      <c r="I2070" s="221"/>
      <c r="J2070" s="221"/>
      <c r="K2070" s="221"/>
    </row>
    <row r="2071" spans="1:11" ht="14.1" customHeight="1">
      <c r="A2071" s="221"/>
      <c r="B2071" s="221"/>
      <c r="C2071" s="223" t="s">
        <v>33</v>
      </c>
      <c r="D2071" s="237" t="s">
        <v>200</v>
      </c>
      <c r="E2071" s="237" t="s">
        <v>248</v>
      </c>
      <c r="F2071" s="237" t="s">
        <v>248</v>
      </c>
      <c r="G2071" s="237" t="s">
        <v>248</v>
      </c>
      <c r="H2071" s="221"/>
      <c r="I2071" s="221"/>
      <c r="J2071" s="221"/>
      <c r="K2071" s="221"/>
    </row>
    <row r="2072" spans="1:11" ht="14.1" customHeight="1">
      <c r="A2072" s="221"/>
      <c r="B2072" s="221"/>
      <c r="C2072" s="223" t="s">
        <v>214</v>
      </c>
      <c r="D2072" s="237">
        <v>0</v>
      </c>
      <c r="E2072" s="1591">
        <v>40000000</v>
      </c>
      <c r="F2072" s="1591">
        <v>60000000</v>
      </c>
      <c r="G2072" s="1591">
        <v>0</v>
      </c>
      <c r="H2072" s="221"/>
      <c r="I2072" s="221"/>
      <c r="J2072" s="221"/>
      <c r="K2072" s="221"/>
    </row>
    <row r="2073" spans="1:11" ht="14.1" customHeight="1">
      <c r="A2073" s="221"/>
      <c r="B2073" s="221"/>
      <c r="C2073" s="223" t="s">
        <v>215</v>
      </c>
      <c r="D2073" s="237" t="s">
        <v>164</v>
      </c>
      <c r="E2073" s="1591">
        <v>40000000</v>
      </c>
      <c r="F2073" s="1591">
        <v>60000000</v>
      </c>
      <c r="G2073" s="1591">
        <v>0</v>
      </c>
      <c r="H2073" s="221"/>
      <c r="I2073" s="221"/>
      <c r="J2073" s="221"/>
      <c r="K2073" s="221"/>
    </row>
    <row r="2074" spans="1:11" ht="14.1" customHeight="1">
      <c r="A2074" s="221"/>
      <c r="B2074" s="221"/>
      <c r="C2074" s="223" t="s">
        <v>216</v>
      </c>
      <c r="D2074" s="237" t="s">
        <v>200</v>
      </c>
      <c r="E2074" s="237" t="s">
        <v>200</v>
      </c>
      <c r="F2074" s="237" t="s">
        <v>164</v>
      </c>
      <c r="G2074" s="237" t="s">
        <v>164</v>
      </c>
      <c r="H2074" s="221"/>
      <c r="I2074" s="221"/>
      <c r="J2074" s="221"/>
      <c r="K2074" s="221"/>
    </row>
    <row r="2075" spans="1:11" ht="14.1" customHeight="1">
      <c r="A2075" s="221"/>
      <c r="B2075" s="221"/>
      <c r="C2075" s="223" t="s">
        <v>217</v>
      </c>
      <c r="D2075" s="237" t="s">
        <v>200</v>
      </c>
      <c r="E2075" s="237" t="s">
        <v>164</v>
      </c>
      <c r="F2075" s="237">
        <v>0.5</v>
      </c>
      <c r="G2075" s="237">
        <v>-1</v>
      </c>
      <c r="H2075" s="221"/>
      <c r="I2075" s="221"/>
      <c r="J2075" s="221"/>
      <c r="K2075" s="221"/>
    </row>
    <row r="2076" spans="1:11" ht="14.1" customHeight="1">
      <c r="A2076" s="221"/>
      <c r="B2076" s="221"/>
      <c r="C2076" s="223" t="s">
        <v>39</v>
      </c>
      <c r="D2076" s="237" t="s">
        <v>200</v>
      </c>
      <c r="E2076" s="237" t="s">
        <v>200</v>
      </c>
      <c r="F2076" s="237">
        <v>0.5</v>
      </c>
      <c r="G2076" s="237">
        <v>-1</v>
      </c>
      <c r="H2076" s="221"/>
      <c r="I2076" s="221"/>
      <c r="J2076" s="221"/>
      <c r="K2076" s="221"/>
    </row>
    <row r="2077" spans="1:11" ht="14.1" customHeight="1">
      <c r="A2077" s="221"/>
      <c r="B2077" s="221"/>
      <c r="C2077" s="1683" t="s">
        <v>218</v>
      </c>
      <c r="D2077" s="1684"/>
      <c r="E2077" s="1684"/>
      <c r="F2077" s="1684"/>
      <c r="G2077" s="1684"/>
      <c r="H2077" s="221"/>
      <c r="I2077" s="221"/>
      <c r="J2077" s="221"/>
      <c r="K2077" s="221"/>
    </row>
    <row r="2078" spans="1:11" ht="14.1" customHeight="1">
      <c r="A2078" s="221"/>
      <c r="B2078" s="221"/>
      <c r="C2078" s="233"/>
      <c r="D2078" s="234">
        <v>2025</v>
      </c>
      <c r="E2078" s="234">
        <v>2026</v>
      </c>
      <c r="F2078" s="234">
        <v>2027</v>
      </c>
      <c r="G2078" s="234">
        <v>2028</v>
      </c>
      <c r="H2078" s="221"/>
      <c r="I2078" s="221"/>
      <c r="J2078" s="221"/>
      <c r="K2078" s="221"/>
    </row>
    <row r="2079" spans="1:11" ht="14.1" customHeight="1">
      <c r="A2079" s="221"/>
      <c r="B2079" s="221"/>
      <c r="C2079" s="235"/>
      <c r="D2079" s="236" t="s">
        <v>13</v>
      </c>
      <c r="E2079" s="236" t="s">
        <v>14</v>
      </c>
      <c r="F2079" s="236" t="s">
        <v>14</v>
      </c>
      <c r="G2079" s="236" t="s">
        <v>14</v>
      </c>
      <c r="H2079" s="221"/>
      <c r="I2079" s="221"/>
      <c r="J2079" s="221"/>
      <c r="K2079" s="221"/>
    </row>
    <row r="2080" spans="1:11" ht="14.1" customHeight="1">
      <c r="A2080" s="221"/>
      <c r="B2080" s="221"/>
      <c r="C2080" s="239" t="s">
        <v>219</v>
      </c>
      <c r="D2080" s="240">
        <v>0</v>
      </c>
      <c r="E2080" s="240">
        <v>0</v>
      </c>
      <c r="F2080" s="240">
        <v>0</v>
      </c>
      <c r="G2080" s="240">
        <v>0</v>
      </c>
      <c r="H2080" s="221"/>
      <c r="I2080" s="221"/>
      <c r="J2080" s="221"/>
      <c r="K2080" s="221"/>
    </row>
    <row r="2081" spans="1:11" ht="14.1" customHeight="1">
      <c r="A2081" s="221"/>
      <c r="B2081" s="221"/>
      <c r="C2081" s="239" t="s">
        <v>220</v>
      </c>
      <c r="D2081" s="240">
        <v>0</v>
      </c>
      <c r="E2081" s="240">
        <v>0</v>
      </c>
      <c r="F2081" s="240">
        <v>0</v>
      </c>
      <c r="G2081" s="240">
        <v>0</v>
      </c>
      <c r="H2081" s="221"/>
      <c r="I2081" s="221"/>
      <c r="J2081" s="221"/>
      <c r="K2081" s="221"/>
    </row>
    <row r="2082" spans="1:11" ht="14.1" customHeight="1">
      <c r="A2082" s="221"/>
      <c r="B2082" s="221"/>
      <c r="C2082" s="239" t="s">
        <v>221</v>
      </c>
      <c r="D2082" s="240">
        <v>0</v>
      </c>
      <c r="E2082" s="240">
        <v>0</v>
      </c>
      <c r="F2082" s="240">
        <v>0</v>
      </c>
      <c r="G2082" s="240">
        <v>0</v>
      </c>
      <c r="H2082" s="221"/>
      <c r="I2082" s="221"/>
      <c r="J2082" s="221"/>
      <c r="K2082" s="221"/>
    </row>
    <row r="2083" spans="1:11" ht="14.1" customHeight="1">
      <c r="A2083" s="221"/>
      <c r="B2083" s="221"/>
      <c r="C2083" s="239" t="s">
        <v>222</v>
      </c>
      <c r="D2083" s="240">
        <v>0</v>
      </c>
      <c r="E2083" s="240">
        <v>0</v>
      </c>
      <c r="F2083" s="240">
        <v>0</v>
      </c>
      <c r="G2083" s="240">
        <v>0</v>
      </c>
      <c r="H2083" s="221"/>
      <c r="I2083" s="221"/>
      <c r="J2083" s="221"/>
      <c r="K2083" s="221"/>
    </row>
    <row r="2084" spans="1:11" ht="14.1" customHeight="1">
      <c r="A2084" s="221"/>
      <c r="B2084" s="221"/>
      <c r="C2084" s="239" t="s">
        <v>220</v>
      </c>
      <c r="D2084" s="240">
        <v>0</v>
      </c>
      <c r="E2084" s="240">
        <v>0</v>
      </c>
      <c r="F2084" s="240">
        <v>0</v>
      </c>
      <c r="G2084" s="240">
        <v>0</v>
      </c>
      <c r="H2084" s="221"/>
      <c r="I2084" s="221"/>
      <c r="J2084" s="221"/>
      <c r="K2084" s="221"/>
    </row>
    <row r="2085" spans="1:11" ht="14.1" customHeight="1">
      <c r="A2085" s="221"/>
      <c r="B2085" s="221"/>
      <c r="C2085" s="239" t="s">
        <v>221</v>
      </c>
      <c r="D2085" s="240">
        <v>0</v>
      </c>
      <c r="E2085" s="240">
        <v>0</v>
      </c>
      <c r="F2085" s="240">
        <v>0</v>
      </c>
      <c r="G2085" s="240">
        <v>0</v>
      </c>
      <c r="H2085" s="221"/>
      <c r="I2085" s="221"/>
      <c r="J2085" s="221"/>
      <c r="K2085" s="221"/>
    </row>
    <row r="2086" spans="1:11" ht="14.1" customHeight="1">
      <c r="A2086" s="221"/>
      <c r="B2086" s="221"/>
      <c r="C2086" s="239" t="s">
        <v>223</v>
      </c>
      <c r="D2086" s="240">
        <v>0</v>
      </c>
      <c r="E2086" s="240">
        <v>0</v>
      </c>
      <c r="F2086" s="240">
        <v>0</v>
      </c>
      <c r="G2086" s="240">
        <v>0</v>
      </c>
      <c r="H2086" s="221"/>
      <c r="I2086" s="221"/>
      <c r="J2086" s="221"/>
      <c r="K2086" s="221"/>
    </row>
    <row r="2087" spans="1:11" ht="14.1" customHeight="1">
      <c r="A2087" s="221"/>
      <c r="B2087" s="221"/>
      <c r="C2087" s="239" t="s">
        <v>220</v>
      </c>
      <c r="D2087" s="240">
        <v>0</v>
      </c>
      <c r="E2087" s="240">
        <v>0</v>
      </c>
      <c r="F2087" s="240">
        <v>0</v>
      </c>
      <c r="G2087" s="240">
        <v>0</v>
      </c>
      <c r="H2087" s="221"/>
      <c r="I2087" s="221"/>
      <c r="J2087" s="221"/>
      <c r="K2087" s="221"/>
    </row>
    <row r="2088" spans="1:11" ht="14.1" customHeight="1">
      <c r="A2088" s="221"/>
      <c r="B2088" s="221"/>
      <c r="C2088" s="239" t="s">
        <v>221</v>
      </c>
      <c r="D2088" s="240">
        <v>0</v>
      </c>
      <c r="E2088" s="240">
        <v>0</v>
      </c>
      <c r="F2088" s="240">
        <v>0</v>
      </c>
      <c r="G2088" s="240">
        <v>0</v>
      </c>
      <c r="H2088" s="221"/>
      <c r="I2088" s="221"/>
      <c r="J2088" s="221"/>
      <c r="K2088" s="221"/>
    </row>
    <row r="2089" spans="1:11" ht="14.1" customHeight="1">
      <c r="A2089" s="221"/>
      <c r="B2089" s="221"/>
      <c r="C2089" s="239" t="s">
        <v>224</v>
      </c>
      <c r="D2089" s="240">
        <v>0</v>
      </c>
      <c r="E2089" s="240">
        <v>0</v>
      </c>
      <c r="F2089" s="240">
        <v>0</v>
      </c>
      <c r="G2089" s="240">
        <v>0</v>
      </c>
      <c r="H2089" s="221"/>
      <c r="I2089" s="221"/>
      <c r="J2089" s="221"/>
      <c r="K2089" s="221"/>
    </row>
    <row r="2090" spans="1:11" ht="14.1" customHeight="1">
      <c r="A2090" s="221"/>
      <c r="B2090" s="221"/>
      <c r="C2090" s="239" t="s">
        <v>220</v>
      </c>
      <c r="D2090" s="240">
        <v>0</v>
      </c>
      <c r="E2090" s="240">
        <v>0</v>
      </c>
      <c r="F2090" s="240">
        <v>0</v>
      </c>
      <c r="G2090" s="240">
        <v>0</v>
      </c>
      <c r="H2090" s="221"/>
      <c r="I2090" s="221"/>
      <c r="J2090" s="221"/>
      <c r="K2090" s="221"/>
    </row>
    <row r="2091" spans="1:11" ht="14.1" customHeight="1">
      <c r="A2091" s="221"/>
      <c r="B2091" s="221"/>
      <c r="C2091" s="239" t="s">
        <v>221</v>
      </c>
      <c r="D2091" s="240">
        <v>0</v>
      </c>
      <c r="E2091" s="240">
        <v>0</v>
      </c>
      <c r="F2091" s="240">
        <v>0</v>
      </c>
      <c r="G2091" s="240">
        <v>0</v>
      </c>
      <c r="H2091" s="221"/>
      <c r="I2091" s="221"/>
      <c r="J2091" s="221"/>
      <c r="K2091" s="221"/>
    </row>
    <row r="2092" spans="1:11" ht="14.1" customHeight="1">
      <c r="A2092" s="221"/>
      <c r="B2092" s="221"/>
      <c r="C2092" s="239" t="s">
        <v>225</v>
      </c>
      <c r="D2092" s="240">
        <v>0</v>
      </c>
      <c r="E2092" s="240">
        <v>0</v>
      </c>
      <c r="F2092" s="240">
        <v>0</v>
      </c>
      <c r="G2092" s="240">
        <v>0</v>
      </c>
      <c r="H2092" s="221"/>
      <c r="I2092" s="221"/>
      <c r="J2092" s="221"/>
      <c r="K2092" s="221"/>
    </row>
    <row r="2093" spans="1:11" ht="14.1" customHeight="1">
      <c r="A2093" s="221"/>
      <c r="B2093" s="221"/>
      <c r="C2093" s="239" t="s">
        <v>220</v>
      </c>
      <c r="D2093" s="240">
        <v>0</v>
      </c>
      <c r="E2093" s="240">
        <v>0</v>
      </c>
      <c r="F2093" s="240">
        <v>0</v>
      </c>
      <c r="G2093" s="240">
        <v>0</v>
      </c>
      <c r="H2093" s="221"/>
      <c r="I2093" s="221"/>
      <c r="J2093" s="221"/>
      <c r="K2093" s="221"/>
    </row>
    <row r="2094" spans="1:11" ht="14.1" customHeight="1">
      <c r="A2094" s="221"/>
      <c r="B2094" s="221"/>
      <c r="C2094" s="239" t="s">
        <v>221</v>
      </c>
      <c r="D2094" s="240">
        <v>0</v>
      </c>
      <c r="E2094" s="240">
        <v>0</v>
      </c>
      <c r="F2094" s="240">
        <v>0</v>
      </c>
      <c r="G2094" s="240">
        <v>0</v>
      </c>
      <c r="H2094" s="221"/>
      <c r="I2094" s="221"/>
      <c r="J2094" s="221"/>
      <c r="K2094" s="221"/>
    </row>
    <row r="2095" spans="1:11" ht="14.1" customHeight="1">
      <c r="A2095" s="221"/>
      <c r="B2095" s="221"/>
      <c r="C2095" s="239" t="s">
        <v>226</v>
      </c>
      <c r="D2095" s="240">
        <v>0</v>
      </c>
      <c r="E2095" s="240">
        <v>0</v>
      </c>
      <c r="F2095" s="240">
        <v>0</v>
      </c>
      <c r="G2095" s="240">
        <v>0</v>
      </c>
      <c r="H2095" s="221"/>
      <c r="I2095" s="221"/>
      <c r="J2095" s="221"/>
      <c r="K2095" s="221"/>
    </row>
    <row r="2096" spans="1:11" ht="14.1" customHeight="1">
      <c r="A2096" s="221"/>
      <c r="B2096" s="221"/>
      <c r="C2096" s="239" t="s">
        <v>220</v>
      </c>
      <c r="D2096" s="240">
        <v>0</v>
      </c>
      <c r="E2096" s="240">
        <v>0</v>
      </c>
      <c r="F2096" s="240">
        <v>0</v>
      </c>
      <c r="G2096" s="240">
        <v>0</v>
      </c>
      <c r="H2096" s="221"/>
      <c r="I2096" s="221"/>
      <c r="J2096" s="221"/>
      <c r="K2096" s="221"/>
    </row>
    <row r="2097" spans="1:11" ht="14.1" customHeight="1">
      <c r="A2097" s="221"/>
      <c r="B2097" s="221"/>
      <c r="C2097" s="239" t="s">
        <v>221</v>
      </c>
      <c r="D2097" s="240">
        <v>0</v>
      </c>
      <c r="E2097" s="240">
        <v>0</v>
      </c>
      <c r="F2097" s="240">
        <v>0</v>
      </c>
      <c r="G2097" s="240">
        <v>0</v>
      </c>
      <c r="H2097" s="221"/>
      <c r="I2097" s="221"/>
      <c r="J2097" s="221"/>
      <c r="K2097" s="221"/>
    </row>
    <row r="2098" spans="1:11" ht="14.1" customHeight="1">
      <c r="A2098" s="221"/>
      <c r="B2098" s="221"/>
      <c r="C2098" s="239" t="s">
        <v>227</v>
      </c>
      <c r="D2098" s="240">
        <v>0</v>
      </c>
      <c r="E2098" s="240">
        <v>0</v>
      </c>
      <c r="F2098" s="240">
        <v>0</v>
      </c>
      <c r="G2098" s="240">
        <v>0</v>
      </c>
      <c r="H2098" s="221"/>
      <c r="I2098" s="221"/>
      <c r="J2098" s="221"/>
      <c r="K2098" s="221"/>
    </row>
    <row r="2099" spans="1:11" ht="14.1" customHeight="1">
      <c r="A2099" s="221"/>
      <c r="B2099" s="221"/>
      <c r="C2099" s="239" t="s">
        <v>220</v>
      </c>
      <c r="D2099" s="240">
        <v>0</v>
      </c>
      <c r="E2099" s="240">
        <v>0</v>
      </c>
      <c r="F2099" s="240">
        <v>0</v>
      </c>
      <c r="G2099" s="240">
        <v>0</v>
      </c>
      <c r="H2099" s="221"/>
      <c r="I2099" s="221"/>
      <c r="J2099" s="221"/>
      <c r="K2099" s="221"/>
    </row>
    <row r="2100" spans="1:11" ht="14.1" customHeight="1">
      <c r="A2100" s="221"/>
      <c r="B2100" s="221"/>
      <c r="C2100" s="239" t="s">
        <v>221</v>
      </c>
      <c r="D2100" s="240">
        <v>0</v>
      </c>
      <c r="E2100" s="240">
        <v>0</v>
      </c>
      <c r="F2100" s="240">
        <v>0</v>
      </c>
      <c r="G2100" s="240">
        <v>0</v>
      </c>
      <c r="H2100" s="221"/>
      <c r="I2100" s="221"/>
      <c r="J2100" s="221"/>
      <c r="K2100" s="221"/>
    </row>
    <row r="2101" spans="1:11" ht="14.1" customHeight="1">
      <c r="A2101" s="221"/>
      <c r="B2101" s="221"/>
      <c r="C2101" s="239" t="s">
        <v>228</v>
      </c>
      <c r="D2101" s="240">
        <v>0</v>
      </c>
      <c r="E2101" s="240">
        <v>0</v>
      </c>
      <c r="F2101" s="240">
        <v>0</v>
      </c>
      <c r="G2101" s="240">
        <v>0</v>
      </c>
      <c r="H2101" s="221"/>
      <c r="I2101" s="221"/>
      <c r="J2101" s="221"/>
      <c r="K2101" s="221"/>
    </row>
    <row r="2102" spans="1:11" ht="14.1" customHeight="1">
      <c r="A2102" s="221"/>
      <c r="B2102" s="221"/>
      <c r="C2102" s="239" t="s">
        <v>220</v>
      </c>
      <c r="D2102" s="240">
        <v>0</v>
      </c>
      <c r="E2102" s="240">
        <v>0</v>
      </c>
      <c r="F2102" s="240">
        <v>0</v>
      </c>
      <c r="G2102" s="240">
        <v>0</v>
      </c>
      <c r="H2102" s="221"/>
      <c r="I2102" s="221"/>
      <c r="J2102" s="221"/>
      <c r="K2102" s="221"/>
    </row>
    <row r="2103" spans="1:11" ht="14.1" customHeight="1">
      <c r="A2103" s="221"/>
      <c r="B2103" s="221"/>
      <c r="C2103" s="239" t="s">
        <v>229</v>
      </c>
      <c r="D2103" s="240">
        <v>0</v>
      </c>
      <c r="E2103" s="240">
        <v>0</v>
      </c>
      <c r="F2103" s="240">
        <v>0</v>
      </c>
      <c r="G2103" s="240">
        <v>0</v>
      </c>
      <c r="H2103" s="221"/>
      <c r="I2103" s="221"/>
      <c r="J2103" s="221"/>
      <c r="K2103" s="221"/>
    </row>
    <row r="2104" spans="1:11" ht="14.1" customHeight="1">
      <c r="A2104" s="221"/>
      <c r="B2104" s="221"/>
      <c r="C2104" s="239" t="s">
        <v>230</v>
      </c>
      <c r="D2104" s="240">
        <v>0</v>
      </c>
      <c r="E2104" s="240">
        <v>0</v>
      </c>
      <c r="F2104" s="240">
        <v>0</v>
      </c>
      <c r="G2104" s="240">
        <v>0</v>
      </c>
      <c r="H2104" s="221"/>
      <c r="I2104" s="221"/>
      <c r="J2104" s="221"/>
      <c r="K2104" s="221"/>
    </row>
    <row r="2105" spans="1:11" ht="14.1" customHeight="1">
      <c r="A2105" s="221"/>
      <c r="B2105" s="221"/>
      <c r="C2105" s="239" t="s">
        <v>231</v>
      </c>
      <c r="D2105" s="240">
        <v>0</v>
      </c>
      <c r="E2105" s="240">
        <v>0</v>
      </c>
      <c r="F2105" s="240">
        <v>0</v>
      </c>
      <c r="G2105" s="240">
        <v>0</v>
      </c>
      <c r="H2105" s="221"/>
      <c r="I2105" s="221"/>
      <c r="J2105" s="221"/>
      <c r="K2105" s="221"/>
    </row>
    <row r="2106" spans="1:11" ht="14.1" customHeight="1">
      <c r="A2106" s="221"/>
      <c r="B2106" s="221"/>
      <c r="C2106" s="239" t="s">
        <v>232</v>
      </c>
      <c r="D2106" s="240">
        <v>0</v>
      </c>
      <c r="E2106" s="240">
        <v>0</v>
      </c>
      <c r="F2106" s="240">
        <v>0</v>
      </c>
      <c r="G2106" s="240">
        <v>0</v>
      </c>
      <c r="H2106" s="221"/>
      <c r="I2106" s="221"/>
      <c r="J2106" s="221"/>
      <c r="K2106" s="221"/>
    </row>
    <row r="2107" spans="1:11" ht="14.1" customHeight="1">
      <c r="A2107" s="221"/>
      <c r="B2107" s="221"/>
      <c r="C2107" s="239" t="s">
        <v>233</v>
      </c>
      <c r="D2107" s="240">
        <v>0</v>
      </c>
      <c r="E2107" s="1591">
        <v>40000000</v>
      </c>
      <c r="F2107" s="1591">
        <v>60000000</v>
      </c>
      <c r="G2107" s="1591">
        <v>0</v>
      </c>
      <c r="H2107" s="221"/>
      <c r="I2107" s="221"/>
      <c r="J2107" s="221"/>
      <c r="K2107" s="221"/>
    </row>
    <row r="2108" spans="1:11" ht="14.1" customHeight="1">
      <c r="A2108" s="221"/>
      <c r="B2108" s="221"/>
      <c r="C2108" s="239" t="s">
        <v>220</v>
      </c>
      <c r="D2108" s="240">
        <v>0</v>
      </c>
      <c r="E2108" s="1591">
        <v>40000000</v>
      </c>
      <c r="F2108" s="1591">
        <v>60000000</v>
      </c>
      <c r="G2108" s="1591">
        <v>0</v>
      </c>
      <c r="H2108" s="221"/>
      <c r="I2108" s="221"/>
      <c r="J2108" s="221"/>
      <c r="K2108" s="221"/>
    </row>
    <row r="2109" spans="1:11" ht="14.1" customHeight="1">
      <c r="A2109" s="221"/>
      <c r="B2109" s="221"/>
      <c r="C2109" s="239" t="s">
        <v>229</v>
      </c>
      <c r="D2109" s="240">
        <v>0</v>
      </c>
      <c r="E2109" s="240">
        <v>0</v>
      </c>
      <c r="F2109" s="240">
        <v>0</v>
      </c>
      <c r="G2109" s="240">
        <v>0</v>
      </c>
      <c r="H2109" s="221"/>
      <c r="I2109" s="221"/>
      <c r="J2109" s="221"/>
      <c r="K2109" s="221"/>
    </row>
    <row r="2110" spans="1:11" ht="14.1" customHeight="1">
      <c r="A2110" s="221"/>
      <c r="B2110" s="221"/>
      <c r="C2110" s="239" t="s">
        <v>230</v>
      </c>
      <c r="D2110" s="240">
        <v>0</v>
      </c>
      <c r="E2110" s="240">
        <v>0</v>
      </c>
      <c r="F2110" s="240">
        <v>0</v>
      </c>
      <c r="G2110" s="240">
        <v>0</v>
      </c>
      <c r="H2110" s="221"/>
      <c r="I2110" s="221"/>
      <c r="J2110" s="221"/>
      <c r="K2110" s="221"/>
    </row>
    <row r="2111" spans="1:11" ht="14.1" customHeight="1">
      <c r="A2111" s="221"/>
      <c r="B2111" s="221"/>
      <c r="C2111" s="239" t="s">
        <v>231</v>
      </c>
      <c r="D2111" s="240">
        <v>0</v>
      </c>
      <c r="E2111" s="240">
        <v>0</v>
      </c>
      <c r="F2111" s="240">
        <v>0</v>
      </c>
      <c r="G2111" s="240">
        <v>0</v>
      </c>
      <c r="H2111" s="221"/>
      <c r="I2111" s="221"/>
      <c r="J2111" s="221"/>
      <c r="K2111" s="221"/>
    </row>
    <row r="2112" spans="1:11" ht="14.1" customHeight="1">
      <c r="A2112" s="221"/>
      <c r="B2112" s="221"/>
      <c r="C2112" s="239" t="s">
        <v>232</v>
      </c>
      <c r="D2112" s="240">
        <v>0</v>
      </c>
      <c r="E2112" s="240">
        <v>0</v>
      </c>
      <c r="F2112" s="240">
        <v>0</v>
      </c>
      <c r="G2112" s="240">
        <v>0</v>
      </c>
      <c r="H2112" s="221"/>
      <c r="I2112" s="221"/>
      <c r="J2112" s="221"/>
      <c r="K2112" s="221"/>
    </row>
    <row r="2113" spans="1:11" ht="14.1" customHeight="1">
      <c r="A2113" s="221"/>
      <c r="B2113" s="221"/>
      <c r="C2113" s="239" t="s">
        <v>234</v>
      </c>
      <c r="D2113" s="240">
        <v>0</v>
      </c>
      <c r="E2113" s="240">
        <v>0</v>
      </c>
      <c r="F2113" s="240">
        <v>0</v>
      </c>
      <c r="G2113" s="240">
        <v>0</v>
      </c>
      <c r="H2113" s="221"/>
      <c r="I2113" s="221"/>
      <c r="J2113" s="221"/>
      <c r="K2113" s="221"/>
    </row>
    <row r="2114" spans="1:11" ht="14.1" customHeight="1">
      <c r="A2114" s="221"/>
      <c r="B2114" s="221"/>
      <c r="C2114" s="239" t="s">
        <v>220</v>
      </c>
      <c r="D2114" s="240">
        <v>0</v>
      </c>
      <c r="E2114" s="240">
        <v>0</v>
      </c>
      <c r="F2114" s="240">
        <v>0</v>
      </c>
      <c r="G2114" s="240">
        <v>0</v>
      </c>
      <c r="H2114" s="221"/>
      <c r="I2114" s="221"/>
      <c r="J2114" s="221"/>
      <c r="K2114" s="221"/>
    </row>
    <row r="2115" spans="1:11" ht="14.1" customHeight="1">
      <c r="A2115" s="221"/>
      <c r="B2115" s="221"/>
      <c r="C2115" s="239" t="s">
        <v>229</v>
      </c>
      <c r="D2115" s="240">
        <v>0</v>
      </c>
      <c r="E2115" s="240">
        <v>0</v>
      </c>
      <c r="F2115" s="240">
        <v>0</v>
      </c>
      <c r="G2115" s="240">
        <v>0</v>
      </c>
      <c r="H2115" s="221"/>
      <c r="I2115" s="221"/>
      <c r="J2115" s="221"/>
      <c r="K2115" s="221"/>
    </row>
    <row r="2116" spans="1:11" ht="14.1" customHeight="1">
      <c r="A2116" s="221"/>
      <c r="B2116" s="221"/>
      <c r="C2116" s="239" t="s">
        <v>230</v>
      </c>
      <c r="D2116" s="240">
        <v>0</v>
      </c>
      <c r="E2116" s="240">
        <v>0</v>
      </c>
      <c r="F2116" s="240">
        <v>0</v>
      </c>
      <c r="G2116" s="240">
        <v>0</v>
      </c>
      <c r="H2116" s="221"/>
      <c r="I2116" s="221"/>
      <c r="J2116" s="221"/>
      <c r="K2116" s="221"/>
    </row>
    <row r="2117" spans="1:11" ht="14.1" customHeight="1">
      <c r="A2117" s="221"/>
      <c r="B2117" s="221"/>
      <c r="C2117" s="239" t="s">
        <v>231</v>
      </c>
      <c r="D2117" s="240">
        <v>0</v>
      </c>
      <c r="E2117" s="240">
        <v>0</v>
      </c>
      <c r="F2117" s="240">
        <v>0</v>
      </c>
      <c r="G2117" s="240">
        <v>0</v>
      </c>
      <c r="H2117" s="221"/>
      <c r="I2117" s="221"/>
      <c r="J2117" s="221"/>
      <c r="K2117" s="221"/>
    </row>
    <row r="2118" spans="1:11" ht="14.1" customHeight="1">
      <c r="A2118" s="221"/>
      <c r="B2118" s="221"/>
      <c r="C2118" s="239" t="s">
        <v>232</v>
      </c>
      <c r="D2118" s="240">
        <v>0</v>
      </c>
      <c r="E2118" s="240">
        <v>0</v>
      </c>
      <c r="F2118" s="240">
        <v>0</v>
      </c>
      <c r="G2118" s="240">
        <v>0</v>
      </c>
      <c r="H2118" s="221"/>
      <c r="I2118" s="221"/>
      <c r="J2118" s="221"/>
      <c r="K2118" s="221"/>
    </row>
    <row r="2119" spans="1:11" ht="14.1" customHeight="1">
      <c r="A2119" s="221"/>
      <c r="B2119" s="221"/>
      <c r="C2119" s="239" t="s">
        <v>235</v>
      </c>
      <c r="D2119" s="240">
        <v>0</v>
      </c>
      <c r="E2119" s="240">
        <v>0</v>
      </c>
      <c r="F2119" s="240">
        <v>0</v>
      </c>
      <c r="G2119" s="240">
        <v>0</v>
      </c>
      <c r="H2119" s="221"/>
      <c r="I2119" s="221"/>
      <c r="J2119" s="221"/>
      <c r="K2119" s="221"/>
    </row>
    <row r="2120" spans="1:11" ht="14.1" customHeight="1">
      <c r="A2120" s="221"/>
      <c r="B2120" s="221"/>
      <c r="C2120" s="239" t="s">
        <v>236</v>
      </c>
      <c r="D2120" s="240">
        <v>0</v>
      </c>
      <c r="E2120" s="240">
        <v>0</v>
      </c>
      <c r="F2120" s="240">
        <v>0</v>
      </c>
      <c r="G2120" s="240">
        <v>0</v>
      </c>
      <c r="H2120" s="221"/>
      <c r="I2120" s="221"/>
      <c r="J2120" s="221"/>
      <c r="K2120" s="221"/>
    </row>
    <row r="2121" spans="1:11" ht="14.1" customHeight="1">
      <c r="A2121" s="221"/>
      <c r="B2121" s="221"/>
      <c r="C2121" s="241" t="s">
        <v>237</v>
      </c>
      <c r="D2121" s="240">
        <v>0</v>
      </c>
      <c r="E2121" s="1591">
        <v>40000000</v>
      </c>
      <c r="F2121" s="1591">
        <v>60000000</v>
      </c>
      <c r="G2121" s="1591">
        <v>0</v>
      </c>
      <c r="H2121" s="221"/>
      <c r="I2121" s="221"/>
      <c r="J2121" s="221"/>
      <c r="K2121" s="221"/>
    </row>
    <row r="2122" spans="1:11" ht="14.1" customHeight="1">
      <c r="A2122" s="221"/>
      <c r="B2122" s="221"/>
      <c r="C2122" s="1581" t="s">
        <v>3419</v>
      </c>
      <c r="D2122" s="1685" t="s">
        <v>3420</v>
      </c>
      <c r="E2122" s="1686"/>
      <c r="F2122" s="1686"/>
      <c r="G2122" s="1686"/>
      <c r="H2122" s="221"/>
      <c r="I2122" s="221"/>
      <c r="J2122" s="221"/>
      <c r="K2122" s="221"/>
    </row>
    <row r="2123" spans="1:11" ht="18" customHeight="1">
      <c r="A2123" s="221"/>
      <c r="B2123" s="221"/>
      <c r="C2123" s="231" t="s">
        <v>209</v>
      </c>
      <c r="D2123" s="1639" t="s">
        <v>3421</v>
      </c>
      <c r="E2123" s="1640"/>
      <c r="F2123" s="1640"/>
      <c r="G2123" s="1640"/>
      <c r="H2123" s="221"/>
      <c r="I2123" s="221"/>
      <c r="J2123" s="221"/>
      <c r="K2123" s="221"/>
    </row>
    <row r="2124" spans="1:11" ht="18" customHeight="1">
      <c r="A2124" s="221"/>
      <c r="B2124" s="221"/>
      <c r="C2124" s="232" t="s">
        <v>211</v>
      </c>
      <c r="D2124" s="1639" t="s">
        <v>3422</v>
      </c>
      <c r="E2124" s="1640"/>
      <c r="F2124" s="1640"/>
      <c r="G2124" s="1640"/>
      <c r="H2124" s="221"/>
      <c r="I2124" s="221"/>
      <c r="J2124" s="221"/>
      <c r="K2124" s="221"/>
    </row>
    <row r="2125" spans="1:11" ht="18" customHeight="1">
      <c r="A2125" s="221"/>
      <c r="B2125" s="221"/>
      <c r="C2125" s="232" t="s">
        <v>31</v>
      </c>
      <c r="D2125" s="1639" t="s">
        <v>3406</v>
      </c>
      <c r="E2125" s="1640"/>
      <c r="F2125" s="1640"/>
      <c r="G2125" s="1640"/>
      <c r="H2125" s="221"/>
      <c r="I2125" s="221"/>
      <c r="J2125" s="221"/>
      <c r="K2125" s="221"/>
    </row>
    <row r="2126" spans="1:11" ht="15" customHeight="1">
      <c r="A2126" s="221"/>
      <c r="B2126" s="221"/>
      <c r="C2126" s="233"/>
      <c r="D2126" s="234">
        <v>2025</v>
      </c>
      <c r="E2126" s="234">
        <v>2026</v>
      </c>
      <c r="F2126" s="234">
        <v>2027</v>
      </c>
      <c r="G2126" s="234">
        <v>2028</v>
      </c>
      <c r="H2126" s="221"/>
      <c r="I2126" s="221"/>
      <c r="J2126" s="221"/>
      <c r="K2126" s="221"/>
    </row>
    <row r="2127" spans="1:11" ht="15" customHeight="1">
      <c r="A2127" s="221"/>
      <c r="B2127" s="221"/>
      <c r="C2127" s="235"/>
      <c r="D2127" s="236" t="s">
        <v>13</v>
      </c>
      <c r="E2127" s="236" t="s">
        <v>14</v>
      </c>
      <c r="F2127" s="236" t="s">
        <v>14</v>
      </c>
      <c r="G2127" s="236" t="s">
        <v>14</v>
      </c>
      <c r="H2127" s="221"/>
      <c r="I2127" s="221"/>
      <c r="J2127" s="221"/>
      <c r="K2127" s="221"/>
    </row>
    <row r="2128" spans="1:11" ht="14.1" customHeight="1">
      <c r="A2128" s="221"/>
      <c r="B2128" s="221"/>
      <c r="C2128" s="223" t="s">
        <v>33</v>
      </c>
      <c r="D2128" s="237" t="s">
        <v>200</v>
      </c>
      <c r="E2128" s="237" t="s">
        <v>248</v>
      </c>
      <c r="F2128" s="237" t="s">
        <v>248</v>
      </c>
      <c r="G2128" s="237" t="s">
        <v>248</v>
      </c>
      <c r="H2128" s="221"/>
      <c r="I2128" s="221"/>
      <c r="J2128" s="221"/>
      <c r="K2128" s="221"/>
    </row>
    <row r="2129" spans="1:11" ht="14.1" customHeight="1">
      <c r="A2129" s="221"/>
      <c r="B2129" s="221"/>
      <c r="C2129" s="223" t="s">
        <v>214</v>
      </c>
      <c r="D2129" s="1591">
        <v>0</v>
      </c>
      <c r="E2129" s="1591">
        <v>40000000</v>
      </c>
      <c r="F2129" s="1591">
        <v>40000000</v>
      </c>
      <c r="G2129" s="1591">
        <v>20000000</v>
      </c>
      <c r="H2129" s="221"/>
      <c r="I2129" s="221"/>
      <c r="J2129" s="221"/>
      <c r="K2129" s="221"/>
    </row>
    <row r="2130" spans="1:11" ht="14.1" customHeight="1">
      <c r="A2130" s="221"/>
      <c r="B2130" s="221"/>
      <c r="C2130" s="223" t="s">
        <v>215</v>
      </c>
      <c r="D2130" s="237" t="s">
        <v>164</v>
      </c>
      <c r="E2130" s="1591">
        <v>40000000</v>
      </c>
      <c r="F2130" s="1591">
        <v>40000000</v>
      </c>
      <c r="G2130" s="1591">
        <v>20000000</v>
      </c>
      <c r="H2130" s="221"/>
      <c r="I2130" s="221"/>
      <c r="J2130" s="221"/>
      <c r="K2130" s="221"/>
    </row>
    <row r="2131" spans="1:11" ht="14.1" customHeight="1">
      <c r="A2131" s="221"/>
      <c r="B2131" s="221"/>
      <c r="C2131" s="223" t="s">
        <v>216</v>
      </c>
      <c r="D2131" s="237" t="s">
        <v>200</v>
      </c>
      <c r="E2131" s="237" t="s">
        <v>200</v>
      </c>
      <c r="F2131" s="237" t="s">
        <v>164</v>
      </c>
      <c r="G2131" s="237" t="s">
        <v>164</v>
      </c>
      <c r="H2131" s="221"/>
      <c r="I2131" s="221"/>
      <c r="J2131" s="221"/>
      <c r="K2131" s="221"/>
    </row>
    <row r="2132" spans="1:11" ht="14.1" customHeight="1">
      <c r="A2132" s="221"/>
      <c r="B2132" s="221"/>
      <c r="C2132" s="223" t="s">
        <v>217</v>
      </c>
      <c r="D2132" s="237" t="s">
        <v>200</v>
      </c>
      <c r="E2132" s="237" t="s">
        <v>164</v>
      </c>
      <c r="F2132" s="237">
        <v>0</v>
      </c>
      <c r="G2132" s="237">
        <v>-0.5</v>
      </c>
      <c r="H2132" s="221"/>
      <c r="I2132" s="221"/>
      <c r="J2132" s="221"/>
      <c r="K2132" s="221"/>
    </row>
    <row r="2133" spans="1:11" ht="14.1" customHeight="1">
      <c r="A2133" s="221"/>
      <c r="B2133" s="221"/>
      <c r="C2133" s="223" t="s">
        <v>39</v>
      </c>
      <c r="D2133" s="237" t="s">
        <v>200</v>
      </c>
      <c r="E2133" s="237" t="s">
        <v>200</v>
      </c>
      <c r="F2133" s="237">
        <v>0</v>
      </c>
      <c r="G2133" s="237">
        <v>-0.5</v>
      </c>
      <c r="H2133" s="221"/>
      <c r="I2133" s="221"/>
      <c r="J2133" s="221"/>
      <c r="K2133" s="221"/>
    </row>
    <row r="2134" spans="1:11" ht="14.1" customHeight="1">
      <c r="A2134" s="221"/>
      <c r="B2134" s="221"/>
      <c r="C2134" s="1683" t="s">
        <v>218</v>
      </c>
      <c r="D2134" s="1684"/>
      <c r="E2134" s="1684"/>
      <c r="F2134" s="1684"/>
      <c r="G2134" s="1684"/>
      <c r="H2134" s="221"/>
      <c r="I2134" s="221"/>
      <c r="J2134" s="221"/>
      <c r="K2134" s="221"/>
    </row>
    <row r="2135" spans="1:11" ht="14.1" customHeight="1">
      <c r="A2135" s="221"/>
      <c r="B2135" s="221"/>
      <c r="C2135" s="233"/>
      <c r="D2135" s="234">
        <v>2025</v>
      </c>
      <c r="E2135" s="234">
        <v>2026</v>
      </c>
      <c r="F2135" s="234">
        <v>2027</v>
      </c>
      <c r="G2135" s="234">
        <v>2028</v>
      </c>
      <c r="H2135" s="221"/>
      <c r="I2135" s="221"/>
      <c r="J2135" s="221"/>
      <c r="K2135" s="221"/>
    </row>
    <row r="2136" spans="1:11" ht="14.1" customHeight="1">
      <c r="A2136" s="221"/>
      <c r="B2136" s="221"/>
      <c r="C2136" s="235"/>
      <c r="D2136" s="236" t="s">
        <v>13</v>
      </c>
      <c r="E2136" s="236" t="s">
        <v>14</v>
      </c>
      <c r="F2136" s="236" t="s">
        <v>14</v>
      </c>
      <c r="G2136" s="236" t="s">
        <v>14</v>
      </c>
      <c r="H2136" s="221"/>
      <c r="I2136" s="221"/>
      <c r="J2136" s="221"/>
      <c r="K2136" s="221"/>
    </row>
    <row r="2137" spans="1:11" ht="14.1" customHeight="1">
      <c r="A2137" s="221"/>
      <c r="B2137" s="221"/>
      <c r="C2137" s="239" t="s">
        <v>219</v>
      </c>
      <c r="D2137" s="240">
        <v>0</v>
      </c>
      <c r="E2137" s="240">
        <v>0</v>
      </c>
      <c r="F2137" s="240">
        <v>0</v>
      </c>
      <c r="G2137" s="240">
        <v>0</v>
      </c>
      <c r="H2137" s="221"/>
      <c r="I2137" s="221"/>
      <c r="J2137" s="221"/>
      <c r="K2137" s="221"/>
    </row>
    <row r="2138" spans="1:11" ht="14.1" customHeight="1">
      <c r="A2138" s="221"/>
      <c r="B2138" s="221"/>
      <c r="C2138" s="239" t="s">
        <v>220</v>
      </c>
      <c r="D2138" s="240">
        <v>0</v>
      </c>
      <c r="E2138" s="240">
        <v>0</v>
      </c>
      <c r="F2138" s="240">
        <v>0</v>
      </c>
      <c r="G2138" s="240">
        <v>0</v>
      </c>
      <c r="H2138" s="221"/>
      <c r="I2138" s="221"/>
      <c r="J2138" s="221"/>
      <c r="K2138" s="221"/>
    </row>
    <row r="2139" spans="1:11" ht="14.1" customHeight="1">
      <c r="A2139" s="221"/>
      <c r="B2139" s="221"/>
      <c r="C2139" s="239" t="s">
        <v>221</v>
      </c>
      <c r="D2139" s="240">
        <v>0</v>
      </c>
      <c r="E2139" s="240">
        <v>0</v>
      </c>
      <c r="F2139" s="240">
        <v>0</v>
      </c>
      <c r="G2139" s="240">
        <v>0</v>
      </c>
      <c r="H2139" s="221"/>
      <c r="I2139" s="221"/>
      <c r="J2139" s="221"/>
      <c r="K2139" s="221"/>
    </row>
    <row r="2140" spans="1:11" ht="14.1" customHeight="1">
      <c r="A2140" s="221"/>
      <c r="B2140" s="221"/>
      <c r="C2140" s="239" t="s">
        <v>222</v>
      </c>
      <c r="D2140" s="240">
        <v>0</v>
      </c>
      <c r="E2140" s="240">
        <v>0</v>
      </c>
      <c r="F2140" s="240">
        <v>0</v>
      </c>
      <c r="G2140" s="240">
        <v>0</v>
      </c>
      <c r="H2140" s="221"/>
      <c r="I2140" s="221"/>
      <c r="J2140" s="221"/>
      <c r="K2140" s="221"/>
    </row>
    <row r="2141" spans="1:11" ht="14.1" customHeight="1">
      <c r="A2141" s="221"/>
      <c r="B2141" s="221"/>
      <c r="C2141" s="239" t="s">
        <v>220</v>
      </c>
      <c r="D2141" s="240">
        <v>0</v>
      </c>
      <c r="E2141" s="240">
        <v>0</v>
      </c>
      <c r="F2141" s="240">
        <v>0</v>
      </c>
      <c r="G2141" s="240">
        <v>0</v>
      </c>
      <c r="H2141" s="221"/>
      <c r="I2141" s="221"/>
      <c r="J2141" s="221"/>
      <c r="K2141" s="221"/>
    </row>
    <row r="2142" spans="1:11" ht="14.1" customHeight="1">
      <c r="A2142" s="221"/>
      <c r="B2142" s="221"/>
      <c r="C2142" s="239" t="s">
        <v>221</v>
      </c>
      <c r="D2142" s="240">
        <v>0</v>
      </c>
      <c r="E2142" s="240">
        <v>0</v>
      </c>
      <c r="F2142" s="240">
        <v>0</v>
      </c>
      <c r="G2142" s="240">
        <v>0</v>
      </c>
      <c r="H2142" s="221"/>
      <c r="I2142" s="221"/>
      <c r="J2142" s="221"/>
      <c r="K2142" s="221"/>
    </row>
    <row r="2143" spans="1:11" ht="14.1" customHeight="1">
      <c r="A2143" s="221"/>
      <c r="B2143" s="221"/>
      <c r="C2143" s="239" t="s">
        <v>223</v>
      </c>
      <c r="D2143" s="240">
        <v>0</v>
      </c>
      <c r="E2143" s="240">
        <v>0</v>
      </c>
      <c r="F2143" s="240">
        <v>0</v>
      </c>
      <c r="G2143" s="240">
        <v>0</v>
      </c>
      <c r="H2143" s="221"/>
      <c r="I2143" s="221"/>
      <c r="J2143" s="221"/>
      <c r="K2143" s="221"/>
    </row>
    <row r="2144" spans="1:11" ht="14.1" customHeight="1">
      <c r="A2144" s="221"/>
      <c r="B2144" s="221"/>
      <c r="C2144" s="239" t="s">
        <v>220</v>
      </c>
      <c r="D2144" s="240">
        <v>0</v>
      </c>
      <c r="E2144" s="240">
        <v>0</v>
      </c>
      <c r="F2144" s="240">
        <v>0</v>
      </c>
      <c r="G2144" s="240">
        <v>0</v>
      </c>
      <c r="H2144" s="221"/>
      <c r="I2144" s="221"/>
      <c r="J2144" s="221"/>
      <c r="K2144" s="221"/>
    </row>
    <row r="2145" spans="1:11" ht="14.1" customHeight="1">
      <c r="A2145" s="221"/>
      <c r="B2145" s="221"/>
      <c r="C2145" s="239" t="s">
        <v>221</v>
      </c>
      <c r="D2145" s="240">
        <v>0</v>
      </c>
      <c r="E2145" s="240">
        <v>0</v>
      </c>
      <c r="F2145" s="240">
        <v>0</v>
      </c>
      <c r="G2145" s="240">
        <v>0</v>
      </c>
      <c r="H2145" s="221"/>
      <c r="I2145" s="221"/>
      <c r="J2145" s="221"/>
      <c r="K2145" s="221"/>
    </row>
    <row r="2146" spans="1:11" ht="14.1" customHeight="1">
      <c r="A2146" s="221"/>
      <c r="B2146" s="221"/>
      <c r="C2146" s="239" t="s">
        <v>224</v>
      </c>
      <c r="D2146" s="240">
        <v>0</v>
      </c>
      <c r="E2146" s="240">
        <v>0</v>
      </c>
      <c r="F2146" s="240">
        <v>0</v>
      </c>
      <c r="G2146" s="240">
        <v>0</v>
      </c>
      <c r="H2146" s="221"/>
      <c r="I2146" s="221"/>
      <c r="J2146" s="221"/>
      <c r="K2146" s="221"/>
    </row>
    <row r="2147" spans="1:11" ht="14.1" customHeight="1">
      <c r="A2147" s="221"/>
      <c r="B2147" s="221"/>
      <c r="C2147" s="239" t="s">
        <v>220</v>
      </c>
      <c r="D2147" s="240">
        <v>0</v>
      </c>
      <c r="E2147" s="240">
        <v>0</v>
      </c>
      <c r="F2147" s="240">
        <v>0</v>
      </c>
      <c r="G2147" s="240">
        <v>0</v>
      </c>
      <c r="H2147" s="221"/>
      <c r="I2147" s="221"/>
      <c r="J2147" s="221"/>
      <c r="K2147" s="221"/>
    </row>
    <row r="2148" spans="1:11" ht="14.1" customHeight="1">
      <c r="A2148" s="221"/>
      <c r="B2148" s="221"/>
      <c r="C2148" s="239" t="s">
        <v>221</v>
      </c>
      <c r="D2148" s="240">
        <v>0</v>
      </c>
      <c r="E2148" s="240">
        <v>0</v>
      </c>
      <c r="F2148" s="240">
        <v>0</v>
      </c>
      <c r="G2148" s="240">
        <v>0</v>
      </c>
      <c r="H2148" s="221"/>
      <c r="I2148" s="221"/>
      <c r="J2148" s="221"/>
      <c r="K2148" s="221"/>
    </row>
    <row r="2149" spans="1:11" ht="14.1" customHeight="1">
      <c r="A2149" s="221"/>
      <c r="B2149" s="221"/>
      <c r="C2149" s="239" t="s">
        <v>225</v>
      </c>
      <c r="D2149" s="240">
        <v>0</v>
      </c>
      <c r="E2149" s="240">
        <v>0</v>
      </c>
      <c r="F2149" s="240">
        <v>0</v>
      </c>
      <c r="G2149" s="240">
        <v>0</v>
      </c>
      <c r="H2149" s="221"/>
      <c r="I2149" s="221"/>
      <c r="J2149" s="221"/>
      <c r="K2149" s="221"/>
    </row>
    <row r="2150" spans="1:11" ht="14.1" customHeight="1">
      <c r="A2150" s="221"/>
      <c r="B2150" s="221"/>
      <c r="C2150" s="239" t="s">
        <v>220</v>
      </c>
      <c r="D2150" s="240">
        <v>0</v>
      </c>
      <c r="E2150" s="240">
        <v>0</v>
      </c>
      <c r="F2150" s="240">
        <v>0</v>
      </c>
      <c r="G2150" s="240">
        <v>0</v>
      </c>
      <c r="H2150" s="221"/>
      <c r="I2150" s="221"/>
      <c r="J2150" s="221"/>
      <c r="K2150" s="221"/>
    </row>
    <row r="2151" spans="1:11" ht="14.1" customHeight="1">
      <c r="A2151" s="221"/>
      <c r="B2151" s="221"/>
      <c r="C2151" s="239" t="s">
        <v>221</v>
      </c>
      <c r="D2151" s="240">
        <v>0</v>
      </c>
      <c r="E2151" s="240">
        <v>0</v>
      </c>
      <c r="F2151" s="240">
        <v>0</v>
      </c>
      <c r="G2151" s="240">
        <v>0</v>
      </c>
      <c r="H2151" s="221"/>
      <c r="I2151" s="221"/>
      <c r="J2151" s="221"/>
      <c r="K2151" s="221"/>
    </row>
    <row r="2152" spans="1:11" ht="14.1" customHeight="1">
      <c r="A2152" s="221"/>
      <c r="B2152" s="221"/>
      <c r="C2152" s="239" t="s">
        <v>226</v>
      </c>
      <c r="D2152" s="240">
        <v>0</v>
      </c>
      <c r="E2152" s="240">
        <v>0</v>
      </c>
      <c r="F2152" s="240">
        <v>0</v>
      </c>
      <c r="G2152" s="240">
        <v>0</v>
      </c>
      <c r="H2152" s="221"/>
      <c r="I2152" s="221"/>
      <c r="J2152" s="221"/>
      <c r="K2152" s="221"/>
    </row>
    <row r="2153" spans="1:11" ht="14.1" customHeight="1">
      <c r="A2153" s="221"/>
      <c r="B2153" s="221"/>
      <c r="C2153" s="239" t="s">
        <v>220</v>
      </c>
      <c r="D2153" s="240">
        <v>0</v>
      </c>
      <c r="E2153" s="240">
        <v>0</v>
      </c>
      <c r="F2153" s="240">
        <v>0</v>
      </c>
      <c r="G2153" s="240">
        <v>0</v>
      </c>
      <c r="H2153" s="221"/>
      <c r="I2153" s="221"/>
      <c r="J2153" s="221"/>
      <c r="K2153" s="221"/>
    </row>
    <row r="2154" spans="1:11" ht="14.1" customHeight="1">
      <c r="A2154" s="221"/>
      <c r="B2154" s="221"/>
      <c r="C2154" s="239" t="s">
        <v>221</v>
      </c>
      <c r="D2154" s="240">
        <v>0</v>
      </c>
      <c r="E2154" s="240">
        <v>0</v>
      </c>
      <c r="F2154" s="240">
        <v>0</v>
      </c>
      <c r="G2154" s="240">
        <v>0</v>
      </c>
      <c r="H2154" s="221"/>
      <c r="I2154" s="221"/>
      <c r="J2154" s="221"/>
      <c r="K2154" s="221"/>
    </row>
    <row r="2155" spans="1:11" ht="14.1" customHeight="1">
      <c r="A2155" s="221"/>
      <c r="B2155" s="221"/>
      <c r="C2155" s="239" t="s">
        <v>227</v>
      </c>
      <c r="D2155" s="240">
        <v>0</v>
      </c>
      <c r="E2155" s="240">
        <v>0</v>
      </c>
      <c r="F2155" s="240">
        <v>0</v>
      </c>
      <c r="G2155" s="240">
        <v>0</v>
      </c>
      <c r="H2155" s="221"/>
      <c r="I2155" s="221"/>
      <c r="J2155" s="221"/>
      <c r="K2155" s="221"/>
    </row>
    <row r="2156" spans="1:11" ht="14.1" customHeight="1">
      <c r="A2156" s="221"/>
      <c r="B2156" s="221"/>
      <c r="C2156" s="239" t="s">
        <v>220</v>
      </c>
      <c r="D2156" s="240">
        <v>0</v>
      </c>
      <c r="E2156" s="240">
        <v>0</v>
      </c>
      <c r="F2156" s="240">
        <v>0</v>
      </c>
      <c r="G2156" s="240">
        <v>0</v>
      </c>
      <c r="H2156" s="221"/>
      <c r="I2156" s="221"/>
      <c r="J2156" s="221"/>
      <c r="K2156" s="221"/>
    </row>
    <row r="2157" spans="1:11" ht="14.1" customHeight="1">
      <c r="A2157" s="221"/>
      <c r="B2157" s="221"/>
      <c r="C2157" s="239" t="s">
        <v>221</v>
      </c>
      <c r="D2157" s="240">
        <v>0</v>
      </c>
      <c r="E2157" s="240">
        <v>0</v>
      </c>
      <c r="F2157" s="240">
        <v>0</v>
      </c>
      <c r="G2157" s="240">
        <v>0</v>
      </c>
      <c r="H2157" s="221"/>
      <c r="I2157" s="221"/>
      <c r="J2157" s="221"/>
      <c r="K2157" s="221"/>
    </row>
    <row r="2158" spans="1:11" ht="14.1" customHeight="1">
      <c r="A2158" s="221"/>
      <c r="B2158" s="221"/>
      <c r="C2158" s="239" t="s">
        <v>228</v>
      </c>
      <c r="D2158" s="240">
        <v>0</v>
      </c>
      <c r="E2158" s="240">
        <v>0</v>
      </c>
      <c r="F2158" s="240">
        <v>0</v>
      </c>
      <c r="G2158" s="240">
        <v>0</v>
      </c>
      <c r="H2158" s="221"/>
      <c r="I2158" s="221"/>
      <c r="J2158" s="221"/>
      <c r="K2158" s="221"/>
    </row>
    <row r="2159" spans="1:11" ht="14.1" customHeight="1">
      <c r="A2159" s="221"/>
      <c r="B2159" s="221"/>
      <c r="C2159" s="239" t="s">
        <v>220</v>
      </c>
      <c r="D2159" s="240">
        <v>0</v>
      </c>
      <c r="E2159" s="240">
        <v>0</v>
      </c>
      <c r="F2159" s="240">
        <v>0</v>
      </c>
      <c r="G2159" s="240">
        <v>0</v>
      </c>
      <c r="H2159" s="221"/>
      <c r="I2159" s="221"/>
      <c r="J2159" s="221"/>
      <c r="K2159" s="221"/>
    </row>
    <row r="2160" spans="1:11" ht="14.1" customHeight="1">
      <c r="A2160" s="221"/>
      <c r="B2160" s="221"/>
      <c r="C2160" s="239" t="s">
        <v>229</v>
      </c>
      <c r="D2160" s="240">
        <v>0</v>
      </c>
      <c r="E2160" s="240">
        <v>0</v>
      </c>
      <c r="F2160" s="240">
        <v>0</v>
      </c>
      <c r="G2160" s="240">
        <v>0</v>
      </c>
      <c r="H2160" s="221"/>
      <c r="I2160" s="221"/>
      <c r="J2160" s="221"/>
      <c r="K2160" s="221"/>
    </row>
    <row r="2161" spans="1:11" ht="14.1" customHeight="1">
      <c r="A2161" s="221"/>
      <c r="B2161" s="221"/>
      <c r="C2161" s="239" t="s">
        <v>230</v>
      </c>
      <c r="D2161" s="240">
        <v>0</v>
      </c>
      <c r="E2161" s="240">
        <v>0</v>
      </c>
      <c r="F2161" s="240">
        <v>0</v>
      </c>
      <c r="G2161" s="240">
        <v>0</v>
      </c>
      <c r="H2161" s="221"/>
      <c r="I2161" s="221"/>
      <c r="J2161" s="221"/>
      <c r="K2161" s="221"/>
    </row>
    <row r="2162" spans="1:11" ht="14.1" customHeight="1">
      <c r="A2162" s="221"/>
      <c r="B2162" s="221"/>
      <c r="C2162" s="239" t="s">
        <v>231</v>
      </c>
      <c r="D2162" s="240">
        <v>0</v>
      </c>
      <c r="E2162" s="240">
        <v>0</v>
      </c>
      <c r="F2162" s="240">
        <v>0</v>
      </c>
      <c r="G2162" s="240">
        <v>0</v>
      </c>
      <c r="H2162" s="221"/>
      <c r="I2162" s="221"/>
      <c r="J2162" s="221"/>
      <c r="K2162" s="221"/>
    </row>
    <row r="2163" spans="1:11" ht="14.1" customHeight="1">
      <c r="A2163" s="221"/>
      <c r="B2163" s="221"/>
      <c r="C2163" s="239" t="s">
        <v>232</v>
      </c>
      <c r="D2163" s="240">
        <v>0</v>
      </c>
      <c r="E2163" s="240">
        <v>0</v>
      </c>
      <c r="F2163" s="240">
        <v>0</v>
      </c>
      <c r="G2163" s="240">
        <v>0</v>
      </c>
      <c r="H2163" s="221"/>
      <c r="I2163" s="221"/>
      <c r="J2163" s="221"/>
      <c r="K2163" s="221"/>
    </row>
    <row r="2164" spans="1:11" ht="14.1" customHeight="1">
      <c r="A2164" s="221"/>
      <c r="B2164" s="221"/>
      <c r="C2164" s="239" t="s">
        <v>233</v>
      </c>
      <c r="D2164" s="240">
        <v>0</v>
      </c>
      <c r="E2164" s="1591">
        <v>40000000</v>
      </c>
      <c r="F2164" s="1591">
        <v>40000000</v>
      </c>
      <c r="G2164" s="1591">
        <v>20000000</v>
      </c>
      <c r="H2164" s="221"/>
      <c r="I2164" s="221"/>
      <c r="J2164" s="221"/>
      <c r="K2164" s="221"/>
    </row>
    <row r="2165" spans="1:11" ht="14.1" customHeight="1">
      <c r="A2165" s="221"/>
      <c r="B2165" s="221"/>
      <c r="C2165" s="239" t="s">
        <v>220</v>
      </c>
      <c r="D2165" s="240">
        <v>0</v>
      </c>
      <c r="E2165" s="1591">
        <v>40000000</v>
      </c>
      <c r="F2165" s="1591">
        <v>40000000</v>
      </c>
      <c r="G2165" s="1591">
        <v>20000000</v>
      </c>
      <c r="H2165" s="221"/>
      <c r="I2165" s="221"/>
      <c r="J2165" s="221"/>
      <c r="K2165" s="221"/>
    </row>
    <row r="2166" spans="1:11" ht="14.1" customHeight="1">
      <c r="A2166" s="221"/>
      <c r="B2166" s="221"/>
      <c r="C2166" s="239" t="s">
        <v>229</v>
      </c>
      <c r="D2166" s="240">
        <v>0</v>
      </c>
      <c r="E2166" s="240">
        <v>0</v>
      </c>
      <c r="F2166" s="240">
        <v>0</v>
      </c>
      <c r="G2166" s="240">
        <v>0</v>
      </c>
      <c r="H2166" s="221"/>
      <c r="I2166" s="221"/>
      <c r="J2166" s="221"/>
      <c r="K2166" s="221"/>
    </row>
    <row r="2167" spans="1:11" ht="14.1" customHeight="1">
      <c r="A2167" s="221"/>
      <c r="B2167" s="221"/>
      <c r="C2167" s="239" t="s">
        <v>230</v>
      </c>
      <c r="D2167" s="240">
        <v>0</v>
      </c>
      <c r="E2167" s="240">
        <v>0</v>
      </c>
      <c r="F2167" s="240">
        <v>0</v>
      </c>
      <c r="G2167" s="240">
        <v>0</v>
      </c>
      <c r="H2167" s="221"/>
      <c r="I2167" s="221"/>
      <c r="J2167" s="221"/>
      <c r="K2167" s="221"/>
    </row>
    <row r="2168" spans="1:11" ht="14.1" customHeight="1">
      <c r="A2168" s="221"/>
      <c r="B2168" s="221"/>
      <c r="C2168" s="239" t="s">
        <v>231</v>
      </c>
      <c r="D2168" s="240">
        <v>0</v>
      </c>
      <c r="E2168" s="240">
        <v>0</v>
      </c>
      <c r="F2168" s="240">
        <v>0</v>
      </c>
      <c r="G2168" s="240">
        <v>0</v>
      </c>
      <c r="H2168" s="221"/>
      <c r="I2168" s="221"/>
      <c r="J2168" s="221"/>
      <c r="K2168" s="221"/>
    </row>
    <row r="2169" spans="1:11" ht="14.1" customHeight="1">
      <c r="A2169" s="221"/>
      <c r="B2169" s="221"/>
      <c r="C2169" s="239" t="s">
        <v>232</v>
      </c>
      <c r="D2169" s="240">
        <v>0</v>
      </c>
      <c r="E2169" s="240">
        <v>0</v>
      </c>
      <c r="F2169" s="240">
        <v>0</v>
      </c>
      <c r="G2169" s="240">
        <v>0</v>
      </c>
      <c r="H2169" s="221"/>
      <c r="I2169" s="221"/>
      <c r="J2169" s="221"/>
      <c r="K2169" s="221"/>
    </row>
    <row r="2170" spans="1:11" ht="14.1" customHeight="1">
      <c r="A2170" s="221"/>
      <c r="B2170" s="221"/>
      <c r="C2170" s="239" t="s">
        <v>234</v>
      </c>
      <c r="D2170" s="240">
        <v>0</v>
      </c>
      <c r="E2170" s="240">
        <v>0</v>
      </c>
      <c r="F2170" s="240">
        <v>0</v>
      </c>
      <c r="G2170" s="240">
        <v>0</v>
      </c>
      <c r="H2170" s="221"/>
      <c r="I2170" s="221"/>
      <c r="J2170" s="221"/>
      <c r="K2170" s="221"/>
    </row>
    <row r="2171" spans="1:11" ht="14.1" customHeight="1">
      <c r="A2171" s="221"/>
      <c r="B2171" s="221"/>
      <c r="C2171" s="239" t="s">
        <v>220</v>
      </c>
      <c r="D2171" s="240">
        <v>0</v>
      </c>
      <c r="E2171" s="240">
        <v>0</v>
      </c>
      <c r="F2171" s="240">
        <v>0</v>
      </c>
      <c r="G2171" s="240">
        <v>0</v>
      </c>
      <c r="H2171" s="221"/>
      <c r="I2171" s="221"/>
      <c r="J2171" s="221"/>
      <c r="K2171" s="221"/>
    </row>
    <row r="2172" spans="1:11" ht="14.1" customHeight="1">
      <c r="A2172" s="221"/>
      <c r="B2172" s="221"/>
      <c r="C2172" s="239" t="s">
        <v>229</v>
      </c>
      <c r="D2172" s="240">
        <v>0</v>
      </c>
      <c r="E2172" s="240">
        <v>0</v>
      </c>
      <c r="F2172" s="240">
        <v>0</v>
      </c>
      <c r="G2172" s="240">
        <v>0</v>
      </c>
      <c r="H2172" s="221"/>
      <c r="I2172" s="221"/>
      <c r="J2172" s="221"/>
      <c r="K2172" s="221"/>
    </row>
    <row r="2173" spans="1:11" ht="14.1" customHeight="1">
      <c r="A2173" s="221"/>
      <c r="B2173" s="221"/>
      <c r="C2173" s="239" t="s">
        <v>230</v>
      </c>
      <c r="D2173" s="240">
        <v>0</v>
      </c>
      <c r="E2173" s="240">
        <v>0</v>
      </c>
      <c r="F2173" s="240">
        <v>0</v>
      </c>
      <c r="G2173" s="240">
        <v>0</v>
      </c>
      <c r="H2173" s="221"/>
      <c r="I2173" s="221"/>
      <c r="J2173" s="221"/>
      <c r="K2173" s="221"/>
    </row>
    <row r="2174" spans="1:11" ht="14.1" customHeight="1">
      <c r="A2174" s="221"/>
      <c r="B2174" s="221"/>
      <c r="C2174" s="239" t="s">
        <v>231</v>
      </c>
      <c r="D2174" s="240">
        <v>0</v>
      </c>
      <c r="E2174" s="240">
        <v>0</v>
      </c>
      <c r="F2174" s="240">
        <v>0</v>
      </c>
      <c r="G2174" s="240">
        <v>0</v>
      </c>
      <c r="H2174" s="221"/>
      <c r="I2174" s="221"/>
      <c r="J2174" s="221"/>
      <c r="K2174" s="221"/>
    </row>
    <row r="2175" spans="1:11" ht="14.1" customHeight="1">
      <c r="A2175" s="221"/>
      <c r="B2175" s="221"/>
      <c r="C2175" s="239" t="s">
        <v>232</v>
      </c>
      <c r="D2175" s="240">
        <v>0</v>
      </c>
      <c r="E2175" s="240">
        <v>0</v>
      </c>
      <c r="F2175" s="240">
        <v>0</v>
      </c>
      <c r="G2175" s="240">
        <v>0</v>
      </c>
      <c r="H2175" s="221"/>
      <c r="I2175" s="221"/>
      <c r="J2175" s="221"/>
      <c r="K2175" s="221"/>
    </row>
    <row r="2176" spans="1:11" ht="14.1" customHeight="1">
      <c r="A2176" s="221"/>
      <c r="B2176" s="221"/>
      <c r="C2176" s="239" t="s">
        <v>235</v>
      </c>
      <c r="D2176" s="240">
        <v>0</v>
      </c>
      <c r="E2176" s="240">
        <v>0</v>
      </c>
      <c r="F2176" s="240">
        <v>0</v>
      </c>
      <c r="G2176" s="240">
        <v>0</v>
      </c>
      <c r="H2176" s="221"/>
      <c r="I2176" s="221"/>
      <c r="J2176" s="221"/>
      <c r="K2176" s="221"/>
    </row>
    <row r="2177" spans="1:11" ht="14.1" customHeight="1">
      <c r="A2177" s="221"/>
      <c r="B2177" s="221"/>
      <c r="C2177" s="239" t="s">
        <v>236</v>
      </c>
      <c r="D2177" s="240">
        <v>0</v>
      </c>
      <c r="E2177" s="240">
        <v>0</v>
      </c>
      <c r="F2177" s="240">
        <v>0</v>
      </c>
      <c r="G2177" s="240">
        <v>0</v>
      </c>
      <c r="H2177" s="221"/>
      <c r="I2177" s="221"/>
      <c r="J2177" s="221"/>
      <c r="K2177" s="221"/>
    </row>
    <row r="2178" spans="1:11" ht="14.1" customHeight="1">
      <c r="A2178" s="221"/>
      <c r="B2178" s="221"/>
      <c r="C2178" s="241" t="s">
        <v>237</v>
      </c>
      <c r="D2178" s="240">
        <v>0</v>
      </c>
      <c r="E2178" s="1591">
        <v>40000000</v>
      </c>
      <c r="F2178" s="1591">
        <v>40000000</v>
      </c>
      <c r="G2178" s="1591">
        <v>20000000</v>
      </c>
      <c r="H2178" s="221"/>
      <c r="I2178" s="221"/>
      <c r="J2178" s="221"/>
      <c r="K2178" s="221"/>
    </row>
    <row r="2179" spans="1:11" ht="41.1" customHeight="1">
      <c r="A2179" s="221"/>
      <c r="B2179" s="221"/>
      <c r="C2179" s="1581" t="s">
        <v>3423</v>
      </c>
      <c r="D2179" s="1685" t="s">
        <v>3424</v>
      </c>
      <c r="E2179" s="1686"/>
      <c r="F2179" s="1686"/>
      <c r="G2179" s="1686"/>
      <c r="H2179" s="221"/>
      <c r="I2179" s="221"/>
      <c r="J2179" s="221"/>
      <c r="K2179" s="221"/>
    </row>
    <row r="2180" spans="1:11" ht="30.95" customHeight="1">
      <c r="A2180" s="221"/>
      <c r="B2180" s="221"/>
      <c r="C2180" s="231" t="s">
        <v>209</v>
      </c>
      <c r="D2180" s="1639" t="s">
        <v>3425</v>
      </c>
      <c r="E2180" s="1640"/>
      <c r="F2180" s="1640"/>
      <c r="G2180" s="1640"/>
      <c r="H2180" s="221"/>
      <c r="I2180" s="221"/>
      <c r="J2180" s="221"/>
      <c r="K2180" s="221"/>
    </row>
    <row r="2181" spans="1:11" ht="30.95" customHeight="1">
      <c r="A2181" s="221"/>
      <c r="B2181" s="221"/>
      <c r="C2181" s="232" t="s">
        <v>211</v>
      </c>
      <c r="D2181" s="1639" t="s">
        <v>3426</v>
      </c>
      <c r="E2181" s="1640"/>
      <c r="F2181" s="1640"/>
      <c r="G2181" s="1640"/>
      <c r="H2181" s="221"/>
      <c r="I2181" s="221"/>
      <c r="J2181" s="221"/>
      <c r="K2181" s="221"/>
    </row>
    <row r="2182" spans="1:11" ht="30.95" customHeight="1">
      <c r="A2182" s="221"/>
      <c r="B2182" s="221"/>
      <c r="C2182" s="232" t="s">
        <v>31</v>
      </c>
      <c r="D2182" s="1639" t="s">
        <v>3427</v>
      </c>
      <c r="E2182" s="1640"/>
      <c r="F2182" s="1640"/>
      <c r="G2182" s="1640"/>
      <c r="H2182" s="221"/>
      <c r="I2182" s="221"/>
      <c r="J2182" s="221"/>
      <c r="K2182" s="221"/>
    </row>
    <row r="2183" spans="1:11" ht="15" customHeight="1">
      <c r="A2183" s="221"/>
      <c r="B2183" s="221"/>
      <c r="C2183" s="233"/>
      <c r="D2183" s="234">
        <v>2025</v>
      </c>
      <c r="E2183" s="234">
        <v>2026</v>
      </c>
      <c r="F2183" s="234">
        <v>2027</v>
      </c>
      <c r="G2183" s="234">
        <v>2028</v>
      </c>
      <c r="H2183" s="221"/>
      <c r="I2183" s="221"/>
      <c r="J2183" s="221"/>
      <c r="K2183" s="221"/>
    </row>
    <row r="2184" spans="1:11" ht="15" customHeight="1">
      <c r="A2184" s="221"/>
      <c r="B2184" s="221"/>
      <c r="C2184" s="235"/>
      <c r="D2184" s="236" t="s">
        <v>13</v>
      </c>
      <c r="E2184" s="236" t="s">
        <v>14</v>
      </c>
      <c r="F2184" s="236" t="s">
        <v>14</v>
      </c>
      <c r="G2184" s="236" t="s">
        <v>14</v>
      </c>
      <c r="H2184" s="221"/>
      <c r="I2184" s="221"/>
      <c r="J2184" s="221"/>
      <c r="K2184" s="221"/>
    </row>
    <row r="2185" spans="1:11" ht="14.1" customHeight="1">
      <c r="A2185" s="221"/>
      <c r="B2185" s="221"/>
      <c r="C2185" s="223" t="s">
        <v>33</v>
      </c>
      <c r="D2185" s="237" t="s">
        <v>200</v>
      </c>
      <c r="E2185" s="237" t="s">
        <v>248</v>
      </c>
      <c r="F2185" s="237" t="s">
        <v>248</v>
      </c>
      <c r="G2185" s="237" t="s">
        <v>164</v>
      </c>
      <c r="H2185" s="221"/>
      <c r="I2185" s="221"/>
      <c r="J2185" s="221"/>
      <c r="K2185" s="221"/>
    </row>
    <row r="2186" spans="1:11" ht="14.1" customHeight="1">
      <c r="A2186" s="221"/>
      <c r="B2186" s="221"/>
      <c r="C2186" s="223" t="s">
        <v>214</v>
      </c>
      <c r="D2186" s="1591">
        <v>502139827</v>
      </c>
      <c r="E2186" s="1591">
        <v>30741310</v>
      </c>
      <c r="F2186" s="1591">
        <v>0</v>
      </c>
      <c r="G2186" s="1591" t="s">
        <v>164</v>
      </c>
      <c r="H2186" s="221"/>
      <c r="I2186" s="221"/>
      <c r="J2186" s="221"/>
      <c r="K2186" s="221"/>
    </row>
    <row r="2187" spans="1:11" ht="14.1" customHeight="1">
      <c r="A2187" s="221"/>
      <c r="B2187" s="221"/>
      <c r="C2187" s="223" t="s">
        <v>215</v>
      </c>
      <c r="D2187" s="237" t="s">
        <v>164</v>
      </c>
      <c r="E2187" s="1601">
        <v>30741310</v>
      </c>
      <c r="F2187" s="1601">
        <v>0</v>
      </c>
      <c r="G2187" s="1601" t="s">
        <v>164</v>
      </c>
      <c r="H2187" s="221"/>
      <c r="I2187" s="221"/>
      <c r="J2187" s="221"/>
      <c r="K2187" s="221"/>
    </row>
    <row r="2188" spans="1:11" ht="14.1" customHeight="1">
      <c r="A2188" s="221"/>
      <c r="B2188" s="221"/>
      <c r="C2188" s="223" t="s">
        <v>216</v>
      </c>
      <c r="D2188" s="237" t="s">
        <v>200</v>
      </c>
      <c r="E2188" s="237" t="s">
        <v>200</v>
      </c>
      <c r="F2188" s="237" t="s">
        <v>164</v>
      </c>
      <c r="G2188" s="237"/>
      <c r="H2188" s="221"/>
      <c r="I2188" s="221"/>
      <c r="J2188" s="221"/>
      <c r="K2188" s="221"/>
    </row>
    <row r="2189" spans="1:11" ht="14.1" customHeight="1">
      <c r="A2189" s="221"/>
      <c r="B2189" s="221"/>
      <c r="C2189" s="223" t="s">
        <v>217</v>
      </c>
      <c r="D2189" s="237" t="s">
        <v>200</v>
      </c>
      <c r="E2189" s="1595">
        <v>-0.93877938305817754</v>
      </c>
      <c r="F2189" s="237">
        <v>-1</v>
      </c>
      <c r="G2189" s="237">
        <v>0</v>
      </c>
      <c r="H2189" s="221"/>
      <c r="I2189" s="221"/>
      <c r="J2189" s="221"/>
      <c r="K2189" s="221"/>
    </row>
    <row r="2190" spans="1:11" ht="14.1" customHeight="1">
      <c r="A2190" s="221"/>
      <c r="B2190" s="221"/>
      <c r="C2190" s="223" t="s">
        <v>39</v>
      </c>
      <c r="D2190" s="237" t="s">
        <v>200</v>
      </c>
      <c r="E2190" s="1595">
        <v>-0.93877938305817754</v>
      </c>
      <c r="F2190" s="237">
        <v>-1</v>
      </c>
      <c r="G2190" s="237">
        <v>0</v>
      </c>
      <c r="H2190" s="237"/>
      <c r="I2190" s="221"/>
      <c r="J2190" s="221"/>
      <c r="K2190" s="221"/>
    </row>
    <row r="2191" spans="1:11" ht="14.1" customHeight="1">
      <c r="A2191" s="221"/>
      <c r="B2191" s="221"/>
      <c r="C2191" s="1683" t="s">
        <v>218</v>
      </c>
      <c r="D2191" s="1684"/>
      <c r="E2191" s="1684"/>
      <c r="F2191" s="1684"/>
      <c r="G2191" s="1684"/>
      <c r="H2191" s="221"/>
      <c r="I2191" s="221"/>
      <c r="J2191" s="221"/>
      <c r="K2191" s="221"/>
    </row>
    <row r="2192" spans="1:11" ht="14.1" customHeight="1">
      <c r="A2192" s="221"/>
      <c r="B2192" s="221"/>
      <c r="C2192" s="233"/>
      <c r="D2192" s="234">
        <v>2025</v>
      </c>
      <c r="E2192" s="234">
        <v>2026</v>
      </c>
      <c r="F2192" s="234">
        <v>2027</v>
      </c>
      <c r="G2192" s="234">
        <v>2028</v>
      </c>
      <c r="H2192" s="221"/>
      <c r="I2192" s="221"/>
      <c r="J2192" s="221"/>
      <c r="K2192" s="221"/>
    </row>
    <row r="2193" spans="1:11" ht="14.1" customHeight="1">
      <c r="A2193" s="221"/>
      <c r="B2193" s="221"/>
      <c r="C2193" s="235"/>
      <c r="D2193" s="236" t="s">
        <v>13</v>
      </c>
      <c r="E2193" s="236" t="s">
        <v>14</v>
      </c>
      <c r="F2193" s="236" t="s">
        <v>14</v>
      </c>
      <c r="G2193" s="236" t="s">
        <v>14</v>
      </c>
      <c r="H2193" s="221"/>
      <c r="I2193" s="221"/>
      <c r="J2193" s="221"/>
      <c r="K2193" s="221"/>
    </row>
    <row r="2194" spans="1:11" ht="14.1" customHeight="1">
      <c r="A2194" s="221"/>
      <c r="B2194" s="221"/>
      <c r="C2194" s="239" t="s">
        <v>219</v>
      </c>
      <c r="D2194" s="240">
        <v>0</v>
      </c>
      <c r="E2194" s="240">
        <v>0</v>
      </c>
      <c r="F2194" s="240">
        <v>0</v>
      </c>
      <c r="G2194" s="240">
        <v>0</v>
      </c>
      <c r="H2194" s="221"/>
      <c r="I2194" s="221"/>
      <c r="J2194" s="221"/>
      <c r="K2194" s="221"/>
    </row>
    <row r="2195" spans="1:11" ht="14.1" customHeight="1">
      <c r="A2195" s="221"/>
      <c r="B2195" s="221"/>
      <c r="C2195" s="239" t="s">
        <v>220</v>
      </c>
      <c r="D2195" s="240">
        <v>0</v>
      </c>
      <c r="E2195" s="240">
        <v>0</v>
      </c>
      <c r="F2195" s="240">
        <v>0</v>
      </c>
      <c r="G2195" s="240">
        <v>0</v>
      </c>
      <c r="H2195" s="221"/>
      <c r="I2195" s="221"/>
      <c r="J2195" s="221"/>
      <c r="K2195" s="221"/>
    </row>
    <row r="2196" spans="1:11" ht="14.1" customHeight="1">
      <c r="A2196" s="221"/>
      <c r="B2196" s="221"/>
      <c r="C2196" s="239" t="s">
        <v>221</v>
      </c>
      <c r="D2196" s="240">
        <v>0</v>
      </c>
      <c r="E2196" s="240">
        <v>0</v>
      </c>
      <c r="F2196" s="240">
        <v>0</v>
      </c>
      <c r="G2196" s="240">
        <v>0</v>
      </c>
      <c r="H2196" s="221"/>
      <c r="I2196" s="221"/>
      <c r="J2196" s="221"/>
      <c r="K2196" s="221"/>
    </row>
    <row r="2197" spans="1:11" ht="14.1" customHeight="1">
      <c r="A2197" s="221"/>
      <c r="B2197" s="221"/>
      <c r="C2197" s="239" t="s">
        <v>222</v>
      </c>
      <c r="D2197" s="240">
        <v>0</v>
      </c>
      <c r="E2197" s="240">
        <v>0</v>
      </c>
      <c r="F2197" s="240">
        <v>0</v>
      </c>
      <c r="G2197" s="240">
        <v>0</v>
      </c>
      <c r="H2197" s="221"/>
      <c r="I2197" s="221"/>
      <c r="J2197" s="221"/>
      <c r="K2197" s="221"/>
    </row>
    <row r="2198" spans="1:11" ht="14.1" customHeight="1">
      <c r="A2198" s="221"/>
      <c r="B2198" s="221"/>
      <c r="C2198" s="239" t="s">
        <v>220</v>
      </c>
      <c r="D2198" s="240">
        <v>0</v>
      </c>
      <c r="E2198" s="240">
        <v>0</v>
      </c>
      <c r="F2198" s="240">
        <v>0</v>
      </c>
      <c r="G2198" s="240">
        <v>0</v>
      </c>
      <c r="H2198" s="221"/>
      <c r="I2198" s="221"/>
      <c r="J2198" s="221"/>
      <c r="K2198" s="221"/>
    </row>
    <row r="2199" spans="1:11" ht="14.1" customHeight="1">
      <c r="A2199" s="221"/>
      <c r="B2199" s="221"/>
      <c r="C2199" s="239" t="s">
        <v>221</v>
      </c>
      <c r="D2199" s="240">
        <v>0</v>
      </c>
      <c r="E2199" s="240">
        <v>0</v>
      </c>
      <c r="F2199" s="240">
        <v>0</v>
      </c>
      <c r="G2199" s="240">
        <v>0</v>
      </c>
      <c r="H2199" s="221"/>
      <c r="I2199" s="221"/>
      <c r="J2199" s="221"/>
      <c r="K2199" s="221"/>
    </row>
    <row r="2200" spans="1:11" ht="14.1" customHeight="1">
      <c r="A2200" s="221"/>
      <c r="B2200" s="221"/>
      <c r="C2200" s="239" t="s">
        <v>223</v>
      </c>
      <c r="D2200" s="240">
        <v>0</v>
      </c>
      <c r="E2200" s="240">
        <v>0</v>
      </c>
      <c r="F2200" s="240">
        <v>0</v>
      </c>
      <c r="G2200" s="240">
        <v>0</v>
      </c>
      <c r="H2200" s="221"/>
      <c r="I2200" s="221"/>
      <c r="J2200" s="221"/>
      <c r="K2200" s="221"/>
    </row>
    <row r="2201" spans="1:11" ht="14.1" customHeight="1">
      <c r="A2201" s="221"/>
      <c r="B2201" s="221"/>
      <c r="C2201" s="239" t="s">
        <v>220</v>
      </c>
      <c r="D2201" s="240">
        <v>0</v>
      </c>
      <c r="E2201" s="240">
        <v>0</v>
      </c>
      <c r="F2201" s="240">
        <v>0</v>
      </c>
      <c r="G2201" s="240">
        <v>0</v>
      </c>
      <c r="H2201" s="221"/>
      <c r="I2201" s="221"/>
      <c r="J2201" s="221"/>
      <c r="K2201" s="221"/>
    </row>
    <row r="2202" spans="1:11" ht="14.1" customHeight="1">
      <c r="A2202" s="221"/>
      <c r="B2202" s="221"/>
      <c r="C2202" s="239" t="s">
        <v>221</v>
      </c>
      <c r="D2202" s="240">
        <v>0</v>
      </c>
      <c r="E2202" s="240">
        <v>0</v>
      </c>
      <c r="F2202" s="240">
        <v>0</v>
      </c>
      <c r="G2202" s="240">
        <v>0</v>
      </c>
      <c r="H2202" s="221"/>
      <c r="I2202" s="221"/>
      <c r="J2202" s="221"/>
      <c r="K2202" s="221"/>
    </row>
    <row r="2203" spans="1:11" ht="14.1" customHeight="1">
      <c r="A2203" s="221"/>
      <c r="B2203" s="221"/>
      <c r="C2203" s="239" t="s">
        <v>224</v>
      </c>
      <c r="D2203" s="240">
        <v>0</v>
      </c>
      <c r="E2203" s="240">
        <v>0</v>
      </c>
      <c r="F2203" s="240">
        <v>0</v>
      </c>
      <c r="G2203" s="240">
        <v>0</v>
      </c>
      <c r="H2203" s="221"/>
      <c r="I2203" s="221"/>
      <c r="J2203" s="221"/>
      <c r="K2203" s="221"/>
    </row>
    <row r="2204" spans="1:11" ht="14.1" customHeight="1">
      <c r="A2204" s="221"/>
      <c r="B2204" s="221"/>
      <c r="C2204" s="239" t="s">
        <v>220</v>
      </c>
      <c r="D2204" s="240">
        <v>0</v>
      </c>
      <c r="E2204" s="240">
        <v>0</v>
      </c>
      <c r="F2204" s="240">
        <v>0</v>
      </c>
      <c r="G2204" s="240">
        <v>0</v>
      </c>
      <c r="H2204" s="221"/>
      <c r="I2204" s="221"/>
      <c r="J2204" s="221"/>
      <c r="K2204" s="221"/>
    </row>
    <row r="2205" spans="1:11" ht="14.1" customHeight="1">
      <c r="A2205" s="221"/>
      <c r="B2205" s="221"/>
      <c r="C2205" s="239" t="s">
        <v>221</v>
      </c>
      <c r="D2205" s="240">
        <v>0</v>
      </c>
      <c r="E2205" s="240">
        <v>0</v>
      </c>
      <c r="F2205" s="240">
        <v>0</v>
      </c>
      <c r="G2205" s="240">
        <v>0</v>
      </c>
      <c r="H2205" s="221"/>
      <c r="I2205" s="221"/>
      <c r="J2205" s="221"/>
      <c r="K2205" s="221"/>
    </row>
    <row r="2206" spans="1:11" ht="14.1" customHeight="1">
      <c r="A2206" s="221"/>
      <c r="B2206" s="221"/>
      <c r="C2206" s="239" t="s">
        <v>225</v>
      </c>
      <c r="D2206" s="240">
        <v>0</v>
      </c>
      <c r="E2206" s="240">
        <v>0</v>
      </c>
      <c r="F2206" s="240">
        <v>0</v>
      </c>
      <c r="G2206" s="240">
        <v>0</v>
      </c>
      <c r="H2206" s="221"/>
      <c r="I2206" s="221"/>
      <c r="J2206" s="221"/>
      <c r="K2206" s="221"/>
    </row>
    <row r="2207" spans="1:11" ht="14.1" customHeight="1">
      <c r="A2207" s="221"/>
      <c r="B2207" s="221"/>
      <c r="C2207" s="239" t="s">
        <v>220</v>
      </c>
      <c r="D2207" s="240">
        <v>0</v>
      </c>
      <c r="E2207" s="240">
        <v>0</v>
      </c>
      <c r="F2207" s="240">
        <v>0</v>
      </c>
      <c r="G2207" s="240">
        <v>0</v>
      </c>
      <c r="H2207" s="221"/>
      <c r="I2207" s="221"/>
      <c r="J2207" s="221"/>
      <c r="K2207" s="221"/>
    </row>
    <row r="2208" spans="1:11" ht="14.1" customHeight="1">
      <c r="A2208" s="221"/>
      <c r="B2208" s="221"/>
      <c r="C2208" s="239" t="s">
        <v>221</v>
      </c>
      <c r="D2208" s="240">
        <v>0</v>
      </c>
      <c r="E2208" s="240">
        <v>0</v>
      </c>
      <c r="F2208" s="240">
        <v>0</v>
      </c>
      <c r="G2208" s="240">
        <v>0</v>
      </c>
      <c r="H2208" s="221"/>
      <c r="I2208" s="221"/>
      <c r="J2208" s="221"/>
      <c r="K2208" s="221"/>
    </row>
    <row r="2209" spans="1:11" ht="14.1" customHeight="1">
      <c r="A2209" s="221"/>
      <c r="B2209" s="221"/>
      <c r="C2209" s="239" t="s">
        <v>226</v>
      </c>
      <c r="D2209" s="240">
        <v>0</v>
      </c>
      <c r="E2209" s="240">
        <v>0</v>
      </c>
      <c r="F2209" s="240">
        <v>0</v>
      </c>
      <c r="G2209" s="240">
        <v>0</v>
      </c>
      <c r="H2209" s="221"/>
      <c r="I2209" s="221"/>
      <c r="J2209" s="221"/>
      <c r="K2209" s="221"/>
    </row>
    <row r="2210" spans="1:11" ht="14.1" customHeight="1">
      <c r="A2210" s="221"/>
      <c r="B2210" s="221"/>
      <c r="C2210" s="239" t="s">
        <v>220</v>
      </c>
      <c r="D2210" s="240">
        <v>0</v>
      </c>
      <c r="E2210" s="240">
        <v>0</v>
      </c>
      <c r="F2210" s="240">
        <v>0</v>
      </c>
      <c r="G2210" s="240">
        <v>0</v>
      </c>
      <c r="H2210" s="221"/>
      <c r="I2210" s="221"/>
      <c r="J2210" s="221"/>
      <c r="K2210" s="221"/>
    </row>
    <row r="2211" spans="1:11" ht="14.1" customHeight="1">
      <c r="A2211" s="221"/>
      <c r="B2211" s="221"/>
      <c r="C2211" s="239" t="s">
        <v>221</v>
      </c>
      <c r="D2211" s="240">
        <v>0</v>
      </c>
      <c r="E2211" s="240">
        <v>0</v>
      </c>
      <c r="F2211" s="240">
        <v>0</v>
      </c>
      <c r="G2211" s="240">
        <v>0</v>
      </c>
      <c r="H2211" s="221"/>
      <c r="I2211" s="221"/>
      <c r="J2211" s="221"/>
      <c r="K2211" s="221"/>
    </row>
    <row r="2212" spans="1:11" ht="14.1" customHeight="1">
      <c r="A2212" s="221"/>
      <c r="B2212" s="221"/>
      <c r="C2212" s="239" t="s">
        <v>227</v>
      </c>
      <c r="D2212" s="240">
        <v>0</v>
      </c>
      <c r="E2212" s="240">
        <v>0</v>
      </c>
      <c r="F2212" s="240">
        <v>0</v>
      </c>
      <c r="G2212" s="240">
        <v>0</v>
      </c>
      <c r="H2212" s="221"/>
      <c r="I2212" s="221"/>
      <c r="J2212" s="221"/>
      <c r="K2212" s="221"/>
    </row>
    <row r="2213" spans="1:11" ht="14.1" customHeight="1">
      <c r="A2213" s="221"/>
      <c r="B2213" s="221"/>
      <c r="C2213" s="239" t="s">
        <v>220</v>
      </c>
      <c r="D2213" s="240">
        <v>0</v>
      </c>
      <c r="E2213" s="240">
        <v>0</v>
      </c>
      <c r="F2213" s="240">
        <v>0</v>
      </c>
      <c r="G2213" s="240">
        <v>0</v>
      </c>
      <c r="H2213" s="221"/>
      <c r="I2213" s="221"/>
      <c r="J2213" s="221"/>
      <c r="K2213" s="221"/>
    </row>
    <row r="2214" spans="1:11" ht="14.1" customHeight="1">
      <c r="A2214" s="221"/>
      <c r="B2214" s="221"/>
      <c r="C2214" s="239" t="s">
        <v>221</v>
      </c>
      <c r="D2214" s="240">
        <v>0</v>
      </c>
      <c r="E2214" s="240">
        <v>0</v>
      </c>
      <c r="F2214" s="240">
        <v>0</v>
      </c>
      <c r="G2214" s="240">
        <v>0</v>
      </c>
      <c r="H2214" s="221"/>
      <c r="I2214" s="221"/>
      <c r="J2214" s="221"/>
      <c r="K2214" s="221"/>
    </row>
    <row r="2215" spans="1:11" ht="14.1" customHeight="1">
      <c r="A2215" s="221"/>
      <c r="B2215" s="221"/>
      <c r="C2215" s="239" t="s">
        <v>228</v>
      </c>
      <c r="D2215" s="240">
        <v>0</v>
      </c>
      <c r="E2215" s="240">
        <v>0</v>
      </c>
      <c r="F2215" s="240">
        <v>0</v>
      </c>
      <c r="G2215" s="240">
        <v>0</v>
      </c>
      <c r="H2215" s="221"/>
      <c r="I2215" s="221"/>
      <c r="J2215" s="221"/>
      <c r="K2215" s="221"/>
    </row>
    <row r="2216" spans="1:11" ht="14.1" customHeight="1">
      <c r="A2216" s="221"/>
      <c r="B2216" s="221"/>
      <c r="C2216" s="239" t="s">
        <v>220</v>
      </c>
      <c r="D2216" s="240">
        <v>0</v>
      </c>
      <c r="E2216" s="240">
        <v>0</v>
      </c>
      <c r="F2216" s="240">
        <v>0</v>
      </c>
      <c r="G2216" s="240">
        <v>0</v>
      </c>
      <c r="H2216" s="221"/>
      <c r="I2216" s="221"/>
      <c r="J2216" s="221"/>
      <c r="K2216" s="221"/>
    </row>
    <row r="2217" spans="1:11" ht="14.1" customHeight="1">
      <c r="A2217" s="221"/>
      <c r="B2217" s="221"/>
      <c r="C2217" s="239" t="s">
        <v>229</v>
      </c>
      <c r="D2217" s="240">
        <v>0</v>
      </c>
      <c r="E2217" s="240">
        <v>0</v>
      </c>
      <c r="F2217" s="240">
        <v>0</v>
      </c>
      <c r="G2217" s="240">
        <v>0</v>
      </c>
      <c r="H2217" s="221"/>
      <c r="I2217" s="221"/>
      <c r="J2217" s="221"/>
      <c r="K2217" s="221"/>
    </row>
    <row r="2218" spans="1:11" ht="14.1" customHeight="1">
      <c r="A2218" s="221"/>
      <c r="B2218" s="221"/>
      <c r="C2218" s="239" t="s">
        <v>230</v>
      </c>
      <c r="D2218" s="240">
        <v>0</v>
      </c>
      <c r="E2218" s="240">
        <v>0</v>
      </c>
      <c r="F2218" s="240">
        <v>0</v>
      </c>
      <c r="G2218" s="240">
        <v>0</v>
      </c>
      <c r="H2218" s="221"/>
      <c r="I2218" s="221"/>
      <c r="J2218" s="221"/>
      <c r="K2218" s="221"/>
    </row>
    <row r="2219" spans="1:11" ht="14.1" customHeight="1">
      <c r="A2219" s="221"/>
      <c r="B2219" s="221"/>
      <c r="C2219" s="239" t="s">
        <v>231</v>
      </c>
      <c r="D2219" s="240">
        <v>0</v>
      </c>
      <c r="E2219" s="240">
        <v>0</v>
      </c>
      <c r="F2219" s="240">
        <v>0</v>
      </c>
      <c r="G2219" s="240">
        <v>0</v>
      </c>
      <c r="H2219" s="221"/>
      <c r="I2219" s="221"/>
      <c r="J2219" s="221"/>
      <c r="K2219" s="221"/>
    </row>
    <row r="2220" spans="1:11" ht="14.1" customHeight="1">
      <c r="A2220" s="221"/>
      <c r="B2220" s="221"/>
      <c r="C2220" s="239" t="s">
        <v>232</v>
      </c>
      <c r="D2220" s="240">
        <v>0</v>
      </c>
      <c r="E2220" s="240">
        <v>0</v>
      </c>
      <c r="F2220" s="240">
        <v>0</v>
      </c>
      <c r="G2220" s="240">
        <v>0</v>
      </c>
      <c r="H2220" s="221"/>
      <c r="I2220" s="221"/>
      <c r="J2220" s="221"/>
      <c r="K2220" s="221"/>
    </row>
    <row r="2221" spans="1:11" ht="14.1" customHeight="1">
      <c r="A2221" s="221"/>
      <c r="B2221" s="221"/>
      <c r="C2221" s="239" t="s">
        <v>233</v>
      </c>
      <c r="D2221" s="240">
        <v>0</v>
      </c>
      <c r="E2221" s="1591">
        <v>30741310</v>
      </c>
      <c r="F2221" s="1591">
        <v>0</v>
      </c>
      <c r="G2221" s="1591" t="s">
        <v>164</v>
      </c>
      <c r="H2221" s="221"/>
      <c r="I2221" s="221"/>
      <c r="J2221" s="221"/>
      <c r="K2221" s="221"/>
    </row>
    <row r="2222" spans="1:11" ht="14.1" customHeight="1">
      <c r="A2222" s="221"/>
      <c r="B2222" s="221"/>
      <c r="C2222" s="239" t="s">
        <v>220</v>
      </c>
      <c r="D2222" s="240">
        <v>0</v>
      </c>
      <c r="E2222" s="1591">
        <v>30741310</v>
      </c>
      <c r="F2222" s="1591">
        <v>0</v>
      </c>
      <c r="G2222" s="1591" t="s">
        <v>164</v>
      </c>
      <c r="H2222" s="221"/>
      <c r="I2222" s="221"/>
      <c r="J2222" s="221"/>
      <c r="K2222" s="221"/>
    </row>
    <row r="2223" spans="1:11" ht="14.1" customHeight="1">
      <c r="A2223" s="221"/>
      <c r="B2223" s="221"/>
      <c r="C2223" s="239" t="s">
        <v>229</v>
      </c>
      <c r="D2223" s="240">
        <v>0</v>
      </c>
      <c r="E2223" s="240">
        <v>0</v>
      </c>
      <c r="F2223" s="240">
        <v>0</v>
      </c>
      <c r="G2223" s="240">
        <v>0</v>
      </c>
      <c r="H2223" s="221"/>
      <c r="I2223" s="221"/>
      <c r="J2223" s="221"/>
      <c r="K2223" s="221"/>
    </row>
    <row r="2224" spans="1:11" ht="14.1" customHeight="1">
      <c r="A2224" s="221"/>
      <c r="B2224" s="221"/>
      <c r="C2224" s="239" t="s">
        <v>230</v>
      </c>
      <c r="D2224" s="240">
        <v>0</v>
      </c>
      <c r="E2224" s="240">
        <v>0</v>
      </c>
      <c r="F2224" s="240">
        <v>0</v>
      </c>
      <c r="G2224" s="240">
        <v>0</v>
      </c>
      <c r="H2224" s="221"/>
      <c r="I2224" s="221"/>
      <c r="J2224" s="221"/>
      <c r="K2224" s="221"/>
    </row>
    <row r="2225" spans="1:11" ht="14.1" customHeight="1">
      <c r="A2225" s="221"/>
      <c r="B2225" s="221"/>
      <c r="C2225" s="239" t="s">
        <v>231</v>
      </c>
      <c r="D2225" s="240">
        <v>0</v>
      </c>
      <c r="E2225" s="240">
        <v>0</v>
      </c>
      <c r="F2225" s="240">
        <v>0</v>
      </c>
      <c r="G2225" s="240">
        <v>0</v>
      </c>
      <c r="H2225" s="221"/>
      <c r="I2225" s="221"/>
      <c r="J2225" s="221"/>
      <c r="K2225" s="221"/>
    </row>
    <row r="2226" spans="1:11" ht="14.1" customHeight="1">
      <c r="A2226" s="221"/>
      <c r="B2226" s="221"/>
      <c r="C2226" s="239" t="s">
        <v>232</v>
      </c>
      <c r="D2226" s="240">
        <v>0</v>
      </c>
      <c r="E2226" s="240">
        <v>0</v>
      </c>
      <c r="F2226" s="240">
        <v>0</v>
      </c>
      <c r="G2226" s="240">
        <v>0</v>
      </c>
      <c r="H2226" s="221"/>
      <c r="I2226" s="221"/>
      <c r="J2226" s="221"/>
      <c r="K2226" s="221"/>
    </row>
    <row r="2227" spans="1:11" ht="14.1" customHeight="1">
      <c r="A2227" s="221"/>
      <c r="B2227" s="221"/>
      <c r="C2227" s="239" t="s">
        <v>234</v>
      </c>
      <c r="D2227" s="240">
        <v>0</v>
      </c>
      <c r="E2227" s="240">
        <v>0</v>
      </c>
      <c r="F2227" s="240">
        <v>0</v>
      </c>
      <c r="G2227" s="240">
        <v>0</v>
      </c>
      <c r="H2227" s="221"/>
      <c r="I2227" s="221"/>
      <c r="J2227" s="221"/>
      <c r="K2227" s="221"/>
    </row>
    <row r="2228" spans="1:11" ht="14.1" customHeight="1">
      <c r="A2228" s="221"/>
      <c r="B2228" s="221"/>
      <c r="C2228" s="239" t="s">
        <v>220</v>
      </c>
      <c r="D2228" s="240">
        <v>0</v>
      </c>
      <c r="E2228" s="240">
        <v>0</v>
      </c>
      <c r="F2228" s="240">
        <v>0</v>
      </c>
      <c r="G2228" s="240">
        <v>0</v>
      </c>
      <c r="H2228" s="221"/>
      <c r="I2228" s="221"/>
      <c r="J2228" s="221"/>
      <c r="K2228" s="221"/>
    </row>
    <row r="2229" spans="1:11" ht="14.1" customHeight="1">
      <c r="A2229" s="221"/>
      <c r="B2229" s="221"/>
      <c r="C2229" s="239" t="s">
        <v>229</v>
      </c>
      <c r="D2229" s="240">
        <v>0</v>
      </c>
      <c r="E2229" s="240">
        <v>0</v>
      </c>
      <c r="F2229" s="240">
        <v>0</v>
      </c>
      <c r="G2229" s="240">
        <v>0</v>
      </c>
      <c r="H2229" s="221"/>
      <c r="I2229" s="221"/>
      <c r="J2229" s="221"/>
      <c r="K2229" s="221"/>
    </row>
    <row r="2230" spans="1:11" ht="14.1" customHeight="1">
      <c r="A2230" s="221"/>
      <c r="B2230" s="221"/>
      <c r="C2230" s="239" t="s">
        <v>230</v>
      </c>
      <c r="D2230" s="240">
        <v>0</v>
      </c>
      <c r="E2230" s="240">
        <v>0</v>
      </c>
      <c r="F2230" s="240">
        <v>0</v>
      </c>
      <c r="G2230" s="240">
        <v>0</v>
      </c>
      <c r="H2230" s="221"/>
      <c r="I2230" s="221"/>
      <c r="J2230" s="221"/>
      <c r="K2230" s="221"/>
    </row>
    <row r="2231" spans="1:11" ht="14.1" customHeight="1">
      <c r="A2231" s="221"/>
      <c r="B2231" s="221"/>
      <c r="C2231" s="239" t="s">
        <v>231</v>
      </c>
      <c r="D2231" s="240">
        <v>0</v>
      </c>
      <c r="E2231" s="240">
        <v>0</v>
      </c>
      <c r="F2231" s="240">
        <v>0</v>
      </c>
      <c r="G2231" s="240">
        <v>0</v>
      </c>
      <c r="H2231" s="221"/>
      <c r="I2231" s="221"/>
      <c r="J2231" s="221"/>
      <c r="K2231" s="221"/>
    </row>
    <row r="2232" spans="1:11" ht="14.1" customHeight="1">
      <c r="A2232" s="221"/>
      <c r="B2232" s="221"/>
      <c r="C2232" s="239" t="s">
        <v>232</v>
      </c>
      <c r="D2232" s="240">
        <v>0</v>
      </c>
      <c r="E2232" s="240">
        <v>0</v>
      </c>
      <c r="F2232" s="240">
        <v>0</v>
      </c>
      <c r="G2232" s="240">
        <v>0</v>
      </c>
      <c r="H2232" s="221"/>
      <c r="I2232" s="221"/>
      <c r="J2232" s="221"/>
      <c r="K2232" s="221"/>
    </row>
    <row r="2233" spans="1:11" ht="14.1" customHeight="1">
      <c r="A2233" s="221"/>
      <c r="B2233" s="221"/>
      <c r="C2233" s="239" t="s">
        <v>235</v>
      </c>
      <c r="D2233" s="240">
        <v>0</v>
      </c>
      <c r="E2233" s="240">
        <v>0</v>
      </c>
      <c r="F2233" s="240">
        <v>0</v>
      </c>
      <c r="G2233" s="240">
        <v>0</v>
      </c>
      <c r="H2233" s="221"/>
      <c r="I2233" s="221"/>
      <c r="J2233" s="221"/>
      <c r="K2233" s="221"/>
    </row>
    <row r="2234" spans="1:11" ht="14.1" customHeight="1">
      <c r="A2234" s="221"/>
      <c r="B2234" s="221"/>
      <c r="C2234" s="239" t="s">
        <v>236</v>
      </c>
      <c r="D2234" s="240">
        <v>0</v>
      </c>
      <c r="E2234" s="240">
        <v>0</v>
      </c>
      <c r="F2234" s="240">
        <v>0</v>
      </c>
      <c r="G2234" s="240">
        <v>0</v>
      </c>
      <c r="H2234" s="221"/>
      <c r="I2234" s="221"/>
      <c r="J2234" s="221"/>
      <c r="K2234" s="221"/>
    </row>
    <row r="2235" spans="1:11" ht="14.1" customHeight="1">
      <c r="A2235" s="221"/>
      <c r="B2235" s="221"/>
      <c r="C2235" s="241" t="s">
        <v>237</v>
      </c>
      <c r="D2235" s="240">
        <v>0</v>
      </c>
      <c r="E2235" s="1591">
        <v>30741310</v>
      </c>
      <c r="F2235" s="1591">
        <v>0</v>
      </c>
      <c r="G2235" s="1591" t="s">
        <v>164</v>
      </c>
      <c r="H2235" s="221"/>
      <c r="I2235" s="221"/>
      <c r="J2235" s="221"/>
      <c r="K2235" s="221"/>
    </row>
    <row r="2236" spans="1:11" ht="41.1" customHeight="1">
      <c r="A2236" s="221"/>
      <c r="B2236" s="221"/>
      <c r="C2236" s="1581" t="s">
        <v>3428</v>
      </c>
      <c r="D2236" s="1685" t="s">
        <v>3429</v>
      </c>
      <c r="E2236" s="1686"/>
      <c r="F2236" s="1686"/>
      <c r="G2236" s="1686"/>
      <c r="H2236" s="221"/>
      <c r="I2236" s="221"/>
      <c r="J2236" s="221"/>
      <c r="K2236" s="221"/>
    </row>
    <row r="2237" spans="1:11" ht="30.95" customHeight="1">
      <c r="A2237" s="221"/>
      <c r="B2237" s="221"/>
      <c r="C2237" s="231" t="s">
        <v>209</v>
      </c>
      <c r="D2237" s="1639" t="s">
        <v>3430</v>
      </c>
      <c r="E2237" s="1640"/>
      <c r="F2237" s="1640"/>
      <c r="G2237" s="1640"/>
      <c r="H2237" s="221"/>
      <c r="I2237" s="221"/>
      <c r="J2237" s="221"/>
      <c r="K2237" s="221"/>
    </row>
    <row r="2238" spans="1:11" ht="30.95" customHeight="1">
      <c r="A2238" s="221"/>
      <c r="B2238" s="221"/>
      <c r="C2238" s="232" t="s">
        <v>211</v>
      </c>
      <c r="D2238" s="1639" t="s">
        <v>3429</v>
      </c>
      <c r="E2238" s="1640"/>
      <c r="F2238" s="1640"/>
      <c r="G2238" s="1640"/>
      <c r="H2238" s="221"/>
      <c r="I2238" s="221"/>
      <c r="J2238" s="221"/>
      <c r="K2238" s="221"/>
    </row>
    <row r="2239" spans="1:11" ht="30.95" customHeight="1">
      <c r="A2239" s="221"/>
      <c r="B2239" s="221"/>
      <c r="C2239" s="232" t="s">
        <v>31</v>
      </c>
      <c r="D2239" s="1639" t="s">
        <v>3427</v>
      </c>
      <c r="E2239" s="1640"/>
      <c r="F2239" s="1640"/>
      <c r="G2239" s="1640"/>
      <c r="H2239" s="221"/>
      <c r="I2239" s="221"/>
      <c r="J2239" s="221"/>
      <c r="K2239" s="221"/>
    </row>
    <row r="2240" spans="1:11" ht="15" customHeight="1">
      <c r="A2240" s="221"/>
      <c r="B2240" s="221"/>
      <c r="C2240" s="233"/>
      <c r="D2240" s="234">
        <v>2025</v>
      </c>
      <c r="E2240" s="234">
        <v>2026</v>
      </c>
      <c r="F2240" s="234">
        <v>2027</v>
      </c>
      <c r="G2240" s="234">
        <v>2028</v>
      </c>
      <c r="H2240" s="221"/>
      <c r="I2240" s="221"/>
      <c r="J2240" s="221"/>
      <c r="K2240" s="221"/>
    </row>
    <row r="2241" spans="1:11" ht="15" customHeight="1">
      <c r="A2241" s="221"/>
      <c r="B2241" s="221"/>
      <c r="C2241" s="235"/>
      <c r="D2241" s="236" t="s">
        <v>13</v>
      </c>
      <c r="E2241" s="236" t="s">
        <v>14</v>
      </c>
      <c r="F2241" s="236" t="s">
        <v>14</v>
      </c>
      <c r="G2241" s="236" t="s">
        <v>14</v>
      </c>
      <c r="H2241" s="221"/>
      <c r="I2241" s="221"/>
      <c r="J2241" s="221"/>
      <c r="K2241" s="221"/>
    </row>
    <row r="2242" spans="1:11" ht="14.1" customHeight="1">
      <c r="A2242" s="221"/>
      <c r="B2242" s="221"/>
      <c r="C2242" s="223" t="s">
        <v>33</v>
      </c>
      <c r="D2242" s="237" t="s">
        <v>200</v>
      </c>
      <c r="E2242" s="237" t="s">
        <v>248</v>
      </c>
      <c r="F2242" s="237" t="s">
        <v>248</v>
      </c>
      <c r="G2242" s="237" t="s">
        <v>164</v>
      </c>
      <c r="H2242" s="221"/>
      <c r="I2242" s="221"/>
      <c r="J2242" s="221"/>
      <c r="K2242" s="221"/>
    </row>
    <row r="2243" spans="1:11" ht="14.1" customHeight="1">
      <c r="A2243" s="221"/>
      <c r="B2243" s="221"/>
      <c r="C2243" s="223" t="s">
        <v>214</v>
      </c>
      <c r="D2243" s="1591">
        <v>2554151</v>
      </c>
      <c r="E2243" s="1591">
        <v>4436516</v>
      </c>
      <c r="F2243" s="1591">
        <v>0</v>
      </c>
      <c r="G2243" s="1591" t="s">
        <v>164</v>
      </c>
      <c r="H2243" s="221"/>
      <c r="I2243" s="221"/>
      <c r="J2243" s="221"/>
      <c r="K2243" s="221"/>
    </row>
    <row r="2244" spans="1:11" ht="14.1" customHeight="1">
      <c r="A2244" s="221"/>
      <c r="B2244" s="221"/>
      <c r="C2244" s="223" t="s">
        <v>215</v>
      </c>
      <c r="D2244" s="237" t="s">
        <v>164</v>
      </c>
      <c r="E2244" s="1601">
        <v>4436516</v>
      </c>
      <c r="F2244" s="1601">
        <v>0</v>
      </c>
      <c r="G2244" s="1601" t="s">
        <v>164</v>
      </c>
      <c r="H2244" s="221"/>
      <c r="I2244" s="221"/>
      <c r="J2244" s="221"/>
      <c r="K2244" s="221"/>
    </row>
    <row r="2245" spans="1:11" ht="14.1" customHeight="1">
      <c r="A2245" s="221"/>
      <c r="B2245" s="221"/>
      <c r="C2245" s="223" t="s">
        <v>216</v>
      </c>
      <c r="D2245" s="237" t="s">
        <v>200</v>
      </c>
      <c r="E2245" s="237" t="s">
        <v>200</v>
      </c>
      <c r="F2245" s="237" t="s">
        <v>164</v>
      </c>
      <c r="G2245" s="237"/>
      <c r="H2245" s="221"/>
      <c r="I2245" s="221"/>
      <c r="J2245" s="221"/>
      <c r="K2245" s="221"/>
    </row>
    <row r="2246" spans="1:11" ht="14.1" customHeight="1">
      <c r="A2246" s="221"/>
      <c r="B2246" s="221"/>
      <c r="C2246" s="223" t="s">
        <v>217</v>
      </c>
      <c r="D2246" s="237" t="s">
        <v>200</v>
      </c>
      <c r="E2246" s="1595">
        <v>0.73698266077455876</v>
      </c>
      <c r="F2246" s="237">
        <v>-1</v>
      </c>
      <c r="G2246" s="237">
        <v>0</v>
      </c>
      <c r="H2246" s="221"/>
      <c r="I2246" s="221"/>
      <c r="J2246" s="221"/>
      <c r="K2246" s="221"/>
    </row>
    <row r="2247" spans="1:11" ht="14.1" customHeight="1">
      <c r="A2247" s="221"/>
      <c r="B2247" s="221"/>
      <c r="C2247" s="223" t="s">
        <v>39</v>
      </c>
      <c r="D2247" s="237" t="s">
        <v>200</v>
      </c>
      <c r="E2247" s="1595">
        <v>0.73698266077455876</v>
      </c>
      <c r="F2247" s="237">
        <v>-1</v>
      </c>
      <c r="G2247" s="237">
        <v>0</v>
      </c>
      <c r="H2247" s="237"/>
      <c r="I2247" s="221"/>
      <c r="J2247" s="221"/>
      <c r="K2247" s="221"/>
    </row>
    <row r="2248" spans="1:11" ht="14.1" customHeight="1">
      <c r="A2248" s="221"/>
      <c r="B2248" s="221"/>
      <c r="C2248" s="1683" t="s">
        <v>218</v>
      </c>
      <c r="D2248" s="1684"/>
      <c r="E2248" s="1684"/>
      <c r="F2248" s="1684"/>
      <c r="G2248" s="1684"/>
      <c r="H2248" s="221"/>
      <c r="I2248" s="221"/>
      <c r="J2248" s="221"/>
      <c r="K2248" s="221"/>
    </row>
    <row r="2249" spans="1:11" ht="14.1" customHeight="1">
      <c r="A2249" s="221"/>
      <c r="B2249" s="221"/>
      <c r="C2249" s="233"/>
      <c r="D2249" s="234">
        <v>2025</v>
      </c>
      <c r="E2249" s="234">
        <v>2026</v>
      </c>
      <c r="F2249" s="234">
        <v>2027</v>
      </c>
      <c r="G2249" s="234">
        <v>2028</v>
      </c>
      <c r="H2249" s="221"/>
      <c r="I2249" s="221"/>
      <c r="J2249" s="221"/>
      <c r="K2249" s="221"/>
    </row>
    <row r="2250" spans="1:11" ht="14.1" customHeight="1">
      <c r="A2250" s="221"/>
      <c r="B2250" s="221"/>
      <c r="C2250" s="235"/>
      <c r="D2250" s="236" t="s">
        <v>13</v>
      </c>
      <c r="E2250" s="236" t="s">
        <v>14</v>
      </c>
      <c r="F2250" s="236" t="s">
        <v>14</v>
      </c>
      <c r="G2250" s="236" t="s">
        <v>14</v>
      </c>
      <c r="H2250" s="221"/>
      <c r="I2250" s="221"/>
      <c r="J2250" s="221"/>
      <c r="K2250" s="221"/>
    </row>
    <row r="2251" spans="1:11" ht="14.1" customHeight="1">
      <c r="A2251" s="221"/>
      <c r="B2251" s="221"/>
      <c r="C2251" s="239" t="s">
        <v>219</v>
      </c>
      <c r="D2251" s="240">
        <v>0</v>
      </c>
      <c r="E2251" s="240">
        <v>0</v>
      </c>
      <c r="F2251" s="240">
        <v>0</v>
      </c>
      <c r="G2251" s="240">
        <v>0</v>
      </c>
      <c r="H2251" s="221"/>
      <c r="I2251" s="221"/>
      <c r="J2251" s="221"/>
      <c r="K2251" s="221"/>
    </row>
    <row r="2252" spans="1:11" ht="14.1" customHeight="1">
      <c r="A2252" s="221"/>
      <c r="B2252" s="221"/>
      <c r="C2252" s="239" t="s">
        <v>220</v>
      </c>
      <c r="D2252" s="240">
        <v>0</v>
      </c>
      <c r="E2252" s="240">
        <v>0</v>
      </c>
      <c r="F2252" s="240">
        <v>0</v>
      </c>
      <c r="G2252" s="240">
        <v>0</v>
      </c>
      <c r="H2252" s="221"/>
      <c r="I2252" s="221"/>
      <c r="J2252" s="221"/>
      <c r="K2252" s="221"/>
    </row>
    <row r="2253" spans="1:11" ht="14.1" customHeight="1">
      <c r="A2253" s="221"/>
      <c r="B2253" s="221"/>
      <c r="C2253" s="239" t="s">
        <v>221</v>
      </c>
      <c r="D2253" s="240">
        <v>0</v>
      </c>
      <c r="E2253" s="240">
        <v>0</v>
      </c>
      <c r="F2253" s="240">
        <v>0</v>
      </c>
      <c r="G2253" s="240">
        <v>0</v>
      </c>
      <c r="H2253" s="221"/>
      <c r="I2253" s="221"/>
      <c r="J2253" s="221"/>
      <c r="K2253" s="221"/>
    </row>
    <row r="2254" spans="1:11" ht="14.1" customHeight="1">
      <c r="A2254" s="221"/>
      <c r="B2254" s="221"/>
      <c r="C2254" s="239" t="s">
        <v>222</v>
      </c>
      <c r="D2254" s="240">
        <v>0</v>
      </c>
      <c r="E2254" s="240">
        <v>0</v>
      </c>
      <c r="F2254" s="240">
        <v>0</v>
      </c>
      <c r="G2254" s="240">
        <v>0</v>
      </c>
      <c r="H2254" s="221"/>
      <c r="I2254" s="221"/>
      <c r="J2254" s="221"/>
      <c r="K2254" s="221"/>
    </row>
    <row r="2255" spans="1:11" ht="14.1" customHeight="1">
      <c r="A2255" s="221"/>
      <c r="B2255" s="221"/>
      <c r="C2255" s="239" t="s">
        <v>220</v>
      </c>
      <c r="D2255" s="240">
        <v>0</v>
      </c>
      <c r="E2255" s="240">
        <v>0</v>
      </c>
      <c r="F2255" s="240">
        <v>0</v>
      </c>
      <c r="G2255" s="240">
        <v>0</v>
      </c>
      <c r="H2255" s="221"/>
      <c r="I2255" s="221"/>
      <c r="J2255" s="221"/>
      <c r="K2255" s="221"/>
    </row>
    <row r="2256" spans="1:11" ht="14.1" customHeight="1">
      <c r="A2256" s="221"/>
      <c r="B2256" s="221"/>
      <c r="C2256" s="239" t="s">
        <v>221</v>
      </c>
      <c r="D2256" s="240">
        <v>0</v>
      </c>
      <c r="E2256" s="240">
        <v>0</v>
      </c>
      <c r="F2256" s="240">
        <v>0</v>
      </c>
      <c r="G2256" s="240">
        <v>0</v>
      </c>
      <c r="H2256" s="221"/>
      <c r="I2256" s="221"/>
      <c r="J2256" s="221"/>
      <c r="K2256" s="221"/>
    </row>
    <row r="2257" spans="1:11" ht="14.1" customHeight="1">
      <c r="A2257" s="221"/>
      <c r="B2257" s="221"/>
      <c r="C2257" s="239" t="s">
        <v>223</v>
      </c>
      <c r="D2257" s="240">
        <v>0</v>
      </c>
      <c r="E2257" s="240">
        <v>0</v>
      </c>
      <c r="F2257" s="240">
        <v>0</v>
      </c>
      <c r="G2257" s="240">
        <v>0</v>
      </c>
      <c r="H2257" s="221"/>
      <c r="I2257" s="221"/>
      <c r="J2257" s="221"/>
      <c r="K2257" s="221"/>
    </row>
    <row r="2258" spans="1:11" ht="14.1" customHeight="1">
      <c r="A2258" s="221"/>
      <c r="B2258" s="221"/>
      <c r="C2258" s="239" t="s">
        <v>220</v>
      </c>
      <c r="D2258" s="240">
        <v>0</v>
      </c>
      <c r="E2258" s="240">
        <v>0</v>
      </c>
      <c r="F2258" s="240">
        <v>0</v>
      </c>
      <c r="G2258" s="240">
        <v>0</v>
      </c>
      <c r="H2258" s="221"/>
      <c r="I2258" s="221"/>
      <c r="J2258" s="221"/>
      <c r="K2258" s="221"/>
    </row>
    <row r="2259" spans="1:11" ht="14.1" customHeight="1">
      <c r="A2259" s="221"/>
      <c r="B2259" s="221"/>
      <c r="C2259" s="239" t="s">
        <v>221</v>
      </c>
      <c r="D2259" s="240">
        <v>0</v>
      </c>
      <c r="E2259" s="240">
        <v>0</v>
      </c>
      <c r="F2259" s="240">
        <v>0</v>
      </c>
      <c r="G2259" s="240">
        <v>0</v>
      </c>
      <c r="H2259" s="221"/>
      <c r="I2259" s="221"/>
      <c r="J2259" s="221"/>
      <c r="K2259" s="221"/>
    </row>
    <row r="2260" spans="1:11" ht="14.1" customHeight="1">
      <c r="A2260" s="221"/>
      <c r="B2260" s="221"/>
      <c r="C2260" s="239" t="s">
        <v>224</v>
      </c>
      <c r="D2260" s="240">
        <v>0</v>
      </c>
      <c r="E2260" s="240">
        <v>0</v>
      </c>
      <c r="F2260" s="240">
        <v>0</v>
      </c>
      <c r="G2260" s="240">
        <v>0</v>
      </c>
      <c r="H2260" s="221"/>
      <c r="I2260" s="221"/>
      <c r="J2260" s="221"/>
      <c r="K2260" s="221"/>
    </row>
    <row r="2261" spans="1:11" ht="14.1" customHeight="1">
      <c r="A2261" s="221"/>
      <c r="B2261" s="221"/>
      <c r="C2261" s="239" t="s">
        <v>220</v>
      </c>
      <c r="D2261" s="240">
        <v>0</v>
      </c>
      <c r="E2261" s="240">
        <v>0</v>
      </c>
      <c r="F2261" s="240">
        <v>0</v>
      </c>
      <c r="G2261" s="240">
        <v>0</v>
      </c>
      <c r="H2261" s="221"/>
      <c r="I2261" s="221"/>
      <c r="J2261" s="221"/>
      <c r="K2261" s="221"/>
    </row>
    <row r="2262" spans="1:11" ht="14.1" customHeight="1">
      <c r="A2262" s="221"/>
      <c r="B2262" s="221"/>
      <c r="C2262" s="239" t="s">
        <v>221</v>
      </c>
      <c r="D2262" s="240">
        <v>0</v>
      </c>
      <c r="E2262" s="240">
        <v>0</v>
      </c>
      <c r="F2262" s="240">
        <v>0</v>
      </c>
      <c r="G2262" s="240">
        <v>0</v>
      </c>
      <c r="H2262" s="221"/>
      <c r="I2262" s="221"/>
      <c r="J2262" s="221"/>
      <c r="K2262" s="221"/>
    </row>
    <row r="2263" spans="1:11" ht="14.1" customHeight="1">
      <c r="A2263" s="221"/>
      <c r="B2263" s="221"/>
      <c r="C2263" s="239" t="s">
        <v>225</v>
      </c>
      <c r="D2263" s="240">
        <v>0</v>
      </c>
      <c r="E2263" s="240">
        <v>0</v>
      </c>
      <c r="F2263" s="240">
        <v>0</v>
      </c>
      <c r="G2263" s="240">
        <v>0</v>
      </c>
      <c r="H2263" s="221"/>
      <c r="I2263" s="221"/>
      <c r="J2263" s="221"/>
      <c r="K2263" s="221"/>
    </row>
    <row r="2264" spans="1:11" ht="14.1" customHeight="1">
      <c r="A2264" s="221"/>
      <c r="B2264" s="221"/>
      <c r="C2264" s="239" t="s">
        <v>220</v>
      </c>
      <c r="D2264" s="240">
        <v>0</v>
      </c>
      <c r="E2264" s="240">
        <v>0</v>
      </c>
      <c r="F2264" s="240">
        <v>0</v>
      </c>
      <c r="G2264" s="240">
        <v>0</v>
      </c>
      <c r="H2264" s="221"/>
      <c r="I2264" s="221"/>
      <c r="J2264" s="221"/>
      <c r="K2264" s="221"/>
    </row>
    <row r="2265" spans="1:11" ht="14.1" customHeight="1">
      <c r="A2265" s="221"/>
      <c r="B2265" s="221"/>
      <c r="C2265" s="239" t="s">
        <v>221</v>
      </c>
      <c r="D2265" s="240">
        <v>0</v>
      </c>
      <c r="E2265" s="240">
        <v>0</v>
      </c>
      <c r="F2265" s="240">
        <v>0</v>
      </c>
      <c r="G2265" s="240">
        <v>0</v>
      </c>
      <c r="H2265" s="221"/>
      <c r="I2265" s="221"/>
      <c r="J2265" s="221"/>
      <c r="K2265" s="221"/>
    </row>
    <row r="2266" spans="1:11" ht="14.1" customHeight="1">
      <c r="A2266" s="221"/>
      <c r="B2266" s="221"/>
      <c r="C2266" s="239" t="s">
        <v>226</v>
      </c>
      <c r="D2266" s="240">
        <v>0</v>
      </c>
      <c r="E2266" s="240">
        <v>0</v>
      </c>
      <c r="F2266" s="240">
        <v>0</v>
      </c>
      <c r="G2266" s="240">
        <v>0</v>
      </c>
      <c r="H2266" s="221"/>
      <c r="I2266" s="221"/>
      <c r="J2266" s="221"/>
      <c r="K2266" s="221"/>
    </row>
    <row r="2267" spans="1:11" ht="14.1" customHeight="1">
      <c r="A2267" s="221"/>
      <c r="B2267" s="221"/>
      <c r="C2267" s="239" t="s">
        <v>220</v>
      </c>
      <c r="D2267" s="240">
        <v>0</v>
      </c>
      <c r="E2267" s="240">
        <v>0</v>
      </c>
      <c r="F2267" s="240">
        <v>0</v>
      </c>
      <c r="G2267" s="240">
        <v>0</v>
      </c>
      <c r="H2267" s="221"/>
      <c r="I2267" s="221"/>
      <c r="J2267" s="221"/>
      <c r="K2267" s="221"/>
    </row>
    <row r="2268" spans="1:11" ht="14.1" customHeight="1">
      <c r="A2268" s="221"/>
      <c r="B2268" s="221"/>
      <c r="C2268" s="239" t="s">
        <v>221</v>
      </c>
      <c r="D2268" s="240">
        <v>0</v>
      </c>
      <c r="E2268" s="240">
        <v>0</v>
      </c>
      <c r="F2268" s="240">
        <v>0</v>
      </c>
      <c r="G2268" s="240">
        <v>0</v>
      </c>
      <c r="H2268" s="221"/>
      <c r="I2268" s="221"/>
      <c r="J2268" s="221"/>
      <c r="K2268" s="221"/>
    </row>
    <row r="2269" spans="1:11" ht="14.1" customHeight="1">
      <c r="A2269" s="221"/>
      <c r="B2269" s="221"/>
      <c r="C2269" s="239" t="s">
        <v>227</v>
      </c>
      <c r="D2269" s="240">
        <v>0</v>
      </c>
      <c r="E2269" s="240">
        <v>0</v>
      </c>
      <c r="F2269" s="240">
        <v>0</v>
      </c>
      <c r="G2269" s="240">
        <v>0</v>
      </c>
      <c r="H2269" s="221"/>
      <c r="I2269" s="221"/>
      <c r="J2269" s="221"/>
      <c r="K2269" s="221"/>
    </row>
    <row r="2270" spans="1:11" ht="14.1" customHeight="1">
      <c r="A2270" s="221"/>
      <c r="B2270" s="221"/>
      <c r="C2270" s="239" t="s">
        <v>220</v>
      </c>
      <c r="D2270" s="240">
        <v>0</v>
      </c>
      <c r="E2270" s="240">
        <v>0</v>
      </c>
      <c r="F2270" s="240">
        <v>0</v>
      </c>
      <c r="G2270" s="240">
        <v>0</v>
      </c>
      <c r="H2270" s="221"/>
      <c r="I2270" s="221"/>
      <c r="J2270" s="221"/>
      <c r="K2270" s="221"/>
    </row>
    <row r="2271" spans="1:11" ht="14.1" customHeight="1">
      <c r="A2271" s="221"/>
      <c r="B2271" s="221"/>
      <c r="C2271" s="239" t="s">
        <v>221</v>
      </c>
      <c r="D2271" s="240">
        <v>0</v>
      </c>
      <c r="E2271" s="240">
        <v>0</v>
      </c>
      <c r="F2271" s="240">
        <v>0</v>
      </c>
      <c r="G2271" s="240">
        <v>0</v>
      </c>
      <c r="H2271" s="221"/>
      <c r="I2271" s="221"/>
      <c r="J2271" s="221"/>
      <c r="K2271" s="221"/>
    </row>
    <row r="2272" spans="1:11" ht="14.1" customHeight="1">
      <c r="A2272" s="221"/>
      <c r="B2272" s="221"/>
      <c r="C2272" s="239" t="s">
        <v>228</v>
      </c>
      <c r="D2272" s="240">
        <v>0</v>
      </c>
      <c r="E2272" s="240">
        <v>0</v>
      </c>
      <c r="F2272" s="240">
        <v>0</v>
      </c>
      <c r="G2272" s="240">
        <v>0</v>
      </c>
      <c r="H2272" s="221"/>
      <c r="I2272" s="221"/>
      <c r="J2272" s="221"/>
      <c r="K2272" s="221"/>
    </row>
    <row r="2273" spans="1:11" ht="14.1" customHeight="1">
      <c r="A2273" s="221"/>
      <c r="B2273" s="221"/>
      <c r="C2273" s="239" t="s">
        <v>220</v>
      </c>
      <c r="D2273" s="240">
        <v>0</v>
      </c>
      <c r="E2273" s="240">
        <v>0</v>
      </c>
      <c r="F2273" s="240">
        <v>0</v>
      </c>
      <c r="G2273" s="240">
        <v>0</v>
      </c>
      <c r="H2273" s="221"/>
      <c r="I2273" s="221"/>
      <c r="J2273" s="221"/>
      <c r="K2273" s="221"/>
    </row>
    <row r="2274" spans="1:11" ht="14.1" customHeight="1">
      <c r="A2274" s="221"/>
      <c r="B2274" s="221"/>
      <c r="C2274" s="239" t="s">
        <v>229</v>
      </c>
      <c r="D2274" s="240">
        <v>0</v>
      </c>
      <c r="E2274" s="240">
        <v>0</v>
      </c>
      <c r="F2274" s="240">
        <v>0</v>
      </c>
      <c r="G2274" s="240">
        <v>0</v>
      </c>
      <c r="H2274" s="221"/>
      <c r="I2274" s="221"/>
      <c r="J2274" s="221"/>
      <c r="K2274" s="221"/>
    </row>
    <row r="2275" spans="1:11" ht="14.1" customHeight="1">
      <c r="A2275" s="221"/>
      <c r="B2275" s="221"/>
      <c r="C2275" s="239" t="s">
        <v>230</v>
      </c>
      <c r="D2275" s="240">
        <v>0</v>
      </c>
      <c r="E2275" s="240">
        <v>0</v>
      </c>
      <c r="F2275" s="240">
        <v>0</v>
      </c>
      <c r="G2275" s="240">
        <v>0</v>
      </c>
      <c r="H2275" s="221"/>
      <c r="I2275" s="221"/>
      <c r="J2275" s="221"/>
      <c r="K2275" s="221"/>
    </row>
    <row r="2276" spans="1:11" ht="14.1" customHeight="1">
      <c r="A2276" s="221"/>
      <c r="B2276" s="221"/>
      <c r="C2276" s="239" t="s">
        <v>231</v>
      </c>
      <c r="D2276" s="240">
        <v>0</v>
      </c>
      <c r="E2276" s="240">
        <v>0</v>
      </c>
      <c r="F2276" s="240">
        <v>0</v>
      </c>
      <c r="G2276" s="240">
        <v>0</v>
      </c>
      <c r="H2276" s="221"/>
      <c r="I2276" s="221"/>
      <c r="J2276" s="221"/>
      <c r="K2276" s="221"/>
    </row>
    <row r="2277" spans="1:11" ht="14.1" customHeight="1">
      <c r="A2277" s="221"/>
      <c r="B2277" s="221"/>
      <c r="C2277" s="239" t="s">
        <v>232</v>
      </c>
      <c r="D2277" s="240">
        <v>0</v>
      </c>
      <c r="E2277" s="240">
        <v>0</v>
      </c>
      <c r="F2277" s="240">
        <v>0</v>
      </c>
      <c r="G2277" s="240">
        <v>0</v>
      </c>
      <c r="H2277" s="221"/>
      <c r="I2277" s="221"/>
      <c r="J2277" s="221"/>
      <c r="K2277" s="221"/>
    </row>
    <row r="2278" spans="1:11" ht="14.1" customHeight="1">
      <c r="A2278" s="221"/>
      <c r="B2278" s="221"/>
      <c r="C2278" s="239" t="s">
        <v>233</v>
      </c>
      <c r="D2278" s="240">
        <v>0</v>
      </c>
      <c r="E2278" s="1591">
        <v>4436516</v>
      </c>
      <c r="F2278" s="1591">
        <v>0</v>
      </c>
      <c r="G2278" s="1591" t="s">
        <v>164</v>
      </c>
      <c r="H2278" s="221"/>
      <c r="I2278" s="221"/>
      <c r="J2278" s="221"/>
      <c r="K2278" s="221"/>
    </row>
    <row r="2279" spans="1:11" ht="14.1" customHeight="1">
      <c r="A2279" s="221"/>
      <c r="B2279" s="221"/>
      <c r="C2279" s="239" t="s">
        <v>220</v>
      </c>
      <c r="D2279" s="240">
        <v>0</v>
      </c>
      <c r="E2279" s="1591">
        <v>4436516</v>
      </c>
      <c r="F2279" s="1591">
        <v>0</v>
      </c>
      <c r="G2279" s="1591" t="s">
        <v>164</v>
      </c>
      <c r="H2279" s="221"/>
      <c r="I2279" s="221"/>
      <c r="J2279" s="221"/>
      <c r="K2279" s="221"/>
    </row>
    <row r="2280" spans="1:11" ht="14.1" customHeight="1">
      <c r="A2280" s="221"/>
      <c r="B2280" s="221"/>
      <c r="C2280" s="239" t="s">
        <v>229</v>
      </c>
      <c r="D2280" s="240">
        <v>0</v>
      </c>
      <c r="E2280" s="240">
        <v>0</v>
      </c>
      <c r="F2280" s="240">
        <v>0</v>
      </c>
      <c r="G2280" s="240">
        <v>0</v>
      </c>
      <c r="H2280" s="221"/>
      <c r="I2280" s="221"/>
      <c r="J2280" s="221"/>
      <c r="K2280" s="221"/>
    </row>
    <row r="2281" spans="1:11" ht="14.1" customHeight="1">
      <c r="A2281" s="221"/>
      <c r="B2281" s="221"/>
      <c r="C2281" s="239" t="s">
        <v>230</v>
      </c>
      <c r="D2281" s="240">
        <v>0</v>
      </c>
      <c r="E2281" s="240">
        <v>0</v>
      </c>
      <c r="F2281" s="240">
        <v>0</v>
      </c>
      <c r="G2281" s="240">
        <v>0</v>
      </c>
      <c r="H2281" s="221"/>
      <c r="I2281" s="221"/>
      <c r="J2281" s="221"/>
      <c r="K2281" s="221"/>
    </row>
    <row r="2282" spans="1:11" ht="14.1" customHeight="1">
      <c r="A2282" s="221"/>
      <c r="B2282" s="221"/>
      <c r="C2282" s="239" t="s">
        <v>231</v>
      </c>
      <c r="D2282" s="240">
        <v>0</v>
      </c>
      <c r="E2282" s="240">
        <v>0</v>
      </c>
      <c r="F2282" s="240">
        <v>0</v>
      </c>
      <c r="G2282" s="240">
        <v>0</v>
      </c>
      <c r="H2282" s="221"/>
      <c r="I2282" s="221"/>
      <c r="J2282" s="221"/>
      <c r="K2282" s="221"/>
    </row>
    <row r="2283" spans="1:11" ht="14.1" customHeight="1">
      <c r="A2283" s="221"/>
      <c r="B2283" s="221"/>
      <c r="C2283" s="239" t="s">
        <v>232</v>
      </c>
      <c r="D2283" s="240">
        <v>0</v>
      </c>
      <c r="E2283" s="240">
        <v>0</v>
      </c>
      <c r="F2283" s="240">
        <v>0</v>
      </c>
      <c r="G2283" s="240">
        <v>0</v>
      </c>
      <c r="H2283" s="221"/>
      <c r="I2283" s="221"/>
      <c r="J2283" s="221"/>
      <c r="K2283" s="221"/>
    </row>
    <row r="2284" spans="1:11" ht="14.1" customHeight="1">
      <c r="A2284" s="221"/>
      <c r="B2284" s="221"/>
      <c r="C2284" s="239" t="s">
        <v>234</v>
      </c>
      <c r="D2284" s="240">
        <v>0</v>
      </c>
      <c r="E2284" s="240">
        <v>0</v>
      </c>
      <c r="F2284" s="240">
        <v>0</v>
      </c>
      <c r="G2284" s="240">
        <v>0</v>
      </c>
      <c r="H2284" s="221"/>
      <c r="I2284" s="221"/>
      <c r="J2284" s="221"/>
      <c r="K2284" s="221"/>
    </row>
    <row r="2285" spans="1:11" ht="14.1" customHeight="1">
      <c r="A2285" s="221"/>
      <c r="B2285" s="221"/>
      <c r="C2285" s="239" t="s">
        <v>220</v>
      </c>
      <c r="D2285" s="240">
        <v>0</v>
      </c>
      <c r="E2285" s="240">
        <v>0</v>
      </c>
      <c r="F2285" s="240">
        <v>0</v>
      </c>
      <c r="G2285" s="240">
        <v>0</v>
      </c>
      <c r="H2285" s="221"/>
      <c r="I2285" s="221"/>
      <c r="J2285" s="221"/>
      <c r="K2285" s="221"/>
    </row>
    <row r="2286" spans="1:11" ht="14.1" customHeight="1">
      <c r="A2286" s="221"/>
      <c r="B2286" s="221"/>
      <c r="C2286" s="239" t="s">
        <v>229</v>
      </c>
      <c r="D2286" s="240">
        <v>0</v>
      </c>
      <c r="E2286" s="240">
        <v>0</v>
      </c>
      <c r="F2286" s="240">
        <v>0</v>
      </c>
      <c r="G2286" s="240">
        <v>0</v>
      </c>
      <c r="H2286" s="221"/>
      <c r="I2286" s="221"/>
      <c r="J2286" s="221"/>
      <c r="K2286" s="221"/>
    </row>
    <row r="2287" spans="1:11" ht="14.1" customHeight="1">
      <c r="A2287" s="221"/>
      <c r="B2287" s="221"/>
      <c r="C2287" s="239" t="s">
        <v>230</v>
      </c>
      <c r="D2287" s="240">
        <v>0</v>
      </c>
      <c r="E2287" s="240">
        <v>0</v>
      </c>
      <c r="F2287" s="240">
        <v>0</v>
      </c>
      <c r="G2287" s="240">
        <v>0</v>
      </c>
      <c r="H2287" s="221"/>
      <c r="I2287" s="221"/>
      <c r="J2287" s="221"/>
      <c r="K2287" s="221"/>
    </row>
    <row r="2288" spans="1:11" ht="14.1" customHeight="1">
      <c r="A2288" s="221"/>
      <c r="B2288" s="221"/>
      <c r="C2288" s="239" t="s">
        <v>231</v>
      </c>
      <c r="D2288" s="240">
        <v>0</v>
      </c>
      <c r="E2288" s="240">
        <v>0</v>
      </c>
      <c r="F2288" s="240">
        <v>0</v>
      </c>
      <c r="G2288" s="240">
        <v>0</v>
      </c>
      <c r="H2288" s="221"/>
      <c r="I2288" s="221"/>
      <c r="J2288" s="221"/>
      <c r="K2288" s="221"/>
    </row>
    <row r="2289" spans="1:11" ht="14.1" customHeight="1">
      <c r="A2289" s="221"/>
      <c r="B2289" s="221"/>
      <c r="C2289" s="239" t="s">
        <v>232</v>
      </c>
      <c r="D2289" s="240">
        <v>0</v>
      </c>
      <c r="E2289" s="240">
        <v>0</v>
      </c>
      <c r="F2289" s="240">
        <v>0</v>
      </c>
      <c r="G2289" s="240">
        <v>0</v>
      </c>
      <c r="H2289" s="221"/>
      <c r="I2289" s="221"/>
      <c r="J2289" s="221"/>
      <c r="K2289" s="221"/>
    </row>
    <row r="2290" spans="1:11" ht="14.1" customHeight="1">
      <c r="A2290" s="221"/>
      <c r="B2290" s="221"/>
      <c r="C2290" s="239" t="s">
        <v>235</v>
      </c>
      <c r="D2290" s="240">
        <v>0</v>
      </c>
      <c r="E2290" s="240">
        <v>0</v>
      </c>
      <c r="F2290" s="240">
        <v>0</v>
      </c>
      <c r="G2290" s="240">
        <v>0</v>
      </c>
      <c r="H2290" s="221"/>
      <c r="I2290" s="221"/>
      <c r="J2290" s="221"/>
      <c r="K2290" s="221"/>
    </row>
    <row r="2291" spans="1:11" ht="14.1" customHeight="1">
      <c r="A2291" s="221"/>
      <c r="B2291" s="221"/>
      <c r="C2291" s="239" t="s">
        <v>236</v>
      </c>
      <c r="D2291" s="240">
        <v>0</v>
      </c>
      <c r="E2291" s="240">
        <v>0</v>
      </c>
      <c r="F2291" s="240">
        <v>0</v>
      </c>
      <c r="G2291" s="240">
        <v>0</v>
      </c>
      <c r="H2291" s="221"/>
      <c r="I2291" s="221"/>
      <c r="J2291" s="221"/>
      <c r="K2291" s="221"/>
    </row>
    <row r="2292" spans="1:11" ht="14.1" customHeight="1">
      <c r="A2292" s="221"/>
      <c r="B2292" s="221"/>
      <c r="C2292" s="241" t="s">
        <v>237</v>
      </c>
      <c r="D2292" s="240">
        <v>0</v>
      </c>
      <c r="E2292" s="1591">
        <v>4436516</v>
      </c>
      <c r="F2292" s="1591">
        <v>0</v>
      </c>
      <c r="G2292" s="1591" t="s">
        <v>164</v>
      </c>
      <c r="H2292" s="221"/>
      <c r="I2292" s="221"/>
      <c r="J2292" s="221"/>
      <c r="K2292" s="221"/>
    </row>
    <row r="2293" spans="1:11" ht="14.1" customHeight="1">
      <c r="A2293" s="221"/>
      <c r="B2293" s="221"/>
      <c r="C2293" s="1581" t="s">
        <v>3431</v>
      </c>
      <c r="D2293" s="1685" t="s">
        <v>3432</v>
      </c>
      <c r="E2293" s="1686"/>
      <c r="F2293" s="1686"/>
      <c r="G2293" s="1686"/>
      <c r="H2293" s="221"/>
      <c r="I2293" s="221"/>
      <c r="J2293" s="221"/>
      <c r="K2293" s="221"/>
    </row>
    <row r="2294" spans="1:11" ht="14.1" customHeight="1">
      <c r="A2294" s="221"/>
      <c r="B2294" s="221"/>
      <c r="C2294" s="231" t="s">
        <v>209</v>
      </c>
      <c r="D2294" s="1639" t="s">
        <v>3433</v>
      </c>
      <c r="E2294" s="1640"/>
      <c r="F2294" s="1640"/>
      <c r="G2294" s="1640"/>
      <c r="H2294" s="221"/>
      <c r="I2294" s="221"/>
      <c r="J2294" s="221"/>
      <c r="K2294" s="221"/>
    </row>
    <row r="2295" spans="1:11" ht="14.1" customHeight="1">
      <c r="A2295" s="221"/>
      <c r="B2295" s="221"/>
      <c r="C2295" s="232" t="s">
        <v>211</v>
      </c>
      <c r="D2295" s="1639" t="s">
        <v>3434</v>
      </c>
      <c r="E2295" s="1640"/>
      <c r="F2295" s="1640"/>
      <c r="G2295" s="1640"/>
      <c r="H2295" s="221"/>
      <c r="I2295" s="221"/>
      <c r="J2295" s="221"/>
      <c r="K2295" s="221"/>
    </row>
    <row r="2296" spans="1:11" ht="14.1" customHeight="1">
      <c r="A2296" s="221"/>
      <c r="B2296" s="221"/>
      <c r="C2296" s="232" t="s">
        <v>31</v>
      </c>
      <c r="D2296" s="1639" t="s">
        <v>1339</v>
      </c>
      <c r="E2296" s="1640"/>
      <c r="F2296" s="1640"/>
      <c r="G2296" s="1640"/>
      <c r="H2296" s="221"/>
      <c r="I2296" s="221"/>
      <c r="J2296" s="221"/>
      <c r="K2296" s="221"/>
    </row>
    <row r="2297" spans="1:11" ht="15" customHeight="1">
      <c r="A2297" s="221"/>
      <c r="B2297" s="221"/>
      <c r="C2297" s="233"/>
      <c r="D2297" s="234">
        <v>2025</v>
      </c>
      <c r="E2297" s="234">
        <v>2026</v>
      </c>
      <c r="F2297" s="234">
        <v>2027</v>
      </c>
      <c r="G2297" s="234">
        <v>2028</v>
      </c>
      <c r="H2297" s="221"/>
      <c r="I2297" s="221"/>
      <c r="J2297" s="221"/>
      <c r="K2297" s="221"/>
    </row>
    <row r="2298" spans="1:11" ht="15" customHeight="1">
      <c r="A2298" s="221"/>
      <c r="B2298" s="221"/>
      <c r="C2298" s="235"/>
      <c r="D2298" s="236" t="s">
        <v>13</v>
      </c>
      <c r="E2298" s="236" t="s">
        <v>14</v>
      </c>
      <c r="F2298" s="236" t="s">
        <v>14</v>
      </c>
      <c r="G2298" s="236" t="s">
        <v>14</v>
      </c>
      <c r="H2298" s="221"/>
      <c r="I2298" s="221"/>
      <c r="J2298" s="221"/>
      <c r="K2298" s="221"/>
    </row>
    <row r="2299" spans="1:11" ht="14.1" customHeight="1">
      <c r="A2299" s="221"/>
      <c r="B2299" s="221"/>
      <c r="C2299" s="223" t="s">
        <v>33</v>
      </c>
      <c r="D2299" s="237" t="s">
        <v>200</v>
      </c>
      <c r="E2299" s="237" t="s">
        <v>248</v>
      </c>
      <c r="F2299" s="237" t="s">
        <v>248</v>
      </c>
      <c r="G2299" s="237" t="s">
        <v>164</v>
      </c>
      <c r="H2299" s="221"/>
      <c r="I2299" s="221"/>
      <c r="J2299" s="221"/>
      <c r="K2299" s="221"/>
    </row>
    <row r="2300" spans="1:11" ht="14.1" customHeight="1">
      <c r="A2300" s="221"/>
      <c r="B2300" s="221"/>
      <c r="C2300" s="223" t="s">
        <v>214</v>
      </c>
      <c r="D2300" s="1591">
        <v>34730710.079999998</v>
      </c>
      <c r="E2300" s="1591">
        <v>27143166</v>
      </c>
      <c r="F2300" s="1591">
        <v>9750568</v>
      </c>
      <c r="G2300" s="237" t="s">
        <v>164</v>
      </c>
      <c r="H2300" s="221"/>
      <c r="I2300" s="221"/>
      <c r="J2300" s="221"/>
      <c r="K2300" s="221"/>
    </row>
    <row r="2301" spans="1:11" ht="14.1" customHeight="1">
      <c r="A2301" s="221"/>
      <c r="B2301" s="221"/>
      <c r="C2301" s="223" t="s">
        <v>215</v>
      </c>
      <c r="D2301" s="237" t="s">
        <v>164</v>
      </c>
      <c r="E2301" s="1601">
        <v>27143166</v>
      </c>
      <c r="F2301" s="1601">
        <v>9750568</v>
      </c>
      <c r="G2301" s="237" t="s">
        <v>164</v>
      </c>
      <c r="H2301" s="221"/>
      <c r="I2301" s="221"/>
      <c r="J2301" s="221"/>
      <c r="K2301" s="221"/>
    </row>
    <row r="2302" spans="1:11" ht="14.1" customHeight="1">
      <c r="A2302" s="221"/>
      <c r="B2302" s="221"/>
      <c r="C2302" s="223" t="s">
        <v>216</v>
      </c>
      <c r="D2302" s="237" t="s">
        <v>200</v>
      </c>
      <c r="E2302" s="237" t="s">
        <v>200</v>
      </c>
      <c r="F2302" s="237" t="s">
        <v>164</v>
      </c>
      <c r="G2302" s="237" t="s">
        <v>936</v>
      </c>
      <c r="H2302" s="221"/>
      <c r="I2302" s="221"/>
      <c r="J2302" s="221"/>
      <c r="K2302" s="221"/>
    </row>
    <row r="2303" spans="1:11" ht="14.1" customHeight="1">
      <c r="A2303" s="221"/>
      <c r="B2303" s="221"/>
      <c r="C2303" s="223" t="s">
        <v>217</v>
      </c>
      <c r="D2303" s="237" t="s">
        <v>200</v>
      </c>
      <c r="E2303" s="1595">
        <v>-0.21846786496799431</v>
      </c>
      <c r="F2303" s="1595">
        <v>-0.64077263499770076</v>
      </c>
      <c r="G2303" s="1595">
        <v>-1</v>
      </c>
      <c r="H2303" s="221"/>
      <c r="I2303" s="221"/>
      <c r="J2303" s="221"/>
      <c r="K2303" s="221"/>
    </row>
    <row r="2304" spans="1:11" ht="14.1" customHeight="1">
      <c r="A2304" s="221"/>
      <c r="B2304" s="221"/>
      <c r="C2304" s="223" t="s">
        <v>39</v>
      </c>
      <c r="D2304" s="237" t="s">
        <v>200</v>
      </c>
      <c r="E2304" s="1595">
        <v>-0.21846786496799431</v>
      </c>
      <c r="F2304" s="1595">
        <v>-0.64077263499770076</v>
      </c>
      <c r="G2304" s="1595">
        <v>-1</v>
      </c>
      <c r="H2304" s="221"/>
      <c r="I2304" s="221"/>
      <c r="J2304" s="221"/>
      <c r="K2304" s="221"/>
    </row>
    <row r="2305" spans="1:11" ht="14.1" customHeight="1">
      <c r="A2305" s="221"/>
      <c r="B2305" s="221"/>
      <c r="C2305" s="1683" t="s">
        <v>218</v>
      </c>
      <c r="D2305" s="1684"/>
      <c r="E2305" s="1684"/>
      <c r="F2305" s="1684"/>
      <c r="G2305" s="1684"/>
      <c r="H2305" s="221"/>
      <c r="I2305" s="221"/>
      <c r="J2305" s="221"/>
      <c r="K2305" s="221"/>
    </row>
    <row r="2306" spans="1:11" ht="14.1" customHeight="1">
      <c r="A2306" s="221"/>
      <c r="B2306" s="221"/>
      <c r="C2306" s="233"/>
      <c r="D2306" s="234">
        <v>2025</v>
      </c>
      <c r="E2306" s="234">
        <v>2026</v>
      </c>
      <c r="F2306" s="234">
        <v>2027</v>
      </c>
      <c r="G2306" s="234">
        <v>2028</v>
      </c>
      <c r="H2306" s="221"/>
      <c r="I2306" s="221"/>
      <c r="J2306" s="221"/>
      <c r="K2306" s="221"/>
    </row>
    <row r="2307" spans="1:11" ht="14.1" customHeight="1">
      <c r="A2307" s="221"/>
      <c r="B2307" s="221"/>
      <c r="C2307" s="235"/>
      <c r="D2307" s="236" t="s">
        <v>13</v>
      </c>
      <c r="E2307" s="236" t="s">
        <v>14</v>
      </c>
      <c r="F2307" s="236" t="s">
        <v>14</v>
      </c>
      <c r="G2307" s="236" t="s">
        <v>14</v>
      </c>
      <c r="H2307" s="221"/>
      <c r="I2307" s="221"/>
      <c r="J2307" s="221"/>
      <c r="K2307" s="221"/>
    </row>
    <row r="2308" spans="1:11" ht="14.1" customHeight="1">
      <c r="A2308" s="221"/>
      <c r="B2308" s="221"/>
      <c r="C2308" s="239" t="s">
        <v>219</v>
      </c>
      <c r="D2308" s="240">
        <v>0</v>
      </c>
      <c r="E2308" s="240">
        <v>0</v>
      </c>
      <c r="F2308" s="240">
        <v>0</v>
      </c>
      <c r="G2308" s="240">
        <v>0</v>
      </c>
      <c r="H2308" s="221"/>
      <c r="I2308" s="221"/>
      <c r="J2308" s="221"/>
      <c r="K2308" s="221"/>
    </row>
    <row r="2309" spans="1:11" ht="14.1" customHeight="1">
      <c r="A2309" s="221"/>
      <c r="B2309" s="221"/>
      <c r="C2309" s="239" t="s">
        <v>220</v>
      </c>
      <c r="D2309" s="240">
        <v>0</v>
      </c>
      <c r="E2309" s="240">
        <v>0</v>
      </c>
      <c r="F2309" s="240">
        <v>0</v>
      </c>
      <c r="G2309" s="240">
        <v>0</v>
      </c>
      <c r="H2309" s="221"/>
      <c r="I2309" s="221"/>
      <c r="J2309" s="221"/>
      <c r="K2309" s="221"/>
    </row>
    <row r="2310" spans="1:11" ht="14.1" customHeight="1">
      <c r="A2310" s="221"/>
      <c r="B2310" s="221"/>
      <c r="C2310" s="239" t="s">
        <v>221</v>
      </c>
      <c r="D2310" s="240">
        <v>0</v>
      </c>
      <c r="E2310" s="240">
        <v>0</v>
      </c>
      <c r="F2310" s="240">
        <v>0</v>
      </c>
      <c r="G2310" s="240">
        <v>0</v>
      </c>
      <c r="H2310" s="221"/>
      <c r="I2310" s="221"/>
      <c r="J2310" s="221"/>
      <c r="K2310" s="221"/>
    </row>
    <row r="2311" spans="1:11" ht="14.1" customHeight="1">
      <c r="A2311" s="221"/>
      <c r="B2311" s="221"/>
      <c r="C2311" s="239" t="s">
        <v>222</v>
      </c>
      <c r="D2311" s="240">
        <v>0</v>
      </c>
      <c r="E2311" s="240">
        <v>0</v>
      </c>
      <c r="F2311" s="240">
        <v>0</v>
      </c>
      <c r="G2311" s="240">
        <v>0</v>
      </c>
      <c r="H2311" s="221"/>
      <c r="I2311" s="221"/>
      <c r="J2311" s="221"/>
      <c r="K2311" s="221"/>
    </row>
    <row r="2312" spans="1:11" ht="14.1" customHeight="1">
      <c r="A2312" s="221"/>
      <c r="B2312" s="221"/>
      <c r="C2312" s="239" t="s">
        <v>220</v>
      </c>
      <c r="D2312" s="240">
        <v>0</v>
      </c>
      <c r="E2312" s="240">
        <v>0</v>
      </c>
      <c r="F2312" s="240">
        <v>0</v>
      </c>
      <c r="G2312" s="240">
        <v>0</v>
      </c>
      <c r="H2312" s="221"/>
      <c r="I2312" s="221"/>
      <c r="J2312" s="221"/>
      <c r="K2312" s="221"/>
    </row>
    <row r="2313" spans="1:11" ht="14.1" customHeight="1">
      <c r="A2313" s="221"/>
      <c r="B2313" s="221"/>
      <c r="C2313" s="239" t="s">
        <v>221</v>
      </c>
      <c r="D2313" s="240">
        <v>0</v>
      </c>
      <c r="E2313" s="240">
        <v>0</v>
      </c>
      <c r="F2313" s="240">
        <v>0</v>
      </c>
      <c r="G2313" s="240">
        <v>0</v>
      </c>
      <c r="H2313" s="221"/>
      <c r="I2313" s="221"/>
      <c r="J2313" s="221"/>
      <c r="K2313" s="221"/>
    </row>
    <row r="2314" spans="1:11" ht="14.1" customHeight="1">
      <c r="A2314" s="221"/>
      <c r="B2314" s="221"/>
      <c r="C2314" s="239" t="s">
        <v>223</v>
      </c>
      <c r="D2314" s="240">
        <v>0</v>
      </c>
      <c r="E2314" s="240">
        <v>0</v>
      </c>
      <c r="F2314" s="240">
        <v>0</v>
      </c>
      <c r="G2314" s="240">
        <v>0</v>
      </c>
      <c r="H2314" s="221"/>
      <c r="I2314" s="221"/>
      <c r="J2314" s="221"/>
      <c r="K2314" s="221"/>
    </row>
    <row r="2315" spans="1:11" ht="14.1" customHeight="1">
      <c r="A2315" s="221"/>
      <c r="B2315" s="221"/>
      <c r="C2315" s="239" t="s">
        <v>220</v>
      </c>
      <c r="D2315" s="240">
        <v>0</v>
      </c>
      <c r="E2315" s="240">
        <v>0</v>
      </c>
      <c r="F2315" s="240">
        <v>0</v>
      </c>
      <c r="G2315" s="240">
        <v>0</v>
      </c>
      <c r="H2315" s="221"/>
      <c r="I2315" s="221"/>
      <c r="J2315" s="221"/>
      <c r="K2315" s="221"/>
    </row>
    <row r="2316" spans="1:11" ht="14.1" customHeight="1">
      <c r="A2316" s="221"/>
      <c r="B2316" s="221"/>
      <c r="C2316" s="239" t="s">
        <v>221</v>
      </c>
      <c r="D2316" s="240">
        <v>0</v>
      </c>
      <c r="E2316" s="240">
        <v>0</v>
      </c>
      <c r="F2316" s="240">
        <v>0</v>
      </c>
      <c r="G2316" s="240">
        <v>0</v>
      </c>
      <c r="H2316" s="221"/>
      <c r="I2316" s="221"/>
      <c r="J2316" s="221"/>
      <c r="K2316" s="221"/>
    </row>
    <row r="2317" spans="1:11" ht="14.1" customHeight="1">
      <c r="A2317" s="221"/>
      <c r="B2317" s="221"/>
      <c r="C2317" s="239" t="s">
        <v>224</v>
      </c>
      <c r="D2317" s="240">
        <v>0</v>
      </c>
      <c r="E2317" s="240">
        <v>0</v>
      </c>
      <c r="F2317" s="240">
        <v>0</v>
      </c>
      <c r="G2317" s="240">
        <v>0</v>
      </c>
      <c r="H2317" s="221"/>
      <c r="I2317" s="221"/>
      <c r="J2317" s="221"/>
      <c r="K2317" s="221"/>
    </row>
    <row r="2318" spans="1:11" ht="14.1" customHeight="1">
      <c r="A2318" s="221"/>
      <c r="B2318" s="221"/>
      <c r="C2318" s="239" t="s">
        <v>220</v>
      </c>
      <c r="D2318" s="240">
        <v>0</v>
      </c>
      <c r="E2318" s="240">
        <v>0</v>
      </c>
      <c r="F2318" s="240">
        <v>0</v>
      </c>
      <c r="G2318" s="240">
        <v>0</v>
      </c>
      <c r="H2318" s="221"/>
      <c r="I2318" s="221"/>
      <c r="J2318" s="221"/>
      <c r="K2318" s="221"/>
    </row>
    <row r="2319" spans="1:11" ht="14.1" customHeight="1">
      <c r="A2319" s="221"/>
      <c r="B2319" s="221"/>
      <c r="C2319" s="239" t="s">
        <v>221</v>
      </c>
      <c r="D2319" s="240">
        <v>0</v>
      </c>
      <c r="E2319" s="240">
        <v>0</v>
      </c>
      <c r="F2319" s="240">
        <v>0</v>
      </c>
      <c r="G2319" s="240">
        <v>0</v>
      </c>
      <c r="H2319" s="221"/>
      <c r="I2319" s="221"/>
      <c r="J2319" s="221"/>
      <c r="K2319" s="221"/>
    </row>
    <row r="2320" spans="1:11" ht="14.1" customHeight="1">
      <c r="A2320" s="221"/>
      <c r="B2320" s="221"/>
      <c r="C2320" s="239" t="s">
        <v>225</v>
      </c>
      <c r="D2320" s="240">
        <v>0</v>
      </c>
      <c r="E2320" s="240">
        <v>0</v>
      </c>
      <c r="F2320" s="240">
        <v>0</v>
      </c>
      <c r="G2320" s="240">
        <v>0</v>
      </c>
      <c r="H2320" s="221"/>
      <c r="I2320" s="221"/>
      <c r="J2320" s="221"/>
      <c r="K2320" s="221"/>
    </row>
    <row r="2321" spans="1:11" ht="14.1" customHeight="1">
      <c r="A2321" s="221"/>
      <c r="B2321" s="221"/>
      <c r="C2321" s="239" t="s">
        <v>220</v>
      </c>
      <c r="D2321" s="240">
        <v>0</v>
      </c>
      <c r="E2321" s="240">
        <v>0</v>
      </c>
      <c r="F2321" s="240">
        <v>0</v>
      </c>
      <c r="G2321" s="240">
        <v>0</v>
      </c>
      <c r="H2321" s="221"/>
      <c r="I2321" s="221"/>
      <c r="J2321" s="221"/>
      <c r="K2321" s="221"/>
    </row>
    <row r="2322" spans="1:11" ht="14.1" customHeight="1">
      <c r="A2322" s="221"/>
      <c r="B2322" s="221"/>
      <c r="C2322" s="239" t="s">
        <v>221</v>
      </c>
      <c r="D2322" s="240">
        <v>0</v>
      </c>
      <c r="E2322" s="240">
        <v>0</v>
      </c>
      <c r="F2322" s="240">
        <v>0</v>
      </c>
      <c r="G2322" s="240">
        <v>0</v>
      </c>
      <c r="H2322" s="221"/>
      <c r="I2322" s="221"/>
      <c r="J2322" s="221"/>
      <c r="K2322" s="221"/>
    </row>
    <row r="2323" spans="1:11" ht="14.1" customHeight="1">
      <c r="A2323" s="221"/>
      <c r="B2323" s="221"/>
      <c r="C2323" s="239" t="s">
        <v>226</v>
      </c>
      <c r="D2323" s="240">
        <v>0</v>
      </c>
      <c r="E2323" s="240">
        <v>0</v>
      </c>
      <c r="F2323" s="240">
        <v>0</v>
      </c>
      <c r="G2323" s="240">
        <v>0</v>
      </c>
      <c r="H2323" s="221"/>
      <c r="I2323" s="221"/>
      <c r="J2323" s="221"/>
      <c r="K2323" s="221"/>
    </row>
    <row r="2324" spans="1:11" ht="14.1" customHeight="1">
      <c r="A2324" s="221"/>
      <c r="B2324" s="221"/>
      <c r="C2324" s="239" t="s">
        <v>220</v>
      </c>
      <c r="D2324" s="240">
        <v>0</v>
      </c>
      <c r="E2324" s="240">
        <v>0</v>
      </c>
      <c r="F2324" s="240">
        <v>0</v>
      </c>
      <c r="G2324" s="240">
        <v>0</v>
      </c>
      <c r="H2324" s="221"/>
      <c r="I2324" s="221"/>
      <c r="J2324" s="221"/>
      <c r="K2324" s="221"/>
    </row>
    <row r="2325" spans="1:11" ht="14.1" customHeight="1">
      <c r="A2325" s="221"/>
      <c r="B2325" s="221"/>
      <c r="C2325" s="239" t="s">
        <v>221</v>
      </c>
      <c r="D2325" s="240">
        <v>0</v>
      </c>
      <c r="E2325" s="240">
        <v>0</v>
      </c>
      <c r="F2325" s="240">
        <v>0</v>
      </c>
      <c r="G2325" s="240">
        <v>0</v>
      </c>
      <c r="H2325" s="221"/>
      <c r="I2325" s="221"/>
      <c r="J2325" s="221"/>
      <c r="K2325" s="221"/>
    </row>
    <row r="2326" spans="1:11" ht="14.1" customHeight="1">
      <c r="A2326" s="221"/>
      <c r="B2326" s="221"/>
      <c r="C2326" s="239" t="s">
        <v>227</v>
      </c>
      <c r="D2326" s="240">
        <v>0</v>
      </c>
      <c r="E2326" s="240">
        <v>0</v>
      </c>
      <c r="F2326" s="240">
        <v>0</v>
      </c>
      <c r="G2326" s="240">
        <v>0</v>
      </c>
      <c r="H2326" s="221"/>
      <c r="I2326" s="221"/>
      <c r="J2326" s="221"/>
      <c r="K2326" s="221"/>
    </row>
    <row r="2327" spans="1:11" ht="14.1" customHeight="1">
      <c r="A2327" s="221"/>
      <c r="B2327" s="221"/>
      <c r="C2327" s="239" t="s">
        <v>220</v>
      </c>
      <c r="D2327" s="240">
        <v>0</v>
      </c>
      <c r="E2327" s="240">
        <v>0</v>
      </c>
      <c r="F2327" s="240">
        <v>0</v>
      </c>
      <c r="G2327" s="240">
        <v>0</v>
      </c>
      <c r="H2327" s="221"/>
      <c r="I2327" s="221"/>
      <c r="J2327" s="221"/>
      <c r="K2327" s="221"/>
    </row>
    <row r="2328" spans="1:11" ht="14.1" customHeight="1">
      <c r="A2328" s="221"/>
      <c r="B2328" s="221"/>
      <c r="C2328" s="239" t="s">
        <v>221</v>
      </c>
      <c r="D2328" s="240">
        <v>0</v>
      </c>
      <c r="E2328" s="240">
        <v>0</v>
      </c>
      <c r="F2328" s="240">
        <v>0</v>
      </c>
      <c r="G2328" s="240">
        <v>0</v>
      </c>
      <c r="H2328" s="221"/>
      <c r="I2328" s="221"/>
      <c r="J2328" s="221"/>
      <c r="K2328" s="221"/>
    </row>
    <row r="2329" spans="1:11" ht="14.1" customHeight="1">
      <c r="A2329" s="221"/>
      <c r="B2329" s="221"/>
      <c r="C2329" s="239" t="s">
        <v>228</v>
      </c>
      <c r="D2329" s="240">
        <v>0</v>
      </c>
      <c r="E2329" s="240">
        <v>0</v>
      </c>
      <c r="F2329" s="240">
        <v>0</v>
      </c>
      <c r="G2329" s="240">
        <v>0</v>
      </c>
      <c r="H2329" s="221"/>
      <c r="I2329" s="221"/>
      <c r="J2329" s="221"/>
      <c r="K2329" s="221"/>
    </row>
    <row r="2330" spans="1:11" ht="14.1" customHeight="1">
      <c r="A2330" s="221"/>
      <c r="B2330" s="221"/>
      <c r="C2330" s="239" t="s">
        <v>220</v>
      </c>
      <c r="D2330" s="240">
        <v>0</v>
      </c>
      <c r="E2330" s="240">
        <v>0</v>
      </c>
      <c r="F2330" s="240">
        <v>0</v>
      </c>
      <c r="G2330" s="240">
        <v>0</v>
      </c>
      <c r="H2330" s="221"/>
      <c r="I2330" s="221"/>
      <c r="J2330" s="221"/>
      <c r="K2330" s="221"/>
    </row>
    <row r="2331" spans="1:11" ht="14.1" customHeight="1">
      <c r="A2331" s="221"/>
      <c r="B2331" s="221"/>
      <c r="C2331" s="239" t="s">
        <v>229</v>
      </c>
      <c r="D2331" s="240">
        <v>0</v>
      </c>
      <c r="E2331" s="240">
        <v>0</v>
      </c>
      <c r="F2331" s="240">
        <v>0</v>
      </c>
      <c r="G2331" s="240">
        <v>0</v>
      </c>
      <c r="H2331" s="221"/>
      <c r="I2331" s="221"/>
      <c r="J2331" s="221"/>
      <c r="K2331" s="221"/>
    </row>
    <row r="2332" spans="1:11" ht="14.1" customHeight="1">
      <c r="A2332" s="221"/>
      <c r="B2332" s="221"/>
      <c r="C2332" s="239" t="s">
        <v>230</v>
      </c>
      <c r="D2332" s="240">
        <v>0</v>
      </c>
      <c r="E2332" s="240">
        <v>0</v>
      </c>
      <c r="F2332" s="240">
        <v>0</v>
      </c>
      <c r="G2332" s="240">
        <v>0</v>
      </c>
      <c r="H2332" s="221"/>
      <c r="I2332" s="221"/>
      <c r="J2332" s="221"/>
      <c r="K2332" s="221"/>
    </row>
    <row r="2333" spans="1:11" ht="14.1" customHeight="1">
      <c r="A2333" s="221"/>
      <c r="B2333" s="221"/>
      <c r="C2333" s="239" t="s">
        <v>231</v>
      </c>
      <c r="D2333" s="240">
        <v>0</v>
      </c>
      <c r="E2333" s="240">
        <v>0</v>
      </c>
      <c r="F2333" s="240">
        <v>0</v>
      </c>
      <c r="G2333" s="240">
        <v>0</v>
      </c>
      <c r="H2333" s="221"/>
      <c r="I2333" s="221"/>
      <c r="J2333" s="221"/>
      <c r="K2333" s="221"/>
    </row>
    <row r="2334" spans="1:11" ht="14.1" customHeight="1">
      <c r="A2334" s="221"/>
      <c r="B2334" s="221"/>
      <c r="C2334" s="239" t="s">
        <v>232</v>
      </c>
      <c r="D2334" s="240">
        <v>0</v>
      </c>
      <c r="E2334" s="240">
        <v>0</v>
      </c>
      <c r="F2334" s="240">
        <v>0</v>
      </c>
      <c r="G2334" s="240">
        <v>0</v>
      </c>
      <c r="H2334" s="221"/>
      <c r="I2334" s="221"/>
      <c r="J2334" s="221"/>
      <c r="K2334" s="221"/>
    </row>
    <row r="2335" spans="1:11" ht="14.1" customHeight="1">
      <c r="A2335" s="221"/>
      <c r="B2335" s="221"/>
      <c r="C2335" s="239" t="s">
        <v>233</v>
      </c>
      <c r="D2335" s="240">
        <v>0</v>
      </c>
      <c r="E2335" s="1601">
        <v>27143166</v>
      </c>
      <c r="F2335" s="1601">
        <v>9750568</v>
      </c>
      <c r="G2335" s="237" t="s">
        <v>164</v>
      </c>
      <c r="H2335" s="221"/>
      <c r="I2335" s="221"/>
      <c r="J2335" s="221"/>
      <c r="K2335" s="221"/>
    </row>
    <row r="2336" spans="1:11" ht="14.1" customHeight="1">
      <c r="A2336" s="221"/>
      <c r="B2336" s="221"/>
      <c r="C2336" s="239" t="s">
        <v>220</v>
      </c>
      <c r="D2336" s="240">
        <v>0</v>
      </c>
      <c r="E2336" s="240">
        <v>0</v>
      </c>
      <c r="F2336" s="240">
        <v>0</v>
      </c>
      <c r="G2336" s="240">
        <v>0</v>
      </c>
      <c r="H2336" s="221"/>
      <c r="I2336" s="221"/>
      <c r="J2336" s="221"/>
      <c r="K2336" s="221"/>
    </row>
    <row r="2337" spans="1:11" ht="14.1" customHeight="1">
      <c r="A2337" s="221"/>
      <c r="B2337" s="221"/>
      <c r="C2337" s="239" t="s">
        <v>229</v>
      </c>
      <c r="D2337" s="240">
        <v>0</v>
      </c>
      <c r="E2337" s="1601">
        <v>27143166</v>
      </c>
      <c r="F2337" s="1601">
        <v>9750568</v>
      </c>
      <c r="G2337" s="237" t="s">
        <v>164</v>
      </c>
      <c r="H2337" s="221"/>
      <c r="I2337" s="221"/>
      <c r="J2337" s="221"/>
      <c r="K2337" s="221"/>
    </row>
    <row r="2338" spans="1:11" ht="14.1" customHeight="1">
      <c r="A2338" s="221"/>
      <c r="B2338" s="221"/>
      <c r="C2338" s="239" t="s">
        <v>230</v>
      </c>
      <c r="D2338" s="240">
        <v>0</v>
      </c>
      <c r="E2338" s="240">
        <v>0</v>
      </c>
      <c r="F2338" s="240">
        <v>0</v>
      </c>
      <c r="G2338" s="240">
        <v>0</v>
      </c>
      <c r="H2338" s="221"/>
      <c r="I2338" s="221"/>
      <c r="J2338" s="221"/>
      <c r="K2338" s="221"/>
    </row>
    <row r="2339" spans="1:11" ht="14.1" customHeight="1">
      <c r="A2339" s="221"/>
      <c r="B2339" s="221"/>
      <c r="C2339" s="239" t="s">
        <v>231</v>
      </c>
      <c r="D2339" s="240">
        <v>0</v>
      </c>
      <c r="E2339" s="240">
        <v>0</v>
      </c>
      <c r="F2339" s="240">
        <v>0</v>
      </c>
      <c r="G2339" s="240">
        <v>0</v>
      </c>
      <c r="H2339" s="221"/>
      <c r="I2339" s="221"/>
      <c r="J2339" s="221"/>
      <c r="K2339" s="221"/>
    </row>
    <row r="2340" spans="1:11" ht="14.1" customHeight="1">
      <c r="A2340" s="221"/>
      <c r="B2340" s="221"/>
      <c r="C2340" s="239" t="s">
        <v>232</v>
      </c>
      <c r="D2340" s="240">
        <v>0</v>
      </c>
      <c r="E2340" s="240">
        <v>0</v>
      </c>
      <c r="F2340" s="240">
        <v>0</v>
      </c>
      <c r="G2340" s="240">
        <v>0</v>
      </c>
      <c r="H2340" s="221"/>
      <c r="I2340" s="221"/>
      <c r="J2340" s="221"/>
      <c r="K2340" s="221"/>
    </row>
    <row r="2341" spans="1:11" ht="14.1" customHeight="1">
      <c r="A2341" s="221"/>
      <c r="B2341" s="221"/>
      <c r="C2341" s="239" t="s">
        <v>234</v>
      </c>
      <c r="D2341" s="240">
        <v>0</v>
      </c>
      <c r="E2341" s="240">
        <v>0</v>
      </c>
      <c r="F2341" s="240">
        <v>0</v>
      </c>
      <c r="G2341" s="240">
        <v>0</v>
      </c>
      <c r="H2341" s="221"/>
      <c r="I2341" s="221"/>
      <c r="J2341" s="221"/>
      <c r="K2341" s="221"/>
    </row>
    <row r="2342" spans="1:11" ht="14.1" customHeight="1">
      <c r="A2342" s="221"/>
      <c r="B2342" s="221"/>
      <c r="C2342" s="239" t="s">
        <v>220</v>
      </c>
      <c r="D2342" s="240">
        <v>0</v>
      </c>
      <c r="E2342" s="240">
        <v>0</v>
      </c>
      <c r="F2342" s="240">
        <v>0</v>
      </c>
      <c r="G2342" s="240">
        <v>0</v>
      </c>
      <c r="H2342" s="221"/>
      <c r="I2342" s="221"/>
      <c r="J2342" s="221"/>
      <c r="K2342" s="221"/>
    </row>
    <row r="2343" spans="1:11" ht="14.1" customHeight="1">
      <c r="A2343" s="221"/>
      <c r="B2343" s="221"/>
      <c r="C2343" s="239" t="s">
        <v>229</v>
      </c>
      <c r="D2343" s="240">
        <v>0</v>
      </c>
      <c r="E2343" s="240">
        <v>0</v>
      </c>
      <c r="F2343" s="240">
        <v>0</v>
      </c>
      <c r="G2343" s="240">
        <v>0</v>
      </c>
      <c r="H2343" s="221"/>
      <c r="I2343" s="221"/>
      <c r="J2343" s="221"/>
      <c r="K2343" s="221"/>
    </row>
    <row r="2344" spans="1:11" ht="14.1" customHeight="1">
      <c r="A2344" s="221"/>
      <c r="B2344" s="221"/>
      <c r="C2344" s="239" t="s">
        <v>230</v>
      </c>
      <c r="D2344" s="240">
        <v>0</v>
      </c>
      <c r="E2344" s="240">
        <v>0</v>
      </c>
      <c r="F2344" s="240">
        <v>0</v>
      </c>
      <c r="G2344" s="240">
        <v>0</v>
      </c>
      <c r="H2344" s="221"/>
      <c r="I2344" s="221"/>
      <c r="J2344" s="221"/>
      <c r="K2344" s="221"/>
    </row>
    <row r="2345" spans="1:11" ht="14.1" customHeight="1">
      <c r="A2345" s="221"/>
      <c r="B2345" s="221"/>
      <c r="C2345" s="239" t="s">
        <v>231</v>
      </c>
      <c r="D2345" s="240">
        <v>0</v>
      </c>
      <c r="E2345" s="240">
        <v>0</v>
      </c>
      <c r="F2345" s="240">
        <v>0</v>
      </c>
      <c r="G2345" s="240">
        <v>0</v>
      </c>
      <c r="H2345" s="221"/>
      <c r="I2345" s="221"/>
      <c r="J2345" s="221"/>
      <c r="K2345" s="221"/>
    </row>
    <row r="2346" spans="1:11" ht="14.1" customHeight="1">
      <c r="A2346" s="221"/>
      <c r="B2346" s="221"/>
      <c r="C2346" s="239" t="s">
        <v>232</v>
      </c>
      <c r="D2346" s="240">
        <v>0</v>
      </c>
      <c r="E2346" s="240">
        <v>0</v>
      </c>
      <c r="F2346" s="240">
        <v>0</v>
      </c>
      <c r="G2346" s="240">
        <v>0</v>
      </c>
      <c r="H2346" s="221"/>
      <c r="I2346" s="221"/>
      <c r="J2346" s="221"/>
      <c r="K2346" s="221"/>
    </row>
    <row r="2347" spans="1:11" ht="14.1" customHeight="1">
      <c r="A2347" s="221"/>
      <c r="B2347" s="221"/>
      <c r="C2347" s="239" t="s">
        <v>235</v>
      </c>
      <c r="D2347" s="240">
        <v>0</v>
      </c>
      <c r="E2347" s="240">
        <v>0</v>
      </c>
      <c r="F2347" s="240">
        <v>0</v>
      </c>
      <c r="G2347" s="240">
        <v>0</v>
      </c>
      <c r="H2347" s="221"/>
      <c r="I2347" s="221"/>
      <c r="J2347" s="221"/>
      <c r="K2347" s="221"/>
    </row>
    <row r="2348" spans="1:11" ht="14.1" customHeight="1">
      <c r="A2348" s="221"/>
      <c r="B2348" s="221"/>
      <c r="C2348" s="239" t="s">
        <v>236</v>
      </c>
      <c r="D2348" s="240">
        <v>0</v>
      </c>
      <c r="E2348" s="240">
        <v>0</v>
      </c>
      <c r="F2348" s="240">
        <v>0</v>
      </c>
      <c r="G2348" s="240">
        <v>0</v>
      </c>
      <c r="H2348" s="221"/>
      <c r="I2348" s="221"/>
      <c r="J2348" s="221"/>
      <c r="K2348" s="221"/>
    </row>
    <row r="2349" spans="1:11" ht="14.1" customHeight="1">
      <c r="A2349" s="221"/>
      <c r="B2349" s="221"/>
      <c r="C2349" s="241" t="s">
        <v>237</v>
      </c>
      <c r="D2349" s="240">
        <v>0</v>
      </c>
      <c r="E2349" s="240">
        <v>27143166</v>
      </c>
      <c r="F2349" s="240">
        <v>9750568</v>
      </c>
      <c r="G2349" s="240" t="s">
        <v>164</v>
      </c>
      <c r="H2349" s="221"/>
      <c r="I2349" s="221"/>
      <c r="J2349" s="221"/>
      <c r="K2349" s="221"/>
    </row>
    <row r="2350" spans="1:11" ht="14.1" customHeight="1">
      <c r="A2350" s="221"/>
      <c r="B2350" s="221"/>
      <c r="C2350" s="1581" t="s">
        <v>3435</v>
      </c>
      <c r="D2350" s="1685" t="s">
        <v>3436</v>
      </c>
      <c r="E2350" s="1686"/>
      <c r="F2350" s="1686"/>
      <c r="G2350" s="1686"/>
      <c r="H2350" s="221"/>
      <c r="I2350" s="221"/>
      <c r="J2350" s="221"/>
      <c r="K2350" s="221"/>
    </row>
    <row r="2351" spans="1:11" ht="14.1" customHeight="1">
      <c r="A2351" s="221"/>
      <c r="B2351" s="221"/>
      <c r="C2351" s="231" t="s">
        <v>209</v>
      </c>
      <c r="D2351" s="1639" t="s">
        <v>3437</v>
      </c>
      <c r="E2351" s="1640"/>
      <c r="F2351" s="1640"/>
      <c r="G2351" s="1640"/>
      <c r="H2351" s="221"/>
      <c r="I2351" s="221"/>
      <c r="J2351" s="221"/>
      <c r="K2351" s="221"/>
    </row>
    <row r="2352" spans="1:11" ht="14.1" customHeight="1">
      <c r="A2352" s="221"/>
      <c r="B2352" s="221"/>
      <c r="C2352" s="232" t="s">
        <v>211</v>
      </c>
      <c r="D2352" s="1639" t="s">
        <v>3436</v>
      </c>
      <c r="E2352" s="1640"/>
      <c r="F2352" s="1640"/>
      <c r="G2352" s="1640"/>
      <c r="H2352" s="221"/>
      <c r="I2352" s="221"/>
      <c r="J2352" s="221"/>
      <c r="K2352" s="221"/>
    </row>
    <row r="2353" spans="1:11" ht="14.1" customHeight="1">
      <c r="A2353" s="221"/>
      <c r="B2353" s="221"/>
      <c r="C2353" s="232" t="s">
        <v>31</v>
      </c>
      <c r="D2353" s="1639" t="s">
        <v>1339</v>
      </c>
      <c r="E2353" s="1640"/>
      <c r="F2353" s="1640"/>
      <c r="G2353" s="1640"/>
      <c r="H2353" s="221"/>
      <c r="I2353" s="221"/>
      <c r="J2353" s="221"/>
      <c r="K2353" s="221"/>
    </row>
    <row r="2354" spans="1:11" ht="15" customHeight="1">
      <c r="A2354" s="221"/>
      <c r="B2354" s="221"/>
      <c r="C2354" s="233"/>
      <c r="D2354" s="234">
        <v>2025</v>
      </c>
      <c r="E2354" s="234">
        <v>2026</v>
      </c>
      <c r="F2354" s="234">
        <v>2027</v>
      </c>
      <c r="G2354" s="234">
        <v>2028</v>
      </c>
      <c r="H2354" s="221"/>
      <c r="I2354" s="221"/>
      <c r="J2354" s="221"/>
      <c r="K2354" s="221"/>
    </row>
    <row r="2355" spans="1:11" ht="15" customHeight="1">
      <c r="A2355" s="221"/>
      <c r="B2355" s="221"/>
      <c r="C2355" s="235"/>
      <c r="D2355" s="236" t="s">
        <v>13</v>
      </c>
      <c r="E2355" s="236" t="s">
        <v>14</v>
      </c>
      <c r="F2355" s="236" t="s">
        <v>14</v>
      </c>
      <c r="G2355" s="236" t="s">
        <v>14</v>
      </c>
      <c r="H2355" s="221"/>
      <c r="I2355" s="221"/>
      <c r="J2355" s="221"/>
      <c r="K2355" s="221"/>
    </row>
    <row r="2356" spans="1:11" ht="14.1" customHeight="1">
      <c r="A2356" s="221"/>
      <c r="B2356" s="221"/>
      <c r="C2356" s="223" t="s">
        <v>33</v>
      </c>
      <c r="D2356" s="237" t="s">
        <v>200</v>
      </c>
      <c r="E2356" s="237" t="s">
        <v>248</v>
      </c>
      <c r="F2356" s="237" t="s">
        <v>248</v>
      </c>
      <c r="G2356" s="237" t="s">
        <v>164</v>
      </c>
      <c r="H2356" s="221"/>
      <c r="I2356" s="221"/>
      <c r="J2356" s="221"/>
      <c r="K2356" s="221"/>
    </row>
    <row r="2357" spans="1:11" ht="14.1" customHeight="1">
      <c r="A2357" s="221"/>
      <c r="B2357" s="221"/>
      <c r="C2357" s="223" t="s">
        <v>214</v>
      </c>
      <c r="D2357" s="1591">
        <v>551571614</v>
      </c>
      <c r="E2357" s="1591">
        <v>100422485</v>
      </c>
      <c r="F2357" s="1591">
        <v>83000000</v>
      </c>
      <c r="G2357" s="237" t="s">
        <v>164</v>
      </c>
      <c r="H2357" s="221"/>
      <c r="I2357" s="221"/>
      <c r="J2357" s="221"/>
      <c r="K2357" s="221"/>
    </row>
    <row r="2358" spans="1:11" ht="14.1" customHeight="1">
      <c r="A2358" s="221"/>
      <c r="B2358" s="221"/>
      <c r="C2358" s="223" t="s">
        <v>215</v>
      </c>
      <c r="D2358" s="237" t="s">
        <v>164</v>
      </c>
      <c r="E2358" s="1591">
        <v>100422485</v>
      </c>
      <c r="F2358" s="1591">
        <v>83000000</v>
      </c>
      <c r="G2358" s="237" t="s">
        <v>164</v>
      </c>
      <c r="H2358" s="221"/>
      <c r="I2358" s="221"/>
      <c r="J2358" s="221"/>
      <c r="K2358" s="221"/>
    </row>
    <row r="2359" spans="1:11" ht="14.1" customHeight="1">
      <c r="A2359" s="221"/>
      <c r="B2359" s="221"/>
      <c r="C2359" s="223" t="s">
        <v>216</v>
      </c>
      <c r="D2359" s="237" t="s">
        <v>200</v>
      </c>
      <c r="E2359" s="237" t="s">
        <v>200</v>
      </c>
      <c r="F2359" s="237" t="s">
        <v>164</v>
      </c>
      <c r="G2359" s="237" t="s">
        <v>936</v>
      </c>
      <c r="H2359" s="221"/>
      <c r="I2359" s="221"/>
      <c r="J2359" s="221"/>
      <c r="K2359" s="221"/>
    </row>
    <row r="2360" spans="1:11" ht="14.1" customHeight="1">
      <c r="A2360" s="221"/>
      <c r="B2360" s="221"/>
      <c r="C2360" s="223" t="s">
        <v>217</v>
      </c>
      <c r="D2360" s="237" t="s">
        <v>200</v>
      </c>
      <c r="E2360" s="1602">
        <v>-0.8179339138362548</v>
      </c>
      <c r="F2360" s="1602">
        <v>-0.17349187286094345</v>
      </c>
      <c r="G2360" s="1602">
        <v>-1</v>
      </c>
      <c r="H2360" s="221"/>
      <c r="I2360" s="221"/>
      <c r="J2360" s="221"/>
      <c r="K2360" s="221"/>
    </row>
    <row r="2361" spans="1:11" ht="14.1" customHeight="1">
      <c r="A2361" s="221"/>
      <c r="B2361" s="221"/>
      <c r="C2361" s="223" t="s">
        <v>39</v>
      </c>
      <c r="D2361" s="237" t="s">
        <v>200</v>
      </c>
      <c r="E2361" s="1602">
        <v>-0.8179339138362548</v>
      </c>
      <c r="F2361" s="1602">
        <v>-0.17349187286094345</v>
      </c>
      <c r="G2361" s="1602">
        <v>-1</v>
      </c>
      <c r="H2361" s="221"/>
      <c r="I2361" s="221"/>
      <c r="J2361" s="221"/>
      <c r="K2361" s="221"/>
    </row>
    <row r="2362" spans="1:11" ht="14.1" customHeight="1">
      <c r="A2362" s="221"/>
      <c r="B2362" s="221"/>
      <c r="C2362" s="1683" t="s">
        <v>218</v>
      </c>
      <c r="D2362" s="1684"/>
      <c r="E2362" s="1684"/>
      <c r="F2362" s="1684"/>
      <c r="G2362" s="1684"/>
      <c r="H2362" s="221"/>
      <c r="I2362" s="221"/>
      <c r="J2362" s="221"/>
      <c r="K2362" s="221"/>
    </row>
    <row r="2363" spans="1:11" ht="14.1" customHeight="1">
      <c r="A2363" s="221"/>
      <c r="B2363" s="221"/>
      <c r="C2363" s="233"/>
      <c r="D2363" s="234">
        <v>2025</v>
      </c>
      <c r="E2363" s="234">
        <v>2026</v>
      </c>
      <c r="F2363" s="234">
        <v>2027</v>
      </c>
      <c r="G2363" s="234">
        <v>2028</v>
      </c>
      <c r="H2363" s="221"/>
      <c r="I2363" s="221"/>
      <c r="J2363" s="221"/>
      <c r="K2363" s="221"/>
    </row>
    <row r="2364" spans="1:11" ht="14.1" customHeight="1">
      <c r="A2364" s="221"/>
      <c r="B2364" s="221"/>
      <c r="C2364" s="235"/>
      <c r="D2364" s="236" t="s">
        <v>13</v>
      </c>
      <c r="E2364" s="236" t="s">
        <v>14</v>
      </c>
      <c r="F2364" s="236" t="s">
        <v>14</v>
      </c>
      <c r="G2364" s="236" t="s">
        <v>14</v>
      </c>
      <c r="H2364" s="221"/>
      <c r="I2364" s="221"/>
      <c r="J2364" s="221"/>
      <c r="K2364" s="221"/>
    </row>
    <row r="2365" spans="1:11" ht="14.1" customHeight="1">
      <c r="A2365" s="221"/>
      <c r="B2365" s="221"/>
      <c r="C2365" s="239" t="s">
        <v>219</v>
      </c>
      <c r="D2365" s="240">
        <v>0</v>
      </c>
      <c r="E2365" s="240">
        <v>0</v>
      </c>
      <c r="F2365" s="240">
        <v>0</v>
      </c>
      <c r="G2365" s="240">
        <v>0</v>
      </c>
      <c r="H2365" s="221"/>
      <c r="I2365" s="221"/>
      <c r="J2365" s="221"/>
      <c r="K2365" s="221"/>
    </row>
    <row r="2366" spans="1:11" ht="14.1" customHeight="1">
      <c r="A2366" s="221"/>
      <c r="B2366" s="221"/>
      <c r="C2366" s="239" t="s">
        <v>220</v>
      </c>
      <c r="D2366" s="240">
        <v>0</v>
      </c>
      <c r="E2366" s="240">
        <v>0</v>
      </c>
      <c r="F2366" s="240">
        <v>0</v>
      </c>
      <c r="G2366" s="240">
        <v>0</v>
      </c>
      <c r="H2366" s="221"/>
      <c r="I2366" s="221"/>
      <c r="J2366" s="221"/>
      <c r="K2366" s="221"/>
    </row>
    <row r="2367" spans="1:11" ht="14.1" customHeight="1">
      <c r="A2367" s="221"/>
      <c r="B2367" s="221"/>
      <c r="C2367" s="239" t="s">
        <v>221</v>
      </c>
      <c r="D2367" s="240">
        <v>0</v>
      </c>
      <c r="E2367" s="240">
        <v>0</v>
      </c>
      <c r="F2367" s="240">
        <v>0</v>
      </c>
      <c r="G2367" s="240">
        <v>0</v>
      </c>
      <c r="H2367" s="221"/>
      <c r="I2367" s="221"/>
      <c r="J2367" s="221"/>
      <c r="K2367" s="221"/>
    </row>
    <row r="2368" spans="1:11" ht="14.1" customHeight="1">
      <c r="A2368" s="221"/>
      <c r="B2368" s="221"/>
      <c r="C2368" s="239" t="s">
        <v>222</v>
      </c>
      <c r="D2368" s="240">
        <v>0</v>
      </c>
      <c r="E2368" s="240">
        <v>0</v>
      </c>
      <c r="F2368" s="240">
        <v>0</v>
      </c>
      <c r="G2368" s="240">
        <v>0</v>
      </c>
      <c r="H2368" s="221"/>
      <c r="I2368" s="221"/>
      <c r="J2368" s="221"/>
      <c r="K2368" s="221"/>
    </row>
    <row r="2369" spans="1:11" ht="14.1" customHeight="1">
      <c r="A2369" s="221"/>
      <c r="B2369" s="221"/>
      <c r="C2369" s="239" t="s">
        <v>220</v>
      </c>
      <c r="D2369" s="240">
        <v>0</v>
      </c>
      <c r="E2369" s="240">
        <v>0</v>
      </c>
      <c r="F2369" s="240">
        <v>0</v>
      </c>
      <c r="G2369" s="240">
        <v>0</v>
      </c>
      <c r="H2369" s="221"/>
      <c r="I2369" s="221"/>
      <c r="J2369" s="221"/>
      <c r="K2369" s="221"/>
    </row>
    <row r="2370" spans="1:11" ht="14.1" customHeight="1">
      <c r="A2370" s="221"/>
      <c r="B2370" s="221"/>
      <c r="C2370" s="239" t="s">
        <v>221</v>
      </c>
      <c r="D2370" s="240">
        <v>0</v>
      </c>
      <c r="E2370" s="240">
        <v>0</v>
      </c>
      <c r="F2370" s="240">
        <v>0</v>
      </c>
      <c r="G2370" s="240">
        <v>0</v>
      </c>
      <c r="H2370" s="221"/>
      <c r="I2370" s="221"/>
      <c r="J2370" s="221"/>
      <c r="K2370" s="221"/>
    </row>
    <row r="2371" spans="1:11" ht="14.1" customHeight="1">
      <c r="A2371" s="221"/>
      <c r="B2371" s="221"/>
      <c r="C2371" s="239" t="s">
        <v>223</v>
      </c>
      <c r="D2371" s="240">
        <v>0</v>
      </c>
      <c r="E2371" s="240">
        <v>0</v>
      </c>
      <c r="F2371" s="240">
        <v>0</v>
      </c>
      <c r="G2371" s="240">
        <v>0</v>
      </c>
      <c r="H2371" s="221"/>
      <c r="I2371" s="221"/>
      <c r="J2371" s="221"/>
      <c r="K2371" s="221"/>
    </row>
    <row r="2372" spans="1:11" ht="14.1" customHeight="1">
      <c r="A2372" s="221"/>
      <c r="B2372" s="221"/>
      <c r="C2372" s="239" t="s">
        <v>220</v>
      </c>
      <c r="D2372" s="240">
        <v>0</v>
      </c>
      <c r="E2372" s="240">
        <v>0</v>
      </c>
      <c r="F2372" s="240">
        <v>0</v>
      </c>
      <c r="G2372" s="240">
        <v>0</v>
      </c>
      <c r="H2372" s="221"/>
      <c r="I2372" s="221"/>
      <c r="J2372" s="221"/>
      <c r="K2372" s="221"/>
    </row>
    <row r="2373" spans="1:11" ht="14.1" customHeight="1">
      <c r="A2373" s="221"/>
      <c r="B2373" s="221"/>
      <c r="C2373" s="239" t="s">
        <v>221</v>
      </c>
      <c r="D2373" s="240">
        <v>0</v>
      </c>
      <c r="E2373" s="240">
        <v>0</v>
      </c>
      <c r="F2373" s="240">
        <v>0</v>
      </c>
      <c r="G2373" s="240">
        <v>0</v>
      </c>
      <c r="H2373" s="221"/>
      <c r="I2373" s="221"/>
      <c r="J2373" s="221"/>
      <c r="K2373" s="221"/>
    </row>
    <row r="2374" spans="1:11" ht="14.1" customHeight="1">
      <c r="A2374" s="221"/>
      <c r="B2374" s="221"/>
      <c r="C2374" s="239" t="s">
        <v>224</v>
      </c>
      <c r="D2374" s="240">
        <v>0</v>
      </c>
      <c r="E2374" s="240">
        <v>0</v>
      </c>
      <c r="F2374" s="240">
        <v>0</v>
      </c>
      <c r="G2374" s="240">
        <v>0</v>
      </c>
      <c r="H2374" s="221"/>
      <c r="I2374" s="221"/>
      <c r="J2374" s="221"/>
      <c r="K2374" s="221"/>
    </row>
    <row r="2375" spans="1:11" ht="14.1" customHeight="1">
      <c r="A2375" s="221"/>
      <c r="B2375" s="221"/>
      <c r="C2375" s="239" t="s">
        <v>220</v>
      </c>
      <c r="D2375" s="240">
        <v>0</v>
      </c>
      <c r="E2375" s="240">
        <v>0</v>
      </c>
      <c r="F2375" s="240">
        <v>0</v>
      </c>
      <c r="G2375" s="240">
        <v>0</v>
      </c>
      <c r="H2375" s="221"/>
      <c r="I2375" s="221"/>
      <c r="J2375" s="221"/>
      <c r="K2375" s="221"/>
    </row>
    <row r="2376" spans="1:11" ht="14.1" customHeight="1">
      <c r="A2376" s="221"/>
      <c r="B2376" s="221"/>
      <c r="C2376" s="239" t="s">
        <v>221</v>
      </c>
      <c r="D2376" s="240">
        <v>0</v>
      </c>
      <c r="E2376" s="240">
        <v>0</v>
      </c>
      <c r="F2376" s="240">
        <v>0</v>
      </c>
      <c r="G2376" s="240">
        <v>0</v>
      </c>
      <c r="H2376" s="221"/>
      <c r="I2376" s="221"/>
      <c r="J2376" s="221"/>
      <c r="K2376" s="221"/>
    </row>
    <row r="2377" spans="1:11" ht="14.1" customHeight="1">
      <c r="A2377" s="221"/>
      <c r="B2377" s="221"/>
      <c r="C2377" s="239" t="s">
        <v>225</v>
      </c>
      <c r="D2377" s="240">
        <v>0</v>
      </c>
      <c r="E2377" s="240">
        <v>0</v>
      </c>
      <c r="F2377" s="240">
        <v>0</v>
      </c>
      <c r="G2377" s="240">
        <v>0</v>
      </c>
      <c r="H2377" s="221"/>
      <c r="I2377" s="221"/>
      <c r="J2377" s="221"/>
      <c r="K2377" s="221"/>
    </row>
    <row r="2378" spans="1:11" ht="14.1" customHeight="1">
      <c r="A2378" s="221"/>
      <c r="B2378" s="221"/>
      <c r="C2378" s="239" t="s">
        <v>220</v>
      </c>
      <c r="D2378" s="240">
        <v>0</v>
      </c>
      <c r="E2378" s="240">
        <v>0</v>
      </c>
      <c r="F2378" s="240">
        <v>0</v>
      </c>
      <c r="G2378" s="240">
        <v>0</v>
      </c>
      <c r="H2378" s="221"/>
      <c r="I2378" s="221"/>
      <c r="J2378" s="221"/>
      <c r="K2378" s="221"/>
    </row>
    <row r="2379" spans="1:11" ht="14.1" customHeight="1">
      <c r="A2379" s="221"/>
      <c r="B2379" s="221"/>
      <c r="C2379" s="239" t="s">
        <v>221</v>
      </c>
      <c r="D2379" s="240">
        <v>0</v>
      </c>
      <c r="E2379" s="240">
        <v>0</v>
      </c>
      <c r="F2379" s="240">
        <v>0</v>
      </c>
      <c r="G2379" s="240">
        <v>0</v>
      </c>
      <c r="H2379" s="221"/>
      <c r="I2379" s="221"/>
      <c r="J2379" s="221"/>
      <c r="K2379" s="221"/>
    </row>
    <row r="2380" spans="1:11" ht="14.1" customHeight="1">
      <c r="A2380" s="221"/>
      <c r="B2380" s="221"/>
      <c r="C2380" s="239" t="s">
        <v>226</v>
      </c>
      <c r="D2380" s="240">
        <v>0</v>
      </c>
      <c r="E2380" s="240">
        <v>0</v>
      </c>
      <c r="F2380" s="240">
        <v>0</v>
      </c>
      <c r="G2380" s="240">
        <v>0</v>
      </c>
      <c r="H2380" s="221"/>
      <c r="I2380" s="221"/>
      <c r="J2380" s="221"/>
      <c r="K2380" s="221"/>
    </row>
    <row r="2381" spans="1:11" ht="14.1" customHeight="1">
      <c r="A2381" s="221"/>
      <c r="B2381" s="221"/>
      <c r="C2381" s="239" t="s">
        <v>220</v>
      </c>
      <c r="D2381" s="240">
        <v>0</v>
      </c>
      <c r="E2381" s="240">
        <v>0</v>
      </c>
      <c r="F2381" s="240">
        <v>0</v>
      </c>
      <c r="G2381" s="240">
        <v>0</v>
      </c>
      <c r="H2381" s="221"/>
      <c r="I2381" s="221"/>
      <c r="J2381" s="221"/>
      <c r="K2381" s="221"/>
    </row>
    <row r="2382" spans="1:11" ht="14.1" customHeight="1">
      <c r="A2382" s="221"/>
      <c r="B2382" s="221"/>
      <c r="C2382" s="239" t="s">
        <v>221</v>
      </c>
      <c r="D2382" s="240">
        <v>0</v>
      </c>
      <c r="E2382" s="240">
        <v>0</v>
      </c>
      <c r="F2382" s="240">
        <v>0</v>
      </c>
      <c r="G2382" s="240">
        <v>0</v>
      </c>
      <c r="H2382" s="221"/>
      <c r="I2382" s="221"/>
      <c r="J2382" s="221"/>
      <c r="K2382" s="221"/>
    </row>
    <row r="2383" spans="1:11" ht="14.1" customHeight="1">
      <c r="A2383" s="221"/>
      <c r="B2383" s="221"/>
      <c r="C2383" s="239" t="s">
        <v>227</v>
      </c>
      <c r="D2383" s="240">
        <v>0</v>
      </c>
      <c r="E2383" s="240">
        <v>0</v>
      </c>
      <c r="F2383" s="240">
        <v>0</v>
      </c>
      <c r="G2383" s="240">
        <v>0</v>
      </c>
      <c r="H2383" s="221"/>
      <c r="I2383" s="221"/>
      <c r="J2383" s="221"/>
      <c r="K2383" s="221"/>
    </row>
    <row r="2384" spans="1:11" ht="14.1" customHeight="1">
      <c r="A2384" s="221"/>
      <c r="B2384" s="221"/>
      <c r="C2384" s="239" t="s">
        <v>220</v>
      </c>
      <c r="D2384" s="240">
        <v>0</v>
      </c>
      <c r="E2384" s="240">
        <v>0</v>
      </c>
      <c r="F2384" s="240">
        <v>0</v>
      </c>
      <c r="G2384" s="240">
        <v>0</v>
      </c>
      <c r="H2384" s="221"/>
      <c r="I2384" s="221"/>
      <c r="J2384" s="221"/>
      <c r="K2384" s="221"/>
    </row>
    <row r="2385" spans="1:11" ht="14.1" customHeight="1">
      <c r="A2385" s="221"/>
      <c r="B2385" s="221"/>
      <c r="C2385" s="239" t="s">
        <v>221</v>
      </c>
      <c r="D2385" s="240">
        <v>0</v>
      </c>
      <c r="E2385" s="240">
        <v>0</v>
      </c>
      <c r="F2385" s="240">
        <v>0</v>
      </c>
      <c r="G2385" s="240">
        <v>0</v>
      </c>
      <c r="H2385" s="221"/>
      <c r="I2385" s="221"/>
      <c r="J2385" s="221"/>
      <c r="K2385" s="221"/>
    </row>
    <row r="2386" spans="1:11" ht="14.1" customHeight="1">
      <c r="A2386" s="221"/>
      <c r="B2386" s="221"/>
      <c r="C2386" s="239" t="s">
        <v>228</v>
      </c>
      <c r="D2386" s="240">
        <v>0</v>
      </c>
      <c r="E2386" s="240">
        <v>0</v>
      </c>
      <c r="F2386" s="240">
        <v>0</v>
      </c>
      <c r="G2386" s="240">
        <v>0</v>
      </c>
      <c r="H2386" s="221"/>
      <c r="I2386" s="221"/>
      <c r="J2386" s="221"/>
      <c r="K2386" s="221"/>
    </row>
    <row r="2387" spans="1:11" ht="14.1" customHeight="1">
      <c r="A2387" s="221"/>
      <c r="B2387" s="221"/>
      <c r="C2387" s="239" t="s">
        <v>220</v>
      </c>
      <c r="D2387" s="240">
        <v>0</v>
      </c>
      <c r="E2387" s="240">
        <v>0</v>
      </c>
      <c r="F2387" s="240">
        <v>0</v>
      </c>
      <c r="G2387" s="240">
        <v>0</v>
      </c>
      <c r="H2387" s="221"/>
      <c r="I2387" s="221"/>
      <c r="J2387" s="221"/>
      <c r="K2387" s="221"/>
    </row>
    <row r="2388" spans="1:11" ht="14.1" customHeight="1">
      <c r="A2388" s="221"/>
      <c r="B2388" s="221"/>
      <c r="C2388" s="239" t="s">
        <v>229</v>
      </c>
      <c r="D2388" s="240">
        <v>0</v>
      </c>
      <c r="E2388" s="240">
        <v>0</v>
      </c>
      <c r="F2388" s="240">
        <v>0</v>
      </c>
      <c r="G2388" s="240">
        <v>0</v>
      </c>
      <c r="H2388" s="221"/>
      <c r="I2388" s="221"/>
      <c r="J2388" s="221"/>
      <c r="K2388" s="221"/>
    </row>
    <row r="2389" spans="1:11" ht="14.1" customHeight="1">
      <c r="A2389" s="221"/>
      <c r="B2389" s="221"/>
      <c r="C2389" s="239" t="s">
        <v>230</v>
      </c>
      <c r="D2389" s="240">
        <v>0</v>
      </c>
      <c r="E2389" s="240">
        <v>0</v>
      </c>
      <c r="F2389" s="240">
        <v>0</v>
      </c>
      <c r="G2389" s="240">
        <v>0</v>
      </c>
      <c r="H2389" s="221"/>
      <c r="I2389" s="221"/>
      <c r="J2389" s="221"/>
      <c r="K2389" s="221"/>
    </row>
    <row r="2390" spans="1:11" ht="14.1" customHeight="1">
      <c r="A2390" s="221"/>
      <c r="B2390" s="221"/>
      <c r="C2390" s="239" t="s">
        <v>231</v>
      </c>
      <c r="D2390" s="240">
        <v>0</v>
      </c>
      <c r="E2390" s="240">
        <v>0</v>
      </c>
      <c r="F2390" s="240">
        <v>0</v>
      </c>
      <c r="G2390" s="240">
        <v>0</v>
      </c>
      <c r="H2390" s="221"/>
      <c r="I2390" s="221"/>
      <c r="J2390" s="221"/>
      <c r="K2390" s="221"/>
    </row>
    <row r="2391" spans="1:11" ht="14.1" customHeight="1">
      <c r="A2391" s="221"/>
      <c r="B2391" s="221"/>
      <c r="C2391" s="239" t="s">
        <v>232</v>
      </c>
      <c r="D2391" s="240">
        <v>0</v>
      </c>
      <c r="E2391" s="240">
        <v>0</v>
      </c>
      <c r="F2391" s="240">
        <v>0</v>
      </c>
      <c r="G2391" s="240">
        <v>0</v>
      </c>
      <c r="H2391" s="221"/>
      <c r="I2391" s="221"/>
      <c r="J2391" s="221"/>
      <c r="K2391" s="221"/>
    </row>
    <row r="2392" spans="1:11" ht="14.1" customHeight="1">
      <c r="A2392" s="221"/>
      <c r="B2392" s="221"/>
      <c r="C2392" s="239" t="s">
        <v>233</v>
      </c>
      <c r="D2392" s="240">
        <v>0</v>
      </c>
      <c r="E2392" s="1591">
        <v>100422485</v>
      </c>
      <c r="F2392" s="1591">
        <v>83000000</v>
      </c>
      <c r="G2392" s="237" t="s">
        <v>164</v>
      </c>
      <c r="H2392" s="221"/>
      <c r="I2392" s="221"/>
      <c r="J2392" s="221"/>
      <c r="K2392" s="221"/>
    </row>
    <row r="2393" spans="1:11" ht="14.1" customHeight="1">
      <c r="A2393" s="221"/>
      <c r="B2393" s="221"/>
      <c r="C2393" s="239" t="s">
        <v>220</v>
      </c>
      <c r="D2393" s="240">
        <v>0</v>
      </c>
      <c r="E2393" s="240">
        <v>0</v>
      </c>
      <c r="F2393" s="240">
        <v>0</v>
      </c>
      <c r="G2393" s="240">
        <v>0</v>
      </c>
      <c r="H2393" s="221"/>
      <c r="I2393" s="221"/>
      <c r="J2393" s="221"/>
      <c r="K2393" s="221"/>
    </row>
    <row r="2394" spans="1:11" ht="14.1" customHeight="1">
      <c r="A2394" s="221"/>
      <c r="B2394" s="221"/>
      <c r="C2394" s="239" t="s">
        <v>229</v>
      </c>
      <c r="D2394" s="240">
        <v>0</v>
      </c>
      <c r="E2394" s="1591">
        <v>100422485</v>
      </c>
      <c r="F2394" s="1591">
        <v>83000000</v>
      </c>
      <c r="G2394" s="237" t="s">
        <v>164</v>
      </c>
      <c r="H2394" s="221"/>
      <c r="I2394" s="221"/>
      <c r="J2394" s="221"/>
      <c r="K2394" s="221"/>
    </row>
    <row r="2395" spans="1:11" ht="14.1" customHeight="1">
      <c r="A2395" s="221"/>
      <c r="B2395" s="221"/>
      <c r="C2395" s="239" t="s">
        <v>230</v>
      </c>
      <c r="D2395" s="240">
        <v>0</v>
      </c>
      <c r="E2395" s="240">
        <v>0</v>
      </c>
      <c r="F2395" s="240">
        <v>0</v>
      </c>
      <c r="G2395" s="240">
        <v>0</v>
      </c>
      <c r="H2395" s="221"/>
      <c r="I2395" s="221"/>
      <c r="J2395" s="221"/>
      <c r="K2395" s="221"/>
    </row>
    <row r="2396" spans="1:11" ht="14.1" customHeight="1">
      <c r="A2396" s="221"/>
      <c r="B2396" s="221"/>
      <c r="C2396" s="239" t="s">
        <v>231</v>
      </c>
      <c r="D2396" s="240">
        <v>0</v>
      </c>
      <c r="E2396" s="240">
        <v>0</v>
      </c>
      <c r="F2396" s="240">
        <v>0</v>
      </c>
      <c r="G2396" s="240">
        <v>0</v>
      </c>
      <c r="H2396" s="221"/>
      <c r="I2396" s="221"/>
      <c r="J2396" s="221"/>
      <c r="K2396" s="221"/>
    </row>
    <row r="2397" spans="1:11" ht="14.1" customHeight="1">
      <c r="A2397" s="221"/>
      <c r="B2397" s="221"/>
      <c r="C2397" s="239" t="s">
        <v>232</v>
      </c>
      <c r="D2397" s="240">
        <v>0</v>
      </c>
      <c r="E2397" s="240">
        <v>0</v>
      </c>
      <c r="F2397" s="240">
        <v>0</v>
      </c>
      <c r="G2397" s="240">
        <v>0</v>
      </c>
      <c r="H2397" s="221"/>
      <c r="I2397" s="221"/>
      <c r="J2397" s="221"/>
      <c r="K2397" s="221"/>
    </row>
    <row r="2398" spans="1:11" ht="14.1" customHeight="1">
      <c r="A2398" s="221"/>
      <c r="B2398" s="221"/>
      <c r="C2398" s="239" t="s">
        <v>234</v>
      </c>
      <c r="D2398" s="240">
        <v>0</v>
      </c>
      <c r="E2398" s="240">
        <v>0</v>
      </c>
      <c r="F2398" s="240">
        <v>0</v>
      </c>
      <c r="G2398" s="240">
        <v>0</v>
      </c>
      <c r="H2398" s="221"/>
      <c r="I2398" s="221"/>
      <c r="J2398" s="221"/>
      <c r="K2398" s="221"/>
    </row>
    <row r="2399" spans="1:11" ht="14.1" customHeight="1">
      <c r="A2399" s="221"/>
      <c r="B2399" s="221"/>
      <c r="C2399" s="239" t="s">
        <v>220</v>
      </c>
      <c r="D2399" s="240">
        <v>0</v>
      </c>
      <c r="E2399" s="240">
        <v>0</v>
      </c>
      <c r="F2399" s="240">
        <v>0</v>
      </c>
      <c r="G2399" s="240">
        <v>0</v>
      </c>
      <c r="H2399" s="221"/>
      <c r="I2399" s="221"/>
      <c r="J2399" s="221"/>
      <c r="K2399" s="221"/>
    </row>
    <row r="2400" spans="1:11" ht="14.1" customHeight="1">
      <c r="A2400" s="221"/>
      <c r="B2400" s="221"/>
      <c r="C2400" s="239" t="s">
        <v>229</v>
      </c>
      <c r="D2400" s="240">
        <v>0</v>
      </c>
      <c r="E2400" s="240">
        <v>0</v>
      </c>
      <c r="F2400" s="240">
        <v>0</v>
      </c>
      <c r="G2400" s="240">
        <v>0</v>
      </c>
      <c r="H2400" s="221"/>
      <c r="I2400" s="221"/>
      <c r="J2400" s="221"/>
      <c r="K2400" s="221"/>
    </row>
    <row r="2401" spans="1:11" ht="14.1" customHeight="1">
      <c r="A2401" s="221"/>
      <c r="B2401" s="221"/>
      <c r="C2401" s="239" t="s">
        <v>230</v>
      </c>
      <c r="D2401" s="240">
        <v>0</v>
      </c>
      <c r="E2401" s="240">
        <v>0</v>
      </c>
      <c r="F2401" s="240">
        <v>0</v>
      </c>
      <c r="G2401" s="240">
        <v>0</v>
      </c>
      <c r="H2401" s="221"/>
      <c r="I2401" s="221"/>
      <c r="J2401" s="221"/>
      <c r="K2401" s="221"/>
    </row>
    <row r="2402" spans="1:11" ht="14.1" customHeight="1">
      <c r="A2402" s="221"/>
      <c r="B2402" s="221"/>
      <c r="C2402" s="239" t="s">
        <v>231</v>
      </c>
      <c r="D2402" s="240">
        <v>0</v>
      </c>
      <c r="E2402" s="240">
        <v>0</v>
      </c>
      <c r="F2402" s="240">
        <v>0</v>
      </c>
      <c r="G2402" s="240">
        <v>0</v>
      </c>
      <c r="H2402" s="221"/>
      <c r="I2402" s="221"/>
      <c r="J2402" s="221"/>
      <c r="K2402" s="221"/>
    </row>
    <row r="2403" spans="1:11" ht="14.1" customHeight="1">
      <c r="A2403" s="221"/>
      <c r="B2403" s="221"/>
      <c r="C2403" s="239" t="s">
        <v>232</v>
      </c>
      <c r="D2403" s="240">
        <v>0</v>
      </c>
      <c r="E2403" s="240">
        <v>0</v>
      </c>
      <c r="F2403" s="240">
        <v>0</v>
      </c>
      <c r="G2403" s="240">
        <v>0</v>
      </c>
      <c r="H2403" s="221"/>
      <c r="I2403" s="221"/>
      <c r="J2403" s="221"/>
      <c r="K2403" s="221"/>
    </row>
    <row r="2404" spans="1:11" ht="14.1" customHeight="1">
      <c r="A2404" s="221"/>
      <c r="B2404" s="221"/>
      <c r="C2404" s="239" t="s">
        <v>235</v>
      </c>
      <c r="D2404" s="240">
        <v>0</v>
      </c>
      <c r="E2404" s="240">
        <v>0</v>
      </c>
      <c r="F2404" s="240">
        <v>0</v>
      </c>
      <c r="G2404" s="240">
        <v>0</v>
      </c>
      <c r="H2404" s="221"/>
      <c r="I2404" s="221"/>
      <c r="J2404" s="221"/>
      <c r="K2404" s="221"/>
    </row>
    <row r="2405" spans="1:11" ht="14.1" customHeight="1">
      <c r="A2405" s="221"/>
      <c r="B2405" s="221"/>
      <c r="C2405" s="239" t="s">
        <v>236</v>
      </c>
      <c r="D2405" s="240">
        <v>0</v>
      </c>
      <c r="E2405" s="240">
        <v>0</v>
      </c>
      <c r="F2405" s="240">
        <v>0</v>
      </c>
      <c r="G2405" s="240">
        <v>0</v>
      </c>
      <c r="H2405" s="221"/>
      <c r="I2405" s="221"/>
      <c r="J2405" s="221"/>
      <c r="K2405" s="221"/>
    </row>
    <row r="2406" spans="1:11" ht="14.1" customHeight="1">
      <c r="A2406" s="221"/>
      <c r="B2406" s="221"/>
      <c r="C2406" s="241" t="s">
        <v>237</v>
      </c>
      <c r="D2406" s="240">
        <v>0</v>
      </c>
      <c r="E2406" s="1591">
        <v>100422485</v>
      </c>
      <c r="F2406" s="1591">
        <v>83000000</v>
      </c>
      <c r="G2406" s="237" t="s">
        <v>164</v>
      </c>
      <c r="H2406" s="221"/>
      <c r="I2406" s="221"/>
      <c r="J2406" s="221"/>
      <c r="K2406" s="221"/>
    </row>
    <row r="2407" spans="1:11" ht="14.1" customHeight="1">
      <c r="A2407" s="221"/>
      <c r="B2407" s="221"/>
      <c r="C2407" s="1581" t="s">
        <v>3438</v>
      </c>
      <c r="D2407" s="1685" t="s">
        <v>3439</v>
      </c>
      <c r="E2407" s="1686"/>
      <c r="F2407" s="1686"/>
      <c r="G2407" s="1686"/>
      <c r="H2407" s="221"/>
      <c r="I2407" s="221"/>
      <c r="J2407" s="221"/>
      <c r="K2407" s="221"/>
    </row>
    <row r="2408" spans="1:11" ht="14.1" customHeight="1">
      <c r="A2408" s="221"/>
      <c r="B2408" s="221"/>
      <c r="C2408" s="231" t="s">
        <v>209</v>
      </c>
      <c r="D2408" s="1639" t="s">
        <v>3440</v>
      </c>
      <c r="E2408" s="1640"/>
      <c r="F2408" s="1640"/>
      <c r="G2408" s="1640"/>
      <c r="H2408" s="221"/>
      <c r="I2408" s="221"/>
      <c r="J2408" s="221"/>
      <c r="K2408" s="221"/>
    </row>
    <row r="2409" spans="1:11" ht="14.1" customHeight="1">
      <c r="A2409" s="221"/>
      <c r="B2409" s="221"/>
      <c r="C2409" s="232" t="s">
        <v>211</v>
      </c>
      <c r="D2409" s="1639" t="s">
        <v>3441</v>
      </c>
      <c r="E2409" s="1640"/>
      <c r="F2409" s="1640"/>
      <c r="G2409" s="1640"/>
      <c r="H2409" s="221"/>
      <c r="I2409" s="221"/>
      <c r="J2409" s="221"/>
      <c r="K2409" s="221"/>
    </row>
    <row r="2410" spans="1:11" ht="14.1" customHeight="1">
      <c r="A2410" s="221"/>
      <c r="B2410" s="221"/>
      <c r="C2410" s="232" t="s">
        <v>31</v>
      </c>
      <c r="D2410" s="1639" t="s">
        <v>597</v>
      </c>
      <c r="E2410" s="1640"/>
      <c r="F2410" s="1640"/>
      <c r="G2410" s="1640"/>
      <c r="H2410" s="221"/>
      <c r="I2410" s="221"/>
      <c r="J2410" s="221"/>
      <c r="K2410" s="221"/>
    </row>
    <row r="2411" spans="1:11" ht="15" customHeight="1">
      <c r="A2411" s="221"/>
      <c r="B2411" s="221"/>
      <c r="C2411" s="233"/>
      <c r="D2411" s="234">
        <v>2025</v>
      </c>
      <c r="E2411" s="234">
        <v>2026</v>
      </c>
      <c r="F2411" s="234">
        <v>2027</v>
      </c>
      <c r="G2411" s="234">
        <v>2028</v>
      </c>
      <c r="H2411" s="221"/>
      <c r="I2411" s="221"/>
      <c r="J2411" s="221"/>
      <c r="K2411" s="221"/>
    </row>
    <row r="2412" spans="1:11" ht="15" customHeight="1">
      <c r="A2412" s="221"/>
      <c r="B2412" s="221"/>
      <c r="C2412" s="235"/>
      <c r="D2412" s="236" t="s">
        <v>13</v>
      </c>
      <c r="E2412" s="236" t="s">
        <v>14</v>
      </c>
      <c r="F2412" s="236" t="s">
        <v>14</v>
      </c>
      <c r="G2412" s="236" t="s">
        <v>14</v>
      </c>
      <c r="H2412" s="221"/>
      <c r="I2412" s="221"/>
      <c r="J2412" s="221"/>
      <c r="K2412" s="221"/>
    </row>
    <row r="2413" spans="1:11" ht="14.1" customHeight="1">
      <c r="A2413" s="221"/>
      <c r="B2413" s="221"/>
      <c r="C2413" s="223" t="s">
        <v>33</v>
      </c>
      <c r="D2413" s="237" t="s">
        <v>200</v>
      </c>
      <c r="E2413" s="237" t="s">
        <v>248</v>
      </c>
      <c r="F2413" s="237" t="s">
        <v>248</v>
      </c>
      <c r="G2413" s="237" t="s">
        <v>248</v>
      </c>
      <c r="H2413" s="221"/>
      <c r="I2413" s="221"/>
      <c r="J2413" s="221"/>
      <c r="K2413" s="221"/>
    </row>
    <row r="2414" spans="1:11" ht="14.1" customHeight="1">
      <c r="A2414" s="221"/>
      <c r="B2414" s="221"/>
      <c r="C2414" s="223" t="s">
        <v>214</v>
      </c>
      <c r="D2414" s="1591">
        <v>30691500</v>
      </c>
      <c r="E2414" s="1591">
        <v>42366000</v>
      </c>
      <c r="F2414" s="1591">
        <v>1277968666</v>
      </c>
      <c r="G2414" s="1591">
        <v>1037387834</v>
      </c>
      <c r="H2414" s="221"/>
      <c r="I2414" s="221"/>
      <c r="J2414" s="221"/>
      <c r="K2414" s="221"/>
    </row>
    <row r="2415" spans="1:11" ht="14.1" customHeight="1">
      <c r="A2415" s="221"/>
      <c r="B2415" s="221"/>
      <c r="C2415" s="223" t="s">
        <v>215</v>
      </c>
      <c r="D2415" s="237" t="s">
        <v>164</v>
      </c>
      <c r="E2415" s="1591">
        <v>42366000</v>
      </c>
      <c r="F2415" s="1591">
        <v>1277968666</v>
      </c>
      <c r="G2415" s="1591">
        <v>1037387834</v>
      </c>
      <c r="H2415" s="221"/>
      <c r="I2415" s="221"/>
      <c r="J2415" s="221"/>
      <c r="K2415" s="221"/>
    </row>
    <row r="2416" spans="1:11" ht="14.1" customHeight="1">
      <c r="A2416" s="221"/>
      <c r="B2416" s="221"/>
      <c r="C2416" s="223" t="s">
        <v>216</v>
      </c>
      <c r="D2416" s="237" t="s">
        <v>200</v>
      </c>
      <c r="E2416" s="237" t="s">
        <v>200</v>
      </c>
      <c r="F2416" s="237" t="s">
        <v>164</v>
      </c>
      <c r="G2416" s="237" t="s">
        <v>164</v>
      </c>
      <c r="H2416" s="221"/>
      <c r="I2416" s="221"/>
      <c r="J2416" s="221"/>
      <c r="K2416" s="221"/>
    </row>
    <row r="2417" spans="1:11" ht="14.1" customHeight="1">
      <c r="A2417" s="221"/>
      <c r="B2417" s="221"/>
      <c r="C2417" s="223" t="s">
        <v>217</v>
      </c>
      <c r="D2417" s="237" t="s">
        <v>200</v>
      </c>
      <c r="E2417" s="1602">
        <v>0.38038219050877281</v>
      </c>
      <c r="F2417" s="1602">
        <v>29.164959306991456</v>
      </c>
      <c r="G2417" s="1602">
        <v>-0.18825252793795808</v>
      </c>
      <c r="H2417" s="221"/>
      <c r="I2417" s="221"/>
      <c r="J2417" s="221"/>
      <c r="K2417" s="221"/>
    </row>
    <row r="2418" spans="1:11" ht="14.1" customHeight="1">
      <c r="A2418" s="221"/>
      <c r="B2418" s="221"/>
      <c r="C2418" s="223" t="s">
        <v>39</v>
      </c>
      <c r="D2418" s="237" t="s">
        <v>200</v>
      </c>
      <c r="E2418" s="1602">
        <v>0.38038219050877281</v>
      </c>
      <c r="F2418" s="1602">
        <v>29.164959306991456</v>
      </c>
      <c r="G2418" s="1602">
        <v>-0.18825252793795808</v>
      </c>
      <c r="H2418" s="221"/>
      <c r="I2418" s="221"/>
      <c r="J2418" s="221"/>
      <c r="K2418" s="221"/>
    </row>
    <row r="2419" spans="1:11" ht="14.1" customHeight="1">
      <c r="A2419" s="221"/>
      <c r="B2419" s="221"/>
      <c r="C2419" s="1683" t="s">
        <v>218</v>
      </c>
      <c r="D2419" s="1684"/>
      <c r="E2419" s="1684"/>
      <c r="F2419" s="1684"/>
      <c r="G2419" s="1684"/>
      <c r="H2419" s="221"/>
      <c r="I2419" s="221"/>
      <c r="J2419" s="221"/>
      <c r="K2419" s="221"/>
    </row>
    <row r="2420" spans="1:11" ht="14.1" customHeight="1">
      <c r="A2420" s="221"/>
      <c r="B2420" s="221"/>
      <c r="C2420" s="233"/>
      <c r="D2420" s="234">
        <v>2025</v>
      </c>
      <c r="E2420" s="234">
        <v>2026</v>
      </c>
      <c r="F2420" s="234">
        <v>2027</v>
      </c>
      <c r="G2420" s="234">
        <v>2028</v>
      </c>
      <c r="H2420" s="221"/>
      <c r="I2420" s="221"/>
      <c r="J2420" s="221"/>
      <c r="K2420" s="221"/>
    </row>
    <row r="2421" spans="1:11" ht="14.1" customHeight="1">
      <c r="A2421" s="221"/>
      <c r="B2421" s="221"/>
      <c r="C2421" s="235"/>
      <c r="D2421" s="236" t="s">
        <v>13</v>
      </c>
      <c r="E2421" s="236" t="s">
        <v>14</v>
      </c>
      <c r="F2421" s="236" t="s">
        <v>14</v>
      </c>
      <c r="G2421" s="236" t="s">
        <v>14</v>
      </c>
      <c r="H2421" s="221"/>
      <c r="I2421" s="221"/>
      <c r="J2421" s="221"/>
      <c r="K2421" s="221"/>
    </row>
    <row r="2422" spans="1:11" ht="14.1" customHeight="1">
      <c r="A2422" s="221"/>
      <c r="B2422" s="221"/>
      <c r="C2422" s="239" t="s">
        <v>219</v>
      </c>
      <c r="D2422" s="240">
        <v>0</v>
      </c>
      <c r="E2422" s="240">
        <v>0</v>
      </c>
      <c r="F2422" s="240">
        <v>0</v>
      </c>
      <c r="G2422" s="240">
        <v>0</v>
      </c>
      <c r="H2422" s="221"/>
      <c r="I2422" s="221"/>
      <c r="J2422" s="221"/>
      <c r="K2422" s="221"/>
    </row>
    <row r="2423" spans="1:11" ht="14.1" customHeight="1">
      <c r="A2423" s="221"/>
      <c r="B2423" s="221"/>
      <c r="C2423" s="239" t="s">
        <v>220</v>
      </c>
      <c r="D2423" s="240">
        <v>0</v>
      </c>
      <c r="E2423" s="240">
        <v>0</v>
      </c>
      <c r="F2423" s="240">
        <v>0</v>
      </c>
      <c r="G2423" s="240">
        <v>0</v>
      </c>
      <c r="H2423" s="221"/>
      <c r="I2423" s="221"/>
      <c r="J2423" s="221"/>
      <c r="K2423" s="221"/>
    </row>
    <row r="2424" spans="1:11" ht="14.1" customHeight="1">
      <c r="A2424" s="221"/>
      <c r="B2424" s="221"/>
      <c r="C2424" s="239" t="s">
        <v>221</v>
      </c>
      <c r="D2424" s="240">
        <v>0</v>
      </c>
      <c r="E2424" s="240">
        <v>0</v>
      </c>
      <c r="F2424" s="240">
        <v>0</v>
      </c>
      <c r="G2424" s="240">
        <v>0</v>
      </c>
      <c r="H2424" s="221"/>
      <c r="I2424" s="221"/>
      <c r="J2424" s="221"/>
      <c r="K2424" s="221"/>
    </row>
    <row r="2425" spans="1:11" ht="14.1" customHeight="1">
      <c r="A2425" s="221"/>
      <c r="B2425" s="221"/>
      <c r="C2425" s="239" t="s">
        <v>222</v>
      </c>
      <c r="D2425" s="240">
        <v>0</v>
      </c>
      <c r="E2425" s="240">
        <v>0</v>
      </c>
      <c r="F2425" s="240">
        <v>0</v>
      </c>
      <c r="G2425" s="240">
        <v>0</v>
      </c>
      <c r="H2425" s="221"/>
      <c r="I2425" s="221"/>
      <c r="J2425" s="221"/>
      <c r="K2425" s="221"/>
    </row>
    <row r="2426" spans="1:11" ht="14.1" customHeight="1">
      <c r="A2426" s="221"/>
      <c r="B2426" s="221"/>
      <c r="C2426" s="239" t="s">
        <v>220</v>
      </c>
      <c r="D2426" s="240">
        <v>0</v>
      </c>
      <c r="E2426" s="240">
        <v>0</v>
      </c>
      <c r="F2426" s="240">
        <v>0</v>
      </c>
      <c r="G2426" s="240">
        <v>0</v>
      </c>
      <c r="H2426" s="221"/>
      <c r="I2426" s="221"/>
      <c r="J2426" s="221"/>
      <c r="K2426" s="221"/>
    </row>
    <row r="2427" spans="1:11" ht="14.1" customHeight="1">
      <c r="A2427" s="221"/>
      <c r="B2427" s="221"/>
      <c r="C2427" s="239" t="s">
        <v>221</v>
      </c>
      <c r="D2427" s="240">
        <v>0</v>
      </c>
      <c r="E2427" s="240">
        <v>0</v>
      </c>
      <c r="F2427" s="240">
        <v>0</v>
      </c>
      <c r="G2427" s="240">
        <v>0</v>
      </c>
      <c r="H2427" s="221"/>
      <c r="I2427" s="221"/>
      <c r="J2427" s="221"/>
      <c r="K2427" s="221"/>
    </row>
    <row r="2428" spans="1:11" ht="14.1" customHeight="1">
      <c r="A2428" s="221"/>
      <c r="B2428" s="221"/>
      <c r="C2428" s="239" t="s">
        <v>223</v>
      </c>
      <c r="D2428" s="240">
        <v>0</v>
      </c>
      <c r="E2428" s="240">
        <v>0</v>
      </c>
      <c r="F2428" s="240">
        <v>0</v>
      </c>
      <c r="G2428" s="240">
        <v>0</v>
      </c>
      <c r="H2428" s="221"/>
      <c r="I2428" s="221"/>
      <c r="J2428" s="221"/>
      <c r="K2428" s="221"/>
    </row>
    <row r="2429" spans="1:11" ht="14.1" customHeight="1">
      <c r="A2429" s="221"/>
      <c r="B2429" s="221"/>
      <c r="C2429" s="239" t="s">
        <v>220</v>
      </c>
      <c r="D2429" s="240">
        <v>0</v>
      </c>
      <c r="E2429" s="240">
        <v>0</v>
      </c>
      <c r="F2429" s="240">
        <v>0</v>
      </c>
      <c r="G2429" s="240">
        <v>0</v>
      </c>
      <c r="H2429" s="221"/>
      <c r="I2429" s="221"/>
      <c r="J2429" s="221"/>
      <c r="K2429" s="221"/>
    </row>
    <row r="2430" spans="1:11" ht="14.1" customHeight="1">
      <c r="A2430" s="221"/>
      <c r="B2430" s="221"/>
      <c r="C2430" s="239" t="s">
        <v>221</v>
      </c>
      <c r="D2430" s="240">
        <v>0</v>
      </c>
      <c r="E2430" s="240">
        <v>0</v>
      </c>
      <c r="F2430" s="240">
        <v>0</v>
      </c>
      <c r="G2430" s="240">
        <v>0</v>
      </c>
      <c r="H2430" s="221"/>
      <c r="I2430" s="221"/>
      <c r="J2430" s="221"/>
      <c r="K2430" s="221"/>
    </row>
    <row r="2431" spans="1:11" ht="14.1" customHeight="1">
      <c r="A2431" s="221"/>
      <c r="B2431" s="221"/>
      <c r="C2431" s="239" t="s">
        <v>224</v>
      </c>
      <c r="D2431" s="240">
        <v>0</v>
      </c>
      <c r="E2431" s="240">
        <v>0</v>
      </c>
      <c r="F2431" s="240">
        <v>0</v>
      </c>
      <c r="G2431" s="240">
        <v>0</v>
      </c>
      <c r="H2431" s="221"/>
      <c r="I2431" s="221"/>
      <c r="J2431" s="221"/>
      <c r="K2431" s="221"/>
    </row>
    <row r="2432" spans="1:11" ht="14.1" customHeight="1">
      <c r="A2432" s="221"/>
      <c r="B2432" s="221"/>
      <c r="C2432" s="239" t="s">
        <v>220</v>
      </c>
      <c r="D2432" s="240">
        <v>0</v>
      </c>
      <c r="E2432" s="240">
        <v>0</v>
      </c>
      <c r="F2432" s="240">
        <v>0</v>
      </c>
      <c r="G2432" s="240">
        <v>0</v>
      </c>
      <c r="H2432" s="221"/>
      <c r="I2432" s="221"/>
      <c r="J2432" s="221"/>
      <c r="K2432" s="221"/>
    </row>
    <row r="2433" spans="1:11" ht="14.1" customHeight="1">
      <c r="A2433" s="221"/>
      <c r="B2433" s="221"/>
      <c r="C2433" s="239" t="s">
        <v>221</v>
      </c>
      <c r="D2433" s="240">
        <v>0</v>
      </c>
      <c r="E2433" s="240">
        <v>0</v>
      </c>
      <c r="F2433" s="240">
        <v>0</v>
      </c>
      <c r="G2433" s="240">
        <v>0</v>
      </c>
      <c r="H2433" s="221"/>
      <c r="I2433" s="221"/>
      <c r="J2433" s="221"/>
      <c r="K2433" s="221"/>
    </row>
    <row r="2434" spans="1:11" ht="14.1" customHeight="1">
      <c r="A2434" s="221"/>
      <c r="B2434" s="221"/>
      <c r="C2434" s="239" t="s">
        <v>225</v>
      </c>
      <c r="D2434" s="240">
        <v>0</v>
      </c>
      <c r="E2434" s="240">
        <v>0</v>
      </c>
      <c r="F2434" s="240">
        <v>0</v>
      </c>
      <c r="G2434" s="240">
        <v>0</v>
      </c>
      <c r="H2434" s="221"/>
      <c r="I2434" s="221"/>
      <c r="J2434" s="221"/>
      <c r="K2434" s="221"/>
    </row>
    <row r="2435" spans="1:11" ht="14.1" customHeight="1">
      <c r="A2435" s="221"/>
      <c r="B2435" s="221"/>
      <c r="C2435" s="239" t="s">
        <v>220</v>
      </c>
      <c r="D2435" s="240">
        <v>0</v>
      </c>
      <c r="E2435" s="240">
        <v>0</v>
      </c>
      <c r="F2435" s="240">
        <v>0</v>
      </c>
      <c r="G2435" s="240">
        <v>0</v>
      </c>
      <c r="H2435" s="221"/>
      <c r="I2435" s="221"/>
      <c r="J2435" s="221"/>
      <c r="K2435" s="221"/>
    </row>
    <row r="2436" spans="1:11" ht="14.1" customHeight="1">
      <c r="A2436" s="221"/>
      <c r="B2436" s="221"/>
      <c r="C2436" s="239" t="s">
        <v>221</v>
      </c>
      <c r="D2436" s="240">
        <v>0</v>
      </c>
      <c r="E2436" s="240">
        <v>0</v>
      </c>
      <c r="F2436" s="240">
        <v>0</v>
      </c>
      <c r="G2436" s="240">
        <v>0</v>
      </c>
      <c r="H2436" s="221"/>
      <c r="I2436" s="221"/>
      <c r="J2436" s="221"/>
      <c r="K2436" s="221"/>
    </row>
    <row r="2437" spans="1:11" ht="14.1" customHeight="1">
      <c r="A2437" s="221"/>
      <c r="B2437" s="221"/>
      <c r="C2437" s="239" t="s">
        <v>226</v>
      </c>
      <c r="D2437" s="240">
        <v>0</v>
      </c>
      <c r="E2437" s="240">
        <v>0</v>
      </c>
      <c r="F2437" s="240">
        <v>0</v>
      </c>
      <c r="G2437" s="240">
        <v>0</v>
      </c>
      <c r="H2437" s="221"/>
      <c r="I2437" s="221"/>
      <c r="J2437" s="221"/>
      <c r="K2437" s="221"/>
    </row>
    <row r="2438" spans="1:11" ht="14.1" customHeight="1">
      <c r="A2438" s="221"/>
      <c r="B2438" s="221"/>
      <c r="C2438" s="239" t="s">
        <v>220</v>
      </c>
      <c r="D2438" s="240">
        <v>0</v>
      </c>
      <c r="E2438" s="240">
        <v>0</v>
      </c>
      <c r="F2438" s="240">
        <v>0</v>
      </c>
      <c r="G2438" s="240">
        <v>0</v>
      </c>
      <c r="H2438" s="221"/>
      <c r="I2438" s="221"/>
      <c r="J2438" s="221"/>
      <c r="K2438" s="221"/>
    </row>
    <row r="2439" spans="1:11" ht="14.1" customHeight="1">
      <c r="A2439" s="221"/>
      <c r="B2439" s="221"/>
      <c r="C2439" s="239" t="s">
        <v>221</v>
      </c>
      <c r="D2439" s="240">
        <v>0</v>
      </c>
      <c r="E2439" s="240">
        <v>0</v>
      </c>
      <c r="F2439" s="240">
        <v>0</v>
      </c>
      <c r="G2439" s="240">
        <v>0</v>
      </c>
      <c r="H2439" s="221"/>
      <c r="I2439" s="221"/>
      <c r="J2439" s="221"/>
      <c r="K2439" s="221"/>
    </row>
    <row r="2440" spans="1:11" ht="14.1" customHeight="1">
      <c r="A2440" s="221"/>
      <c r="B2440" s="221"/>
      <c r="C2440" s="239" t="s">
        <v>227</v>
      </c>
      <c r="D2440" s="240">
        <v>0</v>
      </c>
      <c r="E2440" s="240">
        <v>0</v>
      </c>
      <c r="F2440" s="240">
        <v>0</v>
      </c>
      <c r="G2440" s="240">
        <v>0</v>
      </c>
      <c r="H2440" s="221"/>
      <c r="I2440" s="221"/>
      <c r="J2440" s="221"/>
      <c r="K2440" s="221"/>
    </row>
    <row r="2441" spans="1:11" ht="14.1" customHeight="1">
      <c r="A2441" s="221"/>
      <c r="B2441" s="221"/>
      <c r="C2441" s="239" t="s">
        <v>220</v>
      </c>
      <c r="D2441" s="240">
        <v>0</v>
      </c>
      <c r="E2441" s="240">
        <v>0</v>
      </c>
      <c r="F2441" s="240">
        <v>0</v>
      </c>
      <c r="G2441" s="240">
        <v>0</v>
      </c>
      <c r="H2441" s="221"/>
      <c r="I2441" s="221"/>
      <c r="J2441" s="221"/>
      <c r="K2441" s="221"/>
    </row>
    <row r="2442" spans="1:11" ht="14.1" customHeight="1">
      <c r="A2442" s="221"/>
      <c r="B2442" s="221"/>
      <c r="C2442" s="239" t="s">
        <v>221</v>
      </c>
      <c r="D2442" s="240">
        <v>0</v>
      </c>
      <c r="E2442" s="240">
        <v>0</v>
      </c>
      <c r="F2442" s="240">
        <v>0</v>
      </c>
      <c r="G2442" s="240">
        <v>0</v>
      </c>
      <c r="H2442" s="221"/>
      <c r="I2442" s="221"/>
      <c r="J2442" s="221"/>
      <c r="K2442" s="221"/>
    </row>
    <row r="2443" spans="1:11" ht="14.1" customHeight="1">
      <c r="A2443" s="221"/>
      <c r="B2443" s="221"/>
      <c r="C2443" s="239" t="s">
        <v>228</v>
      </c>
      <c r="D2443" s="240">
        <v>0</v>
      </c>
      <c r="E2443" s="240">
        <v>0</v>
      </c>
      <c r="F2443" s="240">
        <v>0</v>
      </c>
      <c r="G2443" s="240">
        <v>0</v>
      </c>
      <c r="H2443" s="221"/>
      <c r="I2443" s="221"/>
      <c r="J2443" s="221"/>
      <c r="K2443" s="221"/>
    </row>
    <row r="2444" spans="1:11" ht="14.1" customHeight="1">
      <c r="A2444" s="221"/>
      <c r="B2444" s="221"/>
      <c r="C2444" s="239" t="s">
        <v>220</v>
      </c>
      <c r="D2444" s="240">
        <v>0</v>
      </c>
      <c r="E2444" s="240">
        <v>0</v>
      </c>
      <c r="F2444" s="240">
        <v>0</v>
      </c>
      <c r="G2444" s="240">
        <v>0</v>
      </c>
      <c r="H2444" s="221"/>
      <c r="I2444" s="221"/>
      <c r="J2444" s="221"/>
      <c r="K2444" s="221"/>
    </row>
    <row r="2445" spans="1:11" ht="14.1" customHeight="1">
      <c r="A2445" s="221"/>
      <c r="B2445" s="221"/>
      <c r="C2445" s="239" t="s">
        <v>229</v>
      </c>
      <c r="D2445" s="240">
        <v>0</v>
      </c>
      <c r="E2445" s="240">
        <v>0</v>
      </c>
      <c r="F2445" s="240">
        <v>0</v>
      </c>
      <c r="G2445" s="240">
        <v>0</v>
      </c>
      <c r="H2445" s="221"/>
      <c r="I2445" s="221"/>
      <c r="J2445" s="221"/>
      <c r="K2445" s="221"/>
    </row>
    <row r="2446" spans="1:11" ht="14.1" customHeight="1">
      <c r="A2446" s="221"/>
      <c r="B2446" s="221"/>
      <c r="C2446" s="239" t="s">
        <v>230</v>
      </c>
      <c r="D2446" s="240">
        <v>0</v>
      </c>
      <c r="E2446" s="240">
        <v>0</v>
      </c>
      <c r="F2446" s="240">
        <v>0</v>
      </c>
      <c r="G2446" s="240">
        <v>0</v>
      </c>
      <c r="H2446" s="221"/>
      <c r="I2446" s="221"/>
      <c r="J2446" s="221"/>
      <c r="K2446" s="221"/>
    </row>
    <row r="2447" spans="1:11" ht="14.1" customHeight="1">
      <c r="A2447" s="221"/>
      <c r="B2447" s="221"/>
      <c r="C2447" s="239" t="s">
        <v>231</v>
      </c>
      <c r="D2447" s="240">
        <v>0</v>
      </c>
      <c r="E2447" s="240">
        <v>0</v>
      </c>
      <c r="F2447" s="240">
        <v>0</v>
      </c>
      <c r="G2447" s="240">
        <v>0</v>
      </c>
      <c r="H2447" s="221"/>
      <c r="I2447" s="221"/>
      <c r="J2447" s="221"/>
      <c r="K2447" s="221"/>
    </row>
    <row r="2448" spans="1:11" ht="14.1" customHeight="1">
      <c r="A2448" s="221"/>
      <c r="B2448" s="221"/>
      <c r="C2448" s="239" t="s">
        <v>232</v>
      </c>
      <c r="D2448" s="240">
        <v>0</v>
      </c>
      <c r="E2448" s="240">
        <v>0</v>
      </c>
      <c r="F2448" s="240">
        <v>0</v>
      </c>
      <c r="G2448" s="240">
        <v>0</v>
      </c>
      <c r="H2448" s="221"/>
      <c r="I2448" s="221"/>
      <c r="J2448" s="221"/>
      <c r="K2448" s="221"/>
    </row>
    <row r="2449" spans="1:11" ht="14.1" customHeight="1">
      <c r="A2449" s="221"/>
      <c r="B2449" s="221"/>
      <c r="C2449" s="239" t="s">
        <v>233</v>
      </c>
      <c r="D2449" s="240">
        <v>0</v>
      </c>
      <c r="E2449" s="1591">
        <v>42366000</v>
      </c>
      <c r="F2449" s="1591">
        <v>1277968666</v>
      </c>
      <c r="G2449" s="1591">
        <v>1037387834</v>
      </c>
      <c r="H2449" s="221"/>
      <c r="I2449" s="221"/>
      <c r="J2449" s="221"/>
      <c r="K2449" s="221"/>
    </row>
    <row r="2450" spans="1:11" ht="14.1" customHeight="1">
      <c r="A2450" s="221"/>
      <c r="B2450" s="221"/>
      <c r="C2450" s="239" t="s">
        <v>220</v>
      </c>
      <c r="D2450" s="240">
        <v>0</v>
      </c>
      <c r="E2450" s="240">
        <v>0</v>
      </c>
      <c r="F2450" s="240">
        <v>0</v>
      </c>
      <c r="G2450" s="240">
        <v>0</v>
      </c>
      <c r="H2450" s="221"/>
      <c r="I2450" s="221"/>
      <c r="J2450" s="221"/>
      <c r="K2450" s="221"/>
    </row>
    <row r="2451" spans="1:11" ht="14.1" customHeight="1">
      <c r="A2451" s="221"/>
      <c r="B2451" s="221"/>
      <c r="C2451" s="239" t="s">
        <v>229</v>
      </c>
      <c r="D2451" s="240">
        <v>0</v>
      </c>
      <c r="E2451" s="240">
        <v>0</v>
      </c>
      <c r="F2451" s="240">
        <v>0</v>
      </c>
      <c r="G2451" s="240">
        <v>0</v>
      </c>
      <c r="H2451" s="221"/>
      <c r="I2451" s="221"/>
      <c r="J2451" s="221"/>
      <c r="K2451" s="221"/>
    </row>
    <row r="2452" spans="1:11" ht="14.1" customHeight="1">
      <c r="A2452" s="221"/>
      <c r="B2452" s="221"/>
      <c r="C2452" s="239" t="s">
        <v>230</v>
      </c>
      <c r="D2452" s="240">
        <v>0</v>
      </c>
      <c r="E2452" s="1591">
        <v>42366000</v>
      </c>
      <c r="F2452" s="1591">
        <v>1277968666</v>
      </c>
      <c r="G2452" s="1591">
        <v>1037387834</v>
      </c>
      <c r="H2452" s="221"/>
      <c r="I2452" s="221"/>
      <c r="J2452" s="221"/>
      <c r="K2452" s="221"/>
    </row>
    <row r="2453" spans="1:11" ht="14.1" customHeight="1">
      <c r="A2453" s="221"/>
      <c r="B2453" s="221"/>
      <c r="C2453" s="239" t="s">
        <v>231</v>
      </c>
      <c r="D2453" s="240">
        <v>0</v>
      </c>
      <c r="E2453" s="240">
        <v>0</v>
      </c>
      <c r="F2453" s="240">
        <v>0</v>
      </c>
      <c r="G2453" s="240">
        <v>0</v>
      </c>
      <c r="H2453" s="221"/>
      <c r="I2453" s="221"/>
      <c r="J2453" s="221"/>
      <c r="K2453" s="221"/>
    </row>
    <row r="2454" spans="1:11" ht="14.1" customHeight="1">
      <c r="A2454" s="221"/>
      <c r="B2454" s="221"/>
      <c r="C2454" s="239" t="s">
        <v>232</v>
      </c>
      <c r="D2454" s="240">
        <v>0</v>
      </c>
      <c r="E2454" s="240">
        <v>0</v>
      </c>
      <c r="F2454" s="240">
        <v>0</v>
      </c>
      <c r="G2454" s="240">
        <v>0</v>
      </c>
      <c r="H2454" s="221"/>
      <c r="I2454" s="221"/>
      <c r="J2454" s="221"/>
      <c r="K2454" s="221"/>
    </row>
    <row r="2455" spans="1:11" ht="14.1" customHeight="1">
      <c r="A2455" s="221"/>
      <c r="B2455" s="221"/>
      <c r="C2455" s="239" t="s">
        <v>234</v>
      </c>
      <c r="D2455" s="240">
        <v>0</v>
      </c>
      <c r="E2455" s="240">
        <v>0</v>
      </c>
      <c r="F2455" s="240">
        <v>0</v>
      </c>
      <c r="G2455" s="240">
        <v>0</v>
      </c>
      <c r="H2455" s="221"/>
      <c r="I2455" s="221"/>
      <c r="J2455" s="221"/>
      <c r="K2455" s="221"/>
    </row>
    <row r="2456" spans="1:11" ht="14.1" customHeight="1">
      <c r="A2456" s="221"/>
      <c r="B2456" s="221"/>
      <c r="C2456" s="239" t="s">
        <v>220</v>
      </c>
      <c r="D2456" s="240">
        <v>0</v>
      </c>
      <c r="E2456" s="240">
        <v>0</v>
      </c>
      <c r="F2456" s="240">
        <v>0</v>
      </c>
      <c r="G2456" s="240">
        <v>0</v>
      </c>
      <c r="H2456" s="221"/>
      <c r="I2456" s="221"/>
      <c r="J2456" s="221"/>
      <c r="K2456" s="221"/>
    </row>
    <row r="2457" spans="1:11" ht="14.1" customHeight="1">
      <c r="A2457" s="221"/>
      <c r="B2457" s="221"/>
      <c r="C2457" s="239" t="s">
        <v>229</v>
      </c>
      <c r="D2457" s="240">
        <v>0</v>
      </c>
      <c r="E2457" s="240">
        <v>0</v>
      </c>
      <c r="F2457" s="240">
        <v>0</v>
      </c>
      <c r="G2457" s="240">
        <v>0</v>
      </c>
      <c r="H2457" s="221"/>
      <c r="I2457" s="221"/>
      <c r="J2457" s="221"/>
      <c r="K2457" s="221"/>
    </row>
    <row r="2458" spans="1:11" ht="14.1" customHeight="1">
      <c r="A2458" s="221"/>
      <c r="B2458" s="221"/>
      <c r="C2458" s="239" t="s">
        <v>230</v>
      </c>
      <c r="D2458" s="240">
        <v>0</v>
      </c>
      <c r="E2458" s="240">
        <v>0</v>
      </c>
      <c r="F2458" s="240">
        <v>0</v>
      </c>
      <c r="G2458" s="240">
        <v>0</v>
      </c>
      <c r="H2458" s="221"/>
      <c r="I2458" s="221"/>
      <c r="J2458" s="221"/>
      <c r="K2458" s="221"/>
    </row>
    <row r="2459" spans="1:11" ht="14.1" customHeight="1">
      <c r="A2459" s="221"/>
      <c r="B2459" s="221"/>
      <c r="C2459" s="239" t="s">
        <v>231</v>
      </c>
      <c r="D2459" s="240">
        <v>0</v>
      </c>
      <c r="E2459" s="240">
        <v>0</v>
      </c>
      <c r="F2459" s="240">
        <v>0</v>
      </c>
      <c r="G2459" s="240">
        <v>0</v>
      </c>
      <c r="H2459" s="221"/>
      <c r="I2459" s="221"/>
      <c r="J2459" s="221"/>
      <c r="K2459" s="221"/>
    </row>
    <row r="2460" spans="1:11" ht="14.1" customHeight="1">
      <c r="A2460" s="221"/>
      <c r="B2460" s="221"/>
      <c r="C2460" s="239" t="s">
        <v>232</v>
      </c>
      <c r="D2460" s="240">
        <v>0</v>
      </c>
      <c r="E2460" s="240">
        <v>0</v>
      </c>
      <c r="F2460" s="240">
        <v>0</v>
      </c>
      <c r="G2460" s="240">
        <v>0</v>
      </c>
      <c r="H2460" s="221"/>
      <c r="I2460" s="221"/>
      <c r="J2460" s="221"/>
      <c r="K2460" s="221"/>
    </row>
    <row r="2461" spans="1:11" ht="14.1" customHeight="1">
      <c r="A2461" s="221"/>
      <c r="B2461" s="221"/>
      <c r="C2461" s="239" t="s">
        <v>235</v>
      </c>
      <c r="D2461" s="240">
        <v>0</v>
      </c>
      <c r="E2461" s="240">
        <v>0</v>
      </c>
      <c r="F2461" s="240">
        <v>0</v>
      </c>
      <c r="G2461" s="240">
        <v>0</v>
      </c>
      <c r="H2461" s="221"/>
      <c r="I2461" s="221"/>
      <c r="J2461" s="221"/>
      <c r="K2461" s="221"/>
    </row>
    <row r="2462" spans="1:11" ht="14.1" customHeight="1">
      <c r="A2462" s="221"/>
      <c r="B2462" s="221"/>
      <c r="C2462" s="239" t="s">
        <v>236</v>
      </c>
      <c r="D2462" s="240">
        <v>0</v>
      </c>
      <c r="E2462" s="240">
        <v>0</v>
      </c>
      <c r="F2462" s="240">
        <v>0</v>
      </c>
      <c r="G2462" s="240">
        <v>0</v>
      </c>
      <c r="H2462" s="221"/>
      <c r="I2462" s="221"/>
      <c r="J2462" s="221"/>
      <c r="K2462" s="221"/>
    </row>
    <row r="2463" spans="1:11" ht="14.1" customHeight="1">
      <c r="A2463" s="221"/>
      <c r="B2463" s="221"/>
      <c r="C2463" s="241" t="s">
        <v>237</v>
      </c>
      <c r="D2463" s="240">
        <v>0</v>
      </c>
      <c r="E2463" s="1591">
        <v>42366000</v>
      </c>
      <c r="F2463" s="1591">
        <v>1277968666</v>
      </c>
      <c r="G2463" s="1591">
        <v>1037387834</v>
      </c>
      <c r="H2463" s="221"/>
      <c r="I2463" s="221"/>
      <c r="J2463" s="221"/>
      <c r="K2463" s="221"/>
    </row>
    <row r="2464" spans="1:11" ht="14.1" customHeight="1">
      <c r="A2464" s="221"/>
      <c r="B2464" s="221"/>
      <c r="C2464" s="231" t="s">
        <v>209</v>
      </c>
      <c r="D2464" s="1639" t="s">
        <v>3442</v>
      </c>
      <c r="E2464" s="1640"/>
      <c r="F2464" s="1640"/>
      <c r="G2464" s="1640"/>
      <c r="H2464" s="221"/>
      <c r="I2464" s="221"/>
      <c r="J2464" s="221"/>
      <c r="K2464" s="221"/>
    </row>
    <row r="2465" spans="1:11" ht="14.1" customHeight="1">
      <c r="A2465" s="221"/>
      <c r="B2465" s="221"/>
      <c r="C2465" s="232" t="s">
        <v>211</v>
      </c>
      <c r="D2465" s="1639" t="s">
        <v>3443</v>
      </c>
      <c r="E2465" s="1640"/>
      <c r="F2465" s="1640"/>
      <c r="G2465" s="1640"/>
      <c r="H2465" s="221"/>
      <c r="I2465" s="221"/>
      <c r="J2465" s="221"/>
      <c r="K2465" s="221"/>
    </row>
    <row r="2466" spans="1:11" ht="14.1" customHeight="1">
      <c r="A2466" s="221"/>
      <c r="B2466" s="221"/>
      <c r="C2466" s="232" t="s">
        <v>31</v>
      </c>
      <c r="D2466" s="1639" t="s">
        <v>597</v>
      </c>
      <c r="E2466" s="1640"/>
      <c r="F2466" s="1640"/>
      <c r="G2466" s="1640"/>
      <c r="H2466" s="221"/>
      <c r="I2466" s="221"/>
      <c r="J2466" s="221"/>
      <c r="K2466" s="221"/>
    </row>
    <row r="2467" spans="1:11" ht="15" customHeight="1">
      <c r="A2467" s="221"/>
      <c r="B2467" s="221"/>
      <c r="C2467" s="233"/>
      <c r="D2467" s="234">
        <v>2025</v>
      </c>
      <c r="E2467" s="234">
        <v>2026</v>
      </c>
      <c r="F2467" s="234">
        <v>2027</v>
      </c>
      <c r="G2467" s="234">
        <v>2028</v>
      </c>
      <c r="H2467" s="221"/>
      <c r="I2467" s="221"/>
      <c r="J2467" s="221"/>
      <c r="K2467" s="221"/>
    </row>
    <row r="2468" spans="1:11" ht="15" customHeight="1">
      <c r="A2468" s="221"/>
      <c r="B2468" s="221"/>
      <c r="C2468" s="235"/>
      <c r="D2468" s="236" t="s">
        <v>13</v>
      </c>
      <c r="E2468" s="236" t="s">
        <v>14</v>
      </c>
      <c r="F2468" s="236" t="s">
        <v>14</v>
      </c>
      <c r="G2468" s="236" t="s">
        <v>14</v>
      </c>
      <c r="H2468" s="221"/>
      <c r="I2468" s="221"/>
      <c r="J2468" s="221"/>
      <c r="K2468" s="221"/>
    </row>
    <row r="2469" spans="1:11" ht="14.1" customHeight="1">
      <c r="A2469" s="221"/>
      <c r="B2469" s="221"/>
      <c r="C2469" s="223" t="s">
        <v>33</v>
      </c>
      <c r="D2469" s="237" t="s">
        <v>200</v>
      </c>
      <c r="E2469" s="237" t="s">
        <v>248</v>
      </c>
      <c r="F2469" s="237" t="s">
        <v>248</v>
      </c>
      <c r="G2469" s="237" t="s">
        <v>248</v>
      </c>
      <c r="H2469" s="221"/>
      <c r="I2469" s="221"/>
      <c r="J2469" s="221"/>
      <c r="K2469" s="221"/>
    </row>
    <row r="2470" spans="1:11" ht="14.1" customHeight="1">
      <c r="A2470" s="221"/>
      <c r="B2470" s="221"/>
      <c r="C2470" s="223" t="s">
        <v>214</v>
      </c>
      <c r="D2470" s="237">
        <v>0</v>
      </c>
      <c r="E2470" s="1591">
        <v>1000000</v>
      </c>
      <c r="F2470" s="1591">
        <v>1000000</v>
      </c>
      <c r="G2470" s="1591">
        <v>1000000</v>
      </c>
      <c r="H2470" s="221"/>
      <c r="I2470" s="221"/>
      <c r="J2470" s="221"/>
      <c r="K2470" s="221"/>
    </row>
    <row r="2471" spans="1:11" ht="14.1" customHeight="1">
      <c r="A2471" s="221"/>
      <c r="B2471" s="221"/>
      <c r="C2471" s="223" t="s">
        <v>215</v>
      </c>
      <c r="D2471" s="237" t="s">
        <v>164</v>
      </c>
      <c r="E2471" s="1591">
        <v>1000000</v>
      </c>
      <c r="F2471" s="1591">
        <v>1000000</v>
      </c>
      <c r="G2471" s="1591">
        <v>1000000</v>
      </c>
      <c r="H2471" s="221"/>
      <c r="I2471" s="221"/>
      <c r="J2471" s="221"/>
      <c r="K2471" s="221"/>
    </row>
    <row r="2472" spans="1:11" ht="14.1" customHeight="1">
      <c r="A2472" s="221"/>
      <c r="B2472" s="221"/>
      <c r="C2472" s="223" t="s">
        <v>216</v>
      </c>
      <c r="D2472" s="237" t="s">
        <v>200</v>
      </c>
      <c r="E2472" s="237" t="s">
        <v>200</v>
      </c>
      <c r="F2472" s="237" t="s">
        <v>164</v>
      </c>
      <c r="G2472" s="237" t="s">
        <v>164</v>
      </c>
      <c r="H2472" s="221"/>
      <c r="I2472" s="221"/>
      <c r="J2472" s="221"/>
      <c r="K2472" s="221"/>
    </row>
    <row r="2473" spans="1:11" ht="14.1" customHeight="1">
      <c r="A2473" s="221"/>
      <c r="B2473" s="221"/>
      <c r="C2473" s="223" t="s">
        <v>217</v>
      </c>
      <c r="D2473" s="237" t="s">
        <v>200</v>
      </c>
      <c r="E2473" s="237">
        <v>0</v>
      </c>
      <c r="F2473" s="237">
        <v>0</v>
      </c>
      <c r="G2473" s="237">
        <v>0</v>
      </c>
      <c r="H2473" s="221"/>
      <c r="I2473" s="221"/>
      <c r="J2473" s="221"/>
      <c r="K2473" s="221"/>
    </row>
    <row r="2474" spans="1:11" ht="14.1" customHeight="1">
      <c r="A2474" s="221"/>
      <c r="B2474" s="221"/>
      <c r="C2474" s="223" t="s">
        <v>39</v>
      </c>
      <c r="D2474" s="237" t="s">
        <v>200</v>
      </c>
      <c r="E2474" s="237" t="s">
        <v>200</v>
      </c>
      <c r="F2474" s="237">
        <v>0</v>
      </c>
      <c r="G2474" s="237">
        <v>0</v>
      </c>
      <c r="H2474" s="221"/>
      <c r="I2474" s="221"/>
      <c r="J2474" s="221"/>
      <c r="K2474" s="221"/>
    </row>
    <row r="2475" spans="1:11" ht="14.1" customHeight="1">
      <c r="A2475" s="221"/>
      <c r="B2475" s="221"/>
      <c r="C2475" s="1683" t="s">
        <v>218</v>
      </c>
      <c r="D2475" s="1684"/>
      <c r="E2475" s="1684"/>
      <c r="F2475" s="1684"/>
      <c r="G2475" s="1684"/>
      <c r="H2475" s="221"/>
      <c r="I2475" s="221"/>
      <c r="J2475" s="221"/>
      <c r="K2475" s="221"/>
    </row>
    <row r="2476" spans="1:11" ht="14.1" customHeight="1">
      <c r="A2476" s="221"/>
      <c r="B2476" s="221"/>
      <c r="C2476" s="233"/>
      <c r="D2476" s="234">
        <v>2025</v>
      </c>
      <c r="E2476" s="234">
        <v>2026</v>
      </c>
      <c r="F2476" s="234">
        <v>2027</v>
      </c>
      <c r="G2476" s="234">
        <v>2028</v>
      </c>
      <c r="H2476" s="221"/>
      <c r="I2476" s="221"/>
      <c r="J2476" s="221"/>
      <c r="K2476" s="221"/>
    </row>
    <row r="2477" spans="1:11" ht="14.1" customHeight="1">
      <c r="A2477" s="221"/>
      <c r="B2477" s="221"/>
      <c r="C2477" s="235"/>
      <c r="D2477" s="236" t="s">
        <v>13</v>
      </c>
      <c r="E2477" s="236" t="s">
        <v>14</v>
      </c>
      <c r="F2477" s="236" t="s">
        <v>14</v>
      </c>
      <c r="G2477" s="236" t="s">
        <v>14</v>
      </c>
      <c r="H2477" s="221"/>
      <c r="I2477" s="221"/>
      <c r="J2477" s="221"/>
      <c r="K2477" s="221"/>
    </row>
    <row r="2478" spans="1:11" ht="14.1" customHeight="1">
      <c r="A2478" s="221"/>
      <c r="B2478" s="221"/>
      <c r="C2478" s="239" t="s">
        <v>219</v>
      </c>
      <c r="D2478" s="240">
        <v>0</v>
      </c>
      <c r="E2478" s="240">
        <v>0</v>
      </c>
      <c r="F2478" s="240">
        <v>0</v>
      </c>
      <c r="G2478" s="240">
        <v>0</v>
      </c>
      <c r="H2478" s="221"/>
      <c r="I2478" s="221"/>
      <c r="J2478" s="221"/>
      <c r="K2478" s="221"/>
    </row>
    <row r="2479" spans="1:11" ht="14.1" customHeight="1">
      <c r="A2479" s="221"/>
      <c r="B2479" s="221"/>
      <c r="C2479" s="239" t="s">
        <v>220</v>
      </c>
      <c r="D2479" s="240">
        <v>0</v>
      </c>
      <c r="E2479" s="240">
        <v>0</v>
      </c>
      <c r="F2479" s="240">
        <v>0</v>
      </c>
      <c r="G2479" s="240">
        <v>0</v>
      </c>
      <c r="H2479" s="221"/>
      <c r="I2479" s="221"/>
      <c r="J2479" s="221"/>
      <c r="K2479" s="221"/>
    </row>
    <row r="2480" spans="1:11" ht="14.1" customHeight="1">
      <c r="A2480" s="221"/>
      <c r="B2480" s="221"/>
      <c r="C2480" s="239" t="s">
        <v>221</v>
      </c>
      <c r="D2480" s="240">
        <v>0</v>
      </c>
      <c r="E2480" s="240">
        <v>0</v>
      </c>
      <c r="F2480" s="240">
        <v>0</v>
      </c>
      <c r="G2480" s="240">
        <v>0</v>
      </c>
      <c r="H2480" s="221"/>
      <c r="I2480" s="221"/>
      <c r="J2480" s="221"/>
      <c r="K2480" s="221"/>
    </row>
    <row r="2481" spans="1:11" ht="14.1" customHeight="1">
      <c r="A2481" s="221"/>
      <c r="B2481" s="221"/>
      <c r="C2481" s="239" t="s">
        <v>222</v>
      </c>
      <c r="D2481" s="240">
        <v>0</v>
      </c>
      <c r="E2481" s="240">
        <v>0</v>
      </c>
      <c r="F2481" s="240">
        <v>0</v>
      </c>
      <c r="G2481" s="240">
        <v>0</v>
      </c>
      <c r="H2481" s="221"/>
      <c r="I2481" s="221"/>
      <c r="J2481" s="221"/>
      <c r="K2481" s="221"/>
    </row>
    <row r="2482" spans="1:11" ht="14.1" customHeight="1">
      <c r="A2482" s="221"/>
      <c r="B2482" s="221"/>
      <c r="C2482" s="239" t="s">
        <v>220</v>
      </c>
      <c r="D2482" s="240">
        <v>0</v>
      </c>
      <c r="E2482" s="240">
        <v>0</v>
      </c>
      <c r="F2482" s="240">
        <v>0</v>
      </c>
      <c r="G2482" s="240">
        <v>0</v>
      </c>
      <c r="H2482" s="221"/>
      <c r="I2482" s="221"/>
      <c r="J2482" s="221"/>
      <c r="K2482" s="221"/>
    </row>
    <row r="2483" spans="1:11" ht="14.1" customHeight="1">
      <c r="A2483" s="221"/>
      <c r="B2483" s="221"/>
      <c r="C2483" s="239" t="s">
        <v>221</v>
      </c>
      <c r="D2483" s="240">
        <v>0</v>
      </c>
      <c r="E2483" s="240">
        <v>0</v>
      </c>
      <c r="F2483" s="240">
        <v>0</v>
      </c>
      <c r="G2483" s="240">
        <v>0</v>
      </c>
      <c r="H2483" s="221"/>
      <c r="I2483" s="221"/>
      <c r="J2483" s="221"/>
      <c r="K2483" s="221"/>
    </row>
    <row r="2484" spans="1:11" ht="14.1" customHeight="1">
      <c r="A2484" s="221"/>
      <c r="B2484" s="221"/>
      <c r="C2484" s="239" t="s">
        <v>223</v>
      </c>
      <c r="D2484" s="240">
        <v>0</v>
      </c>
      <c r="E2484" s="240">
        <v>0</v>
      </c>
      <c r="F2484" s="240">
        <v>0</v>
      </c>
      <c r="G2484" s="240">
        <v>0</v>
      </c>
      <c r="H2484" s="221"/>
      <c r="I2484" s="221"/>
      <c r="J2484" s="221"/>
      <c r="K2484" s="221"/>
    </row>
    <row r="2485" spans="1:11" ht="14.1" customHeight="1">
      <c r="A2485" s="221"/>
      <c r="B2485" s="221"/>
      <c r="C2485" s="239" t="s">
        <v>220</v>
      </c>
      <c r="D2485" s="240">
        <v>0</v>
      </c>
      <c r="E2485" s="240">
        <v>0</v>
      </c>
      <c r="F2485" s="240">
        <v>0</v>
      </c>
      <c r="G2485" s="240">
        <v>0</v>
      </c>
      <c r="H2485" s="221"/>
      <c r="I2485" s="221"/>
      <c r="J2485" s="221"/>
      <c r="K2485" s="221"/>
    </row>
    <row r="2486" spans="1:11" ht="14.1" customHeight="1">
      <c r="A2486" s="221"/>
      <c r="B2486" s="221"/>
      <c r="C2486" s="239" t="s">
        <v>221</v>
      </c>
      <c r="D2486" s="240">
        <v>0</v>
      </c>
      <c r="E2486" s="240">
        <v>0</v>
      </c>
      <c r="F2486" s="240">
        <v>0</v>
      </c>
      <c r="G2486" s="240">
        <v>0</v>
      </c>
      <c r="H2486" s="221"/>
      <c r="I2486" s="221"/>
      <c r="J2486" s="221"/>
      <c r="K2486" s="221"/>
    </row>
    <row r="2487" spans="1:11" ht="14.1" customHeight="1">
      <c r="A2487" s="221"/>
      <c r="B2487" s="221"/>
      <c r="C2487" s="239" t="s">
        <v>224</v>
      </c>
      <c r="D2487" s="240">
        <v>0</v>
      </c>
      <c r="E2487" s="240">
        <v>0</v>
      </c>
      <c r="F2487" s="240">
        <v>0</v>
      </c>
      <c r="G2487" s="240">
        <v>0</v>
      </c>
      <c r="H2487" s="221"/>
      <c r="I2487" s="221"/>
      <c r="J2487" s="221"/>
      <c r="K2487" s="221"/>
    </row>
    <row r="2488" spans="1:11" ht="14.1" customHeight="1">
      <c r="A2488" s="221"/>
      <c r="B2488" s="221"/>
      <c r="C2488" s="239" t="s">
        <v>220</v>
      </c>
      <c r="D2488" s="240">
        <v>0</v>
      </c>
      <c r="E2488" s="240">
        <v>0</v>
      </c>
      <c r="F2488" s="240">
        <v>0</v>
      </c>
      <c r="G2488" s="240">
        <v>0</v>
      </c>
      <c r="H2488" s="221"/>
      <c r="I2488" s="221"/>
      <c r="J2488" s="221"/>
      <c r="K2488" s="221"/>
    </row>
    <row r="2489" spans="1:11" ht="14.1" customHeight="1">
      <c r="A2489" s="221"/>
      <c r="B2489" s="221"/>
      <c r="C2489" s="239" t="s">
        <v>221</v>
      </c>
      <c r="D2489" s="240">
        <v>0</v>
      </c>
      <c r="E2489" s="240">
        <v>0</v>
      </c>
      <c r="F2489" s="240">
        <v>0</v>
      </c>
      <c r="G2489" s="240">
        <v>0</v>
      </c>
      <c r="H2489" s="221"/>
      <c r="I2489" s="221"/>
      <c r="J2489" s="221"/>
      <c r="K2489" s="221"/>
    </row>
    <row r="2490" spans="1:11" ht="14.1" customHeight="1">
      <c r="A2490" s="221"/>
      <c r="B2490" s="221"/>
      <c r="C2490" s="239" t="s">
        <v>225</v>
      </c>
      <c r="D2490" s="240">
        <v>0</v>
      </c>
      <c r="E2490" s="240">
        <v>0</v>
      </c>
      <c r="F2490" s="240">
        <v>0</v>
      </c>
      <c r="G2490" s="240">
        <v>0</v>
      </c>
      <c r="H2490" s="221"/>
      <c r="I2490" s="221"/>
      <c r="J2490" s="221"/>
      <c r="K2490" s="221"/>
    </row>
    <row r="2491" spans="1:11" ht="14.1" customHeight="1">
      <c r="A2491" s="221"/>
      <c r="B2491" s="221"/>
      <c r="C2491" s="239" t="s">
        <v>220</v>
      </c>
      <c r="D2491" s="240">
        <v>0</v>
      </c>
      <c r="E2491" s="240">
        <v>0</v>
      </c>
      <c r="F2491" s="240">
        <v>0</v>
      </c>
      <c r="G2491" s="240">
        <v>0</v>
      </c>
      <c r="H2491" s="221"/>
      <c r="I2491" s="221"/>
      <c r="J2491" s="221"/>
      <c r="K2491" s="221"/>
    </row>
    <row r="2492" spans="1:11" ht="14.1" customHeight="1">
      <c r="A2492" s="221"/>
      <c r="B2492" s="221"/>
      <c r="C2492" s="239" t="s">
        <v>221</v>
      </c>
      <c r="D2492" s="240">
        <v>0</v>
      </c>
      <c r="E2492" s="240">
        <v>0</v>
      </c>
      <c r="F2492" s="240">
        <v>0</v>
      </c>
      <c r="G2492" s="240">
        <v>0</v>
      </c>
      <c r="H2492" s="221"/>
      <c r="I2492" s="221"/>
      <c r="J2492" s="221"/>
      <c r="K2492" s="221"/>
    </row>
    <row r="2493" spans="1:11" ht="14.1" customHeight="1">
      <c r="A2493" s="221"/>
      <c r="B2493" s="221"/>
      <c r="C2493" s="239" t="s">
        <v>226</v>
      </c>
      <c r="D2493" s="240">
        <v>0</v>
      </c>
      <c r="E2493" s="240">
        <v>0</v>
      </c>
      <c r="F2493" s="240">
        <v>0</v>
      </c>
      <c r="G2493" s="240">
        <v>0</v>
      </c>
      <c r="H2493" s="221"/>
      <c r="I2493" s="221"/>
      <c r="J2493" s="221"/>
      <c r="K2493" s="221"/>
    </row>
    <row r="2494" spans="1:11" ht="14.1" customHeight="1">
      <c r="A2494" s="221"/>
      <c r="B2494" s="221"/>
      <c r="C2494" s="239" t="s">
        <v>220</v>
      </c>
      <c r="D2494" s="240">
        <v>0</v>
      </c>
      <c r="E2494" s="240">
        <v>0</v>
      </c>
      <c r="F2494" s="240">
        <v>0</v>
      </c>
      <c r="G2494" s="240">
        <v>0</v>
      </c>
      <c r="H2494" s="221"/>
      <c r="I2494" s="221"/>
      <c r="J2494" s="221"/>
      <c r="K2494" s="221"/>
    </row>
    <row r="2495" spans="1:11" ht="14.1" customHeight="1">
      <c r="A2495" s="221"/>
      <c r="B2495" s="221"/>
      <c r="C2495" s="239" t="s">
        <v>221</v>
      </c>
      <c r="D2495" s="240">
        <v>0</v>
      </c>
      <c r="E2495" s="240">
        <v>0</v>
      </c>
      <c r="F2495" s="240">
        <v>0</v>
      </c>
      <c r="G2495" s="240">
        <v>0</v>
      </c>
      <c r="H2495" s="221"/>
      <c r="I2495" s="221"/>
      <c r="J2495" s="221"/>
      <c r="K2495" s="221"/>
    </row>
    <row r="2496" spans="1:11" ht="14.1" customHeight="1">
      <c r="A2496" s="221"/>
      <c r="B2496" s="221"/>
      <c r="C2496" s="239" t="s">
        <v>227</v>
      </c>
      <c r="D2496" s="240">
        <v>0</v>
      </c>
      <c r="E2496" s="240">
        <v>0</v>
      </c>
      <c r="F2496" s="240">
        <v>0</v>
      </c>
      <c r="G2496" s="240">
        <v>0</v>
      </c>
      <c r="H2496" s="221"/>
      <c r="I2496" s="221"/>
      <c r="J2496" s="221"/>
      <c r="K2496" s="221"/>
    </row>
    <row r="2497" spans="1:11" ht="14.1" customHeight="1">
      <c r="A2497" s="221"/>
      <c r="B2497" s="221"/>
      <c r="C2497" s="239" t="s">
        <v>220</v>
      </c>
      <c r="D2497" s="240">
        <v>0</v>
      </c>
      <c r="E2497" s="240">
        <v>0</v>
      </c>
      <c r="F2497" s="240">
        <v>0</v>
      </c>
      <c r="G2497" s="240">
        <v>0</v>
      </c>
      <c r="H2497" s="221"/>
      <c r="I2497" s="221"/>
      <c r="J2497" s="221"/>
      <c r="K2497" s="221"/>
    </row>
    <row r="2498" spans="1:11" ht="14.1" customHeight="1">
      <c r="A2498" s="221"/>
      <c r="B2498" s="221"/>
      <c r="C2498" s="239" t="s">
        <v>221</v>
      </c>
      <c r="D2498" s="240">
        <v>0</v>
      </c>
      <c r="E2498" s="240">
        <v>0</v>
      </c>
      <c r="F2498" s="240">
        <v>0</v>
      </c>
      <c r="G2498" s="240">
        <v>0</v>
      </c>
      <c r="H2498" s="221"/>
      <c r="I2498" s="221"/>
      <c r="J2498" s="221"/>
      <c r="K2498" s="221"/>
    </row>
    <row r="2499" spans="1:11" ht="14.1" customHeight="1">
      <c r="A2499" s="221"/>
      <c r="B2499" s="221"/>
      <c r="C2499" s="239" t="s">
        <v>228</v>
      </c>
      <c r="D2499" s="240">
        <v>0</v>
      </c>
      <c r="E2499" s="240">
        <v>0</v>
      </c>
      <c r="F2499" s="240">
        <v>0</v>
      </c>
      <c r="G2499" s="240">
        <v>0</v>
      </c>
      <c r="H2499" s="221"/>
      <c r="I2499" s="221"/>
      <c r="J2499" s="221"/>
      <c r="K2499" s="221"/>
    </row>
    <row r="2500" spans="1:11" ht="14.1" customHeight="1">
      <c r="A2500" s="221"/>
      <c r="B2500" s="221"/>
      <c r="C2500" s="239" t="s">
        <v>220</v>
      </c>
      <c r="D2500" s="240">
        <v>0</v>
      </c>
      <c r="E2500" s="240">
        <v>0</v>
      </c>
      <c r="F2500" s="240">
        <v>0</v>
      </c>
      <c r="G2500" s="240">
        <v>0</v>
      </c>
      <c r="H2500" s="221"/>
      <c r="I2500" s="221"/>
      <c r="J2500" s="221"/>
      <c r="K2500" s="221"/>
    </row>
    <row r="2501" spans="1:11" ht="14.1" customHeight="1">
      <c r="A2501" s="221"/>
      <c r="B2501" s="221"/>
      <c r="C2501" s="239" t="s">
        <v>229</v>
      </c>
      <c r="D2501" s="240">
        <v>0</v>
      </c>
      <c r="E2501" s="240">
        <v>0</v>
      </c>
      <c r="F2501" s="240">
        <v>0</v>
      </c>
      <c r="G2501" s="240">
        <v>0</v>
      </c>
      <c r="H2501" s="221"/>
      <c r="I2501" s="221"/>
      <c r="J2501" s="221"/>
      <c r="K2501" s="221"/>
    </row>
    <row r="2502" spans="1:11" ht="14.1" customHeight="1">
      <c r="A2502" s="221"/>
      <c r="B2502" s="221"/>
      <c r="C2502" s="239" t="s">
        <v>230</v>
      </c>
      <c r="D2502" s="240">
        <v>0</v>
      </c>
      <c r="E2502" s="240">
        <v>0</v>
      </c>
      <c r="F2502" s="240">
        <v>0</v>
      </c>
      <c r="G2502" s="240">
        <v>0</v>
      </c>
      <c r="H2502" s="221"/>
      <c r="I2502" s="221"/>
      <c r="J2502" s="221"/>
      <c r="K2502" s="221"/>
    </row>
    <row r="2503" spans="1:11" ht="14.1" customHeight="1">
      <c r="A2503" s="221"/>
      <c r="B2503" s="221"/>
      <c r="C2503" s="239" t="s">
        <v>231</v>
      </c>
      <c r="D2503" s="240">
        <v>0</v>
      </c>
      <c r="E2503" s="240">
        <v>0</v>
      </c>
      <c r="F2503" s="240">
        <v>0</v>
      </c>
      <c r="G2503" s="240">
        <v>0</v>
      </c>
      <c r="H2503" s="221"/>
      <c r="I2503" s="221"/>
      <c r="J2503" s="221"/>
      <c r="K2503" s="221"/>
    </row>
    <row r="2504" spans="1:11" ht="14.1" customHeight="1">
      <c r="A2504" s="221"/>
      <c r="B2504" s="221"/>
      <c r="C2504" s="239" t="s">
        <v>232</v>
      </c>
      <c r="D2504" s="240">
        <v>0</v>
      </c>
      <c r="E2504" s="240">
        <v>0</v>
      </c>
      <c r="F2504" s="240">
        <v>0</v>
      </c>
      <c r="G2504" s="240">
        <v>0</v>
      </c>
      <c r="H2504" s="221"/>
      <c r="I2504" s="221"/>
      <c r="J2504" s="221"/>
      <c r="K2504" s="221"/>
    </row>
    <row r="2505" spans="1:11" ht="14.1" customHeight="1">
      <c r="A2505" s="221"/>
      <c r="B2505" s="221"/>
      <c r="C2505" s="239" t="s">
        <v>233</v>
      </c>
      <c r="D2505" s="240">
        <v>0</v>
      </c>
      <c r="E2505" s="1591">
        <v>1000000</v>
      </c>
      <c r="F2505" s="1591">
        <v>1000000</v>
      </c>
      <c r="G2505" s="1591">
        <v>1000000</v>
      </c>
      <c r="H2505" s="221"/>
      <c r="I2505" s="221"/>
      <c r="J2505" s="221"/>
      <c r="K2505" s="221"/>
    </row>
    <row r="2506" spans="1:11" ht="14.1" customHeight="1">
      <c r="A2506" s="221"/>
      <c r="B2506" s="221"/>
      <c r="C2506" s="239" t="s">
        <v>220</v>
      </c>
      <c r="D2506" s="240">
        <v>0</v>
      </c>
      <c r="E2506" s="240">
        <v>0</v>
      </c>
      <c r="F2506" s="240">
        <v>0</v>
      </c>
      <c r="G2506" s="240">
        <v>0</v>
      </c>
      <c r="H2506" s="221"/>
      <c r="I2506" s="221"/>
      <c r="J2506" s="221"/>
      <c r="K2506" s="221"/>
    </row>
    <row r="2507" spans="1:11" ht="14.1" customHeight="1">
      <c r="A2507" s="221"/>
      <c r="B2507" s="221"/>
      <c r="C2507" s="239" t="s">
        <v>229</v>
      </c>
      <c r="D2507" s="240">
        <v>0</v>
      </c>
      <c r="E2507" s="1591">
        <v>1000000</v>
      </c>
      <c r="F2507" s="1591">
        <v>1000000</v>
      </c>
      <c r="G2507" s="1591">
        <v>1000000</v>
      </c>
      <c r="H2507" s="221"/>
      <c r="I2507" s="221"/>
      <c r="J2507" s="221"/>
      <c r="K2507" s="221"/>
    </row>
    <row r="2508" spans="1:11" ht="14.1" customHeight="1">
      <c r="A2508" s="221"/>
      <c r="B2508" s="221"/>
      <c r="C2508" s="239" t="s">
        <v>230</v>
      </c>
      <c r="D2508" s="240">
        <v>0</v>
      </c>
      <c r="E2508" s="240">
        <v>0</v>
      </c>
      <c r="F2508" s="240">
        <v>0</v>
      </c>
      <c r="G2508" s="240">
        <v>0</v>
      </c>
      <c r="H2508" s="221"/>
      <c r="I2508" s="221"/>
      <c r="J2508" s="221"/>
      <c r="K2508" s="221"/>
    </row>
    <row r="2509" spans="1:11" ht="14.1" customHeight="1">
      <c r="A2509" s="221"/>
      <c r="B2509" s="221"/>
      <c r="C2509" s="239" t="s">
        <v>231</v>
      </c>
      <c r="D2509" s="240">
        <v>0</v>
      </c>
      <c r="E2509" s="240">
        <v>0</v>
      </c>
      <c r="F2509" s="240">
        <v>0</v>
      </c>
      <c r="G2509" s="240">
        <v>0</v>
      </c>
      <c r="H2509" s="221"/>
      <c r="I2509" s="221"/>
      <c r="J2509" s="221"/>
      <c r="K2509" s="221"/>
    </row>
    <row r="2510" spans="1:11" ht="14.1" customHeight="1">
      <c r="A2510" s="221"/>
      <c r="B2510" s="221"/>
      <c r="C2510" s="239" t="s">
        <v>232</v>
      </c>
      <c r="D2510" s="240">
        <v>0</v>
      </c>
      <c r="E2510" s="240">
        <v>0</v>
      </c>
      <c r="F2510" s="240">
        <v>0</v>
      </c>
      <c r="G2510" s="240">
        <v>0</v>
      </c>
      <c r="H2510" s="221"/>
      <c r="I2510" s="221"/>
      <c r="J2510" s="221"/>
      <c r="K2510" s="221"/>
    </row>
    <row r="2511" spans="1:11" ht="14.1" customHeight="1">
      <c r="A2511" s="221"/>
      <c r="B2511" s="221"/>
      <c r="C2511" s="239" t="s">
        <v>234</v>
      </c>
      <c r="D2511" s="240">
        <v>0</v>
      </c>
      <c r="E2511" s="240">
        <v>0</v>
      </c>
      <c r="F2511" s="240">
        <v>0</v>
      </c>
      <c r="G2511" s="240">
        <v>0</v>
      </c>
      <c r="H2511" s="221"/>
      <c r="I2511" s="221"/>
      <c r="J2511" s="221"/>
      <c r="K2511" s="221"/>
    </row>
    <row r="2512" spans="1:11" ht="14.1" customHeight="1">
      <c r="A2512" s="221"/>
      <c r="B2512" s="221"/>
      <c r="C2512" s="239" t="s">
        <v>220</v>
      </c>
      <c r="D2512" s="240">
        <v>0</v>
      </c>
      <c r="E2512" s="240">
        <v>0</v>
      </c>
      <c r="F2512" s="240">
        <v>0</v>
      </c>
      <c r="G2512" s="240">
        <v>0</v>
      </c>
      <c r="H2512" s="221"/>
      <c r="I2512" s="221"/>
      <c r="J2512" s="221"/>
      <c r="K2512" s="221"/>
    </row>
    <row r="2513" spans="1:11" ht="14.1" customHeight="1">
      <c r="A2513" s="221"/>
      <c r="B2513" s="221"/>
      <c r="C2513" s="239" t="s">
        <v>229</v>
      </c>
      <c r="D2513" s="240">
        <v>0</v>
      </c>
      <c r="E2513" s="240">
        <v>0</v>
      </c>
      <c r="F2513" s="240">
        <v>0</v>
      </c>
      <c r="G2513" s="240">
        <v>0</v>
      </c>
      <c r="H2513" s="221"/>
      <c r="I2513" s="221"/>
      <c r="J2513" s="221"/>
      <c r="K2513" s="221"/>
    </row>
    <row r="2514" spans="1:11" ht="14.1" customHeight="1">
      <c r="A2514" s="221"/>
      <c r="B2514" s="221"/>
      <c r="C2514" s="239" t="s">
        <v>230</v>
      </c>
      <c r="D2514" s="240">
        <v>0</v>
      </c>
      <c r="E2514" s="240">
        <v>0</v>
      </c>
      <c r="F2514" s="240">
        <v>0</v>
      </c>
      <c r="G2514" s="240">
        <v>0</v>
      </c>
      <c r="H2514" s="221"/>
      <c r="I2514" s="221"/>
      <c r="J2514" s="221"/>
      <c r="K2514" s="221"/>
    </row>
    <row r="2515" spans="1:11" ht="14.1" customHeight="1">
      <c r="A2515" s="221"/>
      <c r="B2515" s="221"/>
      <c r="C2515" s="239" t="s">
        <v>231</v>
      </c>
      <c r="D2515" s="240">
        <v>0</v>
      </c>
      <c r="E2515" s="240">
        <v>0</v>
      </c>
      <c r="F2515" s="240">
        <v>0</v>
      </c>
      <c r="G2515" s="240">
        <v>0</v>
      </c>
      <c r="H2515" s="221"/>
      <c r="I2515" s="221"/>
      <c r="J2515" s="221"/>
      <c r="K2515" s="221"/>
    </row>
    <row r="2516" spans="1:11" ht="14.1" customHeight="1">
      <c r="A2516" s="221"/>
      <c r="B2516" s="221"/>
      <c r="C2516" s="239" t="s">
        <v>232</v>
      </c>
      <c r="D2516" s="240">
        <v>0</v>
      </c>
      <c r="E2516" s="240">
        <v>0</v>
      </c>
      <c r="F2516" s="240">
        <v>0</v>
      </c>
      <c r="G2516" s="240">
        <v>0</v>
      </c>
      <c r="H2516" s="221"/>
      <c r="I2516" s="221"/>
      <c r="J2516" s="221"/>
      <c r="K2516" s="221"/>
    </row>
    <row r="2517" spans="1:11" ht="14.1" customHeight="1">
      <c r="A2517" s="221"/>
      <c r="B2517" s="221"/>
      <c r="C2517" s="239" t="s">
        <v>235</v>
      </c>
      <c r="D2517" s="240">
        <v>0</v>
      </c>
      <c r="E2517" s="240">
        <v>0</v>
      </c>
      <c r="F2517" s="240">
        <v>0</v>
      </c>
      <c r="G2517" s="240">
        <v>0</v>
      </c>
      <c r="H2517" s="221"/>
      <c r="I2517" s="221"/>
      <c r="J2517" s="221"/>
      <c r="K2517" s="221"/>
    </row>
    <row r="2518" spans="1:11" ht="14.1" customHeight="1">
      <c r="A2518" s="221"/>
      <c r="B2518" s="221"/>
      <c r="C2518" s="239" t="s">
        <v>236</v>
      </c>
      <c r="D2518" s="240">
        <v>0</v>
      </c>
      <c r="E2518" s="240">
        <v>0</v>
      </c>
      <c r="F2518" s="240">
        <v>0</v>
      </c>
      <c r="G2518" s="240">
        <v>0</v>
      </c>
      <c r="H2518" s="221"/>
      <c r="I2518" s="221"/>
      <c r="J2518" s="221"/>
      <c r="K2518" s="221"/>
    </row>
    <row r="2519" spans="1:11" ht="14.1" customHeight="1">
      <c r="A2519" s="221"/>
      <c r="B2519" s="221"/>
      <c r="C2519" s="241" t="s">
        <v>237</v>
      </c>
      <c r="D2519" s="240">
        <v>0</v>
      </c>
      <c r="E2519" s="1591">
        <v>1000000</v>
      </c>
      <c r="F2519" s="1591">
        <v>1000000</v>
      </c>
      <c r="G2519" s="1591">
        <v>1000000</v>
      </c>
      <c r="H2519" s="221"/>
      <c r="I2519" s="221"/>
      <c r="J2519" s="221"/>
      <c r="K2519" s="221"/>
    </row>
    <row r="2520" spans="1:11" ht="14.1" customHeight="1">
      <c r="A2520" s="221"/>
      <c r="B2520" s="221"/>
      <c r="C2520" s="1581" t="s">
        <v>3444</v>
      </c>
      <c r="D2520" s="1685" t="s">
        <v>3445</v>
      </c>
      <c r="E2520" s="1686"/>
      <c r="F2520" s="1686"/>
      <c r="G2520" s="1686"/>
      <c r="H2520" s="221"/>
      <c r="I2520" s="221"/>
      <c r="J2520" s="221"/>
      <c r="K2520" s="221"/>
    </row>
    <row r="2521" spans="1:11" ht="14.1" customHeight="1">
      <c r="A2521" s="221"/>
      <c r="B2521" s="221"/>
      <c r="C2521" s="231" t="s">
        <v>209</v>
      </c>
      <c r="D2521" s="1639" t="s">
        <v>3446</v>
      </c>
      <c r="E2521" s="1640"/>
      <c r="F2521" s="1640"/>
      <c r="G2521" s="1640"/>
      <c r="H2521" s="221"/>
      <c r="I2521" s="221"/>
      <c r="J2521" s="221"/>
      <c r="K2521" s="221"/>
    </row>
    <row r="2522" spans="1:11" ht="14.1" customHeight="1">
      <c r="A2522" s="221"/>
      <c r="B2522" s="221"/>
      <c r="C2522" s="232" t="s">
        <v>211</v>
      </c>
      <c r="D2522" s="1639" t="s">
        <v>3445</v>
      </c>
      <c r="E2522" s="1640"/>
      <c r="F2522" s="1640"/>
      <c r="G2522" s="1640"/>
      <c r="H2522" s="221"/>
      <c r="I2522" s="221"/>
      <c r="J2522" s="221"/>
      <c r="K2522" s="221"/>
    </row>
    <row r="2523" spans="1:11" ht="14.1" customHeight="1">
      <c r="A2523" s="221"/>
      <c r="B2523" s="221"/>
      <c r="C2523" s="232" t="s">
        <v>31</v>
      </c>
      <c r="D2523" s="1639" t="s">
        <v>597</v>
      </c>
      <c r="E2523" s="1640"/>
      <c r="F2523" s="1640"/>
      <c r="G2523" s="1640"/>
      <c r="H2523" s="221"/>
      <c r="I2523" s="221"/>
      <c r="J2523" s="221"/>
      <c r="K2523" s="221"/>
    </row>
    <row r="2524" spans="1:11" ht="15" customHeight="1">
      <c r="A2524" s="221"/>
      <c r="B2524" s="221"/>
      <c r="C2524" s="233"/>
      <c r="D2524" s="234">
        <v>2025</v>
      </c>
      <c r="E2524" s="234">
        <v>2026</v>
      </c>
      <c r="F2524" s="234">
        <v>2027</v>
      </c>
      <c r="G2524" s="234">
        <v>2028</v>
      </c>
      <c r="H2524" s="221"/>
      <c r="I2524" s="221"/>
      <c r="J2524" s="221"/>
      <c r="K2524" s="221"/>
    </row>
    <row r="2525" spans="1:11" ht="15" customHeight="1">
      <c r="A2525" s="221"/>
      <c r="B2525" s="221"/>
      <c r="C2525" s="235"/>
      <c r="D2525" s="236" t="s">
        <v>13</v>
      </c>
      <c r="E2525" s="236" t="s">
        <v>14</v>
      </c>
      <c r="F2525" s="236" t="s">
        <v>14</v>
      </c>
      <c r="G2525" s="236" t="s">
        <v>14</v>
      </c>
      <c r="H2525" s="221"/>
      <c r="I2525" s="221"/>
      <c r="J2525" s="221"/>
      <c r="K2525" s="221"/>
    </row>
    <row r="2526" spans="1:11" ht="14.1" customHeight="1">
      <c r="A2526" s="221"/>
      <c r="B2526" s="221"/>
      <c r="C2526" s="223" t="s">
        <v>33</v>
      </c>
      <c r="D2526" s="237" t="s">
        <v>200</v>
      </c>
      <c r="E2526" s="237" t="s">
        <v>248</v>
      </c>
      <c r="F2526" s="237" t="s">
        <v>248</v>
      </c>
      <c r="G2526" s="237" t="s">
        <v>248</v>
      </c>
      <c r="H2526" s="221"/>
      <c r="I2526" s="221"/>
      <c r="J2526" s="221"/>
      <c r="K2526" s="221"/>
    </row>
    <row r="2527" spans="1:11" ht="14.1" customHeight="1">
      <c r="A2527" s="221"/>
      <c r="B2527" s="221"/>
      <c r="C2527" s="223" t="s">
        <v>214</v>
      </c>
      <c r="D2527" s="237">
        <v>0</v>
      </c>
      <c r="E2527" s="1591">
        <v>100000</v>
      </c>
      <c r="F2527" s="1591">
        <v>500000</v>
      </c>
      <c r="G2527" s="1591">
        <v>500500000</v>
      </c>
      <c r="H2527" s="221"/>
      <c r="I2527" s="221"/>
      <c r="J2527" s="221"/>
      <c r="K2527" s="221"/>
    </row>
    <row r="2528" spans="1:11" ht="14.1" customHeight="1">
      <c r="A2528" s="221"/>
      <c r="B2528" s="221"/>
      <c r="C2528" s="223" t="s">
        <v>215</v>
      </c>
      <c r="D2528" s="237" t="s">
        <v>164</v>
      </c>
      <c r="E2528" s="1591">
        <v>100000</v>
      </c>
      <c r="F2528" s="1591">
        <v>500000</v>
      </c>
      <c r="G2528" s="1591">
        <v>500500000</v>
      </c>
      <c r="H2528" s="221"/>
      <c r="I2528" s="221"/>
      <c r="J2528" s="221"/>
      <c r="K2528" s="221"/>
    </row>
    <row r="2529" spans="1:11" ht="14.1" customHeight="1">
      <c r="A2529" s="221"/>
      <c r="B2529" s="221"/>
      <c r="C2529" s="223" t="s">
        <v>216</v>
      </c>
      <c r="D2529" s="237" t="s">
        <v>200</v>
      </c>
      <c r="E2529" s="237" t="s">
        <v>200</v>
      </c>
      <c r="F2529" s="237" t="s">
        <v>164</v>
      </c>
      <c r="G2529" s="237" t="s">
        <v>164</v>
      </c>
      <c r="H2529" s="221"/>
      <c r="I2529" s="221"/>
      <c r="J2529" s="221"/>
      <c r="K2529" s="221"/>
    </row>
    <row r="2530" spans="1:11" ht="14.1" customHeight="1">
      <c r="A2530" s="221"/>
      <c r="B2530" s="221"/>
      <c r="C2530" s="223" t="s">
        <v>217</v>
      </c>
      <c r="D2530" s="237" t="s">
        <v>200</v>
      </c>
      <c r="E2530" s="237" t="s">
        <v>164</v>
      </c>
      <c r="F2530" s="237">
        <v>4</v>
      </c>
      <c r="G2530" s="237">
        <v>1000</v>
      </c>
      <c r="H2530" s="221"/>
      <c r="I2530" s="221"/>
      <c r="J2530" s="221"/>
      <c r="K2530" s="221"/>
    </row>
    <row r="2531" spans="1:11" ht="14.1" customHeight="1">
      <c r="A2531" s="221"/>
      <c r="B2531" s="221"/>
      <c r="C2531" s="223" t="s">
        <v>39</v>
      </c>
      <c r="D2531" s="237" t="s">
        <v>200</v>
      </c>
      <c r="E2531" s="237" t="s">
        <v>200</v>
      </c>
      <c r="F2531" s="237">
        <v>4</v>
      </c>
      <c r="G2531" s="237">
        <v>1000</v>
      </c>
      <c r="H2531" s="221"/>
      <c r="I2531" s="221"/>
      <c r="J2531" s="221"/>
      <c r="K2531" s="221"/>
    </row>
    <row r="2532" spans="1:11" ht="14.1" customHeight="1">
      <c r="A2532" s="221"/>
      <c r="B2532" s="221"/>
      <c r="C2532" s="1683" t="s">
        <v>218</v>
      </c>
      <c r="D2532" s="1684"/>
      <c r="E2532" s="1684"/>
      <c r="F2532" s="1684"/>
      <c r="G2532" s="1684"/>
      <c r="H2532" s="221"/>
      <c r="I2532" s="221"/>
      <c r="J2532" s="221"/>
      <c r="K2532" s="221"/>
    </row>
    <row r="2533" spans="1:11" ht="14.1" customHeight="1">
      <c r="A2533" s="221"/>
      <c r="B2533" s="221"/>
      <c r="C2533" s="233"/>
      <c r="D2533" s="234">
        <v>2025</v>
      </c>
      <c r="E2533" s="234">
        <v>2026</v>
      </c>
      <c r="F2533" s="234">
        <v>2027</v>
      </c>
      <c r="G2533" s="234">
        <v>2028</v>
      </c>
      <c r="H2533" s="221"/>
      <c r="I2533" s="221"/>
      <c r="J2533" s="221"/>
      <c r="K2533" s="221"/>
    </row>
    <row r="2534" spans="1:11" ht="14.1" customHeight="1">
      <c r="A2534" s="221"/>
      <c r="B2534" s="221"/>
      <c r="C2534" s="235"/>
      <c r="D2534" s="236" t="s">
        <v>13</v>
      </c>
      <c r="E2534" s="236" t="s">
        <v>14</v>
      </c>
      <c r="F2534" s="236" t="s">
        <v>14</v>
      </c>
      <c r="G2534" s="236" t="s">
        <v>14</v>
      </c>
      <c r="H2534" s="221"/>
      <c r="I2534" s="221"/>
      <c r="J2534" s="221"/>
      <c r="K2534" s="221"/>
    </row>
    <row r="2535" spans="1:11" ht="14.1" customHeight="1">
      <c r="A2535" s="221"/>
      <c r="B2535" s="221"/>
      <c r="C2535" s="239" t="s">
        <v>219</v>
      </c>
      <c r="D2535" s="240">
        <v>0</v>
      </c>
      <c r="E2535" s="240">
        <v>0</v>
      </c>
      <c r="F2535" s="240">
        <v>0</v>
      </c>
      <c r="G2535" s="240">
        <v>0</v>
      </c>
      <c r="H2535" s="221"/>
      <c r="I2535" s="221"/>
      <c r="J2535" s="221"/>
      <c r="K2535" s="221"/>
    </row>
    <row r="2536" spans="1:11" ht="14.1" customHeight="1">
      <c r="A2536" s="221"/>
      <c r="B2536" s="221"/>
      <c r="C2536" s="239" t="s">
        <v>220</v>
      </c>
      <c r="D2536" s="240">
        <v>0</v>
      </c>
      <c r="E2536" s="240">
        <v>0</v>
      </c>
      <c r="F2536" s="240">
        <v>0</v>
      </c>
      <c r="G2536" s="240">
        <v>0</v>
      </c>
      <c r="H2536" s="221"/>
      <c r="I2536" s="221"/>
      <c r="J2536" s="221"/>
      <c r="K2536" s="221"/>
    </row>
    <row r="2537" spans="1:11" ht="14.1" customHeight="1">
      <c r="A2537" s="221"/>
      <c r="B2537" s="221"/>
      <c r="C2537" s="239" t="s">
        <v>221</v>
      </c>
      <c r="D2537" s="240">
        <v>0</v>
      </c>
      <c r="E2537" s="240">
        <v>0</v>
      </c>
      <c r="F2537" s="240">
        <v>0</v>
      </c>
      <c r="G2537" s="240">
        <v>0</v>
      </c>
      <c r="H2537" s="221"/>
      <c r="I2537" s="221"/>
      <c r="J2537" s="221"/>
      <c r="K2537" s="221"/>
    </row>
    <row r="2538" spans="1:11" ht="14.1" customHeight="1">
      <c r="A2538" s="221"/>
      <c r="B2538" s="221"/>
      <c r="C2538" s="239" t="s">
        <v>222</v>
      </c>
      <c r="D2538" s="240">
        <v>0</v>
      </c>
      <c r="E2538" s="240">
        <v>0</v>
      </c>
      <c r="F2538" s="240">
        <v>0</v>
      </c>
      <c r="G2538" s="240">
        <v>0</v>
      </c>
      <c r="H2538" s="221"/>
      <c r="I2538" s="221"/>
      <c r="J2538" s="221"/>
      <c r="K2538" s="221"/>
    </row>
    <row r="2539" spans="1:11" ht="14.1" customHeight="1">
      <c r="A2539" s="221"/>
      <c r="B2539" s="221"/>
      <c r="C2539" s="239" t="s">
        <v>220</v>
      </c>
      <c r="D2539" s="240">
        <v>0</v>
      </c>
      <c r="E2539" s="240">
        <v>0</v>
      </c>
      <c r="F2539" s="240">
        <v>0</v>
      </c>
      <c r="G2539" s="240">
        <v>0</v>
      </c>
      <c r="H2539" s="221"/>
      <c r="I2539" s="221"/>
      <c r="J2539" s="221"/>
      <c r="K2539" s="221"/>
    </row>
    <row r="2540" spans="1:11" ht="14.1" customHeight="1">
      <c r="A2540" s="221"/>
      <c r="B2540" s="221"/>
      <c r="C2540" s="239" t="s">
        <v>221</v>
      </c>
      <c r="D2540" s="240">
        <v>0</v>
      </c>
      <c r="E2540" s="240">
        <v>0</v>
      </c>
      <c r="F2540" s="240">
        <v>0</v>
      </c>
      <c r="G2540" s="240">
        <v>0</v>
      </c>
      <c r="H2540" s="221"/>
      <c r="I2540" s="221"/>
      <c r="J2540" s="221"/>
      <c r="K2540" s="221"/>
    </row>
    <row r="2541" spans="1:11" ht="14.1" customHeight="1">
      <c r="A2541" s="221"/>
      <c r="B2541" s="221"/>
      <c r="C2541" s="239" t="s">
        <v>223</v>
      </c>
      <c r="D2541" s="240">
        <v>0</v>
      </c>
      <c r="E2541" s="240">
        <v>0</v>
      </c>
      <c r="F2541" s="240">
        <v>0</v>
      </c>
      <c r="G2541" s="240">
        <v>0</v>
      </c>
      <c r="H2541" s="221"/>
      <c r="I2541" s="221"/>
      <c r="J2541" s="221"/>
      <c r="K2541" s="221"/>
    </row>
    <row r="2542" spans="1:11" ht="14.1" customHeight="1">
      <c r="A2542" s="221"/>
      <c r="B2542" s="221"/>
      <c r="C2542" s="239" t="s">
        <v>220</v>
      </c>
      <c r="D2542" s="240">
        <v>0</v>
      </c>
      <c r="E2542" s="240">
        <v>0</v>
      </c>
      <c r="F2542" s="240">
        <v>0</v>
      </c>
      <c r="G2542" s="240">
        <v>0</v>
      </c>
      <c r="H2542" s="221"/>
      <c r="I2542" s="221"/>
      <c r="J2542" s="221"/>
      <c r="K2542" s="221"/>
    </row>
    <row r="2543" spans="1:11" ht="14.1" customHeight="1">
      <c r="A2543" s="221"/>
      <c r="B2543" s="221"/>
      <c r="C2543" s="239" t="s">
        <v>221</v>
      </c>
      <c r="D2543" s="240">
        <v>0</v>
      </c>
      <c r="E2543" s="240">
        <v>0</v>
      </c>
      <c r="F2543" s="240">
        <v>0</v>
      </c>
      <c r="G2543" s="240">
        <v>0</v>
      </c>
      <c r="H2543" s="221"/>
      <c r="I2543" s="221"/>
      <c r="J2543" s="221"/>
      <c r="K2543" s="221"/>
    </row>
    <row r="2544" spans="1:11" ht="14.1" customHeight="1">
      <c r="A2544" s="221"/>
      <c r="B2544" s="221"/>
      <c r="C2544" s="239" t="s">
        <v>224</v>
      </c>
      <c r="D2544" s="240">
        <v>0</v>
      </c>
      <c r="E2544" s="240">
        <v>0</v>
      </c>
      <c r="F2544" s="240">
        <v>0</v>
      </c>
      <c r="G2544" s="240">
        <v>0</v>
      </c>
      <c r="H2544" s="221"/>
      <c r="I2544" s="221"/>
      <c r="J2544" s="221"/>
      <c r="K2544" s="221"/>
    </row>
    <row r="2545" spans="1:11" ht="14.1" customHeight="1">
      <c r="A2545" s="221"/>
      <c r="B2545" s="221"/>
      <c r="C2545" s="239" t="s">
        <v>220</v>
      </c>
      <c r="D2545" s="240">
        <v>0</v>
      </c>
      <c r="E2545" s="240">
        <v>0</v>
      </c>
      <c r="F2545" s="240">
        <v>0</v>
      </c>
      <c r="G2545" s="240">
        <v>0</v>
      </c>
      <c r="H2545" s="221"/>
      <c r="I2545" s="221"/>
      <c r="J2545" s="221"/>
      <c r="K2545" s="221"/>
    </row>
    <row r="2546" spans="1:11" ht="14.1" customHeight="1">
      <c r="A2546" s="221"/>
      <c r="B2546" s="221"/>
      <c r="C2546" s="239" t="s">
        <v>221</v>
      </c>
      <c r="D2546" s="240">
        <v>0</v>
      </c>
      <c r="E2546" s="240">
        <v>0</v>
      </c>
      <c r="F2546" s="240">
        <v>0</v>
      </c>
      <c r="G2546" s="240">
        <v>0</v>
      </c>
      <c r="H2546" s="221"/>
      <c r="I2546" s="221"/>
      <c r="J2546" s="221"/>
      <c r="K2546" s="221"/>
    </row>
    <row r="2547" spans="1:11" ht="14.1" customHeight="1">
      <c r="A2547" s="221"/>
      <c r="B2547" s="221"/>
      <c r="C2547" s="239" t="s">
        <v>225</v>
      </c>
      <c r="D2547" s="240">
        <v>0</v>
      </c>
      <c r="E2547" s="240">
        <v>0</v>
      </c>
      <c r="F2547" s="240">
        <v>0</v>
      </c>
      <c r="G2547" s="240">
        <v>0</v>
      </c>
      <c r="H2547" s="221"/>
      <c r="I2547" s="221"/>
      <c r="J2547" s="221"/>
      <c r="K2547" s="221"/>
    </row>
    <row r="2548" spans="1:11" ht="14.1" customHeight="1">
      <c r="A2548" s="221"/>
      <c r="B2548" s="221"/>
      <c r="C2548" s="239" t="s">
        <v>220</v>
      </c>
      <c r="D2548" s="240">
        <v>0</v>
      </c>
      <c r="E2548" s="240">
        <v>0</v>
      </c>
      <c r="F2548" s="240">
        <v>0</v>
      </c>
      <c r="G2548" s="240">
        <v>0</v>
      </c>
      <c r="H2548" s="221"/>
      <c r="I2548" s="221"/>
      <c r="J2548" s="221"/>
      <c r="K2548" s="221"/>
    </row>
    <row r="2549" spans="1:11" ht="14.1" customHeight="1">
      <c r="A2549" s="221"/>
      <c r="B2549" s="221"/>
      <c r="C2549" s="239" t="s">
        <v>221</v>
      </c>
      <c r="D2549" s="240">
        <v>0</v>
      </c>
      <c r="E2549" s="240">
        <v>0</v>
      </c>
      <c r="F2549" s="240">
        <v>0</v>
      </c>
      <c r="G2549" s="240">
        <v>0</v>
      </c>
      <c r="H2549" s="221"/>
      <c r="I2549" s="221"/>
      <c r="J2549" s="221"/>
      <c r="K2549" s="221"/>
    </row>
    <row r="2550" spans="1:11" ht="14.1" customHeight="1">
      <c r="A2550" s="221"/>
      <c r="B2550" s="221"/>
      <c r="C2550" s="239" t="s">
        <v>226</v>
      </c>
      <c r="D2550" s="240">
        <v>0</v>
      </c>
      <c r="E2550" s="240">
        <v>0</v>
      </c>
      <c r="F2550" s="240">
        <v>0</v>
      </c>
      <c r="G2550" s="240">
        <v>0</v>
      </c>
      <c r="H2550" s="221"/>
      <c r="I2550" s="221"/>
      <c r="J2550" s="221"/>
      <c r="K2550" s="221"/>
    </row>
    <row r="2551" spans="1:11" ht="14.1" customHeight="1">
      <c r="A2551" s="221"/>
      <c r="B2551" s="221"/>
      <c r="C2551" s="239" t="s">
        <v>220</v>
      </c>
      <c r="D2551" s="240">
        <v>0</v>
      </c>
      <c r="E2551" s="240">
        <v>0</v>
      </c>
      <c r="F2551" s="240">
        <v>0</v>
      </c>
      <c r="G2551" s="240">
        <v>0</v>
      </c>
      <c r="H2551" s="221"/>
      <c r="I2551" s="221"/>
      <c r="J2551" s="221"/>
      <c r="K2551" s="221"/>
    </row>
    <row r="2552" spans="1:11" ht="14.1" customHeight="1">
      <c r="A2552" s="221"/>
      <c r="B2552" s="221"/>
      <c r="C2552" s="239" t="s">
        <v>221</v>
      </c>
      <c r="D2552" s="240">
        <v>0</v>
      </c>
      <c r="E2552" s="240">
        <v>0</v>
      </c>
      <c r="F2552" s="240">
        <v>0</v>
      </c>
      <c r="G2552" s="240">
        <v>0</v>
      </c>
      <c r="H2552" s="221"/>
      <c r="I2552" s="221"/>
      <c r="J2552" s="221"/>
      <c r="K2552" s="221"/>
    </row>
    <row r="2553" spans="1:11" ht="14.1" customHeight="1">
      <c r="A2553" s="221"/>
      <c r="B2553" s="221"/>
      <c r="C2553" s="239" t="s">
        <v>227</v>
      </c>
      <c r="D2553" s="240">
        <v>0</v>
      </c>
      <c r="E2553" s="240">
        <v>0</v>
      </c>
      <c r="F2553" s="240">
        <v>0</v>
      </c>
      <c r="G2553" s="240">
        <v>0</v>
      </c>
      <c r="H2553" s="221"/>
      <c r="I2553" s="221"/>
      <c r="J2553" s="221"/>
      <c r="K2553" s="221"/>
    </row>
    <row r="2554" spans="1:11" ht="14.1" customHeight="1">
      <c r="A2554" s="221"/>
      <c r="B2554" s="221"/>
      <c r="C2554" s="239" t="s">
        <v>220</v>
      </c>
      <c r="D2554" s="240">
        <v>0</v>
      </c>
      <c r="E2554" s="240">
        <v>0</v>
      </c>
      <c r="F2554" s="240">
        <v>0</v>
      </c>
      <c r="G2554" s="240">
        <v>0</v>
      </c>
      <c r="H2554" s="221"/>
      <c r="I2554" s="221"/>
      <c r="J2554" s="221"/>
      <c r="K2554" s="221"/>
    </row>
    <row r="2555" spans="1:11" ht="14.1" customHeight="1">
      <c r="A2555" s="221"/>
      <c r="B2555" s="221"/>
      <c r="C2555" s="239" t="s">
        <v>221</v>
      </c>
      <c r="D2555" s="240">
        <v>0</v>
      </c>
      <c r="E2555" s="240">
        <v>0</v>
      </c>
      <c r="F2555" s="240">
        <v>0</v>
      </c>
      <c r="G2555" s="240">
        <v>0</v>
      </c>
      <c r="H2555" s="221"/>
      <c r="I2555" s="221"/>
      <c r="J2555" s="221"/>
      <c r="K2555" s="221"/>
    </row>
    <row r="2556" spans="1:11" ht="14.1" customHeight="1">
      <c r="A2556" s="221"/>
      <c r="B2556" s="221"/>
      <c r="C2556" s="239" t="s">
        <v>228</v>
      </c>
      <c r="D2556" s="240">
        <v>0</v>
      </c>
      <c r="E2556" s="240">
        <v>0</v>
      </c>
      <c r="F2556" s="240">
        <v>0</v>
      </c>
      <c r="G2556" s="240">
        <v>0</v>
      </c>
      <c r="H2556" s="221"/>
      <c r="I2556" s="221"/>
      <c r="J2556" s="221"/>
      <c r="K2556" s="221"/>
    </row>
    <row r="2557" spans="1:11" ht="14.1" customHeight="1">
      <c r="A2557" s="221"/>
      <c r="B2557" s="221"/>
      <c r="C2557" s="239" t="s">
        <v>220</v>
      </c>
      <c r="D2557" s="240">
        <v>0</v>
      </c>
      <c r="E2557" s="240">
        <v>0</v>
      </c>
      <c r="F2557" s="240">
        <v>0</v>
      </c>
      <c r="G2557" s="240">
        <v>0</v>
      </c>
      <c r="H2557" s="221"/>
      <c r="I2557" s="221"/>
      <c r="J2557" s="221"/>
      <c r="K2557" s="221"/>
    </row>
    <row r="2558" spans="1:11" ht="14.1" customHeight="1">
      <c r="A2558" s="221"/>
      <c r="B2558" s="221"/>
      <c r="C2558" s="239" t="s">
        <v>229</v>
      </c>
      <c r="D2558" s="240">
        <v>0</v>
      </c>
      <c r="E2558" s="240">
        <v>0</v>
      </c>
      <c r="F2558" s="240">
        <v>0</v>
      </c>
      <c r="G2558" s="240">
        <v>0</v>
      </c>
      <c r="H2558" s="221"/>
      <c r="I2558" s="221"/>
      <c r="J2558" s="221"/>
      <c r="K2558" s="221"/>
    </row>
    <row r="2559" spans="1:11" ht="14.1" customHeight="1">
      <c r="A2559" s="221"/>
      <c r="B2559" s="221"/>
      <c r="C2559" s="239" t="s">
        <v>230</v>
      </c>
      <c r="D2559" s="240">
        <v>0</v>
      </c>
      <c r="E2559" s="240">
        <v>0</v>
      </c>
      <c r="F2559" s="240">
        <v>0</v>
      </c>
      <c r="G2559" s="240">
        <v>0</v>
      </c>
      <c r="H2559" s="221"/>
      <c r="I2559" s="221"/>
      <c r="J2559" s="221"/>
      <c r="K2559" s="221"/>
    </row>
    <row r="2560" spans="1:11" ht="14.1" customHeight="1">
      <c r="A2560" s="221"/>
      <c r="B2560" s="221"/>
      <c r="C2560" s="239" t="s">
        <v>231</v>
      </c>
      <c r="D2560" s="240">
        <v>0</v>
      </c>
      <c r="E2560" s="240">
        <v>0</v>
      </c>
      <c r="F2560" s="240">
        <v>0</v>
      </c>
      <c r="G2560" s="240">
        <v>0</v>
      </c>
      <c r="H2560" s="221"/>
      <c r="I2560" s="221"/>
      <c r="J2560" s="221"/>
      <c r="K2560" s="221"/>
    </row>
    <row r="2561" spans="1:11" ht="14.1" customHeight="1">
      <c r="A2561" s="221"/>
      <c r="B2561" s="221"/>
      <c r="C2561" s="239" t="s">
        <v>232</v>
      </c>
      <c r="D2561" s="240">
        <v>0</v>
      </c>
      <c r="E2561" s="240">
        <v>0</v>
      </c>
      <c r="F2561" s="240">
        <v>0</v>
      </c>
      <c r="G2561" s="240">
        <v>0</v>
      </c>
      <c r="H2561" s="221"/>
      <c r="I2561" s="221"/>
      <c r="J2561" s="221"/>
      <c r="K2561" s="221"/>
    </row>
    <row r="2562" spans="1:11" ht="14.1" customHeight="1">
      <c r="A2562" s="221"/>
      <c r="B2562" s="221"/>
      <c r="C2562" s="239" t="s">
        <v>233</v>
      </c>
      <c r="D2562" s="240">
        <v>0</v>
      </c>
      <c r="E2562" s="1591">
        <v>100000</v>
      </c>
      <c r="F2562" s="1591">
        <v>500000</v>
      </c>
      <c r="G2562" s="1591">
        <v>500500000</v>
      </c>
      <c r="H2562" s="221"/>
      <c r="I2562" s="221"/>
      <c r="J2562" s="221"/>
      <c r="K2562" s="221"/>
    </row>
    <row r="2563" spans="1:11" ht="14.1" customHeight="1">
      <c r="A2563" s="221"/>
      <c r="B2563" s="221"/>
      <c r="C2563" s="239" t="s">
        <v>220</v>
      </c>
      <c r="D2563" s="240">
        <v>0</v>
      </c>
      <c r="E2563" s="240">
        <v>0</v>
      </c>
      <c r="F2563" s="240">
        <v>0</v>
      </c>
      <c r="G2563" s="240">
        <v>0</v>
      </c>
      <c r="H2563" s="221"/>
      <c r="I2563" s="221"/>
      <c r="J2563" s="221"/>
      <c r="K2563" s="221"/>
    </row>
    <row r="2564" spans="1:11" ht="14.1" customHeight="1">
      <c r="A2564" s="221"/>
      <c r="B2564" s="221"/>
      <c r="C2564" s="239" t="s">
        <v>229</v>
      </c>
      <c r="D2564" s="240">
        <v>0</v>
      </c>
      <c r="E2564" s="240">
        <v>0</v>
      </c>
      <c r="F2564" s="240">
        <v>0</v>
      </c>
      <c r="G2564" s="240">
        <v>0</v>
      </c>
      <c r="H2564" s="221"/>
      <c r="I2564" s="221"/>
      <c r="J2564" s="221"/>
      <c r="K2564" s="221"/>
    </row>
    <row r="2565" spans="1:11" ht="14.1" customHeight="1">
      <c r="A2565" s="221"/>
      <c r="B2565" s="221"/>
      <c r="C2565" s="239" t="s">
        <v>230</v>
      </c>
      <c r="D2565" s="240">
        <v>0</v>
      </c>
      <c r="E2565" s="1591">
        <v>100000</v>
      </c>
      <c r="F2565" s="1591">
        <v>500000</v>
      </c>
      <c r="G2565" s="1591">
        <v>500500000</v>
      </c>
      <c r="H2565" s="221"/>
      <c r="I2565" s="221"/>
      <c r="J2565" s="221"/>
      <c r="K2565" s="221"/>
    </row>
    <row r="2566" spans="1:11" ht="14.1" customHeight="1">
      <c r="A2566" s="221"/>
      <c r="B2566" s="221"/>
      <c r="C2566" s="239" t="s">
        <v>231</v>
      </c>
      <c r="D2566" s="240">
        <v>0</v>
      </c>
      <c r="E2566" s="240">
        <v>0</v>
      </c>
      <c r="F2566" s="240">
        <v>0</v>
      </c>
      <c r="G2566" s="240">
        <v>0</v>
      </c>
      <c r="H2566" s="221"/>
      <c r="I2566" s="221"/>
      <c r="J2566" s="221"/>
      <c r="K2566" s="221"/>
    </row>
    <row r="2567" spans="1:11" ht="14.1" customHeight="1">
      <c r="A2567" s="221"/>
      <c r="B2567" s="221"/>
      <c r="C2567" s="239" t="s">
        <v>232</v>
      </c>
      <c r="D2567" s="240">
        <v>0</v>
      </c>
      <c r="E2567" s="240">
        <v>0</v>
      </c>
      <c r="F2567" s="240">
        <v>0</v>
      </c>
      <c r="G2567" s="240">
        <v>0</v>
      </c>
      <c r="H2567" s="221"/>
      <c r="I2567" s="221"/>
      <c r="J2567" s="221"/>
      <c r="K2567" s="221"/>
    </row>
    <row r="2568" spans="1:11" ht="14.1" customHeight="1">
      <c r="A2568" s="221"/>
      <c r="B2568" s="221"/>
      <c r="C2568" s="239" t="s">
        <v>234</v>
      </c>
      <c r="D2568" s="240">
        <v>0</v>
      </c>
      <c r="E2568" s="240">
        <v>0</v>
      </c>
      <c r="F2568" s="240">
        <v>0</v>
      </c>
      <c r="G2568" s="240">
        <v>0</v>
      </c>
      <c r="H2568" s="221"/>
      <c r="I2568" s="221"/>
      <c r="J2568" s="221"/>
      <c r="K2568" s="221"/>
    </row>
    <row r="2569" spans="1:11" ht="14.1" customHeight="1">
      <c r="A2569" s="221"/>
      <c r="B2569" s="221"/>
      <c r="C2569" s="239" t="s">
        <v>220</v>
      </c>
      <c r="D2569" s="240">
        <v>0</v>
      </c>
      <c r="E2569" s="240">
        <v>0</v>
      </c>
      <c r="F2569" s="240">
        <v>0</v>
      </c>
      <c r="G2569" s="240">
        <v>0</v>
      </c>
      <c r="H2569" s="221"/>
      <c r="I2569" s="221"/>
      <c r="J2569" s="221"/>
      <c r="K2569" s="221"/>
    </row>
    <row r="2570" spans="1:11" ht="14.1" customHeight="1">
      <c r="A2570" s="221"/>
      <c r="B2570" s="221"/>
      <c r="C2570" s="239" t="s">
        <v>229</v>
      </c>
      <c r="D2570" s="240">
        <v>0</v>
      </c>
      <c r="E2570" s="240">
        <v>0</v>
      </c>
      <c r="F2570" s="240">
        <v>0</v>
      </c>
      <c r="G2570" s="240">
        <v>0</v>
      </c>
      <c r="H2570" s="221"/>
      <c r="I2570" s="221"/>
      <c r="J2570" s="221"/>
      <c r="K2570" s="221"/>
    </row>
    <row r="2571" spans="1:11" ht="14.1" customHeight="1">
      <c r="A2571" s="221"/>
      <c r="B2571" s="221"/>
      <c r="C2571" s="239" t="s">
        <v>230</v>
      </c>
      <c r="D2571" s="240">
        <v>0</v>
      </c>
      <c r="E2571" s="240">
        <v>0</v>
      </c>
      <c r="F2571" s="240">
        <v>0</v>
      </c>
      <c r="G2571" s="240">
        <v>0</v>
      </c>
      <c r="H2571" s="221"/>
      <c r="I2571" s="221"/>
      <c r="J2571" s="221"/>
      <c r="K2571" s="221"/>
    </row>
    <row r="2572" spans="1:11" ht="14.1" customHeight="1">
      <c r="A2572" s="221"/>
      <c r="B2572" s="221"/>
      <c r="C2572" s="239" t="s">
        <v>231</v>
      </c>
      <c r="D2572" s="240">
        <v>0</v>
      </c>
      <c r="E2572" s="240">
        <v>0</v>
      </c>
      <c r="F2572" s="240">
        <v>0</v>
      </c>
      <c r="G2572" s="240">
        <v>0</v>
      </c>
      <c r="H2572" s="221"/>
      <c r="I2572" s="221"/>
      <c r="J2572" s="221"/>
      <c r="K2572" s="221"/>
    </row>
    <row r="2573" spans="1:11" ht="14.1" customHeight="1">
      <c r="A2573" s="221"/>
      <c r="B2573" s="221"/>
      <c r="C2573" s="239" t="s">
        <v>232</v>
      </c>
      <c r="D2573" s="240">
        <v>0</v>
      </c>
      <c r="E2573" s="240">
        <v>0</v>
      </c>
      <c r="F2573" s="240">
        <v>0</v>
      </c>
      <c r="G2573" s="240">
        <v>0</v>
      </c>
      <c r="H2573" s="221"/>
      <c r="I2573" s="221"/>
      <c r="J2573" s="221"/>
      <c r="K2573" s="221"/>
    </row>
    <row r="2574" spans="1:11" ht="14.1" customHeight="1">
      <c r="A2574" s="221"/>
      <c r="B2574" s="221"/>
      <c r="C2574" s="239" t="s">
        <v>235</v>
      </c>
      <c r="D2574" s="240">
        <v>0</v>
      </c>
      <c r="E2574" s="240">
        <v>0</v>
      </c>
      <c r="F2574" s="240">
        <v>0</v>
      </c>
      <c r="G2574" s="240">
        <v>0</v>
      </c>
      <c r="H2574" s="221"/>
      <c r="I2574" s="221"/>
      <c r="J2574" s="221"/>
      <c r="K2574" s="221"/>
    </row>
    <row r="2575" spans="1:11" ht="14.1" customHeight="1">
      <c r="A2575" s="221"/>
      <c r="B2575" s="221"/>
      <c r="C2575" s="239" t="s">
        <v>236</v>
      </c>
      <c r="D2575" s="240">
        <v>0</v>
      </c>
      <c r="E2575" s="240">
        <v>0</v>
      </c>
      <c r="F2575" s="240">
        <v>0</v>
      </c>
      <c r="G2575" s="240">
        <v>0</v>
      </c>
      <c r="H2575" s="221"/>
      <c r="I2575" s="221"/>
      <c r="J2575" s="221"/>
      <c r="K2575" s="221"/>
    </row>
    <row r="2576" spans="1:11" ht="14.1" customHeight="1">
      <c r="A2576" s="221"/>
      <c r="B2576" s="221"/>
      <c r="C2576" s="241" t="s">
        <v>237</v>
      </c>
      <c r="D2576" s="240">
        <v>0</v>
      </c>
      <c r="E2576" s="1591">
        <v>100000</v>
      </c>
      <c r="F2576" s="1591">
        <v>500000</v>
      </c>
      <c r="G2576" s="1591">
        <v>500500000</v>
      </c>
      <c r="H2576" s="221"/>
      <c r="I2576" s="221"/>
      <c r="J2576" s="221"/>
      <c r="K2576" s="221"/>
    </row>
    <row r="2577" spans="1:11" ht="14.1" customHeight="1">
      <c r="A2577" s="221"/>
      <c r="B2577" s="221"/>
      <c r="C2577" s="1581" t="s">
        <v>3447</v>
      </c>
      <c r="D2577" s="1685" t="s">
        <v>3448</v>
      </c>
      <c r="E2577" s="1686"/>
      <c r="F2577" s="1686"/>
      <c r="G2577" s="1686"/>
      <c r="H2577" s="221"/>
      <c r="I2577" s="221"/>
      <c r="J2577" s="221"/>
      <c r="K2577" s="221"/>
    </row>
    <row r="2578" spans="1:11" ht="36.950000000000003" customHeight="1">
      <c r="A2578" s="221"/>
      <c r="B2578" s="221"/>
      <c r="C2578" s="231" t="s">
        <v>209</v>
      </c>
      <c r="D2578" s="1639" t="s">
        <v>3449</v>
      </c>
      <c r="E2578" s="1640"/>
      <c r="F2578" s="1640"/>
      <c r="G2578" s="1640"/>
      <c r="H2578" s="221"/>
      <c r="I2578" s="221"/>
      <c r="J2578" s="221"/>
      <c r="K2578" s="221"/>
    </row>
    <row r="2579" spans="1:11" ht="36.950000000000003" customHeight="1">
      <c r="A2579" s="221"/>
      <c r="B2579" s="221"/>
      <c r="C2579" s="232" t="s">
        <v>211</v>
      </c>
      <c r="D2579" s="1639" t="s">
        <v>3450</v>
      </c>
      <c r="E2579" s="1640"/>
      <c r="F2579" s="1640"/>
      <c r="G2579" s="1640"/>
      <c r="H2579" s="221"/>
      <c r="I2579" s="221"/>
      <c r="J2579" s="221"/>
      <c r="K2579" s="221"/>
    </row>
    <row r="2580" spans="1:11" ht="36.950000000000003" customHeight="1">
      <c r="A2580" s="221"/>
      <c r="B2580" s="221"/>
      <c r="C2580" s="232" t="s">
        <v>31</v>
      </c>
      <c r="D2580" s="1639" t="s">
        <v>3451</v>
      </c>
      <c r="E2580" s="1640"/>
      <c r="F2580" s="1640"/>
      <c r="G2580" s="1640"/>
      <c r="H2580" s="221"/>
      <c r="I2580" s="221"/>
      <c r="J2580" s="221"/>
      <c r="K2580" s="221"/>
    </row>
    <row r="2581" spans="1:11" ht="15" customHeight="1">
      <c r="A2581" s="221"/>
      <c r="B2581" s="221"/>
      <c r="C2581" s="233"/>
      <c r="D2581" s="234">
        <v>2025</v>
      </c>
      <c r="E2581" s="234">
        <v>2026</v>
      </c>
      <c r="F2581" s="234">
        <v>2027</v>
      </c>
      <c r="G2581" s="234">
        <v>2028</v>
      </c>
      <c r="H2581" s="221"/>
      <c r="I2581" s="221"/>
      <c r="J2581" s="221"/>
      <c r="K2581" s="221"/>
    </row>
    <row r="2582" spans="1:11" ht="15" customHeight="1">
      <c r="A2582" s="221"/>
      <c r="B2582" s="221"/>
      <c r="C2582" s="235"/>
      <c r="D2582" s="236" t="s">
        <v>13</v>
      </c>
      <c r="E2582" s="236" t="s">
        <v>14</v>
      </c>
      <c r="F2582" s="236" t="s">
        <v>14</v>
      </c>
      <c r="G2582" s="236" t="s">
        <v>14</v>
      </c>
      <c r="H2582" s="221"/>
      <c r="I2582" s="221"/>
      <c r="J2582" s="221"/>
      <c r="K2582" s="221"/>
    </row>
    <row r="2583" spans="1:11" ht="14.1" customHeight="1">
      <c r="A2583" s="221"/>
      <c r="B2583" s="221"/>
      <c r="C2583" s="223" t="s">
        <v>33</v>
      </c>
      <c r="D2583" s="237" t="s">
        <v>200</v>
      </c>
      <c r="E2583" s="237" t="s">
        <v>248</v>
      </c>
      <c r="F2583" s="237" t="s">
        <v>248</v>
      </c>
      <c r="G2583" s="237" t="s">
        <v>248</v>
      </c>
      <c r="H2583" s="221"/>
      <c r="I2583" s="221"/>
      <c r="J2583" s="221"/>
      <c r="K2583" s="221"/>
    </row>
    <row r="2584" spans="1:11" ht="14.1" customHeight="1">
      <c r="A2584" s="221"/>
      <c r="B2584" s="221"/>
      <c r="C2584" s="223" t="s">
        <v>214</v>
      </c>
      <c r="D2584" s="1591">
        <v>1086543606.9400001</v>
      </c>
      <c r="E2584" s="1591">
        <v>62325898</v>
      </c>
      <c r="F2584" s="1591">
        <v>3735945</v>
      </c>
      <c r="G2584" s="237" t="s">
        <v>164</v>
      </c>
      <c r="H2584" s="221"/>
      <c r="I2584" s="221"/>
      <c r="J2584" s="221"/>
      <c r="K2584" s="221"/>
    </row>
    <row r="2585" spans="1:11" ht="14.1" customHeight="1">
      <c r="A2585" s="221"/>
      <c r="B2585" s="221"/>
      <c r="C2585" s="223" t="s">
        <v>215</v>
      </c>
      <c r="D2585" s="237" t="s">
        <v>164</v>
      </c>
      <c r="E2585" s="1591">
        <v>62325898</v>
      </c>
      <c r="F2585" s="1591">
        <v>3735945</v>
      </c>
      <c r="G2585" s="237" t="s">
        <v>164</v>
      </c>
      <c r="H2585" s="221"/>
      <c r="I2585" s="221"/>
      <c r="J2585" s="221"/>
      <c r="K2585" s="221"/>
    </row>
    <row r="2586" spans="1:11" ht="14.1" customHeight="1">
      <c r="A2586" s="221"/>
      <c r="B2586" s="221"/>
      <c r="C2586" s="223" t="s">
        <v>216</v>
      </c>
      <c r="D2586" s="237" t="s">
        <v>200</v>
      </c>
      <c r="E2586" s="237" t="s">
        <v>200</v>
      </c>
      <c r="F2586" s="237" t="s">
        <v>164</v>
      </c>
      <c r="G2586" s="237" t="s">
        <v>164</v>
      </c>
      <c r="H2586" s="221"/>
      <c r="I2586" s="221"/>
      <c r="J2586" s="221"/>
      <c r="K2586" s="221"/>
    </row>
    <row r="2587" spans="1:11" ht="14.1" customHeight="1">
      <c r="A2587" s="221"/>
      <c r="B2587" s="221"/>
      <c r="C2587" s="223" t="s">
        <v>217</v>
      </c>
      <c r="D2587" s="237" t="s">
        <v>200</v>
      </c>
      <c r="E2587" s="1597">
        <v>-0.94263838321636573</v>
      </c>
      <c r="F2587" s="1597">
        <v>-0.94005790337750128</v>
      </c>
      <c r="G2587" s="1597">
        <v>-1</v>
      </c>
      <c r="H2587" s="221"/>
      <c r="I2587" s="221"/>
      <c r="J2587" s="221"/>
      <c r="K2587" s="221"/>
    </row>
    <row r="2588" spans="1:11" ht="14.1" customHeight="1">
      <c r="A2588" s="221"/>
      <c r="B2588" s="221"/>
      <c r="C2588" s="223" t="s">
        <v>39</v>
      </c>
      <c r="D2588" s="237" t="s">
        <v>200</v>
      </c>
      <c r="E2588" s="237" t="s">
        <v>200</v>
      </c>
      <c r="F2588" s="237" t="s">
        <v>936</v>
      </c>
      <c r="G2588" s="237" t="s">
        <v>200</v>
      </c>
      <c r="H2588" s="221"/>
      <c r="I2588" s="221"/>
      <c r="J2588" s="221"/>
      <c r="K2588" s="221"/>
    </row>
    <row r="2589" spans="1:11" ht="14.1" customHeight="1">
      <c r="A2589" s="221"/>
      <c r="B2589" s="221"/>
      <c r="C2589" s="1683" t="s">
        <v>218</v>
      </c>
      <c r="D2589" s="1684"/>
      <c r="E2589" s="1684"/>
      <c r="F2589" s="1684"/>
      <c r="G2589" s="1684"/>
      <c r="H2589" s="221"/>
      <c r="I2589" s="221"/>
      <c r="J2589" s="221"/>
      <c r="K2589" s="221"/>
    </row>
    <row r="2590" spans="1:11" ht="14.1" customHeight="1">
      <c r="A2590" s="221"/>
      <c r="B2590" s="221"/>
      <c r="C2590" s="233"/>
      <c r="D2590" s="234">
        <v>2025</v>
      </c>
      <c r="E2590" s="234">
        <v>2026</v>
      </c>
      <c r="F2590" s="234">
        <v>2027</v>
      </c>
      <c r="G2590" s="234">
        <v>2028</v>
      </c>
      <c r="H2590" s="221"/>
      <c r="I2590" s="221"/>
      <c r="J2590" s="221"/>
      <c r="K2590" s="221"/>
    </row>
    <row r="2591" spans="1:11" ht="14.1" customHeight="1">
      <c r="A2591" s="221"/>
      <c r="B2591" s="221"/>
      <c r="C2591" s="235"/>
      <c r="D2591" s="236" t="s">
        <v>13</v>
      </c>
      <c r="E2591" s="236" t="s">
        <v>14</v>
      </c>
      <c r="F2591" s="236" t="s">
        <v>14</v>
      </c>
      <c r="G2591" s="236" t="s">
        <v>14</v>
      </c>
      <c r="H2591" s="221"/>
      <c r="I2591" s="221"/>
      <c r="J2591" s="221"/>
      <c r="K2591" s="221"/>
    </row>
    <row r="2592" spans="1:11" ht="14.1" customHeight="1">
      <c r="A2592" s="221"/>
      <c r="B2592" s="221"/>
      <c r="C2592" s="239" t="s">
        <v>219</v>
      </c>
      <c r="D2592" s="240">
        <v>0</v>
      </c>
      <c r="E2592" s="240">
        <v>0</v>
      </c>
      <c r="F2592" s="240">
        <v>0</v>
      </c>
      <c r="G2592" s="240">
        <v>0</v>
      </c>
      <c r="H2592" s="221"/>
      <c r="I2592" s="221"/>
      <c r="J2592" s="221"/>
      <c r="K2592" s="221"/>
    </row>
    <row r="2593" spans="1:11" ht="14.1" customHeight="1">
      <c r="A2593" s="221"/>
      <c r="B2593" s="221"/>
      <c r="C2593" s="239" t="s">
        <v>220</v>
      </c>
      <c r="D2593" s="240">
        <v>0</v>
      </c>
      <c r="E2593" s="240">
        <v>0</v>
      </c>
      <c r="F2593" s="240">
        <v>0</v>
      </c>
      <c r="G2593" s="240">
        <v>0</v>
      </c>
      <c r="H2593" s="221"/>
      <c r="I2593" s="221"/>
      <c r="J2593" s="221"/>
      <c r="K2593" s="221"/>
    </row>
    <row r="2594" spans="1:11" ht="14.1" customHeight="1">
      <c r="A2594" s="221"/>
      <c r="B2594" s="221"/>
      <c r="C2594" s="239" t="s">
        <v>221</v>
      </c>
      <c r="D2594" s="240">
        <v>0</v>
      </c>
      <c r="E2594" s="240">
        <v>0</v>
      </c>
      <c r="F2594" s="240">
        <v>0</v>
      </c>
      <c r="G2594" s="240">
        <v>0</v>
      </c>
      <c r="H2594" s="221"/>
      <c r="I2594" s="221"/>
      <c r="J2594" s="221"/>
      <c r="K2594" s="221"/>
    </row>
    <row r="2595" spans="1:11" ht="14.1" customHeight="1">
      <c r="A2595" s="221"/>
      <c r="B2595" s="221"/>
      <c r="C2595" s="239" t="s">
        <v>222</v>
      </c>
      <c r="D2595" s="240">
        <v>0</v>
      </c>
      <c r="E2595" s="240">
        <v>0</v>
      </c>
      <c r="F2595" s="240">
        <v>0</v>
      </c>
      <c r="G2595" s="240">
        <v>0</v>
      </c>
      <c r="H2595" s="221"/>
      <c r="I2595" s="221"/>
      <c r="J2595" s="221"/>
      <c r="K2595" s="221"/>
    </row>
    <row r="2596" spans="1:11" ht="14.1" customHeight="1">
      <c r="A2596" s="221"/>
      <c r="B2596" s="221"/>
      <c r="C2596" s="239" t="s">
        <v>220</v>
      </c>
      <c r="D2596" s="240">
        <v>0</v>
      </c>
      <c r="E2596" s="240">
        <v>0</v>
      </c>
      <c r="F2596" s="240">
        <v>0</v>
      </c>
      <c r="G2596" s="240">
        <v>0</v>
      </c>
      <c r="H2596" s="221"/>
      <c r="I2596" s="221"/>
      <c r="J2596" s="221"/>
      <c r="K2596" s="221"/>
    </row>
    <row r="2597" spans="1:11" ht="14.1" customHeight="1">
      <c r="A2597" s="221"/>
      <c r="B2597" s="221"/>
      <c r="C2597" s="239" t="s">
        <v>221</v>
      </c>
      <c r="D2597" s="240">
        <v>0</v>
      </c>
      <c r="E2597" s="240">
        <v>0</v>
      </c>
      <c r="F2597" s="240">
        <v>0</v>
      </c>
      <c r="G2597" s="240">
        <v>0</v>
      </c>
      <c r="H2597" s="221"/>
      <c r="I2597" s="221"/>
      <c r="J2597" s="221"/>
      <c r="K2597" s="221"/>
    </row>
    <row r="2598" spans="1:11" ht="14.1" customHeight="1">
      <c r="A2598" s="221"/>
      <c r="B2598" s="221"/>
      <c r="C2598" s="239" t="s">
        <v>223</v>
      </c>
      <c r="D2598" s="240">
        <v>0</v>
      </c>
      <c r="E2598" s="240">
        <v>0</v>
      </c>
      <c r="F2598" s="240">
        <v>0</v>
      </c>
      <c r="G2598" s="240">
        <v>0</v>
      </c>
      <c r="H2598" s="221"/>
      <c r="I2598" s="221"/>
      <c r="J2598" s="221"/>
      <c r="K2598" s="221"/>
    </row>
    <row r="2599" spans="1:11" ht="14.1" customHeight="1">
      <c r="A2599" s="221"/>
      <c r="B2599" s="221"/>
      <c r="C2599" s="239" t="s">
        <v>220</v>
      </c>
      <c r="D2599" s="240">
        <v>0</v>
      </c>
      <c r="E2599" s="240">
        <v>0</v>
      </c>
      <c r="F2599" s="240">
        <v>0</v>
      </c>
      <c r="G2599" s="240">
        <v>0</v>
      </c>
      <c r="H2599" s="221"/>
      <c r="I2599" s="221"/>
      <c r="J2599" s="221"/>
      <c r="K2599" s="221"/>
    </row>
    <row r="2600" spans="1:11" ht="14.1" customHeight="1">
      <c r="A2600" s="221"/>
      <c r="B2600" s="221"/>
      <c r="C2600" s="239" t="s">
        <v>221</v>
      </c>
      <c r="D2600" s="240">
        <v>0</v>
      </c>
      <c r="E2600" s="240">
        <v>0</v>
      </c>
      <c r="F2600" s="240">
        <v>0</v>
      </c>
      <c r="G2600" s="240">
        <v>0</v>
      </c>
      <c r="H2600" s="221"/>
      <c r="I2600" s="221"/>
      <c r="J2600" s="221"/>
      <c r="K2600" s="221"/>
    </row>
    <row r="2601" spans="1:11" ht="14.1" customHeight="1">
      <c r="A2601" s="221"/>
      <c r="B2601" s="221"/>
      <c r="C2601" s="239" t="s">
        <v>224</v>
      </c>
      <c r="D2601" s="240">
        <v>0</v>
      </c>
      <c r="E2601" s="240">
        <v>0</v>
      </c>
      <c r="F2601" s="240">
        <v>0</v>
      </c>
      <c r="G2601" s="240">
        <v>0</v>
      </c>
      <c r="H2601" s="221"/>
      <c r="I2601" s="221"/>
      <c r="J2601" s="221"/>
      <c r="K2601" s="221"/>
    </row>
    <row r="2602" spans="1:11" ht="14.1" customHeight="1">
      <c r="A2602" s="221"/>
      <c r="B2602" s="221"/>
      <c r="C2602" s="239" t="s">
        <v>220</v>
      </c>
      <c r="D2602" s="240">
        <v>0</v>
      </c>
      <c r="E2602" s="240">
        <v>0</v>
      </c>
      <c r="F2602" s="240">
        <v>0</v>
      </c>
      <c r="G2602" s="240">
        <v>0</v>
      </c>
      <c r="H2602" s="221"/>
      <c r="I2602" s="221"/>
      <c r="J2602" s="221"/>
      <c r="K2602" s="221"/>
    </row>
    <row r="2603" spans="1:11" ht="14.1" customHeight="1">
      <c r="A2603" s="221"/>
      <c r="B2603" s="221"/>
      <c r="C2603" s="239" t="s">
        <v>221</v>
      </c>
      <c r="D2603" s="240">
        <v>0</v>
      </c>
      <c r="E2603" s="240">
        <v>0</v>
      </c>
      <c r="F2603" s="240">
        <v>0</v>
      </c>
      <c r="G2603" s="240">
        <v>0</v>
      </c>
      <c r="H2603" s="221"/>
      <c r="I2603" s="221"/>
      <c r="J2603" s="221"/>
      <c r="K2603" s="221"/>
    </row>
    <row r="2604" spans="1:11" ht="14.1" customHeight="1">
      <c r="A2604" s="221"/>
      <c r="B2604" s="221"/>
      <c r="C2604" s="239" t="s">
        <v>225</v>
      </c>
      <c r="D2604" s="240">
        <v>0</v>
      </c>
      <c r="E2604" s="240">
        <v>0</v>
      </c>
      <c r="F2604" s="240">
        <v>0</v>
      </c>
      <c r="G2604" s="240">
        <v>0</v>
      </c>
      <c r="H2604" s="221"/>
      <c r="I2604" s="221"/>
      <c r="J2604" s="221"/>
      <c r="K2604" s="221"/>
    </row>
    <row r="2605" spans="1:11" ht="14.1" customHeight="1">
      <c r="A2605" s="221"/>
      <c r="B2605" s="221"/>
      <c r="C2605" s="239" t="s">
        <v>220</v>
      </c>
      <c r="D2605" s="240">
        <v>0</v>
      </c>
      <c r="E2605" s="240">
        <v>0</v>
      </c>
      <c r="F2605" s="240">
        <v>0</v>
      </c>
      <c r="G2605" s="240">
        <v>0</v>
      </c>
      <c r="H2605" s="221"/>
      <c r="I2605" s="221"/>
      <c r="J2605" s="221"/>
      <c r="K2605" s="221"/>
    </row>
    <row r="2606" spans="1:11" ht="14.1" customHeight="1">
      <c r="A2606" s="221"/>
      <c r="B2606" s="221"/>
      <c r="C2606" s="239" t="s">
        <v>221</v>
      </c>
      <c r="D2606" s="240">
        <v>0</v>
      </c>
      <c r="E2606" s="240">
        <v>0</v>
      </c>
      <c r="F2606" s="240">
        <v>0</v>
      </c>
      <c r="G2606" s="240">
        <v>0</v>
      </c>
      <c r="H2606" s="221"/>
      <c r="I2606" s="221"/>
      <c r="J2606" s="221"/>
      <c r="K2606" s="221"/>
    </row>
    <row r="2607" spans="1:11" ht="14.1" customHeight="1">
      <c r="A2607" s="221"/>
      <c r="B2607" s="221"/>
      <c r="C2607" s="239" t="s">
        <v>226</v>
      </c>
      <c r="D2607" s="240">
        <v>0</v>
      </c>
      <c r="E2607" s="240">
        <v>0</v>
      </c>
      <c r="F2607" s="240">
        <v>0</v>
      </c>
      <c r="G2607" s="240">
        <v>0</v>
      </c>
      <c r="H2607" s="221"/>
      <c r="I2607" s="221"/>
      <c r="J2607" s="221"/>
      <c r="K2607" s="221"/>
    </row>
    <row r="2608" spans="1:11" ht="14.1" customHeight="1">
      <c r="A2608" s="221"/>
      <c r="B2608" s="221"/>
      <c r="C2608" s="239" t="s">
        <v>220</v>
      </c>
      <c r="D2608" s="240">
        <v>0</v>
      </c>
      <c r="E2608" s="240">
        <v>0</v>
      </c>
      <c r="F2608" s="240">
        <v>0</v>
      </c>
      <c r="G2608" s="240">
        <v>0</v>
      </c>
      <c r="H2608" s="221"/>
      <c r="I2608" s="221"/>
      <c r="J2608" s="221"/>
      <c r="K2608" s="221"/>
    </row>
    <row r="2609" spans="1:11" ht="14.1" customHeight="1">
      <c r="A2609" s="221"/>
      <c r="B2609" s="221"/>
      <c r="C2609" s="239" t="s">
        <v>221</v>
      </c>
      <c r="D2609" s="240">
        <v>0</v>
      </c>
      <c r="E2609" s="240">
        <v>0</v>
      </c>
      <c r="F2609" s="240">
        <v>0</v>
      </c>
      <c r="G2609" s="240">
        <v>0</v>
      </c>
      <c r="H2609" s="221"/>
      <c r="I2609" s="221"/>
      <c r="J2609" s="221"/>
      <c r="K2609" s="221"/>
    </row>
    <row r="2610" spans="1:11" ht="14.1" customHeight="1">
      <c r="A2610" s="221"/>
      <c r="B2610" s="221"/>
      <c r="C2610" s="239" t="s">
        <v>227</v>
      </c>
      <c r="D2610" s="240">
        <v>0</v>
      </c>
      <c r="E2610" s="240">
        <v>0</v>
      </c>
      <c r="F2610" s="240">
        <v>0</v>
      </c>
      <c r="G2610" s="240">
        <v>0</v>
      </c>
      <c r="H2610" s="221"/>
      <c r="I2610" s="221"/>
      <c r="J2610" s="221"/>
      <c r="K2610" s="221"/>
    </row>
    <row r="2611" spans="1:11" ht="14.1" customHeight="1">
      <c r="A2611" s="221"/>
      <c r="B2611" s="221"/>
      <c r="C2611" s="239" t="s">
        <v>220</v>
      </c>
      <c r="D2611" s="240">
        <v>0</v>
      </c>
      <c r="E2611" s="240">
        <v>0</v>
      </c>
      <c r="F2611" s="240">
        <v>0</v>
      </c>
      <c r="G2611" s="240">
        <v>0</v>
      </c>
      <c r="H2611" s="221"/>
      <c r="I2611" s="221"/>
      <c r="J2611" s="221"/>
      <c r="K2611" s="221"/>
    </row>
    <row r="2612" spans="1:11" ht="14.1" customHeight="1">
      <c r="A2612" s="221"/>
      <c r="B2612" s="221"/>
      <c r="C2612" s="239" t="s">
        <v>221</v>
      </c>
      <c r="D2612" s="240">
        <v>0</v>
      </c>
      <c r="E2612" s="240">
        <v>0</v>
      </c>
      <c r="F2612" s="240">
        <v>0</v>
      </c>
      <c r="G2612" s="240">
        <v>0</v>
      </c>
      <c r="H2612" s="221"/>
      <c r="I2612" s="221"/>
      <c r="J2612" s="221"/>
      <c r="K2612" s="221"/>
    </row>
    <row r="2613" spans="1:11" ht="14.1" customHeight="1">
      <c r="A2613" s="221"/>
      <c r="B2613" s="221"/>
      <c r="C2613" s="239" t="s">
        <v>228</v>
      </c>
      <c r="D2613" s="240">
        <v>0</v>
      </c>
      <c r="E2613" s="240">
        <v>0</v>
      </c>
      <c r="F2613" s="240">
        <v>0</v>
      </c>
      <c r="G2613" s="240">
        <v>0</v>
      </c>
      <c r="H2613" s="221"/>
      <c r="I2613" s="221"/>
      <c r="J2613" s="221"/>
      <c r="K2613" s="221"/>
    </row>
    <row r="2614" spans="1:11" ht="14.1" customHeight="1">
      <c r="A2614" s="221"/>
      <c r="B2614" s="221"/>
      <c r="C2614" s="239" t="s">
        <v>220</v>
      </c>
      <c r="D2614" s="240">
        <v>0</v>
      </c>
      <c r="E2614" s="240">
        <v>0</v>
      </c>
      <c r="F2614" s="240">
        <v>0</v>
      </c>
      <c r="G2614" s="240">
        <v>0</v>
      </c>
      <c r="H2614" s="221"/>
      <c r="I2614" s="221"/>
      <c r="J2614" s="221"/>
      <c r="K2614" s="221"/>
    </row>
    <row r="2615" spans="1:11" ht="14.1" customHeight="1">
      <c r="A2615" s="221"/>
      <c r="B2615" s="221"/>
      <c r="C2615" s="239" t="s">
        <v>229</v>
      </c>
      <c r="D2615" s="240">
        <v>0</v>
      </c>
      <c r="E2615" s="240">
        <v>0</v>
      </c>
      <c r="F2615" s="240">
        <v>0</v>
      </c>
      <c r="G2615" s="240">
        <v>0</v>
      </c>
      <c r="H2615" s="221"/>
      <c r="I2615" s="221"/>
      <c r="J2615" s="221"/>
      <c r="K2615" s="221"/>
    </row>
    <row r="2616" spans="1:11" ht="14.1" customHeight="1">
      <c r="A2616" s="221"/>
      <c r="B2616" s="221"/>
      <c r="C2616" s="239" t="s">
        <v>230</v>
      </c>
      <c r="D2616" s="240">
        <v>0</v>
      </c>
      <c r="E2616" s="240">
        <v>0</v>
      </c>
      <c r="F2616" s="240">
        <v>0</v>
      </c>
      <c r="G2616" s="240">
        <v>0</v>
      </c>
      <c r="H2616" s="221"/>
      <c r="I2616" s="221"/>
      <c r="J2616" s="221"/>
      <c r="K2616" s="221"/>
    </row>
    <row r="2617" spans="1:11" ht="14.1" customHeight="1">
      <c r="A2617" s="221"/>
      <c r="B2617" s="221"/>
      <c r="C2617" s="239" t="s">
        <v>231</v>
      </c>
      <c r="D2617" s="240">
        <v>0</v>
      </c>
      <c r="E2617" s="240">
        <v>0</v>
      </c>
      <c r="F2617" s="240">
        <v>0</v>
      </c>
      <c r="G2617" s="240">
        <v>0</v>
      </c>
      <c r="H2617" s="221"/>
      <c r="I2617" s="221"/>
      <c r="J2617" s="221"/>
      <c r="K2617" s="221"/>
    </row>
    <row r="2618" spans="1:11" ht="14.1" customHeight="1">
      <c r="A2618" s="221"/>
      <c r="B2618" s="221"/>
      <c r="C2618" s="239" t="s">
        <v>232</v>
      </c>
      <c r="D2618" s="240">
        <v>0</v>
      </c>
      <c r="E2618" s="240">
        <v>0</v>
      </c>
      <c r="F2618" s="240">
        <v>0</v>
      </c>
      <c r="G2618" s="240">
        <v>0</v>
      </c>
      <c r="H2618" s="221"/>
      <c r="I2618" s="221"/>
      <c r="J2618" s="221"/>
      <c r="K2618" s="221"/>
    </row>
    <row r="2619" spans="1:11" ht="14.1" customHeight="1">
      <c r="A2619" s="221"/>
      <c r="B2619" s="221"/>
      <c r="C2619" s="239" t="s">
        <v>233</v>
      </c>
      <c r="D2619" s="240">
        <v>0</v>
      </c>
      <c r="E2619" s="1591">
        <v>62325898</v>
      </c>
      <c r="F2619" s="1591">
        <v>3735945</v>
      </c>
      <c r="G2619" s="237" t="s">
        <v>164</v>
      </c>
      <c r="H2619" s="221"/>
      <c r="I2619" s="221"/>
      <c r="J2619" s="221"/>
      <c r="K2619" s="221"/>
    </row>
    <row r="2620" spans="1:11" ht="14.1" customHeight="1">
      <c r="A2620" s="221"/>
      <c r="B2620" s="221"/>
      <c r="C2620" s="239" t="s">
        <v>220</v>
      </c>
      <c r="D2620" s="240">
        <v>0</v>
      </c>
      <c r="E2620" s="1591">
        <v>62325898</v>
      </c>
      <c r="F2620" s="1591">
        <v>3735945</v>
      </c>
      <c r="G2620" s="237" t="s">
        <v>164</v>
      </c>
      <c r="H2620" s="221"/>
      <c r="I2620" s="221"/>
      <c r="J2620" s="221"/>
      <c r="K2620" s="221"/>
    </row>
    <row r="2621" spans="1:11" ht="14.1" customHeight="1">
      <c r="A2621" s="221"/>
      <c r="B2621" s="221"/>
      <c r="C2621" s="239" t="s">
        <v>229</v>
      </c>
      <c r="D2621" s="240">
        <v>0</v>
      </c>
      <c r="E2621" s="240">
        <v>0</v>
      </c>
      <c r="F2621" s="240">
        <v>0</v>
      </c>
      <c r="G2621" s="240">
        <v>0</v>
      </c>
      <c r="H2621" s="221"/>
      <c r="I2621" s="221"/>
      <c r="J2621" s="221"/>
      <c r="K2621" s="221"/>
    </row>
    <row r="2622" spans="1:11" ht="14.1" customHeight="1">
      <c r="A2622" s="221"/>
      <c r="B2622" s="221"/>
      <c r="C2622" s="239" t="s">
        <v>230</v>
      </c>
      <c r="D2622" s="240">
        <v>0</v>
      </c>
      <c r="E2622" s="240">
        <v>0</v>
      </c>
      <c r="F2622" s="240">
        <v>0</v>
      </c>
      <c r="G2622" s="240">
        <v>0</v>
      </c>
      <c r="H2622" s="221"/>
      <c r="I2622" s="221"/>
      <c r="J2622" s="221"/>
      <c r="K2622" s="221"/>
    </row>
    <row r="2623" spans="1:11" ht="14.1" customHeight="1">
      <c r="A2623" s="221"/>
      <c r="B2623" s="221"/>
      <c r="C2623" s="239" t="s">
        <v>231</v>
      </c>
      <c r="D2623" s="240">
        <v>0</v>
      </c>
      <c r="E2623" s="240">
        <v>0</v>
      </c>
      <c r="F2623" s="240">
        <v>0</v>
      </c>
      <c r="G2623" s="240">
        <v>0</v>
      </c>
      <c r="H2623" s="221"/>
      <c r="I2623" s="221"/>
      <c r="J2623" s="221"/>
      <c r="K2623" s="221"/>
    </row>
    <row r="2624" spans="1:11" ht="14.1" customHeight="1">
      <c r="A2624" s="221"/>
      <c r="B2624" s="221"/>
      <c r="C2624" s="239" t="s">
        <v>232</v>
      </c>
      <c r="D2624" s="240">
        <v>0</v>
      </c>
      <c r="E2624" s="240">
        <v>0</v>
      </c>
      <c r="F2624" s="240">
        <v>0</v>
      </c>
      <c r="G2624" s="240">
        <v>0</v>
      </c>
      <c r="H2624" s="221"/>
      <c r="I2624" s="221"/>
      <c r="J2624" s="221"/>
      <c r="K2624" s="221"/>
    </row>
    <row r="2625" spans="1:11" ht="14.1" customHeight="1">
      <c r="A2625" s="221"/>
      <c r="B2625" s="221"/>
      <c r="C2625" s="239" t="s">
        <v>234</v>
      </c>
      <c r="D2625" s="240">
        <v>0</v>
      </c>
      <c r="E2625" s="240">
        <v>0</v>
      </c>
      <c r="F2625" s="240">
        <v>0</v>
      </c>
      <c r="G2625" s="240">
        <v>0</v>
      </c>
      <c r="H2625" s="221"/>
      <c r="I2625" s="221"/>
      <c r="J2625" s="221"/>
      <c r="K2625" s="221"/>
    </row>
    <row r="2626" spans="1:11" ht="14.1" customHeight="1">
      <c r="A2626" s="221"/>
      <c r="B2626" s="221"/>
      <c r="C2626" s="239" t="s">
        <v>220</v>
      </c>
      <c r="D2626" s="240">
        <v>0</v>
      </c>
      <c r="E2626" s="240">
        <v>0</v>
      </c>
      <c r="F2626" s="240">
        <v>0</v>
      </c>
      <c r="G2626" s="240">
        <v>0</v>
      </c>
      <c r="H2626" s="221"/>
      <c r="I2626" s="221"/>
      <c r="J2626" s="221"/>
      <c r="K2626" s="221"/>
    </row>
    <row r="2627" spans="1:11" ht="14.1" customHeight="1">
      <c r="A2627" s="221"/>
      <c r="B2627" s="221"/>
      <c r="C2627" s="239" t="s">
        <v>229</v>
      </c>
      <c r="D2627" s="240">
        <v>0</v>
      </c>
      <c r="E2627" s="240">
        <v>0</v>
      </c>
      <c r="F2627" s="240">
        <v>0</v>
      </c>
      <c r="G2627" s="240">
        <v>0</v>
      </c>
      <c r="H2627" s="221"/>
      <c r="I2627" s="221"/>
      <c r="J2627" s="221"/>
      <c r="K2627" s="221"/>
    </row>
    <row r="2628" spans="1:11" ht="14.1" customHeight="1">
      <c r="A2628" s="221"/>
      <c r="B2628" s="221"/>
      <c r="C2628" s="239" t="s">
        <v>230</v>
      </c>
      <c r="D2628" s="240">
        <v>0</v>
      </c>
      <c r="E2628" s="240">
        <v>0</v>
      </c>
      <c r="F2628" s="240">
        <v>0</v>
      </c>
      <c r="G2628" s="240">
        <v>0</v>
      </c>
      <c r="H2628" s="221"/>
      <c r="I2628" s="221"/>
      <c r="J2628" s="221"/>
      <c r="K2628" s="221"/>
    </row>
    <row r="2629" spans="1:11" ht="14.1" customHeight="1">
      <c r="A2629" s="221"/>
      <c r="B2629" s="221"/>
      <c r="C2629" s="239" t="s">
        <v>231</v>
      </c>
      <c r="D2629" s="240">
        <v>0</v>
      </c>
      <c r="E2629" s="240">
        <v>0</v>
      </c>
      <c r="F2629" s="240">
        <v>0</v>
      </c>
      <c r="G2629" s="240">
        <v>0</v>
      </c>
      <c r="H2629" s="221"/>
      <c r="I2629" s="221"/>
      <c r="J2629" s="221"/>
      <c r="K2629" s="221"/>
    </row>
    <row r="2630" spans="1:11" ht="14.1" customHeight="1">
      <c r="A2630" s="221"/>
      <c r="B2630" s="221"/>
      <c r="C2630" s="239" t="s">
        <v>232</v>
      </c>
      <c r="D2630" s="240">
        <v>0</v>
      </c>
      <c r="E2630" s="240">
        <v>0</v>
      </c>
      <c r="F2630" s="240">
        <v>0</v>
      </c>
      <c r="G2630" s="240">
        <v>0</v>
      </c>
      <c r="H2630" s="221"/>
      <c r="I2630" s="221"/>
      <c r="J2630" s="221"/>
      <c r="K2630" s="221"/>
    </row>
    <row r="2631" spans="1:11" ht="14.1" customHeight="1">
      <c r="A2631" s="221"/>
      <c r="B2631" s="221"/>
      <c r="C2631" s="239" t="s">
        <v>235</v>
      </c>
      <c r="D2631" s="240">
        <v>0</v>
      </c>
      <c r="E2631" s="240">
        <v>0</v>
      </c>
      <c r="F2631" s="240">
        <v>0</v>
      </c>
      <c r="G2631" s="240">
        <v>0</v>
      </c>
      <c r="H2631" s="221"/>
      <c r="I2631" s="221"/>
      <c r="J2631" s="221"/>
      <c r="K2631" s="221"/>
    </row>
    <row r="2632" spans="1:11" ht="14.1" customHeight="1">
      <c r="A2632" s="221"/>
      <c r="B2632" s="221"/>
      <c r="C2632" s="239" t="s">
        <v>236</v>
      </c>
      <c r="D2632" s="240">
        <v>0</v>
      </c>
      <c r="E2632" s="240">
        <v>0</v>
      </c>
      <c r="F2632" s="240">
        <v>0</v>
      </c>
      <c r="G2632" s="240">
        <v>0</v>
      </c>
      <c r="H2632" s="221"/>
      <c r="I2632" s="221"/>
      <c r="J2632" s="221"/>
      <c r="K2632" s="221"/>
    </row>
    <row r="2633" spans="1:11" ht="14.1" customHeight="1">
      <c r="A2633" s="221"/>
      <c r="B2633" s="221"/>
      <c r="C2633" s="241" t="s">
        <v>237</v>
      </c>
      <c r="D2633" s="240">
        <v>0</v>
      </c>
      <c r="E2633" s="1591">
        <v>62325898</v>
      </c>
      <c r="F2633" s="1591">
        <v>3735945</v>
      </c>
      <c r="G2633" s="237" t="s">
        <v>164</v>
      </c>
      <c r="H2633" s="221"/>
      <c r="I2633" s="221"/>
      <c r="J2633" s="221"/>
      <c r="K2633" s="221"/>
    </row>
    <row r="2634" spans="1:11" ht="36.950000000000003" customHeight="1">
      <c r="A2634" s="221"/>
      <c r="B2634" s="221"/>
      <c r="C2634" s="231" t="s">
        <v>209</v>
      </c>
      <c r="D2634" s="1639" t="s">
        <v>3452</v>
      </c>
      <c r="E2634" s="1640"/>
      <c r="F2634" s="1640"/>
      <c r="G2634" s="1640"/>
      <c r="H2634" s="221"/>
      <c r="I2634" s="221"/>
      <c r="J2634" s="221"/>
      <c r="K2634" s="221"/>
    </row>
    <row r="2635" spans="1:11" ht="36.950000000000003" customHeight="1">
      <c r="A2635" s="221"/>
      <c r="B2635" s="221"/>
      <c r="C2635" s="232" t="s">
        <v>211</v>
      </c>
      <c r="D2635" s="1639" t="s">
        <v>3453</v>
      </c>
      <c r="E2635" s="1640"/>
      <c r="F2635" s="1640"/>
      <c r="G2635" s="1640"/>
      <c r="H2635" s="221"/>
      <c r="I2635" s="221"/>
      <c r="J2635" s="221"/>
      <c r="K2635" s="221"/>
    </row>
    <row r="2636" spans="1:11" ht="36.950000000000003" customHeight="1">
      <c r="A2636" s="221"/>
      <c r="B2636" s="221"/>
      <c r="C2636" s="232" t="s">
        <v>31</v>
      </c>
      <c r="D2636" s="1639" t="s">
        <v>3451</v>
      </c>
      <c r="E2636" s="1640"/>
      <c r="F2636" s="1640"/>
      <c r="G2636" s="1640"/>
      <c r="H2636" s="221"/>
      <c r="I2636" s="221"/>
      <c r="J2636" s="221"/>
      <c r="K2636" s="221"/>
    </row>
    <row r="2637" spans="1:11" ht="15" customHeight="1">
      <c r="A2637" s="221"/>
      <c r="B2637" s="221"/>
      <c r="C2637" s="233"/>
      <c r="D2637" s="234">
        <v>2025</v>
      </c>
      <c r="E2637" s="234">
        <v>2026</v>
      </c>
      <c r="F2637" s="234">
        <v>2027</v>
      </c>
      <c r="G2637" s="234">
        <v>2028</v>
      </c>
      <c r="H2637" s="221"/>
      <c r="I2637" s="221"/>
      <c r="J2637" s="221"/>
      <c r="K2637" s="221"/>
    </row>
    <row r="2638" spans="1:11" ht="15" customHeight="1">
      <c r="A2638" s="221"/>
      <c r="B2638" s="221"/>
      <c r="C2638" s="235"/>
      <c r="D2638" s="236" t="s">
        <v>13</v>
      </c>
      <c r="E2638" s="236" t="s">
        <v>14</v>
      </c>
      <c r="F2638" s="236" t="s">
        <v>14</v>
      </c>
      <c r="G2638" s="236" t="s">
        <v>14</v>
      </c>
      <c r="H2638" s="221"/>
      <c r="I2638" s="221"/>
      <c r="J2638" s="221"/>
      <c r="K2638" s="221"/>
    </row>
    <row r="2639" spans="1:11" ht="14.1" customHeight="1">
      <c r="A2639" s="221"/>
      <c r="B2639" s="221"/>
      <c r="C2639" s="223" t="s">
        <v>33</v>
      </c>
      <c r="D2639" s="237" t="s">
        <v>200</v>
      </c>
      <c r="E2639" s="237" t="s">
        <v>248</v>
      </c>
      <c r="F2639" s="237" t="s">
        <v>248</v>
      </c>
      <c r="G2639" s="237" t="s">
        <v>248</v>
      </c>
      <c r="H2639" s="221"/>
      <c r="I2639" s="221"/>
      <c r="J2639" s="221"/>
      <c r="K2639" s="221"/>
    </row>
    <row r="2640" spans="1:11" ht="14.1" customHeight="1">
      <c r="A2640" s="221"/>
      <c r="B2640" s="221"/>
      <c r="C2640" s="223" t="s">
        <v>214</v>
      </c>
      <c r="D2640" s="1591">
        <v>1220419098</v>
      </c>
      <c r="E2640" s="1591">
        <v>8225313</v>
      </c>
      <c r="F2640" s="237" t="s">
        <v>164</v>
      </c>
      <c r="G2640" s="237" t="s">
        <v>164</v>
      </c>
      <c r="H2640" s="221"/>
      <c r="I2640" s="221"/>
      <c r="J2640" s="221"/>
      <c r="K2640" s="221"/>
    </row>
    <row r="2641" spans="1:11" ht="14.1" customHeight="1">
      <c r="A2641" s="221"/>
      <c r="B2641" s="221"/>
      <c r="C2641" s="223" t="s">
        <v>215</v>
      </c>
      <c r="D2641" s="237" t="s">
        <v>164</v>
      </c>
      <c r="E2641" s="1591">
        <v>8225313</v>
      </c>
      <c r="F2641" s="237" t="s">
        <v>164</v>
      </c>
      <c r="G2641" s="237" t="s">
        <v>164</v>
      </c>
      <c r="H2641" s="221"/>
      <c r="I2641" s="221"/>
      <c r="J2641" s="221"/>
      <c r="K2641" s="221"/>
    </row>
    <row r="2642" spans="1:11" ht="14.1" customHeight="1">
      <c r="A2642" s="221"/>
      <c r="B2642" s="221"/>
      <c r="C2642" s="223" t="s">
        <v>216</v>
      </c>
      <c r="D2642" s="237" t="s">
        <v>200</v>
      </c>
      <c r="E2642" s="237" t="s">
        <v>200</v>
      </c>
      <c r="F2642" s="237" t="s">
        <v>164</v>
      </c>
      <c r="G2642" s="237" t="s">
        <v>164</v>
      </c>
      <c r="H2642" s="221"/>
      <c r="I2642" s="221"/>
      <c r="J2642" s="221"/>
      <c r="K2642" s="221"/>
    </row>
    <row r="2643" spans="1:11" ht="14.1" customHeight="1">
      <c r="A2643" s="221"/>
      <c r="B2643" s="221"/>
      <c r="C2643" s="223" t="s">
        <v>217</v>
      </c>
      <c r="D2643" s="237" t="s">
        <v>200</v>
      </c>
      <c r="E2643" s="1595">
        <v>-0.99326025542088003</v>
      </c>
      <c r="F2643" s="1603">
        <v>-1</v>
      </c>
      <c r="G2643" s="237" t="s">
        <v>200</v>
      </c>
      <c r="H2643" s="221"/>
      <c r="I2643" s="221"/>
      <c r="J2643" s="221"/>
      <c r="K2643" s="221"/>
    </row>
    <row r="2644" spans="1:11" ht="14.1" customHeight="1">
      <c r="A2644" s="221"/>
      <c r="B2644" s="221"/>
      <c r="C2644" s="223" t="s">
        <v>39</v>
      </c>
      <c r="D2644" s="237" t="s">
        <v>200</v>
      </c>
      <c r="E2644" s="237" t="s">
        <v>200</v>
      </c>
      <c r="F2644" s="237" t="s">
        <v>936</v>
      </c>
      <c r="G2644" s="237" t="s">
        <v>200</v>
      </c>
      <c r="H2644" s="221"/>
      <c r="I2644" s="221"/>
      <c r="J2644" s="221"/>
      <c r="K2644" s="221"/>
    </row>
    <row r="2645" spans="1:11" ht="14.1" customHeight="1">
      <c r="A2645" s="221"/>
      <c r="B2645" s="221"/>
      <c r="C2645" s="1683" t="s">
        <v>218</v>
      </c>
      <c r="D2645" s="1684"/>
      <c r="E2645" s="1684"/>
      <c r="F2645" s="1684"/>
      <c r="G2645" s="1684"/>
      <c r="H2645" s="221"/>
      <c r="I2645" s="221"/>
      <c r="J2645" s="221"/>
      <c r="K2645" s="221"/>
    </row>
    <row r="2646" spans="1:11" ht="14.1" customHeight="1">
      <c r="A2646" s="221"/>
      <c r="B2646" s="221"/>
      <c r="C2646" s="233"/>
      <c r="D2646" s="234">
        <v>2025</v>
      </c>
      <c r="E2646" s="234">
        <v>2026</v>
      </c>
      <c r="F2646" s="234">
        <v>2027</v>
      </c>
      <c r="G2646" s="234">
        <v>2028</v>
      </c>
      <c r="H2646" s="221"/>
      <c r="I2646" s="221"/>
      <c r="J2646" s="221"/>
      <c r="K2646" s="221"/>
    </row>
    <row r="2647" spans="1:11" ht="14.1" customHeight="1">
      <c r="A2647" s="221"/>
      <c r="B2647" s="221"/>
      <c r="C2647" s="235"/>
      <c r="D2647" s="236" t="s">
        <v>13</v>
      </c>
      <c r="E2647" s="236" t="s">
        <v>14</v>
      </c>
      <c r="F2647" s="236" t="s">
        <v>14</v>
      </c>
      <c r="G2647" s="236" t="s">
        <v>14</v>
      </c>
      <c r="H2647" s="221"/>
      <c r="I2647" s="221"/>
      <c r="J2647" s="221"/>
      <c r="K2647" s="221"/>
    </row>
    <row r="2648" spans="1:11" ht="14.1" customHeight="1">
      <c r="A2648" s="221"/>
      <c r="B2648" s="221"/>
      <c r="C2648" s="239" t="s">
        <v>219</v>
      </c>
      <c r="D2648" s="240">
        <v>0</v>
      </c>
      <c r="E2648" s="240">
        <v>0</v>
      </c>
      <c r="F2648" s="240">
        <v>0</v>
      </c>
      <c r="G2648" s="240">
        <v>0</v>
      </c>
      <c r="H2648" s="221"/>
      <c r="I2648" s="221"/>
      <c r="J2648" s="221"/>
      <c r="K2648" s="221"/>
    </row>
    <row r="2649" spans="1:11" ht="14.1" customHeight="1">
      <c r="A2649" s="221"/>
      <c r="B2649" s="221"/>
      <c r="C2649" s="239" t="s">
        <v>220</v>
      </c>
      <c r="D2649" s="240">
        <v>0</v>
      </c>
      <c r="E2649" s="240">
        <v>0</v>
      </c>
      <c r="F2649" s="240">
        <v>0</v>
      </c>
      <c r="G2649" s="240">
        <v>0</v>
      </c>
      <c r="H2649" s="221"/>
      <c r="I2649" s="221"/>
      <c r="J2649" s="221"/>
      <c r="K2649" s="221"/>
    </row>
    <row r="2650" spans="1:11" ht="14.1" customHeight="1">
      <c r="A2650" s="221"/>
      <c r="B2650" s="221"/>
      <c r="C2650" s="239" t="s">
        <v>221</v>
      </c>
      <c r="D2650" s="240">
        <v>0</v>
      </c>
      <c r="E2650" s="240">
        <v>0</v>
      </c>
      <c r="F2650" s="240">
        <v>0</v>
      </c>
      <c r="G2650" s="240">
        <v>0</v>
      </c>
      <c r="H2650" s="221"/>
      <c r="I2650" s="221"/>
      <c r="J2650" s="221"/>
      <c r="K2650" s="221"/>
    </row>
    <row r="2651" spans="1:11" ht="14.1" customHeight="1">
      <c r="A2651" s="221"/>
      <c r="B2651" s="221"/>
      <c r="C2651" s="239" t="s">
        <v>222</v>
      </c>
      <c r="D2651" s="240">
        <v>0</v>
      </c>
      <c r="E2651" s="240">
        <v>0</v>
      </c>
      <c r="F2651" s="240">
        <v>0</v>
      </c>
      <c r="G2651" s="240">
        <v>0</v>
      </c>
      <c r="H2651" s="221"/>
      <c r="I2651" s="221"/>
      <c r="J2651" s="221"/>
      <c r="K2651" s="221"/>
    </row>
    <row r="2652" spans="1:11" ht="14.1" customHeight="1">
      <c r="A2652" s="221"/>
      <c r="B2652" s="221"/>
      <c r="C2652" s="239" t="s">
        <v>220</v>
      </c>
      <c r="D2652" s="240">
        <v>0</v>
      </c>
      <c r="E2652" s="240">
        <v>0</v>
      </c>
      <c r="F2652" s="240">
        <v>0</v>
      </c>
      <c r="G2652" s="240">
        <v>0</v>
      </c>
      <c r="H2652" s="221"/>
      <c r="I2652" s="221"/>
      <c r="J2652" s="221"/>
      <c r="K2652" s="221"/>
    </row>
    <row r="2653" spans="1:11" ht="14.1" customHeight="1">
      <c r="A2653" s="221"/>
      <c r="B2653" s="221"/>
      <c r="C2653" s="239" t="s">
        <v>221</v>
      </c>
      <c r="D2653" s="240">
        <v>0</v>
      </c>
      <c r="E2653" s="240">
        <v>0</v>
      </c>
      <c r="F2653" s="240">
        <v>0</v>
      </c>
      <c r="G2653" s="240">
        <v>0</v>
      </c>
      <c r="H2653" s="221"/>
      <c r="I2653" s="221"/>
      <c r="J2653" s="221"/>
      <c r="K2653" s="221"/>
    </row>
    <row r="2654" spans="1:11" ht="14.1" customHeight="1">
      <c r="A2654" s="221"/>
      <c r="B2654" s="221"/>
      <c r="C2654" s="239" t="s">
        <v>223</v>
      </c>
      <c r="D2654" s="240">
        <v>0</v>
      </c>
      <c r="E2654" s="240">
        <v>0</v>
      </c>
      <c r="F2654" s="240">
        <v>0</v>
      </c>
      <c r="G2654" s="240">
        <v>0</v>
      </c>
      <c r="H2654" s="221"/>
      <c r="I2654" s="221"/>
      <c r="J2654" s="221"/>
      <c r="K2654" s="221"/>
    </row>
    <row r="2655" spans="1:11" ht="14.1" customHeight="1">
      <c r="A2655" s="221"/>
      <c r="B2655" s="221"/>
      <c r="C2655" s="239" t="s">
        <v>220</v>
      </c>
      <c r="D2655" s="240">
        <v>0</v>
      </c>
      <c r="E2655" s="240">
        <v>0</v>
      </c>
      <c r="F2655" s="240">
        <v>0</v>
      </c>
      <c r="G2655" s="240">
        <v>0</v>
      </c>
      <c r="H2655" s="221"/>
      <c r="I2655" s="221"/>
      <c r="J2655" s="221"/>
      <c r="K2655" s="221"/>
    </row>
    <row r="2656" spans="1:11" ht="14.1" customHeight="1">
      <c r="A2656" s="221"/>
      <c r="B2656" s="221"/>
      <c r="C2656" s="239" t="s">
        <v>221</v>
      </c>
      <c r="D2656" s="240">
        <v>0</v>
      </c>
      <c r="E2656" s="240">
        <v>0</v>
      </c>
      <c r="F2656" s="240">
        <v>0</v>
      </c>
      <c r="G2656" s="240">
        <v>0</v>
      </c>
      <c r="H2656" s="221"/>
      <c r="I2656" s="221"/>
      <c r="J2656" s="221"/>
      <c r="K2656" s="221"/>
    </row>
    <row r="2657" spans="1:11" ht="14.1" customHeight="1">
      <c r="A2657" s="221"/>
      <c r="B2657" s="221"/>
      <c r="C2657" s="239" t="s">
        <v>224</v>
      </c>
      <c r="D2657" s="240">
        <v>0</v>
      </c>
      <c r="E2657" s="240">
        <v>0</v>
      </c>
      <c r="F2657" s="240">
        <v>0</v>
      </c>
      <c r="G2657" s="240">
        <v>0</v>
      </c>
      <c r="H2657" s="221"/>
      <c r="I2657" s="221"/>
      <c r="J2657" s="221"/>
      <c r="K2657" s="221"/>
    </row>
    <row r="2658" spans="1:11" ht="14.1" customHeight="1">
      <c r="A2658" s="221"/>
      <c r="B2658" s="221"/>
      <c r="C2658" s="239" t="s">
        <v>220</v>
      </c>
      <c r="D2658" s="240">
        <v>0</v>
      </c>
      <c r="E2658" s="240">
        <v>0</v>
      </c>
      <c r="F2658" s="240">
        <v>0</v>
      </c>
      <c r="G2658" s="240">
        <v>0</v>
      </c>
      <c r="H2658" s="221"/>
      <c r="I2658" s="221"/>
      <c r="J2658" s="221"/>
      <c r="K2658" s="221"/>
    </row>
    <row r="2659" spans="1:11" ht="14.1" customHeight="1">
      <c r="A2659" s="221"/>
      <c r="B2659" s="221"/>
      <c r="C2659" s="239" t="s">
        <v>221</v>
      </c>
      <c r="D2659" s="240">
        <v>0</v>
      </c>
      <c r="E2659" s="240">
        <v>0</v>
      </c>
      <c r="F2659" s="240">
        <v>0</v>
      </c>
      <c r="G2659" s="240">
        <v>0</v>
      </c>
      <c r="H2659" s="221"/>
      <c r="I2659" s="221"/>
      <c r="J2659" s="221"/>
      <c r="K2659" s="221"/>
    </row>
    <row r="2660" spans="1:11" ht="14.1" customHeight="1">
      <c r="A2660" s="221"/>
      <c r="B2660" s="221"/>
      <c r="C2660" s="239" t="s">
        <v>225</v>
      </c>
      <c r="D2660" s="240">
        <v>0</v>
      </c>
      <c r="E2660" s="240">
        <v>0</v>
      </c>
      <c r="F2660" s="240">
        <v>0</v>
      </c>
      <c r="G2660" s="240">
        <v>0</v>
      </c>
      <c r="H2660" s="221"/>
      <c r="I2660" s="221"/>
      <c r="J2660" s="221"/>
      <c r="K2660" s="221"/>
    </row>
    <row r="2661" spans="1:11" ht="14.1" customHeight="1">
      <c r="A2661" s="221"/>
      <c r="B2661" s="221"/>
      <c r="C2661" s="239" t="s">
        <v>220</v>
      </c>
      <c r="D2661" s="240">
        <v>0</v>
      </c>
      <c r="E2661" s="240">
        <v>0</v>
      </c>
      <c r="F2661" s="240">
        <v>0</v>
      </c>
      <c r="G2661" s="240">
        <v>0</v>
      </c>
      <c r="H2661" s="221"/>
      <c r="I2661" s="221"/>
      <c r="J2661" s="221"/>
      <c r="K2661" s="221"/>
    </row>
    <row r="2662" spans="1:11" ht="14.1" customHeight="1">
      <c r="A2662" s="221"/>
      <c r="B2662" s="221"/>
      <c r="C2662" s="239" t="s">
        <v>221</v>
      </c>
      <c r="D2662" s="240">
        <v>0</v>
      </c>
      <c r="E2662" s="240">
        <v>0</v>
      </c>
      <c r="F2662" s="240">
        <v>0</v>
      </c>
      <c r="G2662" s="240">
        <v>0</v>
      </c>
      <c r="H2662" s="221"/>
      <c r="I2662" s="221"/>
      <c r="J2662" s="221"/>
      <c r="K2662" s="221"/>
    </row>
    <row r="2663" spans="1:11" ht="14.1" customHeight="1">
      <c r="A2663" s="221"/>
      <c r="B2663" s="221"/>
      <c r="C2663" s="239" t="s">
        <v>226</v>
      </c>
      <c r="D2663" s="240">
        <v>0</v>
      </c>
      <c r="E2663" s="240">
        <v>0</v>
      </c>
      <c r="F2663" s="240">
        <v>0</v>
      </c>
      <c r="G2663" s="240">
        <v>0</v>
      </c>
      <c r="H2663" s="221"/>
      <c r="I2663" s="221"/>
      <c r="J2663" s="221"/>
      <c r="K2663" s="221"/>
    </row>
    <row r="2664" spans="1:11" ht="14.1" customHeight="1">
      <c r="A2664" s="221"/>
      <c r="B2664" s="221"/>
      <c r="C2664" s="239" t="s">
        <v>220</v>
      </c>
      <c r="D2664" s="240">
        <v>0</v>
      </c>
      <c r="E2664" s="240">
        <v>0</v>
      </c>
      <c r="F2664" s="240">
        <v>0</v>
      </c>
      <c r="G2664" s="240">
        <v>0</v>
      </c>
      <c r="H2664" s="221"/>
      <c r="I2664" s="221"/>
      <c r="J2664" s="221"/>
      <c r="K2664" s="221"/>
    </row>
    <row r="2665" spans="1:11" ht="14.1" customHeight="1">
      <c r="A2665" s="221"/>
      <c r="B2665" s="221"/>
      <c r="C2665" s="239" t="s">
        <v>221</v>
      </c>
      <c r="D2665" s="240">
        <v>0</v>
      </c>
      <c r="E2665" s="240">
        <v>0</v>
      </c>
      <c r="F2665" s="240">
        <v>0</v>
      </c>
      <c r="G2665" s="240">
        <v>0</v>
      </c>
      <c r="H2665" s="221"/>
      <c r="I2665" s="221"/>
      <c r="J2665" s="221"/>
      <c r="K2665" s="221"/>
    </row>
    <row r="2666" spans="1:11" ht="14.1" customHeight="1">
      <c r="A2666" s="221"/>
      <c r="B2666" s="221"/>
      <c r="C2666" s="239" t="s">
        <v>227</v>
      </c>
      <c r="D2666" s="240">
        <v>0</v>
      </c>
      <c r="E2666" s="240">
        <v>0</v>
      </c>
      <c r="F2666" s="240">
        <v>0</v>
      </c>
      <c r="G2666" s="240">
        <v>0</v>
      </c>
      <c r="H2666" s="221"/>
      <c r="I2666" s="221"/>
      <c r="J2666" s="221"/>
      <c r="K2666" s="221"/>
    </row>
    <row r="2667" spans="1:11" ht="14.1" customHeight="1">
      <c r="A2667" s="221"/>
      <c r="B2667" s="221"/>
      <c r="C2667" s="239" t="s">
        <v>220</v>
      </c>
      <c r="D2667" s="240">
        <v>0</v>
      </c>
      <c r="E2667" s="240">
        <v>0</v>
      </c>
      <c r="F2667" s="240">
        <v>0</v>
      </c>
      <c r="G2667" s="240">
        <v>0</v>
      </c>
      <c r="H2667" s="221"/>
      <c r="I2667" s="221"/>
      <c r="J2667" s="221"/>
      <c r="K2667" s="221"/>
    </row>
    <row r="2668" spans="1:11" ht="14.1" customHeight="1">
      <c r="A2668" s="221"/>
      <c r="B2668" s="221"/>
      <c r="C2668" s="239" t="s">
        <v>221</v>
      </c>
      <c r="D2668" s="240">
        <v>0</v>
      </c>
      <c r="E2668" s="240">
        <v>0</v>
      </c>
      <c r="F2668" s="240">
        <v>0</v>
      </c>
      <c r="G2668" s="240">
        <v>0</v>
      </c>
      <c r="H2668" s="221"/>
      <c r="I2668" s="221"/>
      <c r="J2668" s="221"/>
      <c r="K2668" s="221"/>
    </row>
    <row r="2669" spans="1:11" ht="14.1" customHeight="1">
      <c r="A2669" s="221"/>
      <c r="B2669" s="221"/>
      <c r="C2669" s="239" t="s">
        <v>228</v>
      </c>
      <c r="D2669" s="240">
        <v>0</v>
      </c>
      <c r="E2669" s="240">
        <v>0</v>
      </c>
      <c r="F2669" s="240">
        <v>0</v>
      </c>
      <c r="G2669" s="240">
        <v>0</v>
      </c>
      <c r="H2669" s="221"/>
      <c r="I2669" s="221"/>
      <c r="J2669" s="221"/>
      <c r="K2669" s="221"/>
    </row>
    <row r="2670" spans="1:11" ht="14.1" customHeight="1">
      <c r="A2670" s="221"/>
      <c r="B2670" s="221"/>
      <c r="C2670" s="239" t="s">
        <v>220</v>
      </c>
      <c r="D2670" s="240">
        <v>0</v>
      </c>
      <c r="E2670" s="240">
        <v>0</v>
      </c>
      <c r="F2670" s="240">
        <v>0</v>
      </c>
      <c r="G2670" s="240">
        <v>0</v>
      </c>
      <c r="H2670" s="221"/>
      <c r="I2670" s="221"/>
      <c r="J2670" s="221"/>
      <c r="K2670" s="221"/>
    </row>
    <row r="2671" spans="1:11" ht="14.1" customHeight="1">
      <c r="A2671" s="221"/>
      <c r="B2671" s="221"/>
      <c r="C2671" s="239" t="s">
        <v>229</v>
      </c>
      <c r="D2671" s="240">
        <v>0</v>
      </c>
      <c r="E2671" s="240">
        <v>0</v>
      </c>
      <c r="F2671" s="240">
        <v>0</v>
      </c>
      <c r="G2671" s="240">
        <v>0</v>
      </c>
      <c r="H2671" s="221"/>
      <c r="I2671" s="221"/>
      <c r="J2671" s="221"/>
      <c r="K2671" s="221"/>
    </row>
    <row r="2672" spans="1:11" ht="14.1" customHeight="1">
      <c r="A2672" s="221"/>
      <c r="B2672" s="221"/>
      <c r="C2672" s="239" t="s">
        <v>230</v>
      </c>
      <c r="D2672" s="240">
        <v>0</v>
      </c>
      <c r="E2672" s="240">
        <v>0</v>
      </c>
      <c r="F2672" s="240">
        <v>0</v>
      </c>
      <c r="G2672" s="240">
        <v>0</v>
      </c>
      <c r="H2672" s="221"/>
      <c r="I2672" s="221"/>
      <c r="J2672" s="221"/>
      <c r="K2672" s="221"/>
    </row>
    <row r="2673" spans="1:11" ht="14.1" customHeight="1">
      <c r="A2673" s="221"/>
      <c r="B2673" s="221"/>
      <c r="C2673" s="239" t="s">
        <v>231</v>
      </c>
      <c r="D2673" s="240">
        <v>0</v>
      </c>
      <c r="E2673" s="240">
        <v>0</v>
      </c>
      <c r="F2673" s="240">
        <v>0</v>
      </c>
      <c r="G2673" s="240">
        <v>0</v>
      </c>
      <c r="H2673" s="221"/>
      <c r="I2673" s="221"/>
      <c r="J2673" s="221"/>
      <c r="K2673" s="221"/>
    </row>
    <row r="2674" spans="1:11" ht="14.1" customHeight="1">
      <c r="A2674" s="221"/>
      <c r="B2674" s="221"/>
      <c r="C2674" s="239" t="s">
        <v>232</v>
      </c>
      <c r="D2674" s="240">
        <v>0</v>
      </c>
      <c r="E2674" s="240">
        <v>0</v>
      </c>
      <c r="F2674" s="240">
        <v>0</v>
      </c>
      <c r="G2674" s="240">
        <v>0</v>
      </c>
      <c r="H2674" s="221"/>
      <c r="I2674" s="221"/>
      <c r="J2674" s="221"/>
      <c r="K2674" s="221"/>
    </row>
    <row r="2675" spans="1:11" ht="14.1" customHeight="1">
      <c r="A2675" s="221"/>
      <c r="B2675" s="221"/>
      <c r="C2675" s="239" t="s">
        <v>233</v>
      </c>
      <c r="D2675" s="240">
        <v>0</v>
      </c>
      <c r="E2675" s="1591">
        <v>8225313</v>
      </c>
      <c r="F2675" s="240">
        <v>0</v>
      </c>
      <c r="G2675" s="240">
        <v>0</v>
      </c>
      <c r="H2675" s="221"/>
      <c r="I2675" s="221"/>
      <c r="J2675" s="221"/>
      <c r="K2675" s="221"/>
    </row>
    <row r="2676" spans="1:11" ht="14.1" customHeight="1">
      <c r="A2676" s="221"/>
      <c r="B2676" s="221"/>
      <c r="C2676" s="239" t="s">
        <v>220</v>
      </c>
      <c r="D2676" s="240">
        <v>0</v>
      </c>
      <c r="E2676" s="1591">
        <v>8225313</v>
      </c>
      <c r="F2676" s="240">
        <v>0</v>
      </c>
      <c r="G2676" s="240">
        <v>0</v>
      </c>
      <c r="H2676" s="221"/>
      <c r="I2676" s="221"/>
      <c r="J2676" s="221"/>
      <c r="K2676" s="221"/>
    </row>
    <row r="2677" spans="1:11" ht="14.1" customHeight="1">
      <c r="A2677" s="221"/>
      <c r="B2677" s="221"/>
      <c r="C2677" s="239" t="s">
        <v>229</v>
      </c>
      <c r="D2677" s="240">
        <v>0</v>
      </c>
      <c r="E2677" s="240">
        <v>0</v>
      </c>
      <c r="F2677" s="240">
        <v>0</v>
      </c>
      <c r="G2677" s="240">
        <v>0</v>
      </c>
      <c r="H2677" s="221"/>
      <c r="I2677" s="221"/>
      <c r="J2677" s="221"/>
      <c r="K2677" s="221"/>
    </row>
    <row r="2678" spans="1:11" ht="14.1" customHeight="1">
      <c r="A2678" s="221"/>
      <c r="B2678" s="221"/>
      <c r="C2678" s="239" t="s">
        <v>230</v>
      </c>
      <c r="D2678" s="240">
        <v>0</v>
      </c>
      <c r="E2678" s="240">
        <v>0</v>
      </c>
      <c r="F2678" s="240">
        <v>0</v>
      </c>
      <c r="G2678" s="240">
        <v>0</v>
      </c>
      <c r="H2678" s="221"/>
      <c r="I2678" s="221"/>
      <c r="J2678" s="221"/>
      <c r="K2678" s="221"/>
    </row>
    <row r="2679" spans="1:11" ht="14.1" customHeight="1">
      <c r="A2679" s="221"/>
      <c r="B2679" s="221"/>
      <c r="C2679" s="239" t="s">
        <v>231</v>
      </c>
      <c r="D2679" s="240">
        <v>0</v>
      </c>
      <c r="E2679" s="240">
        <v>0</v>
      </c>
      <c r="F2679" s="240">
        <v>0</v>
      </c>
      <c r="G2679" s="240">
        <v>0</v>
      </c>
      <c r="H2679" s="221"/>
      <c r="I2679" s="221"/>
      <c r="J2679" s="221"/>
      <c r="K2679" s="221"/>
    </row>
    <row r="2680" spans="1:11" ht="14.1" customHeight="1">
      <c r="A2680" s="221"/>
      <c r="B2680" s="221"/>
      <c r="C2680" s="239" t="s">
        <v>232</v>
      </c>
      <c r="D2680" s="240">
        <v>0</v>
      </c>
      <c r="E2680" s="240">
        <v>0</v>
      </c>
      <c r="F2680" s="240">
        <v>0</v>
      </c>
      <c r="G2680" s="240">
        <v>0</v>
      </c>
      <c r="H2680" s="221"/>
      <c r="I2680" s="221"/>
      <c r="J2680" s="221"/>
      <c r="K2680" s="221"/>
    </row>
    <row r="2681" spans="1:11" ht="14.1" customHeight="1">
      <c r="A2681" s="221"/>
      <c r="B2681" s="221"/>
      <c r="C2681" s="239" t="s">
        <v>234</v>
      </c>
      <c r="D2681" s="240">
        <v>0</v>
      </c>
      <c r="E2681" s="240">
        <v>0</v>
      </c>
      <c r="F2681" s="240">
        <v>0</v>
      </c>
      <c r="G2681" s="240">
        <v>0</v>
      </c>
      <c r="H2681" s="221"/>
      <c r="I2681" s="221"/>
      <c r="J2681" s="221"/>
      <c r="K2681" s="221"/>
    </row>
    <row r="2682" spans="1:11" ht="14.1" customHeight="1">
      <c r="A2682" s="221"/>
      <c r="B2682" s="221"/>
      <c r="C2682" s="239" t="s">
        <v>220</v>
      </c>
      <c r="D2682" s="240">
        <v>0</v>
      </c>
      <c r="E2682" s="240">
        <v>0</v>
      </c>
      <c r="F2682" s="240">
        <v>0</v>
      </c>
      <c r="G2682" s="240">
        <v>0</v>
      </c>
      <c r="H2682" s="221"/>
      <c r="I2682" s="221"/>
      <c r="J2682" s="221"/>
      <c r="K2682" s="221"/>
    </row>
    <row r="2683" spans="1:11" ht="14.1" customHeight="1">
      <c r="A2683" s="221"/>
      <c r="B2683" s="221"/>
      <c r="C2683" s="239" t="s">
        <v>229</v>
      </c>
      <c r="D2683" s="240">
        <v>0</v>
      </c>
      <c r="E2683" s="240">
        <v>0</v>
      </c>
      <c r="F2683" s="240">
        <v>0</v>
      </c>
      <c r="G2683" s="240">
        <v>0</v>
      </c>
      <c r="H2683" s="221"/>
      <c r="I2683" s="221"/>
      <c r="J2683" s="221"/>
      <c r="K2683" s="221"/>
    </row>
    <row r="2684" spans="1:11" ht="14.1" customHeight="1">
      <c r="A2684" s="221"/>
      <c r="B2684" s="221"/>
      <c r="C2684" s="239" t="s">
        <v>230</v>
      </c>
      <c r="D2684" s="240">
        <v>0</v>
      </c>
      <c r="E2684" s="240">
        <v>0</v>
      </c>
      <c r="F2684" s="240">
        <v>0</v>
      </c>
      <c r="G2684" s="240">
        <v>0</v>
      </c>
      <c r="H2684" s="221"/>
      <c r="I2684" s="221"/>
      <c r="J2684" s="221"/>
      <c r="K2684" s="221"/>
    </row>
    <row r="2685" spans="1:11" ht="14.1" customHeight="1">
      <c r="A2685" s="221"/>
      <c r="B2685" s="221"/>
      <c r="C2685" s="239" t="s">
        <v>231</v>
      </c>
      <c r="D2685" s="240">
        <v>0</v>
      </c>
      <c r="E2685" s="240">
        <v>0</v>
      </c>
      <c r="F2685" s="240">
        <v>0</v>
      </c>
      <c r="G2685" s="240">
        <v>0</v>
      </c>
      <c r="H2685" s="221"/>
      <c r="I2685" s="221"/>
      <c r="J2685" s="221"/>
      <c r="K2685" s="221"/>
    </row>
    <row r="2686" spans="1:11" ht="14.1" customHeight="1">
      <c r="A2686" s="221"/>
      <c r="B2686" s="221"/>
      <c r="C2686" s="239" t="s">
        <v>232</v>
      </c>
      <c r="D2686" s="240">
        <v>0</v>
      </c>
      <c r="E2686" s="240">
        <v>0</v>
      </c>
      <c r="F2686" s="240">
        <v>0</v>
      </c>
      <c r="G2686" s="240">
        <v>0</v>
      </c>
      <c r="H2686" s="221"/>
      <c r="I2686" s="221"/>
      <c r="J2686" s="221"/>
      <c r="K2686" s="221"/>
    </row>
    <row r="2687" spans="1:11" ht="14.1" customHeight="1">
      <c r="A2687" s="221"/>
      <c r="B2687" s="221"/>
      <c r="C2687" s="239" t="s">
        <v>235</v>
      </c>
      <c r="D2687" s="240">
        <v>0</v>
      </c>
      <c r="E2687" s="240">
        <v>0</v>
      </c>
      <c r="F2687" s="240">
        <v>0</v>
      </c>
      <c r="G2687" s="240">
        <v>0</v>
      </c>
      <c r="H2687" s="221"/>
      <c r="I2687" s="221"/>
      <c r="J2687" s="221"/>
      <c r="K2687" s="221"/>
    </row>
    <row r="2688" spans="1:11" ht="14.1" customHeight="1">
      <c r="A2688" s="221"/>
      <c r="B2688" s="221"/>
      <c r="C2688" s="239" t="s">
        <v>236</v>
      </c>
      <c r="D2688" s="240">
        <v>0</v>
      </c>
      <c r="E2688" s="240">
        <v>0</v>
      </c>
      <c r="F2688" s="240">
        <v>0</v>
      </c>
      <c r="G2688" s="240">
        <v>0</v>
      </c>
      <c r="H2688" s="221"/>
      <c r="I2688" s="221"/>
      <c r="J2688" s="221"/>
      <c r="K2688" s="221"/>
    </row>
    <row r="2689" spans="1:11" ht="14.1" customHeight="1">
      <c r="A2689" s="221"/>
      <c r="B2689" s="221"/>
      <c r="C2689" s="241" t="s">
        <v>237</v>
      </c>
      <c r="D2689" s="240">
        <v>0</v>
      </c>
      <c r="E2689" s="1591">
        <v>8225313</v>
      </c>
      <c r="F2689" s="240">
        <v>0</v>
      </c>
      <c r="G2689" s="240">
        <v>0</v>
      </c>
      <c r="H2689" s="221"/>
      <c r="I2689" s="221"/>
      <c r="J2689" s="221"/>
      <c r="K2689" s="221"/>
    </row>
    <row r="2690" spans="1:11" ht="20.100000000000001" customHeight="1">
      <c r="A2690" s="221"/>
      <c r="B2690" s="221"/>
      <c r="C2690" s="1581" t="s">
        <v>3454</v>
      </c>
      <c r="D2690" s="1685" t="s">
        <v>3455</v>
      </c>
      <c r="E2690" s="1686"/>
      <c r="F2690" s="1686"/>
      <c r="G2690" s="1686"/>
      <c r="H2690" s="221"/>
      <c r="I2690" s="221"/>
      <c r="J2690" s="221"/>
      <c r="K2690" s="221"/>
    </row>
    <row r="2691" spans="1:11" ht="18" customHeight="1">
      <c r="A2691" s="221"/>
      <c r="B2691" s="221"/>
      <c r="C2691" s="231" t="s">
        <v>209</v>
      </c>
      <c r="D2691" s="1639" t="s">
        <v>3456</v>
      </c>
      <c r="E2691" s="1640"/>
      <c r="F2691" s="1640"/>
      <c r="G2691" s="1640"/>
      <c r="H2691" s="221"/>
      <c r="I2691" s="221"/>
      <c r="J2691" s="221"/>
      <c r="K2691" s="221"/>
    </row>
    <row r="2692" spans="1:11" ht="18" customHeight="1">
      <c r="A2692" s="221"/>
      <c r="B2692" s="221"/>
      <c r="C2692" s="232" t="s">
        <v>211</v>
      </c>
      <c r="D2692" s="1639" t="s">
        <v>200</v>
      </c>
      <c r="E2692" s="1640"/>
      <c r="F2692" s="1640"/>
      <c r="G2692" s="1640"/>
      <c r="H2692" s="221"/>
      <c r="I2692" s="221"/>
      <c r="J2692" s="221"/>
      <c r="K2692" s="221"/>
    </row>
    <row r="2693" spans="1:11" ht="18" customHeight="1">
      <c r="A2693" s="221"/>
      <c r="B2693" s="221"/>
      <c r="C2693" s="232" t="s">
        <v>31</v>
      </c>
      <c r="D2693" s="1639" t="s">
        <v>3451</v>
      </c>
      <c r="E2693" s="1640"/>
      <c r="F2693" s="1640"/>
      <c r="G2693" s="1640"/>
      <c r="H2693" s="221"/>
      <c r="I2693" s="221"/>
      <c r="J2693" s="221"/>
      <c r="K2693" s="221"/>
    </row>
    <row r="2694" spans="1:11" ht="15" customHeight="1">
      <c r="A2694" s="221"/>
      <c r="B2694" s="221"/>
      <c r="C2694" s="233"/>
      <c r="D2694" s="234">
        <v>2025</v>
      </c>
      <c r="E2694" s="234">
        <v>2026</v>
      </c>
      <c r="F2694" s="234">
        <v>2027</v>
      </c>
      <c r="G2694" s="234">
        <v>2028</v>
      </c>
      <c r="H2694" s="221"/>
      <c r="I2694" s="221"/>
      <c r="J2694" s="221"/>
      <c r="K2694" s="221"/>
    </row>
    <row r="2695" spans="1:11" ht="15" customHeight="1">
      <c r="A2695" s="221"/>
      <c r="B2695" s="221"/>
      <c r="C2695" s="235"/>
      <c r="D2695" s="236" t="s">
        <v>13</v>
      </c>
      <c r="E2695" s="236" t="s">
        <v>14</v>
      </c>
      <c r="F2695" s="236" t="s">
        <v>14</v>
      </c>
      <c r="G2695" s="236" t="s">
        <v>14</v>
      </c>
      <c r="H2695" s="221"/>
      <c r="I2695" s="221"/>
      <c r="J2695" s="221"/>
      <c r="K2695" s="221"/>
    </row>
    <row r="2696" spans="1:11" ht="14.1" customHeight="1">
      <c r="A2696" s="221"/>
      <c r="B2696" s="221"/>
      <c r="C2696" s="223" t="s">
        <v>33</v>
      </c>
      <c r="D2696" s="237" t="s">
        <v>200</v>
      </c>
      <c r="E2696" s="237" t="s">
        <v>248</v>
      </c>
      <c r="F2696" s="237" t="s">
        <v>248</v>
      </c>
      <c r="G2696" s="237" t="s">
        <v>248</v>
      </c>
      <c r="H2696" s="221"/>
      <c r="I2696" s="221"/>
      <c r="J2696" s="221"/>
      <c r="K2696" s="221"/>
    </row>
    <row r="2697" spans="1:11" ht="14.1" customHeight="1">
      <c r="A2697" s="221"/>
      <c r="B2697" s="221"/>
      <c r="C2697" s="223" t="s">
        <v>214</v>
      </c>
      <c r="D2697" s="237">
        <v>0</v>
      </c>
      <c r="E2697" s="1591">
        <v>150000000</v>
      </c>
      <c r="F2697" s="1591">
        <v>90000000</v>
      </c>
      <c r="G2697" s="1591">
        <v>0</v>
      </c>
      <c r="H2697" s="221"/>
      <c r="I2697" s="221"/>
      <c r="J2697" s="221"/>
      <c r="K2697" s="221"/>
    </row>
    <row r="2698" spans="1:11" ht="14.1" customHeight="1">
      <c r="A2698" s="221"/>
      <c r="B2698" s="221"/>
      <c r="C2698" s="223" t="s">
        <v>215</v>
      </c>
      <c r="D2698" s="237" t="s">
        <v>164</v>
      </c>
      <c r="E2698" s="1591">
        <v>150000000</v>
      </c>
      <c r="F2698" s="1591">
        <v>90000000</v>
      </c>
      <c r="G2698" s="1591">
        <v>0</v>
      </c>
      <c r="H2698" s="221"/>
      <c r="I2698" s="221"/>
      <c r="J2698" s="221"/>
      <c r="K2698" s="221"/>
    </row>
    <row r="2699" spans="1:11" ht="14.1" customHeight="1">
      <c r="A2699" s="221"/>
      <c r="B2699" s="221"/>
      <c r="C2699" s="223" t="s">
        <v>216</v>
      </c>
      <c r="D2699" s="237" t="s">
        <v>200</v>
      </c>
      <c r="E2699" s="237" t="s">
        <v>200</v>
      </c>
      <c r="F2699" s="237" t="s">
        <v>164</v>
      </c>
      <c r="G2699" s="237" t="s">
        <v>164</v>
      </c>
      <c r="H2699" s="221"/>
      <c r="I2699" s="221"/>
      <c r="J2699" s="221"/>
      <c r="K2699" s="221"/>
    </row>
    <row r="2700" spans="1:11" ht="14.1" customHeight="1">
      <c r="A2700" s="221"/>
      <c r="B2700" s="221"/>
      <c r="C2700" s="223" t="s">
        <v>217</v>
      </c>
      <c r="D2700" s="237" t="s">
        <v>200</v>
      </c>
      <c r="E2700" s="237"/>
      <c r="F2700" s="237">
        <v>-0.4</v>
      </c>
      <c r="G2700" s="237">
        <v>-1</v>
      </c>
      <c r="H2700" s="221"/>
      <c r="I2700" s="221"/>
      <c r="J2700" s="221"/>
      <c r="K2700" s="221"/>
    </row>
    <row r="2701" spans="1:11" ht="14.1" customHeight="1">
      <c r="A2701" s="221"/>
      <c r="B2701" s="221"/>
      <c r="C2701" s="223" t="s">
        <v>39</v>
      </c>
      <c r="D2701" s="237" t="s">
        <v>200</v>
      </c>
      <c r="E2701" s="237" t="s">
        <v>200</v>
      </c>
      <c r="F2701" s="237">
        <v>-0.4</v>
      </c>
      <c r="G2701" s="237">
        <v>-1</v>
      </c>
      <c r="H2701" s="221"/>
      <c r="I2701" s="221"/>
      <c r="J2701" s="221"/>
      <c r="K2701" s="221"/>
    </row>
    <row r="2702" spans="1:11" ht="14.1" customHeight="1">
      <c r="A2702" s="221"/>
      <c r="B2702" s="221"/>
      <c r="C2702" s="1683" t="s">
        <v>218</v>
      </c>
      <c r="D2702" s="1684"/>
      <c r="E2702" s="1684"/>
      <c r="F2702" s="1684"/>
      <c r="G2702" s="1684"/>
      <c r="H2702" s="221"/>
      <c r="I2702" s="221"/>
      <c r="J2702" s="221"/>
      <c r="K2702" s="221"/>
    </row>
    <row r="2703" spans="1:11" ht="14.1" customHeight="1">
      <c r="A2703" s="221"/>
      <c r="B2703" s="221"/>
      <c r="C2703" s="233"/>
      <c r="D2703" s="234">
        <v>2025</v>
      </c>
      <c r="E2703" s="234">
        <v>2026</v>
      </c>
      <c r="F2703" s="234">
        <v>2027</v>
      </c>
      <c r="G2703" s="234">
        <v>2028</v>
      </c>
      <c r="H2703" s="221"/>
      <c r="I2703" s="221"/>
      <c r="J2703" s="221"/>
      <c r="K2703" s="221"/>
    </row>
    <row r="2704" spans="1:11" ht="14.1" customHeight="1">
      <c r="A2704" s="221"/>
      <c r="B2704" s="221"/>
      <c r="C2704" s="235"/>
      <c r="D2704" s="236" t="s">
        <v>13</v>
      </c>
      <c r="E2704" s="236" t="s">
        <v>14</v>
      </c>
      <c r="F2704" s="236" t="s">
        <v>14</v>
      </c>
      <c r="G2704" s="236" t="s">
        <v>14</v>
      </c>
      <c r="H2704" s="221"/>
      <c r="I2704" s="221"/>
      <c r="J2704" s="221"/>
      <c r="K2704" s="221"/>
    </row>
    <row r="2705" spans="1:11" ht="14.1" customHeight="1">
      <c r="A2705" s="221"/>
      <c r="B2705" s="221"/>
      <c r="C2705" s="239" t="s">
        <v>219</v>
      </c>
      <c r="D2705" s="240">
        <v>0</v>
      </c>
      <c r="E2705" s="240">
        <v>0</v>
      </c>
      <c r="F2705" s="240">
        <v>0</v>
      </c>
      <c r="G2705" s="240">
        <v>0</v>
      </c>
      <c r="H2705" s="221"/>
      <c r="I2705" s="221"/>
      <c r="J2705" s="221"/>
      <c r="K2705" s="221"/>
    </row>
    <row r="2706" spans="1:11" ht="14.1" customHeight="1">
      <c r="A2706" s="221"/>
      <c r="B2706" s="221"/>
      <c r="C2706" s="239" t="s">
        <v>220</v>
      </c>
      <c r="D2706" s="240">
        <v>0</v>
      </c>
      <c r="E2706" s="240">
        <v>0</v>
      </c>
      <c r="F2706" s="240">
        <v>0</v>
      </c>
      <c r="G2706" s="240">
        <v>0</v>
      </c>
      <c r="H2706" s="221"/>
      <c r="I2706" s="221"/>
      <c r="J2706" s="221"/>
      <c r="K2706" s="221"/>
    </row>
    <row r="2707" spans="1:11" ht="14.1" customHeight="1">
      <c r="A2707" s="221"/>
      <c r="B2707" s="221"/>
      <c r="C2707" s="239" t="s">
        <v>221</v>
      </c>
      <c r="D2707" s="240">
        <v>0</v>
      </c>
      <c r="E2707" s="240">
        <v>0</v>
      </c>
      <c r="F2707" s="240">
        <v>0</v>
      </c>
      <c r="G2707" s="240">
        <v>0</v>
      </c>
      <c r="H2707" s="221"/>
      <c r="I2707" s="221"/>
      <c r="J2707" s="221"/>
      <c r="K2707" s="221"/>
    </row>
    <row r="2708" spans="1:11" ht="14.1" customHeight="1">
      <c r="A2708" s="221"/>
      <c r="B2708" s="221"/>
      <c r="C2708" s="239" t="s">
        <v>222</v>
      </c>
      <c r="D2708" s="240">
        <v>0</v>
      </c>
      <c r="E2708" s="240">
        <v>0</v>
      </c>
      <c r="F2708" s="240">
        <v>0</v>
      </c>
      <c r="G2708" s="240">
        <v>0</v>
      </c>
      <c r="H2708" s="221"/>
      <c r="I2708" s="221"/>
      <c r="J2708" s="221"/>
      <c r="K2708" s="221"/>
    </row>
    <row r="2709" spans="1:11" ht="14.1" customHeight="1">
      <c r="A2709" s="221"/>
      <c r="B2709" s="221"/>
      <c r="C2709" s="239" t="s">
        <v>220</v>
      </c>
      <c r="D2709" s="240">
        <v>0</v>
      </c>
      <c r="E2709" s="240">
        <v>0</v>
      </c>
      <c r="F2709" s="240">
        <v>0</v>
      </c>
      <c r="G2709" s="240">
        <v>0</v>
      </c>
      <c r="H2709" s="221"/>
      <c r="I2709" s="221"/>
      <c r="J2709" s="221"/>
      <c r="K2709" s="221"/>
    </row>
    <row r="2710" spans="1:11" ht="14.1" customHeight="1">
      <c r="A2710" s="221"/>
      <c r="B2710" s="221"/>
      <c r="C2710" s="239" t="s">
        <v>221</v>
      </c>
      <c r="D2710" s="240">
        <v>0</v>
      </c>
      <c r="E2710" s="240">
        <v>0</v>
      </c>
      <c r="F2710" s="240">
        <v>0</v>
      </c>
      <c r="G2710" s="240">
        <v>0</v>
      </c>
      <c r="H2710" s="221"/>
      <c r="I2710" s="221"/>
      <c r="J2710" s="221"/>
      <c r="K2710" s="221"/>
    </row>
    <row r="2711" spans="1:11" ht="14.1" customHeight="1">
      <c r="A2711" s="221"/>
      <c r="B2711" s="221"/>
      <c r="C2711" s="239" t="s">
        <v>223</v>
      </c>
      <c r="D2711" s="240">
        <v>0</v>
      </c>
      <c r="E2711" s="240">
        <v>0</v>
      </c>
      <c r="F2711" s="240">
        <v>0</v>
      </c>
      <c r="G2711" s="240">
        <v>0</v>
      </c>
      <c r="H2711" s="221"/>
      <c r="I2711" s="221"/>
      <c r="J2711" s="221"/>
      <c r="K2711" s="221"/>
    </row>
    <row r="2712" spans="1:11" ht="14.1" customHeight="1">
      <c r="A2712" s="221"/>
      <c r="B2712" s="221"/>
      <c r="C2712" s="239" t="s">
        <v>220</v>
      </c>
      <c r="D2712" s="240">
        <v>0</v>
      </c>
      <c r="E2712" s="240">
        <v>0</v>
      </c>
      <c r="F2712" s="240">
        <v>0</v>
      </c>
      <c r="G2712" s="240">
        <v>0</v>
      </c>
      <c r="H2712" s="221"/>
      <c r="I2712" s="221"/>
      <c r="J2712" s="221"/>
      <c r="K2712" s="221"/>
    </row>
    <row r="2713" spans="1:11" ht="14.1" customHeight="1">
      <c r="A2713" s="221"/>
      <c r="B2713" s="221"/>
      <c r="C2713" s="239" t="s">
        <v>221</v>
      </c>
      <c r="D2713" s="240">
        <v>0</v>
      </c>
      <c r="E2713" s="240">
        <v>0</v>
      </c>
      <c r="F2713" s="240">
        <v>0</v>
      </c>
      <c r="G2713" s="240">
        <v>0</v>
      </c>
      <c r="H2713" s="221"/>
      <c r="I2713" s="221"/>
      <c r="J2713" s="221"/>
      <c r="K2713" s="221"/>
    </row>
    <row r="2714" spans="1:11" ht="14.1" customHeight="1">
      <c r="A2714" s="221"/>
      <c r="B2714" s="221"/>
      <c r="C2714" s="239" t="s">
        <v>224</v>
      </c>
      <c r="D2714" s="240">
        <v>0</v>
      </c>
      <c r="E2714" s="240">
        <v>0</v>
      </c>
      <c r="F2714" s="240">
        <v>0</v>
      </c>
      <c r="G2714" s="240">
        <v>0</v>
      </c>
      <c r="H2714" s="221"/>
      <c r="I2714" s="221"/>
      <c r="J2714" s="221"/>
      <c r="K2714" s="221"/>
    </row>
    <row r="2715" spans="1:11" ht="14.1" customHeight="1">
      <c r="A2715" s="221"/>
      <c r="B2715" s="221"/>
      <c r="C2715" s="239" t="s">
        <v>220</v>
      </c>
      <c r="D2715" s="240">
        <v>0</v>
      </c>
      <c r="E2715" s="240">
        <v>0</v>
      </c>
      <c r="F2715" s="240">
        <v>0</v>
      </c>
      <c r="G2715" s="240">
        <v>0</v>
      </c>
      <c r="H2715" s="221"/>
      <c r="I2715" s="221"/>
      <c r="J2715" s="221"/>
      <c r="K2715" s="221"/>
    </row>
    <row r="2716" spans="1:11" ht="14.1" customHeight="1">
      <c r="A2716" s="221"/>
      <c r="B2716" s="221"/>
      <c r="C2716" s="239" t="s">
        <v>221</v>
      </c>
      <c r="D2716" s="240">
        <v>0</v>
      </c>
      <c r="E2716" s="240">
        <v>0</v>
      </c>
      <c r="F2716" s="240">
        <v>0</v>
      </c>
      <c r="G2716" s="240">
        <v>0</v>
      </c>
      <c r="H2716" s="221"/>
      <c r="I2716" s="221"/>
      <c r="J2716" s="221"/>
      <c r="K2716" s="221"/>
    </row>
    <row r="2717" spans="1:11" ht="14.1" customHeight="1">
      <c r="A2717" s="221"/>
      <c r="B2717" s="221"/>
      <c r="C2717" s="239" t="s">
        <v>225</v>
      </c>
      <c r="D2717" s="240">
        <v>0</v>
      </c>
      <c r="E2717" s="240">
        <v>0</v>
      </c>
      <c r="F2717" s="240">
        <v>0</v>
      </c>
      <c r="G2717" s="240">
        <v>0</v>
      </c>
      <c r="H2717" s="221"/>
      <c r="I2717" s="221"/>
      <c r="J2717" s="221"/>
      <c r="K2717" s="221"/>
    </row>
    <row r="2718" spans="1:11" ht="14.1" customHeight="1">
      <c r="A2718" s="221"/>
      <c r="B2718" s="221"/>
      <c r="C2718" s="239" t="s">
        <v>220</v>
      </c>
      <c r="D2718" s="240">
        <v>0</v>
      </c>
      <c r="E2718" s="240">
        <v>0</v>
      </c>
      <c r="F2718" s="240">
        <v>0</v>
      </c>
      <c r="G2718" s="240">
        <v>0</v>
      </c>
      <c r="H2718" s="221"/>
      <c r="I2718" s="221"/>
      <c r="J2718" s="221"/>
      <c r="K2718" s="221"/>
    </row>
    <row r="2719" spans="1:11" ht="14.1" customHeight="1">
      <c r="A2719" s="221"/>
      <c r="B2719" s="221"/>
      <c r="C2719" s="239" t="s">
        <v>221</v>
      </c>
      <c r="D2719" s="240">
        <v>0</v>
      </c>
      <c r="E2719" s="240">
        <v>0</v>
      </c>
      <c r="F2719" s="240">
        <v>0</v>
      </c>
      <c r="G2719" s="240">
        <v>0</v>
      </c>
      <c r="H2719" s="221"/>
      <c r="I2719" s="221"/>
      <c r="J2719" s="221"/>
      <c r="K2719" s="221"/>
    </row>
    <row r="2720" spans="1:11" ht="14.1" customHeight="1">
      <c r="A2720" s="221"/>
      <c r="B2720" s="221"/>
      <c r="C2720" s="239" t="s">
        <v>226</v>
      </c>
      <c r="D2720" s="240">
        <v>0</v>
      </c>
      <c r="E2720" s="240">
        <v>0</v>
      </c>
      <c r="F2720" s="240">
        <v>0</v>
      </c>
      <c r="G2720" s="240">
        <v>0</v>
      </c>
      <c r="H2720" s="221"/>
      <c r="I2720" s="221"/>
      <c r="J2720" s="221"/>
      <c r="K2720" s="221"/>
    </row>
    <row r="2721" spans="1:11" ht="14.1" customHeight="1">
      <c r="A2721" s="221"/>
      <c r="B2721" s="221"/>
      <c r="C2721" s="239" t="s">
        <v>220</v>
      </c>
      <c r="D2721" s="240">
        <v>0</v>
      </c>
      <c r="E2721" s="240">
        <v>0</v>
      </c>
      <c r="F2721" s="240">
        <v>0</v>
      </c>
      <c r="G2721" s="240">
        <v>0</v>
      </c>
      <c r="H2721" s="221"/>
      <c r="I2721" s="221"/>
      <c r="J2721" s="221"/>
      <c r="K2721" s="221"/>
    </row>
    <row r="2722" spans="1:11" ht="14.1" customHeight="1">
      <c r="A2722" s="221"/>
      <c r="B2722" s="221"/>
      <c r="C2722" s="239" t="s">
        <v>221</v>
      </c>
      <c r="D2722" s="240">
        <v>0</v>
      </c>
      <c r="E2722" s="240">
        <v>0</v>
      </c>
      <c r="F2722" s="240">
        <v>0</v>
      </c>
      <c r="G2722" s="240">
        <v>0</v>
      </c>
      <c r="H2722" s="221"/>
      <c r="I2722" s="221"/>
      <c r="J2722" s="221"/>
      <c r="K2722" s="221"/>
    </row>
    <row r="2723" spans="1:11" ht="14.1" customHeight="1">
      <c r="A2723" s="221"/>
      <c r="B2723" s="221"/>
      <c r="C2723" s="239" t="s">
        <v>227</v>
      </c>
      <c r="D2723" s="240">
        <v>0</v>
      </c>
      <c r="E2723" s="240">
        <v>0</v>
      </c>
      <c r="F2723" s="240">
        <v>0</v>
      </c>
      <c r="G2723" s="240">
        <v>0</v>
      </c>
      <c r="H2723" s="221"/>
      <c r="I2723" s="221"/>
      <c r="J2723" s="221"/>
      <c r="K2723" s="221"/>
    </row>
    <row r="2724" spans="1:11" ht="14.1" customHeight="1">
      <c r="A2724" s="221"/>
      <c r="B2724" s="221"/>
      <c r="C2724" s="239" t="s">
        <v>220</v>
      </c>
      <c r="D2724" s="240">
        <v>0</v>
      </c>
      <c r="E2724" s="240">
        <v>0</v>
      </c>
      <c r="F2724" s="240">
        <v>0</v>
      </c>
      <c r="G2724" s="240">
        <v>0</v>
      </c>
      <c r="H2724" s="221"/>
      <c r="I2724" s="221"/>
      <c r="J2724" s="221"/>
      <c r="K2724" s="221"/>
    </row>
    <row r="2725" spans="1:11" ht="14.1" customHeight="1">
      <c r="A2725" s="221"/>
      <c r="B2725" s="221"/>
      <c r="C2725" s="239" t="s">
        <v>221</v>
      </c>
      <c r="D2725" s="240">
        <v>0</v>
      </c>
      <c r="E2725" s="240">
        <v>0</v>
      </c>
      <c r="F2725" s="240">
        <v>0</v>
      </c>
      <c r="G2725" s="240">
        <v>0</v>
      </c>
      <c r="H2725" s="221"/>
      <c r="I2725" s="221"/>
      <c r="J2725" s="221"/>
      <c r="K2725" s="221"/>
    </row>
    <row r="2726" spans="1:11" ht="14.1" customHeight="1">
      <c r="A2726" s="221"/>
      <c r="B2726" s="221"/>
      <c r="C2726" s="239" t="s">
        <v>228</v>
      </c>
      <c r="D2726" s="240">
        <v>0</v>
      </c>
      <c r="E2726" s="240">
        <v>0</v>
      </c>
      <c r="F2726" s="240">
        <v>0</v>
      </c>
      <c r="G2726" s="240">
        <v>0</v>
      </c>
      <c r="H2726" s="221"/>
      <c r="I2726" s="221"/>
      <c r="J2726" s="221"/>
      <c r="K2726" s="221"/>
    </row>
    <row r="2727" spans="1:11" ht="14.1" customHeight="1">
      <c r="A2727" s="221"/>
      <c r="B2727" s="221"/>
      <c r="C2727" s="239" t="s">
        <v>220</v>
      </c>
      <c r="D2727" s="240">
        <v>0</v>
      </c>
      <c r="E2727" s="240">
        <v>0</v>
      </c>
      <c r="F2727" s="240">
        <v>0</v>
      </c>
      <c r="G2727" s="240">
        <v>0</v>
      </c>
      <c r="H2727" s="221"/>
      <c r="I2727" s="221"/>
      <c r="J2727" s="221"/>
      <c r="K2727" s="221"/>
    </row>
    <row r="2728" spans="1:11" ht="14.1" customHeight="1">
      <c r="A2728" s="221"/>
      <c r="B2728" s="221"/>
      <c r="C2728" s="239" t="s">
        <v>229</v>
      </c>
      <c r="D2728" s="240">
        <v>0</v>
      </c>
      <c r="E2728" s="240">
        <v>0</v>
      </c>
      <c r="F2728" s="240">
        <v>0</v>
      </c>
      <c r="G2728" s="240">
        <v>0</v>
      </c>
      <c r="H2728" s="221"/>
      <c r="I2728" s="221"/>
      <c r="J2728" s="221"/>
      <c r="K2728" s="221"/>
    </row>
    <row r="2729" spans="1:11" ht="14.1" customHeight="1">
      <c r="A2729" s="221"/>
      <c r="B2729" s="221"/>
      <c r="C2729" s="239" t="s">
        <v>230</v>
      </c>
      <c r="D2729" s="240">
        <v>0</v>
      </c>
      <c r="E2729" s="240">
        <v>0</v>
      </c>
      <c r="F2729" s="240">
        <v>0</v>
      </c>
      <c r="G2729" s="240">
        <v>0</v>
      </c>
      <c r="H2729" s="221"/>
      <c r="I2729" s="221"/>
      <c r="J2729" s="221"/>
      <c r="K2729" s="221"/>
    </row>
    <row r="2730" spans="1:11" ht="14.1" customHeight="1">
      <c r="A2730" s="221"/>
      <c r="B2730" s="221"/>
      <c r="C2730" s="239" t="s">
        <v>231</v>
      </c>
      <c r="D2730" s="240">
        <v>0</v>
      </c>
      <c r="E2730" s="240">
        <v>0</v>
      </c>
      <c r="F2730" s="240">
        <v>0</v>
      </c>
      <c r="G2730" s="240">
        <v>0</v>
      </c>
      <c r="H2730" s="221"/>
      <c r="I2730" s="221"/>
      <c r="J2730" s="221"/>
      <c r="K2730" s="221"/>
    </row>
    <row r="2731" spans="1:11" ht="14.1" customHeight="1">
      <c r="A2731" s="221"/>
      <c r="B2731" s="221"/>
      <c r="C2731" s="239" t="s">
        <v>232</v>
      </c>
      <c r="D2731" s="240">
        <v>0</v>
      </c>
      <c r="E2731" s="240">
        <v>0</v>
      </c>
      <c r="F2731" s="240">
        <v>0</v>
      </c>
      <c r="G2731" s="240">
        <v>0</v>
      </c>
      <c r="H2731" s="221"/>
      <c r="I2731" s="221"/>
      <c r="J2731" s="221"/>
      <c r="K2731" s="221"/>
    </row>
    <row r="2732" spans="1:11" ht="14.1" customHeight="1">
      <c r="A2732" s="221"/>
      <c r="B2732" s="221"/>
      <c r="C2732" s="239" t="s">
        <v>233</v>
      </c>
      <c r="D2732" s="240">
        <v>0</v>
      </c>
      <c r="E2732" s="1591">
        <v>150000000</v>
      </c>
      <c r="F2732" s="1591">
        <v>90000000</v>
      </c>
      <c r="G2732" s="1591">
        <v>0</v>
      </c>
      <c r="H2732" s="221"/>
      <c r="I2732" s="221"/>
      <c r="J2732" s="221"/>
      <c r="K2732" s="221"/>
    </row>
    <row r="2733" spans="1:11" ht="14.1" customHeight="1">
      <c r="A2733" s="221"/>
      <c r="B2733" s="221"/>
      <c r="C2733" s="239" t="s">
        <v>220</v>
      </c>
      <c r="D2733" s="240">
        <v>0</v>
      </c>
      <c r="E2733" s="1591">
        <v>150000000</v>
      </c>
      <c r="F2733" s="1591">
        <v>90000000</v>
      </c>
      <c r="G2733" s="1591">
        <v>0</v>
      </c>
      <c r="H2733" s="221"/>
      <c r="I2733" s="221"/>
      <c r="J2733" s="221"/>
      <c r="K2733" s="221"/>
    </row>
    <row r="2734" spans="1:11" ht="14.1" customHeight="1">
      <c r="A2734" s="221"/>
      <c r="B2734" s="221"/>
      <c r="C2734" s="239" t="s">
        <v>229</v>
      </c>
      <c r="D2734" s="240">
        <v>0</v>
      </c>
      <c r="E2734" s="240">
        <v>0</v>
      </c>
      <c r="F2734" s="240">
        <v>0</v>
      </c>
      <c r="G2734" s="240">
        <v>0</v>
      </c>
      <c r="H2734" s="221"/>
      <c r="I2734" s="221"/>
      <c r="J2734" s="221"/>
      <c r="K2734" s="221"/>
    </row>
    <row r="2735" spans="1:11" ht="14.1" customHeight="1">
      <c r="A2735" s="221"/>
      <c r="B2735" s="221"/>
      <c r="C2735" s="239" t="s">
        <v>230</v>
      </c>
      <c r="D2735" s="240">
        <v>0</v>
      </c>
      <c r="E2735" s="240">
        <v>0</v>
      </c>
      <c r="F2735" s="240">
        <v>0</v>
      </c>
      <c r="G2735" s="240">
        <v>0</v>
      </c>
      <c r="H2735" s="221"/>
      <c r="I2735" s="221"/>
      <c r="J2735" s="221"/>
      <c r="K2735" s="221"/>
    </row>
    <row r="2736" spans="1:11" ht="14.1" customHeight="1">
      <c r="A2736" s="221"/>
      <c r="B2736" s="221"/>
      <c r="C2736" s="239" t="s">
        <v>231</v>
      </c>
      <c r="D2736" s="240">
        <v>0</v>
      </c>
      <c r="E2736" s="240">
        <v>0</v>
      </c>
      <c r="F2736" s="240">
        <v>0</v>
      </c>
      <c r="G2736" s="240">
        <v>0</v>
      </c>
      <c r="H2736" s="221"/>
      <c r="I2736" s="221"/>
      <c r="J2736" s="221"/>
      <c r="K2736" s="221"/>
    </row>
    <row r="2737" spans="1:11" ht="14.1" customHeight="1">
      <c r="A2737" s="221"/>
      <c r="B2737" s="221"/>
      <c r="C2737" s="239" t="s">
        <v>232</v>
      </c>
      <c r="D2737" s="240">
        <v>0</v>
      </c>
      <c r="E2737" s="240">
        <v>0</v>
      </c>
      <c r="F2737" s="240">
        <v>0</v>
      </c>
      <c r="G2737" s="240">
        <v>0</v>
      </c>
      <c r="H2737" s="221"/>
      <c r="I2737" s="221"/>
      <c r="J2737" s="221"/>
      <c r="K2737" s="221"/>
    </row>
    <row r="2738" spans="1:11" ht="14.1" customHeight="1">
      <c r="A2738" s="221"/>
      <c r="B2738" s="221"/>
      <c r="C2738" s="239" t="s">
        <v>234</v>
      </c>
      <c r="D2738" s="240">
        <v>0</v>
      </c>
      <c r="E2738" s="240">
        <v>0</v>
      </c>
      <c r="F2738" s="240">
        <v>0</v>
      </c>
      <c r="G2738" s="240">
        <v>0</v>
      </c>
      <c r="H2738" s="221"/>
      <c r="I2738" s="221"/>
      <c r="J2738" s="221"/>
      <c r="K2738" s="221"/>
    </row>
    <row r="2739" spans="1:11" ht="14.1" customHeight="1">
      <c r="A2739" s="221"/>
      <c r="B2739" s="221"/>
      <c r="C2739" s="239" t="s">
        <v>220</v>
      </c>
      <c r="D2739" s="240">
        <v>0</v>
      </c>
      <c r="E2739" s="240">
        <v>0</v>
      </c>
      <c r="F2739" s="240">
        <v>0</v>
      </c>
      <c r="G2739" s="240">
        <v>0</v>
      </c>
      <c r="H2739" s="221"/>
      <c r="I2739" s="221"/>
      <c r="J2739" s="221"/>
      <c r="K2739" s="221"/>
    </row>
    <row r="2740" spans="1:11" ht="14.1" customHeight="1">
      <c r="A2740" s="221"/>
      <c r="B2740" s="221"/>
      <c r="C2740" s="239" t="s">
        <v>229</v>
      </c>
      <c r="D2740" s="240">
        <v>0</v>
      </c>
      <c r="E2740" s="240">
        <v>0</v>
      </c>
      <c r="F2740" s="240">
        <v>0</v>
      </c>
      <c r="G2740" s="240">
        <v>0</v>
      </c>
      <c r="H2740" s="221"/>
      <c r="I2740" s="221"/>
      <c r="J2740" s="221"/>
      <c r="K2740" s="221"/>
    </row>
    <row r="2741" spans="1:11" ht="14.1" customHeight="1">
      <c r="A2741" s="221"/>
      <c r="B2741" s="221"/>
      <c r="C2741" s="239" t="s">
        <v>230</v>
      </c>
      <c r="D2741" s="240">
        <v>0</v>
      </c>
      <c r="E2741" s="240">
        <v>0</v>
      </c>
      <c r="F2741" s="240">
        <v>0</v>
      </c>
      <c r="G2741" s="240">
        <v>0</v>
      </c>
      <c r="H2741" s="221"/>
      <c r="I2741" s="221"/>
      <c r="J2741" s="221"/>
      <c r="K2741" s="221"/>
    </row>
    <row r="2742" spans="1:11" ht="14.1" customHeight="1">
      <c r="A2742" s="221"/>
      <c r="B2742" s="221"/>
      <c r="C2742" s="239" t="s">
        <v>231</v>
      </c>
      <c r="D2742" s="240">
        <v>0</v>
      </c>
      <c r="E2742" s="240">
        <v>0</v>
      </c>
      <c r="F2742" s="240">
        <v>0</v>
      </c>
      <c r="G2742" s="240">
        <v>0</v>
      </c>
      <c r="H2742" s="221"/>
      <c r="I2742" s="221"/>
      <c r="J2742" s="221"/>
      <c r="K2742" s="221"/>
    </row>
    <row r="2743" spans="1:11" ht="14.1" customHeight="1">
      <c r="A2743" s="221"/>
      <c r="B2743" s="221"/>
      <c r="C2743" s="239" t="s">
        <v>232</v>
      </c>
      <c r="D2743" s="240">
        <v>0</v>
      </c>
      <c r="E2743" s="240">
        <v>0</v>
      </c>
      <c r="F2743" s="240">
        <v>0</v>
      </c>
      <c r="G2743" s="240">
        <v>0</v>
      </c>
      <c r="H2743" s="221"/>
      <c r="I2743" s="221"/>
      <c r="J2743" s="221"/>
      <c r="K2743" s="221"/>
    </row>
    <row r="2744" spans="1:11" ht="14.1" customHeight="1">
      <c r="A2744" s="221"/>
      <c r="B2744" s="221"/>
      <c r="C2744" s="239" t="s">
        <v>235</v>
      </c>
      <c r="D2744" s="240">
        <v>0</v>
      </c>
      <c r="E2744" s="240">
        <v>0</v>
      </c>
      <c r="F2744" s="240">
        <v>0</v>
      </c>
      <c r="G2744" s="240">
        <v>0</v>
      </c>
      <c r="H2744" s="221"/>
      <c r="I2744" s="221"/>
      <c r="J2744" s="221"/>
      <c r="K2744" s="221"/>
    </row>
    <row r="2745" spans="1:11" ht="14.1" customHeight="1">
      <c r="A2745" s="221"/>
      <c r="B2745" s="221"/>
      <c r="C2745" s="239" t="s">
        <v>236</v>
      </c>
      <c r="D2745" s="240">
        <v>0</v>
      </c>
      <c r="E2745" s="240">
        <v>0</v>
      </c>
      <c r="F2745" s="240">
        <v>0</v>
      </c>
      <c r="G2745" s="240">
        <v>0</v>
      </c>
      <c r="H2745" s="221"/>
      <c r="I2745" s="221"/>
      <c r="J2745" s="221"/>
      <c r="K2745" s="221"/>
    </row>
    <row r="2746" spans="1:11" ht="14.1" customHeight="1">
      <c r="A2746" s="221"/>
      <c r="B2746" s="221"/>
      <c r="C2746" s="241" t="s">
        <v>237</v>
      </c>
      <c r="D2746" s="240">
        <v>0</v>
      </c>
      <c r="E2746" s="1591">
        <v>150000000</v>
      </c>
      <c r="F2746" s="1591">
        <v>90000000</v>
      </c>
      <c r="G2746" s="1591">
        <v>0</v>
      </c>
      <c r="H2746" s="221"/>
      <c r="I2746" s="221"/>
      <c r="J2746" s="221"/>
      <c r="K2746" s="221"/>
    </row>
    <row r="2747" spans="1:11" ht="20.100000000000001" customHeight="1">
      <c r="A2747" s="221"/>
      <c r="B2747" s="221"/>
      <c r="C2747" s="1581" t="s">
        <v>3457</v>
      </c>
      <c r="D2747" s="1685" t="s">
        <v>3458</v>
      </c>
      <c r="E2747" s="1686"/>
      <c r="F2747" s="1686"/>
      <c r="G2747" s="1686"/>
      <c r="H2747" s="221"/>
      <c r="I2747" s="221"/>
      <c r="J2747" s="221"/>
      <c r="K2747" s="221"/>
    </row>
    <row r="2748" spans="1:11" ht="18" customHeight="1">
      <c r="A2748" s="221"/>
      <c r="B2748" s="221"/>
      <c r="C2748" s="231" t="s">
        <v>209</v>
      </c>
      <c r="D2748" s="1639" t="s">
        <v>3459</v>
      </c>
      <c r="E2748" s="1640"/>
      <c r="F2748" s="1640"/>
      <c r="G2748" s="1640"/>
      <c r="H2748" s="221"/>
      <c r="I2748" s="221"/>
      <c r="J2748" s="221"/>
      <c r="K2748" s="221"/>
    </row>
    <row r="2749" spans="1:11" ht="18" customHeight="1">
      <c r="A2749" s="221"/>
      <c r="B2749" s="221"/>
      <c r="C2749" s="232" t="s">
        <v>211</v>
      </c>
      <c r="D2749" s="1639" t="s">
        <v>3458</v>
      </c>
      <c r="E2749" s="1640"/>
      <c r="F2749" s="1640"/>
      <c r="G2749" s="1640"/>
      <c r="H2749" s="221"/>
      <c r="I2749" s="221"/>
      <c r="J2749" s="221"/>
      <c r="K2749" s="221"/>
    </row>
    <row r="2750" spans="1:11" ht="18" customHeight="1">
      <c r="A2750" s="221"/>
      <c r="B2750" s="221"/>
      <c r="C2750" s="232" t="s">
        <v>31</v>
      </c>
      <c r="D2750" s="1639" t="s">
        <v>3460</v>
      </c>
      <c r="E2750" s="1640"/>
      <c r="F2750" s="1640"/>
      <c r="G2750" s="1640"/>
      <c r="H2750" s="221"/>
      <c r="I2750" s="221"/>
      <c r="J2750" s="221"/>
      <c r="K2750" s="221"/>
    </row>
    <row r="2751" spans="1:11" ht="15" customHeight="1">
      <c r="A2751" s="221"/>
      <c r="B2751" s="221"/>
      <c r="C2751" s="233"/>
      <c r="D2751" s="234">
        <v>2025</v>
      </c>
      <c r="E2751" s="234">
        <v>2026</v>
      </c>
      <c r="F2751" s="234">
        <v>2027</v>
      </c>
      <c r="G2751" s="234">
        <v>2028</v>
      </c>
      <c r="H2751" s="221"/>
      <c r="I2751" s="221"/>
      <c r="J2751" s="221"/>
      <c r="K2751" s="221"/>
    </row>
    <row r="2752" spans="1:11" ht="15" customHeight="1">
      <c r="A2752" s="221"/>
      <c r="B2752" s="221"/>
      <c r="C2752" s="235"/>
      <c r="D2752" s="236" t="s">
        <v>13</v>
      </c>
      <c r="E2752" s="236" t="s">
        <v>14</v>
      </c>
      <c r="F2752" s="236" t="s">
        <v>14</v>
      </c>
      <c r="G2752" s="236" t="s">
        <v>14</v>
      </c>
      <c r="H2752" s="221"/>
      <c r="I2752" s="221"/>
      <c r="J2752" s="221"/>
      <c r="K2752" s="221"/>
    </row>
    <row r="2753" spans="1:11" ht="14.1" customHeight="1">
      <c r="A2753" s="221"/>
      <c r="B2753" s="221"/>
      <c r="C2753" s="223" t="s">
        <v>33</v>
      </c>
      <c r="D2753" s="237" t="s">
        <v>200</v>
      </c>
      <c r="E2753" s="237" t="s">
        <v>248</v>
      </c>
      <c r="F2753" s="237" t="s">
        <v>248</v>
      </c>
      <c r="G2753" s="237" t="s">
        <v>164</v>
      </c>
      <c r="H2753" s="221"/>
      <c r="I2753" s="221"/>
      <c r="J2753" s="221"/>
      <c r="K2753" s="221"/>
    </row>
    <row r="2754" spans="1:11" ht="14.1" customHeight="1">
      <c r="A2754" s="221"/>
      <c r="B2754" s="221"/>
      <c r="C2754" s="223" t="s">
        <v>214</v>
      </c>
      <c r="D2754" s="1591">
        <v>164008284</v>
      </c>
      <c r="E2754" s="1591">
        <v>31283963</v>
      </c>
      <c r="F2754" s="1591"/>
      <c r="G2754" s="1591" t="s">
        <v>164</v>
      </c>
      <c r="H2754" s="221"/>
      <c r="I2754" s="221"/>
      <c r="J2754" s="221"/>
      <c r="K2754" s="221"/>
    </row>
    <row r="2755" spans="1:11" ht="14.1" customHeight="1">
      <c r="A2755" s="221"/>
      <c r="B2755" s="221"/>
      <c r="C2755" s="223" t="s">
        <v>215</v>
      </c>
      <c r="D2755" s="1591" t="s">
        <v>164</v>
      </c>
      <c r="E2755" s="1591">
        <v>31283963</v>
      </c>
      <c r="F2755" s="1591"/>
      <c r="G2755" s="1591" t="s">
        <v>164</v>
      </c>
      <c r="H2755" s="221"/>
      <c r="I2755" s="221"/>
      <c r="J2755" s="221"/>
      <c r="K2755" s="221"/>
    </row>
    <row r="2756" spans="1:11" ht="14.1" customHeight="1">
      <c r="A2756" s="221"/>
      <c r="B2756" s="221"/>
      <c r="C2756" s="223" t="s">
        <v>216</v>
      </c>
      <c r="D2756" s="237" t="s">
        <v>200</v>
      </c>
      <c r="E2756" s="237" t="s">
        <v>200</v>
      </c>
      <c r="F2756" s="237" t="s">
        <v>164</v>
      </c>
      <c r="G2756" s="237">
        <v>0</v>
      </c>
      <c r="H2756" s="221"/>
      <c r="I2756" s="221"/>
      <c r="J2756" s="221"/>
      <c r="K2756" s="221"/>
    </row>
    <row r="2757" spans="1:11" ht="14.1" customHeight="1">
      <c r="A2757" s="221"/>
      <c r="B2757" s="221"/>
      <c r="C2757" s="223" t="s">
        <v>217</v>
      </c>
      <c r="D2757" s="237" t="s">
        <v>200</v>
      </c>
      <c r="E2757" s="1595">
        <v>-0.80925376305991958</v>
      </c>
      <c r="F2757" s="1595">
        <v>-1</v>
      </c>
      <c r="G2757" s="237">
        <v>0</v>
      </c>
      <c r="H2757" s="221"/>
      <c r="I2757" s="221"/>
      <c r="J2757" s="221"/>
      <c r="K2757" s="221"/>
    </row>
    <row r="2758" spans="1:11" ht="14.1" customHeight="1">
      <c r="A2758" s="221"/>
      <c r="B2758" s="221"/>
      <c r="C2758" s="223" t="s">
        <v>39</v>
      </c>
      <c r="D2758" s="237" t="s">
        <v>200</v>
      </c>
      <c r="E2758" s="1595">
        <v>-0.80925376305991958</v>
      </c>
      <c r="F2758" s="1595">
        <v>-1</v>
      </c>
      <c r="G2758" s="237"/>
      <c r="H2758" s="221"/>
      <c r="I2758" s="221"/>
      <c r="J2758" s="221"/>
      <c r="K2758" s="221"/>
    </row>
    <row r="2759" spans="1:11" ht="14.1" customHeight="1">
      <c r="A2759" s="221"/>
      <c r="B2759" s="221"/>
      <c r="C2759" s="1683" t="s">
        <v>218</v>
      </c>
      <c r="D2759" s="1684"/>
      <c r="E2759" s="1684"/>
      <c r="F2759" s="1684"/>
      <c r="G2759" s="1684"/>
      <c r="H2759" s="221"/>
      <c r="I2759" s="221"/>
      <c r="J2759" s="221"/>
      <c r="K2759" s="221"/>
    </row>
    <row r="2760" spans="1:11" ht="14.1" customHeight="1">
      <c r="A2760" s="221"/>
      <c r="B2760" s="221"/>
      <c r="C2760" s="233"/>
      <c r="D2760" s="234">
        <v>2025</v>
      </c>
      <c r="E2760" s="234">
        <v>2026</v>
      </c>
      <c r="F2760" s="234">
        <v>2027</v>
      </c>
      <c r="G2760" s="234">
        <v>2028</v>
      </c>
      <c r="H2760" s="221"/>
      <c r="I2760" s="221"/>
      <c r="J2760" s="221"/>
      <c r="K2760" s="221"/>
    </row>
    <row r="2761" spans="1:11" ht="14.1" customHeight="1">
      <c r="A2761" s="221"/>
      <c r="B2761" s="221"/>
      <c r="C2761" s="235"/>
      <c r="D2761" s="236" t="s">
        <v>13</v>
      </c>
      <c r="E2761" s="236" t="s">
        <v>14</v>
      </c>
      <c r="F2761" s="236" t="s">
        <v>14</v>
      </c>
      <c r="G2761" s="236" t="s">
        <v>14</v>
      </c>
      <c r="H2761" s="221"/>
      <c r="I2761" s="221"/>
      <c r="J2761" s="221"/>
      <c r="K2761" s="221"/>
    </row>
    <row r="2762" spans="1:11" ht="14.1" customHeight="1">
      <c r="A2762" s="221"/>
      <c r="B2762" s="221"/>
      <c r="C2762" s="239" t="s">
        <v>219</v>
      </c>
      <c r="D2762" s="240">
        <v>0</v>
      </c>
      <c r="E2762" s="240">
        <v>0</v>
      </c>
      <c r="F2762" s="240">
        <v>0</v>
      </c>
      <c r="G2762" s="240">
        <v>0</v>
      </c>
      <c r="H2762" s="221"/>
      <c r="I2762" s="221"/>
      <c r="J2762" s="221"/>
      <c r="K2762" s="221"/>
    </row>
    <row r="2763" spans="1:11" ht="14.1" customHeight="1">
      <c r="A2763" s="221"/>
      <c r="B2763" s="221"/>
      <c r="C2763" s="239" t="s">
        <v>220</v>
      </c>
      <c r="D2763" s="240">
        <v>0</v>
      </c>
      <c r="E2763" s="240">
        <v>0</v>
      </c>
      <c r="F2763" s="240">
        <v>0</v>
      </c>
      <c r="G2763" s="240">
        <v>0</v>
      </c>
      <c r="H2763" s="221"/>
      <c r="I2763" s="221"/>
      <c r="J2763" s="221"/>
      <c r="K2763" s="221"/>
    </row>
    <row r="2764" spans="1:11" ht="14.1" customHeight="1">
      <c r="A2764" s="221"/>
      <c r="B2764" s="221"/>
      <c r="C2764" s="239" t="s">
        <v>221</v>
      </c>
      <c r="D2764" s="240">
        <v>0</v>
      </c>
      <c r="E2764" s="240">
        <v>0</v>
      </c>
      <c r="F2764" s="240">
        <v>0</v>
      </c>
      <c r="G2764" s="240">
        <v>0</v>
      </c>
      <c r="H2764" s="221"/>
      <c r="I2764" s="221"/>
      <c r="J2764" s="221"/>
      <c r="K2764" s="221"/>
    </row>
    <row r="2765" spans="1:11" ht="14.1" customHeight="1">
      <c r="A2765" s="221"/>
      <c r="B2765" s="221"/>
      <c r="C2765" s="239" t="s">
        <v>222</v>
      </c>
      <c r="D2765" s="240">
        <v>0</v>
      </c>
      <c r="E2765" s="240">
        <v>0</v>
      </c>
      <c r="F2765" s="240">
        <v>0</v>
      </c>
      <c r="G2765" s="240">
        <v>0</v>
      </c>
      <c r="H2765" s="221"/>
      <c r="I2765" s="221"/>
      <c r="J2765" s="221"/>
      <c r="K2765" s="221"/>
    </row>
    <row r="2766" spans="1:11" ht="14.1" customHeight="1">
      <c r="A2766" s="221"/>
      <c r="B2766" s="221"/>
      <c r="C2766" s="239" t="s">
        <v>220</v>
      </c>
      <c r="D2766" s="240">
        <v>0</v>
      </c>
      <c r="E2766" s="240">
        <v>0</v>
      </c>
      <c r="F2766" s="240">
        <v>0</v>
      </c>
      <c r="G2766" s="240">
        <v>0</v>
      </c>
      <c r="H2766" s="221"/>
      <c r="I2766" s="221"/>
      <c r="J2766" s="221"/>
      <c r="K2766" s="221"/>
    </row>
    <row r="2767" spans="1:11" ht="14.1" customHeight="1">
      <c r="A2767" s="221"/>
      <c r="B2767" s="221"/>
      <c r="C2767" s="239" t="s">
        <v>221</v>
      </c>
      <c r="D2767" s="240">
        <v>0</v>
      </c>
      <c r="E2767" s="240">
        <v>0</v>
      </c>
      <c r="F2767" s="240">
        <v>0</v>
      </c>
      <c r="G2767" s="240">
        <v>0</v>
      </c>
      <c r="H2767" s="221"/>
      <c r="I2767" s="221"/>
      <c r="J2767" s="221"/>
      <c r="K2767" s="221"/>
    </row>
    <row r="2768" spans="1:11" ht="14.1" customHeight="1">
      <c r="A2768" s="221"/>
      <c r="B2768" s="221"/>
      <c r="C2768" s="239" t="s">
        <v>223</v>
      </c>
      <c r="D2768" s="240">
        <v>0</v>
      </c>
      <c r="E2768" s="240">
        <v>0</v>
      </c>
      <c r="F2768" s="240">
        <v>0</v>
      </c>
      <c r="G2768" s="240">
        <v>0</v>
      </c>
      <c r="H2768" s="221"/>
      <c r="I2768" s="221"/>
      <c r="J2768" s="221"/>
      <c r="K2768" s="221"/>
    </row>
    <row r="2769" spans="1:11" ht="14.1" customHeight="1">
      <c r="A2769" s="221"/>
      <c r="B2769" s="221"/>
      <c r="C2769" s="239" t="s">
        <v>220</v>
      </c>
      <c r="D2769" s="240">
        <v>0</v>
      </c>
      <c r="E2769" s="240">
        <v>0</v>
      </c>
      <c r="F2769" s="240">
        <v>0</v>
      </c>
      <c r="G2769" s="240">
        <v>0</v>
      </c>
      <c r="H2769" s="221"/>
      <c r="I2769" s="221"/>
      <c r="J2769" s="221"/>
      <c r="K2769" s="221"/>
    </row>
    <row r="2770" spans="1:11" ht="14.1" customHeight="1">
      <c r="A2770" s="221"/>
      <c r="B2770" s="221"/>
      <c r="C2770" s="239" t="s">
        <v>221</v>
      </c>
      <c r="D2770" s="240">
        <v>0</v>
      </c>
      <c r="E2770" s="240">
        <v>0</v>
      </c>
      <c r="F2770" s="240">
        <v>0</v>
      </c>
      <c r="G2770" s="240">
        <v>0</v>
      </c>
      <c r="H2770" s="221"/>
      <c r="I2770" s="221"/>
      <c r="J2770" s="221"/>
      <c r="K2770" s="221"/>
    </row>
    <row r="2771" spans="1:11" ht="14.1" customHeight="1">
      <c r="A2771" s="221"/>
      <c r="B2771" s="221"/>
      <c r="C2771" s="239" t="s">
        <v>224</v>
      </c>
      <c r="D2771" s="240">
        <v>0</v>
      </c>
      <c r="E2771" s="240">
        <v>0</v>
      </c>
      <c r="F2771" s="240">
        <v>0</v>
      </c>
      <c r="G2771" s="240">
        <v>0</v>
      </c>
      <c r="H2771" s="221"/>
      <c r="I2771" s="221"/>
      <c r="J2771" s="221"/>
      <c r="K2771" s="221"/>
    </row>
    <row r="2772" spans="1:11" ht="14.1" customHeight="1">
      <c r="A2772" s="221"/>
      <c r="B2772" s="221"/>
      <c r="C2772" s="239" t="s">
        <v>220</v>
      </c>
      <c r="D2772" s="240">
        <v>0</v>
      </c>
      <c r="E2772" s="240">
        <v>0</v>
      </c>
      <c r="F2772" s="240">
        <v>0</v>
      </c>
      <c r="G2772" s="240">
        <v>0</v>
      </c>
      <c r="H2772" s="221"/>
      <c r="I2772" s="221"/>
      <c r="J2772" s="221"/>
      <c r="K2772" s="221"/>
    </row>
    <row r="2773" spans="1:11" ht="14.1" customHeight="1">
      <c r="A2773" s="221"/>
      <c r="B2773" s="221"/>
      <c r="C2773" s="239" t="s">
        <v>221</v>
      </c>
      <c r="D2773" s="240">
        <v>0</v>
      </c>
      <c r="E2773" s="240">
        <v>0</v>
      </c>
      <c r="F2773" s="240">
        <v>0</v>
      </c>
      <c r="G2773" s="240">
        <v>0</v>
      </c>
      <c r="H2773" s="221"/>
      <c r="I2773" s="221"/>
      <c r="J2773" s="221"/>
      <c r="K2773" s="221"/>
    </row>
    <row r="2774" spans="1:11" ht="14.1" customHeight="1">
      <c r="A2774" s="221"/>
      <c r="B2774" s="221"/>
      <c r="C2774" s="239" t="s">
        <v>225</v>
      </c>
      <c r="D2774" s="240">
        <v>0</v>
      </c>
      <c r="E2774" s="240">
        <v>0</v>
      </c>
      <c r="F2774" s="240">
        <v>0</v>
      </c>
      <c r="G2774" s="240">
        <v>0</v>
      </c>
      <c r="H2774" s="221"/>
      <c r="I2774" s="221"/>
      <c r="J2774" s="221"/>
      <c r="K2774" s="221"/>
    </row>
    <row r="2775" spans="1:11" ht="14.1" customHeight="1">
      <c r="A2775" s="221"/>
      <c r="B2775" s="221"/>
      <c r="C2775" s="239" t="s">
        <v>220</v>
      </c>
      <c r="D2775" s="240">
        <v>0</v>
      </c>
      <c r="E2775" s="240">
        <v>0</v>
      </c>
      <c r="F2775" s="240">
        <v>0</v>
      </c>
      <c r="G2775" s="240">
        <v>0</v>
      </c>
      <c r="H2775" s="221"/>
      <c r="I2775" s="221"/>
      <c r="J2775" s="221"/>
      <c r="K2775" s="221"/>
    </row>
    <row r="2776" spans="1:11" ht="14.1" customHeight="1">
      <c r="A2776" s="221"/>
      <c r="B2776" s="221"/>
      <c r="C2776" s="239" t="s">
        <v>221</v>
      </c>
      <c r="D2776" s="240">
        <v>0</v>
      </c>
      <c r="E2776" s="240">
        <v>0</v>
      </c>
      <c r="F2776" s="240">
        <v>0</v>
      </c>
      <c r="G2776" s="240">
        <v>0</v>
      </c>
      <c r="H2776" s="221"/>
      <c r="I2776" s="221"/>
      <c r="J2776" s="221"/>
      <c r="K2776" s="221"/>
    </row>
    <row r="2777" spans="1:11" ht="14.1" customHeight="1">
      <c r="A2777" s="221"/>
      <c r="B2777" s="221"/>
      <c r="C2777" s="239" t="s">
        <v>226</v>
      </c>
      <c r="D2777" s="240">
        <v>0</v>
      </c>
      <c r="E2777" s="240">
        <v>0</v>
      </c>
      <c r="F2777" s="240">
        <v>0</v>
      </c>
      <c r="G2777" s="240">
        <v>0</v>
      </c>
      <c r="H2777" s="221"/>
      <c r="I2777" s="221"/>
      <c r="J2777" s="221"/>
      <c r="K2777" s="221"/>
    </row>
    <row r="2778" spans="1:11" ht="14.1" customHeight="1">
      <c r="A2778" s="221"/>
      <c r="B2778" s="221"/>
      <c r="C2778" s="239" t="s">
        <v>220</v>
      </c>
      <c r="D2778" s="240">
        <v>0</v>
      </c>
      <c r="E2778" s="240">
        <v>0</v>
      </c>
      <c r="F2778" s="240">
        <v>0</v>
      </c>
      <c r="G2778" s="240">
        <v>0</v>
      </c>
      <c r="H2778" s="221"/>
      <c r="I2778" s="221"/>
      <c r="J2778" s="221"/>
      <c r="K2778" s="221"/>
    </row>
    <row r="2779" spans="1:11" ht="14.1" customHeight="1">
      <c r="A2779" s="221"/>
      <c r="B2779" s="221"/>
      <c r="C2779" s="239" t="s">
        <v>221</v>
      </c>
      <c r="D2779" s="240">
        <v>0</v>
      </c>
      <c r="E2779" s="240">
        <v>0</v>
      </c>
      <c r="F2779" s="240">
        <v>0</v>
      </c>
      <c r="G2779" s="240">
        <v>0</v>
      </c>
      <c r="H2779" s="221"/>
      <c r="I2779" s="221"/>
      <c r="J2779" s="221"/>
      <c r="K2779" s="221"/>
    </row>
    <row r="2780" spans="1:11" ht="14.1" customHeight="1">
      <c r="A2780" s="221"/>
      <c r="B2780" s="221"/>
      <c r="C2780" s="239" t="s">
        <v>227</v>
      </c>
      <c r="D2780" s="240">
        <v>0</v>
      </c>
      <c r="E2780" s="240">
        <v>0</v>
      </c>
      <c r="F2780" s="240">
        <v>0</v>
      </c>
      <c r="G2780" s="240">
        <v>0</v>
      </c>
      <c r="H2780" s="221"/>
      <c r="I2780" s="221"/>
      <c r="J2780" s="221"/>
      <c r="K2780" s="221"/>
    </row>
    <row r="2781" spans="1:11" ht="14.1" customHeight="1">
      <c r="A2781" s="221"/>
      <c r="B2781" s="221"/>
      <c r="C2781" s="239" t="s">
        <v>220</v>
      </c>
      <c r="D2781" s="240">
        <v>0</v>
      </c>
      <c r="E2781" s="240">
        <v>0</v>
      </c>
      <c r="F2781" s="240">
        <v>0</v>
      </c>
      <c r="G2781" s="240">
        <v>0</v>
      </c>
      <c r="H2781" s="221"/>
      <c r="I2781" s="221"/>
      <c r="J2781" s="221"/>
      <c r="K2781" s="221"/>
    </row>
    <row r="2782" spans="1:11" ht="14.1" customHeight="1">
      <c r="A2782" s="221"/>
      <c r="B2782" s="221"/>
      <c r="C2782" s="239" t="s">
        <v>221</v>
      </c>
      <c r="D2782" s="240">
        <v>0</v>
      </c>
      <c r="E2782" s="240">
        <v>0</v>
      </c>
      <c r="F2782" s="240">
        <v>0</v>
      </c>
      <c r="G2782" s="240">
        <v>0</v>
      </c>
      <c r="H2782" s="221"/>
      <c r="I2782" s="221"/>
      <c r="J2782" s="221"/>
      <c r="K2782" s="221"/>
    </row>
    <row r="2783" spans="1:11" ht="14.1" customHeight="1">
      <c r="A2783" s="221"/>
      <c r="B2783" s="221"/>
      <c r="C2783" s="239" t="s">
        <v>228</v>
      </c>
      <c r="D2783" s="240">
        <v>0</v>
      </c>
      <c r="E2783" s="240">
        <v>0</v>
      </c>
      <c r="F2783" s="240">
        <v>0</v>
      </c>
      <c r="G2783" s="240">
        <v>0</v>
      </c>
      <c r="H2783" s="221"/>
      <c r="I2783" s="221"/>
      <c r="J2783" s="221"/>
      <c r="K2783" s="221"/>
    </row>
    <row r="2784" spans="1:11" ht="14.1" customHeight="1">
      <c r="A2784" s="221"/>
      <c r="B2784" s="221"/>
      <c r="C2784" s="239" t="s">
        <v>220</v>
      </c>
      <c r="D2784" s="240">
        <v>0</v>
      </c>
      <c r="E2784" s="240">
        <v>0</v>
      </c>
      <c r="F2784" s="240">
        <v>0</v>
      </c>
      <c r="G2784" s="240">
        <v>0</v>
      </c>
      <c r="H2784" s="221"/>
      <c r="I2784" s="221"/>
      <c r="J2784" s="221"/>
      <c r="K2784" s="221"/>
    </row>
    <row r="2785" spans="1:11" ht="14.1" customHeight="1">
      <c r="A2785" s="221"/>
      <c r="B2785" s="221"/>
      <c r="C2785" s="239" t="s">
        <v>229</v>
      </c>
      <c r="D2785" s="240">
        <v>0</v>
      </c>
      <c r="E2785" s="240">
        <v>0</v>
      </c>
      <c r="F2785" s="240">
        <v>0</v>
      </c>
      <c r="G2785" s="240">
        <v>0</v>
      </c>
      <c r="H2785" s="221"/>
      <c r="I2785" s="221"/>
      <c r="J2785" s="221"/>
      <c r="K2785" s="221"/>
    </row>
    <row r="2786" spans="1:11" ht="14.1" customHeight="1">
      <c r="A2786" s="221"/>
      <c r="B2786" s="221"/>
      <c r="C2786" s="239" t="s">
        <v>230</v>
      </c>
      <c r="D2786" s="240">
        <v>0</v>
      </c>
      <c r="E2786" s="240">
        <v>0</v>
      </c>
      <c r="F2786" s="240">
        <v>0</v>
      </c>
      <c r="G2786" s="240">
        <v>0</v>
      </c>
      <c r="H2786" s="221"/>
      <c r="I2786" s="221"/>
      <c r="J2786" s="221"/>
      <c r="K2786" s="221"/>
    </row>
    <row r="2787" spans="1:11" ht="14.1" customHeight="1">
      <c r="A2787" s="221"/>
      <c r="B2787" s="221"/>
      <c r="C2787" s="239" t="s">
        <v>231</v>
      </c>
      <c r="D2787" s="240">
        <v>0</v>
      </c>
      <c r="E2787" s="240">
        <v>0</v>
      </c>
      <c r="F2787" s="240">
        <v>0</v>
      </c>
      <c r="G2787" s="240">
        <v>0</v>
      </c>
      <c r="H2787" s="221"/>
      <c r="I2787" s="221"/>
      <c r="J2787" s="221"/>
      <c r="K2787" s="221"/>
    </row>
    <row r="2788" spans="1:11" ht="14.1" customHeight="1">
      <c r="A2788" s="221"/>
      <c r="B2788" s="221"/>
      <c r="C2788" s="239" t="s">
        <v>232</v>
      </c>
      <c r="D2788" s="240">
        <v>0</v>
      </c>
      <c r="E2788" s="240">
        <v>0</v>
      </c>
      <c r="F2788" s="240">
        <v>0</v>
      </c>
      <c r="G2788" s="240">
        <v>0</v>
      </c>
      <c r="H2788" s="221"/>
      <c r="I2788" s="221"/>
      <c r="J2788" s="221"/>
      <c r="K2788" s="221"/>
    </row>
    <row r="2789" spans="1:11" ht="14.1" customHeight="1">
      <c r="A2789" s="221"/>
      <c r="B2789" s="221"/>
      <c r="C2789" s="239" t="s">
        <v>233</v>
      </c>
      <c r="D2789" s="240">
        <v>0</v>
      </c>
      <c r="E2789" s="1591">
        <v>31283963</v>
      </c>
      <c r="F2789" s="1591"/>
      <c r="G2789" s="1591" t="s">
        <v>164</v>
      </c>
      <c r="H2789" s="221"/>
      <c r="I2789" s="221"/>
      <c r="J2789" s="221"/>
      <c r="K2789" s="221"/>
    </row>
    <row r="2790" spans="1:11" ht="14.1" customHeight="1">
      <c r="A2790" s="221"/>
      <c r="B2790" s="221"/>
      <c r="C2790" s="239" t="s">
        <v>220</v>
      </c>
      <c r="D2790" s="240">
        <v>0</v>
      </c>
      <c r="E2790" s="1591">
        <v>31283963</v>
      </c>
      <c r="F2790" s="1591"/>
      <c r="G2790" s="1591" t="s">
        <v>164</v>
      </c>
      <c r="H2790" s="221"/>
      <c r="I2790" s="221"/>
      <c r="J2790" s="221"/>
      <c r="K2790" s="221"/>
    </row>
    <row r="2791" spans="1:11" ht="14.1" customHeight="1">
      <c r="A2791" s="221"/>
      <c r="B2791" s="221"/>
      <c r="C2791" s="239" t="s">
        <v>229</v>
      </c>
      <c r="D2791" s="240">
        <v>0</v>
      </c>
      <c r="E2791" s="240">
        <v>0</v>
      </c>
      <c r="F2791" s="240">
        <v>0</v>
      </c>
      <c r="G2791" s="240">
        <v>0</v>
      </c>
      <c r="H2791" s="221"/>
      <c r="I2791" s="221"/>
      <c r="J2791" s="221"/>
      <c r="K2791" s="221"/>
    </row>
    <row r="2792" spans="1:11" ht="14.1" customHeight="1">
      <c r="A2792" s="221"/>
      <c r="B2792" s="221"/>
      <c r="C2792" s="239" t="s">
        <v>230</v>
      </c>
      <c r="D2792" s="240">
        <v>0</v>
      </c>
      <c r="E2792" s="240">
        <v>0</v>
      </c>
      <c r="F2792" s="240">
        <v>0</v>
      </c>
      <c r="G2792" s="240">
        <v>0</v>
      </c>
      <c r="H2792" s="221"/>
      <c r="I2792" s="221"/>
      <c r="J2792" s="221"/>
      <c r="K2792" s="221"/>
    </row>
    <row r="2793" spans="1:11" ht="14.1" customHeight="1">
      <c r="A2793" s="221"/>
      <c r="B2793" s="221"/>
      <c r="C2793" s="239" t="s">
        <v>231</v>
      </c>
      <c r="D2793" s="240">
        <v>0</v>
      </c>
      <c r="E2793" s="240">
        <v>0</v>
      </c>
      <c r="F2793" s="240">
        <v>0</v>
      </c>
      <c r="G2793" s="240">
        <v>0</v>
      </c>
      <c r="H2793" s="221"/>
      <c r="I2793" s="221"/>
      <c r="J2793" s="221"/>
      <c r="K2793" s="221"/>
    </row>
    <row r="2794" spans="1:11" ht="14.1" customHeight="1">
      <c r="A2794" s="221"/>
      <c r="B2794" s="221"/>
      <c r="C2794" s="239" t="s">
        <v>232</v>
      </c>
      <c r="D2794" s="240">
        <v>0</v>
      </c>
      <c r="E2794" s="240">
        <v>0</v>
      </c>
      <c r="F2794" s="240">
        <v>0</v>
      </c>
      <c r="G2794" s="240">
        <v>0</v>
      </c>
      <c r="H2794" s="221"/>
      <c r="I2794" s="221"/>
      <c r="J2794" s="221"/>
      <c r="K2794" s="221"/>
    </row>
    <row r="2795" spans="1:11" ht="14.1" customHeight="1">
      <c r="A2795" s="221"/>
      <c r="B2795" s="221"/>
      <c r="C2795" s="239" t="s">
        <v>234</v>
      </c>
      <c r="D2795" s="240">
        <v>0</v>
      </c>
      <c r="E2795" s="240">
        <v>0</v>
      </c>
      <c r="F2795" s="240">
        <v>0</v>
      </c>
      <c r="G2795" s="240">
        <v>0</v>
      </c>
      <c r="H2795" s="221"/>
      <c r="I2795" s="221"/>
      <c r="J2795" s="221"/>
      <c r="K2795" s="221"/>
    </row>
    <row r="2796" spans="1:11" ht="14.1" customHeight="1">
      <c r="A2796" s="221"/>
      <c r="B2796" s="221"/>
      <c r="C2796" s="239" t="s">
        <v>220</v>
      </c>
      <c r="D2796" s="240">
        <v>0</v>
      </c>
      <c r="E2796" s="240">
        <v>0</v>
      </c>
      <c r="F2796" s="240">
        <v>0</v>
      </c>
      <c r="G2796" s="240">
        <v>0</v>
      </c>
      <c r="H2796" s="221"/>
      <c r="I2796" s="221"/>
      <c r="J2796" s="221"/>
      <c r="K2796" s="221"/>
    </row>
    <row r="2797" spans="1:11" ht="14.1" customHeight="1">
      <c r="A2797" s="221"/>
      <c r="B2797" s="221"/>
      <c r="C2797" s="239" t="s">
        <v>229</v>
      </c>
      <c r="D2797" s="240">
        <v>0</v>
      </c>
      <c r="E2797" s="240">
        <v>0</v>
      </c>
      <c r="F2797" s="240">
        <v>0</v>
      </c>
      <c r="G2797" s="240">
        <v>0</v>
      </c>
      <c r="H2797" s="221"/>
      <c r="I2797" s="221"/>
      <c r="J2797" s="221"/>
      <c r="K2797" s="221"/>
    </row>
    <row r="2798" spans="1:11" ht="14.1" customHeight="1">
      <c r="A2798" s="221"/>
      <c r="B2798" s="221"/>
      <c r="C2798" s="239" t="s">
        <v>230</v>
      </c>
      <c r="D2798" s="240">
        <v>0</v>
      </c>
      <c r="E2798" s="240">
        <v>0</v>
      </c>
      <c r="F2798" s="240">
        <v>0</v>
      </c>
      <c r="G2798" s="240">
        <v>0</v>
      </c>
      <c r="H2798" s="221"/>
      <c r="I2798" s="221"/>
      <c r="J2798" s="221"/>
      <c r="K2798" s="221"/>
    </row>
    <row r="2799" spans="1:11" ht="14.1" customHeight="1">
      <c r="A2799" s="221"/>
      <c r="B2799" s="221"/>
      <c r="C2799" s="239" t="s">
        <v>231</v>
      </c>
      <c r="D2799" s="240">
        <v>0</v>
      </c>
      <c r="E2799" s="240">
        <v>0</v>
      </c>
      <c r="F2799" s="240">
        <v>0</v>
      </c>
      <c r="G2799" s="240">
        <v>0</v>
      </c>
      <c r="H2799" s="221"/>
      <c r="I2799" s="221"/>
      <c r="J2799" s="221"/>
      <c r="K2799" s="221"/>
    </row>
    <row r="2800" spans="1:11" ht="14.1" customHeight="1">
      <c r="A2800" s="221"/>
      <c r="B2800" s="221"/>
      <c r="C2800" s="239" t="s">
        <v>232</v>
      </c>
      <c r="D2800" s="240">
        <v>0</v>
      </c>
      <c r="E2800" s="240">
        <v>0</v>
      </c>
      <c r="F2800" s="240">
        <v>0</v>
      </c>
      <c r="G2800" s="240">
        <v>0</v>
      </c>
      <c r="H2800" s="221"/>
      <c r="I2800" s="221"/>
      <c r="J2800" s="221"/>
      <c r="K2800" s="221"/>
    </row>
    <row r="2801" spans="1:11" ht="14.1" customHeight="1">
      <c r="A2801" s="221"/>
      <c r="B2801" s="221"/>
      <c r="C2801" s="239" t="s">
        <v>235</v>
      </c>
      <c r="D2801" s="240">
        <v>0</v>
      </c>
      <c r="E2801" s="240">
        <v>0</v>
      </c>
      <c r="F2801" s="240">
        <v>0</v>
      </c>
      <c r="G2801" s="240">
        <v>0</v>
      </c>
      <c r="H2801" s="221"/>
      <c r="I2801" s="221"/>
      <c r="J2801" s="221"/>
      <c r="K2801" s="221"/>
    </row>
    <row r="2802" spans="1:11" ht="14.1" customHeight="1">
      <c r="A2802" s="221"/>
      <c r="B2802" s="221"/>
      <c r="C2802" s="239" t="s">
        <v>236</v>
      </c>
      <c r="D2802" s="240">
        <v>0</v>
      </c>
      <c r="E2802" s="240">
        <v>0</v>
      </c>
      <c r="F2802" s="240">
        <v>0</v>
      </c>
      <c r="G2802" s="240">
        <v>0</v>
      </c>
      <c r="H2802" s="221"/>
      <c r="I2802" s="221"/>
      <c r="J2802" s="221"/>
      <c r="K2802" s="221"/>
    </row>
    <row r="2803" spans="1:11" ht="14.1" customHeight="1">
      <c r="A2803" s="221"/>
      <c r="B2803" s="221"/>
      <c r="C2803" s="241" t="s">
        <v>237</v>
      </c>
      <c r="D2803" s="240">
        <v>0</v>
      </c>
      <c r="E2803" s="1591">
        <v>31283963</v>
      </c>
      <c r="F2803" s="1591"/>
      <c r="G2803" s="1591" t="s">
        <v>164</v>
      </c>
      <c r="H2803" s="221"/>
      <c r="I2803" s="221"/>
      <c r="J2803" s="221"/>
      <c r="K2803" s="221"/>
    </row>
    <row r="2804" spans="1:11" ht="30.95" customHeight="1">
      <c r="A2804" s="221"/>
      <c r="B2804" s="221"/>
      <c r="C2804" s="1581" t="s">
        <v>3461</v>
      </c>
      <c r="D2804" s="1685" t="s">
        <v>3462</v>
      </c>
      <c r="E2804" s="1686"/>
      <c r="F2804" s="1686"/>
      <c r="G2804" s="1686"/>
      <c r="H2804" s="221"/>
      <c r="I2804" s="221"/>
      <c r="J2804" s="221"/>
      <c r="K2804" s="221"/>
    </row>
    <row r="2805" spans="1:11" ht="30.95" customHeight="1">
      <c r="A2805" s="221"/>
      <c r="B2805" s="221"/>
      <c r="C2805" s="231" t="s">
        <v>209</v>
      </c>
      <c r="D2805" s="1639" t="s">
        <v>3463</v>
      </c>
      <c r="E2805" s="1640"/>
      <c r="F2805" s="1640"/>
      <c r="G2805" s="1640"/>
      <c r="H2805" s="221"/>
      <c r="I2805" s="221"/>
      <c r="J2805" s="221"/>
      <c r="K2805" s="221"/>
    </row>
    <row r="2806" spans="1:11" ht="30.95" customHeight="1">
      <c r="A2806" s="221"/>
      <c r="B2806" s="221"/>
      <c r="C2806" s="232" t="s">
        <v>211</v>
      </c>
      <c r="D2806" s="1639" t="s">
        <v>3462</v>
      </c>
      <c r="E2806" s="1640"/>
      <c r="F2806" s="1640"/>
      <c r="G2806" s="1640"/>
      <c r="H2806" s="221"/>
      <c r="I2806" s="221"/>
      <c r="J2806" s="221"/>
      <c r="K2806" s="221"/>
    </row>
    <row r="2807" spans="1:11" ht="30.95" customHeight="1">
      <c r="A2807" s="221"/>
      <c r="B2807" s="221"/>
      <c r="C2807" s="232" t="s">
        <v>31</v>
      </c>
      <c r="D2807" s="1639" t="s">
        <v>3464</v>
      </c>
      <c r="E2807" s="1640"/>
      <c r="F2807" s="1640"/>
      <c r="G2807" s="1640"/>
      <c r="H2807" s="221"/>
      <c r="I2807" s="221"/>
      <c r="J2807" s="221"/>
      <c r="K2807" s="221"/>
    </row>
    <row r="2808" spans="1:11" ht="15" customHeight="1">
      <c r="A2808" s="221"/>
      <c r="B2808" s="221"/>
      <c r="C2808" s="233"/>
      <c r="D2808" s="234">
        <v>2025</v>
      </c>
      <c r="E2808" s="234">
        <v>2026</v>
      </c>
      <c r="F2808" s="234">
        <v>2027</v>
      </c>
      <c r="G2808" s="234">
        <v>2028</v>
      </c>
      <c r="H2808" s="221"/>
      <c r="I2808" s="221"/>
      <c r="J2808" s="221"/>
      <c r="K2808" s="221"/>
    </row>
    <row r="2809" spans="1:11" ht="15" customHeight="1">
      <c r="A2809" s="221"/>
      <c r="B2809" s="221"/>
      <c r="C2809" s="235"/>
      <c r="D2809" s="236" t="s">
        <v>13</v>
      </c>
      <c r="E2809" s="236" t="s">
        <v>14</v>
      </c>
      <c r="F2809" s="236" t="s">
        <v>14</v>
      </c>
      <c r="G2809" s="236" t="s">
        <v>14</v>
      </c>
      <c r="H2809" s="221"/>
      <c r="I2809" s="221"/>
      <c r="J2809" s="221"/>
      <c r="K2809" s="221"/>
    </row>
    <row r="2810" spans="1:11" ht="14.1" customHeight="1">
      <c r="A2810" s="221"/>
      <c r="B2810" s="221"/>
      <c r="C2810" s="223" t="s">
        <v>33</v>
      </c>
      <c r="D2810" s="237" t="s">
        <v>200</v>
      </c>
      <c r="E2810" s="237" t="s">
        <v>248</v>
      </c>
      <c r="F2810" s="237" t="s">
        <v>248</v>
      </c>
      <c r="G2810" s="237" t="s">
        <v>248</v>
      </c>
      <c r="H2810" s="221"/>
      <c r="I2810" s="221"/>
      <c r="J2810" s="221"/>
      <c r="K2810" s="221"/>
    </row>
    <row r="2811" spans="1:11" ht="14.1" customHeight="1">
      <c r="A2811" s="221"/>
      <c r="B2811" s="221"/>
      <c r="C2811" s="223" t="s">
        <v>214</v>
      </c>
      <c r="D2811" s="237">
        <v>0</v>
      </c>
      <c r="E2811" s="1591">
        <v>150000000</v>
      </c>
      <c r="F2811" s="1591">
        <v>113195166</v>
      </c>
      <c r="G2811" s="1591">
        <v>36804834</v>
      </c>
      <c r="H2811" s="221"/>
      <c r="I2811" s="221"/>
      <c r="J2811" s="221"/>
      <c r="K2811" s="221"/>
    </row>
    <row r="2812" spans="1:11" ht="14.1" customHeight="1">
      <c r="A2812" s="221"/>
      <c r="B2812" s="221"/>
      <c r="C2812" s="223" t="s">
        <v>215</v>
      </c>
      <c r="D2812" s="237" t="s">
        <v>164</v>
      </c>
      <c r="E2812" s="1591">
        <v>150000000</v>
      </c>
      <c r="F2812" s="1591">
        <v>113195166</v>
      </c>
      <c r="G2812" s="1591">
        <v>36804834</v>
      </c>
      <c r="H2812" s="221"/>
      <c r="I2812" s="221"/>
      <c r="J2812" s="221"/>
      <c r="K2812" s="221"/>
    </row>
    <row r="2813" spans="1:11" ht="14.1" customHeight="1">
      <c r="A2813" s="221"/>
      <c r="B2813" s="221"/>
      <c r="C2813" s="223" t="s">
        <v>216</v>
      </c>
      <c r="D2813" s="237" t="s">
        <v>200</v>
      </c>
      <c r="E2813" s="237" t="s">
        <v>200</v>
      </c>
      <c r="F2813" s="237" t="s">
        <v>164</v>
      </c>
      <c r="G2813" s="237" t="s">
        <v>164</v>
      </c>
      <c r="H2813" s="221"/>
      <c r="I2813" s="221"/>
      <c r="J2813" s="221"/>
      <c r="K2813" s="221"/>
    </row>
    <row r="2814" spans="1:11" ht="14.1" customHeight="1">
      <c r="A2814" s="221"/>
      <c r="B2814" s="221"/>
      <c r="C2814" s="223" t="s">
        <v>217</v>
      </c>
      <c r="D2814" s="237" t="s">
        <v>200</v>
      </c>
      <c r="E2814" s="237"/>
      <c r="F2814" s="1602">
        <v>-0.24536556000000001</v>
      </c>
      <c r="G2814" s="1602">
        <v>-0.6748550728747551</v>
      </c>
      <c r="H2814" s="221"/>
      <c r="I2814" s="221"/>
      <c r="J2814" s="221"/>
      <c r="K2814" s="221"/>
    </row>
    <row r="2815" spans="1:11" ht="14.1" customHeight="1">
      <c r="A2815" s="221"/>
      <c r="B2815" s="221"/>
      <c r="C2815" s="223" t="s">
        <v>39</v>
      </c>
      <c r="D2815" s="237" t="s">
        <v>200</v>
      </c>
      <c r="E2815" s="237" t="s">
        <v>200</v>
      </c>
      <c r="F2815" s="1602">
        <v>-0.24536556000000001</v>
      </c>
      <c r="G2815" s="1602">
        <v>-0.6748550728747551</v>
      </c>
      <c r="H2815" s="221"/>
      <c r="I2815" s="221"/>
      <c r="J2815" s="221"/>
      <c r="K2815" s="221"/>
    </row>
    <row r="2816" spans="1:11" ht="14.1" customHeight="1">
      <c r="A2816" s="221"/>
      <c r="B2816" s="221"/>
      <c r="C2816" s="1683" t="s">
        <v>218</v>
      </c>
      <c r="D2816" s="1684"/>
      <c r="E2816" s="1684"/>
      <c r="F2816" s="1684"/>
      <c r="G2816" s="1684"/>
      <c r="H2816" s="221"/>
      <c r="I2816" s="221"/>
      <c r="J2816" s="221"/>
      <c r="K2816" s="221"/>
    </row>
    <row r="2817" spans="1:11" ht="14.1" customHeight="1">
      <c r="A2817" s="221"/>
      <c r="B2817" s="221"/>
      <c r="C2817" s="233"/>
      <c r="D2817" s="234">
        <v>2025</v>
      </c>
      <c r="E2817" s="234">
        <v>2026</v>
      </c>
      <c r="F2817" s="234">
        <v>2027</v>
      </c>
      <c r="G2817" s="234">
        <v>2028</v>
      </c>
      <c r="H2817" s="221"/>
      <c r="I2817" s="221"/>
      <c r="J2817" s="221"/>
      <c r="K2817" s="221"/>
    </row>
    <row r="2818" spans="1:11" ht="14.1" customHeight="1">
      <c r="A2818" s="221"/>
      <c r="B2818" s="221"/>
      <c r="C2818" s="235"/>
      <c r="D2818" s="236" t="s">
        <v>13</v>
      </c>
      <c r="E2818" s="236" t="s">
        <v>14</v>
      </c>
      <c r="F2818" s="236" t="s">
        <v>14</v>
      </c>
      <c r="G2818" s="236" t="s">
        <v>14</v>
      </c>
      <c r="H2818" s="221"/>
      <c r="I2818" s="221"/>
      <c r="J2818" s="221"/>
      <c r="K2818" s="221"/>
    </row>
    <row r="2819" spans="1:11" ht="14.1" customHeight="1">
      <c r="A2819" s="221"/>
      <c r="B2819" s="221"/>
      <c r="C2819" s="239" t="s">
        <v>219</v>
      </c>
      <c r="D2819" s="240">
        <v>0</v>
      </c>
      <c r="E2819" s="240">
        <v>0</v>
      </c>
      <c r="F2819" s="240">
        <v>0</v>
      </c>
      <c r="G2819" s="240">
        <v>0</v>
      </c>
      <c r="H2819" s="221"/>
      <c r="I2819" s="221"/>
      <c r="J2819" s="221"/>
      <c r="K2819" s="221"/>
    </row>
    <row r="2820" spans="1:11" ht="14.1" customHeight="1">
      <c r="A2820" s="221"/>
      <c r="B2820" s="221"/>
      <c r="C2820" s="239" t="s">
        <v>220</v>
      </c>
      <c r="D2820" s="240">
        <v>0</v>
      </c>
      <c r="E2820" s="240">
        <v>0</v>
      </c>
      <c r="F2820" s="240">
        <v>0</v>
      </c>
      <c r="G2820" s="240">
        <v>0</v>
      </c>
      <c r="H2820" s="221"/>
      <c r="I2820" s="221"/>
      <c r="J2820" s="221"/>
      <c r="K2820" s="221"/>
    </row>
    <row r="2821" spans="1:11" ht="14.1" customHeight="1">
      <c r="A2821" s="221"/>
      <c r="B2821" s="221"/>
      <c r="C2821" s="239" t="s">
        <v>221</v>
      </c>
      <c r="D2821" s="240">
        <v>0</v>
      </c>
      <c r="E2821" s="240">
        <v>0</v>
      </c>
      <c r="F2821" s="240">
        <v>0</v>
      </c>
      <c r="G2821" s="240">
        <v>0</v>
      </c>
      <c r="H2821" s="221"/>
      <c r="I2821" s="221"/>
      <c r="J2821" s="221"/>
      <c r="K2821" s="221"/>
    </row>
    <row r="2822" spans="1:11" ht="14.1" customHeight="1">
      <c r="A2822" s="221"/>
      <c r="B2822" s="221"/>
      <c r="C2822" s="239" t="s">
        <v>222</v>
      </c>
      <c r="D2822" s="240">
        <v>0</v>
      </c>
      <c r="E2822" s="240">
        <v>0</v>
      </c>
      <c r="F2822" s="240">
        <v>0</v>
      </c>
      <c r="G2822" s="240">
        <v>0</v>
      </c>
      <c r="H2822" s="221"/>
      <c r="I2822" s="221"/>
      <c r="J2822" s="221"/>
      <c r="K2822" s="221"/>
    </row>
    <row r="2823" spans="1:11" ht="14.1" customHeight="1">
      <c r="A2823" s="221"/>
      <c r="B2823" s="221"/>
      <c r="C2823" s="239" t="s">
        <v>220</v>
      </c>
      <c r="D2823" s="240">
        <v>0</v>
      </c>
      <c r="E2823" s="240">
        <v>0</v>
      </c>
      <c r="F2823" s="240">
        <v>0</v>
      </c>
      <c r="G2823" s="240">
        <v>0</v>
      </c>
      <c r="H2823" s="221"/>
      <c r="I2823" s="221"/>
      <c r="J2823" s="221"/>
      <c r="K2823" s="221"/>
    </row>
    <row r="2824" spans="1:11" ht="14.1" customHeight="1">
      <c r="A2824" s="221"/>
      <c r="B2824" s="221"/>
      <c r="C2824" s="239" t="s">
        <v>221</v>
      </c>
      <c r="D2824" s="240">
        <v>0</v>
      </c>
      <c r="E2824" s="240">
        <v>0</v>
      </c>
      <c r="F2824" s="240">
        <v>0</v>
      </c>
      <c r="G2824" s="240">
        <v>0</v>
      </c>
      <c r="H2824" s="221"/>
      <c r="I2824" s="221"/>
      <c r="J2824" s="221"/>
      <c r="K2824" s="221"/>
    </row>
    <row r="2825" spans="1:11" ht="14.1" customHeight="1">
      <c r="A2825" s="221"/>
      <c r="B2825" s="221"/>
      <c r="C2825" s="239" t="s">
        <v>223</v>
      </c>
      <c r="D2825" s="240">
        <v>0</v>
      </c>
      <c r="E2825" s="240">
        <v>0</v>
      </c>
      <c r="F2825" s="240">
        <v>0</v>
      </c>
      <c r="G2825" s="240">
        <v>0</v>
      </c>
      <c r="H2825" s="221"/>
      <c r="I2825" s="221"/>
      <c r="J2825" s="221"/>
      <c r="K2825" s="221"/>
    </row>
    <row r="2826" spans="1:11" ht="14.1" customHeight="1">
      <c r="A2826" s="221"/>
      <c r="B2826" s="221"/>
      <c r="C2826" s="239" t="s">
        <v>220</v>
      </c>
      <c r="D2826" s="240">
        <v>0</v>
      </c>
      <c r="E2826" s="240">
        <v>0</v>
      </c>
      <c r="F2826" s="240">
        <v>0</v>
      </c>
      <c r="G2826" s="240">
        <v>0</v>
      </c>
      <c r="H2826" s="221"/>
      <c r="I2826" s="221"/>
      <c r="J2826" s="221"/>
      <c r="K2826" s="221"/>
    </row>
    <row r="2827" spans="1:11" ht="14.1" customHeight="1">
      <c r="A2827" s="221"/>
      <c r="B2827" s="221"/>
      <c r="C2827" s="239" t="s">
        <v>221</v>
      </c>
      <c r="D2827" s="240">
        <v>0</v>
      </c>
      <c r="E2827" s="240">
        <v>0</v>
      </c>
      <c r="F2827" s="240">
        <v>0</v>
      </c>
      <c r="G2827" s="240">
        <v>0</v>
      </c>
      <c r="H2827" s="221"/>
      <c r="I2827" s="221"/>
      <c r="J2827" s="221"/>
      <c r="K2827" s="221"/>
    </row>
    <row r="2828" spans="1:11" ht="14.1" customHeight="1">
      <c r="A2828" s="221"/>
      <c r="B2828" s="221"/>
      <c r="C2828" s="239" t="s">
        <v>224</v>
      </c>
      <c r="D2828" s="240">
        <v>0</v>
      </c>
      <c r="E2828" s="240">
        <v>0</v>
      </c>
      <c r="F2828" s="240">
        <v>0</v>
      </c>
      <c r="G2828" s="240">
        <v>0</v>
      </c>
      <c r="H2828" s="221"/>
      <c r="I2828" s="221"/>
      <c r="J2828" s="221"/>
      <c r="K2828" s="221"/>
    </row>
    <row r="2829" spans="1:11" ht="14.1" customHeight="1">
      <c r="A2829" s="221"/>
      <c r="B2829" s="221"/>
      <c r="C2829" s="239" t="s">
        <v>220</v>
      </c>
      <c r="D2829" s="240">
        <v>0</v>
      </c>
      <c r="E2829" s="240">
        <v>0</v>
      </c>
      <c r="F2829" s="240">
        <v>0</v>
      </c>
      <c r="G2829" s="240">
        <v>0</v>
      </c>
      <c r="H2829" s="221"/>
      <c r="I2829" s="221"/>
      <c r="J2829" s="221"/>
      <c r="K2829" s="221"/>
    </row>
    <row r="2830" spans="1:11" ht="14.1" customHeight="1">
      <c r="A2830" s="221"/>
      <c r="B2830" s="221"/>
      <c r="C2830" s="239" t="s">
        <v>221</v>
      </c>
      <c r="D2830" s="240">
        <v>0</v>
      </c>
      <c r="E2830" s="240">
        <v>0</v>
      </c>
      <c r="F2830" s="240">
        <v>0</v>
      </c>
      <c r="G2830" s="240">
        <v>0</v>
      </c>
      <c r="H2830" s="221"/>
      <c r="I2830" s="221"/>
      <c r="J2830" s="221"/>
      <c r="K2830" s="221"/>
    </row>
    <row r="2831" spans="1:11" ht="14.1" customHeight="1">
      <c r="A2831" s="221"/>
      <c r="B2831" s="221"/>
      <c r="C2831" s="239" t="s">
        <v>225</v>
      </c>
      <c r="D2831" s="240">
        <v>0</v>
      </c>
      <c r="E2831" s="240">
        <v>0</v>
      </c>
      <c r="F2831" s="240">
        <v>0</v>
      </c>
      <c r="G2831" s="240">
        <v>0</v>
      </c>
      <c r="H2831" s="221"/>
      <c r="I2831" s="221"/>
      <c r="J2831" s="221"/>
      <c r="K2831" s="221"/>
    </row>
    <row r="2832" spans="1:11" ht="14.1" customHeight="1">
      <c r="A2832" s="221"/>
      <c r="B2832" s="221"/>
      <c r="C2832" s="239" t="s">
        <v>220</v>
      </c>
      <c r="D2832" s="240">
        <v>0</v>
      </c>
      <c r="E2832" s="240">
        <v>0</v>
      </c>
      <c r="F2832" s="240">
        <v>0</v>
      </c>
      <c r="G2832" s="240">
        <v>0</v>
      </c>
      <c r="H2832" s="221"/>
      <c r="I2832" s="221"/>
      <c r="J2832" s="221"/>
      <c r="K2832" s="221"/>
    </row>
    <row r="2833" spans="1:11" ht="14.1" customHeight="1">
      <c r="A2833" s="221"/>
      <c r="B2833" s="221"/>
      <c r="C2833" s="239" t="s">
        <v>221</v>
      </c>
      <c r="D2833" s="240">
        <v>0</v>
      </c>
      <c r="E2833" s="240">
        <v>0</v>
      </c>
      <c r="F2833" s="240">
        <v>0</v>
      </c>
      <c r="G2833" s="240">
        <v>0</v>
      </c>
      <c r="H2833" s="221"/>
      <c r="I2833" s="221"/>
      <c r="J2833" s="221"/>
      <c r="K2833" s="221"/>
    </row>
    <row r="2834" spans="1:11" ht="14.1" customHeight="1">
      <c r="A2834" s="221"/>
      <c r="B2834" s="221"/>
      <c r="C2834" s="239" t="s">
        <v>226</v>
      </c>
      <c r="D2834" s="240">
        <v>0</v>
      </c>
      <c r="E2834" s="240">
        <v>0</v>
      </c>
      <c r="F2834" s="240">
        <v>0</v>
      </c>
      <c r="G2834" s="240">
        <v>0</v>
      </c>
      <c r="H2834" s="221"/>
      <c r="I2834" s="221"/>
      <c r="J2834" s="221"/>
      <c r="K2834" s="221"/>
    </row>
    <row r="2835" spans="1:11" ht="14.1" customHeight="1">
      <c r="A2835" s="221"/>
      <c r="B2835" s="221"/>
      <c r="C2835" s="239" t="s">
        <v>220</v>
      </c>
      <c r="D2835" s="240">
        <v>0</v>
      </c>
      <c r="E2835" s="240">
        <v>0</v>
      </c>
      <c r="F2835" s="240">
        <v>0</v>
      </c>
      <c r="G2835" s="240">
        <v>0</v>
      </c>
      <c r="H2835" s="221"/>
      <c r="I2835" s="221"/>
      <c r="J2835" s="221"/>
      <c r="K2835" s="221"/>
    </row>
    <row r="2836" spans="1:11" ht="14.1" customHeight="1">
      <c r="A2836" s="221"/>
      <c r="B2836" s="221"/>
      <c r="C2836" s="239" t="s">
        <v>221</v>
      </c>
      <c r="D2836" s="240">
        <v>0</v>
      </c>
      <c r="E2836" s="240">
        <v>0</v>
      </c>
      <c r="F2836" s="240">
        <v>0</v>
      </c>
      <c r="G2836" s="240">
        <v>0</v>
      </c>
      <c r="H2836" s="221"/>
      <c r="I2836" s="221"/>
      <c r="J2836" s="221"/>
      <c r="K2836" s="221"/>
    </row>
    <row r="2837" spans="1:11" ht="14.1" customHeight="1">
      <c r="A2837" s="221"/>
      <c r="B2837" s="221"/>
      <c r="C2837" s="239" t="s">
        <v>227</v>
      </c>
      <c r="D2837" s="240">
        <v>0</v>
      </c>
      <c r="E2837" s="240">
        <v>0</v>
      </c>
      <c r="F2837" s="240">
        <v>0</v>
      </c>
      <c r="G2837" s="240">
        <v>0</v>
      </c>
      <c r="H2837" s="221"/>
      <c r="I2837" s="221"/>
      <c r="J2837" s="221"/>
      <c r="K2837" s="221"/>
    </row>
    <row r="2838" spans="1:11" ht="14.1" customHeight="1">
      <c r="A2838" s="221"/>
      <c r="B2838" s="221"/>
      <c r="C2838" s="239" t="s">
        <v>220</v>
      </c>
      <c r="D2838" s="240">
        <v>0</v>
      </c>
      <c r="E2838" s="240">
        <v>0</v>
      </c>
      <c r="F2838" s="240">
        <v>0</v>
      </c>
      <c r="G2838" s="240">
        <v>0</v>
      </c>
      <c r="H2838" s="221"/>
      <c r="I2838" s="221"/>
      <c r="J2838" s="221"/>
      <c r="K2838" s="221"/>
    </row>
    <row r="2839" spans="1:11" ht="14.1" customHeight="1">
      <c r="A2839" s="221"/>
      <c r="B2839" s="221"/>
      <c r="C2839" s="239" t="s">
        <v>221</v>
      </c>
      <c r="D2839" s="240">
        <v>0</v>
      </c>
      <c r="E2839" s="240">
        <v>0</v>
      </c>
      <c r="F2839" s="240">
        <v>0</v>
      </c>
      <c r="G2839" s="240">
        <v>0</v>
      </c>
      <c r="H2839" s="221"/>
      <c r="I2839" s="221"/>
      <c r="J2839" s="221"/>
      <c r="K2839" s="221"/>
    </row>
    <row r="2840" spans="1:11" ht="14.1" customHeight="1">
      <c r="A2840" s="221"/>
      <c r="B2840" s="221"/>
      <c r="C2840" s="239" t="s">
        <v>228</v>
      </c>
      <c r="D2840" s="240">
        <v>0</v>
      </c>
      <c r="E2840" s="240">
        <v>0</v>
      </c>
      <c r="F2840" s="240">
        <v>0</v>
      </c>
      <c r="G2840" s="240">
        <v>0</v>
      </c>
      <c r="H2840" s="221"/>
      <c r="I2840" s="221"/>
      <c r="J2840" s="221"/>
      <c r="K2840" s="221"/>
    </row>
    <row r="2841" spans="1:11" ht="14.1" customHeight="1">
      <c r="A2841" s="221"/>
      <c r="B2841" s="221"/>
      <c r="C2841" s="239" t="s">
        <v>220</v>
      </c>
      <c r="D2841" s="240">
        <v>0</v>
      </c>
      <c r="E2841" s="240">
        <v>0</v>
      </c>
      <c r="F2841" s="240">
        <v>0</v>
      </c>
      <c r="G2841" s="240">
        <v>0</v>
      </c>
      <c r="H2841" s="221"/>
      <c r="I2841" s="221"/>
      <c r="J2841" s="221"/>
      <c r="K2841" s="221"/>
    </row>
    <row r="2842" spans="1:11" ht="14.1" customHeight="1">
      <c r="A2842" s="221"/>
      <c r="B2842" s="221"/>
      <c r="C2842" s="239" t="s">
        <v>229</v>
      </c>
      <c r="D2842" s="240">
        <v>0</v>
      </c>
      <c r="E2842" s="240">
        <v>0</v>
      </c>
      <c r="F2842" s="240">
        <v>0</v>
      </c>
      <c r="G2842" s="240">
        <v>0</v>
      </c>
      <c r="H2842" s="221"/>
      <c r="I2842" s="221"/>
      <c r="J2842" s="221"/>
      <c r="K2842" s="221"/>
    </row>
    <row r="2843" spans="1:11" ht="14.1" customHeight="1">
      <c r="A2843" s="221"/>
      <c r="B2843" s="221"/>
      <c r="C2843" s="239" t="s">
        <v>230</v>
      </c>
      <c r="D2843" s="240">
        <v>0</v>
      </c>
      <c r="E2843" s="240">
        <v>0</v>
      </c>
      <c r="F2843" s="240">
        <v>0</v>
      </c>
      <c r="G2843" s="240">
        <v>0</v>
      </c>
      <c r="H2843" s="221"/>
      <c r="I2843" s="221"/>
      <c r="J2843" s="221"/>
      <c r="K2843" s="221"/>
    </row>
    <row r="2844" spans="1:11" ht="14.1" customHeight="1">
      <c r="A2844" s="221"/>
      <c r="B2844" s="221"/>
      <c r="C2844" s="239" t="s">
        <v>231</v>
      </c>
      <c r="D2844" s="240">
        <v>0</v>
      </c>
      <c r="E2844" s="240">
        <v>0</v>
      </c>
      <c r="F2844" s="240">
        <v>0</v>
      </c>
      <c r="G2844" s="240">
        <v>0</v>
      </c>
      <c r="H2844" s="221"/>
      <c r="I2844" s="221"/>
      <c r="J2844" s="221"/>
      <c r="K2844" s="221"/>
    </row>
    <row r="2845" spans="1:11" ht="14.1" customHeight="1">
      <c r="A2845" s="221"/>
      <c r="B2845" s="221"/>
      <c r="C2845" s="239" t="s">
        <v>232</v>
      </c>
      <c r="D2845" s="240">
        <v>0</v>
      </c>
      <c r="E2845" s="240">
        <v>0</v>
      </c>
      <c r="F2845" s="240">
        <v>0</v>
      </c>
      <c r="G2845" s="240">
        <v>0</v>
      </c>
      <c r="H2845" s="221"/>
      <c r="I2845" s="221"/>
      <c r="J2845" s="221"/>
      <c r="K2845" s="221"/>
    </row>
    <row r="2846" spans="1:11" ht="14.1" customHeight="1">
      <c r="A2846" s="221"/>
      <c r="B2846" s="221"/>
      <c r="C2846" s="239" t="s">
        <v>233</v>
      </c>
      <c r="D2846" s="240">
        <v>0</v>
      </c>
      <c r="E2846" s="1591">
        <v>150000000</v>
      </c>
      <c r="F2846" s="1591">
        <v>113195166</v>
      </c>
      <c r="G2846" s="1591">
        <v>36804834</v>
      </c>
      <c r="H2846" s="221"/>
      <c r="I2846" s="221"/>
      <c r="J2846" s="221"/>
      <c r="K2846" s="221"/>
    </row>
    <row r="2847" spans="1:11" ht="14.1" customHeight="1">
      <c r="A2847" s="221"/>
      <c r="B2847" s="221"/>
      <c r="C2847" s="239" t="s">
        <v>220</v>
      </c>
      <c r="D2847" s="240">
        <v>0</v>
      </c>
      <c r="E2847" s="1591">
        <v>150000000</v>
      </c>
      <c r="F2847" s="1591">
        <v>113195166</v>
      </c>
      <c r="G2847" s="1591">
        <v>36804834</v>
      </c>
      <c r="H2847" s="221"/>
      <c r="I2847" s="221"/>
      <c r="J2847" s="221"/>
      <c r="K2847" s="221"/>
    </row>
    <row r="2848" spans="1:11" ht="14.1" customHeight="1">
      <c r="A2848" s="221"/>
      <c r="B2848" s="221"/>
      <c r="C2848" s="239" t="s">
        <v>229</v>
      </c>
      <c r="D2848" s="240">
        <v>0</v>
      </c>
      <c r="E2848" s="240">
        <v>0</v>
      </c>
      <c r="F2848" s="240">
        <v>0</v>
      </c>
      <c r="G2848" s="240">
        <v>0</v>
      </c>
      <c r="H2848" s="221"/>
      <c r="I2848" s="221"/>
      <c r="J2848" s="221"/>
      <c r="K2848" s="221"/>
    </row>
    <row r="2849" spans="1:11" ht="14.1" customHeight="1">
      <c r="A2849" s="221"/>
      <c r="B2849" s="221"/>
      <c r="C2849" s="239" t="s">
        <v>230</v>
      </c>
      <c r="D2849" s="240">
        <v>0</v>
      </c>
      <c r="E2849" s="240">
        <v>0</v>
      </c>
      <c r="F2849" s="240">
        <v>0</v>
      </c>
      <c r="G2849" s="240">
        <v>0</v>
      </c>
      <c r="H2849" s="221"/>
      <c r="I2849" s="221"/>
      <c r="J2849" s="221"/>
      <c r="K2849" s="221"/>
    </row>
    <row r="2850" spans="1:11" ht="14.1" customHeight="1">
      <c r="A2850" s="221"/>
      <c r="B2850" s="221"/>
      <c r="C2850" s="239" t="s">
        <v>231</v>
      </c>
      <c r="D2850" s="240">
        <v>0</v>
      </c>
      <c r="E2850" s="240">
        <v>0</v>
      </c>
      <c r="F2850" s="240">
        <v>0</v>
      </c>
      <c r="G2850" s="240">
        <v>0</v>
      </c>
      <c r="H2850" s="221"/>
      <c r="I2850" s="221"/>
      <c r="J2850" s="221"/>
      <c r="K2850" s="221"/>
    </row>
    <row r="2851" spans="1:11" ht="14.1" customHeight="1">
      <c r="A2851" s="221"/>
      <c r="B2851" s="221"/>
      <c r="C2851" s="239" t="s">
        <v>232</v>
      </c>
      <c r="D2851" s="240">
        <v>0</v>
      </c>
      <c r="E2851" s="240">
        <v>0</v>
      </c>
      <c r="F2851" s="240">
        <v>0</v>
      </c>
      <c r="G2851" s="240">
        <v>0</v>
      </c>
      <c r="H2851" s="221"/>
      <c r="I2851" s="221"/>
      <c r="J2851" s="221"/>
      <c r="K2851" s="221"/>
    </row>
    <row r="2852" spans="1:11" ht="14.1" customHeight="1">
      <c r="A2852" s="221"/>
      <c r="B2852" s="221"/>
      <c r="C2852" s="239" t="s">
        <v>234</v>
      </c>
      <c r="D2852" s="240">
        <v>0</v>
      </c>
      <c r="E2852" s="240">
        <v>0</v>
      </c>
      <c r="F2852" s="240">
        <v>0</v>
      </c>
      <c r="G2852" s="240">
        <v>0</v>
      </c>
      <c r="H2852" s="221"/>
      <c r="I2852" s="221"/>
      <c r="J2852" s="221"/>
      <c r="K2852" s="221"/>
    </row>
    <row r="2853" spans="1:11" ht="14.1" customHeight="1">
      <c r="A2853" s="221"/>
      <c r="B2853" s="221"/>
      <c r="C2853" s="239" t="s">
        <v>220</v>
      </c>
      <c r="D2853" s="240">
        <v>0</v>
      </c>
      <c r="E2853" s="240">
        <v>0</v>
      </c>
      <c r="F2853" s="240">
        <v>0</v>
      </c>
      <c r="G2853" s="240">
        <v>0</v>
      </c>
      <c r="H2853" s="221"/>
      <c r="I2853" s="221"/>
      <c r="J2853" s="221"/>
      <c r="K2853" s="221"/>
    </row>
    <row r="2854" spans="1:11" ht="14.1" customHeight="1">
      <c r="A2854" s="221"/>
      <c r="B2854" s="221"/>
      <c r="C2854" s="239" t="s">
        <v>229</v>
      </c>
      <c r="D2854" s="240">
        <v>0</v>
      </c>
      <c r="E2854" s="240">
        <v>0</v>
      </c>
      <c r="F2854" s="240">
        <v>0</v>
      </c>
      <c r="G2854" s="240">
        <v>0</v>
      </c>
      <c r="H2854" s="221"/>
      <c r="I2854" s="221"/>
      <c r="J2854" s="221"/>
      <c r="K2854" s="221"/>
    </row>
    <row r="2855" spans="1:11" ht="14.1" customHeight="1">
      <c r="A2855" s="221"/>
      <c r="B2855" s="221"/>
      <c r="C2855" s="239" t="s">
        <v>230</v>
      </c>
      <c r="D2855" s="240">
        <v>0</v>
      </c>
      <c r="E2855" s="240">
        <v>0</v>
      </c>
      <c r="F2855" s="240">
        <v>0</v>
      </c>
      <c r="G2855" s="240">
        <v>0</v>
      </c>
      <c r="H2855" s="221"/>
      <c r="I2855" s="221"/>
      <c r="J2855" s="221"/>
      <c r="K2855" s="221"/>
    </row>
    <row r="2856" spans="1:11" ht="14.1" customHeight="1">
      <c r="A2856" s="221"/>
      <c r="B2856" s="221"/>
      <c r="C2856" s="239" t="s">
        <v>231</v>
      </c>
      <c r="D2856" s="240">
        <v>0</v>
      </c>
      <c r="E2856" s="240">
        <v>0</v>
      </c>
      <c r="F2856" s="240">
        <v>0</v>
      </c>
      <c r="G2856" s="240">
        <v>0</v>
      </c>
      <c r="H2856" s="221"/>
      <c r="I2856" s="221"/>
      <c r="J2856" s="221"/>
      <c r="K2856" s="221"/>
    </row>
    <row r="2857" spans="1:11" ht="14.1" customHeight="1">
      <c r="A2857" s="221"/>
      <c r="B2857" s="221"/>
      <c r="C2857" s="239" t="s">
        <v>232</v>
      </c>
      <c r="D2857" s="240">
        <v>0</v>
      </c>
      <c r="E2857" s="240">
        <v>0</v>
      </c>
      <c r="F2857" s="240">
        <v>0</v>
      </c>
      <c r="G2857" s="240">
        <v>0</v>
      </c>
      <c r="H2857" s="221"/>
      <c r="I2857" s="221"/>
      <c r="J2857" s="221"/>
      <c r="K2857" s="221"/>
    </row>
    <row r="2858" spans="1:11" ht="14.1" customHeight="1">
      <c r="A2858" s="221"/>
      <c r="B2858" s="221"/>
      <c r="C2858" s="239" t="s">
        <v>235</v>
      </c>
      <c r="D2858" s="240">
        <v>0</v>
      </c>
      <c r="E2858" s="240">
        <v>0</v>
      </c>
      <c r="F2858" s="240">
        <v>0</v>
      </c>
      <c r="G2858" s="240">
        <v>0</v>
      </c>
      <c r="H2858" s="221"/>
      <c r="I2858" s="221"/>
      <c r="J2858" s="221"/>
      <c r="K2858" s="221"/>
    </row>
    <row r="2859" spans="1:11" ht="14.1" customHeight="1">
      <c r="A2859" s="221"/>
      <c r="B2859" s="221"/>
      <c r="C2859" s="239" t="s">
        <v>236</v>
      </c>
      <c r="D2859" s="240">
        <v>0</v>
      </c>
      <c r="E2859" s="240">
        <v>0</v>
      </c>
      <c r="F2859" s="240">
        <v>0</v>
      </c>
      <c r="G2859" s="240">
        <v>0</v>
      </c>
      <c r="H2859" s="221"/>
      <c r="I2859" s="221"/>
      <c r="J2859" s="221"/>
      <c r="K2859" s="221"/>
    </row>
    <row r="2860" spans="1:11" ht="14.1" customHeight="1">
      <c r="A2860" s="221"/>
      <c r="B2860" s="221"/>
      <c r="C2860" s="241" t="s">
        <v>237</v>
      </c>
      <c r="D2860" s="240">
        <v>0</v>
      </c>
      <c r="E2860" s="1591">
        <v>150000000</v>
      </c>
      <c r="F2860" s="1591">
        <v>113195166</v>
      </c>
      <c r="G2860" s="1591">
        <v>36804834</v>
      </c>
      <c r="H2860" s="221"/>
      <c r="I2860" s="221"/>
      <c r="J2860" s="221"/>
      <c r="K2860" s="221"/>
    </row>
    <row r="2861" spans="1:11" ht="20.100000000000001" customHeight="1">
      <c r="A2861" s="221"/>
      <c r="B2861" s="221"/>
      <c r="C2861" s="1581" t="s">
        <v>3465</v>
      </c>
      <c r="D2861" s="1685" t="s">
        <v>3466</v>
      </c>
      <c r="E2861" s="1686"/>
      <c r="F2861" s="1686"/>
      <c r="G2861" s="1686"/>
      <c r="H2861" s="221"/>
      <c r="I2861" s="221"/>
      <c r="J2861" s="221"/>
      <c r="K2861" s="221"/>
    </row>
    <row r="2862" spans="1:11" ht="59.1" customHeight="1">
      <c r="A2862" s="221"/>
      <c r="B2862" s="221"/>
      <c r="C2862" s="231" t="s">
        <v>209</v>
      </c>
      <c r="D2862" s="1639" t="s">
        <v>3467</v>
      </c>
      <c r="E2862" s="1640"/>
      <c r="F2862" s="1640"/>
      <c r="G2862" s="1640"/>
      <c r="H2862" s="221"/>
      <c r="I2862" s="221"/>
      <c r="J2862" s="221"/>
      <c r="K2862" s="221"/>
    </row>
    <row r="2863" spans="1:11" ht="59.1" customHeight="1">
      <c r="A2863" s="221"/>
      <c r="B2863" s="221"/>
      <c r="C2863" s="232" t="s">
        <v>211</v>
      </c>
      <c r="D2863" s="1639" t="s">
        <v>3468</v>
      </c>
      <c r="E2863" s="1640"/>
      <c r="F2863" s="1640"/>
      <c r="G2863" s="1640"/>
      <c r="H2863" s="221"/>
      <c r="I2863" s="221"/>
      <c r="J2863" s="221"/>
      <c r="K2863" s="221"/>
    </row>
    <row r="2864" spans="1:11" ht="59.1" customHeight="1">
      <c r="A2864" s="221"/>
      <c r="B2864" s="221"/>
      <c r="C2864" s="232" t="s">
        <v>31</v>
      </c>
      <c r="D2864" s="1639" t="s">
        <v>3464</v>
      </c>
      <c r="E2864" s="1640"/>
      <c r="F2864" s="1640"/>
      <c r="G2864" s="1640"/>
      <c r="H2864" s="221"/>
      <c r="I2864" s="221"/>
      <c r="J2864" s="221"/>
      <c r="K2864" s="221"/>
    </row>
    <row r="2865" spans="1:11" ht="15" customHeight="1">
      <c r="A2865" s="221"/>
      <c r="B2865" s="221"/>
      <c r="C2865" s="233"/>
      <c r="D2865" s="234">
        <v>2025</v>
      </c>
      <c r="E2865" s="234">
        <v>2026</v>
      </c>
      <c r="F2865" s="234">
        <v>2027</v>
      </c>
      <c r="G2865" s="234">
        <v>2028</v>
      </c>
      <c r="H2865" s="221"/>
      <c r="I2865" s="221"/>
      <c r="J2865" s="221"/>
      <c r="K2865" s="221"/>
    </row>
    <row r="2866" spans="1:11" ht="15" customHeight="1">
      <c r="A2866" s="221"/>
      <c r="B2866" s="221"/>
      <c r="C2866" s="235"/>
      <c r="D2866" s="236" t="s">
        <v>13</v>
      </c>
      <c r="E2866" s="236" t="s">
        <v>14</v>
      </c>
      <c r="F2866" s="236" t="s">
        <v>14</v>
      </c>
      <c r="G2866" s="236" t="s">
        <v>14</v>
      </c>
      <c r="H2866" s="221"/>
      <c r="I2866" s="221"/>
      <c r="J2866" s="221"/>
      <c r="K2866" s="221"/>
    </row>
    <row r="2867" spans="1:11" ht="14.1" customHeight="1">
      <c r="A2867" s="221"/>
      <c r="B2867" s="221"/>
      <c r="C2867" s="223" t="s">
        <v>33</v>
      </c>
      <c r="D2867" s="237" t="s">
        <v>200</v>
      </c>
      <c r="E2867" s="237" t="s">
        <v>248</v>
      </c>
      <c r="F2867" s="237" t="s">
        <v>248</v>
      </c>
      <c r="G2867" s="237" t="s">
        <v>164</v>
      </c>
      <c r="H2867" s="221"/>
      <c r="I2867" s="221"/>
      <c r="J2867" s="221"/>
      <c r="K2867" s="221"/>
    </row>
    <row r="2868" spans="1:11" ht="14.1" customHeight="1">
      <c r="A2868" s="221"/>
      <c r="B2868" s="221"/>
      <c r="C2868" s="223" t="s">
        <v>214</v>
      </c>
      <c r="D2868" s="1591">
        <v>153940436</v>
      </c>
      <c r="E2868" s="1591">
        <v>100464363</v>
      </c>
      <c r="F2868" s="237">
        <v>0</v>
      </c>
      <c r="G2868" s="237" t="s">
        <v>164</v>
      </c>
      <c r="H2868" s="221"/>
      <c r="I2868" s="221"/>
      <c r="J2868" s="221"/>
      <c r="K2868" s="221"/>
    </row>
    <row r="2869" spans="1:11" ht="14.1" customHeight="1">
      <c r="A2869" s="221"/>
      <c r="B2869" s="221"/>
      <c r="C2869" s="223" t="s">
        <v>215</v>
      </c>
      <c r="D2869" s="1591" t="s">
        <v>164</v>
      </c>
      <c r="E2869" s="1591">
        <v>100464363</v>
      </c>
      <c r="F2869" s="237">
        <v>0</v>
      </c>
      <c r="G2869" s="237" t="s">
        <v>164</v>
      </c>
      <c r="H2869" s="221"/>
      <c r="I2869" s="221"/>
      <c r="J2869" s="221"/>
      <c r="K2869" s="221"/>
    </row>
    <row r="2870" spans="1:11" ht="14.1" customHeight="1">
      <c r="A2870" s="221"/>
      <c r="B2870" s="221"/>
      <c r="C2870" s="223" t="s">
        <v>216</v>
      </c>
      <c r="D2870" s="237" t="s">
        <v>200</v>
      </c>
      <c r="E2870" s="237" t="s">
        <v>200</v>
      </c>
      <c r="F2870" s="237" t="s">
        <v>164</v>
      </c>
      <c r="G2870" s="237">
        <v>0</v>
      </c>
      <c r="H2870" s="221"/>
      <c r="I2870" s="221"/>
      <c r="J2870" s="221"/>
      <c r="K2870" s="221"/>
    </row>
    <row r="2871" spans="1:11" ht="14.1" customHeight="1">
      <c r="A2871" s="221"/>
      <c r="B2871" s="221"/>
      <c r="C2871" s="223" t="s">
        <v>217</v>
      </c>
      <c r="D2871" s="237" t="s">
        <v>200</v>
      </c>
      <c r="E2871" s="1595">
        <v>-0.34738158725235779</v>
      </c>
      <c r="F2871" s="1595">
        <v>-1</v>
      </c>
      <c r="G2871" s="237">
        <v>0</v>
      </c>
      <c r="H2871" s="221"/>
      <c r="I2871" s="221"/>
      <c r="J2871" s="221"/>
      <c r="K2871" s="221"/>
    </row>
    <row r="2872" spans="1:11" ht="14.1" customHeight="1">
      <c r="A2872" s="221"/>
      <c r="B2872" s="221"/>
      <c r="C2872" s="223" t="s">
        <v>39</v>
      </c>
      <c r="D2872" s="237" t="s">
        <v>200</v>
      </c>
      <c r="E2872" s="1595">
        <v>0.51985416619191593</v>
      </c>
      <c r="F2872" s="1595">
        <v>-1</v>
      </c>
      <c r="G2872" s="237">
        <v>0</v>
      </c>
      <c r="H2872" s="221"/>
      <c r="I2872" s="221"/>
      <c r="J2872" s="221"/>
      <c r="K2872" s="221"/>
    </row>
    <row r="2873" spans="1:11" ht="14.1" customHeight="1">
      <c r="A2873" s="221"/>
      <c r="B2873" s="221"/>
      <c r="C2873" s="1683" t="s">
        <v>218</v>
      </c>
      <c r="D2873" s="1684"/>
      <c r="E2873" s="1684"/>
      <c r="F2873" s="1684"/>
      <c r="G2873" s="1684"/>
      <c r="H2873" s="221"/>
      <c r="I2873" s="221"/>
      <c r="J2873" s="221"/>
      <c r="K2873" s="221"/>
    </row>
    <row r="2874" spans="1:11" ht="14.1" customHeight="1">
      <c r="A2874" s="221"/>
      <c r="B2874" s="221"/>
      <c r="C2874" s="233"/>
      <c r="D2874" s="234">
        <v>2025</v>
      </c>
      <c r="E2874" s="234">
        <v>2026</v>
      </c>
      <c r="F2874" s="234">
        <v>2027</v>
      </c>
      <c r="G2874" s="234">
        <v>2028</v>
      </c>
      <c r="H2874" s="221"/>
      <c r="I2874" s="221"/>
      <c r="J2874" s="221"/>
      <c r="K2874" s="221"/>
    </row>
    <row r="2875" spans="1:11" ht="14.1" customHeight="1">
      <c r="A2875" s="221"/>
      <c r="B2875" s="221"/>
      <c r="C2875" s="235"/>
      <c r="D2875" s="236" t="s">
        <v>13</v>
      </c>
      <c r="E2875" s="236" t="s">
        <v>14</v>
      </c>
      <c r="F2875" s="236" t="s">
        <v>14</v>
      </c>
      <c r="G2875" s="236" t="s">
        <v>14</v>
      </c>
      <c r="H2875" s="221"/>
      <c r="I2875" s="221"/>
      <c r="J2875" s="221"/>
      <c r="K2875" s="221"/>
    </row>
    <row r="2876" spans="1:11" ht="14.1" customHeight="1">
      <c r="A2876" s="221"/>
      <c r="B2876" s="221"/>
      <c r="C2876" s="239" t="s">
        <v>219</v>
      </c>
      <c r="D2876" s="240">
        <v>0</v>
      </c>
      <c r="E2876" s="240">
        <v>0</v>
      </c>
      <c r="F2876" s="240">
        <v>0</v>
      </c>
      <c r="G2876" s="240">
        <v>0</v>
      </c>
      <c r="H2876" s="221"/>
      <c r="I2876" s="221"/>
      <c r="J2876" s="221"/>
      <c r="K2876" s="221"/>
    </row>
    <row r="2877" spans="1:11" ht="14.1" customHeight="1">
      <c r="A2877" s="221"/>
      <c r="B2877" s="221"/>
      <c r="C2877" s="239" t="s">
        <v>220</v>
      </c>
      <c r="D2877" s="240">
        <v>0</v>
      </c>
      <c r="E2877" s="240">
        <v>0</v>
      </c>
      <c r="F2877" s="240">
        <v>0</v>
      </c>
      <c r="G2877" s="240">
        <v>0</v>
      </c>
      <c r="H2877" s="221"/>
      <c r="I2877" s="221"/>
      <c r="J2877" s="221"/>
      <c r="K2877" s="221"/>
    </row>
    <row r="2878" spans="1:11" ht="14.1" customHeight="1">
      <c r="A2878" s="221"/>
      <c r="B2878" s="221"/>
      <c r="C2878" s="239" t="s">
        <v>221</v>
      </c>
      <c r="D2878" s="240">
        <v>0</v>
      </c>
      <c r="E2878" s="240">
        <v>0</v>
      </c>
      <c r="F2878" s="240">
        <v>0</v>
      </c>
      <c r="G2878" s="240">
        <v>0</v>
      </c>
      <c r="H2878" s="221"/>
      <c r="I2878" s="221"/>
      <c r="J2878" s="221"/>
      <c r="K2878" s="221"/>
    </row>
    <row r="2879" spans="1:11" ht="14.1" customHeight="1">
      <c r="A2879" s="221"/>
      <c r="B2879" s="221"/>
      <c r="C2879" s="239" t="s">
        <v>222</v>
      </c>
      <c r="D2879" s="240">
        <v>0</v>
      </c>
      <c r="E2879" s="240">
        <v>0</v>
      </c>
      <c r="F2879" s="240">
        <v>0</v>
      </c>
      <c r="G2879" s="240">
        <v>0</v>
      </c>
      <c r="H2879" s="221"/>
      <c r="I2879" s="221"/>
      <c r="J2879" s="221"/>
      <c r="K2879" s="221"/>
    </row>
    <row r="2880" spans="1:11" ht="14.1" customHeight="1">
      <c r="A2880" s="221"/>
      <c r="B2880" s="221"/>
      <c r="C2880" s="239" t="s">
        <v>220</v>
      </c>
      <c r="D2880" s="240">
        <v>0</v>
      </c>
      <c r="E2880" s="240">
        <v>0</v>
      </c>
      <c r="F2880" s="240">
        <v>0</v>
      </c>
      <c r="G2880" s="240">
        <v>0</v>
      </c>
      <c r="H2880" s="221"/>
      <c r="I2880" s="221"/>
      <c r="J2880" s="221"/>
      <c r="K2880" s="221"/>
    </row>
    <row r="2881" spans="1:11" ht="14.1" customHeight="1">
      <c r="A2881" s="221"/>
      <c r="B2881" s="221"/>
      <c r="C2881" s="239" t="s">
        <v>221</v>
      </c>
      <c r="D2881" s="240">
        <v>0</v>
      </c>
      <c r="E2881" s="240">
        <v>0</v>
      </c>
      <c r="F2881" s="240">
        <v>0</v>
      </c>
      <c r="G2881" s="240">
        <v>0</v>
      </c>
      <c r="H2881" s="221"/>
      <c r="I2881" s="221"/>
      <c r="J2881" s="221"/>
      <c r="K2881" s="221"/>
    </row>
    <row r="2882" spans="1:11" ht="14.1" customHeight="1">
      <c r="A2882" s="221"/>
      <c r="B2882" s="221"/>
      <c r="C2882" s="239" t="s">
        <v>223</v>
      </c>
      <c r="D2882" s="240">
        <v>0</v>
      </c>
      <c r="E2882" s="240">
        <v>0</v>
      </c>
      <c r="F2882" s="240">
        <v>0</v>
      </c>
      <c r="G2882" s="240">
        <v>0</v>
      </c>
      <c r="H2882" s="221"/>
      <c r="I2882" s="221"/>
      <c r="J2882" s="221"/>
      <c r="K2882" s="221"/>
    </row>
    <row r="2883" spans="1:11" ht="14.1" customHeight="1">
      <c r="A2883" s="221"/>
      <c r="B2883" s="221"/>
      <c r="C2883" s="239" t="s">
        <v>220</v>
      </c>
      <c r="D2883" s="240">
        <v>0</v>
      </c>
      <c r="E2883" s="240">
        <v>0</v>
      </c>
      <c r="F2883" s="240">
        <v>0</v>
      </c>
      <c r="G2883" s="240">
        <v>0</v>
      </c>
      <c r="H2883" s="221"/>
      <c r="I2883" s="221"/>
      <c r="J2883" s="221"/>
      <c r="K2883" s="221"/>
    </row>
    <row r="2884" spans="1:11" ht="14.1" customHeight="1">
      <c r="A2884" s="221"/>
      <c r="B2884" s="221"/>
      <c r="C2884" s="239" t="s">
        <v>221</v>
      </c>
      <c r="D2884" s="240">
        <v>0</v>
      </c>
      <c r="E2884" s="240">
        <v>0</v>
      </c>
      <c r="F2884" s="240">
        <v>0</v>
      </c>
      <c r="G2884" s="240">
        <v>0</v>
      </c>
      <c r="H2884" s="221"/>
      <c r="I2884" s="221"/>
      <c r="J2884" s="221"/>
      <c r="K2884" s="221"/>
    </row>
    <row r="2885" spans="1:11" ht="14.1" customHeight="1">
      <c r="A2885" s="221"/>
      <c r="B2885" s="221"/>
      <c r="C2885" s="239" t="s">
        <v>224</v>
      </c>
      <c r="D2885" s="240">
        <v>0</v>
      </c>
      <c r="E2885" s="240">
        <v>0</v>
      </c>
      <c r="F2885" s="240">
        <v>0</v>
      </c>
      <c r="G2885" s="240">
        <v>0</v>
      </c>
      <c r="H2885" s="221"/>
      <c r="I2885" s="221"/>
      <c r="J2885" s="221"/>
      <c r="K2885" s="221"/>
    </row>
    <row r="2886" spans="1:11" ht="14.1" customHeight="1">
      <c r="A2886" s="221"/>
      <c r="B2886" s="221"/>
      <c r="C2886" s="239" t="s">
        <v>220</v>
      </c>
      <c r="D2886" s="240">
        <v>0</v>
      </c>
      <c r="E2886" s="240">
        <v>0</v>
      </c>
      <c r="F2886" s="240">
        <v>0</v>
      </c>
      <c r="G2886" s="240">
        <v>0</v>
      </c>
      <c r="H2886" s="221"/>
      <c r="I2886" s="221"/>
      <c r="J2886" s="221"/>
      <c r="K2886" s="221"/>
    </row>
    <row r="2887" spans="1:11" ht="14.1" customHeight="1">
      <c r="A2887" s="221"/>
      <c r="B2887" s="221"/>
      <c r="C2887" s="239" t="s">
        <v>221</v>
      </c>
      <c r="D2887" s="240">
        <v>0</v>
      </c>
      <c r="E2887" s="240">
        <v>0</v>
      </c>
      <c r="F2887" s="240">
        <v>0</v>
      </c>
      <c r="G2887" s="240">
        <v>0</v>
      </c>
      <c r="H2887" s="221"/>
      <c r="I2887" s="221"/>
      <c r="J2887" s="221"/>
      <c r="K2887" s="221"/>
    </row>
    <row r="2888" spans="1:11" ht="14.1" customHeight="1">
      <c r="A2888" s="221"/>
      <c r="B2888" s="221"/>
      <c r="C2888" s="239" t="s">
        <v>225</v>
      </c>
      <c r="D2888" s="240">
        <v>0</v>
      </c>
      <c r="E2888" s="240">
        <v>0</v>
      </c>
      <c r="F2888" s="240">
        <v>0</v>
      </c>
      <c r="G2888" s="240">
        <v>0</v>
      </c>
      <c r="H2888" s="221"/>
      <c r="I2888" s="221"/>
      <c r="J2888" s="221"/>
      <c r="K2888" s="221"/>
    </row>
    <row r="2889" spans="1:11" ht="14.1" customHeight="1">
      <c r="A2889" s="221"/>
      <c r="B2889" s="221"/>
      <c r="C2889" s="239" t="s">
        <v>220</v>
      </c>
      <c r="D2889" s="240">
        <v>0</v>
      </c>
      <c r="E2889" s="240">
        <v>0</v>
      </c>
      <c r="F2889" s="240">
        <v>0</v>
      </c>
      <c r="G2889" s="240">
        <v>0</v>
      </c>
      <c r="H2889" s="221"/>
      <c r="I2889" s="221"/>
      <c r="J2889" s="221"/>
      <c r="K2889" s="221"/>
    </row>
    <row r="2890" spans="1:11" ht="14.1" customHeight="1">
      <c r="A2890" s="221"/>
      <c r="B2890" s="221"/>
      <c r="C2890" s="239" t="s">
        <v>221</v>
      </c>
      <c r="D2890" s="240">
        <v>0</v>
      </c>
      <c r="E2890" s="240">
        <v>0</v>
      </c>
      <c r="F2890" s="240">
        <v>0</v>
      </c>
      <c r="G2890" s="240">
        <v>0</v>
      </c>
      <c r="H2890" s="221"/>
      <c r="I2890" s="221"/>
      <c r="J2890" s="221"/>
      <c r="K2890" s="221"/>
    </row>
    <row r="2891" spans="1:11" ht="14.1" customHeight="1">
      <c r="A2891" s="221"/>
      <c r="B2891" s="221"/>
      <c r="C2891" s="239" t="s">
        <v>226</v>
      </c>
      <c r="D2891" s="240">
        <v>0</v>
      </c>
      <c r="E2891" s="240">
        <v>0</v>
      </c>
      <c r="F2891" s="240">
        <v>0</v>
      </c>
      <c r="G2891" s="240">
        <v>0</v>
      </c>
      <c r="H2891" s="221"/>
      <c r="I2891" s="221"/>
      <c r="J2891" s="221"/>
      <c r="K2891" s="221"/>
    </row>
    <row r="2892" spans="1:11" ht="14.1" customHeight="1">
      <c r="A2892" s="221"/>
      <c r="B2892" s="221"/>
      <c r="C2892" s="239" t="s">
        <v>220</v>
      </c>
      <c r="D2892" s="240">
        <v>0</v>
      </c>
      <c r="E2892" s="240">
        <v>0</v>
      </c>
      <c r="F2892" s="240">
        <v>0</v>
      </c>
      <c r="G2892" s="240">
        <v>0</v>
      </c>
      <c r="H2892" s="221"/>
      <c r="I2892" s="221"/>
      <c r="J2892" s="221"/>
      <c r="K2892" s="221"/>
    </row>
    <row r="2893" spans="1:11" ht="14.1" customHeight="1">
      <c r="A2893" s="221"/>
      <c r="B2893" s="221"/>
      <c r="C2893" s="239" t="s">
        <v>221</v>
      </c>
      <c r="D2893" s="240">
        <v>0</v>
      </c>
      <c r="E2893" s="240">
        <v>0</v>
      </c>
      <c r="F2893" s="240">
        <v>0</v>
      </c>
      <c r="G2893" s="240">
        <v>0</v>
      </c>
      <c r="H2893" s="221"/>
      <c r="I2893" s="221"/>
      <c r="J2893" s="221"/>
      <c r="K2893" s="221"/>
    </row>
    <row r="2894" spans="1:11" ht="14.1" customHeight="1">
      <c r="A2894" s="221"/>
      <c r="B2894" s="221"/>
      <c r="C2894" s="239" t="s">
        <v>227</v>
      </c>
      <c r="D2894" s="240">
        <v>0</v>
      </c>
      <c r="E2894" s="240">
        <v>0</v>
      </c>
      <c r="F2894" s="240">
        <v>0</v>
      </c>
      <c r="G2894" s="240">
        <v>0</v>
      </c>
      <c r="H2894" s="221"/>
      <c r="I2894" s="221"/>
      <c r="J2894" s="221"/>
      <c r="K2894" s="221"/>
    </row>
    <row r="2895" spans="1:11" ht="14.1" customHeight="1">
      <c r="A2895" s="221"/>
      <c r="B2895" s="221"/>
      <c r="C2895" s="239" t="s">
        <v>220</v>
      </c>
      <c r="D2895" s="240">
        <v>0</v>
      </c>
      <c r="E2895" s="240">
        <v>0</v>
      </c>
      <c r="F2895" s="240">
        <v>0</v>
      </c>
      <c r="G2895" s="240">
        <v>0</v>
      </c>
      <c r="H2895" s="221"/>
      <c r="I2895" s="221"/>
      <c r="J2895" s="221"/>
      <c r="K2895" s="221"/>
    </row>
    <row r="2896" spans="1:11" ht="14.1" customHeight="1">
      <c r="A2896" s="221"/>
      <c r="B2896" s="221"/>
      <c r="C2896" s="239" t="s">
        <v>221</v>
      </c>
      <c r="D2896" s="240">
        <v>0</v>
      </c>
      <c r="E2896" s="240">
        <v>0</v>
      </c>
      <c r="F2896" s="240">
        <v>0</v>
      </c>
      <c r="G2896" s="240">
        <v>0</v>
      </c>
      <c r="H2896" s="221"/>
      <c r="I2896" s="221"/>
      <c r="J2896" s="221"/>
      <c r="K2896" s="221"/>
    </row>
    <row r="2897" spans="1:11" ht="14.1" customHeight="1">
      <c r="A2897" s="221"/>
      <c r="B2897" s="221"/>
      <c r="C2897" s="239" t="s">
        <v>228</v>
      </c>
      <c r="D2897" s="240">
        <v>0</v>
      </c>
      <c r="E2897" s="240">
        <v>0</v>
      </c>
      <c r="F2897" s="240">
        <v>0</v>
      </c>
      <c r="G2897" s="240">
        <v>0</v>
      </c>
      <c r="H2897" s="221"/>
      <c r="I2897" s="221"/>
      <c r="J2897" s="221"/>
      <c r="K2897" s="221"/>
    </row>
    <row r="2898" spans="1:11" ht="14.1" customHeight="1">
      <c r="A2898" s="221"/>
      <c r="B2898" s="221"/>
      <c r="C2898" s="239" t="s">
        <v>220</v>
      </c>
      <c r="D2898" s="240">
        <v>0</v>
      </c>
      <c r="E2898" s="240">
        <v>0</v>
      </c>
      <c r="F2898" s="240">
        <v>0</v>
      </c>
      <c r="G2898" s="240">
        <v>0</v>
      </c>
      <c r="H2898" s="221"/>
      <c r="I2898" s="221"/>
      <c r="J2898" s="221"/>
      <c r="K2898" s="221"/>
    </row>
    <row r="2899" spans="1:11" ht="14.1" customHeight="1">
      <c r="A2899" s="221"/>
      <c r="B2899" s="221"/>
      <c r="C2899" s="239" t="s">
        <v>229</v>
      </c>
      <c r="D2899" s="240">
        <v>0</v>
      </c>
      <c r="E2899" s="240">
        <v>0</v>
      </c>
      <c r="F2899" s="240">
        <v>0</v>
      </c>
      <c r="G2899" s="240">
        <v>0</v>
      </c>
      <c r="H2899" s="221"/>
      <c r="I2899" s="221"/>
      <c r="J2899" s="221"/>
      <c r="K2899" s="221"/>
    </row>
    <row r="2900" spans="1:11" ht="14.1" customHeight="1">
      <c r="A2900" s="221"/>
      <c r="B2900" s="221"/>
      <c r="C2900" s="239" t="s">
        <v>230</v>
      </c>
      <c r="D2900" s="240">
        <v>0</v>
      </c>
      <c r="E2900" s="240">
        <v>0</v>
      </c>
      <c r="F2900" s="240">
        <v>0</v>
      </c>
      <c r="G2900" s="240">
        <v>0</v>
      </c>
      <c r="H2900" s="221"/>
      <c r="I2900" s="221"/>
      <c r="J2900" s="221"/>
      <c r="K2900" s="221"/>
    </row>
    <row r="2901" spans="1:11" ht="14.1" customHeight="1">
      <c r="A2901" s="221"/>
      <c r="B2901" s="221"/>
      <c r="C2901" s="239" t="s">
        <v>231</v>
      </c>
      <c r="D2901" s="240">
        <v>0</v>
      </c>
      <c r="E2901" s="240">
        <v>0</v>
      </c>
      <c r="F2901" s="240">
        <v>0</v>
      </c>
      <c r="G2901" s="240">
        <v>0</v>
      </c>
      <c r="H2901" s="221"/>
      <c r="I2901" s="221"/>
      <c r="J2901" s="221"/>
      <c r="K2901" s="221"/>
    </row>
    <row r="2902" spans="1:11" ht="14.1" customHeight="1">
      <c r="A2902" s="221"/>
      <c r="B2902" s="221"/>
      <c r="C2902" s="239" t="s">
        <v>232</v>
      </c>
      <c r="D2902" s="240">
        <v>0</v>
      </c>
      <c r="E2902" s="240">
        <v>0</v>
      </c>
      <c r="F2902" s="240">
        <v>0</v>
      </c>
      <c r="G2902" s="240">
        <v>0</v>
      </c>
      <c r="H2902" s="221"/>
      <c r="I2902" s="221"/>
      <c r="J2902" s="221"/>
      <c r="K2902" s="221"/>
    </row>
    <row r="2903" spans="1:11" ht="14.1" customHeight="1">
      <c r="A2903" s="221"/>
      <c r="B2903" s="221"/>
      <c r="C2903" s="239" t="s">
        <v>233</v>
      </c>
      <c r="D2903" s="240">
        <v>0</v>
      </c>
      <c r="E2903" s="1591">
        <v>100464363</v>
      </c>
      <c r="F2903" s="237">
        <v>0</v>
      </c>
      <c r="G2903" s="237" t="s">
        <v>164</v>
      </c>
      <c r="H2903" s="221"/>
      <c r="I2903" s="221"/>
      <c r="J2903" s="221"/>
      <c r="K2903" s="221"/>
    </row>
    <row r="2904" spans="1:11" ht="14.1" customHeight="1">
      <c r="A2904" s="221"/>
      <c r="B2904" s="221"/>
      <c r="C2904" s="239" t="s">
        <v>220</v>
      </c>
      <c r="D2904" s="240">
        <v>0</v>
      </c>
      <c r="E2904" s="1591">
        <v>100464363</v>
      </c>
      <c r="F2904" s="237">
        <v>0</v>
      </c>
      <c r="G2904" s="237" t="s">
        <v>164</v>
      </c>
      <c r="H2904" s="221"/>
      <c r="I2904" s="221"/>
      <c r="J2904" s="221"/>
      <c r="K2904" s="221"/>
    </row>
    <row r="2905" spans="1:11" ht="14.1" customHeight="1">
      <c r="A2905" s="221"/>
      <c r="B2905" s="221"/>
      <c r="C2905" s="239" t="s">
        <v>229</v>
      </c>
      <c r="D2905" s="240">
        <v>0</v>
      </c>
      <c r="E2905" s="240">
        <v>0</v>
      </c>
      <c r="F2905" s="240">
        <v>0</v>
      </c>
      <c r="G2905" s="240">
        <v>0</v>
      </c>
      <c r="H2905" s="221"/>
      <c r="I2905" s="221"/>
      <c r="J2905" s="221"/>
      <c r="K2905" s="221"/>
    </row>
    <row r="2906" spans="1:11" ht="14.1" customHeight="1">
      <c r="A2906" s="221"/>
      <c r="B2906" s="221"/>
      <c r="C2906" s="239" t="s">
        <v>230</v>
      </c>
      <c r="D2906" s="240">
        <v>0</v>
      </c>
      <c r="E2906" s="240">
        <v>0</v>
      </c>
      <c r="F2906" s="240">
        <v>0</v>
      </c>
      <c r="G2906" s="240">
        <v>0</v>
      </c>
      <c r="H2906" s="221"/>
      <c r="I2906" s="221"/>
      <c r="J2906" s="221"/>
      <c r="K2906" s="221"/>
    </row>
    <row r="2907" spans="1:11" ht="14.1" customHeight="1">
      <c r="A2907" s="221"/>
      <c r="B2907" s="221"/>
      <c r="C2907" s="239" t="s">
        <v>231</v>
      </c>
      <c r="D2907" s="240">
        <v>0</v>
      </c>
      <c r="E2907" s="240">
        <v>0</v>
      </c>
      <c r="F2907" s="240">
        <v>0</v>
      </c>
      <c r="G2907" s="240">
        <v>0</v>
      </c>
      <c r="H2907" s="221"/>
      <c r="I2907" s="221"/>
      <c r="J2907" s="221"/>
      <c r="K2907" s="221"/>
    </row>
    <row r="2908" spans="1:11" ht="14.1" customHeight="1">
      <c r="A2908" s="221"/>
      <c r="B2908" s="221"/>
      <c r="C2908" s="239" t="s">
        <v>232</v>
      </c>
      <c r="D2908" s="240">
        <v>0</v>
      </c>
      <c r="E2908" s="240">
        <v>0</v>
      </c>
      <c r="F2908" s="240">
        <v>0</v>
      </c>
      <c r="G2908" s="240">
        <v>0</v>
      </c>
      <c r="H2908" s="221"/>
      <c r="I2908" s="221"/>
      <c r="J2908" s="221"/>
      <c r="K2908" s="221"/>
    </row>
    <row r="2909" spans="1:11" ht="14.1" customHeight="1">
      <c r="A2909" s="221"/>
      <c r="B2909" s="221"/>
      <c r="C2909" s="239" t="s">
        <v>234</v>
      </c>
      <c r="D2909" s="240">
        <v>0</v>
      </c>
      <c r="E2909" s="240">
        <v>0</v>
      </c>
      <c r="F2909" s="240">
        <v>0</v>
      </c>
      <c r="G2909" s="240">
        <v>0</v>
      </c>
      <c r="H2909" s="221"/>
      <c r="I2909" s="221"/>
      <c r="J2909" s="221"/>
      <c r="K2909" s="221"/>
    </row>
    <row r="2910" spans="1:11" ht="14.1" customHeight="1">
      <c r="A2910" s="221"/>
      <c r="B2910" s="221"/>
      <c r="C2910" s="239" t="s">
        <v>220</v>
      </c>
      <c r="D2910" s="240">
        <v>0</v>
      </c>
      <c r="E2910" s="240">
        <v>0</v>
      </c>
      <c r="F2910" s="240">
        <v>0</v>
      </c>
      <c r="G2910" s="240">
        <v>0</v>
      </c>
      <c r="H2910" s="221"/>
      <c r="I2910" s="221"/>
      <c r="J2910" s="221"/>
      <c r="K2910" s="221"/>
    </row>
    <row r="2911" spans="1:11" ht="14.1" customHeight="1">
      <c r="A2911" s="221"/>
      <c r="B2911" s="221"/>
      <c r="C2911" s="239" t="s">
        <v>229</v>
      </c>
      <c r="D2911" s="240">
        <v>0</v>
      </c>
      <c r="E2911" s="240">
        <v>0</v>
      </c>
      <c r="F2911" s="240">
        <v>0</v>
      </c>
      <c r="G2911" s="240">
        <v>0</v>
      </c>
      <c r="H2911" s="221"/>
      <c r="I2911" s="221"/>
      <c r="J2911" s="221"/>
      <c r="K2911" s="221"/>
    </row>
    <row r="2912" spans="1:11" ht="14.1" customHeight="1">
      <c r="A2912" s="221"/>
      <c r="B2912" s="221"/>
      <c r="C2912" s="239" t="s">
        <v>230</v>
      </c>
      <c r="D2912" s="240">
        <v>0</v>
      </c>
      <c r="E2912" s="240">
        <v>0</v>
      </c>
      <c r="F2912" s="240">
        <v>0</v>
      </c>
      <c r="G2912" s="240">
        <v>0</v>
      </c>
      <c r="H2912" s="221"/>
      <c r="I2912" s="221"/>
      <c r="J2912" s="221"/>
      <c r="K2912" s="221"/>
    </row>
    <row r="2913" spans="1:11" ht="14.1" customHeight="1">
      <c r="A2913" s="221"/>
      <c r="B2913" s="221"/>
      <c r="C2913" s="239" t="s">
        <v>231</v>
      </c>
      <c r="D2913" s="240">
        <v>0</v>
      </c>
      <c r="E2913" s="240">
        <v>0</v>
      </c>
      <c r="F2913" s="240">
        <v>0</v>
      </c>
      <c r="G2913" s="240">
        <v>0</v>
      </c>
      <c r="H2913" s="221"/>
      <c r="I2913" s="221"/>
      <c r="J2913" s="221"/>
      <c r="K2913" s="221"/>
    </row>
    <row r="2914" spans="1:11" ht="14.1" customHeight="1">
      <c r="A2914" s="221"/>
      <c r="B2914" s="221"/>
      <c r="C2914" s="239" t="s">
        <v>232</v>
      </c>
      <c r="D2914" s="240">
        <v>0</v>
      </c>
      <c r="E2914" s="240">
        <v>0</v>
      </c>
      <c r="F2914" s="240">
        <v>0</v>
      </c>
      <c r="G2914" s="240">
        <v>0</v>
      </c>
      <c r="H2914" s="221"/>
      <c r="I2914" s="221"/>
      <c r="J2914" s="221"/>
      <c r="K2914" s="221"/>
    </row>
    <row r="2915" spans="1:11" ht="14.1" customHeight="1">
      <c r="A2915" s="221"/>
      <c r="B2915" s="221"/>
      <c r="C2915" s="239" t="s">
        <v>235</v>
      </c>
      <c r="D2915" s="240">
        <v>0</v>
      </c>
      <c r="E2915" s="240">
        <v>0</v>
      </c>
      <c r="F2915" s="240">
        <v>0</v>
      </c>
      <c r="G2915" s="240">
        <v>0</v>
      </c>
      <c r="H2915" s="221"/>
      <c r="I2915" s="221"/>
      <c r="J2915" s="221"/>
      <c r="K2915" s="221"/>
    </row>
    <row r="2916" spans="1:11" ht="14.1" customHeight="1">
      <c r="A2916" s="221"/>
      <c r="B2916" s="221"/>
      <c r="C2916" s="239" t="s">
        <v>236</v>
      </c>
      <c r="D2916" s="240">
        <v>0</v>
      </c>
      <c r="E2916" s="240">
        <v>0</v>
      </c>
      <c r="F2916" s="240">
        <v>0</v>
      </c>
      <c r="G2916" s="240">
        <v>0</v>
      </c>
      <c r="H2916" s="221"/>
      <c r="I2916" s="221"/>
      <c r="J2916" s="221"/>
      <c r="K2916" s="221"/>
    </row>
    <row r="2917" spans="1:11" ht="14.1" customHeight="1">
      <c r="A2917" s="221"/>
      <c r="B2917" s="221"/>
      <c r="C2917" s="241" t="s">
        <v>237</v>
      </c>
      <c r="D2917" s="240">
        <v>0</v>
      </c>
      <c r="E2917" s="1591">
        <v>100464363</v>
      </c>
      <c r="F2917" s="237">
        <v>0</v>
      </c>
      <c r="G2917" s="237" t="s">
        <v>164</v>
      </c>
      <c r="H2917" s="221"/>
      <c r="I2917" s="221"/>
      <c r="J2917" s="221"/>
      <c r="K2917" s="221"/>
    </row>
    <row r="2918" spans="1:11" ht="20.100000000000001" customHeight="1">
      <c r="A2918" s="221"/>
      <c r="B2918" s="221"/>
      <c r="C2918" s="1581" t="s">
        <v>3469</v>
      </c>
      <c r="D2918" s="1685" t="s">
        <v>3470</v>
      </c>
      <c r="E2918" s="1686"/>
      <c r="F2918" s="1686"/>
      <c r="G2918" s="1686"/>
      <c r="H2918" s="221"/>
      <c r="I2918" s="221"/>
      <c r="J2918" s="221"/>
      <c r="K2918" s="221"/>
    </row>
    <row r="2919" spans="1:11" ht="30.95" customHeight="1">
      <c r="A2919" s="221"/>
      <c r="B2919" s="221"/>
      <c r="C2919" s="231" t="s">
        <v>209</v>
      </c>
      <c r="D2919" s="1639" t="s">
        <v>3471</v>
      </c>
      <c r="E2919" s="1640"/>
      <c r="F2919" s="1640"/>
      <c r="G2919" s="1640"/>
      <c r="H2919" s="221"/>
      <c r="I2919" s="221"/>
      <c r="J2919" s="221"/>
      <c r="K2919" s="221"/>
    </row>
    <row r="2920" spans="1:11" ht="30.95" customHeight="1">
      <c r="A2920" s="221"/>
      <c r="B2920" s="221"/>
      <c r="C2920" s="232" t="s">
        <v>211</v>
      </c>
      <c r="D2920" s="1639" t="s">
        <v>3472</v>
      </c>
      <c r="E2920" s="1640"/>
      <c r="F2920" s="1640"/>
      <c r="G2920" s="1640"/>
      <c r="H2920" s="221"/>
      <c r="I2920" s="221"/>
      <c r="J2920" s="221"/>
      <c r="K2920" s="221"/>
    </row>
    <row r="2921" spans="1:11" ht="30.95" customHeight="1">
      <c r="A2921" s="221"/>
      <c r="B2921" s="221"/>
      <c r="C2921" s="232" t="s">
        <v>31</v>
      </c>
      <c r="D2921" s="1639" t="s">
        <v>3473</v>
      </c>
      <c r="E2921" s="1640"/>
      <c r="F2921" s="1640"/>
      <c r="G2921" s="1640"/>
      <c r="H2921" s="221"/>
      <c r="I2921" s="221"/>
      <c r="J2921" s="221"/>
      <c r="K2921" s="221"/>
    </row>
    <row r="2922" spans="1:11" ht="15" customHeight="1">
      <c r="A2922" s="221"/>
      <c r="B2922" s="221"/>
      <c r="C2922" s="233"/>
      <c r="D2922" s="234">
        <v>2025</v>
      </c>
      <c r="E2922" s="234">
        <v>2026</v>
      </c>
      <c r="F2922" s="234">
        <v>2027</v>
      </c>
      <c r="G2922" s="234">
        <v>2028</v>
      </c>
      <c r="H2922" s="221"/>
      <c r="I2922" s="221"/>
      <c r="J2922" s="221"/>
      <c r="K2922" s="221"/>
    </row>
    <row r="2923" spans="1:11" ht="15" customHeight="1">
      <c r="A2923" s="221"/>
      <c r="B2923" s="221"/>
      <c r="C2923" s="235"/>
      <c r="D2923" s="236" t="s">
        <v>13</v>
      </c>
      <c r="E2923" s="236" t="s">
        <v>14</v>
      </c>
      <c r="F2923" s="236" t="s">
        <v>14</v>
      </c>
      <c r="G2923" s="236" t="s">
        <v>14</v>
      </c>
      <c r="H2923" s="221"/>
      <c r="I2923" s="221"/>
      <c r="J2923" s="221"/>
      <c r="K2923" s="221"/>
    </row>
    <row r="2924" spans="1:11" ht="14.1" customHeight="1">
      <c r="A2924" s="221"/>
      <c r="B2924" s="221"/>
      <c r="C2924" s="223" t="s">
        <v>33</v>
      </c>
      <c r="D2924" s="237" t="s">
        <v>200</v>
      </c>
      <c r="E2924" s="237" t="s">
        <v>248</v>
      </c>
      <c r="F2924" s="237" t="s">
        <v>248</v>
      </c>
      <c r="G2924" s="237" t="s">
        <v>248</v>
      </c>
      <c r="H2924" s="221"/>
      <c r="I2924" s="221"/>
      <c r="J2924" s="221"/>
      <c r="K2924" s="221"/>
    </row>
    <row r="2925" spans="1:11" ht="14.1" customHeight="1">
      <c r="A2925" s="221"/>
      <c r="B2925" s="221"/>
      <c r="C2925" s="223" t="s">
        <v>214</v>
      </c>
      <c r="D2925" s="237">
        <v>0</v>
      </c>
      <c r="E2925" s="1591">
        <v>300000000</v>
      </c>
      <c r="F2925" s="1591">
        <v>252023806</v>
      </c>
      <c r="G2925" s="1591">
        <v>191884515</v>
      </c>
      <c r="H2925" s="221"/>
      <c r="I2925" s="221"/>
      <c r="J2925" s="221"/>
      <c r="K2925" s="221"/>
    </row>
    <row r="2926" spans="1:11" ht="14.1" customHeight="1">
      <c r="A2926" s="221"/>
      <c r="B2926" s="221"/>
      <c r="C2926" s="223" t="s">
        <v>215</v>
      </c>
      <c r="D2926" s="237" t="s">
        <v>164</v>
      </c>
      <c r="E2926" s="1591">
        <v>300000000</v>
      </c>
      <c r="F2926" s="1591">
        <v>252023806</v>
      </c>
      <c r="G2926" s="1591">
        <v>191884515</v>
      </c>
      <c r="H2926" s="221"/>
      <c r="I2926" s="221"/>
      <c r="J2926" s="221"/>
      <c r="K2926" s="221"/>
    </row>
    <row r="2927" spans="1:11" ht="14.1" customHeight="1">
      <c r="A2927" s="221"/>
      <c r="B2927" s="221"/>
      <c r="C2927" s="223" t="s">
        <v>216</v>
      </c>
      <c r="D2927" s="237" t="s">
        <v>200</v>
      </c>
      <c r="E2927" s="237" t="s">
        <v>200</v>
      </c>
      <c r="F2927" s="237" t="s">
        <v>164</v>
      </c>
      <c r="G2927" s="237" t="s">
        <v>164</v>
      </c>
      <c r="H2927" s="221"/>
      <c r="I2927" s="221"/>
      <c r="J2927" s="221"/>
      <c r="K2927" s="221"/>
    </row>
    <row r="2928" spans="1:11" ht="14.1" customHeight="1">
      <c r="A2928" s="221"/>
      <c r="B2928" s="221"/>
      <c r="C2928" s="223" t="s">
        <v>217</v>
      </c>
      <c r="D2928" s="237" t="s">
        <v>200</v>
      </c>
      <c r="E2928" s="237"/>
      <c r="F2928" s="1605">
        <v>-0.15992064666666667</v>
      </c>
      <c r="G2928" s="1605">
        <v>-0.23862543763028482</v>
      </c>
      <c r="H2928" s="221"/>
      <c r="I2928" s="221"/>
      <c r="J2928" s="221"/>
      <c r="K2928" s="221"/>
    </row>
    <row r="2929" spans="1:11" ht="14.1" customHeight="1">
      <c r="A2929" s="221"/>
      <c r="B2929" s="221"/>
      <c r="C2929" s="223" t="s">
        <v>39</v>
      </c>
      <c r="D2929" s="237" t="s">
        <v>200</v>
      </c>
      <c r="E2929" s="237" t="s">
        <v>200</v>
      </c>
      <c r="F2929" s="1605">
        <v>-0.15992064666666667</v>
      </c>
      <c r="G2929" s="1605">
        <v>-0.23862543763028482</v>
      </c>
      <c r="H2929" s="221"/>
      <c r="I2929" s="221"/>
      <c r="J2929" s="221"/>
      <c r="K2929" s="221"/>
    </row>
    <row r="2930" spans="1:11" ht="14.1" customHeight="1">
      <c r="A2930" s="221"/>
      <c r="B2930" s="221"/>
      <c r="C2930" s="1683" t="s">
        <v>218</v>
      </c>
      <c r="D2930" s="1684"/>
      <c r="E2930" s="1684"/>
      <c r="F2930" s="1684"/>
      <c r="G2930" s="1684"/>
      <c r="H2930" s="221"/>
      <c r="I2930" s="221"/>
      <c r="J2930" s="221"/>
      <c r="K2930" s="221"/>
    </row>
    <row r="2931" spans="1:11" ht="14.1" customHeight="1">
      <c r="A2931" s="221"/>
      <c r="B2931" s="221"/>
      <c r="C2931" s="233"/>
      <c r="D2931" s="234">
        <v>2025</v>
      </c>
      <c r="E2931" s="234">
        <v>2026</v>
      </c>
      <c r="F2931" s="234">
        <v>2027</v>
      </c>
      <c r="G2931" s="234">
        <v>2028</v>
      </c>
      <c r="H2931" s="221"/>
      <c r="I2931" s="221"/>
      <c r="J2931" s="221"/>
      <c r="K2931" s="221"/>
    </row>
    <row r="2932" spans="1:11" ht="14.1" customHeight="1">
      <c r="A2932" s="221"/>
      <c r="B2932" s="221"/>
      <c r="C2932" s="235"/>
      <c r="D2932" s="236" t="s">
        <v>13</v>
      </c>
      <c r="E2932" s="236" t="s">
        <v>14</v>
      </c>
      <c r="F2932" s="236" t="s">
        <v>14</v>
      </c>
      <c r="G2932" s="236" t="s">
        <v>14</v>
      </c>
      <c r="H2932" s="221"/>
      <c r="I2932" s="221"/>
      <c r="J2932" s="221"/>
      <c r="K2932" s="221"/>
    </row>
    <row r="2933" spans="1:11" ht="14.1" customHeight="1">
      <c r="A2933" s="221"/>
      <c r="B2933" s="221"/>
      <c r="C2933" s="239" t="s">
        <v>219</v>
      </c>
      <c r="D2933" s="240">
        <v>0</v>
      </c>
      <c r="E2933" s="240">
        <v>0</v>
      </c>
      <c r="F2933" s="240">
        <v>0</v>
      </c>
      <c r="G2933" s="240">
        <v>0</v>
      </c>
      <c r="H2933" s="221"/>
      <c r="I2933" s="221"/>
      <c r="J2933" s="221"/>
      <c r="K2933" s="221"/>
    </row>
    <row r="2934" spans="1:11" ht="14.1" customHeight="1">
      <c r="A2934" s="221"/>
      <c r="B2934" s="221"/>
      <c r="C2934" s="239" t="s">
        <v>220</v>
      </c>
      <c r="D2934" s="240">
        <v>0</v>
      </c>
      <c r="E2934" s="240">
        <v>0</v>
      </c>
      <c r="F2934" s="240">
        <v>0</v>
      </c>
      <c r="G2934" s="240">
        <v>0</v>
      </c>
      <c r="H2934" s="221"/>
      <c r="I2934" s="221"/>
      <c r="J2934" s="221"/>
      <c r="K2934" s="221"/>
    </row>
    <row r="2935" spans="1:11" ht="14.1" customHeight="1">
      <c r="A2935" s="221"/>
      <c r="B2935" s="221"/>
      <c r="C2935" s="239" t="s">
        <v>221</v>
      </c>
      <c r="D2935" s="240">
        <v>0</v>
      </c>
      <c r="E2935" s="240">
        <v>0</v>
      </c>
      <c r="F2935" s="240">
        <v>0</v>
      </c>
      <c r="G2935" s="240">
        <v>0</v>
      </c>
      <c r="H2935" s="221"/>
      <c r="I2935" s="221"/>
      <c r="J2935" s="221"/>
      <c r="K2935" s="221"/>
    </row>
    <row r="2936" spans="1:11" ht="14.1" customHeight="1">
      <c r="A2936" s="221"/>
      <c r="B2936" s="221"/>
      <c r="C2936" s="239" t="s">
        <v>222</v>
      </c>
      <c r="D2936" s="240">
        <v>0</v>
      </c>
      <c r="E2936" s="240">
        <v>0</v>
      </c>
      <c r="F2936" s="240">
        <v>0</v>
      </c>
      <c r="G2936" s="240">
        <v>0</v>
      </c>
      <c r="H2936" s="221"/>
      <c r="I2936" s="221"/>
      <c r="J2936" s="221"/>
      <c r="K2936" s="221"/>
    </row>
    <row r="2937" spans="1:11" ht="14.1" customHeight="1">
      <c r="A2937" s="221"/>
      <c r="B2937" s="221"/>
      <c r="C2937" s="239" t="s">
        <v>220</v>
      </c>
      <c r="D2937" s="240">
        <v>0</v>
      </c>
      <c r="E2937" s="240">
        <v>0</v>
      </c>
      <c r="F2937" s="240">
        <v>0</v>
      </c>
      <c r="G2937" s="240">
        <v>0</v>
      </c>
      <c r="H2937" s="221"/>
      <c r="I2937" s="221"/>
      <c r="J2937" s="221"/>
      <c r="K2937" s="221"/>
    </row>
    <row r="2938" spans="1:11" ht="14.1" customHeight="1">
      <c r="A2938" s="221"/>
      <c r="B2938" s="221"/>
      <c r="C2938" s="239" t="s">
        <v>221</v>
      </c>
      <c r="D2938" s="240">
        <v>0</v>
      </c>
      <c r="E2938" s="240">
        <v>0</v>
      </c>
      <c r="F2938" s="240">
        <v>0</v>
      </c>
      <c r="G2938" s="240">
        <v>0</v>
      </c>
      <c r="H2938" s="221"/>
      <c r="I2938" s="221"/>
      <c r="J2938" s="221"/>
      <c r="K2938" s="221"/>
    </row>
    <row r="2939" spans="1:11" ht="14.1" customHeight="1">
      <c r="A2939" s="221"/>
      <c r="B2939" s="221"/>
      <c r="C2939" s="239" t="s">
        <v>223</v>
      </c>
      <c r="D2939" s="240">
        <v>0</v>
      </c>
      <c r="E2939" s="240">
        <v>0</v>
      </c>
      <c r="F2939" s="240">
        <v>0</v>
      </c>
      <c r="G2939" s="240">
        <v>0</v>
      </c>
      <c r="H2939" s="221"/>
      <c r="I2939" s="221"/>
      <c r="J2939" s="221"/>
      <c r="K2939" s="221"/>
    </row>
    <row r="2940" spans="1:11" ht="14.1" customHeight="1">
      <c r="A2940" s="221"/>
      <c r="B2940" s="221"/>
      <c r="C2940" s="239" t="s">
        <v>220</v>
      </c>
      <c r="D2940" s="240">
        <v>0</v>
      </c>
      <c r="E2940" s="240">
        <v>0</v>
      </c>
      <c r="F2940" s="240">
        <v>0</v>
      </c>
      <c r="G2940" s="240">
        <v>0</v>
      </c>
      <c r="H2940" s="221"/>
      <c r="I2940" s="221"/>
      <c r="J2940" s="221"/>
      <c r="K2940" s="221"/>
    </row>
    <row r="2941" spans="1:11" ht="14.1" customHeight="1">
      <c r="A2941" s="221"/>
      <c r="B2941" s="221"/>
      <c r="C2941" s="239" t="s">
        <v>221</v>
      </c>
      <c r="D2941" s="240">
        <v>0</v>
      </c>
      <c r="E2941" s="240">
        <v>0</v>
      </c>
      <c r="F2941" s="240">
        <v>0</v>
      </c>
      <c r="G2941" s="240">
        <v>0</v>
      </c>
      <c r="H2941" s="221"/>
      <c r="I2941" s="221"/>
      <c r="J2941" s="221"/>
      <c r="K2941" s="221"/>
    </row>
    <row r="2942" spans="1:11" ht="14.1" customHeight="1">
      <c r="A2942" s="221"/>
      <c r="B2942" s="221"/>
      <c r="C2942" s="239" t="s">
        <v>224</v>
      </c>
      <c r="D2942" s="240">
        <v>0</v>
      </c>
      <c r="E2942" s="240">
        <v>0</v>
      </c>
      <c r="F2942" s="240">
        <v>0</v>
      </c>
      <c r="G2942" s="240">
        <v>0</v>
      </c>
      <c r="H2942" s="221"/>
      <c r="I2942" s="221"/>
      <c r="J2942" s="221"/>
      <c r="K2942" s="221"/>
    </row>
    <row r="2943" spans="1:11" ht="14.1" customHeight="1">
      <c r="A2943" s="221"/>
      <c r="B2943" s="221"/>
      <c r="C2943" s="239" t="s">
        <v>220</v>
      </c>
      <c r="D2943" s="240">
        <v>0</v>
      </c>
      <c r="E2943" s="240">
        <v>0</v>
      </c>
      <c r="F2943" s="240">
        <v>0</v>
      </c>
      <c r="G2943" s="240">
        <v>0</v>
      </c>
      <c r="H2943" s="221"/>
      <c r="I2943" s="221"/>
      <c r="J2943" s="221"/>
      <c r="K2943" s="221"/>
    </row>
    <row r="2944" spans="1:11" ht="14.1" customHeight="1">
      <c r="A2944" s="221"/>
      <c r="B2944" s="221"/>
      <c r="C2944" s="239" t="s">
        <v>221</v>
      </c>
      <c r="D2944" s="240">
        <v>0</v>
      </c>
      <c r="E2944" s="240">
        <v>0</v>
      </c>
      <c r="F2944" s="240">
        <v>0</v>
      </c>
      <c r="G2944" s="240">
        <v>0</v>
      </c>
      <c r="H2944" s="221"/>
      <c r="I2944" s="221"/>
      <c r="J2944" s="221"/>
      <c r="K2944" s="221"/>
    </row>
    <row r="2945" spans="1:11" ht="14.1" customHeight="1">
      <c r="A2945" s="221"/>
      <c r="B2945" s="221"/>
      <c r="C2945" s="239" t="s">
        <v>225</v>
      </c>
      <c r="D2945" s="240">
        <v>0</v>
      </c>
      <c r="E2945" s="240">
        <v>0</v>
      </c>
      <c r="F2945" s="240">
        <v>0</v>
      </c>
      <c r="G2945" s="240">
        <v>0</v>
      </c>
      <c r="H2945" s="221"/>
      <c r="I2945" s="221"/>
      <c r="J2945" s="221"/>
      <c r="K2945" s="221"/>
    </row>
    <row r="2946" spans="1:11" ht="14.1" customHeight="1">
      <c r="A2946" s="221"/>
      <c r="B2946" s="221"/>
      <c r="C2946" s="239" t="s">
        <v>220</v>
      </c>
      <c r="D2946" s="240">
        <v>0</v>
      </c>
      <c r="E2946" s="240">
        <v>0</v>
      </c>
      <c r="F2946" s="240">
        <v>0</v>
      </c>
      <c r="G2946" s="240">
        <v>0</v>
      </c>
      <c r="H2946" s="221"/>
      <c r="I2946" s="221"/>
      <c r="J2946" s="221"/>
      <c r="K2946" s="221"/>
    </row>
    <row r="2947" spans="1:11" ht="14.1" customHeight="1">
      <c r="A2947" s="221"/>
      <c r="B2947" s="221"/>
      <c r="C2947" s="239" t="s">
        <v>221</v>
      </c>
      <c r="D2947" s="240">
        <v>0</v>
      </c>
      <c r="E2947" s="240">
        <v>0</v>
      </c>
      <c r="F2947" s="240">
        <v>0</v>
      </c>
      <c r="G2947" s="240">
        <v>0</v>
      </c>
      <c r="H2947" s="221"/>
      <c r="I2947" s="221"/>
      <c r="J2947" s="221"/>
      <c r="K2947" s="221"/>
    </row>
    <row r="2948" spans="1:11" ht="14.1" customHeight="1">
      <c r="A2948" s="221"/>
      <c r="B2948" s="221"/>
      <c r="C2948" s="239" t="s">
        <v>226</v>
      </c>
      <c r="D2948" s="240">
        <v>0</v>
      </c>
      <c r="E2948" s="240">
        <v>0</v>
      </c>
      <c r="F2948" s="240">
        <v>0</v>
      </c>
      <c r="G2948" s="240">
        <v>0</v>
      </c>
      <c r="H2948" s="221"/>
      <c r="I2948" s="221"/>
      <c r="J2948" s="221"/>
      <c r="K2948" s="221"/>
    </row>
    <row r="2949" spans="1:11" ht="14.1" customHeight="1">
      <c r="A2949" s="221"/>
      <c r="B2949" s="221"/>
      <c r="C2949" s="239" t="s">
        <v>220</v>
      </c>
      <c r="D2949" s="240">
        <v>0</v>
      </c>
      <c r="E2949" s="240">
        <v>0</v>
      </c>
      <c r="F2949" s="240">
        <v>0</v>
      </c>
      <c r="G2949" s="240">
        <v>0</v>
      </c>
      <c r="H2949" s="221"/>
      <c r="I2949" s="221"/>
      <c r="J2949" s="221"/>
      <c r="K2949" s="221"/>
    </row>
    <row r="2950" spans="1:11" ht="14.1" customHeight="1">
      <c r="A2950" s="221"/>
      <c r="B2950" s="221"/>
      <c r="C2950" s="239" t="s">
        <v>221</v>
      </c>
      <c r="D2950" s="240">
        <v>0</v>
      </c>
      <c r="E2950" s="240">
        <v>0</v>
      </c>
      <c r="F2950" s="240">
        <v>0</v>
      </c>
      <c r="G2950" s="240">
        <v>0</v>
      </c>
      <c r="H2950" s="221"/>
      <c r="I2950" s="221"/>
      <c r="J2950" s="221"/>
      <c r="K2950" s="221"/>
    </row>
    <row r="2951" spans="1:11" ht="14.1" customHeight="1">
      <c r="A2951" s="221"/>
      <c r="B2951" s="221"/>
      <c r="C2951" s="239" t="s">
        <v>227</v>
      </c>
      <c r="D2951" s="240">
        <v>0</v>
      </c>
      <c r="E2951" s="240">
        <v>0</v>
      </c>
      <c r="F2951" s="240">
        <v>0</v>
      </c>
      <c r="G2951" s="240">
        <v>0</v>
      </c>
      <c r="H2951" s="221"/>
      <c r="I2951" s="221"/>
      <c r="J2951" s="221"/>
      <c r="K2951" s="221"/>
    </row>
    <row r="2952" spans="1:11" ht="14.1" customHeight="1">
      <c r="A2952" s="221"/>
      <c r="B2952" s="221"/>
      <c r="C2952" s="239" t="s">
        <v>220</v>
      </c>
      <c r="D2952" s="240">
        <v>0</v>
      </c>
      <c r="E2952" s="240">
        <v>0</v>
      </c>
      <c r="F2952" s="240">
        <v>0</v>
      </c>
      <c r="G2952" s="240">
        <v>0</v>
      </c>
      <c r="H2952" s="221"/>
      <c r="I2952" s="221"/>
      <c r="J2952" s="221"/>
      <c r="K2952" s="221"/>
    </row>
    <row r="2953" spans="1:11" ht="14.1" customHeight="1">
      <c r="A2953" s="221"/>
      <c r="B2953" s="221"/>
      <c r="C2953" s="239" t="s">
        <v>221</v>
      </c>
      <c r="D2953" s="240">
        <v>0</v>
      </c>
      <c r="E2953" s="240">
        <v>0</v>
      </c>
      <c r="F2953" s="240">
        <v>0</v>
      </c>
      <c r="G2953" s="240">
        <v>0</v>
      </c>
      <c r="H2953" s="221"/>
      <c r="I2953" s="221"/>
      <c r="J2953" s="221"/>
      <c r="K2953" s="221"/>
    </row>
    <row r="2954" spans="1:11" ht="14.1" customHeight="1">
      <c r="A2954" s="221"/>
      <c r="B2954" s="221"/>
      <c r="C2954" s="239" t="s">
        <v>228</v>
      </c>
      <c r="D2954" s="240">
        <v>0</v>
      </c>
      <c r="E2954" s="240">
        <v>0</v>
      </c>
      <c r="F2954" s="240">
        <v>0</v>
      </c>
      <c r="G2954" s="240">
        <v>0</v>
      </c>
      <c r="H2954" s="221"/>
      <c r="I2954" s="221"/>
      <c r="J2954" s="221"/>
      <c r="K2954" s="221"/>
    </row>
    <row r="2955" spans="1:11" ht="14.1" customHeight="1">
      <c r="A2955" s="221"/>
      <c r="B2955" s="221"/>
      <c r="C2955" s="239" t="s">
        <v>220</v>
      </c>
      <c r="D2955" s="240">
        <v>0</v>
      </c>
      <c r="E2955" s="240">
        <v>0</v>
      </c>
      <c r="F2955" s="240">
        <v>0</v>
      </c>
      <c r="G2955" s="240">
        <v>0</v>
      </c>
      <c r="H2955" s="221"/>
      <c r="I2955" s="221"/>
      <c r="J2955" s="221"/>
      <c r="K2955" s="221"/>
    </row>
    <row r="2956" spans="1:11" ht="14.1" customHeight="1">
      <c r="A2956" s="221"/>
      <c r="B2956" s="221"/>
      <c r="C2956" s="239" t="s">
        <v>229</v>
      </c>
      <c r="D2956" s="240">
        <v>0</v>
      </c>
      <c r="E2956" s="240">
        <v>0</v>
      </c>
      <c r="F2956" s="240">
        <v>0</v>
      </c>
      <c r="G2956" s="240">
        <v>0</v>
      </c>
      <c r="H2956" s="221"/>
      <c r="I2956" s="221"/>
      <c r="J2956" s="221"/>
      <c r="K2956" s="221"/>
    </row>
    <row r="2957" spans="1:11" ht="14.1" customHeight="1">
      <c r="A2957" s="221"/>
      <c r="B2957" s="221"/>
      <c r="C2957" s="239" t="s">
        <v>230</v>
      </c>
      <c r="D2957" s="240">
        <v>0</v>
      </c>
      <c r="E2957" s="240">
        <v>0</v>
      </c>
      <c r="F2957" s="240">
        <v>0</v>
      </c>
      <c r="G2957" s="240">
        <v>0</v>
      </c>
      <c r="H2957" s="221"/>
      <c r="I2957" s="221"/>
      <c r="J2957" s="221"/>
      <c r="K2957" s="221"/>
    </row>
    <row r="2958" spans="1:11" ht="14.1" customHeight="1">
      <c r="A2958" s="221"/>
      <c r="B2958" s="221"/>
      <c r="C2958" s="239" t="s">
        <v>231</v>
      </c>
      <c r="D2958" s="240">
        <v>0</v>
      </c>
      <c r="E2958" s="240">
        <v>0</v>
      </c>
      <c r="F2958" s="240">
        <v>0</v>
      </c>
      <c r="G2958" s="240">
        <v>0</v>
      </c>
      <c r="H2958" s="221"/>
      <c r="I2958" s="221"/>
      <c r="J2958" s="221"/>
      <c r="K2958" s="221"/>
    </row>
    <row r="2959" spans="1:11" ht="14.1" customHeight="1">
      <c r="A2959" s="221"/>
      <c r="B2959" s="221"/>
      <c r="C2959" s="239" t="s">
        <v>232</v>
      </c>
      <c r="D2959" s="240">
        <v>0</v>
      </c>
      <c r="E2959" s="240">
        <v>0</v>
      </c>
      <c r="F2959" s="240">
        <v>0</v>
      </c>
      <c r="G2959" s="240">
        <v>0</v>
      </c>
      <c r="H2959" s="221"/>
      <c r="I2959" s="221"/>
      <c r="J2959" s="221"/>
      <c r="K2959" s="221"/>
    </row>
    <row r="2960" spans="1:11" ht="14.1" customHeight="1">
      <c r="A2960" s="221"/>
      <c r="B2960" s="221"/>
      <c r="C2960" s="239" t="s">
        <v>233</v>
      </c>
      <c r="D2960" s="240">
        <v>0</v>
      </c>
      <c r="E2960" s="1591">
        <v>300000000</v>
      </c>
      <c r="F2960" s="1591">
        <v>252023806</v>
      </c>
      <c r="G2960" s="1591">
        <v>191884515</v>
      </c>
      <c r="H2960" s="221"/>
      <c r="I2960" s="221"/>
      <c r="J2960" s="221"/>
      <c r="K2960" s="221"/>
    </row>
    <row r="2961" spans="1:11" ht="14.1" customHeight="1">
      <c r="A2961" s="221"/>
      <c r="B2961" s="221"/>
      <c r="C2961" s="239" t="s">
        <v>220</v>
      </c>
      <c r="D2961" s="240">
        <v>0</v>
      </c>
      <c r="E2961" s="1591">
        <v>300000000</v>
      </c>
      <c r="F2961" s="1591">
        <v>252023806</v>
      </c>
      <c r="G2961" s="1591">
        <v>191884515</v>
      </c>
      <c r="H2961" s="221"/>
      <c r="I2961" s="221"/>
      <c r="J2961" s="221"/>
      <c r="K2961" s="221"/>
    </row>
    <row r="2962" spans="1:11" ht="14.1" customHeight="1">
      <c r="A2962" s="221"/>
      <c r="B2962" s="221"/>
      <c r="C2962" s="239" t="s">
        <v>229</v>
      </c>
      <c r="D2962" s="240">
        <v>0</v>
      </c>
      <c r="E2962" s="240">
        <v>0</v>
      </c>
      <c r="F2962" s="240">
        <v>0</v>
      </c>
      <c r="G2962" s="240">
        <v>0</v>
      </c>
      <c r="H2962" s="221"/>
      <c r="I2962" s="221"/>
      <c r="J2962" s="221"/>
      <c r="K2962" s="221"/>
    </row>
    <row r="2963" spans="1:11" ht="14.1" customHeight="1">
      <c r="A2963" s="221"/>
      <c r="B2963" s="221"/>
      <c r="C2963" s="239" t="s">
        <v>230</v>
      </c>
      <c r="D2963" s="240">
        <v>0</v>
      </c>
      <c r="E2963" s="240">
        <v>0</v>
      </c>
      <c r="F2963" s="240">
        <v>0</v>
      </c>
      <c r="G2963" s="240">
        <v>0</v>
      </c>
      <c r="H2963" s="221"/>
      <c r="I2963" s="221"/>
      <c r="J2963" s="221"/>
      <c r="K2963" s="221"/>
    </row>
    <row r="2964" spans="1:11" ht="14.1" customHeight="1">
      <c r="A2964" s="221"/>
      <c r="B2964" s="221"/>
      <c r="C2964" s="239" t="s">
        <v>231</v>
      </c>
      <c r="D2964" s="240">
        <v>0</v>
      </c>
      <c r="E2964" s="240">
        <v>0</v>
      </c>
      <c r="F2964" s="240">
        <v>0</v>
      </c>
      <c r="G2964" s="240">
        <v>0</v>
      </c>
      <c r="H2964" s="221"/>
      <c r="I2964" s="221"/>
      <c r="J2964" s="221"/>
      <c r="K2964" s="221"/>
    </row>
    <row r="2965" spans="1:11" ht="14.1" customHeight="1">
      <c r="A2965" s="221"/>
      <c r="B2965" s="221"/>
      <c r="C2965" s="239" t="s">
        <v>232</v>
      </c>
      <c r="D2965" s="240">
        <v>0</v>
      </c>
      <c r="E2965" s="240">
        <v>0</v>
      </c>
      <c r="F2965" s="240">
        <v>0</v>
      </c>
      <c r="G2965" s="240">
        <v>0</v>
      </c>
      <c r="H2965" s="221"/>
      <c r="I2965" s="221"/>
      <c r="J2965" s="221"/>
      <c r="K2965" s="221"/>
    </row>
    <row r="2966" spans="1:11" ht="14.1" customHeight="1">
      <c r="A2966" s="221"/>
      <c r="B2966" s="221"/>
      <c r="C2966" s="239" t="s">
        <v>234</v>
      </c>
      <c r="D2966" s="240">
        <v>0</v>
      </c>
      <c r="E2966" s="240">
        <v>0</v>
      </c>
      <c r="F2966" s="240">
        <v>0</v>
      </c>
      <c r="G2966" s="240">
        <v>0</v>
      </c>
      <c r="H2966" s="221"/>
      <c r="I2966" s="221"/>
      <c r="J2966" s="221"/>
      <c r="K2966" s="221"/>
    </row>
    <row r="2967" spans="1:11" ht="14.1" customHeight="1">
      <c r="A2967" s="221"/>
      <c r="B2967" s="221"/>
      <c r="C2967" s="239" t="s">
        <v>220</v>
      </c>
      <c r="D2967" s="240">
        <v>0</v>
      </c>
      <c r="E2967" s="240">
        <v>0</v>
      </c>
      <c r="F2967" s="240">
        <v>0</v>
      </c>
      <c r="G2967" s="240">
        <v>0</v>
      </c>
      <c r="H2967" s="221"/>
      <c r="I2967" s="221"/>
      <c r="J2967" s="221"/>
      <c r="K2967" s="221"/>
    </row>
    <row r="2968" spans="1:11" ht="14.1" customHeight="1">
      <c r="A2968" s="221"/>
      <c r="B2968" s="221"/>
      <c r="C2968" s="239" t="s">
        <v>229</v>
      </c>
      <c r="D2968" s="240">
        <v>0</v>
      </c>
      <c r="E2968" s="240">
        <v>0</v>
      </c>
      <c r="F2968" s="240">
        <v>0</v>
      </c>
      <c r="G2968" s="240">
        <v>0</v>
      </c>
      <c r="H2968" s="221"/>
      <c r="I2968" s="221"/>
      <c r="J2968" s="221"/>
      <c r="K2968" s="221"/>
    </row>
    <row r="2969" spans="1:11" ht="14.1" customHeight="1">
      <c r="A2969" s="221"/>
      <c r="B2969" s="221"/>
      <c r="C2969" s="239" t="s">
        <v>230</v>
      </c>
      <c r="D2969" s="240">
        <v>0</v>
      </c>
      <c r="E2969" s="240">
        <v>0</v>
      </c>
      <c r="F2969" s="240">
        <v>0</v>
      </c>
      <c r="G2969" s="240">
        <v>0</v>
      </c>
      <c r="H2969" s="221"/>
      <c r="I2969" s="221"/>
      <c r="J2969" s="221"/>
      <c r="K2969" s="221"/>
    </row>
    <row r="2970" spans="1:11" ht="14.1" customHeight="1">
      <c r="A2970" s="221"/>
      <c r="B2970" s="221"/>
      <c r="C2970" s="239" t="s">
        <v>231</v>
      </c>
      <c r="D2970" s="240">
        <v>0</v>
      </c>
      <c r="E2970" s="240">
        <v>0</v>
      </c>
      <c r="F2970" s="240">
        <v>0</v>
      </c>
      <c r="G2970" s="240">
        <v>0</v>
      </c>
      <c r="H2970" s="221"/>
      <c r="I2970" s="221"/>
      <c r="J2970" s="221"/>
      <c r="K2970" s="221"/>
    </row>
    <row r="2971" spans="1:11" ht="14.1" customHeight="1">
      <c r="A2971" s="221"/>
      <c r="B2971" s="221"/>
      <c r="C2971" s="239" t="s">
        <v>232</v>
      </c>
      <c r="D2971" s="240">
        <v>0</v>
      </c>
      <c r="E2971" s="240">
        <v>0</v>
      </c>
      <c r="F2971" s="240">
        <v>0</v>
      </c>
      <c r="G2971" s="240">
        <v>0</v>
      </c>
      <c r="H2971" s="221"/>
      <c r="I2971" s="221"/>
      <c r="J2971" s="221"/>
      <c r="K2971" s="221"/>
    </row>
    <row r="2972" spans="1:11" ht="14.1" customHeight="1">
      <c r="A2972" s="221"/>
      <c r="B2972" s="221"/>
      <c r="C2972" s="239" t="s">
        <v>235</v>
      </c>
      <c r="D2972" s="240">
        <v>0</v>
      </c>
      <c r="E2972" s="240">
        <v>0</v>
      </c>
      <c r="F2972" s="240">
        <v>0</v>
      </c>
      <c r="G2972" s="240">
        <v>0</v>
      </c>
      <c r="H2972" s="221"/>
      <c r="I2972" s="221"/>
      <c r="J2972" s="221"/>
      <c r="K2972" s="221"/>
    </row>
    <row r="2973" spans="1:11" ht="14.1" customHeight="1">
      <c r="A2973" s="221"/>
      <c r="B2973" s="221"/>
      <c r="C2973" s="239" t="s">
        <v>236</v>
      </c>
      <c r="D2973" s="240">
        <v>0</v>
      </c>
      <c r="E2973" s="240">
        <v>0</v>
      </c>
      <c r="F2973" s="240">
        <v>0</v>
      </c>
      <c r="G2973" s="240">
        <v>0</v>
      </c>
      <c r="H2973" s="221"/>
      <c r="I2973" s="221"/>
      <c r="J2973" s="221"/>
      <c r="K2973" s="221"/>
    </row>
    <row r="2974" spans="1:11" ht="14.1" customHeight="1">
      <c r="A2974" s="221"/>
      <c r="B2974" s="221"/>
      <c r="C2974" s="241" t="s">
        <v>237</v>
      </c>
      <c r="D2974" s="240">
        <v>0</v>
      </c>
      <c r="E2974" s="1591">
        <v>300000000</v>
      </c>
      <c r="F2974" s="1591">
        <v>252023806</v>
      </c>
      <c r="G2974" s="1591">
        <v>191884515</v>
      </c>
      <c r="H2974" s="221"/>
      <c r="I2974" s="221"/>
      <c r="J2974" s="221"/>
      <c r="K2974" s="221"/>
    </row>
    <row r="2975" spans="1:11" ht="20.100000000000001" customHeight="1">
      <c r="A2975" s="221"/>
      <c r="B2975" s="221"/>
      <c r="C2975" s="1581" t="s">
        <v>3474</v>
      </c>
      <c r="D2975" s="1685" t="s">
        <v>3475</v>
      </c>
      <c r="E2975" s="1686"/>
      <c r="F2975" s="1686"/>
      <c r="G2975" s="1686"/>
      <c r="H2975" s="221"/>
      <c r="I2975" s="221"/>
      <c r="J2975" s="221"/>
      <c r="K2975" s="221"/>
    </row>
    <row r="2976" spans="1:11" ht="30.95" customHeight="1">
      <c r="A2976" s="221"/>
      <c r="B2976" s="221"/>
      <c r="C2976" s="231" t="s">
        <v>209</v>
      </c>
      <c r="D2976" s="1639" t="s">
        <v>3476</v>
      </c>
      <c r="E2976" s="1640"/>
      <c r="F2976" s="1640"/>
      <c r="G2976" s="1640"/>
      <c r="H2976" s="221"/>
      <c r="I2976" s="221"/>
      <c r="J2976" s="221"/>
      <c r="K2976" s="221"/>
    </row>
    <row r="2977" spans="1:11" ht="30.95" customHeight="1">
      <c r="A2977" s="221"/>
      <c r="B2977" s="221"/>
      <c r="C2977" s="232" t="s">
        <v>211</v>
      </c>
      <c r="D2977" s="1639" t="s">
        <v>3477</v>
      </c>
      <c r="E2977" s="1640"/>
      <c r="F2977" s="1640"/>
      <c r="G2977" s="1640"/>
      <c r="H2977" s="221"/>
      <c r="I2977" s="221"/>
      <c r="J2977" s="221"/>
      <c r="K2977" s="221"/>
    </row>
    <row r="2978" spans="1:11" ht="30.95" customHeight="1">
      <c r="A2978" s="221"/>
      <c r="B2978" s="221"/>
      <c r="C2978" s="232" t="s">
        <v>31</v>
      </c>
      <c r="D2978" s="1639" t="s">
        <v>3427</v>
      </c>
      <c r="E2978" s="1640"/>
      <c r="F2978" s="1640"/>
      <c r="G2978" s="1640"/>
      <c r="H2978" s="221"/>
      <c r="I2978" s="221"/>
      <c r="J2978" s="221"/>
      <c r="K2978" s="221"/>
    </row>
    <row r="2979" spans="1:11" ht="15" customHeight="1">
      <c r="A2979" s="221"/>
      <c r="B2979" s="221"/>
      <c r="C2979" s="233"/>
      <c r="D2979" s="234">
        <v>2025</v>
      </c>
      <c r="E2979" s="234">
        <v>2026</v>
      </c>
      <c r="F2979" s="234">
        <v>2027</v>
      </c>
      <c r="G2979" s="234">
        <v>2028</v>
      </c>
      <c r="H2979" s="221"/>
      <c r="I2979" s="221"/>
      <c r="J2979" s="221"/>
      <c r="K2979" s="221"/>
    </row>
    <row r="2980" spans="1:11" ht="15" customHeight="1">
      <c r="A2980" s="221"/>
      <c r="B2980" s="221"/>
      <c r="C2980" s="235"/>
      <c r="D2980" s="236" t="s">
        <v>13</v>
      </c>
      <c r="E2980" s="236" t="s">
        <v>14</v>
      </c>
      <c r="F2980" s="236" t="s">
        <v>14</v>
      </c>
      <c r="G2980" s="236" t="s">
        <v>14</v>
      </c>
      <c r="H2980" s="221"/>
      <c r="I2980" s="221"/>
      <c r="J2980" s="221"/>
      <c r="K2980" s="221"/>
    </row>
    <row r="2981" spans="1:11" ht="14.1" customHeight="1">
      <c r="A2981" s="221"/>
      <c r="B2981" s="221"/>
      <c r="C2981" s="223" t="s">
        <v>33</v>
      </c>
      <c r="D2981" s="237" t="s">
        <v>200</v>
      </c>
      <c r="E2981" s="237" t="s">
        <v>248</v>
      </c>
      <c r="F2981" s="237" t="s">
        <v>248</v>
      </c>
      <c r="G2981" s="237" t="s">
        <v>248</v>
      </c>
      <c r="H2981" s="221"/>
      <c r="I2981" s="221"/>
      <c r="J2981" s="221"/>
      <c r="K2981" s="221"/>
    </row>
    <row r="2982" spans="1:11" ht="14.1" customHeight="1">
      <c r="A2982" s="221"/>
      <c r="B2982" s="221"/>
      <c r="C2982" s="223" t="s">
        <v>214</v>
      </c>
      <c r="D2982" s="1591">
        <v>79494967</v>
      </c>
      <c r="E2982" s="1591">
        <v>150000000</v>
      </c>
      <c r="F2982" s="1591">
        <v>131833050</v>
      </c>
      <c r="G2982" s="1591">
        <v>78115486</v>
      </c>
      <c r="H2982" s="221"/>
      <c r="I2982" s="221"/>
      <c r="J2982" s="221"/>
      <c r="K2982" s="221"/>
    </row>
    <row r="2983" spans="1:11" ht="14.1" customHeight="1">
      <c r="A2983" s="221"/>
      <c r="B2983" s="221"/>
      <c r="C2983" s="223" t="s">
        <v>215</v>
      </c>
      <c r="D2983" s="237" t="s">
        <v>164</v>
      </c>
      <c r="E2983" s="1591">
        <v>150000000</v>
      </c>
      <c r="F2983" s="1591">
        <v>131833050</v>
      </c>
      <c r="G2983" s="1591">
        <v>78115486</v>
      </c>
      <c r="H2983" s="221"/>
      <c r="I2983" s="221"/>
      <c r="J2983" s="221"/>
      <c r="K2983" s="221"/>
    </row>
    <row r="2984" spans="1:11" ht="14.1" customHeight="1">
      <c r="A2984" s="221"/>
      <c r="B2984" s="221"/>
      <c r="C2984" s="223" t="s">
        <v>216</v>
      </c>
      <c r="D2984" s="237" t="s">
        <v>200</v>
      </c>
      <c r="E2984" s="237" t="s">
        <v>200</v>
      </c>
      <c r="F2984" s="237" t="s">
        <v>164</v>
      </c>
      <c r="G2984" s="237" t="s">
        <v>164</v>
      </c>
      <c r="H2984" s="221"/>
      <c r="I2984" s="221"/>
      <c r="J2984" s="221"/>
      <c r="K2984" s="221"/>
    </row>
    <row r="2985" spans="1:11" ht="14.1" customHeight="1">
      <c r="A2985" s="221"/>
      <c r="B2985" s="221"/>
      <c r="C2985" s="223" t="s">
        <v>217</v>
      </c>
      <c r="D2985" s="237" t="s">
        <v>200</v>
      </c>
      <c r="E2985" s="1595">
        <v>0.88691190978165946</v>
      </c>
      <c r="F2985" s="1595">
        <v>-0.121113</v>
      </c>
      <c r="G2985" s="1595">
        <v>-0.40746659506095018</v>
      </c>
      <c r="H2985" s="221"/>
      <c r="I2985" s="221"/>
      <c r="J2985" s="221"/>
      <c r="K2985" s="221"/>
    </row>
    <row r="2986" spans="1:11" ht="14.1" customHeight="1">
      <c r="A2986" s="221"/>
      <c r="B2986" s="221"/>
      <c r="C2986" s="223" t="s">
        <v>39</v>
      </c>
      <c r="D2986" s="237" t="s">
        <v>200</v>
      </c>
      <c r="E2986" s="1595">
        <v>0.88691190978165946</v>
      </c>
      <c r="F2986" s="1595">
        <v>-0.121113</v>
      </c>
      <c r="G2986" s="1595">
        <v>-0.40746659506095018</v>
      </c>
      <c r="H2986" s="221"/>
      <c r="I2986" s="221"/>
      <c r="J2986" s="221"/>
      <c r="K2986" s="221"/>
    </row>
    <row r="2987" spans="1:11" ht="14.1" customHeight="1">
      <c r="A2987" s="221"/>
      <c r="B2987" s="221"/>
      <c r="C2987" s="1683" t="s">
        <v>218</v>
      </c>
      <c r="D2987" s="1684"/>
      <c r="E2987" s="1684"/>
      <c r="F2987" s="1684"/>
      <c r="G2987" s="1684"/>
      <c r="H2987" s="221"/>
      <c r="I2987" s="221"/>
      <c r="J2987" s="221"/>
      <c r="K2987" s="221"/>
    </row>
    <row r="2988" spans="1:11" ht="14.1" customHeight="1">
      <c r="A2988" s="221"/>
      <c r="B2988" s="221"/>
      <c r="C2988" s="233"/>
      <c r="D2988" s="234">
        <v>2025</v>
      </c>
      <c r="E2988" s="234">
        <v>2026</v>
      </c>
      <c r="F2988" s="234">
        <v>2027</v>
      </c>
      <c r="G2988" s="234">
        <v>2028</v>
      </c>
      <c r="H2988" s="221"/>
      <c r="I2988" s="221"/>
      <c r="J2988" s="221"/>
      <c r="K2988" s="221"/>
    </row>
    <row r="2989" spans="1:11" ht="14.1" customHeight="1">
      <c r="A2989" s="221"/>
      <c r="B2989" s="221"/>
      <c r="C2989" s="235"/>
      <c r="D2989" s="236" t="s">
        <v>13</v>
      </c>
      <c r="E2989" s="236" t="s">
        <v>14</v>
      </c>
      <c r="F2989" s="236" t="s">
        <v>14</v>
      </c>
      <c r="G2989" s="236" t="s">
        <v>14</v>
      </c>
      <c r="H2989" s="221"/>
      <c r="I2989" s="221"/>
      <c r="J2989" s="221"/>
      <c r="K2989" s="221"/>
    </row>
    <row r="2990" spans="1:11" ht="14.1" customHeight="1">
      <c r="A2990" s="221"/>
      <c r="B2990" s="221"/>
      <c r="C2990" s="239" t="s">
        <v>219</v>
      </c>
      <c r="D2990" s="240">
        <v>0</v>
      </c>
      <c r="E2990" s="240">
        <v>0</v>
      </c>
      <c r="F2990" s="240">
        <v>0</v>
      </c>
      <c r="G2990" s="240">
        <v>0</v>
      </c>
      <c r="H2990" s="221"/>
      <c r="I2990" s="221"/>
      <c r="J2990" s="221"/>
      <c r="K2990" s="221"/>
    </row>
    <row r="2991" spans="1:11" ht="14.1" customHeight="1">
      <c r="A2991" s="221"/>
      <c r="B2991" s="221"/>
      <c r="C2991" s="239" t="s">
        <v>220</v>
      </c>
      <c r="D2991" s="240">
        <v>0</v>
      </c>
      <c r="E2991" s="240">
        <v>0</v>
      </c>
      <c r="F2991" s="240">
        <v>0</v>
      </c>
      <c r="G2991" s="240">
        <v>0</v>
      </c>
      <c r="H2991" s="221"/>
      <c r="I2991" s="221"/>
      <c r="J2991" s="221"/>
      <c r="K2991" s="221"/>
    </row>
    <row r="2992" spans="1:11" ht="14.1" customHeight="1">
      <c r="A2992" s="221"/>
      <c r="B2992" s="221"/>
      <c r="C2992" s="239" t="s">
        <v>221</v>
      </c>
      <c r="D2992" s="240">
        <v>0</v>
      </c>
      <c r="E2992" s="240">
        <v>0</v>
      </c>
      <c r="F2992" s="240">
        <v>0</v>
      </c>
      <c r="G2992" s="240">
        <v>0</v>
      </c>
      <c r="H2992" s="221"/>
      <c r="I2992" s="221"/>
      <c r="J2992" s="221"/>
      <c r="K2992" s="221"/>
    </row>
    <row r="2993" spans="1:11" ht="14.1" customHeight="1">
      <c r="A2993" s="221"/>
      <c r="B2993" s="221"/>
      <c r="C2993" s="239" t="s">
        <v>222</v>
      </c>
      <c r="D2993" s="240">
        <v>0</v>
      </c>
      <c r="E2993" s="240">
        <v>0</v>
      </c>
      <c r="F2993" s="240">
        <v>0</v>
      </c>
      <c r="G2993" s="240">
        <v>0</v>
      </c>
      <c r="H2993" s="221"/>
      <c r="I2993" s="221"/>
      <c r="J2993" s="221"/>
      <c r="K2993" s="221"/>
    </row>
    <row r="2994" spans="1:11" ht="14.1" customHeight="1">
      <c r="A2994" s="221"/>
      <c r="B2994" s="221"/>
      <c r="C2994" s="239" t="s">
        <v>220</v>
      </c>
      <c r="D2994" s="240">
        <v>0</v>
      </c>
      <c r="E2994" s="240">
        <v>0</v>
      </c>
      <c r="F2994" s="240">
        <v>0</v>
      </c>
      <c r="G2994" s="240">
        <v>0</v>
      </c>
      <c r="H2994" s="221"/>
      <c r="I2994" s="221"/>
      <c r="J2994" s="221"/>
      <c r="K2994" s="221"/>
    </row>
    <row r="2995" spans="1:11" ht="14.1" customHeight="1">
      <c r="A2995" s="221"/>
      <c r="B2995" s="221"/>
      <c r="C2995" s="239" t="s">
        <v>221</v>
      </c>
      <c r="D2995" s="240">
        <v>0</v>
      </c>
      <c r="E2995" s="240">
        <v>0</v>
      </c>
      <c r="F2995" s="240">
        <v>0</v>
      </c>
      <c r="G2995" s="240">
        <v>0</v>
      </c>
      <c r="H2995" s="221"/>
      <c r="I2995" s="221"/>
      <c r="J2995" s="221"/>
      <c r="K2995" s="221"/>
    </row>
    <row r="2996" spans="1:11" ht="14.1" customHeight="1">
      <c r="A2996" s="221"/>
      <c r="B2996" s="221"/>
      <c r="C2996" s="239" t="s">
        <v>223</v>
      </c>
      <c r="D2996" s="240">
        <v>0</v>
      </c>
      <c r="E2996" s="240">
        <v>0</v>
      </c>
      <c r="F2996" s="240">
        <v>0</v>
      </c>
      <c r="G2996" s="240">
        <v>0</v>
      </c>
      <c r="H2996" s="221"/>
      <c r="I2996" s="221"/>
      <c r="J2996" s="221"/>
      <c r="K2996" s="221"/>
    </row>
    <row r="2997" spans="1:11" ht="14.1" customHeight="1">
      <c r="A2997" s="221"/>
      <c r="B2997" s="221"/>
      <c r="C2997" s="239" t="s">
        <v>220</v>
      </c>
      <c r="D2997" s="240">
        <v>0</v>
      </c>
      <c r="E2997" s="240">
        <v>0</v>
      </c>
      <c r="F2997" s="240">
        <v>0</v>
      </c>
      <c r="G2997" s="240">
        <v>0</v>
      </c>
      <c r="H2997" s="221"/>
      <c r="I2997" s="221"/>
      <c r="J2997" s="221"/>
      <c r="K2997" s="221"/>
    </row>
    <row r="2998" spans="1:11" ht="14.1" customHeight="1">
      <c r="A2998" s="221"/>
      <c r="B2998" s="221"/>
      <c r="C2998" s="239" t="s">
        <v>221</v>
      </c>
      <c r="D2998" s="240">
        <v>0</v>
      </c>
      <c r="E2998" s="240">
        <v>0</v>
      </c>
      <c r="F2998" s="240">
        <v>0</v>
      </c>
      <c r="G2998" s="240">
        <v>0</v>
      </c>
      <c r="H2998" s="221"/>
      <c r="I2998" s="221"/>
      <c r="J2998" s="221"/>
      <c r="K2998" s="221"/>
    </row>
    <row r="2999" spans="1:11" ht="14.1" customHeight="1">
      <c r="A2999" s="221"/>
      <c r="B2999" s="221"/>
      <c r="C2999" s="239" t="s">
        <v>224</v>
      </c>
      <c r="D2999" s="240">
        <v>0</v>
      </c>
      <c r="E2999" s="240">
        <v>0</v>
      </c>
      <c r="F2999" s="240">
        <v>0</v>
      </c>
      <c r="G2999" s="240">
        <v>0</v>
      </c>
      <c r="H2999" s="221"/>
      <c r="I2999" s="221"/>
      <c r="J2999" s="221"/>
      <c r="K2999" s="221"/>
    </row>
    <row r="3000" spans="1:11" ht="14.1" customHeight="1">
      <c r="A3000" s="221"/>
      <c r="B3000" s="221"/>
      <c r="C3000" s="239" t="s">
        <v>220</v>
      </c>
      <c r="D3000" s="240">
        <v>0</v>
      </c>
      <c r="E3000" s="240">
        <v>0</v>
      </c>
      <c r="F3000" s="240">
        <v>0</v>
      </c>
      <c r="G3000" s="240">
        <v>0</v>
      </c>
      <c r="H3000" s="221"/>
      <c r="I3000" s="221"/>
      <c r="J3000" s="221"/>
      <c r="K3000" s="221"/>
    </row>
    <row r="3001" spans="1:11" ht="14.1" customHeight="1">
      <c r="A3001" s="221"/>
      <c r="B3001" s="221"/>
      <c r="C3001" s="239" t="s">
        <v>221</v>
      </c>
      <c r="D3001" s="240">
        <v>0</v>
      </c>
      <c r="E3001" s="240">
        <v>0</v>
      </c>
      <c r="F3001" s="240">
        <v>0</v>
      </c>
      <c r="G3001" s="240">
        <v>0</v>
      </c>
      <c r="H3001" s="221"/>
      <c r="I3001" s="221"/>
      <c r="J3001" s="221"/>
      <c r="K3001" s="221"/>
    </row>
    <row r="3002" spans="1:11" ht="14.1" customHeight="1">
      <c r="A3002" s="221"/>
      <c r="B3002" s="221"/>
      <c r="C3002" s="239" t="s">
        <v>225</v>
      </c>
      <c r="D3002" s="240">
        <v>0</v>
      </c>
      <c r="E3002" s="240">
        <v>0</v>
      </c>
      <c r="F3002" s="240">
        <v>0</v>
      </c>
      <c r="G3002" s="240">
        <v>0</v>
      </c>
      <c r="H3002" s="221"/>
      <c r="I3002" s="221"/>
      <c r="J3002" s="221"/>
      <c r="K3002" s="221"/>
    </row>
    <row r="3003" spans="1:11" ht="14.1" customHeight="1">
      <c r="A3003" s="221"/>
      <c r="B3003" s="221"/>
      <c r="C3003" s="239" t="s">
        <v>220</v>
      </c>
      <c r="D3003" s="240">
        <v>0</v>
      </c>
      <c r="E3003" s="240">
        <v>0</v>
      </c>
      <c r="F3003" s="240">
        <v>0</v>
      </c>
      <c r="G3003" s="240">
        <v>0</v>
      </c>
      <c r="H3003" s="221"/>
      <c r="I3003" s="221"/>
      <c r="J3003" s="221"/>
      <c r="K3003" s="221"/>
    </row>
    <row r="3004" spans="1:11" ht="14.1" customHeight="1">
      <c r="A3004" s="221"/>
      <c r="B3004" s="221"/>
      <c r="C3004" s="239" t="s">
        <v>221</v>
      </c>
      <c r="D3004" s="240">
        <v>0</v>
      </c>
      <c r="E3004" s="240">
        <v>0</v>
      </c>
      <c r="F3004" s="240">
        <v>0</v>
      </c>
      <c r="G3004" s="240">
        <v>0</v>
      </c>
      <c r="H3004" s="221"/>
      <c r="I3004" s="221"/>
      <c r="J3004" s="221"/>
      <c r="K3004" s="221"/>
    </row>
    <row r="3005" spans="1:11" ht="14.1" customHeight="1">
      <c r="A3005" s="221"/>
      <c r="B3005" s="221"/>
      <c r="C3005" s="239" t="s">
        <v>226</v>
      </c>
      <c r="D3005" s="240">
        <v>0</v>
      </c>
      <c r="E3005" s="240">
        <v>0</v>
      </c>
      <c r="F3005" s="240">
        <v>0</v>
      </c>
      <c r="G3005" s="240">
        <v>0</v>
      </c>
      <c r="H3005" s="221"/>
      <c r="I3005" s="221"/>
      <c r="J3005" s="221"/>
      <c r="K3005" s="221"/>
    </row>
    <row r="3006" spans="1:11" ht="14.1" customHeight="1">
      <c r="A3006" s="221"/>
      <c r="B3006" s="221"/>
      <c r="C3006" s="239" t="s">
        <v>220</v>
      </c>
      <c r="D3006" s="240">
        <v>0</v>
      </c>
      <c r="E3006" s="240">
        <v>0</v>
      </c>
      <c r="F3006" s="240">
        <v>0</v>
      </c>
      <c r="G3006" s="240">
        <v>0</v>
      </c>
      <c r="H3006" s="221"/>
      <c r="I3006" s="221"/>
      <c r="J3006" s="221"/>
      <c r="K3006" s="221"/>
    </row>
    <row r="3007" spans="1:11" ht="14.1" customHeight="1">
      <c r="A3007" s="221"/>
      <c r="B3007" s="221"/>
      <c r="C3007" s="239" t="s">
        <v>221</v>
      </c>
      <c r="D3007" s="240">
        <v>0</v>
      </c>
      <c r="E3007" s="240">
        <v>0</v>
      </c>
      <c r="F3007" s="240">
        <v>0</v>
      </c>
      <c r="G3007" s="240">
        <v>0</v>
      </c>
      <c r="H3007" s="221"/>
      <c r="I3007" s="221"/>
      <c r="J3007" s="221"/>
      <c r="K3007" s="221"/>
    </row>
    <row r="3008" spans="1:11" ht="14.1" customHeight="1">
      <c r="A3008" s="221"/>
      <c r="B3008" s="221"/>
      <c r="C3008" s="239" t="s">
        <v>227</v>
      </c>
      <c r="D3008" s="240">
        <v>0</v>
      </c>
      <c r="E3008" s="240">
        <v>0</v>
      </c>
      <c r="F3008" s="240">
        <v>0</v>
      </c>
      <c r="G3008" s="240">
        <v>0</v>
      </c>
      <c r="H3008" s="221"/>
      <c r="I3008" s="221"/>
      <c r="J3008" s="221"/>
      <c r="K3008" s="221"/>
    </row>
    <row r="3009" spans="1:11" ht="14.1" customHeight="1">
      <c r="A3009" s="221"/>
      <c r="B3009" s="221"/>
      <c r="C3009" s="239" t="s">
        <v>220</v>
      </c>
      <c r="D3009" s="240">
        <v>0</v>
      </c>
      <c r="E3009" s="240">
        <v>0</v>
      </c>
      <c r="F3009" s="240">
        <v>0</v>
      </c>
      <c r="G3009" s="240">
        <v>0</v>
      </c>
      <c r="H3009" s="221"/>
      <c r="I3009" s="221"/>
      <c r="J3009" s="221"/>
      <c r="K3009" s="221"/>
    </row>
    <row r="3010" spans="1:11" ht="14.1" customHeight="1">
      <c r="A3010" s="221"/>
      <c r="B3010" s="221"/>
      <c r="C3010" s="239" t="s">
        <v>221</v>
      </c>
      <c r="D3010" s="240">
        <v>0</v>
      </c>
      <c r="E3010" s="240">
        <v>0</v>
      </c>
      <c r="F3010" s="240">
        <v>0</v>
      </c>
      <c r="G3010" s="240">
        <v>0</v>
      </c>
      <c r="H3010" s="221"/>
      <c r="I3010" s="221"/>
      <c r="J3010" s="221"/>
      <c r="K3010" s="221"/>
    </row>
    <row r="3011" spans="1:11" ht="14.1" customHeight="1">
      <c r="A3011" s="221"/>
      <c r="B3011" s="221"/>
      <c r="C3011" s="239" t="s">
        <v>228</v>
      </c>
      <c r="D3011" s="240">
        <v>0</v>
      </c>
      <c r="E3011" s="240">
        <v>0</v>
      </c>
      <c r="F3011" s="240">
        <v>0</v>
      </c>
      <c r="G3011" s="240">
        <v>0</v>
      </c>
      <c r="H3011" s="221"/>
      <c r="I3011" s="221"/>
      <c r="J3011" s="221"/>
      <c r="K3011" s="221"/>
    </row>
    <row r="3012" spans="1:11" ht="14.1" customHeight="1">
      <c r="A3012" s="221"/>
      <c r="B3012" s="221"/>
      <c r="C3012" s="239" t="s">
        <v>220</v>
      </c>
      <c r="D3012" s="240">
        <v>0</v>
      </c>
      <c r="E3012" s="240">
        <v>0</v>
      </c>
      <c r="F3012" s="240">
        <v>0</v>
      </c>
      <c r="G3012" s="240">
        <v>0</v>
      </c>
      <c r="H3012" s="221"/>
      <c r="I3012" s="221"/>
      <c r="J3012" s="221"/>
      <c r="K3012" s="221"/>
    </row>
    <row r="3013" spans="1:11" ht="14.1" customHeight="1">
      <c r="A3013" s="221"/>
      <c r="B3013" s="221"/>
      <c r="C3013" s="239" t="s">
        <v>229</v>
      </c>
      <c r="D3013" s="240">
        <v>0</v>
      </c>
      <c r="E3013" s="240">
        <v>0</v>
      </c>
      <c r="F3013" s="240">
        <v>0</v>
      </c>
      <c r="G3013" s="240">
        <v>0</v>
      </c>
      <c r="H3013" s="221"/>
      <c r="I3013" s="221"/>
      <c r="J3013" s="221"/>
      <c r="K3013" s="221"/>
    </row>
    <row r="3014" spans="1:11" ht="14.1" customHeight="1">
      <c r="A3014" s="221"/>
      <c r="B3014" s="221"/>
      <c r="C3014" s="239" t="s">
        <v>230</v>
      </c>
      <c r="D3014" s="240">
        <v>0</v>
      </c>
      <c r="E3014" s="240">
        <v>0</v>
      </c>
      <c r="F3014" s="240">
        <v>0</v>
      </c>
      <c r="G3014" s="240">
        <v>0</v>
      </c>
      <c r="H3014" s="221"/>
      <c r="I3014" s="221"/>
      <c r="J3014" s="221"/>
      <c r="K3014" s="221"/>
    </row>
    <row r="3015" spans="1:11" ht="14.1" customHeight="1">
      <c r="A3015" s="221"/>
      <c r="B3015" s="221"/>
      <c r="C3015" s="239" t="s">
        <v>231</v>
      </c>
      <c r="D3015" s="240">
        <v>0</v>
      </c>
      <c r="E3015" s="240">
        <v>0</v>
      </c>
      <c r="F3015" s="240">
        <v>0</v>
      </c>
      <c r="G3015" s="240">
        <v>0</v>
      </c>
      <c r="H3015" s="221"/>
      <c r="I3015" s="221"/>
      <c r="J3015" s="221"/>
      <c r="K3015" s="221"/>
    </row>
    <row r="3016" spans="1:11" ht="14.1" customHeight="1">
      <c r="A3016" s="221"/>
      <c r="B3016" s="221"/>
      <c r="C3016" s="239" t="s">
        <v>232</v>
      </c>
      <c r="D3016" s="240">
        <v>0</v>
      </c>
      <c r="E3016" s="240">
        <v>0</v>
      </c>
      <c r="F3016" s="240">
        <v>0</v>
      </c>
      <c r="G3016" s="240">
        <v>0</v>
      </c>
      <c r="H3016" s="221"/>
      <c r="I3016" s="221"/>
      <c r="J3016" s="221"/>
      <c r="K3016" s="221"/>
    </row>
    <row r="3017" spans="1:11" ht="14.1" customHeight="1">
      <c r="A3017" s="221"/>
      <c r="B3017" s="221"/>
      <c r="C3017" s="239" t="s">
        <v>233</v>
      </c>
      <c r="D3017" s="240">
        <v>0</v>
      </c>
      <c r="E3017" s="240">
        <v>150000000</v>
      </c>
      <c r="F3017" s="240">
        <v>131833050</v>
      </c>
      <c r="G3017" s="240">
        <v>78115486</v>
      </c>
      <c r="H3017" s="221"/>
      <c r="I3017" s="221"/>
      <c r="J3017" s="221"/>
      <c r="K3017" s="221"/>
    </row>
    <row r="3018" spans="1:11" ht="14.1" customHeight="1">
      <c r="A3018" s="221"/>
      <c r="B3018" s="221"/>
      <c r="C3018" s="239" t="s">
        <v>220</v>
      </c>
      <c r="D3018" s="240">
        <v>0</v>
      </c>
      <c r="E3018" s="240">
        <v>150000000</v>
      </c>
      <c r="F3018" s="240">
        <v>131833050</v>
      </c>
      <c r="G3018" s="240">
        <v>78115486</v>
      </c>
      <c r="H3018" s="221"/>
      <c r="I3018" s="221"/>
      <c r="J3018" s="221"/>
      <c r="K3018" s="221"/>
    </row>
    <row r="3019" spans="1:11" ht="14.1" customHeight="1">
      <c r="A3019" s="221"/>
      <c r="B3019" s="221"/>
      <c r="C3019" s="239" t="s">
        <v>229</v>
      </c>
      <c r="D3019" s="240">
        <v>0</v>
      </c>
      <c r="E3019" s="240">
        <v>0</v>
      </c>
      <c r="F3019" s="240">
        <v>0</v>
      </c>
      <c r="G3019" s="240">
        <v>0</v>
      </c>
      <c r="H3019" s="221"/>
      <c r="I3019" s="221"/>
      <c r="J3019" s="221"/>
      <c r="K3019" s="221"/>
    </row>
    <row r="3020" spans="1:11" ht="14.1" customHeight="1">
      <c r="A3020" s="221"/>
      <c r="B3020" s="221"/>
      <c r="C3020" s="239" t="s">
        <v>230</v>
      </c>
      <c r="D3020" s="240">
        <v>0</v>
      </c>
      <c r="E3020" s="240">
        <v>0</v>
      </c>
      <c r="F3020" s="240">
        <v>0</v>
      </c>
      <c r="G3020" s="240">
        <v>0</v>
      </c>
      <c r="H3020" s="221"/>
      <c r="I3020" s="221"/>
      <c r="J3020" s="221"/>
      <c r="K3020" s="221"/>
    </row>
    <row r="3021" spans="1:11" ht="14.1" customHeight="1">
      <c r="A3021" s="221"/>
      <c r="B3021" s="221"/>
      <c r="C3021" s="239" t="s">
        <v>231</v>
      </c>
      <c r="D3021" s="240">
        <v>0</v>
      </c>
      <c r="E3021" s="240">
        <v>0</v>
      </c>
      <c r="F3021" s="240">
        <v>0</v>
      </c>
      <c r="G3021" s="240">
        <v>0</v>
      </c>
      <c r="H3021" s="221"/>
      <c r="I3021" s="221"/>
      <c r="J3021" s="221"/>
      <c r="K3021" s="221"/>
    </row>
    <row r="3022" spans="1:11" ht="14.1" customHeight="1">
      <c r="A3022" s="221"/>
      <c r="B3022" s="221"/>
      <c r="C3022" s="239" t="s">
        <v>232</v>
      </c>
      <c r="D3022" s="240">
        <v>0</v>
      </c>
      <c r="E3022" s="240">
        <v>0</v>
      </c>
      <c r="F3022" s="240">
        <v>0</v>
      </c>
      <c r="G3022" s="240">
        <v>0</v>
      </c>
      <c r="H3022" s="221"/>
      <c r="I3022" s="221"/>
      <c r="J3022" s="221"/>
      <c r="K3022" s="221"/>
    </row>
    <row r="3023" spans="1:11" ht="14.1" customHeight="1">
      <c r="A3023" s="221"/>
      <c r="B3023" s="221"/>
      <c r="C3023" s="239" t="s">
        <v>234</v>
      </c>
      <c r="D3023" s="240">
        <v>0</v>
      </c>
      <c r="E3023" s="240">
        <v>0</v>
      </c>
      <c r="F3023" s="240">
        <v>0</v>
      </c>
      <c r="G3023" s="240">
        <v>0</v>
      </c>
      <c r="H3023" s="221"/>
      <c r="I3023" s="221"/>
      <c r="J3023" s="221"/>
      <c r="K3023" s="221"/>
    </row>
    <row r="3024" spans="1:11" ht="14.1" customHeight="1">
      <c r="A3024" s="221"/>
      <c r="B3024" s="221"/>
      <c r="C3024" s="239" t="s">
        <v>220</v>
      </c>
      <c r="D3024" s="240">
        <v>0</v>
      </c>
      <c r="E3024" s="240">
        <v>0</v>
      </c>
      <c r="F3024" s="240">
        <v>0</v>
      </c>
      <c r="G3024" s="240">
        <v>0</v>
      </c>
      <c r="H3024" s="221"/>
      <c r="I3024" s="221"/>
      <c r="J3024" s="221"/>
      <c r="K3024" s="221"/>
    </row>
    <row r="3025" spans="1:11" ht="14.1" customHeight="1">
      <c r="A3025" s="221"/>
      <c r="B3025" s="221"/>
      <c r="C3025" s="239" t="s">
        <v>229</v>
      </c>
      <c r="D3025" s="240">
        <v>0</v>
      </c>
      <c r="E3025" s="240">
        <v>0</v>
      </c>
      <c r="F3025" s="240">
        <v>0</v>
      </c>
      <c r="G3025" s="240">
        <v>0</v>
      </c>
      <c r="H3025" s="221"/>
      <c r="I3025" s="221"/>
      <c r="J3025" s="221"/>
      <c r="K3025" s="221"/>
    </row>
    <row r="3026" spans="1:11" ht="14.1" customHeight="1">
      <c r="A3026" s="221"/>
      <c r="B3026" s="221"/>
      <c r="C3026" s="239" t="s">
        <v>230</v>
      </c>
      <c r="D3026" s="240">
        <v>0</v>
      </c>
      <c r="E3026" s="240">
        <v>0</v>
      </c>
      <c r="F3026" s="240">
        <v>0</v>
      </c>
      <c r="G3026" s="240">
        <v>0</v>
      </c>
      <c r="H3026" s="221"/>
      <c r="I3026" s="221"/>
      <c r="J3026" s="221"/>
      <c r="K3026" s="221"/>
    </row>
    <row r="3027" spans="1:11" ht="14.1" customHeight="1">
      <c r="A3027" s="221"/>
      <c r="B3027" s="221"/>
      <c r="C3027" s="239" t="s">
        <v>231</v>
      </c>
      <c r="D3027" s="240">
        <v>0</v>
      </c>
      <c r="E3027" s="240">
        <v>0</v>
      </c>
      <c r="F3027" s="240">
        <v>0</v>
      </c>
      <c r="G3027" s="240">
        <v>0</v>
      </c>
      <c r="H3027" s="221"/>
      <c r="I3027" s="221"/>
      <c r="J3027" s="221"/>
      <c r="K3027" s="221"/>
    </row>
    <row r="3028" spans="1:11" ht="14.1" customHeight="1">
      <c r="A3028" s="221"/>
      <c r="B3028" s="221"/>
      <c r="C3028" s="239" t="s">
        <v>232</v>
      </c>
      <c r="D3028" s="240">
        <v>0</v>
      </c>
      <c r="E3028" s="240">
        <v>0</v>
      </c>
      <c r="F3028" s="240">
        <v>0</v>
      </c>
      <c r="G3028" s="240">
        <v>0</v>
      </c>
      <c r="H3028" s="221"/>
      <c r="I3028" s="221"/>
      <c r="J3028" s="221"/>
      <c r="K3028" s="221"/>
    </row>
    <row r="3029" spans="1:11" ht="14.1" customHeight="1">
      <c r="A3029" s="221"/>
      <c r="B3029" s="221"/>
      <c r="C3029" s="239" t="s">
        <v>235</v>
      </c>
      <c r="D3029" s="240">
        <v>0</v>
      </c>
      <c r="E3029" s="240">
        <v>0</v>
      </c>
      <c r="F3029" s="240">
        <v>0</v>
      </c>
      <c r="G3029" s="240">
        <v>0</v>
      </c>
      <c r="H3029" s="221"/>
      <c r="I3029" s="221"/>
      <c r="J3029" s="221"/>
      <c r="K3029" s="221"/>
    </row>
    <row r="3030" spans="1:11" ht="14.1" customHeight="1">
      <c r="A3030" s="221"/>
      <c r="B3030" s="221"/>
      <c r="C3030" s="239" t="s">
        <v>236</v>
      </c>
      <c r="D3030" s="240">
        <v>0</v>
      </c>
      <c r="E3030" s="240">
        <v>0</v>
      </c>
      <c r="F3030" s="240">
        <v>0</v>
      </c>
      <c r="G3030" s="240">
        <v>0</v>
      </c>
      <c r="H3030" s="221"/>
      <c r="I3030" s="221"/>
      <c r="J3030" s="221"/>
      <c r="K3030" s="221"/>
    </row>
    <row r="3031" spans="1:11" ht="14.1" customHeight="1">
      <c r="A3031" s="221"/>
      <c r="B3031" s="221"/>
      <c r="C3031" s="241" t="s">
        <v>237</v>
      </c>
      <c r="D3031" s="240">
        <v>0</v>
      </c>
      <c r="E3031" s="240">
        <v>150000000</v>
      </c>
      <c r="F3031" s="240">
        <v>131833050</v>
      </c>
      <c r="G3031" s="240">
        <v>78115486</v>
      </c>
      <c r="H3031" s="221"/>
      <c r="I3031" s="221"/>
      <c r="J3031" s="221"/>
      <c r="K3031" s="221"/>
    </row>
    <row r="3032" spans="1:11" ht="20.100000000000001" customHeight="1">
      <c r="A3032" s="221"/>
      <c r="B3032" s="221"/>
      <c r="C3032" s="1581" t="s">
        <v>3478</v>
      </c>
      <c r="D3032" s="1685" t="s">
        <v>3479</v>
      </c>
      <c r="E3032" s="1686"/>
      <c r="F3032" s="1686"/>
      <c r="G3032" s="1686"/>
      <c r="H3032" s="221"/>
      <c r="I3032" s="221"/>
      <c r="J3032" s="221"/>
      <c r="K3032" s="221"/>
    </row>
    <row r="3033" spans="1:11" ht="30.95" customHeight="1">
      <c r="A3033" s="221"/>
      <c r="B3033" s="221"/>
      <c r="C3033" s="231" t="s">
        <v>209</v>
      </c>
      <c r="D3033" s="1639" t="s">
        <v>3480</v>
      </c>
      <c r="E3033" s="1640"/>
      <c r="F3033" s="1640"/>
      <c r="G3033" s="1640"/>
      <c r="H3033" s="221"/>
      <c r="I3033" s="221"/>
      <c r="J3033" s="221"/>
      <c r="K3033" s="221"/>
    </row>
    <row r="3034" spans="1:11" ht="30.95" customHeight="1">
      <c r="A3034" s="221"/>
      <c r="B3034" s="221"/>
      <c r="C3034" s="232" t="s">
        <v>211</v>
      </c>
      <c r="D3034" s="1639" t="s">
        <v>3481</v>
      </c>
      <c r="E3034" s="1640"/>
      <c r="F3034" s="1640"/>
      <c r="G3034" s="1640"/>
      <c r="H3034" s="221"/>
      <c r="I3034" s="221"/>
      <c r="J3034" s="221"/>
      <c r="K3034" s="221"/>
    </row>
    <row r="3035" spans="1:11" ht="30.95" customHeight="1">
      <c r="A3035" s="221"/>
      <c r="B3035" s="221"/>
      <c r="C3035" s="232" t="s">
        <v>31</v>
      </c>
      <c r="D3035" s="1639" t="s">
        <v>3263</v>
      </c>
      <c r="E3035" s="1640"/>
      <c r="F3035" s="1640"/>
      <c r="G3035" s="1640"/>
      <c r="H3035" s="221"/>
      <c r="I3035" s="221"/>
      <c r="J3035" s="221"/>
      <c r="K3035" s="221"/>
    </row>
    <row r="3036" spans="1:11" ht="15" customHeight="1">
      <c r="A3036" s="221"/>
      <c r="B3036" s="221"/>
      <c r="C3036" s="233"/>
      <c r="D3036" s="234">
        <v>2025</v>
      </c>
      <c r="E3036" s="234">
        <v>2026</v>
      </c>
      <c r="F3036" s="234">
        <v>2027</v>
      </c>
      <c r="G3036" s="234">
        <v>2028</v>
      </c>
      <c r="H3036" s="221"/>
      <c r="I3036" s="221"/>
      <c r="J3036" s="221"/>
      <c r="K3036" s="221"/>
    </row>
    <row r="3037" spans="1:11" ht="15" customHeight="1">
      <c r="A3037" s="221"/>
      <c r="B3037" s="221"/>
      <c r="C3037" s="235"/>
      <c r="D3037" s="236" t="s">
        <v>13</v>
      </c>
      <c r="E3037" s="236" t="s">
        <v>14</v>
      </c>
      <c r="F3037" s="236" t="s">
        <v>14</v>
      </c>
      <c r="G3037" s="236" t="s">
        <v>14</v>
      </c>
      <c r="H3037" s="221"/>
      <c r="I3037" s="221"/>
      <c r="J3037" s="221"/>
      <c r="K3037" s="221"/>
    </row>
    <row r="3038" spans="1:11" ht="14.1" customHeight="1">
      <c r="A3038" s="221"/>
      <c r="B3038" s="221"/>
      <c r="C3038" s="223" t="s">
        <v>33</v>
      </c>
      <c r="D3038" s="237" t="s">
        <v>200</v>
      </c>
      <c r="E3038" s="237" t="s">
        <v>248</v>
      </c>
      <c r="F3038" s="237" t="s">
        <v>248</v>
      </c>
      <c r="G3038" s="237" t="s">
        <v>248</v>
      </c>
      <c r="H3038" s="221"/>
      <c r="I3038" s="221"/>
      <c r="J3038" s="221"/>
      <c r="K3038" s="221"/>
    </row>
    <row r="3039" spans="1:11" ht="14.1" customHeight="1">
      <c r="A3039" s="221"/>
      <c r="B3039" s="221"/>
      <c r="C3039" s="223" t="s">
        <v>214</v>
      </c>
      <c r="D3039" s="1591">
        <v>509938232</v>
      </c>
      <c r="E3039" s="1591">
        <v>131232283</v>
      </c>
      <c r="F3039" s="1591">
        <v>0</v>
      </c>
      <c r="G3039" s="1606" t="s">
        <v>164</v>
      </c>
      <c r="H3039" s="221"/>
      <c r="I3039" s="221"/>
      <c r="J3039" s="221"/>
      <c r="K3039" s="221"/>
    </row>
    <row r="3040" spans="1:11" ht="14.1" customHeight="1">
      <c r="A3040" s="221"/>
      <c r="B3040" s="221"/>
      <c r="C3040" s="223" t="s">
        <v>215</v>
      </c>
      <c r="D3040" s="237" t="s">
        <v>164</v>
      </c>
      <c r="E3040" s="1591">
        <v>131232283</v>
      </c>
      <c r="F3040" s="1591">
        <v>0</v>
      </c>
      <c r="G3040" s="237" t="s">
        <v>164</v>
      </c>
      <c r="H3040" s="221"/>
      <c r="I3040" s="221"/>
      <c r="J3040" s="221"/>
      <c r="K3040" s="221"/>
    </row>
    <row r="3041" spans="1:11" ht="14.1" customHeight="1">
      <c r="A3041" s="221"/>
      <c r="B3041" s="221"/>
      <c r="C3041" s="223" t="s">
        <v>216</v>
      </c>
      <c r="D3041" s="237" t="s">
        <v>200</v>
      </c>
      <c r="E3041" s="237" t="s">
        <v>200</v>
      </c>
      <c r="F3041" s="237" t="s">
        <v>164</v>
      </c>
      <c r="G3041" s="237" t="s">
        <v>164</v>
      </c>
      <c r="H3041" s="221"/>
      <c r="I3041" s="221"/>
      <c r="J3041" s="221"/>
      <c r="K3041" s="221"/>
    </row>
    <row r="3042" spans="1:11" ht="14.1" customHeight="1">
      <c r="A3042" s="221"/>
      <c r="B3042" s="221"/>
      <c r="C3042" s="223" t="s">
        <v>217</v>
      </c>
      <c r="D3042" s="237" t="s">
        <v>200</v>
      </c>
      <c r="E3042" s="1595">
        <v>-0.74265062949820171</v>
      </c>
      <c r="F3042" s="237">
        <v>-1</v>
      </c>
      <c r="G3042" s="237">
        <v>0</v>
      </c>
      <c r="H3042" s="221"/>
      <c r="I3042" s="221"/>
      <c r="J3042" s="221"/>
      <c r="K3042" s="221"/>
    </row>
    <row r="3043" spans="1:11" ht="14.1" customHeight="1">
      <c r="A3043" s="221"/>
      <c r="B3043" s="221"/>
      <c r="C3043" s="223" t="s">
        <v>39</v>
      </c>
      <c r="D3043" s="237" t="s">
        <v>200</v>
      </c>
      <c r="E3043" s="1595">
        <v>-0.74265062949820171</v>
      </c>
      <c r="F3043" s="237">
        <v>-1</v>
      </c>
      <c r="G3043" s="237">
        <v>0</v>
      </c>
      <c r="H3043" s="221"/>
      <c r="I3043" s="221"/>
      <c r="J3043" s="221"/>
      <c r="K3043" s="221"/>
    </row>
    <row r="3044" spans="1:11" ht="14.1" customHeight="1">
      <c r="A3044" s="221"/>
      <c r="B3044" s="221"/>
      <c r="C3044" s="1683" t="s">
        <v>218</v>
      </c>
      <c r="D3044" s="1684"/>
      <c r="E3044" s="1684"/>
      <c r="F3044" s="1684"/>
      <c r="G3044" s="1684"/>
      <c r="H3044" s="221"/>
      <c r="I3044" s="221"/>
      <c r="J3044" s="221"/>
      <c r="K3044" s="221"/>
    </row>
    <row r="3045" spans="1:11" ht="14.1" customHeight="1">
      <c r="A3045" s="221"/>
      <c r="B3045" s="221"/>
      <c r="C3045" s="233"/>
      <c r="D3045" s="234">
        <v>2025</v>
      </c>
      <c r="E3045" s="234">
        <v>2026</v>
      </c>
      <c r="F3045" s="234">
        <v>2027</v>
      </c>
      <c r="G3045" s="234">
        <v>2028</v>
      </c>
      <c r="H3045" s="221"/>
      <c r="I3045" s="221"/>
      <c r="J3045" s="221"/>
      <c r="K3045" s="221"/>
    </row>
    <row r="3046" spans="1:11" ht="14.1" customHeight="1">
      <c r="A3046" s="221"/>
      <c r="B3046" s="221"/>
      <c r="C3046" s="235"/>
      <c r="D3046" s="236" t="s">
        <v>13</v>
      </c>
      <c r="E3046" s="236" t="s">
        <v>14</v>
      </c>
      <c r="F3046" s="236" t="s">
        <v>14</v>
      </c>
      <c r="G3046" s="236" t="s">
        <v>14</v>
      </c>
      <c r="H3046" s="221"/>
      <c r="I3046" s="221"/>
      <c r="J3046" s="221"/>
      <c r="K3046" s="221"/>
    </row>
    <row r="3047" spans="1:11" ht="14.1" customHeight="1">
      <c r="A3047" s="221"/>
      <c r="B3047" s="221"/>
      <c r="C3047" s="239" t="s">
        <v>219</v>
      </c>
      <c r="D3047" s="240">
        <v>0</v>
      </c>
      <c r="E3047" s="240">
        <v>0</v>
      </c>
      <c r="F3047" s="240">
        <v>0</v>
      </c>
      <c r="G3047" s="240">
        <v>0</v>
      </c>
      <c r="H3047" s="221"/>
      <c r="I3047" s="221"/>
      <c r="J3047" s="221"/>
      <c r="K3047" s="221"/>
    </row>
    <row r="3048" spans="1:11" ht="14.1" customHeight="1">
      <c r="A3048" s="221"/>
      <c r="B3048" s="221"/>
      <c r="C3048" s="239" t="s">
        <v>220</v>
      </c>
      <c r="D3048" s="240">
        <v>0</v>
      </c>
      <c r="E3048" s="240">
        <v>0</v>
      </c>
      <c r="F3048" s="240">
        <v>0</v>
      </c>
      <c r="G3048" s="240">
        <v>0</v>
      </c>
      <c r="H3048" s="221"/>
      <c r="I3048" s="221"/>
      <c r="J3048" s="221"/>
      <c r="K3048" s="221"/>
    </row>
    <row r="3049" spans="1:11" ht="14.1" customHeight="1">
      <c r="A3049" s="221"/>
      <c r="B3049" s="221"/>
      <c r="C3049" s="239" t="s">
        <v>221</v>
      </c>
      <c r="D3049" s="240">
        <v>0</v>
      </c>
      <c r="E3049" s="240">
        <v>0</v>
      </c>
      <c r="F3049" s="240">
        <v>0</v>
      </c>
      <c r="G3049" s="240">
        <v>0</v>
      </c>
      <c r="H3049" s="221"/>
      <c r="I3049" s="221"/>
      <c r="J3049" s="221"/>
      <c r="K3049" s="221"/>
    </row>
    <row r="3050" spans="1:11" ht="14.1" customHeight="1">
      <c r="A3050" s="221"/>
      <c r="B3050" s="221"/>
      <c r="C3050" s="239" t="s">
        <v>222</v>
      </c>
      <c r="D3050" s="240">
        <v>0</v>
      </c>
      <c r="E3050" s="240">
        <v>0</v>
      </c>
      <c r="F3050" s="240">
        <v>0</v>
      </c>
      <c r="G3050" s="240">
        <v>0</v>
      </c>
      <c r="H3050" s="221"/>
      <c r="I3050" s="221"/>
      <c r="J3050" s="221"/>
      <c r="K3050" s="221"/>
    </row>
    <row r="3051" spans="1:11" ht="14.1" customHeight="1">
      <c r="A3051" s="221"/>
      <c r="B3051" s="221"/>
      <c r="C3051" s="239" t="s">
        <v>220</v>
      </c>
      <c r="D3051" s="240">
        <v>0</v>
      </c>
      <c r="E3051" s="240">
        <v>0</v>
      </c>
      <c r="F3051" s="240">
        <v>0</v>
      </c>
      <c r="G3051" s="240">
        <v>0</v>
      </c>
      <c r="H3051" s="221"/>
      <c r="I3051" s="221"/>
      <c r="J3051" s="221"/>
      <c r="K3051" s="221"/>
    </row>
    <row r="3052" spans="1:11" ht="14.1" customHeight="1">
      <c r="A3052" s="221"/>
      <c r="B3052" s="221"/>
      <c r="C3052" s="239" t="s">
        <v>221</v>
      </c>
      <c r="D3052" s="240">
        <v>0</v>
      </c>
      <c r="E3052" s="240">
        <v>0</v>
      </c>
      <c r="F3052" s="240">
        <v>0</v>
      </c>
      <c r="G3052" s="240">
        <v>0</v>
      </c>
      <c r="H3052" s="221"/>
      <c r="I3052" s="221"/>
      <c r="J3052" s="221"/>
      <c r="K3052" s="221"/>
    </row>
    <row r="3053" spans="1:11" ht="14.1" customHeight="1">
      <c r="A3053" s="221"/>
      <c r="B3053" s="221"/>
      <c r="C3053" s="239" t="s">
        <v>223</v>
      </c>
      <c r="D3053" s="240">
        <v>0</v>
      </c>
      <c r="E3053" s="240">
        <v>0</v>
      </c>
      <c r="F3053" s="240">
        <v>0</v>
      </c>
      <c r="G3053" s="240">
        <v>0</v>
      </c>
      <c r="H3053" s="221"/>
      <c r="I3053" s="221"/>
      <c r="J3053" s="221"/>
      <c r="K3053" s="221"/>
    </row>
    <row r="3054" spans="1:11" ht="14.1" customHeight="1">
      <c r="A3054" s="221"/>
      <c r="B3054" s="221"/>
      <c r="C3054" s="239" t="s">
        <v>220</v>
      </c>
      <c r="D3054" s="240">
        <v>0</v>
      </c>
      <c r="E3054" s="240">
        <v>0</v>
      </c>
      <c r="F3054" s="240">
        <v>0</v>
      </c>
      <c r="G3054" s="240">
        <v>0</v>
      </c>
      <c r="H3054" s="221"/>
      <c r="I3054" s="221"/>
      <c r="J3054" s="221"/>
      <c r="K3054" s="221"/>
    </row>
    <row r="3055" spans="1:11" ht="14.1" customHeight="1">
      <c r="A3055" s="221"/>
      <c r="B3055" s="221"/>
      <c r="C3055" s="239" t="s">
        <v>221</v>
      </c>
      <c r="D3055" s="240">
        <v>0</v>
      </c>
      <c r="E3055" s="240">
        <v>0</v>
      </c>
      <c r="F3055" s="240">
        <v>0</v>
      </c>
      <c r="G3055" s="240">
        <v>0</v>
      </c>
      <c r="H3055" s="221"/>
      <c r="I3055" s="221"/>
      <c r="J3055" s="221"/>
      <c r="K3055" s="221"/>
    </row>
    <row r="3056" spans="1:11" ht="14.1" customHeight="1">
      <c r="A3056" s="221"/>
      <c r="B3056" s="221"/>
      <c r="C3056" s="239" t="s">
        <v>224</v>
      </c>
      <c r="D3056" s="240">
        <v>0</v>
      </c>
      <c r="E3056" s="240">
        <v>0</v>
      </c>
      <c r="F3056" s="240">
        <v>0</v>
      </c>
      <c r="G3056" s="240">
        <v>0</v>
      </c>
      <c r="H3056" s="221"/>
      <c r="I3056" s="221"/>
      <c r="J3056" s="221"/>
      <c r="K3056" s="221"/>
    </row>
    <row r="3057" spans="1:11" ht="14.1" customHeight="1">
      <c r="A3057" s="221"/>
      <c r="B3057" s="221"/>
      <c r="C3057" s="239" t="s">
        <v>220</v>
      </c>
      <c r="D3057" s="240">
        <v>0</v>
      </c>
      <c r="E3057" s="240">
        <v>0</v>
      </c>
      <c r="F3057" s="240">
        <v>0</v>
      </c>
      <c r="G3057" s="240">
        <v>0</v>
      </c>
      <c r="H3057" s="221"/>
      <c r="I3057" s="221"/>
      <c r="J3057" s="221"/>
      <c r="K3057" s="221"/>
    </row>
    <row r="3058" spans="1:11" ht="14.1" customHeight="1">
      <c r="A3058" s="221"/>
      <c r="B3058" s="221"/>
      <c r="C3058" s="239" t="s">
        <v>221</v>
      </c>
      <c r="D3058" s="240">
        <v>0</v>
      </c>
      <c r="E3058" s="240">
        <v>0</v>
      </c>
      <c r="F3058" s="240">
        <v>0</v>
      </c>
      <c r="G3058" s="240">
        <v>0</v>
      </c>
      <c r="H3058" s="221"/>
      <c r="I3058" s="221"/>
      <c r="J3058" s="221"/>
      <c r="K3058" s="221"/>
    </row>
    <row r="3059" spans="1:11" ht="14.1" customHeight="1">
      <c r="A3059" s="221"/>
      <c r="B3059" s="221"/>
      <c r="C3059" s="239" t="s">
        <v>225</v>
      </c>
      <c r="D3059" s="240">
        <v>0</v>
      </c>
      <c r="E3059" s="240">
        <v>0</v>
      </c>
      <c r="F3059" s="240">
        <v>0</v>
      </c>
      <c r="G3059" s="240">
        <v>0</v>
      </c>
      <c r="H3059" s="221"/>
      <c r="I3059" s="221"/>
      <c r="J3059" s="221"/>
      <c r="K3059" s="221"/>
    </row>
    <row r="3060" spans="1:11" ht="14.1" customHeight="1">
      <c r="A3060" s="221"/>
      <c r="B3060" s="221"/>
      <c r="C3060" s="239" t="s">
        <v>220</v>
      </c>
      <c r="D3060" s="240">
        <v>0</v>
      </c>
      <c r="E3060" s="240">
        <v>0</v>
      </c>
      <c r="F3060" s="240">
        <v>0</v>
      </c>
      <c r="G3060" s="240">
        <v>0</v>
      </c>
      <c r="H3060" s="221"/>
      <c r="I3060" s="221"/>
      <c r="J3060" s="221"/>
      <c r="K3060" s="221"/>
    </row>
    <row r="3061" spans="1:11" ht="14.1" customHeight="1">
      <c r="A3061" s="221"/>
      <c r="B3061" s="221"/>
      <c r="C3061" s="239" t="s">
        <v>221</v>
      </c>
      <c r="D3061" s="240">
        <v>0</v>
      </c>
      <c r="E3061" s="240">
        <v>0</v>
      </c>
      <c r="F3061" s="240">
        <v>0</v>
      </c>
      <c r="G3061" s="240">
        <v>0</v>
      </c>
      <c r="H3061" s="221"/>
      <c r="I3061" s="221"/>
      <c r="J3061" s="221"/>
      <c r="K3061" s="221"/>
    </row>
    <row r="3062" spans="1:11" ht="14.1" customHeight="1">
      <c r="A3062" s="221"/>
      <c r="B3062" s="221"/>
      <c r="C3062" s="239" t="s">
        <v>226</v>
      </c>
      <c r="D3062" s="240">
        <v>0</v>
      </c>
      <c r="E3062" s="240">
        <v>0</v>
      </c>
      <c r="F3062" s="240">
        <v>0</v>
      </c>
      <c r="G3062" s="240">
        <v>0</v>
      </c>
      <c r="H3062" s="221"/>
      <c r="I3062" s="221"/>
      <c r="J3062" s="221"/>
      <c r="K3062" s="221"/>
    </row>
    <row r="3063" spans="1:11" ht="14.1" customHeight="1">
      <c r="A3063" s="221"/>
      <c r="B3063" s="221"/>
      <c r="C3063" s="239" t="s">
        <v>220</v>
      </c>
      <c r="D3063" s="240">
        <v>0</v>
      </c>
      <c r="E3063" s="240">
        <v>0</v>
      </c>
      <c r="F3063" s="240">
        <v>0</v>
      </c>
      <c r="G3063" s="240">
        <v>0</v>
      </c>
      <c r="H3063" s="221"/>
      <c r="I3063" s="221"/>
      <c r="J3063" s="221"/>
      <c r="K3063" s="221"/>
    </row>
    <row r="3064" spans="1:11" ht="14.1" customHeight="1">
      <c r="A3064" s="221"/>
      <c r="B3064" s="221"/>
      <c r="C3064" s="239" t="s">
        <v>221</v>
      </c>
      <c r="D3064" s="240">
        <v>0</v>
      </c>
      <c r="E3064" s="240">
        <v>0</v>
      </c>
      <c r="F3064" s="240">
        <v>0</v>
      </c>
      <c r="G3064" s="240">
        <v>0</v>
      </c>
      <c r="H3064" s="221"/>
      <c r="I3064" s="221"/>
      <c r="J3064" s="221"/>
      <c r="K3064" s="221"/>
    </row>
    <row r="3065" spans="1:11" ht="14.1" customHeight="1">
      <c r="A3065" s="221"/>
      <c r="B3065" s="221"/>
      <c r="C3065" s="239" t="s">
        <v>227</v>
      </c>
      <c r="D3065" s="240">
        <v>0</v>
      </c>
      <c r="E3065" s="240">
        <v>0</v>
      </c>
      <c r="F3065" s="240">
        <v>0</v>
      </c>
      <c r="G3065" s="240">
        <v>0</v>
      </c>
      <c r="H3065" s="221"/>
      <c r="I3065" s="221"/>
      <c r="J3065" s="221"/>
      <c r="K3065" s="221"/>
    </row>
    <row r="3066" spans="1:11" ht="14.1" customHeight="1">
      <c r="A3066" s="221"/>
      <c r="B3066" s="221"/>
      <c r="C3066" s="239" t="s">
        <v>220</v>
      </c>
      <c r="D3066" s="240">
        <v>0</v>
      </c>
      <c r="E3066" s="240">
        <v>0</v>
      </c>
      <c r="F3066" s="240">
        <v>0</v>
      </c>
      <c r="G3066" s="240">
        <v>0</v>
      </c>
      <c r="H3066" s="221"/>
      <c r="I3066" s="221"/>
      <c r="J3066" s="221"/>
      <c r="K3066" s="221"/>
    </row>
    <row r="3067" spans="1:11" ht="14.1" customHeight="1">
      <c r="A3067" s="221"/>
      <c r="B3067" s="221"/>
      <c r="C3067" s="239" t="s">
        <v>221</v>
      </c>
      <c r="D3067" s="240">
        <v>0</v>
      </c>
      <c r="E3067" s="240">
        <v>0</v>
      </c>
      <c r="F3067" s="240">
        <v>0</v>
      </c>
      <c r="G3067" s="240">
        <v>0</v>
      </c>
      <c r="H3067" s="221"/>
      <c r="I3067" s="221"/>
      <c r="J3067" s="221"/>
      <c r="K3067" s="221"/>
    </row>
    <row r="3068" spans="1:11" ht="14.1" customHeight="1">
      <c r="A3068" s="221"/>
      <c r="B3068" s="221"/>
      <c r="C3068" s="239" t="s">
        <v>228</v>
      </c>
      <c r="D3068" s="240">
        <v>0</v>
      </c>
      <c r="E3068" s="240">
        <v>0</v>
      </c>
      <c r="F3068" s="240">
        <v>0</v>
      </c>
      <c r="G3068" s="240">
        <v>0</v>
      </c>
      <c r="H3068" s="221"/>
      <c r="I3068" s="221"/>
      <c r="J3068" s="221"/>
      <c r="K3068" s="221"/>
    </row>
    <row r="3069" spans="1:11" ht="14.1" customHeight="1">
      <c r="A3069" s="221"/>
      <c r="B3069" s="221"/>
      <c r="C3069" s="239" t="s">
        <v>220</v>
      </c>
      <c r="D3069" s="240">
        <v>0</v>
      </c>
      <c r="E3069" s="240">
        <v>0</v>
      </c>
      <c r="F3069" s="240">
        <v>0</v>
      </c>
      <c r="G3069" s="240">
        <v>0</v>
      </c>
      <c r="H3069" s="221"/>
      <c r="I3069" s="221"/>
      <c r="J3069" s="221"/>
      <c r="K3069" s="221"/>
    </row>
    <row r="3070" spans="1:11" ht="14.1" customHeight="1">
      <c r="A3070" s="221"/>
      <c r="B3070" s="221"/>
      <c r="C3070" s="239" t="s">
        <v>229</v>
      </c>
      <c r="D3070" s="240">
        <v>0</v>
      </c>
      <c r="E3070" s="240">
        <v>0</v>
      </c>
      <c r="F3070" s="240">
        <v>0</v>
      </c>
      <c r="G3070" s="240">
        <v>0</v>
      </c>
      <c r="H3070" s="221"/>
      <c r="I3070" s="221"/>
      <c r="J3070" s="221"/>
      <c r="K3070" s="221"/>
    </row>
    <row r="3071" spans="1:11" ht="14.1" customHeight="1">
      <c r="A3071" s="221"/>
      <c r="B3071" s="221"/>
      <c r="C3071" s="239" t="s">
        <v>230</v>
      </c>
      <c r="D3071" s="240">
        <v>0</v>
      </c>
      <c r="E3071" s="240">
        <v>0</v>
      </c>
      <c r="F3071" s="240">
        <v>0</v>
      </c>
      <c r="G3071" s="240">
        <v>0</v>
      </c>
      <c r="H3071" s="221"/>
      <c r="I3071" s="221"/>
      <c r="J3071" s="221"/>
      <c r="K3071" s="221"/>
    </row>
    <row r="3072" spans="1:11" ht="14.1" customHeight="1">
      <c r="A3072" s="221"/>
      <c r="B3072" s="221"/>
      <c r="C3072" s="239" t="s">
        <v>231</v>
      </c>
      <c r="D3072" s="240">
        <v>0</v>
      </c>
      <c r="E3072" s="240">
        <v>0</v>
      </c>
      <c r="F3072" s="240">
        <v>0</v>
      </c>
      <c r="G3072" s="240">
        <v>0</v>
      </c>
      <c r="H3072" s="221"/>
      <c r="I3072" s="221"/>
      <c r="J3072" s="221"/>
      <c r="K3072" s="221"/>
    </row>
    <row r="3073" spans="1:11" ht="14.1" customHeight="1">
      <c r="A3073" s="221"/>
      <c r="B3073" s="221"/>
      <c r="C3073" s="239" t="s">
        <v>232</v>
      </c>
      <c r="D3073" s="240">
        <v>0</v>
      </c>
      <c r="E3073" s="240">
        <v>0</v>
      </c>
      <c r="F3073" s="240">
        <v>0</v>
      </c>
      <c r="G3073" s="240">
        <v>0</v>
      </c>
      <c r="H3073" s="221"/>
      <c r="I3073" s="221"/>
      <c r="J3073" s="221"/>
      <c r="K3073" s="221"/>
    </row>
    <row r="3074" spans="1:11" ht="14.1" customHeight="1">
      <c r="A3074" s="221"/>
      <c r="B3074" s="221"/>
      <c r="C3074" s="239" t="s">
        <v>233</v>
      </c>
      <c r="D3074" s="240">
        <v>0</v>
      </c>
      <c r="E3074" s="1591">
        <v>131232283</v>
      </c>
      <c r="F3074" s="1591">
        <v>0</v>
      </c>
      <c r="G3074" s="240">
        <v>0</v>
      </c>
      <c r="H3074" s="221"/>
      <c r="I3074" s="221"/>
      <c r="J3074" s="221"/>
      <c r="K3074" s="221"/>
    </row>
    <row r="3075" spans="1:11" ht="14.1" customHeight="1">
      <c r="A3075" s="221"/>
      <c r="B3075" s="221"/>
      <c r="C3075" s="239" t="s">
        <v>220</v>
      </c>
      <c r="D3075" s="240">
        <v>0</v>
      </c>
      <c r="E3075" s="1591">
        <v>131232283</v>
      </c>
      <c r="F3075" s="1591">
        <v>0</v>
      </c>
      <c r="G3075" s="240">
        <v>0</v>
      </c>
      <c r="H3075" s="221"/>
      <c r="I3075" s="221"/>
      <c r="J3075" s="221"/>
      <c r="K3075" s="221"/>
    </row>
    <row r="3076" spans="1:11" ht="14.1" customHeight="1">
      <c r="A3076" s="221"/>
      <c r="B3076" s="221"/>
      <c r="C3076" s="239" t="s">
        <v>229</v>
      </c>
      <c r="D3076" s="240">
        <v>0</v>
      </c>
      <c r="E3076" s="240">
        <v>0</v>
      </c>
      <c r="F3076" s="240">
        <v>0</v>
      </c>
      <c r="G3076" s="240">
        <v>0</v>
      </c>
      <c r="H3076" s="221"/>
      <c r="I3076" s="221"/>
      <c r="J3076" s="221"/>
      <c r="K3076" s="221"/>
    </row>
    <row r="3077" spans="1:11" ht="14.1" customHeight="1">
      <c r="A3077" s="221"/>
      <c r="B3077" s="221"/>
      <c r="C3077" s="239" t="s">
        <v>230</v>
      </c>
      <c r="D3077" s="240">
        <v>0</v>
      </c>
      <c r="E3077" s="240">
        <v>0</v>
      </c>
      <c r="F3077" s="240">
        <v>0</v>
      </c>
      <c r="G3077" s="240">
        <v>0</v>
      </c>
      <c r="H3077" s="221"/>
      <c r="I3077" s="221"/>
      <c r="J3077" s="221"/>
      <c r="K3077" s="221"/>
    </row>
    <row r="3078" spans="1:11" ht="14.1" customHeight="1">
      <c r="A3078" s="221"/>
      <c r="B3078" s="221"/>
      <c r="C3078" s="239" t="s">
        <v>231</v>
      </c>
      <c r="D3078" s="240">
        <v>0</v>
      </c>
      <c r="E3078" s="240">
        <v>0</v>
      </c>
      <c r="F3078" s="240">
        <v>0</v>
      </c>
      <c r="G3078" s="240">
        <v>0</v>
      </c>
      <c r="H3078" s="221"/>
      <c r="I3078" s="221"/>
      <c r="J3078" s="221"/>
      <c r="K3078" s="221"/>
    </row>
    <row r="3079" spans="1:11" ht="14.1" customHeight="1">
      <c r="A3079" s="221"/>
      <c r="B3079" s="221"/>
      <c r="C3079" s="239" t="s">
        <v>232</v>
      </c>
      <c r="D3079" s="240">
        <v>0</v>
      </c>
      <c r="E3079" s="240">
        <v>0</v>
      </c>
      <c r="F3079" s="240">
        <v>0</v>
      </c>
      <c r="G3079" s="240">
        <v>0</v>
      </c>
      <c r="H3079" s="221"/>
      <c r="I3079" s="221"/>
      <c r="J3079" s="221"/>
      <c r="K3079" s="221"/>
    </row>
    <row r="3080" spans="1:11" ht="14.1" customHeight="1">
      <c r="A3080" s="221"/>
      <c r="B3080" s="221"/>
      <c r="C3080" s="239" t="s">
        <v>234</v>
      </c>
      <c r="D3080" s="240">
        <v>0</v>
      </c>
      <c r="E3080" s="240">
        <v>0</v>
      </c>
      <c r="F3080" s="240">
        <v>0</v>
      </c>
      <c r="G3080" s="240">
        <v>0</v>
      </c>
      <c r="H3080" s="221"/>
      <c r="I3080" s="221"/>
      <c r="J3080" s="221"/>
      <c r="K3080" s="221"/>
    </row>
    <row r="3081" spans="1:11" ht="14.1" customHeight="1">
      <c r="A3081" s="221"/>
      <c r="B3081" s="221"/>
      <c r="C3081" s="239" t="s">
        <v>220</v>
      </c>
      <c r="D3081" s="240">
        <v>0</v>
      </c>
      <c r="E3081" s="240">
        <v>0</v>
      </c>
      <c r="F3081" s="240">
        <v>0</v>
      </c>
      <c r="G3081" s="240">
        <v>0</v>
      </c>
      <c r="H3081" s="221"/>
      <c r="I3081" s="221"/>
      <c r="J3081" s="221"/>
      <c r="K3081" s="221"/>
    </row>
    <row r="3082" spans="1:11" ht="14.1" customHeight="1">
      <c r="A3082" s="221"/>
      <c r="B3082" s="221"/>
      <c r="C3082" s="239" t="s">
        <v>229</v>
      </c>
      <c r="D3082" s="240">
        <v>0</v>
      </c>
      <c r="E3082" s="240">
        <v>0</v>
      </c>
      <c r="F3082" s="240">
        <v>0</v>
      </c>
      <c r="G3082" s="240">
        <v>0</v>
      </c>
      <c r="H3082" s="221"/>
      <c r="I3082" s="221"/>
      <c r="J3082" s="221"/>
      <c r="K3082" s="221"/>
    </row>
    <row r="3083" spans="1:11" ht="14.1" customHeight="1">
      <c r="A3083" s="221"/>
      <c r="B3083" s="221"/>
      <c r="C3083" s="239" t="s">
        <v>230</v>
      </c>
      <c r="D3083" s="240">
        <v>0</v>
      </c>
      <c r="E3083" s="240">
        <v>0</v>
      </c>
      <c r="F3083" s="240">
        <v>0</v>
      </c>
      <c r="G3083" s="240">
        <v>0</v>
      </c>
      <c r="H3083" s="221"/>
      <c r="I3083" s="221"/>
      <c r="J3083" s="221"/>
      <c r="K3083" s="221"/>
    </row>
    <row r="3084" spans="1:11" ht="14.1" customHeight="1">
      <c r="A3084" s="221"/>
      <c r="B3084" s="221"/>
      <c r="C3084" s="239" t="s">
        <v>231</v>
      </c>
      <c r="D3084" s="240">
        <v>0</v>
      </c>
      <c r="E3084" s="240">
        <v>0</v>
      </c>
      <c r="F3084" s="240">
        <v>0</v>
      </c>
      <c r="G3084" s="240">
        <v>0</v>
      </c>
      <c r="H3084" s="221"/>
      <c r="I3084" s="221"/>
      <c r="J3084" s="221"/>
      <c r="K3084" s="221"/>
    </row>
    <row r="3085" spans="1:11" ht="14.1" customHeight="1">
      <c r="A3085" s="221"/>
      <c r="B3085" s="221"/>
      <c r="C3085" s="239" t="s">
        <v>232</v>
      </c>
      <c r="D3085" s="240">
        <v>0</v>
      </c>
      <c r="E3085" s="240">
        <v>0</v>
      </c>
      <c r="F3085" s="240">
        <v>0</v>
      </c>
      <c r="G3085" s="240">
        <v>0</v>
      </c>
      <c r="H3085" s="221"/>
      <c r="I3085" s="221"/>
      <c r="J3085" s="221"/>
      <c r="K3085" s="221"/>
    </row>
    <row r="3086" spans="1:11" ht="14.1" customHeight="1">
      <c r="A3086" s="221"/>
      <c r="B3086" s="221"/>
      <c r="C3086" s="239" t="s">
        <v>235</v>
      </c>
      <c r="D3086" s="240">
        <v>0</v>
      </c>
      <c r="E3086" s="240">
        <v>0</v>
      </c>
      <c r="F3086" s="240">
        <v>0</v>
      </c>
      <c r="G3086" s="240">
        <v>0</v>
      </c>
      <c r="H3086" s="221"/>
      <c r="I3086" s="221"/>
      <c r="J3086" s="221"/>
      <c r="K3086" s="221"/>
    </row>
    <row r="3087" spans="1:11" ht="14.1" customHeight="1">
      <c r="A3087" s="221"/>
      <c r="B3087" s="221"/>
      <c r="C3087" s="239" t="s">
        <v>236</v>
      </c>
      <c r="D3087" s="240">
        <v>0</v>
      </c>
      <c r="E3087" s="240">
        <v>0</v>
      </c>
      <c r="F3087" s="240">
        <v>0</v>
      </c>
      <c r="G3087" s="240">
        <v>0</v>
      </c>
      <c r="H3087" s="221"/>
      <c r="I3087" s="221"/>
      <c r="J3087" s="221"/>
      <c r="K3087" s="221"/>
    </row>
    <row r="3088" spans="1:11" ht="14.1" customHeight="1">
      <c r="A3088" s="221"/>
      <c r="B3088" s="221"/>
      <c r="C3088" s="241" t="s">
        <v>237</v>
      </c>
      <c r="D3088" s="240">
        <v>0</v>
      </c>
      <c r="E3088" s="1591">
        <v>131232283</v>
      </c>
      <c r="F3088" s="1591">
        <v>0</v>
      </c>
      <c r="G3088" s="240">
        <v>0</v>
      </c>
      <c r="H3088" s="221"/>
      <c r="I3088" s="221"/>
      <c r="J3088" s="221"/>
      <c r="K3088" s="221"/>
    </row>
    <row r="3089" spans="1:11" ht="14.1" customHeight="1">
      <c r="A3089" s="221"/>
      <c r="B3089" s="221"/>
      <c r="C3089" s="1581" t="s">
        <v>3482</v>
      </c>
      <c r="D3089" s="1685" t="s">
        <v>3483</v>
      </c>
      <c r="E3089" s="1686"/>
      <c r="F3089" s="1686"/>
      <c r="G3089" s="1686"/>
      <c r="H3089" s="221"/>
      <c r="I3089" s="221"/>
      <c r="J3089" s="221"/>
      <c r="K3089" s="221"/>
    </row>
    <row r="3090" spans="1:11" ht="65.099999999999994" customHeight="1">
      <c r="A3090" s="221"/>
      <c r="B3090" s="221"/>
      <c r="C3090" s="231" t="s">
        <v>209</v>
      </c>
      <c r="D3090" s="1639" t="s">
        <v>3484</v>
      </c>
      <c r="E3090" s="1640"/>
      <c r="F3090" s="1640"/>
      <c r="G3090" s="1640"/>
      <c r="H3090" s="221"/>
      <c r="I3090" s="221"/>
      <c r="J3090" s="221"/>
      <c r="K3090" s="221"/>
    </row>
    <row r="3091" spans="1:11" ht="65.099999999999994" customHeight="1">
      <c r="A3091" s="221"/>
      <c r="B3091" s="221"/>
      <c r="C3091" s="232" t="s">
        <v>211</v>
      </c>
      <c r="D3091" s="1639" t="s">
        <v>3485</v>
      </c>
      <c r="E3091" s="1640"/>
      <c r="F3091" s="1640"/>
      <c r="G3091" s="1640"/>
      <c r="H3091" s="221"/>
      <c r="I3091" s="221"/>
      <c r="J3091" s="221"/>
      <c r="K3091" s="221"/>
    </row>
    <row r="3092" spans="1:11" ht="65.099999999999994" customHeight="1">
      <c r="A3092" s="221"/>
      <c r="B3092" s="221"/>
      <c r="C3092" s="232" t="s">
        <v>31</v>
      </c>
      <c r="D3092" s="1639" t="s">
        <v>3263</v>
      </c>
      <c r="E3092" s="1640"/>
      <c r="F3092" s="1640"/>
      <c r="G3092" s="1640"/>
      <c r="H3092" s="221"/>
      <c r="I3092" s="221"/>
      <c r="J3092" s="221"/>
      <c r="K3092" s="221"/>
    </row>
    <row r="3093" spans="1:11" ht="15" customHeight="1">
      <c r="A3093" s="221"/>
      <c r="B3093" s="221"/>
      <c r="C3093" s="233"/>
      <c r="D3093" s="234">
        <v>2025</v>
      </c>
      <c r="E3093" s="234">
        <v>2026</v>
      </c>
      <c r="F3093" s="234">
        <v>2027</v>
      </c>
      <c r="G3093" s="234">
        <v>2028</v>
      </c>
      <c r="H3093" s="221"/>
      <c r="I3093" s="221"/>
      <c r="J3093" s="221"/>
      <c r="K3093" s="221"/>
    </row>
    <row r="3094" spans="1:11" ht="15" customHeight="1">
      <c r="A3094" s="221"/>
      <c r="B3094" s="221"/>
      <c r="C3094" s="235"/>
      <c r="D3094" s="236" t="s">
        <v>13</v>
      </c>
      <c r="E3094" s="236" t="s">
        <v>14</v>
      </c>
      <c r="F3094" s="236" t="s">
        <v>14</v>
      </c>
      <c r="G3094" s="236" t="s">
        <v>14</v>
      </c>
      <c r="H3094" s="221"/>
      <c r="I3094" s="221"/>
      <c r="J3094" s="221"/>
      <c r="K3094" s="221"/>
    </row>
    <row r="3095" spans="1:11" ht="14.1" customHeight="1">
      <c r="A3095" s="221"/>
      <c r="B3095" s="221"/>
      <c r="C3095" s="223" t="s">
        <v>33</v>
      </c>
      <c r="D3095" s="237" t="s">
        <v>200</v>
      </c>
      <c r="E3095" s="237" t="s">
        <v>248</v>
      </c>
      <c r="F3095" s="237" t="s">
        <v>248</v>
      </c>
      <c r="G3095" s="237" t="s">
        <v>248</v>
      </c>
      <c r="H3095" s="221"/>
      <c r="I3095" s="221"/>
      <c r="J3095" s="221"/>
      <c r="K3095" s="221"/>
    </row>
    <row r="3096" spans="1:11" ht="14.1" customHeight="1">
      <c r="A3096" s="221"/>
      <c r="B3096" s="221"/>
      <c r="C3096" s="223" t="s">
        <v>214</v>
      </c>
      <c r="D3096" s="1591">
        <v>235228561</v>
      </c>
      <c r="E3096" s="1591">
        <v>630000000</v>
      </c>
      <c r="F3096" s="1591">
        <v>637148997</v>
      </c>
      <c r="G3096" s="1591">
        <v>417098862</v>
      </c>
      <c r="H3096" s="221"/>
      <c r="I3096" s="221"/>
      <c r="J3096" s="221"/>
      <c r="K3096" s="221"/>
    </row>
    <row r="3097" spans="1:11" ht="14.1" customHeight="1">
      <c r="A3097" s="221"/>
      <c r="B3097" s="221"/>
      <c r="C3097" s="223" t="s">
        <v>215</v>
      </c>
      <c r="D3097" s="237" t="s">
        <v>164</v>
      </c>
      <c r="E3097" s="1591">
        <v>630000000</v>
      </c>
      <c r="F3097" s="1591">
        <v>637148997</v>
      </c>
      <c r="G3097" s="1591">
        <v>417098862</v>
      </c>
      <c r="H3097" s="221"/>
      <c r="I3097" s="221"/>
      <c r="J3097" s="221"/>
      <c r="K3097" s="221"/>
    </row>
    <row r="3098" spans="1:11" ht="14.1" customHeight="1">
      <c r="A3098" s="221"/>
      <c r="B3098" s="221"/>
      <c r="C3098" s="223" t="s">
        <v>216</v>
      </c>
      <c r="D3098" s="237" t="s">
        <v>200</v>
      </c>
      <c r="E3098" s="237" t="s">
        <v>200</v>
      </c>
      <c r="F3098" s="237" t="s">
        <v>164</v>
      </c>
      <c r="G3098" s="237" t="s">
        <v>164</v>
      </c>
      <c r="H3098" s="221"/>
      <c r="I3098" s="221"/>
      <c r="J3098" s="221"/>
      <c r="K3098" s="221"/>
    </row>
    <row r="3099" spans="1:11" ht="14.1" customHeight="1">
      <c r="A3099" s="221"/>
      <c r="B3099" s="221"/>
      <c r="C3099" s="223" t="s">
        <v>217</v>
      </c>
      <c r="D3099" s="237" t="s">
        <v>200</v>
      </c>
      <c r="E3099" s="1595">
        <v>1.6782462015741362</v>
      </c>
      <c r="F3099" s="1595">
        <v>1.1347614285714286E-2</v>
      </c>
      <c r="G3099" s="1595">
        <v>-0.34536683889655406</v>
      </c>
      <c r="H3099" s="221"/>
      <c r="I3099" s="221"/>
      <c r="J3099" s="221"/>
      <c r="K3099" s="221"/>
    </row>
    <row r="3100" spans="1:11" ht="14.1" customHeight="1">
      <c r="A3100" s="221"/>
      <c r="B3100" s="221"/>
      <c r="C3100" s="223" t="s">
        <v>39</v>
      </c>
      <c r="D3100" s="237" t="s">
        <v>200</v>
      </c>
      <c r="E3100" s="1595">
        <v>1.6782462015741362</v>
      </c>
      <c r="F3100" s="1595">
        <v>1.1347614285714286E-2</v>
      </c>
      <c r="G3100" s="1595">
        <v>-0.34536683889655406</v>
      </c>
      <c r="H3100" s="221"/>
      <c r="I3100" s="221"/>
      <c r="J3100" s="221"/>
      <c r="K3100" s="221"/>
    </row>
    <row r="3101" spans="1:11" ht="14.1" customHeight="1">
      <c r="A3101" s="221"/>
      <c r="B3101" s="221"/>
      <c r="C3101" s="1683" t="s">
        <v>218</v>
      </c>
      <c r="D3101" s="1684"/>
      <c r="E3101" s="1684"/>
      <c r="F3101" s="1684"/>
      <c r="G3101" s="1684"/>
      <c r="H3101" s="221"/>
      <c r="I3101" s="221"/>
      <c r="J3101" s="221"/>
      <c r="K3101" s="221"/>
    </row>
    <row r="3102" spans="1:11" ht="14.1" customHeight="1">
      <c r="A3102" s="221"/>
      <c r="B3102" s="221"/>
      <c r="C3102" s="233"/>
      <c r="D3102" s="234">
        <v>2025</v>
      </c>
      <c r="E3102" s="234">
        <v>2026</v>
      </c>
      <c r="F3102" s="234">
        <v>2027</v>
      </c>
      <c r="G3102" s="234">
        <v>2028</v>
      </c>
      <c r="H3102" s="221"/>
      <c r="I3102" s="221"/>
      <c r="J3102" s="221"/>
      <c r="K3102" s="221"/>
    </row>
    <row r="3103" spans="1:11" ht="14.1" customHeight="1">
      <c r="A3103" s="221"/>
      <c r="B3103" s="221"/>
      <c r="C3103" s="235"/>
      <c r="D3103" s="236" t="s">
        <v>13</v>
      </c>
      <c r="E3103" s="236" t="s">
        <v>14</v>
      </c>
      <c r="F3103" s="236" t="s">
        <v>14</v>
      </c>
      <c r="G3103" s="236" t="s">
        <v>14</v>
      </c>
      <c r="H3103" s="221"/>
      <c r="I3103" s="221"/>
      <c r="J3103" s="221"/>
      <c r="K3103" s="221"/>
    </row>
    <row r="3104" spans="1:11" ht="14.1" customHeight="1">
      <c r="A3104" s="221"/>
      <c r="B3104" s="221"/>
      <c r="C3104" s="239" t="s">
        <v>219</v>
      </c>
      <c r="D3104" s="240">
        <v>0</v>
      </c>
      <c r="E3104" s="240">
        <v>0</v>
      </c>
      <c r="F3104" s="240">
        <v>0</v>
      </c>
      <c r="G3104" s="240">
        <v>0</v>
      </c>
      <c r="H3104" s="221"/>
      <c r="I3104" s="221"/>
      <c r="J3104" s="221"/>
      <c r="K3104" s="221"/>
    </row>
    <row r="3105" spans="1:11" ht="14.1" customHeight="1">
      <c r="A3105" s="221"/>
      <c r="B3105" s="221"/>
      <c r="C3105" s="239" t="s">
        <v>220</v>
      </c>
      <c r="D3105" s="240">
        <v>0</v>
      </c>
      <c r="E3105" s="240">
        <v>0</v>
      </c>
      <c r="F3105" s="240">
        <v>0</v>
      </c>
      <c r="G3105" s="240">
        <v>0</v>
      </c>
      <c r="H3105" s="221"/>
      <c r="I3105" s="221"/>
      <c r="J3105" s="221"/>
      <c r="K3105" s="221"/>
    </row>
    <row r="3106" spans="1:11" ht="14.1" customHeight="1">
      <c r="A3106" s="221"/>
      <c r="B3106" s="221"/>
      <c r="C3106" s="239" t="s">
        <v>221</v>
      </c>
      <c r="D3106" s="240">
        <v>0</v>
      </c>
      <c r="E3106" s="240">
        <v>0</v>
      </c>
      <c r="F3106" s="240">
        <v>0</v>
      </c>
      <c r="G3106" s="240">
        <v>0</v>
      </c>
      <c r="H3106" s="221"/>
      <c r="I3106" s="221"/>
      <c r="J3106" s="221"/>
      <c r="K3106" s="221"/>
    </row>
    <row r="3107" spans="1:11" ht="14.1" customHeight="1">
      <c r="A3107" s="221"/>
      <c r="B3107" s="221"/>
      <c r="C3107" s="239" t="s">
        <v>222</v>
      </c>
      <c r="D3107" s="240">
        <v>0</v>
      </c>
      <c r="E3107" s="240">
        <v>0</v>
      </c>
      <c r="F3107" s="240">
        <v>0</v>
      </c>
      <c r="G3107" s="240">
        <v>0</v>
      </c>
      <c r="H3107" s="221"/>
      <c r="I3107" s="221"/>
      <c r="J3107" s="221"/>
      <c r="K3107" s="221"/>
    </row>
    <row r="3108" spans="1:11" ht="14.1" customHeight="1">
      <c r="A3108" s="221"/>
      <c r="B3108" s="221"/>
      <c r="C3108" s="239" t="s">
        <v>220</v>
      </c>
      <c r="D3108" s="240">
        <v>0</v>
      </c>
      <c r="E3108" s="240">
        <v>0</v>
      </c>
      <c r="F3108" s="240">
        <v>0</v>
      </c>
      <c r="G3108" s="240">
        <v>0</v>
      </c>
      <c r="H3108" s="221"/>
      <c r="I3108" s="221"/>
      <c r="J3108" s="221"/>
      <c r="K3108" s="221"/>
    </row>
    <row r="3109" spans="1:11" ht="14.1" customHeight="1">
      <c r="A3109" s="221"/>
      <c r="B3109" s="221"/>
      <c r="C3109" s="239" t="s">
        <v>221</v>
      </c>
      <c r="D3109" s="240">
        <v>0</v>
      </c>
      <c r="E3109" s="240">
        <v>0</v>
      </c>
      <c r="F3109" s="240">
        <v>0</v>
      </c>
      <c r="G3109" s="240">
        <v>0</v>
      </c>
      <c r="H3109" s="221"/>
      <c r="I3109" s="221"/>
      <c r="J3109" s="221"/>
      <c r="K3109" s="221"/>
    </row>
    <row r="3110" spans="1:11" ht="14.1" customHeight="1">
      <c r="A3110" s="221"/>
      <c r="B3110" s="221"/>
      <c r="C3110" s="239" t="s">
        <v>223</v>
      </c>
      <c r="D3110" s="240">
        <v>0</v>
      </c>
      <c r="E3110" s="240">
        <v>0</v>
      </c>
      <c r="F3110" s="240">
        <v>0</v>
      </c>
      <c r="G3110" s="240">
        <v>0</v>
      </c>
      <c r="H3110" s="221"/>
      <c r="I3110" s="221"/>
      <c r="J3110" s="221"/>
      <c r="K3110" s="221"/>
    </row>
    <row r="3111" spans="1:11" ht="14.1" customHeight="1">
      <c r="A3111" s="221"/>
      <c r="B3111" s="221"/>
      <c r="C3111" s="239" t="s">
        <v>220</v>
      </c>
      <c r="D3111" s="240">
        <v>0</v>
      </c>
      <c r="E3111" s="240">
        <v>0</v>
      </c>
      <c r="F3111" s="240">
        <v>0</v>
      </c>
      <c r="G3111" s="240">
        <v>0</v>
      </c>
      <c r="H3111" s="221"/>
      <c r="I3111" s="221"/>
      <c r="J3111" s="221"/>
      <c r="K3111" s="221"/>
    </row>
    <row r="3112" spans="1:11" ht="14.1" customHeight="1">
      <c r="A3112" s="221"/>
      <c r="B3112" s="221"/>
      <c r="C3112" s="239" t="s">
        <v>221</v>
      </c>
      <c r="D3112" s="240">
        <v>0</v>
      </c>
      <c r="E3112" s="240">
        <v>0</v>
      </c>
      <c r="F3112" s="240">
        <v>0</v>
      </c>
      <c r="G3112" s="240">
        <v>0</v>
      </c>
      <c r="H3112" s="221"/>
      <c r="I3112" s="221"/>
      <c r="J3112" s="221"/>
      <c r="K3112" s="221"/>
    </row>
    <row r="3113" spans="1:11" ht="14.1" customHeight="1">
      <c r="A3113" s="221"/>
      <c r="B3113" s="221"/>
      <c r="C3113" s="239" t="s">
        <v>224</v>
      </c>
      <c r="D3113" s="240">
        <v>0</v>
      </c>
      <c r="E3113" s="240">
        <v>0</v>
      </c>
      <c r="F3113" s="240">
        <v>0</v>
      </c>
      <c r="G3113" s="240">
        <v>0</v>
      </c>
      <c r="H3113" s="221"/>
      <c r="I3113" s="221"/>
      <c r="J3113" s="221"/>
      <c r="K3113" s="221"/>
    </row>
    <row r="3114" spans="1:11" ht="14.1" customHeight="1">
      <c r="A3114" s="221"/>
      <c r="B3114" s="221"/>
      <c r="C3114" s="239" t="s">
        <v>220</v>
      </c>
      <c r="D3114" s="240">
        <v>0</v>
      </c>
      <c r="E3114" s="240">
        <v>0</v>
      </c>
      <c r="F3114" s="240">
        <v>0</v>
      </c>
      <c r="G3114" s="240">
        <v>0</v>
      </c>
      <c r="H3114" s="221"/>
      <c r="I3114" s="221"/>
      <c r="J3114" s="221"/>
      <c r="K3114" s="221"/>
    </row>
    <row r="3115" spans="1:11" ht="14.1" customHeight="1">
      <c r="A3115" s="221"/>
      <c r="B3115" s="221"/>
      <c r="C3115" s="239" t="s">
        <v>221</v>
      </c>
      <c r="D3115" s="240">
        <v>0</v>
      </c>
      <c r="E3115" s="240">
        <v>0</v>
      </c>
      <c r="F3115" s="240">
        <v>0</v>
      </c>
      <c r="G3115" s="240">
        <v>0</v>
      </c>
      <c r="H3115" s="221"/>
      <c r="I3115" s="221"/>
      <c r="J3115" s="221"/>
      <c r="K3115" s="221"/>
    </row>
    <row r="3116" spans="1:11" ht="14.1" customHeight="1">
      <c r="A3116" s="221"/>
      <c r="B3116" s="221"/>
      <c r="C3116" s="239" t="s">
        <v>225</v>
      </c>
      <c r="D3116" s="240">
        <v>0</v>
      </c>
      <c r="E3116" s="240">
        <v>0</v>
      </c>
      <c r="F3116" s="240">
        <v>0</v>
      </c>
      <c r="G3116" s="240">
        <v>0</v>
      </c>
      <c r="H3116" s="221"/>
      <c r="I3116" s="221"/>
      <c r="J3116" s="221"/>
      <c r="K3116" s="221"/>
    </row>
    <row r="3117" spans="1:11" ht="14.1" customHeight="1">
      <c r="A3117" s="221"/>
      <c r="B3117" s="221"/>
      <c r="C3117" s="239" t="s">
        <v>220</v>
      </c>
      <c r="D3117" s="240">
        <v>0</v>
      </c>
      <c r="E3117" s="240">
        <v>0</v>
      </c>
      <c r="F3117" s="240">
        <v>0</v>
      </c>
      <c r="G3117" s="240">
        <v>0</v>
      </c>
      <c r="H3117" s="221"/>
      <c r="I3117" s="221"/>
      <c r="J3117" s="221"/>
      <c r="K3117" s="221"/>
    </row>
    <row r="3118" spans="1:11" ht="14.1" customHeight="1">
      <c r="A3118" s="221"/>
      <c r="B3118" s="221"/>
      <c r="C3118" s="239" t="s">
        <v>221</v>
      </c>
      <c r="D3118" s="240">
        <v>0</v>
      </c>
      <c r="E3118" s="240">
        <v>0</v>
      </c>
      <c r="F3118" s="240">
        <v>0</v>
      </c>
      <c r="G3118" s="240">
        <v>0</v>
      </c>
      <c r="H3118" s="221"/>
      <c r="I3118" s="221"/>
      <c r="J3118" s="221"/>
      <c r="K3118" s="221"/>
    </row>
    <row r="3119" spans="1:11" ht="14.1" customHeight="1">
      <c r="A3119" s="221"/>
      <c r="B3119" s="221"/>
      <c r="C3119" s="239" t="s">
        <v>226</v>
      </c>
      <c r="D3119" s="240">
        <v>0</v>
      </c>
      <c r="E3119" s="240">
        <v>0</v>
      </c>
      <c r="F3119" s="240">
        <v>0</v>
      </c>
      <c r="G3119" s="240">
        <v>0</v>
      </c>
      <c r="H3119" s="221"/>
      <c r="I3119" s="221"/>
      <c r="J3119" s="221"/>
      <c r="K3119" s="221"/>
    </row>
    <row r="3120" spans="1:11" ht="14.1" customHeight="1">
      <c r="A3120" s="221"/>
      <c r="B3120" s="221"/>
      <c r="C3120" s="239" t="s">
        <v>220</v>
      </c>
      <c r="D3120" s="240">
        <v>0</v>
      </c>
      <c r="E3120" s="240">
        <v>0</v>
      </c>
      <c r="F3120" s="240">
        <v>0</v>
      </c>
      <c r="G3120" s="240">
        <v>0</v>
      </c>
      <c r="H3120" s="221"/>
      <c r="I3120" s="221"/>
      <c r="J3120" s="221"/>
      <c r="K3120" s="221"/>
    </row>
    <row r="3121" spans="1:11" ht="14.1" customHeight="1">
      <c r="A3121" s="221"/>
      <c r="B3121" s="221"/>
      <c r="C3121" s="239" t="s">
        <v>221</v>
      </c>
      <c r="D3121" s="240">
        <v>0</v>
      </c>
      <c r="E3121" s="240">
        <v>0</v>
      </c>
      <c r="F3121" s="240">
        <v>0</v>
      </c>
      <c r="G3121" s="240">
        <v>0</v>
      </c>
      <c r="H3121" s="221"/>
      <c r="I3121" s="221"/>
      <c r="J3121" s="221"/>
      <c r="K3121" s="221"/>
    </row>
    <row r="3122" spans="1:11" ht="14.1" customHeight="1">
      <c r="A3122" s="221"/>
      <c r="B3122" s="221"/>
      <c r="C3122" s="239" t="s">
        <v>227</v>
      </c>
      <c r="D3122" s="240">
        <v>0</v>
      </c>
      <c r="E3122" s="240">
        <v>0</v>
      </c>
      <c r="F3122" s="240">
        <v>0</v>
      </c>
      <c r="G3122" s="240">
        <v>0</v>
      </c>
      <c r="H3122" s="221"/>
      <c r="I3122" s="221"/>
      <c r="J3122" s="221"/>
      <c r="K3122" s="221"/>
    </row>
    <row r="3123" spans="1:11" ht="14.1" customHeight="1">
      <c r="A3123" s="221"/>
      <c r="B3123" s="221"/>
      <c r="C3123" s="239" t="s">
        <v>220</v>
      </c>
      <c r="D3123" s="240">
        <v>0</v>
      </c>
      <c r="E3123" s="240">
        <v>0</v>
      </c>
      <c r="F3123" s="240">
        <v>0</v>
      </c>
      <c r="G3123" s="240">
        <v>0</v>
      </c>
      <c r="H3123" s="221"/>
      <c r="I3123" s="221"/>
      <c r="J3123" s="221"/>
      <c r="K3123" s="221"/>
    </row>
    <row r="3124" spans="1:11" ht="14.1" customHeight="1">
      <c r="A3124" s="221"/>
      <c r="B3124" s="221"/>
      <c r="C3124" s="239" t="s">
        <v>221</v>
      </c>
      <c r="D3124" s="240">
        <v>0</v>
      </c>
      <c r="E3124" s="240">
        <v>0</v>
      </c>
      <c r="F3124" s="240">
        <v>0</v>
      </c>
      <c r="G3124" s="240">
        <v>0</v>
      </c>
      <c r="H3124" s="221"/>
      <c r="I3124" s="221"/>
      <c r="J3124" s="221"/>
      <c r="K3124" s="221"/>
    </row>
    <row r="3125" spans="1:11" ht="14.1" customHeight="1">
      <c r="A3125" s="221"/>
      <c r="B3125" s="221"/>
      <c r="C3125" s="239" t="s">
        <v>228</v>
      </c>
      <c r="D3125" s="240">
        <v>0</v>
      </c>
      <c r="E3125" s="240">
        <v>0</v>
      </c>
      <c r="F3125" s="240">
        <v>0</v>
      </c>
      <c r="G3125" s="240">
        <v>0</v>
      </c>
      <c r="H3125" s="221"/>
      <c r="I3125" s="221"/>
      <c r="J3125" s="221"/>
      <c r="K3125" s="221"/>
    </row>
    <row r="3126" spans="1:11" ht="14.1" customHeight="1">
      <c r="A3126" s="221"/>
      <c r="B3126" s="221"/>
      <c r="C3126" s="239" t="s">
        <v>220</v>
      </c>
      <c r="D3126" s="240">
        <v>0</v>
      </c>
      <c r="E3126" s="240">
        <v>0</v>
      </c>
      <c r="F3126" s="240">
        <v>0</v>
      </c>
      <c r="G3126" s="240">
        <v>0</v>
      </c>
      <c r="H3126" s="221"/>
      <c r="I3126" s="221"/>
      <c r="J3126" s="221"/>
      <c r="K3126" s="221"/>
    </row>
    <row r="3127" spans="1:11" ht="14.1" customHeight="1">
      <c r="A3127" s="221"/>
      <c r="B3127" s="221"/>
      <c r="C3127" s="239" t="s">
        <v>229</v>
      </c>
      <c r="D3127" s="240">
        <v>0</v>
      </c>
      <c r="E3127" s="240">
        <v>0</v>
      </c>
      <c r="F3127" s="240">
        <v>0</v>
      </c>
      <c r="G3127" s="240">
        <v>0</v>
      </c>
      <c r="H3127" s="221"/>
      <c r="I3127" s="221"/>
      <c r="J3127" s="221"/>
      <c r="K3127" s="221"/>
    </row>
    <row r="3128" spans="1:11" ht="14.1" customHeight="1">
      <c r="A3128" s="221"/>
      <c r="B3128" s="221"/>
      <c r="C3128" s="239" t="s">
        <v>230</v>
      </c>
      <c r="D3128" s="240">
        <v>0</v>
      </c>
      <c r="E3128" s="240">
        <v>0</v>
      </c>
      <c r="F3128" s="240">
        <v>0</v>
      </c>
      <c r="G3128" s="240">
        <v>0</v>
      </c>
      <c r="H3128" s="221"/>
      <c r="I3128" s="221"/>
      <c r="J3128" s="221"/>
      <c r="K3128" s="221"/>
    </row>
    <row r="3129" spans="1:11" ht="14.1" customHeight="1">
      <c r="A3129" s="221"/>
      <c r="B3129" s="221"/>
      <c r="C3129" s="239" t="s">
        <v>231</v>
      </c>
      <c r="D3129" s="240">
        <v>0</v>
      </c>
      <c r="E3129" s="240">
        <v>0</v>
      </c>
      <c r="F3129" s="240">
        <v>0</v>
      </c>
      <c r="G3129" s="240">
        <v>0</v>
      </c>
      <c r="H3129" s="221"/>
      <c r="I3129" s="221"/>
      <c r="J3129" s="221"/>
      <c r="K3129" s="221"/>
    </row>
    <row r="3130" spans="1:11" ht="14.1" customHeight="1">
      <c r="A3130" s="221"/>
      <c r="B3130" s="221"/>
      <c r="C3130" s="239" t="s">
        <v>232</v>
      </c>
      <c r="D3130" s="240">
        <v>0</v>
      </c>
      <c r="E3130" s="240">
        <v>0</v>
      </c>
      <c r="F3130" s="240">
        <v>0</v>
      </c>
      <c r="G3130" s="240">
        <v>0</v>
      </c>
      <c r="H3130" s="221"/>
      <c r="I3130" s="221"/>
      <c r="J3130" s="221"/>
      <c r="K3130" s="221"/>
    </row>
    <row r="3131" spans="1:11" ht="14.1" customHeight="1">
      <c r="A3131" s="221"/>
      <c r="B3131" s="221"/>
      <c r="C3131" s="239" t="s">
        <v>233</v>
      </c>
      <c r="D3131" s="240">
        <v>0</v>
      </c>
      <c r="E3131" s="1591">
        <v>630000000</v>
      </c>
      <c r="F3131" s="1591">
        <v>637148997</v>
      </c>
      <c r="G3131" s="1591">
        <v>417098862</v>
      </c>
      <c r="H3131" s="221"/>
      <c r="I3131" s="221"/>
      <c r="J3131" s="221"/>
      <c r="K3131" s="221"/>
    </row>
    <row r="3132" spans="1:11" ht="14.1" customHeight="1">
      <c r="A3132" s="221"/>
      <c r="B3132" s="221"/>
      <c r="C3132" s="239" t="s">
        <v>220</v>
      </c>
      <c r="D3132" s="240">
        <v>0</v>
      </c>
      <c r="E3132" s="1591">
        <v>630000000</v>
      </c>
      <c r="F3132" s="1591">
        <v>637148997</v>
      </c>
      <c r="G3132" s="1591">
        <v>417098862</v>
      </c>
      <c r="H3132" s="221"/>
      <c r="I3132" s="221"/>
      <c r="J3132" s="221"/>
      <c r="K3132" s="221"/>
    </row>
    <row r="3133" spans="1:11" ht="14.1" customHeight="1">
      <c r="A3133" s="221"/>
      <c r="B3133" s="221"/>
      <c r="C3133" s="239" t="s">
        <v>229</v>
      </c>
      <c r="D3133" s="240">
        <v>0</v>
      </c>
      <c r="E3133" s="240">
        <v>0</v>
      </c>
      <c r="F3133" s="240">
        <v>0</v>
      </c>
      <c r="G3133" s="240">
        <v>0</v>
      </c>
      <c r="H3133" s="221"/>
      <c r="I3133" s="221"/>
      <c r="J3133" s="221"/>
      <c r="K3133" s="221"/>
    </row>
    <row r="3134" spans="1:11" ht="14.1" customHeight="1">
      <c r="A3134" s="221"/>
      <c r="B3134" s="221"/>
      <c r="C3134" s="239" t="s">
        <v>230</v>
      </c>
      <c r="D3134" s="240">
        <v>0</v>
      </c>
      <c r="E3134" s="240">
        <v>0</v>
      </c>
      <c r="F3134" s="240">
        <v>0</v>
      </c>
      <c r="G3134" s="240">
        <v>0</v>
      </c>
      <c r="H3134" s="221"/>
      <c r="I3134" s="221"/>
      <c r="J3134" s="221"/>
      <c r="K3134" s="221"/>
    </row>
    <row r="3135" spans="1:11" ht="14.1" customHeight="1">
      <c r="A3135" s="221"/>
      <c r="B3135" s="221"/>
      <c r="C3135" s="239" t="s">
        <v>231</v>
      </c>
      <c r="D3135" s="240">
        <v>0</v>
      </c>
      <c r="E3135" s="240">
        <v>0</v>
      </c>
      <c r="F3135" s="240">
        <v>0</v>
      </c>
      <c r="G3135" s="240">
        <v>0</v>
      </c>
      <c r="H3135" s="221"/>
      <c r="I3135" s="221"/>
      <c r="J3135" s="221"/>
      <c r="K3135" s="221"/>
    </row>
    <row r="3136" spans="1:11" ht="14.1" customHeight="1">
      <c r="A3136" s="221"/>
      <c r="B3136" s="221"/>
      <c r="C3136" s="239" t="s">
        <v>232</v>
      </c>
      <c r="D3136" s="240">
        <v>0</v>
      </c>
      <c r="E3136" s="240">
        <v>0</v>
      </c>
      <c r="F3136" s="240">
        <v>0</v>
      </c>
      <c r="G3136" s="240">
        <v>0</v>
      </c>
      <c r="H3136" s="221"/>
      <c r="I3136" s="221"/>
      <c r="J3136" s="221"/>
      <c r="K3136" s="221"/>
    </row>
    <row r="3137" spans="1:11" ht="14.1" customHeight="1">
      <c r="A3137" s="221"/>
      <c r="B3137" s="221"/>
      <c r="C3137" s="239" t="s">
        <v>234</v>
      </c>
      <c r="D3137" s="240">
        <v>0</v>
      </c>
      <c r="E3137" s="240">
        <v>0</v>
      </c>
      <c r="F3137" s="240">
        <v>0</v>
      </c>
      <c r="G3137" s="240">
        <v>0</v>
      </c>
      <c r="H3137" s="221"/>
      <c r="I3137" s="221"/>
      <c r="J3137" s="221"/>
      <c r="K3137" s="221"/>
    </row>
    <row r="3138" spans="1:11" ht="14.1" customHeight="1">
      <c r="A3138" s="221"/>
      <c r="B3138" s="221"/>
      <c r="C3138" s="239" t="s">
        <v>220</v>
      </c>
      <c r="D3138" s="240">
        <v>0</v>
      </c>
      <c r="E3138" s="240">
        <v>0</v>
      </c>
      <c r="F3138" s="240">
        <v>0</v>
      </c>
      <c r="G3138" s="240">
        <v>0</v>
      </c>
      <c r="H3138" s="221"/>
      <c r="I3138" s="221"/>
      <c r="J3138" s="221"/>
      <c r="K3138" s="221"/>
    </row>
    <row r="3139" spans="1:11" ht="14.1" customHeight="1">
      <c r="A3139" s="221"/>
      <c r="B3139" s="221"/>
      <c r="C3139" s="239" t="s">
        <v>229</v>
      </c>
      <c r="D3139" s="240">
        <v>0</v>
      </c>
      <c r="E3139" s="240">
        <v>0</v>
      </c>
      <c r="F3139" s="240">
        <v>0</v>
      </c>
      <c r="G3139" s="240">
        <v>0</v>
      </c>
      <c r="H3139" s="221"/>
      <c r="I3139" s="221"/>
      <c r="J3139" s="221"/>
      <c r="K3139" s="221"/>
    </row>
    <row r="3140" spans="1:11" ht="14.1" customHeight="1">
      <c r="A3140" s="221"/>
      <c r="B3140" s="221"/>
      <c r="C3140" s="239" t="s">
        <v>230</v>
      </c>
      <c r="D3140" s="240">
        <v>0</v>
      </c>
      <c r="E3140" s="240">
        <v>0</v>
      </c>
      <c r="F3140" s="240">
        <v>0</v>
      </c>
      <c r="G3140" s="240">
        <v>0</v>
      </c>
      <c r="H3140" s="221"/>
      <c r="I3140" s="221"/>
      <c r="J3140" s="221"/>
      <c r="K3140" s="221"/>
    </row>
    <row r="3141" spans="1:11" ht="14.1" customHeight="1">
      <c r="A3141" s="221"/>
      <c r="B3141" s="221"/>
      <c r="C3141" s="239" t="s">
        <v>231</v>
      </c>
      <c r="D3141" s="240">
        <v>0</v>
      </c>
      <c r="E3141" s="240">
        <v>0</v>
      </c>
      <c r="F3141" s="240">
        <v>0</v>
      </c>
      <c r="G3141" s="240">
        <v>0</v>
      </c>
      <c r="H3141" s="221"/>
      <c r="I3141" s="221"/>
      <c r="J3141" s="221"/>
      <c r="K3141" s="221"/>
    </row>
    <row r="3142" spans="1:11" ht="14.1" customHeight="1">
      <c r="A3142" s="221"/>
      <c r="B3142" s="221"/>
      <c r="C3142" s="239" t="s">
        <v>232</v>
      </c>
      <c r="D3142" s="240">
        <v>0</v>
      </c>
      <c r="E3142" s="240">
        <v>0</v>
      </c>
      <c r="F3142" s="240">
        <v>0</v>
      </c>
      <c r="G3142" s="240">
        <v>0</v>
      </c>
      <c r="H3142" s="221"/>
      <c r="I3142" s="221"/>
      <c r="J3142" s="221"/>
      <c r="K3142" s="221"/>
    </row>
    <row r="3143" spans="1:11" ht="14.1" customHeight="1">
      <c r="A3143" s="221"/>
      <c r="B3143" s="221"/>
      <c r="C3143" s="239" t="s">
        <v>235</v>
      </c>
      <c r="D3143" s="240">
        <v>0</v>
      </c>
      <c r="E3143" s="240">
        <v>0</v>
      </c>
      <c r="F3143" s="240">
        <v>0</v>
      </c>
      <c r="G3143" s="240">
        <v>0</v>
      </c>
      <c r="H3143" s="221"/>
      <c r="I3143" s="221"/>
      <c r="J3143" s="221"/>
      <c r="K3143" s="221"/>
    </row>
    <row r="3144" spans="1:11" ht="14.1" customHeight="1">
      <c r="A3144" s="221"/>
      <c r="B3144" s="221"/>
      <c r="C3144" s="239" t="s">
        <v>236</v>
      </c>
      <c r="D3144" s="240">
        <v>0</v>
      </c>
      <c r="E3144" s="240">
        <v>0</v>
      </c>
      <c r="F3144" s="240">
        <v>0</v>
      </c>
      <c r="G3144" s="240">
        <v>0</v>
      </c>
      <c r="H3144" s="221"/>
      <c r="I3144" s="221"/>
      <c r="J3144" s="221"/>
      <c r="K3144" s="221"/>
    </row>
    <row r="3145" spans="1:11" ht="14.1" customHeight="1">
      <c r="A3145" s="221"/>
      <c r="B3145" s="221"/>
      <c r="C3145" s="241" t="s">
        <v>237</v>
      </c>
      <c r="D3145" s="240">
        <v>0</v>
      </c>
      <c r="E3145" s="1591">
        <v>630000000</v>
      </c>
      <c r="F3145" s="1591">
        <v>637148997</v>
      </c>
      <c r="G3145" s="1591">
        <v>417098862</v>
      </c>
      <c r="H3145" s="221"/>
      <c r="I3145" s="221"/>
      <c r="J3145" s="221"/>
      <c r="K3145" s="221"/>
    </row>
    <row r="3146" spans="1:11" ht="20.100000000000001" customHeight="1">
      <c r="A3146" s="221"/>
      <c r="B3146" s="221"/>
      <c r="C3146" s="1581" t="s">
        <v>3486</v>
      </c>
      <c r="D3146" s="1685" t="s">
        <v>3487</v>
      </c>
      <c r="E3146" s="1686"/>
      <c r="F3146" s="1686"/>
      <c r="G3146" s="1686"/>
      <c r="H3146" s="221"/>
      <c r="I3146" s="221"/>
      <c r="J3146" s="221"/>
      <c r="K3146" s="221"/>
    </row>
    <row r="3147" spans="1:11" ht="30.95" customHeight="1">
      <c r="A3147" s="221"/>
      <c r="B3147" s="221"/>
      <c r="C3147" s="231" t="s">
        <v>209</v>
      </c>
      <c r="D3147" s="1639" t="s">
        <v>3488</v>
      </c>
      <c r="E3147" s="1640"/>
      <c r="F3147" s="1640"/>
      <c r="G3147" s="1640"/>
      <c r="H3147" s="221"/>
      <c r="I3147" s="221"/>
      <c r="J3147" s="221"/>
      <c r="K3147" s="221"/>
    </row>
    <row r="3148" spans="1:11" ht="30.95" customHeight="1">
      <c r="A3148" s="221"/>
      <c r="B3148" s="221"/>
      <c r="C3148" s="232" t="s">
        <v>211</v>
      </c>
      <c r="D3148" s="1639" t="s">
        <v>3489</v>
      </c>
      <c r="E3148" s="1640"/>
      <c r="F3148" s="1640"/>
      <c r="G3148" s="1640"/>
      <c r="H3148" s="221"/>
      <c r="I3148" s="221"/>
      <c r="J3148" s="221"/>
      <c r="K3148" s="221"/>
    </row>
    <row r="3149" spans="1:11" ht="30.95" customHeight="1">
      <c r="A3149" s="221"/>
      <c r="B3149" s="221"/>
      <c r="C3149" s="232" t="s">
        <v>31</v>
      </c>
      <c r="D3149" s="1639" t="s">
        <v>3263</v>
      </c>
      <c r="E3149" s="1640"/>
      <c r="F3149" s="1640"/>
      <c r="G3149" s="1640"/>
      <c r="H3149" s="221"/>
      <c r="I3149" s="221"/>
      <c r="J3149" s="221"/>
      <c r="K3149" s="221"/>
    </row>
    <row r="3150" spans="1:11" ht="15" customHeight="1">
      <c r="A3150" s="221"/>
      <c r="B3150" s="221"/>
      <c r="C3150" s="233"/>
      <c r="D3150" s="234">
        <v>2025</v>
      </c>
      <c r="E3150" s="234">
        <v>2026</v>
      </c>
      <c r="F3150" s="234">
        <v>2027</v>
      </c>
      <c r="G3150" s="234">
        <v>2028</v>
      </c>
      <c r="H3150" s="221"/>
      <c r="I3150" s="221"/>
      <c r="J3150" s="221"/>
      <c r="K3150" s="221"/>
    </row>
    <row r="3151" spans="1:11" ht="15" customHeight="1">
      <c r="A3151" s="221"/>
      <c r="B3151" s="221"/>
      <c r="C3151" s="235"/>
      <c r="D3151" s="236" t="s">
        <v>13</v>
      </c>
      <c r="E3151" s="236" t="s">
        <v>14</v>
      </c>
      <c r="F3151" s="236" t="s">
        <v>14</v>
      </c>
      <c r="G3151" s="236" t="s">
        <v>14</v>
      </c>
      <c r="H3151" s="221"/>
      <c r="I3151" s="221"/>
      <c r="J3151" s="221"/>
      <c r="K3151" s="221"/>
    </row>
    <row r="3152" spans="1:11" ht="14.1" customHeight="1">
      <c r="A3152" s="221"/>
      <c r="B3152" s="221"/>
      <c r="C3152" s="223" t="s">
        <v>33</v>
      </c>
      <c r="D3152" s="237" t="s">
        <v>200</v>
      </c>
      <c r="E3152" s="237" t="s">
        <v>248</v>
      </c>
      <c r="F3152" s="237" t="s">
        <v>248</v>
      </c>
      <c r="G3152" s="237" t="s">
        <v>248</v>
      </c>
      <c r="H3152" s="221"/>
      <c r="I3152" s="221"/>
      <c r="J3152" s="221"/>
      <c r="K3152" s="221"/>
    </row>
    <row r="3153" spans="1:11" ht="14.1" customHeight="1">
      <c r="A3153" s="221"/>
      <c r="B3153" s="221"/>
      <c r="C3153" s="223" t="s">
        <v>214</v>
      </c>
      <c r="D3153" s="1591">
        <v>121246091</v>
      </c>
      <c r="E3153" s="1591">
        <v>200000000</v>
      </c>
      <c r="F3153" s="1591">
        <v>198753909</v>
      </c>
      <c r="G3153" s="1591">
        <v>130358981</v>
      </c>
      <c r="H3153" s="221"/>
      <c r="I3153" s="221"/>
      <c r="J3153" s="221"/>
      <c r="K3153" s="221"/>
    </row>
    <row r="3154" spans="1:11" ht="14.1" customHeight="1">
      <c r="A3154" s="221"/>
      <c r="B3154" s="221"/>
      <c r="C3154" s="223" t="s">
        <v>215</v>
      </c>
      <c r="D3154" s="237" t="s">
        <v>164</v>
      </c>
      <c r="E3154" s="1591">
        <v>200000000</v>
      </c>
      <c r="F3154" s="1591">
        <v>198753909</v>
      </c>
      <c r="G3154" s="1591">
        <v>130358981</v>
      </c>
      <c r="H3154" s="221"/>
      <c r="I3154" s="221"/>
      <c r="J3154" s="221"/>
      <c r="K3154" s="221"/>
    </row>
    <row r="3155" spans="1:11" ht="14.1" customHeight="1">
      <c r="A3155" s="221"/>
      <c r="B3155" s="221"/>
      <c r="C3155" s="223" t="s">
        <v>216</v>
      </c>
      <c r="D3155" s="237" t="s">
        <v>200</v>
      </c>
      <c r="E3155" s="237" t="s">
        <v>200</v>
      </c>
      <c r="F3155" s="237" t="s">
        <v>164</v>
      </c>
      <c r="G3155" s="237" t="s">
        <v>164</v>
      </c>
      <c r="H3155" s="221"/>
      <c r="I3155" s="221"/>
      <c r="J3155" s="221"/>
      <c r="K3155" s="221"/>
    </row>
    <row r="3156" spans="1:11" ht="14.1" customHeight="1">
      <c r="A3156" s="221"/>
      <c r="B3156" s="221"/>
      <c r="C3156" s="223" t="s">
        <v>217</v>
      </c>
      <c r="D3156" s="237" t="s">
        <v>200</v>
      </c>
      <c r="E3156" s="1595">
        <v>0.64953771581798869</v>
      </c>
      <c r="F3156" s="1595">
        <v>-6.2304550000000002E-3</v>
      </c>
      <c r="G3156" s="1595">
        <v>-0.34411865579962003</v>
      </c>
      <c r="H3156" s="221"/>
      <c r="I3156" s="221"/>
      <c r="J3156" s="221"/>
      <c r="K3156" s="221"/>
    </row>
    <row r="3157" spans="1:11" ht="14.1" customHeight="1">
      <c r="A3157" s="221"/>
      <c r="B3157" s="221"/>
      <c r="C3157" s="223" t="s">
        <v>39</v>
      </c>
      <c r="D3157" s="237" t="s">
        <v>200</v>
      </c>
      <c r="E3157" s="1595">
        <v>0.64953771581798869</v>
      </c>
      <c r="F3157" s="1595">
        <v>-6.2304550000000002E-3</v>
      </c>
      <c r="G3157" s="1595">
        <v>-0.34411865579962003</v>
      </c>
      <c r="H3157" s="221"/>
      <c r="I3157" s="221"/>
      <c r="J3157" s="221"/>
      <c r="K3157" s="221"/>
    </row>
    <row r="3158" spans="1:11" ht="14.1" customHeight="1">
      <c r="A3158" s="221"/>
      <c r="B3158" s="221"/>
      <c r="C3158" s="1683" t="s">
        <v>218</v>
      </c>
      <c r="D3158" s="1684"/>
      <c r="E3158" s="1684"/>
      <c r="F3158" s="1684"/>
      <c r="G3158" s="1684"/>
      <c r="H3158" s="221"/>
      <c r="I3158" s="221"/>
      <c r="J3158" s="221"/>
      <c r="K3158" s="221"/>
    </row>
    <row r="3159" spans="1:11" ht="14.1" customHeight="1">
      <c r="A3159" s="221"/>
      <c r="B3159" s="221"/>
      <c r="C3159" s="233"/>
      <c r="D3159" s="234">
        <v>2025</v>
      </c>
      <c r="E3159" s="234">
        <v>2026</v>
      </c>
      <c r="F3159" s="234">
        <v>2027</v>
      </c>
      <c r="G3159" s="234">
        <v>2028</v>
      </c>
      <c r="H3159" s="221"/>
      <c r="I3159" s="221"/>
      <c r="J3159" s="221"/>
      <c r="K3159" s="221"/>
    </row>
    <row r="3160" spans="1:11" ht="14.1" customHeight="1">
      <c r="A3160" s="221"/>
      <c r="B3160" s="221"/>
      <c r="C3160" s="235"/>
      <c r="D3160" s="236" t="s">
        <v>13</v>
      </c>
      <c r="E3160" s="236" t="s">
        <v>14</v>
      </c>
      <c r="F3160" s="236" t="s">
        <v>14</v>
      </c>
      <c r="G3160" s="236" t="s">
        <v>14</v>
      </c>
      <c r="H3160" s="221"/>
      <c r="I3160" s="221"/>
      <c r="J3160" s="221"/>
      <c r="K3160" s="221"/>
    </row>
    <row r="3161" spans="1:11" ht="14.1" customHeight="1">
      <c r="A3161" s="221"/>
      <c r="B3161" s="221"/>
      <c r="C3161" s="239" t="s">
        <v>219</v>
      </c>
      <c r="D3161" s="240">
        <v>0</v>
      </c>
      <c r="E3161" s="240">
        <v>0</v>
      </c>
      <c r="F3161" s="240">
        <v>0</v>
      </c>
      <c r="G3161" s="240">
        <v>0</v>
      </c>
      <c r="H3161" s="221"/>
      <c r="I3161" s="221"/>
      <c r="J3161" s="221"/>
      <c r="K3161" s="221"/>
    </row>
    <row r="3162" spans="1:11" ht="14.1" customHeight="1">
      <c r="A3162" s="221"/>
      <c r="B3162" s="221"/>
      <c r="C3162" s="239" t="s">
        <v>220</v>
      </c>
      <c r="D3162" s="240">
        <v>0</v>
      </c>
      <c r="E3162" s="240">
        <v>0</v>
      </c>
      <c r="F3162" s="240">
        <v>0</v>
      </c>
      <c r="G3162" s="240">
        <v>0</v>
      </c>
      <c r="H3162" s="221"/>
      <c r="I3162" s="221"/>
      <c r="J3162" s="221"/>
      <c r="K3162" s="221"/>
    </row>
    <row r="3163" spans="1:11" ht="14.1" customHeight="1">
      <c r="A3163" s="221"/>
      <c r="B3163" s="221"/>
      <c r="C3163" s="239" t="s">
        <v>221</v>
      </c>
      <c r="D3163" s="240">
        <v>0</v>
      </c>
      <c r="E3163" s="240">
        <v>0</v>
      </c>
      <c r="F3163" s="240">
        <v>0</v>
      </c>
      <c r="G3163" s="240">
        <v>0</v>
      </c>
      <c r="H3163" s="221"/>
      <c r="I3163" s="221"/>
      <c r="J3163" s="221"/>
      <c r="K3163" s="221"/>
    </row>
    <row r="3164" spans="1:11" ht="14.1" customHeight="1">
      <c r="A3164" s="221"/>
      <c r="B3164" s="221"/>
      <c r="C3164" s="239" t="s">
        <v>222</v>
      </c>
      <c r="D3164" s="240">
        <v>0</v>
      </c>
      <c r="E3164" s="240">
        <v>0</v>
      </c>
      <c r="F3164" s="240">
        <v>0</v>
      </c>
      <c r="G3164" s="240">
        <v>0</v>
      </c>
      <c r="H3164" s="221"/>
      <c r="I3164" s="221"/>
      <c r="J3164" s="221"/>
      <c r="K3164" s="221"/>
    </row>
    <row r="3165" spans="1:11" ht="14.1" customHeight="1">
      <c r="A3165" s="221"/>
      <c r="B3165" s="221"/>
      <c r="C3165" s="239" t="s">
        <v>220</v>
      </c>
      <c r="D3165" s="240">
        <v>0</v>
      </c>
      <c r="E3165" s="240">
        <v>0</v>
      </c>
      <c r="F3165" s="240">
        <v>0</v>
      </c>
      <c r="G3165" s="240">
        <v>0</v>
      </c>
      <c r="H3165" s="221"/>
      <c r="I3165" s="221"/>
      <c r="J3165" s="221"/>
      <c r="K3165" s="221"/>
    </row>
    <row r="3166" spans="1:11" ht="14.1" customHeight="1">
      <c r="A3166" s="221"/>
      <c r="B3166" s="221"/>
      <c r="C3166" s="239" t="s">
        <v>221</v>
      </c>
      <c r="D3166" s="240">
        <v>0</v>
      </c>
      <c r="E3166" s="240">
        <v>0</v>
      </c>
      <c r="F3166" s="240">
        <v>0</v>
      </c>
      <c r="G3166" s="240">
        <v>0</v>
      </c>
      <c r="H3166" s="221"/>
      <c r="I3166" s="221"/>
      <c r="J3166" s="221"/>
      <c r="K3166" s="221"/>
    </row>
    <row r="3167" spans="1:11" ht="14.1" customHeight="1">
      <c r="A3167" s="221"/>
      <c r="B3167" s="221"/>
      <c r="C3167" s="239" t="s">
        <v>223</v>
      </c>
      <c r="D3167" s="240">
        <v>0</v>
      </c>
      <c r="E3167" s="240">
        <v>0</v>
      </c>
      <c r="F3167" s="240">
        <v>0</v>
      </c>
      <c r="G3167" s="240">
        <v>0</v>
      </c>
      <c r="H3167" s="221"/>
      <c r="I3167" s="221"/>
      <c r="J3167" s="221"/>
      <c r="K3167" s="221"/>
    </row>
    <row r="3168" spans="1:11" ht="14.1" customHeight="1">
      <c r="A3168" s="221"/>
      <c r="B3168" s="221"/>
      <c r="C3168" s="239" t="s">
        <v>220</v>
      </c>
      <c r="D3168" s="240">
        <v>0</v>
      </c>
      <c r="E3168" s="240">
        <v>0</v>
      </c>
      <c r="F3168" s="240">
        <v>0</v>
      </c>
      <c r="G3168" s="240">
        <v>0</v>
      </c>
      <c r="H3168" s="221"/>
      <c r="I3168" s="221"/>
      <c r="J3168" s="221"/>
      <c r="K3168" s="221"/>
    </row>
    <row r="3169" spans="1:11" ht="14.1" customHeight="1">
      <c r="A3169" s="221"/>
      <c r="B3169" s="221"/>
      <c r="C3169" s="239" t="s">
        <v>221</v>
      </c>
      <c r="D3169" s="240">
        <v>0</v>
      </c>
      <c r="E3169" s="240">
        <v>0</v>
      </c>
      <c r="F3169" s="240">
        <v>0</v>
      </c>
      <c r="G3169" s="240">
        <v>0</v>
      </c>
      <c r="H3169" s="221"/>
      <c r="I3169" s="221"/>
      <c r="J3169" s="221"/>
      <c r="K3169" s="221"/>
    </row>
    <row r="3170" spans="1:11" ht="14.1" customHeight="1">
      <c r="A3170" s="221"/>
      <c r="B3170" s="221"/>
      <c r="C3170" s="239" t="s">
        <v>224</v>
      </c>
      <c r="D3170" s="240">
        <v>0</v>
      </c>
      <c r="E3170" s="240">
        <v>0</v>
      </c>
      <c r="F3170" s="240">
        <v>0</v>
      </c>
      <c r="G3170" s="240">
        <v>0</v>
      </c>
      <c r="H3170" s="221"/>
      <c r="I3170" s="221"/>
      <c r="J3170" s="221"/>
      <c r="K3170" s="221"/>
    </row>
    <row r="3171" spans="1:11" ht="14.1" customHeight="1">
      <c r="A3171" s="221"/>
      <c r="B3171" s="221"/>
      <c r="C3171" s="239" t="s">
        <v>220</v>
      </c>
      <c r="D3171" s="240">
        <v>0</v>
      </c>
      <c r="E3171" s="240">
        <v>0</v>
      </c>
      <c r="F3171" s="240">
        <v>0</v>
      </c>
      <c r="G3171" s="240">
        <v>0</v>
      </c>
      <c r="H3171" s="221"/>
      <c r="I3171" s="221"/>
      <c r="J3171" s="221"/>
      <c r="K3171" s="221"/>
    </row>
    <row r="3172" spans="1:11" ht="14.1" customHeight="1">
      <c r="A3172" s="221"/>
      <c r="B3172" s="221"/>
      <c r="C3172" s="239" t="s">
        <v>221</v>
      </c>
      <c r="D3172" s="240">
        <v>0</v>
      </c>
      <c r="E3172" s="240">
        <v>0</v>
      </c>
      <c r="F3172" s="240">
        <v>0</v>
      </c>
      <c r="G3172" s="240">
        <v>0</v>
      </c>
      <c r="H3172" s="221"/>
      <c r="I3172" s="221"/>
      <c r="J3172" s="221"/>
      <c r="K3172" s="221"/>
    </row>
    <row r="3173" spans="1:11" ht="14.1" customHeight="1">
      <c r="A3173" s="221"/>
      <c r="B3173" s="221"/>
      <c r="C3173" s="239" t="s">
        <v>225</v>
      </c>
      <c r="D3173" s="240">
        <v>0</v>
      </c>
      <c r="E3173" s="240">
        <v>0</v>
      </c>
      <c r="F3173" s="240">
        <v>0</v>
      </c>
      <c r="G3173" s="240">
        <v>0</v>
      </c>
      <c r="H3173" s="221"/>
      <c r="I3173" s="221"/>
      <c r="J3173" s="221"/>
      <c r="K3173" s="221"/>
    </row>
    <row r="3174" spans="1:11" ht="14.1" customHeight="1">
      <c r="A3174" s="221"/>
      <c r="B3174" s="221"/>
      <c r="C3174" s="239" t="s">
        <v>220</v>
      </c>
      <c r="D3174" s="240">
        <v>0</v>
      </c>
      <c r="E3174" s="240">
        <v>0</v>
      </c>
      <c r="F3174" s="240">
        <v>0</v>
      </c>
      <c r="G3174" s="240">
        <v>0</v>
      </c>
      <c r="H3174" s="221"/>
      <c r="I3174" s="221"/>
      <c r="J3174" s="221"/>
      <c r="K3174" s="221"/>
    </row>
    <row r="3175" spans="1:11" ht="14.1" customHeight="1">
      <c r="A3175" s="221"/>
      <c r="B3175" s="221"/>
      <c r="C3175" s="239" t="s">
        <v>221</v>
      </c>
      <c r="D3175" s="240">
        <v>0</v>
      </c>
      <c r="E3175" s="240">
        <v>0</v>
      </c>
      <c r="F3175" s="240">
        <v>0</v>
      </c>
      <c r="G3175" s="240">
        <v>0</v>
      </c>
      <c r="H3175" s="221"/>
      <c r="I3175" s="221"/>
      <c r="J3175" s="221"/>
      <c r="K3175" s="221"/>
    </row>
    <row r="3176" spans="1:11" ht="14.1" customHeight="1">
      <c r="A3176" s="221"/>
      <c r="B3176" s="221"/>
      <c r="C3176" s="239" t="s">
        <v>226</v>
      </c>
      <c r="D3176" s="240">
        <v>0</v>
      </c>
      <c r="E3176" s="240">
        <v>0</v>
      </c>
      <c r="F3176" s="240">
        <v>0</v>
      </c>
      <c r="G3176" s="240">
        <v>0</v>
      </c>
      <c r="H3176" s="221"/>
      <c r="I3176" s="221"/>
      <c r="J3176" s="221"/>
      <c r="K3176" s="221"/>
    </row>
    <row r="3177" spans="1:11" ht="14.1" customHeight="1">
      <c r="A3177" s="221"/>
      <c r="B3177" s="221"/>
      <c r="C3177" s="239" t="s">
        <v>220</v>
      </c>
      <c r="D3177" s="240">
        <v>0</v>
      </c>
      <c r="E3177" s="240">
        <v>0</v>
      </c>
      <c r="F3177" s="240">
        <v>0</v>
      </c>
      <c r="G3177" s="240">
        <v>0</v>
      </c>
      <c r="H3177" s="221"/>
      <c r="I3177" s="221"/>
      <c r="J3177" s="221"/>
      <c r="K3177" s="221"/>
    </row>
    <row r="3178" spans="1:11" ht="14.1" customHeight="1">
      <c r="A3178" s="221"/>
      <c r="B3178" s="221"/>
      <c r="C3178" s="239" t="s">
        <v>221</v>
      </c>
      <c r="D3178" s="240">
        <v>0</v>
      </c>
      <c r="E3178" s="240">
        <v>0</v>
      </c>
      <c r="F3178" s="240">
        <v>0</v>
      </c>
      <c r="G3178" s="240">
        <v>0</v>
      </c>
      <c r="H3178" s="221"/>
      <c r="I3178" s="221"/>
      <c r="J3178" s="221"/>
      <c r="K3178" s="221"/>
    </row>
    <row r="3179" spans="1:11" ht="14.1" customHeight="1">
      <c r="A3179" s="221"/>
      <c r="B3179" s="221"/>
      <c r="C3179" s="239" t="s">
        <v>227</v>
      </c>
      <c r="D3179" s="240">
        <v>0</v>
      </c>
      <c r="E3179" s="240">
        <v>0</v>
      </c>
      <c r="F3179" s="240">
        <v>0</v>
      </c>
      <c r="G3179" s="240">
        <v>0</v>
      </c>
      <c r="H3179" s="221"/>
      <c r="I3179" s="221"/>
      <c r="J3179" s="221"/>
      <c r="K3179" s="221"/>
    </row>
    <row r="3180" spans="1:11" ht="14.1" customHeight="1">
      <c r="A3180" s="221"/>
      <c r="B3180" s="221"/>
      <c r="C3180" s="239" t="s">
        <v>220</v>
      </c>
      <c r="D3180" s="240">
        <v>0</v>
      </c>
      <c r="E3180" s="240">
        <v>0</v>
      </c>
      <c r="F3180" s="240">
        <v>0</v>
      </c>
      <c r="G3180" s="240">
        <v>0</v>
      </c>
      <c r="H3180" s="221"/>
      <c r="I3180" s="221"/>
      <c r="J3180" s="221"/>
      <c r="K3180" s="221"/>
    </row>
    <row r="3181" spans="1:11" ht="14.1" customHeight="1">
      <c r="A3181" s="221"/>
      <c r="B3181" s="221"/>
      <c r="C3181" s="239" t="s">
        <v>221</v>
      </c>
      <c r="D3181" s="240">
        <v>0</v>
      </c>
      <c r="E3181" s="240">
        <v>0</v>
      </c>
      <c r="F3181" s="240">
        <v>0</v>
      </c>
      <c r="G3181" s="240">
        <v>0</v>
      </c>
      <c r="H3181" s="221"/>
      <c r="I3181" s="221"/>
      <c r="J3181" s="221"/>
      <c r="K3181" s="221"/>
    </row>
    <row r="3182" spans="1:11" ht="14.1" customHeight="1">
      <c r="A3182" s="221"/>
      <c r="B3182" s="221"/>
      <c r="C3182" s="239" t="s">
        <v>228</v>
      </c>
      <c r="D3182" s="240">
        <v>0</v>
      </c>
      <c r="E3182" s="240">
        <v>0</v>
      </c>
      <c r="F3182" s="240">
        <v>0</v>
      </c>
      <c r="G3182" s="240">
        <v>0</v>
      </c>
      <c r="H3182" s="221"/>
      <c r="I3182" s="221"/>
      <c r="J3182" s="221"/>
      <c r="K3182" s="221"/>
    </row>
    <row r="3183" spans="1:11" ht="14.1" customHeight="1">
      <c r="A3183" s="221"/>
      <c r="B3183" s="221"/>
      <c r="C3183" s="239" t="s">
        <v>220</v>
      </c>
      <c r="D3183" s="240">
        <v>0</v>
      </c>
      <c r="E3183" s="240">
        <v>0</v>
      </c>
      <c r="F3183" s="240">
        <v>0</v>
      </c>
      <c r="G3183" s="240">
        <v>0</v>
      </c>
      <c r="H3183" s="221"/>
      <c r="I3183" s="221"/>
      <c r="J3183" s="221"/>
      <c r="K3183" s="221"/>
    </row>
    <row r="3184" spans="1:11" ht="14.1" customHeight="1">
      <c r="A3184" s="221"/>
      <c r="B3184" s="221"/>
      <c r="C3184" s="239" t="s">
        <v>229</v>
      </c>
      <c r="D3184" s="240">
        <v>0</v>
      </c>
      <c r="E3184" s="240">
        <v>0</v>
      </c>
      <c r="F3184" s="240">
        <v>0</v>
      </c>
      <c r="G3184" s="240">
        <v>0</v>
      </c>
      <c r="H3184" s="221"/>
      <c r="I3184" s="221"/>
      <c r="J3184" s="221"/>
      <c r="K3184" s="221"/>
    </row>
    <row r="3185" spans="1:11" ht="14.1" customHeight="1">
      <c r="A3185" s="221"/>
      <c r="B3185" s="221"/>
      <c r="C3185" s="239" t="s">
        <v>230</v>
      </c>
      <c r="D3185" s="240">
        <v>0</v>
      </c>
      <c r="E3185" s="240">
        <v>0</v>
      </c>
      <c r="F3185" s="240">
        <v>0</v>
      </c>
      <c r="G3185" s="240">
        <v>0</v>
      </c>
      <c r="H3185" s="221"/>
      <c r="I3185" s="221"/>
      <c r="J3185" s="221"/>
      <c r="K3185" s="221"/>
    </row>
    <row r="3186" spans="1:11" ht="14.1" customHeight="1">
      <c r="A3186" s="221"/>
      <c r="B3186" s="221"/>
      <c r="C3186" s="239" t="s">
        <v>231</v>
      </c>
      <c r="D3186" s="240">
        <v>0</v>
      </c>
      <c r="E3186" s="240">
        <v>0</v>
      </c>
      <c r="F3186" s="240">
        <v>0</v>
      </c>
      <c r="G3186" s="240">
        <v>0</v>
      </c>
      <c r="H3186" s="221"/>
      <c r="I3186" s="221"/>
      <c r="J3186" s="221"/>
      <c r="K3186" s="221"/>
    </row>
    <row r="3187" spans="1:11" ht="14.1" customHeight="1">
      <c r="A3187" s="221"/>
      <c r="B3187" s="221"/>
      <c r="C3187" s="239" t="s">
        <v>232</v>
      </c>
      <c r="D3187" s="240">
        <v>0</v>
      </c>
      <c r="E3187" s="240">
        <v>0</v>
      </c>
      <c r="F3187" s="240">
        <v>0</v>
      </c>
      <c r="G3187" s="240">
        <v>0</v>
      </c>
      <c r="H3187" s="221"/>
      <c r="I3187" s="221"/>
      <c r="J3187" s="221"/>
      <c r="K3187" s="221"/>
    </row>
    <row r="3188" spans="1:11" ht="14.1" customHeight="1">
      <c r="A3188" s="221"/>
      <c r="B3188" s="221"/>
      <c r="C3188" s="239" t="s">
        <v>233</v>
      </c>
      <c r="D3188" s="240">
        <v>0</v>
      </c>
      <c r="E3188" s="1591">
        <v>200000000</v>
      </c>
      <c r="F3188" s="1591">
        <v>198753909</v>
      </c>
      <c r="G3188" s="1591">
        <v>130358981</v>
      </c>
      <c r="H3188" s="221"/>
      <c r="I3188" s="221"/>
      <c r="J3188" s="221"/>
      <c r="K3188" s="221"/>
    </row>
    <row r="3189" spans="1:11" ht="14.1" customHeight="1">
      <c r="A3189" s="221"/>
      <c r="B3189" s="221"/>
      <c r="C3189" s="239" t="s">
        <v>220</v>
      </c>
      <c r="D3189" s="240">
        <v>0</v>
      </c>
      <c r="E3189" s="1591">
        <v>200000000</v>
      </c>
      <c r="F3189" s="1591">
        <v>198753909</v>
      </c>
      <c r="G3189" s="1591">
        <v>130358981</v>
      </c>
      <c r="H3189" s="221"/>
      <c r="I3189" s="221"/>
      <c r="J3189" s="221"/>
      <c r="K3189" s="221"/>
    </row>
    <row r="3190" spans="1:11" ht="14.1" customHeight="1">
      <c r="A3190" s="221"/>
      <c r="B3190" s="221"/>
      <c r="C3190" s="239" t="s">
        <v>229</v>
      </c>
      <c r="D3190" s="240">
        <v>0</v>
      </c>
      <c r="E3190" s="240">
        <v>0</v>
      </c>
      <c r="F3190" s="240">
        <v>0</v>
      </c>
      <c r="G3190" s="240">
        <v>0</v>
      </c>
      <c r="H3190" s="221"/>
      <c r="I3190" s="221"/>
      <c r="J3190" s="221"/>
      <c r="K3190" s="221"/>
    </row>
    <row r="3191" spans="1:11" ht="14.1" customHeight="1">
      <c r="A3191" s="221"/>
      <c r="B3191" s="221"/>
      <c r="C3191" s="239" t="s">
        <v>230</v>
      </c>
      <c r="D3191" s="240">
        <v>0</v>
      </c>
      <c r="E3191" s="240">
        <v>0</v>
      </c>
      <c r="F3191" s="240">
        <v>0</v>
      </c>
      <c r="G3191" s="240">
        <v>0</v>
      </c>
      <c r="H3191" s="221"/>
      <c r="I3191" s="221"/>
      <c r="J3191" s="221"/>
      <c r="K3191" s="221"/>
    </row>
    <row r="3192" spans="1:11" ht="14.1" customHeight="1">
      <c r="A3192" s="221"/>
      <c r="B3192" s="221"/>
      <c r="C3192" s="239" t="s">
        <v>231</v>
      </c>
      <c r="D3192" s="240">
        <v>0</v>
      </c>
      <c r="E3192" s="240">
        <v>0</v>
      </c>
      <c r="F3192" s="240">
        <v>0</v>
      </c>
      <c r="G3192" s="240">
        <v>0</v>
      </c>
      <c r="H3192" s="221"/>
      <c r="I3192" s="221"/>
      <c r="J3192" s="221"/>
      <c r="K3192" s="221"/>
    </row>
    <row r="3193" spans="1:11" ht="14.1" customHeight="1">
      <c r="A3193" s="221"/>
      <c r="B3193" s="221"/>
      <c r="C3193" s="239" t="s">
        <v>232</v>
      </c>
      <c r="D3193" s="240">
        <v>0</v>
      </c>
      <c r="E3193" s="240">
        <v>0</v>
      </c>
      <c r="F3193" s="240">
        <v>0</v>
      </c>
      <c r="G3193" s="240">
        <v>0</v>
      </c>
      <c r="H3193" s="221"/>
      <c r="I3193" s="221"/>
      <c r="J3193" s="221"/>
      <c r="K3193" s="221"/>
    </row>
    <row r="3194" spans="1:11" ht="14.1" customHeight="1">
      <c r="A3194" s="221"/>
      <c r="B3194" s="221"/>
      <c r="C3194" s="239" t="s">
        <v>234</v>
      </c>
      <c r="D3194" s="240">
        <v>0</v>
      </c>
      <c r="E3194" s="240">
        <v>0</v>
      </c>
      <c r="F3194" s="240">
        <v>0</v>
      </c>
      <c r="G3194" s="240">
        <v>0</v>
      </c>
      <c r="H3194" s="221"/>
      <c r="I3194" s="221"/>
      <c r="J3194" s="221"/>
      <c r="K3194" s="221"/>
    </row>
    <row r="3195" spans="1:11" ht="14.1" customHeight="1">
      <c r="A3195" s="221"/>
      <c r="B3195" s="221"/>
      <c r="C3195" s="239" t="s">
        <v>220</v>
      </c>
      <c r="D3195" s="240">
        <v>0</v>
      </c>
      <c r="E3195" s="240">
        <v>0</v>
      </c>
      <c r="F3195" s="240">
        <v>0</v>
      </c>
      <c r="G3195" s="240">
        <v>0</v>
      </c>
      <c r="H3195" s="221"/>
      <c r="I3195" s="221"/>
      <c r="J3195" s="221"/>
      <c r="K3195" s="221"/>
    </row>
    <row r="3196" spans="1:11" ht="14.1" customHeight="1">
      <c r="A3196" s="221"/>
      <c r="B3196" s="221"/>
      <c r="C3196" s="239" t="s">
        <v>229</v>
      </c>
      <c r="D3196" s="240">
        <v>0</v>
      </c>
      <c r="E3196" s="240">
        <v>0</v>
      </c>
      <c r="F3196" s="240">
        <v>0</v>
      </c>
      <c r="G3196" s="240">
        <v>0</v>
      </c>
      <c r="H3196" s="221"/>
      <c r="I3196" s="221"/>
      <c r="J3196" s="221"/>
      <c r="K3196" s="221"/>
    </row>
    <row r="3197" spans="1:11" ht="14.1" customHeight="1">
      <c r="A3197" s="221"/>
      <c r="B3197" s="221"/>
      <c r="C3197" s="239" t="s">
        <v>230</v>
      </c>
      <c r="D3197" s="240">
        <v>0</v>
      </c>
      <c r="E3197" s="240">
        <v>0</v>
      </c>
      <c r="F3197" s="240">
        <v>0</v>
      </c>
      <c r="G3197" s="240">
        <v>0</v>
      </c>
      <c r="H3197" s="221"/>
      <c r="I3197" s="221"/>
      <c r="J3197" s="221"/>
      <c r="K3197" s="221"/>
    </row>
    <row r="3198" spans="1:11" ht="14.1" customHeight="1">
      <c r="A3198" s="221"/>
      <c r="B3198" s="221"/>
      <c r="C3198" s="239" t="s">
        <v>231</v>
      </c>
      <c r="D3198" s="240">
        <v>0</v>
      </c>
      <c r="E3198" s="240">
        <v>0</v>
      </c>
      <c r="F3198" s="240">
        <v>0</v>
      </c>
      <c r="G3198" s="240">
        <v>0</v>
      </c>
      <c r="H3198" s="221"/>
      <c r="I3198" s="221"/>
      <c r="J3198" s="221"/>
      <c r="K3198" s="221"/>
    </row>
    <row r="3199" spans="1:11" ht="14.1" customHeight="1">
      <c r="A3199" s="221"/>
      <c r="B3199" s="221"/>
      <c r="C3199" s="239" t="s">
        <v>232</v>
      </c>
      <c r="D3199" s="240">
        <v>0</v>
      </c>
      <c r="E3199" s="240">
        <v>0</v>
      </c>
      <c r="F3199" s="240">
        <v>0</v>
      </c>
      <c r="G3199" s="240">
        <v>0</v>
      </c>
      <c r="H3199" s="221"/>
      <c r="I3199" s="221"/>
      <c r="J3199" s="221"/>
      <c r="K3199" s="221"/>
    </row>
    <row r="3200" spans="1:11" ht="14.1" customHeight="1">
      <c r="A3200" s="221"/>
      <c r="B3200" s="221"/>
      <c r="C3200" s="239" t="s">
        <v>235</v>
      </c>
      <c r="D3200" s="240">
        <v>0</v>
      </c>
      <c r="E3200" s="240">
        <v>0</v>
      </c>
      <c r="F3200" s="240">
        <v>0</v>
      </c>
      <c r="G3200" s="240">
        <v>0</v>
      </c>
      <c r="H3200" s="221"/>
      <c r="I3200" s="221"/>
      <c r="J3200" s="221"/>
      <c r="K3200" s="221"/>
    </row>
    <row r="3201" spans="1:11" ht="14.1" customHeight="1">
      <c r="A3201" s="221"/>
      <c r="B3201" s="221"/>
      <c r="C3201" s="239" t="s">
        <v>236</v>
      </c>
      <c r="D3201" s="240">
        <v>0</v>
      </c>
      <c r="E3201" s="240">
        <v>0</v>
      </c>
      <c r="F3201" s="240">
        <v>0</v>
      </c>
      <c r="G3201" s="240">
        <v>0</v>
      </c>
      <c r="H3201" s="221"/>
      <c r="I3201" s="221"/>
      <c r="J3201" s="221"/>
      <c r="K3201" s="221"/>
    </row>
    <row r="3202" spans="1:11" ht="14.1" customHeight="1">
      <c r="A3202" s="221"/>
      <c r="B3202" s="221"/>
      <c r="C3202" s="241" t="s">
        <v>237</v>
      </c>
      <c r="D3202" s="240">
        <v>0</v>
      </c>
      <c r="E3202" s="1591">
        <v>200000000</v>
      </c>
      <c r="F3202" s="1591">
        <v>198753909</v>
      </c>
      <c r="G3202" s="1591">
        <v>130358981</v>
      </c>
      <c r="H3202" s="221"/>
      <c r="I3202" s="221"/>
      <c r="J3202" s="221"/>
      <c r="K3202" s="221"/>
    </row>
    <row r="3203" spans="1:11" ht="41.1" customHeight="1">
      <c r="A3203" s="221"/>
      <c r="B3203" s="221"/>
      <c r="C3203" s="231" t="s">
        <v>209</v>
      </c>
      <c r="D3203" s="1639" t="s">
        <v>3490</v>
      </c>
      <c r="E3203" s="1640"/>
      <c r="F3203" s="1640"/>
      <c r="G3203" s="1640"/>
      <c r="H3203" s="221"/>
      <c r="I3203" s="221"/>
      <c r="J3203" s="221"/>
      <c r="K3203" s="221"/>
    </row>
    <row r="3204" spans="1:11" ht="41.1" customHeight="1">
      <c r="A3204" s="221"/>
      <c r="B3204" s="221"/>
      <c r="C3204" s="232" t="s">
        <v>211</v>
      </c>
      <c r="D3204" s="1639" t="s">
        <v>3491</v>
      </c>
      <c r="E3204" s="1640"/>
      <c r="F3204" s="1640"/>
      <c r="G3204" s="1640"/>
      <c r="H3204" s="221"/>
      <c r="I3204" s="221"/>
      <c r="J3204" s="221"/>
      <c r="K3204" s="221"/>
    </row>
    <row r="3205" spans="1:11" ht="41.1" customHeight="1">
      <c r="A3205" s="221"/>
      <c r="B3205" s="221"/>
      <c r="C3205" s="232" t="s">
        <v>31</v>
      </c>
      <c r="D3205" s="1639" t="s">
        <v>3263</v>
      </c>
      <c r="E3205" s="1640"/>
      <c r="F3205" s="1640"/>
      <c r="G3205" s="1640"/>
      <c r="H3205" s="221"/>
      <c r="I3205" s="221"/>
      <c r="J3205" s="221"/>
      <c r="K3205" s="221"/>
    </row>
    <row r="3206" spans="1:11" ht="15" customHeight="1">
      <c r="A3206" s="221"/>
      <c r="B3206" s="221"/>
      <c r="C3206" s="233"/>
      <c r="D3206" s="234">
        <v>2025</v>
      </c>
      <c r="E3206" s="234">
        <v>2026</v>
      </c>
      <c r="F3206" s="234">
        <v>2027</v>
      </c>
      <c r="G3206" s="234">
        <v>2028</v>
      </c>
      <c r="H3206" s="221"/>
      <c r="I3206" s="221"/>
      <c r="J3206" s="221"/>
      <c r="K3206" s="221"/>
    </row>
    <row r="3207" spans="1:11" ht="15" customHeight="1">
      <c r="A3207" s="221"/>
      <c r="B3207" s="221"/>
      <c r="C3207" s="235"/>
      <c r="D3207" s="236" t="s">
        <v>13</v>
      </c>
      <c r="E3207" s="236" t="s">
        <v>14</v>
      </c>
      <c r="F3207" s="236" t="s">
        <v>14</v>
      </c>
      <c r="G3207" s="236" t="s">
        <v>14</v>
      </c>
      <c r="H3207" s="221"/>
      <c r="I3207" s="221"/>
      <c r="J3207" s="221"/>
      <c r="K3207" s="221"/>
    </row>
    <row r="3208" spans="1:11" ht="14.1" customHeight="1">
      <c r="A3208" s="221"/>
      <c r="B3208" s="221"/>
      <c r="C3208" s="223" t="s">
        <v>33</v>
      </c>
      <c r="D3208" s="237" t="s">
        <v>200</v>
      </c>
      <c r="E3208" s="237" t="s">
        <v>248</v>
      </c>
      <c r="F3208" s="237" t="s">
        <v>248</v>
      </c>
      <c r="G3208" s="237" t="s">
        <v>248</v>
      </c>
      <c r="H3208" s="221"/>
      <c r="I3208" s="221"/>
      <c r="J3208" s="221"/>
      <c r="K3208" s="221"/>
    </row>
    <row r="3209" spans="1:11" ht="14.1" customHeight="1">
      <c r="A3209" s="221"/>
      <c r="B3209" s="221"/>
      <c r="C3209" s="223" t="s">
        <v>214</v>
      </c>
      <c r="D3209" s="237">
        <v>0</v>
      </c>
      <c r="E3209" s="1591">
        <v>220000000</v>
      </c>
      <c r="F3209" s="1591">
        <v>165000000</v>
      </c>
      <c r="G3209" s="1591">
        <v>165000000</v>
      </c>
      <c r="H3209" s="221"/>
      <c r="I3209" s="221"/>
      <c r="J3209" s="221"/>
      <c r="K3209" s="221"/>
    </row>
    <row r="3210" spans="1:11" ht="14.1" customHeight="1">
      <c r="A3210" s="221"/>
      <c r="B3210" s="221"/>
      <c r="C3210" s="223" t="s">
        <v>215</v>
      </c>
      <c r="D3210" s="237" t="s">
        <v>164</v>
      </c>
      <c r="E3210" s="1591">
        <v>220000000</v>
      </c>
      <c r="F3210" s="1591">
        <v>165000000</v>
      </c>
      <c r="G3210" s="1591">
        <v>165000000</v>
      </c>
      <c r="H3210" s="221"/>
      <c r="I3210" s="221"/>
      <c r="J3210" s="221"/>
      <c r="K3210" s="221"/>
    </row>
    <row r="3211" spans="1:11" ht="14.1" customHeight="1">
      <c r="A3211" s="221"/>
      <c r="B3211" s="221"/>
      <c r="C3211" s="223" t="s">
        <v>216</v>
      </c>
      <c r="D3211" s="237" t="s">
        <v>200</v>
      </c>
      <c r="E3211" s="237" t="s">
        <v>200</v>
      </c>
      <c r="F3211" s="237" t="s">
        <v>164</v>
      </c>
      <c r="G3211" s="237" t="s">
        <v>164</v>
      </c>
      <c r="H3211" s="221"/>
      <c r="I3211" s="221"/>
      <c r="J3211" s="221"/>
      <c r="K3211" s="221"/>
    </row>
    <row r="3212" spans="1:11" ht="14.1" customHeight="1">
      <c r="A3212" s="221"/>
      <c r="B3212" s="221"/>
      <c r="C3212" s="223" t="s">
        <v>217</v>
      </c>
      <c r="D3212" s="237" t="s">
        <v>200</v>
      </c>
      <c r="E3212" s="1607"/>
      <c r="F3212" s="237">
        <v>-0.25</v>
      </c>
      <c r="G3212" s="1607">
        <v>0</v>
      </c>
      <c r="H3212" s="221"/>
      <c r="I3212" s="221"/>
      <c r="J3212" s="221"/>
      <c r="K3212" s="221"/>
    </row>
    <row r="3213" spans="1:11" ht="14.1" customHeight="1">
      <c r="A3213" s="221"/>
      <c r="B3213" s="221"/>
      <c r="C3213" s="223" t="s">
        <v>39</v>
      </c>
      <c r="D3213" s="237" t="s">
        <v>200</v>
      </c>
      <c r="E3213" s="1607"/>
      <c r="F3213" s="237">
        <v>-0.25</v>
      </c>
      <c r="G3213" s="1607">
        <v>0</v>
      </c>
      <c r="H3213" s="221"/>
      <c r="I3213" s="221"/>
      <c r="J3213" s="221"/>
      <c r="K3213" s="221"/>
    </row>
    <row r="3214" spans="1:11" ht="14.1" customHeight="1">
      <c r="A3214" s="221"/>
      <c r="B3214" s="221"/>
      <c r="C3214" s="1683" t="s">
        <v>218</v>
      </c>
      <c r="D3214" s="1684"/>
      <c r="E3214" s="1684"/>
      <c r="F3214" s="1684"/>
      <c r="G3214" s="1684"/>
      <c r="H3214" s="221"/>
      <c r="I3214" s="221"/>
      <c r="J3214" s="221"/>
      <c r="K3214" s="221"/>
    </row>
    <row r="3215" spans="1:11" ht="14.1" customHeight="1">
      <c r="A3215" s="221"/>
      <c r="B3215" s="221"/>
      <c r="C3215" s="233"/>
      <c r="D3215" s="234">
        <v>2025</v>
      </c>
      <c r="E3215" s="234">
        <v>2026</v>
      </c>
      <c r="F3215" s="234">
        <v>2027</v>
      </c>
      <c r="G3215" s="234">
        <v>2028</v>
      </c>
      <c r="H3215" s="221"/>
      <c r="I3215" s="221"/>
      <c r="J3215" s="221"/>
      <c r="K3215" s="221"/>
    </row>
    <row r="3216" spans="1:11" ht="14.1" customHeight="1">
      <c r="A3216" s="221"/>
      <c r="B3216" s="221"/>
      <c r="C3216" s="235"/>
      <c r="D3216" s="236" t="s">
        <v>13</v>
      </c>
      <c r="E3216" s="236" t="s">
        <v>14</v>
      </c>
      <c r="F3216" s="236" t="s">
        <v>14</v>
      </c>
      <c r="G3216" s="236" t="s">
        <v>14</v>
      </c>
      <c r="H3216" s="221"/>
      <c r="I3216" s="221"/>
      <c r="J3216" s="221"/>
      <c r="K3216" s="221"/>
    </row>
    <row r="3217" spans="1:11" ht="14.1" customHeight="1">
      <c r="A3217" s="221"/>
      <c r="B3217" s="221"/>
      <c r="C3217" s="239" t="s">
        <v>219</v>
      </c>
      <c r="D3217" s="240">
        <v>0</v>
      </c>
      <c r="E3217" s="240">
        <v>0</v>
      </c>
      <c r="F3217" s="240">
        <v>0</v>
      </c>
      <c r="G3217" s="240">
        <v>0</v>
      </c>
      <c r="H3217" s="221"/>
      <c r="I3217" s="221"/>
      <c r="J3217" s="221"/>
      <c r="K3217" s="221"/>
    </row>
    <row r="3218" spans="1:11" ht="14.1" customHeight="1">
      <c r="A3218" s="221"/>
      <c r="B3218" s="221"/>
      <c r="C3218" s="239" t="s">
        <v>220</v>
      </c>
      <c r="D3218" s="240">
        <v>0</v>
      </c>
      <c r="E3218" s="240">
        <v>0</v>
      </c>
      <c r="F3218" s="240">
        <v>0</v>
      </c>
      <c r="G3218" s="240">
        <v>0</v>
      </c>
      <c r="H3218" s="221"/>
      <c r="I3218" s="221"/>
      <c r="J3218" s="221"/>
      <c r="K3218" s="221"/>
    </row>
    <row r="3219" spans="1:11" ht="14.1" customHeight="1">
      <c r="A3219" s="221"/>
      <c r="B3219" s="221"/>
      <c r="C3219" s="239" t="s">
        <v>221</v>
      </c>
      <c r="D3219" s="240">
        <v>0</v>
      </c>
      <c r="E3219" s="240">
        <v>0</v>
      </c>
      <c r="F3219" s="240">
        <v>0</v>
      </c>
      <c r="G3219" s="240">
        <v>0</v>
      </c>
      <c r="H3219" s="221"/>
      <c r="I3219" s="221"/>
      <c r="J3219" s="221"/>
      <c r="K3219" s="221"/>
    </row>
    <row r="3220" spans="1:11" ht="14.1" customHeight="1">
      <c r="A3220" s="221"/>
      <c r="B3220" s="221"/>
      <c r="C3220" s="239" t="s">
        <v>222</v>
      </c>
      <c r="D3220" s="240">
        <v>0</v>
      </c>
      <c r="E3220" s="240">
        <v>0</v>
      </c>
      <c r="F3220" s="240">
        <v>0</v>
      </c>
      <c r="G3220" s="240">
        <v>0</v>
      </c>
      <c r="H3220" s="221"/>
      <c r="I3220" s="221"/>
      <c r="J3220" s="221"/>
      <c r="K3220" s="221"/>
    </row>
    <row r="3221" spans="1:11" ht="14.1" customHeight="1">
      <c r="A3221" s="221"/>
      <c r="B3221" s="221"/>
      <c r="C3221" s="239" t="s">
        <v>220</v>
      </c>
      <c r="D3221" s="240">
        <v>0</v>
      </c>
      <c r="E3221" s="240">
        <v>0</v>
      </c>
      <c r="F3221" s="240">
        <v>0</v>
      </c>
      <c r="G3221" s="240">
        <v>0</v>
      </c>
      <c r="H3221" s="221"/>
      <c r="I3221" s="221"/>
      <c r="J3221" s="221"/>
      <c r="K3221" s="221"/>
    </row>
    <row r="3222" spans="1:11" ht="14.1" customHeight="1">
      <c r="A3222" s="221"/>
      <c r="B3222" s="221"/>
      <c r="C3222" s="239" t="s">
        <v>221</v>
      </c>
      <c r="D3222" s="240">
        <v>0</v>
      </c>
      <c r="E3222" s="240">
        <v>0</v>
      </c>
      <c r="F3222" s="240">
        <v>0</v>
      </c>
      <c r="G3222" s="240">
        <v>0</v>
      </c>
      <c r="H3222" s="221"/>
      <c r="I3222" s="221"/>
      <c r="J3222" s="221"/>
      <c r="K3222" s="221"/>
    </row>
    <row r="3223" spans="1:11" ht="14.1" customHeight="1">
      <c r="A3223" s="221"/>
      <c r="B3223" s="221"/>
      <c r="C3223" s="239" t="s">
        <v>223</v>
      </c>
      <c r="D3223" s="240">
        <v>0</v>
      </c>
      <c r="E3223" s="240">
        <v>0</v>
      </c>
      <c r="F3223" s="240">
        <v>0</v>
      </c>
      <c r="G3223" s="240">
        <v>0</v>
      </c>
      <c r="H3223" s="221"/>
      <c r="I3223" s="221"/>
      <c r="J3223" s="221"/>
      <c r="K3223" s="221"/>
    </row>
    <row r="3224" spans="1:11" ht="14.1" customHeight="1">
      <c r="A3224" s="221"/>
      <c r="B3224" s="221"/>
      <c r="C3224" s="239" t="s">
        <v>220</v>
      </c>
      <c r="D3224" s="240">
        <v>0</v>
      </c>
      <c r="E3224" s="240">
        <v>0</v>
      </c>
      <c r="F3224" s="240">
        <v>0</v>
      </c>
      <c r="G3224" s="240">
        <v>0</v>
      </c>
      <c r="H3224" s="221"/>
      <c r="I3224" s="221"/>
      <c r="J3224" s="221"/>
      <c r="K3224" s="221"/>
    </row>
    <row r="3225" spans="1:11" ht="14.1" customHeight="1">
      <c r="A3225" s="221"/>
      <c r="B3225" s="221"/>
      <c r="C3225" s="239" t="s">
        <v>221</v>
      </c>
      <c r="D3225" s="240">
        <v>0</v>
      </c>
      <c r="E3225" s="240">
        <v>0</v>
      </c>
      <c r="F3225" s="240">
        <v>0</v>
      </c>
      <c r="G3225" s="240">
        <v>0</v>
      </c>
      <c r="H3225" s="221"/>
      <c r="I3225" s="221"/>
      <c r="J3225" s="221"/>
      <c r="K3225" s="221"/>
    </row>
    <row r="3226" spans="1:11" ht="14.1" customHeight="1">
      <c r="A3226" s="221"/>
      <c r="B3226" s="221"/>
      <c r="C3226" s="239" t="s">
        <v>224</v>
      </c>
      <c r="D3226" s="240">
        <v>0</v>
      </c>
      <c r="E3226" s="240">
        <v>0</v>
      </c>
      <c r="F3226" s="240">
        <v>0</v>
      </c>
      <c r="G3226" s="240">
        <v>0</v>
      </c>
      <c r="H3226" s="221"/>
      <c r="I3226" s="221"/>
      <c r="J3226" s="221"/>
      <c r="K3226" s="221"/>
    </row>
    <row r="3227" spans="1:11" ht="14.1" customHeight="1">
      <c r="A3227" s="221"/>
      <c r="B3227" s="221"/>
      <c r="C3227" s="239" t="s">
        <v>220</v>
      </c>
      <c r="D3227" s="240">
        <v>0</v>
      </c>
      <c r="E3227" s="240">
        <v>0</v>
      </c>
      <c r="F3227" s="240">
        <v>0</v>
      </c>
      <c r="G3227" s="240">
        <v>0</v>
      </c>
      <c r="H3227" s="221"/>
      <c r="I3227" s="221"/>
      <c r="J3227" s="221"/>
      <c r="K3227" s="221"/>
    </row>
    <row r="3228" spans="1:11" ht="14.1" customHeight="1">
      <c r="A3228" s="221"/>
      <c r="B3228" s="221"/>
      <c r="C3228" s="239" t="s">
        <v>221</v>
      </c>
      <c r="D3228" s="240">
        <v>0</v>
      </c>
      <c r="E3228" s="240">
        <v>0</v>
      </c>
      <c r="F3228" s="240">
        <v>0</v>
      </c>
      <c r="G3228" s="240">
        <v>0</v>
      </c>
      <c r="H3228" s="221"/>
      <c r="I3228" s="221"/>
      <c r="J3228" s="221"/>
      <c r="K3228" s="221"/>
    </row>
    <row r="3229" spans="1:11" ht="14.1" customHeight="1">
      <c r="A3229" s="221"/>
      <c r="B3229" s="221"/>
      <c r="C3229" s="239" t="s">
        <v>225</v>
      </c>
      <c r="D3229" s="240">
        <v>0</v>
      </c>
      <c r="E3229" s="240">
        <v>0</v>
      </c>
      <c r="F3229" s="240">
        <v>0</v>
      </c>
      <c r="G3229" s="240">
        <v>0</v>
      </c>
      <c r="H3229" s="221"/>
      <c r="I3229" s="221"/>
      <c r="J3229" s="221"/>
      <c r="K3229" s="221"/>
    </row>
    <row r="3230" spans="1:11" ht="14.1" customHeight="1">
      <c r="A3230" s="221"/>
      <c r="B3230" s="221"/>
      <c r="C3230" s="239" t="s">
        <v>220</v>
      </c>
      <c r="D3230" s="240">
        <v>0</v>
      </c>
      <c r="E3230" s="240">
        <v>0</v>
      </c>
      <c r="F3230" s="240">
        <v>0</v>
      </c>
      <c r="G3230" s="240">
        <v>0</v>
      </c>
      <c r="H3230" s="221"/>
      <c r="I3230" s="221"/>
      <c r="J3230" s="221"/>
      <c r="K3230" s="221"/>
    </row>
    <row r="3231" spans="1:11" ht="14.1" customHeight="1">
      <c r="A3231" s="221"/>
      <c r="B3231" s="221"/>
      <c r="C3231" s="239" t="s">
        <v>221</v>
      </c>
      <c r="D3231" s="240">
        <v>0</v>
      </c>
      <c r="E3231" s="240">
        <v>0</v>
      </c>
      <c r="F3231" s="240">
        <v>0</v>
      </c>
      <c r="G3231" s="240">
        <v>0</v>
      </c>
      <c r="H3231" s="221"/>
      <c r="I3231" s="221"/>
      <c r="J3231" s="221"/>
      <c r="K3231" s="221"/>
    </row>
    <row r="3232" spans="1:11" ht="14.1" customHeight="1">
      <c r="A3232" s="221"/>
      <c r="B3232" s="221"/>
      <c r="C3232" s="239" t="s">
        <v>226</v>
      </c>
      <c r="D3232" s="240">
        <v>0</v>
      </c>
      <c r="E3232" s="240">
        <v>0</v>
      </c>
      <c r="F3232" s="240">
        <v>0</v>
      </c>
      <c r="G3232" s="240">
        <v>0</v>
      </c>
      <c r="H3232" s="221"/>
      <c r="I3232" s="221"/>
      <c r="J3232" s="221"/>
      <c r="K3232" s="221"/>
    </row>
    <row r="3233" spans="1:11" ht="14.1" customHeight="1">
      <c r="A3233" s="221"/>
      <c r="B3233" s="221"/>
      <c r="C3233" s="239" t="s">
        <v>220</v>
      </c>
      <c r="D3233" s="240">
        <v>0</v>
      </c>
      <c r="E3233" s="240">
        <v>0</v>
      </c>
      <c r="F3233" s="240">
        <v>0</v>
      </c>
      <c r="G3233" s="240">
        <v>0</v>
      </c>
      <c r="H3233" s="221"/>
      <c r="I3233" s="221"/>
      <c r="J3233" s="221"/>
      <c r="K3233" s="221"/>
    </row>
    <row r="3234" spans="1:11" ht="14.1" customHeight="1">
      <c r="A3234" s="221"/>
      <c r="B3234" s="221"/>
      <c r="C3234" s="239" t="s">
        <v>221</v>
      </c>
      <c r="D3234" s="240">
        <v>0</v>
      </c>
      <c r="E3234" s="240">
        <v>0</v>
      </c>
      <c r="F3234" s="240">
        <v>0</v>
      </c>
      <c r="G3234" s="240">
        <v>0</v>
      </c>
      <c r="H3234" s="221"/>
      <c r="I3234" s="221"/>
      <c r="J3234" s="221"/>
      <c r="K3234" s="221"/>
    </row>
    <row r="3235" spans="1:11" ht="14.1" customHeight="1">
      <c r="A3235" s="221"/>
      <c r="B3235" s="221"/>
      <c r="C3235" s="239" t="s">
        <v>227</v>
      </c>
      <c r="D3235" s="240">
        <v>0</v>
      </c>
      <c r="E3235" s="240">
        <v>0</v>
      </c>
      <c r="F3235" s="240">
        <v>0</v>
      </c>
      <c r="G3235" s="240">
        <v>0</v>
      </c>
      <c r="H3235" s="221"/>
      <c r="I3235" s="221"/>
      <c r="J3235" s="221"/>
      <c r="K3235" s="221"/>
    </row>
    <row r="3236" spans="1:11" ht="14.1" customHeight="1">
      <c r="A3236" s="221"/>
      <c r="B3236" s="221"/>
      <c r="C3236" s="239" t="s">
        <v>220</v>
      </c>
      <c r="D3236" s="240">
        <v>0</v>
      </c>
      <c r="E3236" s="240">
        <v>0</v>
      </c>
      <c r="F3236" s="240">
        <v>0</v>
      </c>
      <c r="G3236" s="240">
        <v>0</v>
      </c>
      <c r="H3236" s="221"/>
      <c r="I3236" s="221"/>
      <c r="J3236" s="221"/>
      <c r="K3236" s="221"/>
    </row>
    <row r="3237" spans="1:11" ht="14.1" customHeight="1">
      <c r="A3237" s="221"/>
      <c r="B3237" s="221"/>
      <c r="C3237" s="239" t="s">
        <v>221</v>
      </c>
      <c r="D3237" s="240">
        <v>0</v>
      </c>
      <c r="E3237" s="240">
        <v>0</v>
      </c>
      <c r="F3237" s="240">
        <v>0</v>
      </c>
      <c r="G3237" s="240">
        <v>0</v>
      </c>
      <c r="H3237" s="221"/>
      <c r="I3237" s="221"/>
      <c r="J3237" s="221"/>
      <c r="K3237" s="221"/>
    </row>
    <row r="3238" spans="1:11" ht="14.1" customHeight="1">
      <c r="A3238" s="221"/>
      <c r="B3238" s="221"/>
      <c r="C3238" s="239" t="s">
        <v>228</v>
      </c>
      <c r="D3238" s="240">
        <v>0</v>
      </c>
      <c r="E3238" s="240">
        <v>0</v>
      </c>
      <c r="F3238" s="240">
        <v>0</v>
      </c>
      <c r="G3238" s="240">
        <v>0</v>
      </c>
      <c r="H3238" s="221"/>
      <c r="I3238" s="221"/>
      <c r="J3238" s="221"/>
      <c r="K3238" s="221"/>
    </row>
    <row r="3239" spans="1:11" ht="14.1" customHeight="1">
      <c r="A3239" s="221"/>
      <c r="B3239" s="221"/>
      <c r="C3239" s="239" t="s">
        <v>220</v>
      </c>
      <c r="D3239" s="240">
        <v>0</v>
      </c>
      <c r="E3239" s="240">
        <v>0</v>
      </c>
      <c r="F3239" s="240">
        <v>0</v>
      </c>
      <c r="G3239" s="240">
        <v>0</v>
      </c>
      <c r="H3239" s="221"/>
      <c r="I3239" s="221"/>
      <c r="J3239" s="221"/>
      <c r="K3239" s="221"/>
    </row>
    <row r="3240" spans="1:11" ht="14.1" customHeight="1">
      <c r="A3240" s="221"/>
      <c r="B3240" s="221"/>
      <c r="C3240" s="239" t="s">
        <v>229</v>
      </c>
      <c r="D3240" s="240">
        <v>0</v>
      </c>
      <c r="E3240" s="240">
        <v>0</v>
      </c>
      <c r="F3240" s="240">
        <v>0</v>
      </c>
      <c r="G3240" s="240">
        <v>0</v>
      </c>
      <c r="H3240" s="221"/>
      <c r="I3240" s="221"/>
      <c r="J3240" s="221"/>
      <c r="K3240" s="221"/>
    </row>
    <row r="3241" spans="1:11" ht="14.1" customHeight="1">
      <c r="A3241" s="221"/>
      <c r="B3241" s="221"/>
      <c r="C3241" s="239" t="s">
        <v>230</v>
      </c>
      <c r="D3241" s="240">
        <v>0</v>
      </c>
      <c r="E3241" s="240">
        <v>0</v>
      </c>
      <c r="F3241" s="240">
        <v>0</v>
      </c>
      <c r="G3241" s="240">
        <v>0</v>
      </c>
      <c r="H3241" s="221"/>
      <c r="I3241" s="221"/>
      <c r="J3241" s="221"/>
      <c r="K3241" s="221"/>
    </row>
    <row r="3242" spans="1:11" ht="14.1" customHeight="1">
      <c r="A3242" s="221"/>
      <c r="B3242" s="221"/>
      <c r="C3242" s="239" t="s">
        <v>231</v>
      </c>
      <c r="D3242" s="240">
        <v>0</v>
      </c>
      <c r="E3242" s="240">
        <v>0</v>
      </c>
      <c r="F3242" s="240">
        <v>0</v>
      </c>
      <c r="G3242" s="240">
        <v>0</v>
      </c>
      <c r="H3242" s="221"/>
      <c r="I3242" s="221"/>
      <c r="J3242" s="221"/>
      <c r="K3242" s="221"/>
    </row>
    <row r="3243" spans="1:11" ht="14.1" customHeight="1">
      <c r="A3243" s="221"/>
      <c r="B3243" s="221"/>
      <c r="C3243" s="239" t="s">
        <v>232</v>
      </c>
      <c r="D3243" s="240">
        <v>0</v>
      </c>
      <c r="E3243" s="240">
        <v>0</v>
      </c>
      <c r="F3243" s="240">
        <v>0</v>
      </c>
      <c r="G3243" s="240">
        <v>0</v>
      </c>
      <c r="H3243" s="221"/>
      <c r="I3243" s="221"/>
      <c r="J3243" s="221"/>
      <c r="K3243" s="221"/>
    </row>
    <row r="3244" spans="1:11" ht="14.1" customHeight="1">
      <c r="A3244" s="221"/>
      <c r="B3244" s="221"/>
      <c r="C3244" s="239" t="s">
        <v>233</v>
      </c>
      <c r="D3244" s="240">
        <v>0</v>
      </c>
      <c r="E3244" s="1591">
        <v>220000000</v>
      </c>
      <c r="F3244" s="1591">
        <v>165000000</v>
      </c>
      <c r="G3244" s="1591">
        <v>165000000</v>
      </c>
      <c r="H3244" s="221"/>
      <c r="I3244" s="221"/>
      <c r="J3244" s="221"/>
      <c r="K3244" s="221"/>
    </row>
    <row r="3245" spans="1:11" ht="14.1" customHeight="1">
      <c r="A3245" s="221"/>
      <c r="B3245" s="221"/>
      <c r="C3245" s="239" t="s">
        <v>220</v>
      </c>
      <c r="D3245" s="240">
        <v>0</v>
      </c>
      <c r="E3245" s="1591">
        <v>220000000</v>
      </c>
      <c r="F3245" s="1591">
        <v>165000000</v>
      </c>
      <c r="G3245" s="1591">
        <v>165000000</v>
      </c>
      <c r="H3245" s="221"/>
      <c r="I3245" s="221"/>
      <c r="J3245" s="221"/>
      <c r="K3245" s="221"/>
    </row>
    <row r="3246" spans="1:11" ht="14.1" customHeight="1">
      <c r="A3246" s="221"/>
      <c r="B3246" s="221"/>
      <c r="C3246" s="239" t="s">
        <v>229</v>
      </c>
      <c r="D3246" s="240">
        <v>0</v>
      </c>
      <c r="E3246" s="240">
        <v>0</v>
      </c>
      <c r="F3246" s="240">
        <v>0</v>
      </c>
      <c r="G3246" s="240">
        <v>0</v>
      </c>
      <c r="H3246" s="221"/>
      <c r="I3246" s="221"/>
      <c r="J3246" s="221"/>
      <c r="K3246" s="221"/>
    </row>
    <row r="3247" spans="1:11" ht="14.1" customHeight="1">
      <c r="A3247" s="221"/>
      <c r="B3247" s="221"/>
      <c r="C3247" s="239" t="s">
        <v>230</v>
      </c>
      <c r="D3247" s="240">
        <v>0</v>
      </c>
      <c r="E3247" s="240">
        <v>0</v>
      </c>
      <c r="F3247" s="240">
        <v>0</v>
      </c>
      <c r="G3247" s="240">
        <v>0</v>
      </c>
      <c r="H3247" s="221"/>
      <c r="I3247" s="221"/>
      <c r="J3247" s="221"/>
      <c r="K3247" s="221"/>
    </row>
    <row r="3248" spans="1:11" ht="14.1" customHeight="1">
      <c r="A3248" s="221"/>
      <c r="B3248" s="221"/>
      <c r="C3248" s="239" t="s">
        <v>231</v>
      </c>
      <c r="D3248" s="240">
        <v>0</v>
      </c>
      <c r="E3248" s="240">
        <v>0</v>
      </c>
      <c r="F3248" s="240">
        <v>0</v>
      </c>
      <c r="G3248" s="240">
        <v>0</v>
      </c>
      <c r="H3248" s="221"/>
      <c r="I3248" s="221"/>
      <c r="J3248" s="221"/>
      <c r="K3248" s="221"/>
    </row>
    <row r="3249" spans="1:11" ht="14.1" customHeight="1">
      <c r="A3249" s="221"/>
      <c r="B3249" s="221"/>
      <c r="C3249" s="239" t="s">
        <v>232</v>
      </c>
      <c r="D3249" s="240">
        <v>0</v>
      </c>
      <c r="E3249" s="240">
        <v>0</v>
      </c>
      <c r="F3249" s="240">
        <v>0</v>
      </c>
      <c r="G3249" s="240">
        <v>0</v>
      </c>
      <c r="H3249" s="221"/>
      <c r="I3249" s="221"/>
      <c r="J3249" s="221"/>
      <c r="K3249" s="221"/>
    </row>
    <row r="3250" spans="1:11" ht="14.1" customHeight="1">
      <c r="A3250" s="221"/>
      <c r="B3250" s="221"/>
      <c r="C3250" s="239" t="s">
        <v>234</v>
      </c>
      <c r="D3250" s="240">
        <v>0</v>
      </c>
      <c r="E3250" s="240">
        <v>0</v>
      </c>
      <c r="F3250" s="240">
        <v>0</v>
      </c>
      <c r="G3250" s="240">
        <v>0</v>
      </c>
      <c r="H3250" s="221"/>
      <c r="I3250" s="221"/>
      <c r="J3250" s="221"/>
      <c r="K3250" s="221"/>
    </row>
    <row r="3251" spans="1:11" ht="14.1" customHeight="1">
      <c r="A3251" s="221"/>
      <c r="B3251" s="221"/>
      <c r="C3251" s="239" t="s">
        <v>220</v>
      </c>
      <c r="D3251" s="240">
        <v>0</v>
      </c>
      <c r="E3251" s="240">
        <v>0</v>
      </c>
      <c r="F3251" s="240">
        <v>0</v>
      </c>
      <c r="G3251" s="240">
        <v>0</v>
      </c>
      <c r="H3251" s="221"/>
      <c r="I3251" s="221"/>
      <c r="J3251" s="221"/>
      <c r="K3251" s="221"/>
    </row>
    <row r="3252" spans="1:11" ht="14.1" customHeight="1">
      <c r="A3252" s="221"/>
      <c r="B3252" s="221"/>
      <c r="C3252" s="239" t="s">
        <v>229</v>
      </c>
      <c r="D3252" s="240">
        <v>0</v>
      </c>
      <c r="E3252" s="240">
        <v>0</v>
      </c>
      <c r="F3252" s="240">
        <v>0</v>
      </c>
      <c r="G3252" s="240">
        <v>0</v>
      </c>
      <c r="H3252" s="221"/>
      <c r="I3252" s="221"/>
      <c r="J3252" s="221"/>
      <c r="K3252" s="221"/>
    </row>
    <row r="3253" spans="1:11" ht="14.1" customHeight="1">
      <c r="A3253" s="221"/>
      <c r="B3253" s="221"/>
      <c r="C3253" s="239" t="s">
        <v>230</v>
      </c>
      <c r="D3253" s="240">
        <v>0</v>
      </c>
      <c r="E3253" s="240">
        <v>0</v>
      </c>
      <c r="F3253" s="240">
        <v>0</v>
      </c>
      <c r="G3253" s="240">
        <v>0</v>
      </c>
      <c r="H3253" s="221"/>
      <c r="I3253" s="221"/>
      <c r="J3253" s="221"/>
      <c r="K3253" s="221"/>
    </row>
    <row r="3254" spans="1:11" ht="14.1" customHeight="1">
      <c r="A3254" s="221"/>
      <c r="B3254" s="221"/>
      <c r="C3254" s="239" t="s">
        <v>231</v>
      </c>
      <c r="D3254" s="240">
        <v>0</v>
      </c>
      <c r="E3254" s="240">
        <v>0</v>
      </c>
      <c r="F3254" s="240">
        <v>0</v>
      </c>
      <c r="G3254" s="240">
        <v>0</v>
      </c>
      <c r="H3254" s="221"/>
      <c r="I3254" s="221"/>
      <c r="J3254" s="221"/>
      <c r="K3254" s="221"/>
    </row>
    <row r="3255" spans="1:11" ht="14.1" customHeight="1">
      <c r="A3255" s="221"/>
      <c r="B3255" s="221"/>
      <c r="C3255" s="239" t="s">
        <v>232</v>
      </c>
      <c r="D3255" s="240">
        <v>0</v>
      </c>
      <c r="E3255" s="240">
        <v>0</v>
      </c>
      <c r="F3255" s="240">
        <v>0</v>
      </c>
      <c r="G3255" s="240">
        <v>0</v>
      </c>
      <c r="H3255" s="221"/>
      <c r="I3255" s="221"/>
      <c r="J3255" s="221"/>
      <c r="K3255" s="221"/>
    </row>
    <row r="3256" spans="1:11" ht="14.1" customHeight="1">
      <c r="A3256" s="221"/>
      <c r="B3256" s="221"/>
      <c r="C3256" s="239" t="s">
        <v>235</v>
      </c>
      <c r="D3256" s="240">
        <v>0</v>
      </c>
      <c r="E3256" s="240">
        <v>0</v>
      </c>
      <c r="F3256" s="240">
        <v>0</v>
      </c>
      <c r="G3256" s="240">
        <v>0</v>
      </c>
      <c r="H3256" s="221"/>
      <c r="I3256" s="221"/>
      <c r="J3256" s="221"/>
      <c r="K3256" s="221"/>
    </row>
    <row r="3257" spans="1:11" ht="14.1" customHeight="1">
      <c r="A3257" s="221"/>
      <c r="B3257" s="221"/>
      <c r="C3257" s="239" t="s">
        <v>236</v>
      </c>
      <c r="D3257" s="240">
        <v>0</v>
      </c>
      <c r="E3257" s="240">
        <v>0</v>
      </c>
      <c r="F3257" s="240">
        <v>0</v>
      </c>
      <c r="G3257" s="240">
        <v>0</v>
      </c>
      <c r="H3257" s="221"/>
      <c r="I3257" s="221"/>
      <c r="J3257" s="221"/>
      <c r="K3257" s="221"/>
    </row>
    <row r="3258" spans="1:11" ht="14.1" customHeight="1">
      <c r="A3258" s="221"/>
      <c r="B3258" s="221"/>
      <c r="C3258" s="241" t="s">
        <v>237</v>
      </c>
      <c r="D3258" s="240">
        <v>0</v>
      </c>
      <c r="E3258" s="1591">
        <v>220000000</v>
      </c>
      <c r="F3258" s="1591">
        <v>165000000</v>
      </c>
      <c r="G3258" s="1591">
        <v>165000000</v>
      </c>
      <c r="H3258" s="221"/>
      <c r="I3258" s="221"/>
      <c r="J3258" s="221"/>
      <c r="K3258" s="221"/>
    </row>
    <row r="3259" spans="1:11" ht="41.1" customHeight="1">
      <c r="A3259" s="221"/>
      <c r="B3259" s="221"/>
      <c r="C3259" s="231" t="s">
        <v>209</v>
      </c>
      <c r="D3259" s="1639" t="s">
        <v>3492</v>
      </c>
      <c r="E3259" s="1640"/>
      <c r="F3259" s="1640"/>
      <c r="G3259" s="1640"/>
      <c r="H3259" s="221"/>
      <c r="I3259" s="221"/>
      <c r="J3259" s="221"/>
      <c r="K3259" s="221"/>
    </row>
    <row r="3260" spans="1:11" ht="41.1" customHeight="1">
      <c r="A3260" s="221"/>
      <c r="B3260" s="221"/>
      <c r="C3260" s="232" t="s">
        <v>211</v>
      </c>
      <c r="D3260" s="1639" t="s">
        <v>3493</v>
      </c>
      <c r="E3260" s="1640"/>
      <c r="F3260" s="1640"/>
      <c r="G3260" s="1640"/>
      <c r="H3260" s="221"/>
      <c r="I3260" s="221"/>
      <c r="J3260" s="221"/>
      <c r="K3260" s="221"/>
    </row>
    <row r="3261" spans="1:11" ht="41.1" customHeight="1">
      <c r="A3261" s="221"/>
      <c r="B3261" s="221"/>
      <c r="C3261" s="232" t="s">
        <v>31</v>
      </c>
      <c r="D3261" s="1639" t="s">
        <v>3263</v>
      </c>
      <c r="E3261" s="1640"/>
      <c r="F3261" s="1640"/>
      <c r="G3261" s="1640"/>
      <c r="H3261" s="221"/>
      <c r="I3261" s="221"/>
      <c r="J3261" s="221"/>
      <c r="K3261" s="221"/>
    </row>
    <row r="3262" spans="1:11" ht="15" customHeight="1">
      <c r="A3262" s="221"/>
      <c r="B3262" s="221"/>
      <c r="C3262" s="233"/>
      <c r="D3262" s="234">
        <v>2025</v>
      </c>
      <c r="E3262" s="234">
        <v>2026</v>
      </c>
      <c r="F3262" s="234">
        <v>2027</v>
      </c>
      <c r="G3262" s="234">
        <v>2028</v>
      </c>
      <c r="H3262" s="221"/>
      <c r="I3262" s="221"/>
      <c r="J3262" s="221"/>
      <c r="K3262" s="221"/>
    </row>
    <row r="3263" spans="1:11" ht="15" customHeight="1">
      <c r="A3263" s="221"/>
      <c r="B3263" s="221"/>
      <c r="C3263" s="235"/>
      <c r="D3263" s="236" t="s">
        <v>13</v>
      </c>
      <c r="E3263" s="236" t="s">
        <v>14</v>
      </c>
      <c r="F3263" s="236" t="s">
        <v>14</v>
      </c>
      <c r="G3263" s="236" t="s">
        <v>14</v>
      </c>
      <c r="H3263" s="221"/>
      <c r="I3263" s="221"/>
      <c r="J3263" s="221"/>
      <c r="K3263" s="221"/>
    </row>
    <row r="3264" spans="1:11" ht="14.1" customHeight="1">
      <c r="A3264" s="221"/>
      <c r="B3264" s="221"/>
      <c r="C3264" s="223" t="s">
        <v>33</v>
      </c>
      <c r="D3264" s="237" t="s">
        <v>200</v>
      </c>
      <c r="E3264" s="237" t="s">
        <v>248</v>
      </c>
      <c r="F3264" s="237" t="s">
        <v>248</v>
      </c>
      <c r="G3264" s="237" t="s">
        <v>248</v>
      </c>
      <c r="H3264" s="221"/>
      <c r="I3264" s="221"/>
      <c r="J3264" s="221"/>
      <c r="K3264" s="221"/>
    </row>
    <row r="3265" spans="1:11" ht="14.1" customHeight="1">
      <c r="A3265" s="221"/>
      <c r="B3265" s="221"/>
      <c r="C3265" s="223" t="s">
        <v>214</v>
      </c>
      <c r="D3265" s="1591">
        <v>115148997</v>
      </c>
      <c r="E3265" s="1591">
        <v>162824351</v>
      </c>
      <c r="F3265" s="1591">
        <v>122026652</v>
      </c>
      <c r="G3265" s="1591">
        <v>0</v>
      </c>
      <c r="H3265" s="221"/>
      <c r="I3265" s="221"/>
      <c r="J3265" s="221"/>
      <c r="K3265" s="221"/>
    </row>
    <row r="3266" spans="1:11" ht="14.1" customHeight="1">
      <c r="A3266" s="221"/>
      <c r="B3266" s="221"/>
      <c r="C3266" s="223" t="s">
        <v>215</v>
      </c>
      <c r="D3266" s="237" t="s">
        <v>164</v>
      </c>
      <c r="E3266" s="1591">
        <v>162824351</v>
      </c>
      <c r="F3266" s="1591">
        <v>122026652</v>
      </c>
      <c r="G3266" s="1591">
        <v>0</v>
      </c>
      <c r="H3266" s="221"/>
      <c r="I3266" s="221"/>
      <c r="J3266" s="221"/>
      <c r="K3266" s="221"/>
    </row>
    <row r="3267" spans="1:11" ht="14.1" customHeight="1">
      <c r="A3267" s="221"/>
      <c r="B3267" s="221"/>
      <c r="C3267" s="223" t="s">
        <v>216</v>
      </c>
      <c r="D3267" s="237" t="s">
        <v>200</v>
      </c>
      <c r="E3267" s="237" t="s">
        <v>200</v>
      </c>
      <c r="F3267" s="237" t="s">
        <v>164</v>
      </c>
      <c r="G3267" s="237" t="s">
        <v>164</v>
      </c>
      <c r="H3267" s="221"/>
      <c r="I3267" s="221"/>
      <c r="J3267" s="221"/>
      <c r="K3267" s="221"/>
    </row>
    <row r="3268" spans="1:11" ht="14.1" customHeight="1">
      <c r="A3268" s="221"/>
      <c r="B3268" s="221"/>
      <c r="C3268" s="223" t="s">
        <v>217</v>
      </c>
      <c r="D3268" s="237" t="s">
        <v>200</v>
      </c>
      <c r="E3268" s="1595">
        <v>0.41403186516683249</v>
      </c>
      <c r="F3268" s="1595">
        <v>-0.25056263850853611</v>
      </c>
      <c r="G3268" s="1595">
        <v>-1</v>
      </c>
      <c r="H3268" s="221"/>
      <c r="I3268" s="221"/>
      <c r="J3268" s="221"/>
      <c r="K3268" s="221"/>
    </row>
    <row r="3269" spans="1:11" ht="14.1" customHeight="1">
      <c r="A3269" s="221"/>
      <c r="B3269" s="221"/>
      <c r="C3269" s="223" t="s">
        <v>39</v>
      </c>
      <c r="D3269" s="237" t="s">
        <v>200</v>
      </c>
      <c r="E3269" s="1595">
        <v>0.41403186516683249</v>
      </c>
      <c r="F3269" s="1595">
        <v>-0.25056263850853611</v>
      </c>
      <c r="G3269" s="1595">
        <v>-1</v>
      </c>
      <c r="H3269" s="221"/>
      <c r="I3269" s="221"/>
      <c r="J3269" s="221"/>
      <c r="K3269" s="221"/>
    </row>
    <row r="3270" spans="1:11" ht="14.1" customHeight="1">
      <c r="A3270" s="221"/>
      <c r="B3270" s="221"/>
      <c r="C3270" s="1683" t="s">
        <v>218</v>
      </c>
      <c r="D3270" s="1684"/>
      <c r="E3270" s="1684"/>
      <c r="F3270" s="1684"/>
      <c r="G3270" s="1684"/>
      <c r="H3270" s="221"/>
      <c r="I3270" s="221"/>
      <c r="J3270" s="221"/>
      <c r="K3270" s="221"/>
    </row>
    <row r="3271" spans="1:11" ht="14.1" customHeight="1">
      <c r="A3271" s="221"/>
      <c r="B3271" s="221"/>
      <c r="C3271" s="233"/>
      <c r="D3271" s="234">
        <v>2025</v>
      </c>
      <c r="E3271" s="234">
        <v>2026</v>
      </c>
      <c r="F3271" s="234">
        <v>2027</v>
      </c>
      <c r="G3271" s="234">
        <v>2028</v>
      </c>
      <c r="H3271" s="221"/>
      <c r="I3271" s="221"/>
      <c r="J3271" s="221"/>
      <c r="K3271" s="221"/>
    </row>
    <row r="3272" spans="1:11" ht="14.1" customHeight="1">
      <c r="A3272" s="221"/>
      <c r="B3272" s="221"/>
      <c r="C3272" s="235"/>
      <c r="D3272" s="236" t="s">
        <v>13</v>
      </c>
      <c r="E3272" s="236" t="s">
        <v>14</v>
      </c>
      <c r="F3272" s="236" t="s">
        <v>14</v>
      </c>
      <c r="G3272" s="236" t="s">
        <v>14</v>
      </c>
      <c r="H3272" s="221"/>
      <c r="I3272" s="221"/>
      <c r="J3272" s="221"/>
      <c r="K3272" s="221"/>
    </row>
    <row r="3273" spans="1:11" ht="14.1" customHeight="1">
      <c r="A3273" s="221"/>
      <c r="B3273" s="221"/>
      <c r="C3273" s="239" t="s">
        <v>219</v>
      </c>
      <c r="D3273" s="240">
        <v>0</v>
      </c>
      <c r="E3273" s="240">
        <v>0</v>
      </c>
      <c r="F3273" s="240">
        <v>0</v>
      </c>
      <c r="G3273" s="240">
        <v>0</v>
      </c>
      <c r="H3273" s="221"/>
      <c r="I3273" s="221"/>
      <c r="J3273" s="221"/>
      <c r="K3273" s="221"/>
    </row>
    <row r="3274" spans="1:11" ht="14.1" customHeight="1">
      <c r="A3274" s="221"/>
      <c r="B3274" s="221"/>
      <c r="C3274" s="239" t="s">
        <v>220</v>
      </c>
      <c r="D3274" s="240">
        <v>0</v>
      </c>
      <c r="E3274" s="240">
        <v>0</v>
      </c>
      <c r="F3274" s="240">
        <v>0</v>
      </c>
      <c r="G3274" s="240">
        <v>0</v>
      </c>
      <c r="H3274" s="221"/>
      <c r="I3274" s="221"/>
      <c r="J3274" s="221"/>
      <c r="K3274" s="221"/>
    </row>
    <row r="3275" spans="1:11" ht="14.1" customHeight="1">
      <c r="A3275" s="221"/>
      <c r="B3275" s="221"/>
      <c r="C3275" s="239" t="s">
        <v>221</v>
      </c>
      <c r="D3275" s="240">
        <v>0</v>
      </c>
      <c r="E3275" s="240">
        <v>0</v>
      </c>
      <c r="F3275" s="240">
        <v>0</v>
      </c>
      <c r="G3275" s="240">
        <v>0</v>
      </c>
      <c r="H3275" s="221"/>
      <c r="I3275" s="221"/>
      <c r="J3275" s="221"/>
      <c r="K3275" s="221"/>
    </row>
    <row r="3276" spans="1:11" ht="14.1" customHeight="1">
      <c r="A3276" s="221"/>
      <c r="B3276" s="221"/>
      <c r="C3276" s="239" t="s">
        <v>222</v>
      </c>
      <c r="D3276" s="240">
        <v>0</v>
      </c>
      <c r="E3276" s="240">
        <v>0</v>
      </c>
      <c r="F3276" s="240">
        <v>0</v>
      </c>
      <c r="G3276" s="240">
        <v>0</v>
      </c>
      <c r="H3276" s="221"/>
      <c r="I3276" s="221"/>
      <c r="J3276" s="221"/>
      <c r="K3276" s="221"/>
    </row>
    <row r="3277" spans="1:11" ht="14.1" customHeight="1">
      <c r="A3277" s="221"/>
      <c r="B3277" s="221"/>
      <c r="C3277" s="239" t="s">
        <v>220</v>
      </c>
      <c r="D3277" s="240">
        <v>0</v>
      </c>
      <c r="E3277" s="240">
        <v>0</v>
      </c>
      <c r="F3277" s="240">
        <v>0</v>
      </c>
      <c r="G3277" s="240">
        <v>0</v>
      </c>
      <c r="H3277" s="221"/>
      <c r="I3277" s="221"/>
      <c r="J3277" s="221"/>
      <c r="K3277" s="221"/>
    </row>
    <row r="3278" spans="1:11" ht="14.1" customHeight="1">
      <c r="A3278" s="221"/>
      <c r="B3278" s="221"/>
      <c r="C3278" s="239" t="s">
        <v>221</v>
      </c>
      <c r="D3278" s="240">
        <v>0</v>
      </c>
      <c r="E3278" s="240">
        <v>0</v>
      </c>
      <c r="F3278" s="240">
        <v>0</v>
      </c>
      <c r="G3278" s="240">
        <v>0</v>
      </c>
      <c r="H3278" s="221"/>
      <c r="I3278" s="221"/>
      <c r="J3278" s="221"/>
      <c r="K3278" s="221"/>
    </row>
    <row r="3279" spans="1:11" ht="14.1" customHeight="1">
      <c r="A3279" s="221"/>
      <c r="B3279" s="221"/>
      <c r="C3279" s="239" t="s">
        <v>223</v>
      </c>
      <c r="D3279" s="240">
        <v>0</v>
      </c>
      <c r="E3279" s="240">
        <v>0</v>
      </c>
      <c r="F3279" s="240">
        <v>0</v>
      </c>
      <c r="G3279" s="240">
        <v>0</v>
      </c>
      <c r="H3279" s="221"/>
      <c r="I3279" s="221"/>
      <c r="J3279" s="221"/>
      <c r="K3279" s="221"/>
    </row>
    <row r="3280" spans="1:11" ht="14.1" customHeight="1">
      <c r="A3280" s="221"/>
      <c r="B3280" s="221"/>
      <c r="C3280" s="239" t="s">
        <v>220</v>
      </c>
      <c r="D3280" s="240">
        <v>0</v>
      </c>
      <c r="E3280" s="240">
        <v>0</v>
      </c>
      <c r="F3280" s="240">
        <v>0</v>
      </c>
      <c r="G3280" s="240">
        <v>0</v>
      </c>
      <c r="H3280" s="221"/>
      <c r="I3280" s="221"/>
      <c r="J3280" s="221"/>
      <c r="K3280" s="221"/>
    </row>
    <row r="3281" spans="1:11" ht="14.1" customHeight="1">
      <c r="A3281" s="221"/>
      <c r="B3281" s="221"/>
      <c r="C3281" s="239" t="s">
        <v>221</v>
      </c>
      <c r="D3281" s="240">
        <v>0</v>
      </c>
      <c r="E3281" s="240">
        <v>0</v>
      </c>
      <c r="F3281" s="240">
        <v>0</v>
      </c>
      <c r="G3281" s="240">
        <v>0</v>
      </c>
      <c r="H3281" s="221"/>
      <c r="I3281" s="221"/>
      <c r="J3281" s="221"/>
      <c r="K3281" s="221"/>
    </row>
    <row r="3282" spans="1:11" ht="14.1" customHeight="1">
      <c r="A3282" s="221"/>
      <c r="B3282" s="221"/>
      <c r="C3282" s="239" t="s">
        <v>224</v>
      </c>
      <c r="D3282" s="240">
        <v>0</v>
      </c>
      <c r="E3282" s="240">
        <v>0</v>
      </c>
      <c r="F3282" s="240">
        <v>0</v>
      </c>
      <c r="G3282" s="240">
        <v>0</v>
      </c>
      <c r="H3282" s="221"/>
      <c r="I3282" s="221"/>
      <c r="J3282" s="221"/>
      <c r="K3282" s="221"/>
    </row>
    <row r="3283" spans="1:11" ht="14.1" customHeight="1">
      <c r="A3283" s="221"/>
      <c r="B3283" s="221"/>
      <c r="C3283" s="239" t="s">
        <v>220</v>
      </c>
      <c r="D3283" s="240">
        <v>0</v>
      </c>
      <c r="E3283" s="240">
        <v>0</v>
      </c>
      <c r="F3283" s="240">
        <v>0</v>
      </c>
      <c r="G3283" s="240">
        <v>0</v>
      </c>
      <c r="H3283" s="221"/>
      <c r="I3283" s="221"/>
      <c r="J3283" s="221"/>
      <c r="K3283" s="221"/>
    </row>
    <row r="3284" spans="1:11" ht="14.1" customHeight="1">
      <c r="A3284" s="221"/>
      <c r="B3284" s="221"/>
      <c r="C3284" s="239" t="s">
        <v>221</v>
      </c>
      <c r="D3284" s="240">
        <v>0</v>
      </c>
      <c r="E3284" s="240">
        <v>0</v>
      </c>
      <c r="F3284" s="240">
        <v>0</v>
      </c>
      <c r="G3284" s="240">
        <v>0</v>
      </c>
      <c r="H3284" s="221"/>
      <c r="I3284" s="221"/>
      <c r="J3284" s="221"/>
      <c r="K3284" s="221"/>
    </row>
    <row r="3285" spans="1:11" ht="14.1" customHeight="1">
      <c r="A3285" s="221"/>
      <c r="B3285" s="221"/>
      <c r="C3285" s="239" t="s">
        <v>225</v>
      </c>
      <c r="D3285" s="240">
        <v>0</v>
      </c>
      <c r="E3285" s="240">
        <v>0</v>
      </c>
      <c r="F3285" s="240">
        <v>0</v>
      </c>
      <c r="G3285" s="240">
        <v>0</v>
      </c>
      <c r="H3285" s="221"/>
      <c r="I3285" s="221"/>
      <c r="J3285" s="221"/>
      <c r="K3285" s="221"/>
    </row>
    <row r="3286" spans="1:11" ht="14.1" customHeight="1">
      <c r="A3286" s="221"/>
      <c r="B3286" s="221"/>
      <c r="C3286" s="239" t="s">
        <v>220</v>
      </c>
      <c r="D3286" s="240">
        <v>0</v>
      </c>
      <c r="E3286" s="240">
        <v>0</v>
      </c>
      <c r="F3286" s="240">
        <v>0</v>
      </c>
      <c r="G3286" s="240">
        <v>0</v>
      </c>
      <c r="H3286" s="221"/>
      <c r="I3286" s="221"/>
      <c r="J3286" s="221"/>
      <c r="K3286" s="221"/>
    </row>
    <row r="3287" spans="1:11" ht="14.1" customHeight="1">
      <c r="A3287" s="221"/>
      <c r="B3287" s="221"/>
      <c r="C3287" s="239" t="s">
        <v>221</v>
      </c>
      <c r="D3287" s="240">
        <v>0</v>
      </c>
      <c r="E3287" s="240">
        <v>0</v>
      </c>
      <c r="F3287" s="240">
        <v>0</v>
      </c>
      <c r="G3287" s="240">
        <v>0</v>
      </c>
      <c r="H3287" s="221"/>
      <c r="I3287" s="221"/>
      <c r="J3287" s="221"/>
      <c r="K3287" s="221"/>
    </row>
    <row r="3288" spans="1:11" ht="14.1" customHeight="1">
      <c r="A3288" s="221"/>
      <c r="B3288" s="221"/>
      <c r="C3288" s="239" t="s">
        <v>226</v>
      </c>
      <c r="D3288" s="240">
        <v>0</v>
      </c>
      <c r="E3288" s="240">
        <v>0</v>
      </c>
      <c r="F3288" s="240">
        <v>0</v>
      </c>
      <c r="G3288" s="240">
        <v>0</v>
      </c>
      <c r="H3288" s="221"/>
      <c r="I3288" s="221"/>
      <c r="J3288" s="221"/>
      <c r="K3288" s="221"/>
    </row>
    <row r="3289" spans="1:11" ht="14.1" customHeight="1">
      <c r="A3289" s="221"/>
      <c r="B3289" s="221"/>
      <c r="C3289" s="239" t="s">
        <v>220</v>
      </c>
      <c r="D3289" s="240">
        <v>0</v>
      </c>
      <c r="E3289" s="240">
        <v>0</v>
      </c>
      <c r="F3289" s="240">
        <v>0</v>
      </c>
      <c r="G3289" s="240">
        <v>0</v>
      </c>
      <c r="H3289" s="221"/>
      <c r="I3289" s="221"/>
      <c r="J3289" s="221"/>
      <c r="K3289" s="221"/>
    </row>
    <row r="3290" spans="1:11" ht="14.1" customHeight="1">
      <c r="A3290" s="221"/>
      <c r="B3290" s="221"/>
      <c r="C3290" s="239" t="s">
        <v>221</v>
      </c>
      <c r="D3290" s="240">
        <v>0</v>
      </c>
      <c r="E3290" s="240">
        <v>0</v>
      </c>
      <c r="F3290" s="240">
        <v>0</v>
      </c>
      <c r="G3290" s="240">
        <v>0</v>
      </c>
      <c r="H3290" s="221"/>
      <c r="I3290" s="221"/>
      <c r="J3290" s="221"/>
      <c r="K3290" s="221"/>
    </row>
    <row r="3291" spans="1:11" ht="14.1" customHeight="1">
      <c r="A3291" s="221"/>
      <c r="B3291" s="221"/>
      <c r="C3291" s="239" t="s">
        <v>227</v>
      </c>
      <c r="D3291" s="240">
        <v>0</v>
      </c>
      <c r="E3291" s="240">
        <v>0</v>
      </c>
      <c r="F3291" s="240">
        <v>0</v>
      </c>
      <c r="G3291" s="240">
        <v>0</v>
      </c>
      <c r="H3291" s="221"/>
      <c r="I3291" s="221"/>
      <c r="J3291" s="221"/>
      <c r="K3291" s="221"/>
    </row>
    <row r="3292" spans="1:11" ht="14.1" customHeight="1">
      <c r="A3292" s="221"/>
      <c r="B3292" s="221"/>
      <c r="C3292" s="239" t="s">
        <v>220</v>
      </c>
      <c r="D3292" s="240">
        <v>0</v>
      </c>
      <c r="E3292" s="240">
        <v>0</v>
      </c>
      <c r="F3292" s="240">
        <v>0</v>
      </c>
      <c r="G3292" s="240">
        <v>0</v>
      </c>
      <c r="H3292" s="221"/>
      <c r="I3292" s="221"/>
      <c r="J3292" s="221"/>
      <c r="K3292" s="221"/>
    </row>
    <row r="3293" spans="1:11" ht="14.1" customHeight="1">
      <c r="A3293" s="221"/>
      <c r="B3293" s="221"/>
      <c r="C3293" s="239" t="s">
        <v>221</v>
      </c>
      <c r="D3293" s="240">
        <v>0</v>
      </c>
      <c r="E3293" s="240">
        <v>0</v>
      </c>
      <c r="F3293" s="240">
        <v>0</v>
      </c>
      <c r="G3293" s="240">
        <v>0</v>
      </c>
      <c r="H3293" s="221"/>
      <c r="I3293" s="221"/>
      <c r="J3293" s="221"/>
      <c r="K3293" s="221"/>
    </row>
    <row r="3294" spans="1:11" ht="14.1" customHeight="1">
      <c r="A3294" s="221"/>
      <c r="B3294" s="221"/>
      <c r="C3294" s="239" t="s">
        <v>228</v>
      </c>
      <c r="D3294" s="240">
        <v>0</v>
      </c>
      <c r="E3294" s="240">
        <v>0</v>
      </c>
      <c r="F3294" s="240">
        <v>0</v>
      </c>
      <c r="G3294" s="240">
        <v>0</v>
      </c>
      <c r="H3294" s="221"/>
      <c r="I3294" s="221"/>
      <c r="J3294" s="221"/>
      <c r="K3294" s="221"/>
    </row>
    <row r="3295" spans="1:11" ht="14.1" customHeight="1">
      <c r="A3295" s="221"/>
      <c r="B3295" s="221"/>
      <c r="C3295" s="239" t="s">
        <v>220</v>
      </c>
      <c r="D3295" s="240">
        <v>0</v>
      </c>
      <c r="E3295" s="240">
        <v>0</v>
      </c>
      <c r="F3295" s="240">
        <v>0</v>
      </c>
      <c r="G3295" s="240">
        <v>0</v>
      </c>
      <c r="H3295" s="221"/>
      <c r="I3295" s="221"/>
      <c r="J3295" s="221"/>
      <c r="K3295" s="221"/>
    </row>
    <row r="3296" spans="1:11" ht="14.1" customHeight="1">
      <c r="A3296" s="221"/>
      <c r="B3296" s="221"/>
      <c r="C3296" s="239" t="s">
        <v>229</v>
      </c>
      <c r="D3296" s="240">
        <v>0</v>
      </c>
      <c r="E3296" s="240">
        <v>0</v>
      </c>
      <c r="F3296" s="240">
        <v>0</v>
      </c>
      <c r="G3296" s="240">
        <v>0</v>
      </c>
      <c r="H3296" s="221"/>
      <c r="I3296" s="221"/>
      <c r="J3296" s="221"/>
      <c r="K3296" s="221"/>
    </row>
    <row r="3297" spans="1:11" ht="14.1" customHeight="1">
      <c r="A3297" s="221"/>
      <c r="B3297" s="221"/>
      <c r="C3297" s="239" t="s">
        <v>230</v>
      </c>
      <c r="D3297" s="240">
        <v>0</v>
      </c>
      <c r="E3297" s="240">
        <v>0</v>
      </c>
      <c r="F3297" s="240">
        <v>0</v>
      </c>
      <c r="G3297" s="240">
        <v>0</v>
      </c>
      <c r="H3297" s="221"/>
      <c r="I3297" s="221"/>
      <c r="J3297" s="221"/>
      <c r="K3297" s="221"/>
    </row>
    <row r="3298" spans="1:11" ht="14.1" customHeight="1">
      <c r="A3298" s="221"/>
      <c r="B3298" s="221"/>
      <c r="C3298" s="239" t="s">
        <v>231</v>
      </c>
      <c r="D3298" s="240">
        <v>0</v>
      </c>
      <c r="E3298" s="240">
        <v>0</v>
      </c>
      <c r="F3298" s="240">
        <v>0</v>
      </c>
      <c r="G3298" s="240">
        <v>0</v>
      </c>
      <c r="H3298" s="221"/>
      <c r="I3298" s="221"/>
      <c r="J3298" s="221"/>
      <c r="K3298" s="221"/>
    </row>
    <row r="3299" spans="1:11" ht="14.1" customHeight="1">
      <c r="A3299" s="221"/>
      <c r="B3299" s="221"/>
      <c r="C3299" s="239" t="s">
        <v>232</v>
      </c>
      <c r="D3299" s="240">
        <v>0</v>
      </c>
      <c r="E3299" s="240">
        <v>0</v>
      </c>
      <c r="F3299" s="240">
        <v>0</v>
      </c>
      <c r="G3299" s="240">
        <v>0</v>
      </c>
      <c r="H3299" s="221"/>
      <c r="I3299" s="221"/>
      <c r="J3299" s="221"/>
      <c r="K3299" s="221"/>
    </row>
    <row r="3300" spans="1:11" ht="14.1" customHeight="1">
      <c r="A3300" s="221"/>
      <c r="B3300" s="221"/>
      <c r="C3300" s="239" t="s">
        <v>233</v>
      </c>
      <c r="D3300" s="240">
        <v>0</v>
      </c>
      <c r="E3300" s="1591">
        <v>162824351</v>
      </c>
      <c r="F3300" s="1591">
        <v>122026652</v>
      </c>
      <c r="G3300" s="1591">
        <v>0</v>
      </c>
      <c r="H3300" s="221"/>
      <c r="I3300" s="221"/>
      <c r="J3300" s="221"/>
      <c r="K3300" s="221"/>
    </row>
    <row r="3301" spans="1:11" ht="14.1" customHeight="1">
      <c r="A3301" s="221"/>
      <c r="B3301" s="221"/>
      <c r="C3301" s="239" t="s">
        <v>220</v>
      </c>
      <c r="D3301" s="240">
        <v>0</v>
      </c>
      <c r="E3301" s="1591">
        <v>162824351</v>
      </c>
      <c r="F3301" s="1591">
        <v>122026652</v>
      </c>
      <c r="G3301" s="1591">
        <v>0</v>
      </c>
      <c r="H3301" s="221"/>
      <c r="I3301" s="221"/>
      <c r="J3301" s="221"/>
      <c r="K3301" s="221"/>
    </row>
    <row r="3302" spans="1:11" ht="14.1" customHeight="1">
      <c r="A3302" s="221"/>
      <c r="B3302" s="221"/>
      <c r="C3302" s="239" t="s">
        <v>229</v>
      </c>
      <c r="D3302" s="240">
        <v>0</v>
      </c>
      <c r="E3302" s="240">
        <v>0</v>
      </c>
      <c r="F3302" s="240">
        <v>0</v>
      </c>
      <c r="G3302" s="240">
        <v>0</v>
      </c>
      <c r="H3302" s="221"/>
      <c r="I3302" s="221"/>
      <c r="J3302" s="221"/>
      <c r="K3302" s="221"/>
    </row>
    <row r="3303" spans="1:11" ht="14.1" customHeight="1">
      <c r="A3303" s="221"/>
      <c r="B3303" s="221"/>
      <c r="C3303" s="239" t="s">
        <v>230</v>
      </c>
      <c r="D3303" s="240">
        <v>0</v>
      </c>
      <c r="E3303" s="240">
        <v>0</v>
      </c>
      <c r="F3303" s="240">
        <v>0</v>
      </c>
      <c r="G3303" s="240">
        <v>0</v>
      </c>
      <c r="H3303" s="221"/>
      <c r="I3303" s="221"/>
      <c r="J3303" s="221"/>
      <c r="K3303" s="221"/>
    </row>
    <row r="3304" spans="1:11" ht="14.1" customHeight="1">
      <c r="A3304" s="221"/>
      <c r="B3304" s="221"/>
      <c r="C3304" s="239" t="s">
        <v>231</v>
      </c>
      <c r="D3304" s="240">
        <v>0</v>
      </c>
      <c r="E3304" s="240">
        <v>0</v>
      </c>
      <c r="F3304" s="240">
        <v>0</v>
      </c>
      <c r="G3304" s="240">
        <v>0</v>
      </c>
      <c r="H3304" s="221"/>
      <c r="I3304" s="221"/>
      <c r="J3304" s="221"/>
      <c r="K3304" s="221"/>
    </row>
    <row r="3305" spans="1:11" ht="14.1" customHeight="1">
      <c r="A3305" s="221"/>
      <c r="B3305" s="221"/>
      <c r="C3305" s="239" t="s">
        <v>232</v>
      </c>
      <c r="D3305" s="240">
        <v>0</v>
      </c>
      <c r="E3305" s="240">
        <v>0</v>
      </c>
      <c r="F3305" s="240">
        <v>0</v>
      </c>
      <c r="G3305" s="240">
        <v>0</v>
      </c>
      <c r="H3305" s="221"/>
      <c r="I3305" s="221"/>
      <c r="J3305" s="221"/>
      <c r="K3305" s="221"/>
    </row>
    <row r="3306" spans="1:11" ht="14.1" customHeight="1">
      <c r="A3306" s="221"/>
      <c r="B3306" s="221"/>
      <c r="C3306" s="239" t="s">
        <v>234</v>
      </c>
      <c r="D3306" s="240">
        <v>0</v>
      </c>
      <c r="E3306" s="240">
        <v>0</v>
      </c>
      <c r="F3306" s="240">
        <v>0</v>
      </c>
      <c r="G3306" s="240">
        <v>0</v>
      </c>
      <c r="H3306" s="221"/>
      <c r="I3306" s="221"/>
      <c r="J3306" s="221"/>
      <c r="K3306" s="221"/>
    </row>
    <row r="3307" spans="1:11" ht="14.1" customHeight="1">
      <c r="A3307" s="221"/>
      <c r="B3307" s="221"/>
      <c r="C3307" s="239" t="s">
        <v>220</v>
      </c>
      <c r="D3307" s="240">
        <v>0</v>
      </c>
      <c r="E3307" s="240">
        <v>0</v>
      </c>
      <c r="F3307" s="240">
        <v>0</v>
      </c>
      <c r="G3307" s="240">
        <v>0</v>
      </c>
      <c r="H3307" s="221"/>
      <c r="I3307" s="221"/>
      <c r="J3307" s="221"/>
      <c r="K3307" s="221"/>
    </row>
    <row r="3308" spans="1:11" ht="14.1" customHeight="1">
      <c r="A3308" s="221"/>
      <c r="B3308" s="221"/>
      <c r="C3308" s="239" t="s">
        <v>229</v>
      </c>
      <c r="D3308" s="240">
        <v>0</v>
      </c>
      <c r="E3308" s="240">
        <v>0</v>
      </c>
      <c r="F3308" s="240">
        <v>0</v>
      </c>
      <c r="G3308" s="240">
        <v>0</v>
      </c>
      <c r="H3308" s="221"/>
      <c r="I3308" s="221"/>
      <c r="J3308" s="221"/>
      <c r="K3308" s="221"/>
    </row>
    <row r="3309" spans="1:11" ht="14.1" customHeight="1">
      <c r="A3309" s="221"/>
      <c r="B3309" s="221"/>
      <c r="C3309" s="239" t="s">
        <v>230</v>
      </c>
      <c r="D3309" s="240">
        <v>0</v>
      </c>
      <c r="E3309" s="240">
        <v>0</v>
      </c>
      <c r="F3309" s="240">
        <v>0</v>
      </c>
      <c r="G3309" s="240">
        <v>0</v>
      </c>
      <c r="H3309" s="221"/>
      <c r="I3309" s="221"/>
      <c r="J3309" s="221"/>
      <c r="K3309" s="221"/>
    </row>
    <row r="3310" spans="1:11" ht="14.1" customHeight="1">
      <c r="A3310" s="221"/>
      <c r="B3310" s="221"/>
      <c r="C3310" s="239" t="s">
        <v>231</v>
      </c>
      <c r="D3310" s="240">
        <v>0</v>
      </c>
      <c r="E3310" s="240">
        <v>0</v>
      </c>
      <c r="F3310" s="240">
        <v>0</v>
      </c>
      <c r="G3310" s="240">
        <v>0</v>
      </c>
      <c r="H3310" s="221"/>
      <c r="I3310" s="221"/>
      <c r="J3310" s="221"/>
      <c r="K3310" s="221"/>
    </row>
    <row r="3311" spans="1:11" ht="14.1" customHeight="1">
      <c r="A3311" s="221"/>
      <c r="B3311" s="221"/>
      <c r="C3311" s="239" t="s">
        <v>232</v>
      </c>
      <c r="D3311" s="240">
        <v>0</v>
      </c>
      <c r="E3311" s="240">
        <v>0</v>
      </c>
      <c r="F3311" s="240">
        <v>0</v>
      </c>
      <c r="G3311" s="240">
        <v>0</v>
      </c>
      <c r="H3311" s="221"/>
      <c r="I3311" s="221"/>
      <c r="J3311" s="221"/>
      <c r="K3311" s="221"/>
    </row>
    <row r="3312" spans="1:11" ht="14.1" customHeight="1">
      <c r="A3312" s="221"/>
      <c r="B3312" s="221"/>
      <c r="C3312" s="239" t="s">
        <v>235</v>
      </c>
      <c r="D3312" s="240">
        <v>0</v>
      </c>
      <c r="E3312" s="240">
        <v>0</v>
      </c>
      <c r="F3312" s="240">
        <v>0</v>
      </c>
      <c r="G3312" s="240">
        <v>0</v>
      </c>
      <c r="H3312" s="221"/>
      <c r="I3312" s="221"/>
      <c r="J3312" s="221"/>
      <c r="K3312" s="221"/>
    </row>
    <row r="3313" spans="1:11" ht="14.1" customHeight="1">
      <c r="A3313" s="221"/>
      <c r="B3313" s="221"/>
      <c r="C3313" s="239" t="s">
        <v>236</v>
      </c>
      <c r="D3313" s="240">
        <v>0</v>
      </c>
      <c r="E3313" s="240">
        <v>0</v>
      </c>
      <c r="F3313" s="240">
        <v>0</v>
      </c>
      <c r="G3313" s="240">
        <v>0</v>
      </c>
      <c r="H3313" s="221"/>
      <c r="I3313" s="221"/>
      <c r="J3313" s="221"/>
      <c r="K3313" s="221"/>
    </row>
    <row r="3314" spans="1:11" ht="14.1" customHeight="1">
      <c r="A3314" s="221"/>
      <c r="B3314" s="221"/>
      <c r="C3314" s="241" t="s">
        <v>237</v>
      </c>
      <c r="D3314" s="240">
        <v>0</v>
      </c>
      <c r="E3314" s="1591">
        <v>162824351</v>
      </c>
      <c r="F3314" s="1591">
        <v>122026652</v>
      </c>
      <c r="G3314" s="1591">
        <v>0</v>
      </c>
      <c r="H3314" s="221"/>
      <c r="I3314" s="221"/>
      <c r="J3314" s="221"/>
      <c r="K3314" s="221"/>
    </row>
    <row r="3315" spans="1:11" ht="20.100000000000001" customHeight="1">
      <c r="A3315" s="221"/>
      <c r="B3315" s="221"/>
      <c r="C3315" s="1581" t="s">
        <v>3494</v>
      </c>
      <c r="D3315" s="1685" t="s">
        <v>3495</v>
      </c>
      <c r="E3315" s="1686"/>
      <c r="F3315" s="1686"/>
      <c r="G3315" s="1686"/>
      <c r="H3315" s="221"/>
      <c r="I3315" s="221"/>
      <c r="J3315" s="221"/>
      <c r="K3315" s="221"/>
    </row>
    <row r="3316" spans="1:11" ht="50.1" customHeight="1">
      <c r="A3316" s="221"/>
      <c r="B3316" s="221"/>
      <c r="C3316" s="231" t="s">
        <v>209</v>
      </c>
      <c r="D3316" s="1639" t="s">
        <v>3496</v>
      </c>
      <c r="E3316" s="1640"/>
      <c r="F3316" s="1640"/>
      <c r="G3316" s="1640"/>
      <c r="H3316" s="221"/>
      <c r="I3316" s="221"/>
      <c r="J3316" s="221"/>
      <c r="K3316" s="221"/>
    </row>
    <row r="3317" spans="1:11" ht="50.1" customHeight="1">
      <c r="A3317" s="221"/>
      <c r="B3317" s="221"/>
      <c r="C3317" s="232" t="s">
        <v>211</v>
      </c>
      <c r="D3317" s="1639" t="s">
        <v>3497</v>
      </c>
      <c r="E3317" s="1640"/>
      <c r="F3317" s="1640"/>
      <c r="G3317" s="1640"/>
      <c r="H3317" s="221"/>
      <c r="I3317" s="221"/>
      <c r="J3317" s="221"/>
      <c r="K3317" s="221"/>
    </row>
    <row r="3318" spans="1:11" ht="50.1" customHeight="1">
      <c r="A3318" s="221"/>
      <c r="B3318" s="221"/>
      <c r="C3318" s="232" t="s">
        <v>31</v>
      </c>
      <c r="D3318" s="1639" t="s">
        <v>3263</v>
      </c>
      <c r="E3318" s="1640"/>
      <c r="F3318" s="1640"/>
      <c r="G3318" s="1640"/>
      <c r="H3318" s="221"/>
      <c r="I3318" s="221"/>
      <c r="J3318" s="221"/>
      <c r="K3318" s="221"/>
    </row>
    <row r="3319" spans="1:11" ht="15" customHeight="1">
      <c r="A3319" s="221"/>
      <c r="B3319" s="221"/>
      <c r="C3319" s="233"/>
      <c r="D3319" s="234">
        <v>2025</v>
      </c>
      <c r="E3319" s="234">
        <v>2026</v>
      </c>
      <c r="F3319" s="234">
        <v>2027</v>
      </c>
      <c r="G3319" s="234">
        <v>2028</v>
      </c>
      <c r="H3319" s="221"/>
      <c r="I3319" s="221"/>
      <c r="J3319" s="221"/>
      <c r="K3319" s="221"/>
    </row>
    <row r="3320" spans="1:11" ht="15" customHeight="1">
      <c r="A3320" s="221"/>
      <c r="B3320" s="221"/>
      <c r="C3320" s="235"/>
      <c r="D3320" s="236" t="s">
        <v>13</v>
      </c>
      <c r="E3320" s="236" t="s">
        <v>14</v>
      </c>
      <c r="F3320" s="236" t="s">
        <v>14</v>
      </c>
      <c r="G3320" s="236" t="s">
        <v>14</v>
      </c>
      <c r="H3320" s="221"/>
      <c r="I3320" s="221"/>
      <c r="J3320" s="221"/>
      <c r="K3320" s="221"/>
    </row>
    <row r="3321" spans="1:11" ht="14.1" customHeight="1">
      <c r="A3321" s="221"/>
      <c r="B3321" s="221"/>
      <c r="C3321" s="223" t="s">
        <v>33</v>
      </c>
      <c r="D3321" s="237" t="s">
        <v>200</v>
      </c>
      <c r="E3321" s="237" t="s">
        <v>248</v>
      </c>
      <c r="F3321" s="237" t="s">
        <v>248</v>
      </c>
      <c r="G3321" s="237" t="s">
        <v>248</v>
      </c>
      <c r="H3321" s="221"/>
      <c r="I3321" s="221"/>
      <c r="J3321" s="221"/>
      <c r="K3321" s="221"/>
    </row>
    <row r="3322" spans="1:11" ht="14.1" customHeight="1">
      <c r="A3322" s="221"/>
      <c r="B3322" s="221"/>
      <c r="C3322" s="223" t="s">
        <v>214</v>
      </c>
      <c r="D3322" s="237">
        <v>0</v>
      </c>
      <c r="E3322" s="1591">
        <v>78249004</v>
      </c>
      <c r="F3322" s="1591">
        <v>38474702</v>
      </c>
      <c r="G3322" s="1591">
        <v>11525298</v>
      </c>
      <c r="H3322" s="221"/>
      <c r="I3322" s="221"/>
      <c r="J3322" s="221"/>
      <c r="K3322" s="221"/>
    </row>
    <row r="3323" spans="1:11" ht="14.1" customHeight="1">
      <c r="A3323" s="221"/>
      <c r="B3323" s="221"/>
      <c r="C3323" s="223" t="s">
        <v>215</v>
      </c>
      <c r="D3323" s="237" t="s">
        <v>164</v>
      </c>
      <c r="E3323" s="1591">
        <v>78249004</v>
      </c>
      <c r="F3323" s="1591">
        <v>38474702</v>
      </c>
      <c r="G3323" s="1591">
        <v>11525298</v>
      </c>
      <c r="H3323" s="221"/>
      <c r="I3323" s="221"/>
      <c r="J3323" s="221"/>
      <c r="K3323" s="221"/>
    </row>
    <row r="3324" spans="1:11" ht="14.1" customHeight="1">
      <c r="A3324" s="221"/>
      <c r="B3324" s="221"/>
      <c r="C3324" s="223" t="s">
        <v>216</v>
      </c>
      <c r="D3324" s="237" t="s">
        <v>200</v>
      </c>
      <c r="E3324" s="237" t="s">
        <v>200</v>
      </c>
      <c r="F3324" s="237" t="s">
        <v>164</v>
      </c>
      <c r="G3324" s="237" t="s">
        <v>164</v>
      </c>
      <c r="H3324" s="221"/>
      <c r="I3324" s="221"/>
      <c r="J3324" s="221"/>
      <c r="K3324" s="221"/>
    </row>
    <row r="3325" spans="1:11" ht="14.1" customHeight="1">
      <c r="A3325" s="221"/>
      <c r="B3325" s="221"/>
      <c r="C3325" s="223" t="s">
        <v>217</v>
      </c>
      <c r="D3325" s="237" t="s">
        <v>200</v>
      </c>
      <c r="E3325" s="1605"/>
      <c r="F3325" s="1595">
        <v>-0.5083042590548501</v>
      </c>
      <c r="G3325" s="1595">
        <v>-0.70044477537473848</v>
      </c>
      <c r="H3325" s="221"/>
      <c r="I3325" s="221"/>
      <c r="J3325" s="221"/>
      <c r="K3325" s="221"/>
    </row>
    <row r="3326" spans="1:11" ht="14.1" customHeight="1">
      <c r="A3326" s="221"/>
      <c r="B3326" s="221"/>
      <c r="C3326" s="223" t="s">
        <v>39</v>
      </c>
      <c r="D3326" s="237" t="s">
        <v>200</v>
      </c>
      <c r="E3326" s="1605"/>
      <c r="F3326" s="1595">
        <v>-0.5083042590548501</v>
      </c>
      <c r="G3326" s="1595">
        <v>-0.70044477537473848</v>
      </c>
      <c r="H3326" s="221"/>
      <c r="I3326" s="221"/>
      <c r="J3326" s="221"/>
      <c r="K3326" s="221"/>
    </row>
    <row r="3327" spans="1:11" ht="14.1" customHeight="1">
      <c r="A3327" s="221"/>
      <c r="B3327" s="221"/>
      <c r="C3327" s="1683" t="s">
        <v>218</v>
      </c>
      <c r="D3327" s="1684"/>
      <c r="E3327" s="1684"/>
      <c r="F3327" s="1684"/>
      <c r="G3327" s="1684"/>
      <c r="H3327" s="221"/>
      <c r="I3327" s="221"/>
      <c r="J3327" s="221"/>
      <c r="K3327" s="221"/>
    </row>
    <row r="3328" spans="1:11" ht="14.1" customHeight="1">
      <c r="A3328" s="221"/>
      <c r="B3328" s="221"/>
      <c r="C3328" s="233"/>
      <c r="D3328" s="234">
        <v>2025</v>
      </c>
      <c r="E3328" s="234">
        <v>2026</v>
      </c>
      <c r="F3328" s="234">
        <v>2027</v>
      </c>
      <c r="G3328" s="234">
        <v>2028</v>
      </c>
      <c r="H3328" s="221"/>
      <c r="I3328" s="221"/>
      <c r="J3328" s="221"/>
      <c r="K3328" s="221"/>
    </row>
    <row r="3329" spans="1:11" ht="14.1" customHeight="1">
      <c r="A3329" s="221"/>
      <c r="B3329" s="221"/>
      <c r="C3329" s="235"/>
      <c r="D3329" s="236" t="s">
        <v>13</v>
      </c>
      <c r="E3329" s="236" t="s">
        <v>14</v>
      </c>
      <c r="F3329" s="236" t="s">
        <v>14</v>
      </c>
      <c r="G3329" s="236" t="s">
        <v>14</v>
      </c>
      <c r="H3329" s="221"/>
      <c r="I3329" s="221"/>
      <c r="J3329" s="221"/>
      <c r="K3329" s="221"/>
    </row>
    <row r="3330" spans="1:11" ht="14.1" customHeight="1">
      <c r="A3330" s="221"/>
      <c r="B3330" s="221"/>
      <c r="C3330" s="239" t="s">
        <v>219</v>
      </c>
      <c r="D3330" s="240">
        <v>0</v>
      </c>
      <c r="E3330" s="240">
        <v>0</v>
      </c>
      <c r="F3330" s="240">
        <v>0</v>
      </c>
      <c r="G3330" s="240">
        <v>0</v>
      </c>
      <c r="H3330" s="221"/>
      <c r="I3330" s="221"/>
      <c r="J3330" s="221"/>
      <c r="K3330" s="221"/>
    </row>
    <row r="3331" spans="1:11" ht="14.1" customHeight="1">
      <c r="A3331" s="221"/>
      <c r="B3331" s="221"/>
      <c r="C3331" s="239" t="s">
        <v>220</v>
      </c>
      <c r="D3331" s="240">
        <v>0</v>
      </c>
      <c r="E3331" s="240">
        <v>0</v>
      </c>
      <c r="F3331" s="240">
        <v>0</v>
      </c>
      <c r="G3331" s="240">
        <v>0</v>
      </c>
      <c r="H3331" s="221"/>
      <c r="I3331" s="221"/>
      <c r="J3331" s="221"/>
      <c r="K3331" s="221"/>
    </row>
    <row r="3332" spans="1:11" ht="14.1" customHeight="1">
      <c r="A3332" s="221"/>
      <c r="B3332" s="221"/>
      <c r="C3332" s="239" t="s">
        <v>221</v>
      </c>
      <c r="D3332" s="240">
        <v>0</v>
      </c>
      <c r="E3332" s="240">
        <v>0</v>
      </c>
      <c r="F3332" s="240">
        <v>0</v>
      </c>
      <c r="G3332" s="240">
        <v>0</v>
      </c>
      <c r="H3332" s="221"/>
      <c r="I3332" s="221"/>
      <c r="J3332" s="221"/>
      <c r="K3332" s="221"/>
    </row>
    <row r="3333" spans="1:11" ht="14.1" customHeight="1">
      <c r="A3333" s="221"/>
      <c r="B3333" s="221"/>
      <c r="C3333" s="239" t="s">
        <v>222</v>
      </c>
      <c r="D3333" s="240">
        <v>0</v>
      </c>
      <c r="E3333" s="240">
        <v>0</v>
      </c>
      <c r="F3333" s="240">
        <v>0</v>
      </c>
      <c r="G3333" s="240">
        <v>0</v>
      </c>
      <c r="H3333" s="221"/>
      <c r="I3333" s="221"/>
      <c r="J3333" s="221"/>
      <c r="K3333" s="221"/>
    </row>
    <row r="3334" spans="1:11" ht="14.1" customHeight="1">
      <c r="A3334" s="221"/>
      <c r="B3334" s="221"/>
      <c r="C3334" s="239" t="s">
        <v>220</v>
      </c>
      <c r="D3334" s="240">
        <v>0</v>
      </c>
      <c r="E3334" s="240">
        <v>0</v>
      </c>
      <c r="F3334" s="240">
        <v>0</v>
      </c>
      <c r="G3334" s="240">
        <v>0</v>
      </c>
      <c r="H3334" s="221"/>
      <c r="I3334" s="221"/>
      <c r="J3334" s="221"/>
      <c r="K3334" s="221"/>
    </row>
    <row r="3335" spans="1:11" ht="14.1" customHeight="1">
      <c r="A3335" s="221"/>
      <c r="B3335" s="221"/>
      <c r="C3335" s="239" t="s">
        <v>221</v>
      </c>
      <c r="D3335" s="240">
        <v>0</v>
      </c>
      <c r="E3335" s="240">
        <v>0</v>
      </c>
      <c r="F3335" s="240">
        <v>0</v>
      </c>
      <c r="G3335" s="240">
        <v>0</v>
      </c>
      <c r="H3335" s="221"/>
      <c r="I3335" s="221"/>
      <c r="J3335" s="221"/>
      <c r="K3335" s="221"/>
    </row>
    <row r="3336" spans="1:11" ht="14.1" customHeight="1">
      <c r="A3336" s="221"/>
      <c r="B3336" s="221"/>
      <c r="C3336" s="239" t="s">
        <v>223</v>
      </c>
      <c r="D3336" s="240">
        <v>0</v>
      </c>
      <c r="E3336" s="240">
        <v>0</v>
      </c>
      <c r="F3336" s="240">
        <v>0</v>
      </c>
      <c r="G3336" s="240">
        <v>0</v>
      </c>
      <c r="H3336" s="221"/>
      <c r="I3336" s="221"/>
      <c r="J3336" s="221"/>
      <c r="K3336" s="221"/>
    </row>
    <row r="3337" spans="1:11" ht="14.1" customHeight="1">
      <c r="A3337" s="221"/>
      <c r="B3337" s="221"/>
      <c r="C3337" s="239" t="s">
        <v>220</v>
      </c>
      <c r="D3337" s="240">
        <v>0</v>
      </c>
      <c r="E3337" s="240">
        <v>0</v>
      </c>
      <c r="F3337" s="240">
        <v>0</v>
      </c>
      <c r="G3337" s="240">
        <v>0</v>
      </c>
      <c r="H3337" s="221"/>
      <c r="I3337" s="221"/>
      <c r="J3337" s="221"/>
      <c r="K3337" s="221"/>
    </row>
    <row r="3338" spans="1:11" ht="14.1" customHeight="1">
      <c r="A3338" s="221"/>
      <c r="B3338" s="221"/>
      <c r="C3338" s="239" t="s">
        <v>221</v>
      </c>
      <c r="D3338" s="240">
        <v>0</v>
      </c>
      <c r="E3338" s="240">
        <v>0</v>
      </c>
      <c r="F3338" s="240">
        <v>0</v>
      </c>
      <c r="G3338" s="240">
        <v>0</v>
      </c>
      <c r="H3338" s="221"/>
      <c r="I3338" s="221"/>
      <c r="J3338" s="221"/>
      <c r="K3338" s="221"/>
    </row>
    <row r="3339" spans="1:11" ht="14.1" customHeight="1">
      <c r="A3339" s="221"/>
      <c r="B3339" s="221"/>
      <c r="C3339" s="239" t="s">
        <v>224</v>
      </c>
      <c r="D3339" s="240">
        <v>0</v>
      </c>
      <c r="E3339" s="240">
        <v>0</v>
      </c>
      <c r="F3339" s="240">
        <v>0</v>
      </c>
      <c r="G3339" s="240">
        <v>0</v>
      </c>
      <c r="H3339" s="221"/>
      <c r="I3339" s="221"/>
      <c r="J3339" s="221"/>
      <c r="K3339" s="221"/>
    </row>
    <row r="3340" spans="1:11" ht="14.1" customHeight="1">
      <c r="A3340" s="221"/>
      <c r="B3340" s="221"/>
      <c r="C3340" s="239" t="s">
        <v>220</v>
      </c>
      <c r="D3340" s="240">
        <v>0</v>
      </c>
      <c r="E3340" s="240">
        <v>0</v>
      </c>
      <c r="F3340" s="240">
        <v>0</v>
      </c>
      <c r="G3340" s="240">
        <v>0</v>
      </c>
      <c r="H3340" s="221"/>
      <c r="I3340" s="221"/>
      <c r="J3340" s="221"/>
      <c r="K3340" s="221"/>
    </row>
    <row r="3341" spans="1:11" ht="14.1" customHeight="1">
      <c r="A3341" s="221"/>
      <c r="B3341" s="221"/>
      <c r="C3341" s="239" t="s">
        <v>221</v>
      </c>
      <c r="D3341" s="240">
        <v>0</v>
      </c>
      <c r="E3341" s="240">
        <v>0</v>
      </c>
      <c r="F3341" s="240">
        <v>0</v>
      </c>
      <c r="G3341" s="240">
        <v>0</v>
      </c>
      <c r="H3341" s="221"/>
      <c r="I3341" s="221"/>
      <c r="J3341" s="221"/>
      <c r="K3341" s="221"/>
    </row>
    <row r="3342" spans="1:11" ht="14.1" customHeight="1">
      <c r="A3342" s="221"/>
      <c r="B3342" s="221"/>
      <c r="C3342" s="239" t="s">
        <v>225</v>
      </c>
      <c r="D3342" s="240">
        <v>0</v>
      </c>
      <c r="E3342" s="240">
        <v>0</v>
      </c>
      <c r="F3342" s="240">
        <v>0</v>
      </c>
      <c r="G3342" s="240">
        <v>0</v>
      </c>
      <c r="H3342" s="221"/>
      <c r="I3342" s="221"/>
      <c r="J3342" s="221"/>
      <c r="K3342" s="221"/>
    </row>
    <row r="3343" spans="1:11" ht="14.1" customHeight="1">
      <c r="A3343" s="221"/>
      <c r="B3343" s="221"/>
      <c r="C3343" s="239" t="s">
        <v>220</v>
      </c>
      <c r="D3343" s="240">
        <v>0</v>
      </c>
      <c r="E3343" s="240">
        <v>0</v>
      </c>
      <c r="F3343" s="240">
        <v>0</v>
      </c>
      <c r="G3343" s="240">
        <v>0</v>
      </c>
      <c r="H3343" s="221"/>
      <c r="I3343" s="221"/>
      <c r="J3343" s="221"/>
      <c r="K3343" s="221"/>
    </row>
    <row r="3344" spans="1:11" ht="14.1" customHeight="1">
      <c r="A3344" s="221"/>
      <c r="B3344" s="221"/>
      <c r="C3344" s="239" t="s">
        <v>221</v>
      </c>
      <c r="D3344" s="240">
        <v>0</v>
      </c>
      <c r="E3344" s="240">
        <v>0</v>
      </c>
      <c r="F3344" s="240">
        <v>0</v>
      </c>
      <c r="G3344" s="240">
        <v>0</v>
      </c>
      <c r="H3344" s="221"/>
      <c r="I3344" s="221"/>
      <c r="J3344" s="221"/>
      <c r="K3344" s="221"/>
    </row>
    <row r="3345" spans="1:11" ht="14.1" customHeight="1">
      <c r="A3345" s="221"/>
      <c r="B3345" s="221"/>
      <c r="C3345" s="239" t="s">
        <v>226</v>
      </c>
      <c r="D3345" s="240">
        <v>0</v>
      </c>
      <c r="E3345" s="240">
        <v>0</v>
      </c>
      <c r="F3345" s="240">
        <v>0</v>
      </c>
      <c r="G3345" s="240">
        <v>0</v>
      </c>
      <c r="H3345" s="221"/>
      <c r="I3345" s="221"/>
      <c r="J3345" s="221"/>
      <c r="K3345" s="221"/>
    </row>
    <row r="3346" spans="1:11" ht="14.1" customHeight="1">
      <c r="A3346" s="221"/>
      <c r="B3346" s="221"/>
      <c r="C3346" s="239" t="s">
        <v>220</v>
      </c>
      <c r="D3346" s="240">
        <v>0</v>
      </c>
      <c r="E3346" s="240">
        <v>0</v>
      </c>
      <c r="F3346" s="240">
        <v>0</v>
      </c>
      <c r="G3346" s="240">
        <v>0</v>
      </c>
      <c r="H3346" s="221"/>
      <c r="I3346" s="221"/>
      <c r="J3346" s="221"/>
      <c r="K3346" s="221"/>
    </row>
    <row r="3347" spans="1:11" ht="14.1" customHeight="1">
      <c r="A3347" s="221"/>
      <c r="B3347" s="221"/>
      <c r="C3347" s="239" t="s">
        <v>221</v>
      </c>
      <c r="D3347" s="240">
        <v>0</v>
      </c>
      <c r="E3347" s="240">
        <v>0</v>
      </c>
      <c r="F3347" s="240">
        <v>0</v>
      </c>
      <c r="G3347" s="240">
        <v>0</v>
      </c>
      <c r="H3347" s="221"/>
      <c r="I3347" s="221"/>
      <c r="J3347" s="221"/>
      <c r="K3347" s="221"/>
    </row>
    <row r="3348" spans="1:11" ht="14.1" customHeight="1">
      <c r="A3348" s="221"/>
      <c r="B3348" s="221"/>
      <c r="C3348" s="239" t="s">
        <v>227</v>
      </c>
      <c r="D3348" s="240">
        <v>0</v>
      </c>
      <c r="E3348" s="240">
        <v>0</v>
      </c>
      <c r="F3348" s="240">
        <v>0</v>
      </c>
      <c r="G3348" s="240">
        <v>0</v>
      </c>
      <c r="H3348" s="221"/>
      <c r="I3348" s="221"/>
      <c r="J3348" s="221"/>
      <c r="K3348" s="221"/>
    </row>
    <row r="3349" spans="1:11" ht="14.1" customHeight="1">
      <c r="A3349" s="221"/>
      <c r="B3349" s="221"/>
      <c r="C3349" s="239" t="s">
        <v>220</v>
      </c>
      <c r="D3349" s="240">
        <v>0</v>
      </c>
      <c r="E3349" s="240">
        <v>0</v>
      </c>
      <c r="F3349" s="240">
        <v>0</v>
      </c>
      <c r="G3349" s="240">
        <v>0</v>
      </c>
      <c r="H3349" s="221"/>
      <c r="I3349" s="221"/>
      <c r="J3349" s="221"/>
      <c r="K3349" s="221"/>
    </row>
    <row r="3350" spans="1:11" ht="14.1" customHeight="1">
      <c r="A3350" s="221"/>
      <c r="B3350" s="221"/>
      <c r="C3350" s="239" t="s">
        <v>221</v>
      </c>
      <c r="D3350" s="240">
        <v>0</v>
      </c>
      <c r="E3350" s="240">
        <v>0</v>
      </c>
      <c r="F3350" s="240">
        <v>0</v>
      </c>
      <c r="G3350" s="240">
        <v>0</v>
      </c>
      <c r="H3350" s="221"/>
      <c r="I3350" s="221"/>
      <c r="J3350" s="221"/>
      <c r="K3350" s="221"/>
    </row>
    <row r="3351" spans="1:11" ht="14.1" customHeight="1">
      <c r="A3351" s="221"/>
      <c r="B3351" s="221"/>
      <c r="C3351" s="239" t="s">
        <v>228</v>
      </c>
      <c r="D3351" s="240">
        <v>0</v>
      </c>
      <c r="E3351" s="240">
        <v>0</v>
      </c>
      <c r="F3351" s="240">
        <v>0</v>
      </c>
      <c r="G3351" s="240">
        <v>0</v>
      </c>
      <c r="H3351" s="221"/>
      <c r="I3351" s="221"/>
      <c r="J3351" s="221"/>
      <c r="K3351" s="221"/>
    </row>
    <row r="3352" spans="1:11" ht="14.1" customHeight="1">
      <c r="A3352" s="221"/>
      <c r="B3352" s="221"/>
      <c r="C3352" s="239" t="s">
        <v>220</v>
      </c>
      <c r="D3352" s="240">
        <v>0</v>
      </c>
      <c r="E3352" s="240">
        <v>0</v>
      </c>
      <c r="F3352" s="240">
        <v>0</v>
      </c>
      <c r="G3352" s="240">
        <v>0</v>
      </c>
      <c r="H3352" s="221"/>
      <c r="I3352" s="221"/>
      <c r="J3352" s="221"/>
      <c r="K3352" s="221"/>
    </row>
    <row r="3353" spans="1:11" ht="14.1" customHeight="1">
      <c r="A3353" s="221"/>
      <c r="B3353" s="221"/>
      <c r="C3353" s="239" t="s">
        <v>229</v>
      </c>
      <c r="D3353" s="240">
        <v>0</v>
      </c>
      <c r="E3353" s="240">
        <v>0</v>
      </c>
      <c r="F3353" s="240">
        <v>0</v>
      </c>
      <c r="G3353" s="240">
        <v>0</v>
      </c>
      <c r="H3353" s="221"/>
      <c r="I3353" s="221"/>
      <c r="J3353" s="221"/>
      <c r="K3353" s="221"/>
    </row>
    <row r="3354" spans="1:11" ht="14.1" customHeight="1">
      <c r="A3354" s="221"/>
      <c r="B3354" s="221"/>
      <c r="C3354" s="239" t="s">
        <v>230</v>
      </c>
      <c r="D3354" s="240">
        <v>0</v>
      </c>
      <c r="E3354" s="240">
        <v>0</v>
      </c>
      <c r="F3354" s="240">
        <v>0</v>
      </c>
      <c r="G3354" s="240">
        <v>0</v>
      </c>
      <c r="H3354" s="221"/>
      <c r="I3354" s="221"/>
      <c r="J3354" s="221"/>
      <c r="K3354" s="221"/>
    </row>
    <row r="3355" spans="1:11" ht="14.1" customHeight="1">
      <c r="A3355" s="221"/>
      <c r="B3355" s="221"/>
      <c r="C3355" s="239" t="s">
        <v>231</v>
      </c>
      <c r="D3355" s="240">
        <v>0</v>
      </c>
      <c r="E3355" s="240">
        <v>0</v>
      </c>
      <c r="F3355" s="240">
        <v>0</v>
      </c>
      <c r="G3355" s="240">
        <v>0</v>
      </c>
      <c r="H3355" s="221"/>
      <c r="I3355" s="221"/>
      <c r="J3355" s="221"/>
      <c r="K3355" s="221"/>
    </row>
    <row r="3356" spans="1:11" ht="14.1" customHeight="1">
      <c r="A3356" s="221"/>
      <c r="B3356" s="221"/>
      <c r="C3356" s="239" t="s">
        <v>232</v>
      </c>
      <c r="D3356" s="240">
        <v>0</v>
      </c>
      <c r="E3356" s="240">
        <v>0</v>
      </c>
      <c r="F3356" s="240">
        <v>0</v>
      </c>
      <c r="G3356" s="240">
        <v>0</v>
      </c>
      <c r="H3356" s="221"/>
      <c r="I3356" s="221"/>
      <c r="J3356" s="221"/>
      <c r="K3356" s="221"/>
    </row>
    <row r="3357" spans="1:11" ht="14.1" customHeight="1">
      <c r="A3357" s="221"/>
      <c r="B3357" s="221"/>
      <c r="C3357" s="239" t="s">
        <v>233</v>
      </c>
      <c r="D3357" s="240">
        <v>0</v>
      </c>
      <c r="E3357" s="240">
        <v>78249004</v>
      </c>
      <c r="F3357" s="240">
        <v>38474702</v>
      </c>
      <c r="G3357" s="240">
        <v>11525298</v>
      </c>
      <c r="H3357" s="221"/>
      <c r="I3357" s="221"/>
      <c r="J3357" s="221"/>
      <c r="K3357" s="221"/>
    </row>
    <row r="3358" spans="1:11" ht="14.1" customHeight="1">
      <c r="A3358" s="221"/>
      <c r="B3358" s="221"/>
      <c r="C3358" s="239" t="s">
        <v>220</v>
      </c>
      <c r="D3358" s="240">
        <v>0</v>
      </c>
      <c r="E3358" s="240">
        <v>78249004</v>
      </c>
      <c r="F3358" s="240">
        <v>38474702</v>
      </c>
      <c r="G3358" s="240">
        <v>11525298</v>
      </c>
      <c r="H3358" s="221"/>
      <c r="I3358" s="221"/>
      <c r="J3358" s="221"/>
      <c r="K3358" s="221"/>
    </row>
    <row r="3359" spans="1:11" ht="14.1" customHeight="1">
      <c r="A3359" s="221"/>
      <c r="B3359" s="221"/>
      <c r="C3359" s="239" t="s">
        <v>229</v>
      </c>
      <c r="D3359" s="240">
        <v>0</v>
      </c>
      <c r="E3359" s="240">
        <v>0</v>
      </c>
      <c r="F3359" s="240">
        <v>0</v>
      </c>
      <c r="G3359" s="240">
        <v>0</v>
      </c>
      <c r="H3359" s="221"/>
      <c r="I3359" s="221"/>
      <c r="J3359" s="221"/>
      <c r="K3359" s="221"/>
    </row>
    <row r="3360" spans="1:11" ht="14.1" customHeight="1">
      <c r="A3360" s="221"/>
      <c r="B3360" s="221"/>
      <c r="C3360" s="239" t="s">
        <v>230</v>
      </c>
      <c r="D3360" s="240">
        <v>0</v>
      </c>
      <c r="E3360" s="240">
        <v>0</v>
      </c>
      <c r="F3360" s="240">
        <v>0</v>
      </c>
      <c r="G3360" s="240">
        <v>0</v>
      </c>
      <c r="H3360" s="221"/>
      <c r="I3360" s="221"/>
      <c r="J3360" s="221"/>
      <c r="K3360" s="221"/>
    </row>
    <row r="3361" spans="1:11" ht="14.1" customHeight="1">
      <c r="A3361" s="221"/>
      <c r="B3361" s="221"/>
      <c r="C3361" s="239" t="s">
        <v>231</v>
      </c>
      <c r="D3361" s="240">
        <v>0</v>
      </c>
      <c r="E3361" s="240">
        <v>0</v>
      </c>
      <c r="F3361" s="240">
        <v>0</v>
      </c>
      <c r="G3361" s="240">
        <v>0</v>
      </c>
      <c r="H3361" s="221"/>
      <c r="I3361" s="221"/>
      <c r="J3361" s="221"/>
      <c r="K3361" s="221"/>
    </row>
    <row r="3362" spans="1:11" ht="14.1" customHeight="1">
      <c r="A3362" s="221"/>
      <c r="B3362" s="221"/>
      <c r="C3362" s="239" t="s">
        <v>232</v>
      </c>
      <c r="D3362" s="240">
        <v>0</v>
      </c>
      <c r="E3362" s="240">
        <v>0</v>
      </c>
      <c r="F3362" s="240">
        <v>0</v>
      </c>
      <c r="G3362" s="240">
        <v>0</v>
      </c>
      <c r="H3362" s="221"/>
      <c r="I3362" s="221"/>
      <c r="J3362" s="221"/>
      <c r="K3362" s="221"/>
    </row>
    <row r="3363" spans="1:11" ht="14.1" customHeight="1">
      <c r="A3363" s="221"/>
      <c r="B3363" s="221"/>
      <c r="C3363" s="239" t="s">
        <v>234</v>
      </c>
      <c r="D3363" s="240">
        <v>0</v>
      </c>
      <c r="E3363" s="240">
        <v>0</v>
      </c>
      <c r="F3363" s="240">
        <v>0</v>
      </c>
      <c r="G3363" s="240">
        <v>0</v>
      </c>
      <c r="H3363" s="221"/>
      <c r="I3363" s="221"/>
      <c r="J3363" s="221"/>
      <c r="K3363" s="221"/>
    </row>
    <row r="3364" spans="1:11" ht="14.1" customHeight="1">
      <c r="A3364" s="221"/>
      <c r="B3364" s="221"/>
      <c r="C3364" s="239" t="s">
        <v>220</v>
      </c>
      <c r="D3364" s="240">
        <v>0</v>
      </c>
      <c r="E3364" s="240">
        <v>0</v>
      </c>
      <c r="F3364" s="240">
        <v>0</v>
      </c>
      <c r="G3364" s="240">
        <v>0</v>
      </c>
      <c r="H3364" s="221"/>
      <c r="I3364" s="221"/>
      <c r="J3364" s="221"/>
      <c r="K3364" s="221"/>
    </row>
    <row r="3365" spans="1:11" ht="14.1" customHeight="1">
      <c r="A3365" s="221"/>
      <c r="B3365" s="221"/>
      <c r="C3365" s="239" t="s">
        <v>229</v>
      </c>
      <c r="D3365" s="240">
        <v>0</v>
      </c>
      <c r="E3365" s="240">
        <v>0</v>
      </c>
      <c r="F3365" s="240">
        <v>0</v>
      </c>
      <c r="G3365" s="240">
        <v>0</v>
      </c>
      <c r="H3365" s="221"/>
      <c r="I3365" s="221"/>
      <c r="J3365" s="221"/>
      <c r="K3365" s="221"/>
    </row>
    <row r="3366" spans="1:11" ht="14.1" customHeight="1">
      <c r="A3366" s="221"/>
      <c r="B3366" s="221"/>
      <c r="C3366" s="239" t="s">
        <v>230</v>
      </c>
      <c r="D3366" s="240">
        <v>0</v>
      </c>
      <c r="E3366" s="240">
        <v>0</v>
      </c>
      <c r="F3366" s="240">
        <v>0</v>
      </c>
      <c r="G3366" s="240">
        <v>0</v>
      </c>
      <c r="H3366" s="221"/>
      <c r="I3366" s="221"/>
      <c r="J3366" s="221"/>
      <c r="K3366" s="221"/>
    </row>
    <row r="3367" spans="1:11" ht="14.1" customHeight="1">
      <c r="A3367" s="221"/>
      <c r="B3367" s="221"/>
      <c r="C3367" s="239" t="s">
        <v>231</v>
      </c>
      <c r="D3367" s="240">
        <v>0</v>
      </c>
      <c r="E3367" s="240">
        <v>0</v>
      </c>
      <c r="F3367" s="240">
        <v>0</v>
      </c>
      <c r="G3367" s="240">
        <v>0</v>
      </c>
      <c r="H3367" s="221"/>
      <c r="I3367" s="221"/>
      <c r="J3367" s="221"/>
      <c r="K3367" s="221"/>
    </row>
    <row r="3368" spans="1:11" ht="14.1" customHeight="1">
      <c r="A3368" s="221"/>
      <c r="B3368" s="221"/>
      <c r="C3368" s="239" t="s">
        <v>232</v>
      </c>
      <c r="D3368" s="240">
        <v>0</v>
      </c>
      <c r="E3368" s="240">
        <v>0</v>
      </c>
      <c r="F3368" s="240">
        <v>0</v>
      </c>
      <c r="G3368" s="240">
        <v>0</v>
      </c>
      <c r="H3368" s="221"/>
      <c r="I3368" s="221"/>
      <c r="J3368" s="221"/>
      <c r="K3368" s="221"/>
    </row>
    <row r="3369" spans="1:11" ht="14.1" customHeight="1">
      <c r="A3369" s="221"/>
      <c r="B3369" s="221"/>
      <c r="C3369" s="239" t="s">
        <v>235</v>
      </c>
      <c r="D3369" s="240">
        <v>0</v>
      </c>
      <c r="E3369" s="240">
        <v>0</v>
      </c>
      <c r="F3369" s="240">
        <v>0</v>
      </c>
      <c r="G3369" s="240">
        <v>0</v>
      </c>
      <c r="H3369" s="221"/>
      <c r="I3369" s="221"/>
      <c r="J3369" s="221"/>
      <c r="K3369" s="221"/>
    </row>
    <row r="3370" spans="1:11" ht="14.1" customHeight="1">
      <c r="A3370" s="221"/>
      <c r="B3370" s="221"/>
      <c r="C3370" s="239" t="s">
        <v>236</v>
      </c>
      <c r="D3370" s="240">
        <v>0</v>
      </c>
      <c r="E3370" s="240">
        <v>0</v>
      </c>
      <c r="F3370" s="240">
        <v>0</v>
      </c>
      <c r="G3370" s="240">
        <v>0</v>
      </c>
      <c r="H3370" s="221"/>
      <c r="I3370" s="221"/>
      <c r="J3370" s="221"/>
      <c r="K3370" s="221"/>
    </row>
    <row r="3371" spans="1:11" ht="14.1" customHeight="1">
      <c r="A3371" s="221"/>
      <c r="B3371" s="221"/>
      <c r="C3371" s="241" t="s">
        <v>237</v>
      </c>
      <c r="D3371" s="240">
        <v>0</v>
      </c>
      <c r="E3371" s="240">
        <v>78249004</v>
      </c>
      <c r="F3371" s="240">
        <v>38474702</v>
      </c>
      <c r="G3371" s="240">
        <v>11525298</v>
      </c>
      <c r="H3371" s="221"/>
      <c r="I3371" s="221"/>
      <c r="J3371" s="221"/>
      <c r="K3371" s="221"/>
    </row>
    <row r="3372" spans="1:11" ht="20.100000000000001" customHeight="1">
      <c r="A3372" s="221"/>
      <c r="B3372" s="221"/>
      <c r="C3372" s="1581" t="s">
        <v>3498</v>
      </c>
      <c r="D3372" s="1685" t="s">
        <v>3499</v>
      </c>
      <c r="E3372" s="1686"/>
      <c r="F3372" s="1686"/>
      <c r="G3372" s="1686"/>
      <c r="H3372" s="221"/>
      <c r="I3372" s="221"/>
      <c r="J3372" s="221"/>
      <c r="K3372" s="221"/>
    </row>
    <row r="3373" spans="1:11" ht="50.1" customHeight="1">
      <c r="A3373" s="221"/>
      <c r="B3373" s="221"/>
      <c r="C3373" s="231" t="s">
        <v>209</v>
      </c>
      <c r="D3373" s="1639" t="s">
        <v>3500</v>
      </c>
      <c r="E3373" s="1640"/>
      <c r="F3373" s="1640"/>
      <c r="G3373" s="1640"/>
      <c r="H3373" s="221"/>
      <c r="I3373" s="221"/>
      <c r="J3373" s="221"/>
      <c r="K3373" s="221"/>
    </row>
    <row r="3374" spans="1:11" ht="50.1" customHeight="1">
      <c r="A3374" s="221"/>
      <c r="B3374" s="221"/>
      <c r="C3374" s="232" t="s">
        <v>211</v>
      </c>
      <c r="D3374" s="1639" t="s">
        <v>3501</v>
      </c>
      <c r="E3374" s="1640"/>
      <c r="F3374" s="1640"/>
      <c r="G3374" s="1640"/>
      <c r="H3374" s="221"/>
      <c r="I3374" s="221"/>
      <c r="J3374" s="221"/>
      <c r="K3374" s="221"/>
    </row>
    <row r="3375" spans="1:11" ht="50.1" customHeight="1">
      <c r="A3375" s="221"/>
      <c r="B3375" s="221"/>
      <c r="C3375" s="232" t="s">
        <v>31</v>
      </c>
      <c r="D3375" s="1639" t="s">
        <v>3263</v>
      </c>
      <c r="E3375" s="1640"/>
      <c r="F3375" s="1640"/>
      <c r="G3375" s="1640"/>
      <c r="H3375" s="221"/>
      <c r="I3375" s="221"/>
      <c r="J3375" s="221"/>
      <c r="K3375" s="221"/>
    </row>
    <row r="3376" spans="1:11" ht="15" customHeight="1">
      <c r="A3376" s="221"/>
      <c r="B3376" s="221"/>
      <c r="C3376" s="233"/>
      <c r="D3376" s="234">
        <v>2025</v>
      </c>
      <c r="E3376" s="234">
        <v>2026</v>
      </c>
      <c r="F3376" s="234">
        <v>2027</v>
      </c>
      <c r="G3376" s="234">
        <v>2028</v>
      </c>
      <c r="H3376" s="221"/>
      <c r="I3376" s="221"/>
      <c r="J3376" s="221"/>
      <c r="K3376" s="221"/>
    </row>
    <row r="3377" spans="1:11" ht="15" customHeight="1">
      <c r="A3377" s="221"/>
      <c r="B3377" s="221"/>
      <c r="C3377" s="235"/>
      <c r="D3377" s="236" t="s">
        <v>13</v>
      </c>
      <c r="E3377" s="236" t="s">
        <v>14</v>
      </c>
      <c r="F3377" s="236" t="s">
        <v>14</v>
      </c>
      <c r="G3377" s="236" t="s">
        <v>14</v>
      </c>
      <c r="H3377" s="221"/>
      <c r="I3377" s="221"/>
      <c r="J3377" s="221"/>
      <c r="K3377" s="221"/>
    </row>
    <row r="3378" spans="1:11" ht="14.1" customHeight="1">
      <c r="A3378" s="221"/>
      <c r="B3378" s="221"/>
      <c r="C3378" s="223" t="s">
        <v>33</v>
      </c>
      <c r="D3378" s="237" t="s">
        <v>200</v>
      </c>
      <c r="E3378" s="237" t="s">
        <v>248</v>
      </c>
      <c r="F3378" s="237" t="s">
        <v>248</v>
      </c>
      <c r="G3378" s="237" t="s">
        <v>248</v>
      </c>
      <c r="H3378" s="221"/>
      <c r="I3378" s="221"/>
      <c r="J3378" s="221"/>
      <c r="K3378" s="221"/>
    </row>
    <row r="3379" spans="1:11" ht="14.1" customHeight="1">
      <c r="A3379" s="221"/>
      <c r="B3379" s="221"/>
      <c r="C3379" s="223" t="s">
        <v>214</v>
      </c>
      <c r="D3379" s="237">
        <v>0</v>
      </c>
      <c r="E3379" s="1591">
        <v>16500000</v>
      </c>
      <c r="F3379" s="1591">
        <v>18664903</v>
      </c>
      <c r="G3379" s="1591">
        <v>19835097</v>
      </c>
      <c r="H3379" s="221"/>
      <c r="I3379" s="221"/>
      <c r="J3379" s="221"/>
      <c r="K3379" s="221"/>
    </row>
    <row r="3380" spans="1:11" ht="14.1" customHeight="1">
      <c r="A3380" s="221"/>
      <c r="B3380" s="221"/>
      <c r="C3380" s="223" t="s">
        <v>215</v>
      </c>
      <c r="D3380" s="237" t="s">
        <v>164</v>
      </c>
      <c r="E3380" s="1591">
        <v>16500000</v>
      </c>
      <c r="F3380" s="1591">
        <v>18664903</v>
      </c>
      <c r="G3380" s="1591">
        <v>19835097</v>
      </c>
      <c r="H3380" s="221"/>
      <c r="I3380" s="221"/>
      <c r="J3380" s="221"/>
      <c r="K3380" s="221"/>
    </row>
    <row r="3381" spans="1:11" ht="14.1" customHeight="1">
      <c r="A3381" s="221"/>
      <c r="B3381" s="221"/>
      <c r="C3381" s="223" t="s">
        <v>216</v>
      </c>
      <c r="D3381" s="237" t="s">
        <v>200</v>
      </c>
      <c r="E3381" s="237" t="s">
        <v>200</v>
      </c>
      <c r="F3381" s="237" t="s">
        <v>164</v>
      </c>
      <c r="G3381" s="237" t="s">
        <v>164</v>
      </c>
      <c r="H3381" s="221"/>
      <c r="I3381" s="221"/>
      <c r="J3381" s="221"/>
      <c r="K3381" s="221"/>
    </row>
    <row r="3382" spans="1:11" ht="14.1" customHeight="1">
      <c r="A3382" s="221"/>
      <c r="B3382" s="221"/>
      <c r="C3382" s="223" t="s">
        <v>217</v>
      </c>
      <c r="D3382" s="237" t="s">
        <v>200</v>
      </c>
      <c r="E3382" s="237" t="s">
        <v>164</v>
      </c>
      <c r="F3382" s="1602">
        <v>0.13120624242424242</v>
      </c>
      <c r="G3382" s="1602">
        <v>6.2694887833062943E-2</v>
      </c>
      <c r="H3382" s="221"/>
      <c r="I3382" s="221"/>
      <c r="J3382" s="221"/>
      <c r="K3382" s="221"/>
    </row>
    <row r="3383" spans="1:11" ht="14.1" customHeight="1">
      <c r="A3383" s="221"/>
      <c r="B3383" s="221"/>
      <c r="C3383" s="223" t="s">
        <v>39</v>
      </c>
      <c r="D3383" s="237" t="s">
        <v>200</v>
      </c>
      <c r="E3383" s="237" t="s">
        <v>200</v>
      </c>
      <c r="F3383" s="1602">
        <v>0.13120624242424242</v>
      </c>
      <c r="G3383" s="1602">
        <v>6.2694887833062943E-2</v>
      </c>
      <c r="H3383" s="221"/>
      <c r="I3383" s="221"/>
      <c r="J3383" s="221"/>
      <c r="K3383" s="221"/>
    </row>
    <row r="3384" spans="1:11" ht="14.1" customHeight="1">
      <c r="A3384" s="221"/>
      <c r="B3384" s="221"/>
      <c r="C3384" s="1683" t="s">
        <v>218</v>
      </c>
      <c r="D3384" s="1684"/>
      <c r="E3384" s="1684"/>
      <c r="F3384" s="1684"/>
      <c r="G3384" s="1684"/>
      <c r="H3384" s="221"/>
      <c r="I3384" s="221"/>
      <c r="J3384" s="221"/>
      <c r="K3384" s="221"/>
    </row>
    <row r="3385" spans="1:11" ht="14.1" customHeight="1">
      <c r="A3385" s="221"/>
      <c r="B3385" s="221"/>
      <c r="C3385" s="233"/>
      <c r="D3385" s="234">
        <v>2025</v>
      </c>
      <c r="E3385" s="234">
        <v>2026</v>
      </c>
      <c r="F3385" s="234">
        <v>2027</v>
      </c>
      <c r="G3385" s="234">
        <v>2028</v>
      </c>
      <c r="H3385" s="221"/>
      <c r="I3385" s="221"/>
      <c r="J3385" s="221"/>
      <c r="K3385" s="221"/>
    </row>
    <row r="3386" spans="1:11" ht="14.1" customHeight="1">
      <c r="A3386" s="221"/>
      <c r="B3386" s="221"/>
      <c r="C3386" s="235"/>
      <c r="D3386" s="236" t="s">
        <v>13</v>
      </c>
      <c r="E3386" s="236" t="s">
        <v>14</v>
      </c>
      <c r="F3386" s="236" t="s">
        <v>14</v>
      </c>
      <c r="G3386" s="236" t="s">
        <v>14</v>
      </c>
      <c r="H3386" s="221"/>
      <c r="I3386" s="221"/>
      <c r="J3386" s="221"/>
      <c r="K3386" s="221"/>
    </row>
    <row r="3387" spans="1:11" ht="14.1" customHeight="1">
      <c r="A3387" s="221"/>
      <c r="B3387" s="221"/>
      <c r="C3387" s="239" t="s">
        <v>219</v>
      </c>
      <c r="D3387" s="240">
        <v>0</v>
      </c>
      <c r="E3387" s="240">
        <v>0</v>
      </c>
      <c r="F3387" s="240">
        <v>0</v>
      </c>
      <c r="G3387" s="240">
        <v>0</v>
      </c>
      <c r="H3387" s="221"/>
      <c r="I3387" s="221"/>
      <c r="J3387" s="221"/>
      <c r="K3387" s="221"/>
    </row>
    <row r="3388" spans="1:11" ht="14.1" customHeight="1">
      <c r="A3388" s="221"/>
      <c r="B3388" s="221"/>
      <c r="C3388" s="239" t="s">
        <v>220</v>
      </c>
      <c r="D3388" s="240">
        <v>0</v>
      </c>
      <c r="E3388" s="240">
        <v>0</v>
      </c>
      <c r="F3388" s="240">
        <v>0</v>
      </c>
      <c r="G3388" s="240">
        <v>0</v>
      </c>
      <c r="H3388" s="221"/>
      <c r="I3388" s="221"/>
      <c r="J3388" s="221"/>
      <c r="K3388" s="221"/>
    </row>
    <row r="3389" spans="1:11" ht="14.1" customHeight="1">
      <c r="A3389" s="221"/>
      <c r="B3389" s="221"/>
      <c r="C3389" s="239" t="s">
        <v>221</v>
      </c>
      <c r="D3389" s="240">
        <v>0</v>
      </c>
      <c r="E3389" s="240">
        <v>0</v>
      </c>
      <c r="F3389" s="240">
        <v>0</v>
      </c>
      <c r="G3389" s="240">
        <v>0</v>
      </c>
      <c r="H3389" s="221"/>
      <c r="I3389" s="221"/>
      <c r="J3389" s="221"/>
      <c r="K3389" s="221"/>
    </row>
    <row r="3390" spans="1:11" ht="14.1" customHeight="1">
      <c r="A3390" s="221"/>
      <c r="B3390" s="221"/>
      <c r="C3390" s="239" t="s">
        <v>222</v>
      </c>
      <c r="D3390" s="240">
        <v>0</v>
      </c>
      <c r="E3390" s="240">
        <v>0</v>
      </c>
      <c r="F3390" s="240">
        <v>0</v>
      </c>
      <c r="G3390" s="240">
        <v>0</v>
      </c>
      <c r="H3390" s="221"/>
      <c r="I3390" s="221"/>
      <c r="J3390" s="221"/>
      <c r="K3390" s="221"/>
    </row>
    <row r="3391" spans="1:11" ht="14.1" customHeight="1">
      <c r="A3391" s="221"/>
      <c r="B3391" s="221"/>
      <c r="C3391" s="239" t="s">
        <v>220</v>
      </c>
      <c r="D3391" s="240">
        <v>0</v>
      </c>
      <c r="E3391" s="240">
        <v>0</v>
      </c>
      <c r="F3391" s="240">
        <v>0</v>
      </c>
      <c r="G3391" s="240">
        <v>0</v>
      </c>
      <c r="H3391" s="221"/>
      <c r="I3391" s="221"/>
      <c r="J3391" s="221"/>
      <c r="K3391" s="221"/>
    </row>
    <row r="3392" spans="1:11" ht="14.1" customHeight="1">
      <c r="A3392" s="221"/>
      <c r="B3392" s="221"/>
      <c r="C3392" s="239" t="s">
        <v>221</v>
      </c>
      <c r="D3392" s="240">
        <v>0</v>
      </c>
      <c r="E3392" s="240">
        <v>0</v>
      </c>
      <c r="F3392" s="240">
        <v>0</v>
      </c>
      <c r="G3392" s="240">
        <v>0</v>
      </c>
      <c r="H3392" s="221"/>
      <c r="I3392" s="221"/>
      <c r="J3392" s="221"/>
      <c r="K3392" s="221"/>
    </row>
    <row r="3393" spans="1:11" ht="14.1" customHeight="1">
      <c r="A3393" s="221"/>
      <c r="B3393" s="221"/>
      <c r="C3393" s="239" t="s">
        <v>223</v>
      </c>
      <c r="D3393" s="240">
        <v>0</v>
      </c>
      <c r="E3393" s="240">
        <v>0</v>
      </c>
      <c r="F3393" s="240">
        <v>0</v>
      </c>
      <c r="G3393" s="240">
        <v>0</v>
      </c>
      <c r="H3393" s="221"/>
      <c r="I3393" s="221"/>
      <c r="J3393" s="221"/>
      <c r="K3393" s="221"/>
    </row>
    <row r="3394" spans="1:11" ht="14.1" customHeight="1">
      <c r="A3394" s="221"/>
      <c r="B3394" s="221"/>
      <c r="C3394" s="239" t="s">
        <v>220</v>
      </c>
      <c r="D3394" s="240">
        <v>0</v>
      </c>
      <c r="E3394" s="240">
        <v>0</v>
      </c>
      <c r="F3394" s="240">
        <v>0</v>
      </c>
      <c r="G3394" s="240">
        <v>0</v>
      </c>
      <c r="H3394" s="221"/>
      <c r="I3394" s="221"/>
      <c r="J3394" s="221"/>
      <c r="K3394" s="221"/>
    </row>
    <row r="3395" spans="1:11" ht="14.1" customHeight="1">
      <c r="A3395" s="221"/>
      <c r="B3395" s="221"/>
      <c r="C3395" s="239" t="s">
        <v>221</v>
      </c>
      <c r="D3395" s="240">
        <v>0</v>
      </c>
      <c r="E3395" s="240">
        <v>0</v>
      </c>
      <c r="F3395" s="240">
        <v>0</v>
      </c>
      <c r="G3395" s="240">
        <v>0</v>
      </c>
      <c r="H3395" s="221"/>
      <c r="I3395" s="221"/>
      <c r="J3395" s="221"/>
      <c r="K3395" s="221"/>
    </row>
    <row r="3396" spans="1:11" ht="14.1" customHeight="1">
      <c r="A3396" s="221"/>
      <c r="B3396" s="221"/>
      <c r="C3396" s="239" t="s">
        <v>224</v>
      </c>
      <c r="D3396" s="240">
        <v>0</v>
      </c>
      <c r="E3396" s="240">
        <v>0</v>
      </c>
      <c r="F3396" s="240">
        <v>0</v>
      </c>
      <c r="G3396" s="240">
        <v>0</v>
      </c>
      <c r="H3396" s="221"/>
      <c r="I3396" s="221"/>
      <c r="J3396" s="221"/>
      <c r="K3396" s="221"/>
    </row>
    <row r="3397" spans="1:11" ht="14.1" customHeight="1">
      <c r="A3397" s="221"/>
      <c r="B3397" s="221"/>
      <c r="C3397" s="239" t="s">
        <v>220</v>
      </c>
      <c r="D3397" s="240">
        <v>0</v>
      </c>
      <c r="E3397" s="240">
        <v>0</v>
      </c>
      <c r="F3397" s="240">
        <v>0</v>
      </c>
      <c r="G3397" s="240">
        <v>0</v>
      </c>
      <c r="H3397" s="221"/>
      <c r="I3397" s="221"/>
      <c r="J3397" s="221"/>
      <c r="K3397" s="221"/>
    </row>
    <row r="3398" spans="1:11" ht="14.1" customHeight="1">
      <c r="A3398" s="221"/>
      <c r="B3398" s="221"/>
      <c r="C3398" s="239" t="s">
        <v>221</v>
      </c>
      <c r="D3398" s="240">
        <v>0</v>
      </c>
      <c r="E3398" s="240">
        <v>0</v>
      </c>
      <c r="F3398" s="240">
        <v>0</v>
      </c>
      <c r="G3398" s="240">
        <v>0</v>
      </c>
      <c r="H3398" s="221"/>
      <c r="I3398" s="221"/>
      <c r="J3398" s="221"/>
      <c r="K3398" s="221"/>
    </row>
    <row r="3399" spans="1:11" ht="14.1" customHeight="1">
      <c r="A3399" s="221"/>
      <c r="B3399" s="221"/>
      <c r="C3399" s="239" t="s">
        <v>225</v>
      </c>
      <c r="D3399" s="240">
        <v>0</v>
      </c>
      <c r="E3399" s="240">
        <v>0</v>
      </c>
      <c r="F3399" s="240">
        <v>0</v>
      </c>
      <c r="G3399" s="240">
        <v>0</v>
      </c>
      <c r="H3399" s="221"/>
      <c r="I3399" s="221"/>
      <c r="J3399" s="221"/>
      <c r="K3399" s="221"/>
    </row>
    <row r="3400" spans="1:11" ht="14.1" customHeight="1">
      <c r="A3400" s="221"/>
      <c r="B3400" s="221"/>
      <c r="C3400" s="239" t="s">
        <v>220</v>
      </c>
      <c r="D3400" s="240">
        <v>0</v>
      </c>
      <c r="E3400" s="240">
        <v>0</v>
      </c>
      <c r="F3400" s="240">
        <v>0</v>
      </c>
      <c r="G3400" s="240">
        <v>0</v>
      </c>
      <c r="H3400" s="221"/>
      <c r="I3400" s="221"/>
      <c r="J3400" s="221"/>
      <c r="K3400" s="221"/>
    </row>
    <row r="3401" spans="1:11" ht="14.1" customHeight="1">
      <c r="A3401" s="221"/>
      <c r="B3401" s="221"/>
      <c r="C3401" s="239" t="s">
        <v>221</v>
      </c>
      <c r="D3401" s="240">
        <v>0</v>
      </c>
      <c r="E3401" s="240">
        <v>0</v>
      </c>
      <c r="F3401" s="240">
        <v>0</v>
      </c>
      <c r="G3401" s="240">
        <v>0</v>
      </c>
      <c r="H3401" s="221"/>
      <c r="I3401" s="221"/>
      <c r="J3401" s="221"/>
      <c r="K3401" s="221"/>
    </row>
    <row r="3402" spans="1:11" ht="14.1" customHeight="1">
      <c r="A3402" s="221"/>
      <c r="B3402" s="221"/>
      <c r="C3402" s="239" t="s">
        <v>226</v>
      </c>
      <c r="D3402" s="240">
        <v>0</v>
      </c>
      <c r="E3402" s="240">
        <v>0</v>
      </c>
      <c r="F3402" s="240">
        <v>0</v>
      </c>
      <c r="G3402" s="240">
        <v>0</v>
      </c>
      <c r="H3402" s="221"/>
      <c r="I3402" s="221"/>
      <c r="J3402" s="221"/>
      <c r="K3402" s="221"/>
    </row>
    <row r="3403" spans="1:11" ht="14.1" customHeight="1">
      <c r="A3403" s="221"/>
      <c r="B3403" s="221"/>
      <c r="C3403" s="239" t="s">
        <v>220</v>
      </c>
      <c r="D3403" s="240">
        <v>0</v>
      </c>
      <c r="E3403" s="240">
        <v>0</v>
      </c>
      <c r="F3403" s="240">
        <v>0</v>
      </c>
      <c r="G3403" s="240">
        <v>0</v>
      </c>
      <c r="H3403" s="221"/>
      <c r="I3403" s="221"/>
      <c r="J3403" s="221"/>
      <c r="K3403" s="221"/>
    </row>
    <row r="3404" spans="1:11" ht="14.1" customHeight="1">
      <c r="A3404" s="221"/>
      <c r="B3404" s="221"/>
      <c r="C3404" s="239" t="s">
        <v>221</v>
      </c>
      <c r="D3404" s="240">
        <v>0</v>
      </c>
      <c r="E3404" s="240">
        <v>0</v>
      </c>
      <c r="F3404" s="240">
        <v>0</v>
      </c>
      <c r="G3404" s="240">
        <v>0</v>
      </c>
      <c r="H3404" s="221"/>
      <c r="I3404" s="221"/>
      <c r="J3404" s="221"/>
      <c r="K3404" s="221"/>
    </row>
    <row r="3405" spans="1:11" ht="14.1" customHeight="1">
      <c r="A3405" s="221"/>
      <c r="B3405" s="221"/>
      <c r="C3405" s="239" t="s">
        <v>227</v>
      </c>
      <c r="D3405" s="240">
        <v>0</v>
      </c>
      <c r="E3405" s="240">
        <v>0</v>
      </c>
      <c r="F3405" s="240">
        <v>0</v>
      </c>
      <c r="G3405" s="240">
        <v>0</v>
      </c>
      <c r="H3405" s="221"/>
      <c r="I3405" s="221"/>
      <c r="J3405" s="221"/>
      <c r="K3405" s="221"/>
    </row>
    <row r="3406" spans="1:11" ht="14.1" customHeight="1">
      <c r="A3406" s="221"/>
      <c r="B3406" s="221"/>
      <c r="C3406" s="239" t="s">
        <v>220</v>
      </c>
      <c r="D3406" s="240">
        <v>0</v>
      </c>
      <c r="E3406" s="240">
        <v>0</v>
      </c>
      <c r="F3406" s="240">
        <v>0</v>
      </c>
      <c r="G3406" s="240">
        <v>0</v>
      </c>
      <c r="H3406" s="221"/>
      <c r="I3406" s="221"/>
      <c r="J3406" s="221"/>
      <c r="K3406" s="221"/>
    </row>
    <row r="3407" spans="1:11" ht="14.1" customHeight="1">
      <c r="A3407" s="221"/>
      <c r="B3407" s="221"/>
      <c r="C3407" s="239" t="s">
        <v>221</v>
      </c>
      <c r="D3407" s="240">
        <v>0</v>
      </c>
      <c r="E3407" s="240">
        <v>0</v>
      </c>
      <c r="F3407" s="240">
        <v>0</v>
      </c>
      <c r="G3407" s="240">
        <v>0</v>
      </c>
      <c r="H3407" s="221"/>
      <c r="I3407" s="221"/>
      <c r="J3407" s="221"/>
      <c r="K3407" s="221"/>
    </row>
    <row r="3408" spans="1:11" ht="14.1" customHeight="1">
      <c r="A3408" s="221"/>
      <c r="B3408" s="221"/>
      <c r="C3408" s="239" t="s">
        <v>228</v>
      </c>
      <c r="D3408" s="240">
        <v>0</v>
      </c>
      <c r="E3408" s="240">
        <v>0</v>
      </c>
      <c r="F3408" s="240">
        <v>0</v>
      </c>
      <c r="G3408" s="240">
        <v>0</v>
      </c>
      <c r="H3408" s="221"/>
      <c r="I3408" s="221"/>
      <c r="J3408" s="221"/>
      <c r="K3408" s="221"/>
    </row>
    <row r="3409" spans="1:11" ht="14.1" customHeight="1">
      <c r="A3409" s="221"/>
      <c r="B3409" s="221"/>
      <c r="C3409" s="239" t="s">
        <v>220</v>
      </c>
      <c r="D3409" s="240">
        <v>0</v>
      </c>
      <c r="E3409" s="240">
        <v>0</v>
      </c>
      <c r="F3409" s="240">
        <v>0</v>
      </c>
      <c r="G3409" s="240">
        <v>0</v>
      </c>
      <c r="H3409" s="221"/>
      <c r="I3409" s="221"/>
      <c r="J3409" s="221"/>
      <c r="K3409" s="221"/>
    </row>
    <row r="3410" spans="1:11" ht="14.1" customHeight="1">
      <c r="A3410" s="221"/>
      <c r="B3410" s="221"/>
      <c r="C3410" s="239" t="s">
        <v>229</v>
      </c>
      <c r="D3410" s="240">
        <v>0</v>
      </c>
      <c r="E3410" s="240">
        <v>0</v>
      </c>
      <c r="F3410" s="240">
        <v>0</v>
      </c>
      <c r="G3410" s="240">
        <v>0</v>
      </c>
      <c r="H3410" s="221"/>
      <c r="I3410" s="221"/>
      <c r="J3410" s="221"/>
      <c r="K3410" s="221"/>
    </row>
    <row r="3411" spans="1:11" ht="14.1" customHeight="1">
      <c r="A3411" s="221"/>
      <c r="B3411" s="221"/>
      <c r="C3411" s="239" t="s">
        <v>230</v>
      </c>
      <c r="D3411" s="240">
        <v>0</v>
      </c>
      <c r="E3411" s="240">
        <v>0</v>
      </c>
      <c r="F3411" s="240">
        <v>0</v>
      </c>
      <c r="G3411" s="240">
        <v>0</v>
      </c>
      <c r="H3411" s="221"/>
      <c r="I3411" s="221"/>
      <c r="J3411" s="221"/>
      <c r="K3411" s="221"/>
    </row>
    <row r="3412" spans="1:11" ht="14.1" customHeight="1">
      <c r="A3412" s="221"/>
      <c r="B3412" s="221"/>
      <c r="C3412" s="239" t="s">
        <v>231</v>
      </c>
      <c r="D3412" s="240">
        <v>0</v>
      </c>
      <c r="E3412" s="240">
        <v>0</v>
      </c>
      <c r="F3412" s="240">
        <v>0</v>
      </c>
      <c r="G3412" s="240">
        <v>0</v>
      </c>
      <c r="H3412" s="221"/>
      <c r="I3412" s="221"/>
      <c r="J3412" s="221"/>
      <c r="K3412" s="221"/>
    </row>
    <row r="3413" spans="1:11" ht="14.1" customHeight="1">
      <c r="A3413" s="221"/>
      <c r="B3413" s="221"/>
      <c r="C3413" s="239" t="s">
        <v>232</v>
      </c>
      <c r="D3413" s="240">
        <v>0</v>
      </c>
      <c r="E3413" s="240">
        <v>0</v>
      </c>
      <c r="F3413" s="240">
        <v>0</v>
      </c>
      <c r="G3413" s="240">
        <v>0</v>
      </c>
      <c r="H3413" s="221"/>
      <c r="I3413" s="221"/>
      <c r="J3413" s="221"/>
      <c r="K3413" s="221"/>
    </row>
    <row r="3414" spans="1:11" ht="14.1" customHeight="1">
      <c r="A3414" s="221"/>
      <c r="B3414" s="221"/>
      <c r="C3414" s="239" t="s">
        <v>233</v>
      </c>
      <c r="D3414" s="240">
        <v>0</v>
      </c>
      <c r="E3414" s="240">
        <v>16500000</v>
      </c>
      <c r="F3414" s="240">
        <v>18664903</v>
      </c>
      <c r="G3414" s="240">
        <v>19835097</v>
      </c>
      <c r="H3414" s="221"/>
      <c r="I3414" s="221"/>
      <c r="J3414" s="221"/>
      <c r="K3414" s="221"/>
    </row>
    <row r="3415" spans="1:11" ht="14.1" customHeight="1">
      <c r="A3415" s="221"/>
      <c r="B3415" s="221"/>
      <c r="C3415" s="239" t="s">
        <v>220</v>
      </c>
      <c r="D3415" s="240">
        <v>0</v>
      </c>
      <c r="E3415" s="240">
        <v>16500000</v>
      </c>
      <c r="F3415" s="240">
        <v>18664903</v>
      </c>
      <c r="G3415" s="240">
        <v>19835097</v>
      </c>
      <c r="H3415" s="221"/>
      <c r="I3415" s="221"/>
      <c r="J3415" s="221"/>
      <c r="K3415" s="221"/>
    </row>
    <row r="3416" spans="1:11" ht="14.1" customHeight="1">
      <c r="A3416" s="221"/>
      <c r="B3416" s="221"/>
      <c r="C3416" s="239" t="s">
        <v>229</v>
      </c>
      <c r="D3416" s="240">
        <v>0</v>
      </c>
      <c r="E3416" s="240">
        <v>0</v>
      </c>
      <c r="F3416" s="240">
        <v>0</v>
      </c>
      <c r="G3416" s="240">
        <v>0</v>
      </c>
      <c r="H3416" s="221"/>
      <c r="I3416" s="221"/>
      <c r="J3416" s="221"/>
      <c r="K3416" s="221"/>
    </row>
    <row r="3417" spans="1:11" ht="14.1" customHeight="1">
      <c r="A3417" s="221"/>
      <c r="B3417" s="221"/>
      <c r="C3417" s="239" t="s">
        <v>230</v>
      </c>
      <c r="D3417" s="240">
        <v>0</v>
      </c>
      <c r="E3417" s="240">
        <v>0</v>
      </c>
      <c r="F3417" s="240">
        <v>0</v>
      </c>
      <c r="G3417" s="240">
        <v>0</v>
      </c>
      <c r="H3417" s="221"/>
      <c r="I3417" s="221"/>
      <c r="J3417" s="221"/>
      <c r="K3417" s="221"/>
    </row>
    <row r="3418" spans="1:11" ht="14.1" customHeight="1">
      <c r="A3418" s="221"/>
      <c r="B3418" s="221"/>
      <c r="C3418" s="239" t="s">
        <v>231</v>
      </c>
      <c r="D3418" s="240">
        <v>0</v>
      </c>
      <c r="E3418" s="240">
        <v>0</v>
      </c>
      <c r="F3418" s="240">
        <v>0</v>
      </c>
      <c r="G3418" s="240">
        <v>0</v>
      </c>
      <c r="H3418" s="221"/>
      <c r="I3418" s="221"/>
      <c r="J3418" s="221"/>
      <c r="K3418" s="221"/>
    </row>
    <row r="3419" spans="1:11" ht="14.1" customHeight="1">
      <c r="A3419" s="221"/>
      <c r="B3419" s="221"/>
      <c r="C3419" s="239" t="s">
        <v>232</v>
      </c>
      <c r="D3419" s="240">
        <v>0</v>
      </c>
      <c r="E3419" s="240">
        <v>0</v>
      </c>
      <c r="F3419" s="240">
        <v>0</v>
      </c>
      <c r="G3419" s="240">
        <v>0</v>
      </c>
      <c r="H3419" s="221"/>
      <c r="I3419" s="221"/>
      <c r="J3419" s="221"/>
      <c r="K3419" s="221"/>
    </row>
    <row r="3420" spans="1:11" ht="14.1" customHeight="1">
      <c r="A3420" s="221"/>
      <c r="B3420" s="221"/>
      <c r="C3420" s="239" t="s">
        <v>234</v>
      </c>
      <c r="D3420" s="240">
        <v>0</v>
      </c>
      <c r="E3420" s="240">
        <v>0</v>
      </c>
      <c r="F3420" s="240">
        <v>0</v>
      </c>
      <c r="G3420" s="240">
        <v>0</v>
      </c>
      <c r="H3420" s="221"/>
      <c r="I3420" s="221"/>
      <c r="J3420" s="221"/>
      <c r="K3420" s="221"/>
    </row>
    <row r="3421" spans="1:11" ht="14.1" customHeight="1">
      <c r="A3421" s="221"/>
      <c r="B3421" s="221"/>
      <c r="C3421" s="239" t="s">
        <v>220</v>
      </c>
      <c r="D3421" s="240">
        <v>0</v>
      </c>
      <c r="E3421" s="240">
        <v>0</v>
      </c>
      <c r="F3421" s="240">
        <v>0</v>
      </c>
      <c r="G3421" s="240">
        <v>0</v>
      </c>
      <c r="H3421" s="221"/>
      <c r="I3421" s="221"/>
      <c r="J3421" s="221"/>
      <c r="K3421" s="221"/>
    </row>
    <row r="3422" spans="1:11" ht="14.1" customHeight="1">
      <c r="A3422" s="221"/>
      <c r="B3422" s="221"/>
      <c r="C3422" s="239" t="s">
        <v>229</v>
      </c>
      <c r="D3422" s="240">
        <v>0</v>
      </c>
      <c r="E3422" s="240">
        <v>0</v>
      </c>
      <c r="F3422" s="240">
        <v>0</v>
      </c>
      <c r="G3422" s="240">
        <v>0</v>
      </c>
      <c r="H3422" s="221"/>
      <c r="I3422" s="221"/>
      <c r="J3422" s="221"/>
      <c r="K3422" s="221"/>
    </row>
    <row r="3423" spans="1:11" ht="14.1" customHeight="1">
      <c r="A3423" s="221"/>
      <c r="B3423" s="221"/>
      <c r="C3423" s="239" t="s">
        <v>230</v>
      </c>
      <c r="D3423" s="240">
        <v>0</v>
      </c>
      <c r="E3423" s="240">
        <v>0</v>
      </c>
      <c r="F3423" s="240">
        <v>0</v>
      </c>
      <c r="G3423" s="240">
        <v>0</v>
      </c>
      <c r="H3423" s="221"/>
      <c r="I3423" s="221"/>
      <c r="J3423" s="221"/>
      <c r="K3423" s="221"/>
    </row>
    <row r="3424" spans="1:11" ht="14.1" customHeight="1">
      <c r="A3424" s="221"/>
      <c r="B3424" s="221"/>
      <c r="C3424" s="239" t="s">
        <v>231</v>
      </c>
      <c r="D3424" s="240">
        <v>0</v>
      </c>
      <c r="E3424" s="240">
        <v>0</v>
      </c>
      <c r="F3424" s="240">
        <v>0</v>
      </c>
      <c r="G3424" s="240">
        <v>0</v>
      </c>
      <c r="H3424" s="221"/>
      <c r="I3424" s="221"/>
      <c r="J3424" s="221"/>
      <c r="K3424" s="221"/>
    </row>
    <row r="3425" spans="1:11" ht="14.1" customHeight="1">
      <c r="A3425" s="221"/>
      <c r="B3425" s="221"/>
      <c r="C3425" s="239" t="s">
        <v>232</v>
      </c>
      <c r="D3425" s="240">
        <v>0</v>
      </c>
      <c r="E3425" s="240">
        <v>0</v>
      </c>
      <c r="F3425" s="240">
        <v>0</v>
      </c>
      <c r="G3425" s="240">
        <v>0</v>
      </c>
      <c r="H3425" s="221"/>
      <c r="I3425" s="221"/>
      <c r="J3425" s="221"/>
      <c r="K3425" s="221"/>
    </row>
    <row r="3426" spans="1:11" ht="14.1" customHeight="1">
      <c r="A3426" s="221"/>
      <c r="B3426" s="221"/>
      <c r="C3426" s="239" t="s">
        <v>235</v>
      </c>
      <c r="D3426" s="240">
        <v>0</v>
      </c>
      <c r="E3426" s="240">
        <v>0</v>
      </c>
      <c r="F3426" s="240">
        <v>0</v>
      </c>
      <c r="G3426" s="240">
        <v>0</v>
      </c>
      <c r="H3426" s="221"/>
      <c r="I3426" s="221"/>
      <c r="J3426" s="221"/>
      <c r="K3426" s="221"/>
    </row>
    <row r="3427" spans="1:11" ht="14.1" customHeight="1">
      <c r="A3427" s="221"/>
      <c r="B3427" s="221"/>
      <c r="C3427" s="239" t="s">
        <v>236</v>
      </c>
      <c r="D3427" s="240">
        <v>0</v>
      </c>
      <c r="E3427" s="240">
        <v>0</v>
      </c>
      <c r="F3427" s="240">
        <v>0</v>
      </c>
      <c r="G3427" s="240">
        <v>0</v>
      </c>
      <c r="H3427" s="221"/>
      <c r="I3427" s="221"/>
      <c r="J3427" s="221"/>
      <c r="K3427" s="221"/>
    </row>
    <row r="3428" spans="1:11" ht="14.1" customHeight="1">
      <c r="A3428" s="221"/>
      <c r="B3428" s="221"/>
      <c r="C3428" s="241" t="s">
        <v>237</v>
      </c>
      <c r="D3428" s="240">
        <v>0</v>
      </c>
      <c r="E3428" s="240">
        <v>16500000</v>
      </c>
      <c r="F3428" s="240">
        <v>18664903</v>
      </c>
      <c r="G3428" s="240">
        <v>19835097</v>
      </c>
      <c r="H3428" s="221"/>
      <c r="I3428" s="221"/>
      <c r="J3428" s="221"/>
      <c r="K3428" s="221"/>
    </row>
    <row r="3429" spans="1:11" ht="14.1" customHeight="1">
      <c r="A3429" s="221"/>
      <c r="B3429" s="221"/>
      <c r="C3429" s="1581" t="s">
        <v>3502</v>
      </c>
      <c r="D3429" s="1685" t="s">
        <v>3503</v>
      </c>
      <c r="E3429" s="1686"/>
      <c r="F3429" s="1686"/>
      <c r="G3429" s="1686"/>
      <c r="H3429" s="221"/>
      <c r="I3429" s="221"/>
      <c r="J3429" s="221"/>
      <c r="K3429" s="221"/>
    </row>
    <row r="3430" spans="1:11" ht="54.95" customHeight="1">
      <c r="A3430" s="221"/>
      <c r="B3430" s="221"/>
      <c r="C3430" s="231" t="s">
        <v>209</v>
      </c>
      <c r="D3430" s="1639" t="s">
        <v>3504</v>
      </c>
      <c r="E3430" s="1640"/>
      <c r="F3430" s="1640"/>
      <c r="G3430" s="1640"/>
      <c r="H3430" s="221"/>
      <c r="I3430" s="221"/>
      <c r="J3430" s="221"/>
      <c r="K3430" s="221"/>
    </row>
    <row r="3431" spans="1:11" ht="54.95" customHeight="1">
      <c r="A3431" s="221"/>
      <c r="B3431" s="221"/>
      <c r="C3431" s="232" t="s">
        <v>211</v>
      </c>
      <c r="D3431" s="1639" t="s">
        <v>3505</v>
      </c>
      <c r="E3431" s="1640"/>
      <c r="F3431" s="1640"/>
      <c r="G3431" s="1640"/>
      <c r="H3431" s="221"/>
      <c r="I3431" s="221"/>
      <c r="J3431" s="221"/>
      <c r="K3431" s="221"/>
    </row>
    <row r="3432" spans="1:11" ht="54.95" customHeight="1">
      <c r="A3432" s="221"/>
      <c r="B3432" s="221"/>
      <c r="C3432" s="232" t="s">
        <v>31</v>
      </c>
      <c r="D3432" s="1639" t="s">
        <v>3263</v>
      </c>
      <c r="E3432" s="1640"/>
      <c r="F3432" s="1640"/>
      <c r="G3432" s="1640"/>
      <c r="H3432" s="221"/>
      <c r="I3432" s="221"/>
      <c r="J3432" s="221"/>
      <c r="K3432" s="221"/>
    </row>
    <row r="3433" spans="1:11" ht="15" customHeight="1">
      <c r="A3433" s="221"/>
      <c r="B3433" s="221"/>
      <c r="C3433" s="233"/>
      <c r="D3433" s="234">
        <v>2025</v>
      </c>
      <c r="E3433" s="234">
        <v>2026</v>
      </c>
      <c r="F3433" s="234">
        <v>2027</v>
      </c>
      <c r="G3433" s="234">
        <v>2028</v>
      </c>
      <c r="H3433" s="221"/>
      <c r="I3433" s="221"/>
      <c r="J3433" s="221"/>
      <c r="K3433" s="221"/>
    </row>
    <row r="3434" spans="1:11" ht="15" customHeight="1">
      <c r="A3434" s="221"/>
      <c r="B3434" s="221"/>
      <c r="C3434" s="235"/>
      <c r="D3434" s="236" t="s">
        <v>13</v>
      </c>
      <c r="E3434" s="236" t="s">
        <v>14</v>
      </c>
      <c r="F3434" s="236" t="s">
        <v>14</v>
      </c>
      <c r="G3434" s="236" t="s">
        <v>14</v>
      </c>
      <c r="H3434" s="221"/>
      <c r="I3434" s="221"/>
      <c r="J3434" s="221"/>
      <c r="K3434" s="221"/>
    </row>
    <row r="3435" spans="1:11" ht="14.1" customHeight="1">
      <c r="A3435" s="221"/>
      <c r="B3435" s="221"/>
      <c r="C3435" s="223" t="s">
        <v>33</v>
      </c>
      <c r="D3435" s="237" t="s">
        <v>200</v>
      </c>
      <c r="E3435" s="237" t="s">
        <v>248</v>
      </c>
      <c r="F3435" s="237" t="s">
        <v>248</v>
      </c>
      <c r="G3435" s="237" t="s">
        <v>248</v>
      </c>
      <c r="H3435" s="221"/>
      <c r="I3435" s="221"/>
      <c r="J3435" s="221"/>
      <c r="K3435" s="221"/>
    </row>
    <row r="3436" spans="1:11" ht="14.1" customHeight="1">
      <c r="A3436" s="221"/>
      <c r="B3436" s="221"/>
      <c r="C3436" s="223" t="s">
        <v>214</v>
      </c>
      <c r="D3436" s="237">
        <v>0</v>
      </c>
      <c r="E3436" s="1591">
        <v>22500000</v>
      </c>
      <c r="F3436" s="1591">
        <v>22500000</v>
      </c>
      <c r="G3436" s="1591">
        <v>30000000</v>
      </c>
      <c r="H3436" s="221"/>
      <c r="I3436" s="221"/>
      <c r="J3436" s="221"/>
      <c r="K3436" s="221"/>
    </row>
    <row r="3437" spans="1:11" ht="14.1" customHeight="1">
      <c r="A3437" s="221"/>
      <c r="B3437" s="221"/>
      <c r="C3437" s="223" t="s">
        <v>215</v>
      </c>
      <c r="D3437" s="237" t="s">
        <v>164</v>
      </c>
      <c r="E3437" s="1591">
        <v>22500000</v>
      </c>
      <c r="F3437" s="1591">
        <v>22500000</v>
      </c>
      <c r="G3437" s="1591">
        <v>30000000</v>
      </c>
      <c r="H3437" s="221"/>
      <c r="I3437" s="221"/>
      <c r="J3437" s="221"/>
      <c r="K3437" s="221"/>
    </row>
    <row r="3438" spans="1:11" ht="14.1" customHeight="1">
      <c r="A3438" s="221"/>
      <c r="B3438" s="221"/>
      <c r="C3438" s="223" t="s">
        <v>216</v>
      </c>
      <c r="D3438" s="237" t="s">
        <v>200</v>
      </c>
      <c r="E3438" s="237" t="s">
        <v>200</v>
      </c>
      <c r="F3438" s="237" t="s">
        <v>164</v>
      </c>
      <c r="G3438" s="237" t="s">
        <v>164</v>
      </c>
      <c r="H3438" s="221"/>
      <c r="I3438" s="221"/>
      <c r="J3438" s="221"/>
      <c r="K3438" s="221"/>
    </row>
    <row r="3439" spans="1:11" ht="14.1" customHeight="1">
      <c r="A3439" s="221"/>
      <c r="B3439" s="221"/>
      <c r="C3439" s="223" t="s">
        <v>217</v>
      </c>
      <c r="D3439" s="237" t="s">
        <v>200</v>
      </c>
      <c r="E3439" s="237" t="s">
        <v>164</v>
      </c>
      <c r="F3439" s="1595">
        <v>0</v>
      </c>
      <c r="G3439" s="1595">
        <v>0.33333333333333331</v>
      </c>
      <c r="H3439" s="221"/>
      <c r="I3439" s="221"/>
      <c r="J3439" s="221"/>
      <c r="K3439" s="221"/>
    </row>
    <row r="3440" spans="1:11" ht="14.1" customHeight="1">
      <c r="A3440" s="221"/>
      <c r="B3440" s="221"/>
      <c r="C3440" s="223" t="s">
        <v>39</v>
      </c>
      <c r="D3440" s="237" t="s">
        <v>200</v>
      </c>
      <c r="E3440" s="237" t="s">
        <v>200</v>
      </c>
      <c r="F3440" s="1595">
        <v>0</v>
      </c>
      <c r="G3440" s="1595">
        <v>0.33333333333333331</v>
      </c>
      <c r="H3440" s="221"/>
      <c r="I3440" s="221"/>
      <c r="J3440" s="221"/>
      <c r="K3440" s="221"/>
    </row>
    <row r="3441" spans="1:11" ht="14.1" customHeight="1">
      <c r="A3441" s="221"/>
      <c r="B3441" s="221"/>
      <c r="C3441" s="1683" t="s">
        <v>218</v>
      </c>
      <c r="D3441" s="1684"/>
      <c r="E3441" s="1684"/>
      <c r="F3441" s="1684"/>
      <c r="G3441" s="1684"/>
      <c r="H3441" s="221"/>
      <c r="I3441" s="221"/>
      <c r="J3441" s="221"/>
      <c r="K3441" s="221"/>
    </row>
    <row r="3442" spans="1:11" ht="14.1" customHeight="1">
      <c r="A3442" s="221"/>
      <c r="B3442" s="221"/>
      <c r="C3442" s="233"/>
      <c r="D3442" s="234">
        <v>2025</v>
      </c>
      <c r="E3442" s="234">
        <v>2026</v>
      </c>
      <c r="F3442" s="234">
        <v>2027</v>
      </c>
      <c r="G3442" s="234">
        <v>2028</v>
      </c>
      <c r="H3442" s="221"/>
      <c r="I3442" s="221"/>
      <c r="J3442" s="221"/>
      <c r="K3442" s="221"/>
    </row>
    <row r="3443" spans="1:11" ht="14.1" customHeight="1">
      <c r="A3443" s="221"/>
      <c r="B3443" s="221"/>
      <c r="C3443" s="235"/>
      <c r="D3443" s="236" t="s">
        <v>13</v>
      </c>
      <c r="E3443" s="236" t="s">
        <v>14</v>
      </c>
      <c r="F3443" s="236" t="s">
        <v>14</v>
      </c>
      <c r="G3443" s="236" t="s">
        <v>14</v>
      </c>
      <c r="H3443" s="221"/>
      <c r="I3443" s="221"/>
      <c r="J3443" s="221"/>
      <c r="K3443" s="221"/>
    </row>
    <row r="3444" spans="1:11" ht="14.1" customHeight="1">
      <c r="A3444" s="221"/>
      <c r="B3444" s="221"/>
      <c r="C3444" s="239" t="s">
        <v>219</v>
      </c>
      <c r="D3444" s="240">
        <v>0</v>
      </c>
      <c r="E3444" s="240">
        <v>0</v>
      </c>
      <c r="F3444" s="240">
        <v>0</v>
      </c>
      <c r="G3444" s="240">
        <v>0</v>
      </c>
      <c r="H3444" s="221"/>
      <c r="I3444" s="221"/>
      <c r="J3444" s="221"/>
      <c r="K3444" s="221"/>
    </row>
    <row r="3445" spans="1:11" ht="14.1" customHeight="1">
      <c r="A3445" s="221"/>
      <c r="B3445" s="221"/>
      <c r="C3445" s="239" t="s">
        <v>220</v>
      </c>
      <c r="D3445" s="240">
        <v>0</v>
      </c>
      <c r="E3445" s="240">
        <v>0</v>
      </c>
      <c r="F3445" s="240">
        <v>0</v>
      </c>
      <c r="G3445" s="240">
        <v>0</v>
      </c>
      <c r="H3445" s="221"/>
      <c r="I3445" s="221"/>
      <c r="J3445" s="221"/>
      <c r="K3445" s="221"/>
    </row>
    <row r="3446" spans="1:11" ht="14.1" customHeight="1">
      <c r="A3446" s="221"/>
      <c r="B3446" s="221"/>
      <c r="C3446" s="239" t="s">
        <v>221</v>
      </c>
      <c r="D3446" s="240">
        <v>0</v>
      </c>
      <c r="E3446" s="240">
        <v>0</v>
      </c>
      <c r="F3446" s="240">
        <v>0</v>
      </c>
      <c r="G3446" s="240">
        <v>0</v>
      </c>
      <c r="H3446" s="221"/>
      <c r="I3446" s="221"/>
      <c r="J3446" s="221"/>
      <c r="K3446" s="221"/>
    </row>
    <row r="3447" spans="1:11" ht="14.1" customHeight="1">
      <c r="A3447" s="221"/>
      <c r="B3447" s="221"/>
      <c r="C3447" s="239" t="s">
        <v>222</v>
      </c>
      <c r="D3447" s="240">
        <v>0</v>
      </c>
      <c r="E3447" s="240">
        <v>0</v>
      </c>
      <c r="F3447" s="240">
        <v>0</v>
      </c>
      <c r="G3447" s="240">
        <v>0</v>
      </c>
      <c r="H3447" s="221"/>
      <c r="I3447" s="221"/>
      <c r="J3447" s="221"/>
      <c r="K3447" s="221"/>
    </row>
    <row r="3448" spans="1:11" ht="14.1" customHeight="1">
      <c r="A3448" s="221"/>
      <c r="B3448" s="221"/>
      <c r="C3448" s="239" t="s">
        <v>220</v>
      </c>
      <c r="D3448" s="240">
        <v>0</v>
      </c>
      <c r="E3448" s="240">
        <v>0</v>
      </c>
      <c r="F3448" s="240">
        <v>0</v>
      </c>
      <c r="G3448" s="240">
        <v>0</v>
      </c>
      <c r="H3448" s="221"/>
      <c r="I3448" s="221"/>
      <c r="J3448" s="221"/>
      <c r="K3448" s="221"/>
    </row>
    <row r="3449" spans="1:11" ht="14.1" customHeight="1">
      <c r="A3449" s="221"/>
      <c r="B3449" s="221"/>
      <c r="C3449" s="239" t="s">
        <v>221</v>
      </c>
      <c r="D3449" s="240">
        <v>0</v>
      </c>
      <c r="E3449" s="240">
        <v>0</v>
      </c>
      <c r="F3449" s="240">
        <v>0</v>
      </c>
      <c r="G3449" s="240">
        <v>0</v>
      </c>
      <c r="H3449" s="221"/>
      <c r="I3449" s="221"/>
      <c r="J3449" s="221"/>
      <c r="K3449" s="221"/>
    </row>
    <row r="3450" spans="1:11" ht="14.1" customHeight="1">
      <c r="A3450" s="221"/>
      <c r="B3450" s="221"/>
      <c r="C3450" s="239" t="s">
        <v>223</v>
      </c>
      <c r="D3450" s="240">
        <v>0</v>
      </c>
      <c r="E3450" s="240">
        <v>0</v>
      </c>
      <c r="F3450" s="240">
        <v>0</v>
      </c>
      <c r="G3450" s="240">
        <v>0</v>
      </c>
      <c r="H3450" s="221"/>
      <c r="I3450" s="221"/>
      <c r="J3450" s="221"/>
      <c r="K3450" s="221"/>
    </row>
    <row r="3451" spans="1:11" ht="14.1" customHeight="1">
      <c r="A3451" s="221"/>
      <c r="B3451" s="221"/>
      <c r="C3451" s="239" t="s">
        <v>220</v>
      </c>
      <c r="D3451" s="240">
        <v>0</v>
      </c>
      <c r="E3451" s="240">
        <v>0</v>
      </c>
      <c r="F3451" s="240">
        <v>0</v>
      </c>
      <c r="G3451" s="240">
        <v>0</v>
      </c>
      <c r="H3451" s="221"/>
      <c r="I3451" s="221"/>
      <c r="J3451" s="221"/>
      <c r="K3451" s="221"/>
    </row>
    <row r="3452" spans="1:11" ht="14.1" customHeight="1">
      <c r="A3452" s="221"/>
      <c r="B3452" s="221"/>
      <c r="C3452" s="239" t="s">
        <v>221</v>
      </c>
      <c r="D3452" s="240">
        <v>0</v>
      </c>
      <c r="E3452" s="240">
        <v>0</v>
      </c>
      <c r="F3452" s="240">
        <v>0</v>
      </c>
      <c r="G3452" s="240">
        <v>0</v>
      </c>
      <c r="H3452" s="221"/>
      <c r="I3452" s="221"/>
      <c r="J3452" s="221"/>
      <c r="K3452" s="221"/>
    </row>
    <row r="3453" spans="1:11" ht="14.1" customHeight="1">
      <c r="A3453" s="221"/>
      <c r="B3453" s="221"/>
      <c r="C3453" s="239" t="s">
        <v>224</v>
      </c>
      <c r="D3453" s="240">
        <v>0</v>
      </c>
      <c r="E3453" s="240">
        <v>0</v>
      </c>
      <c r="F3453" s="240">
        <v>0</v>
      </c>
      <c r="G3453" s="240">
        <v>0</v>
      </c>
      <c r="H3453" s="221"/>
      <c r="I3453" s="221"/>
      <c r="J3453" s="221"/>
      <c r="K3453" s="221"/>
    </row>
    <row r="3454" spans="1:11" ht="14.1" customHeight="1">
      <c r="A3454" s="221"/>
      <c r="B3454" s="221"/>
      <c r="C3454" s="239" t="s">
        <v>220</v>
      </c>
      <c r="D3454" s="240">
        <v>0</v>
      </c>
      <c r="E3454" s="240">
        <v>0</v>
      </c>
      <c r="F3454" s="240">
        <v>0</v>
      </c>
      <c r="G3454" s="240">
        <v>0</v>
      </c>
      <c r="H3454" s="221"/>
      <c r="I3454" s="221"/>
      <c r="J3454" s="221"/>
      <c r="K3454" s="221"/>
    </row>
    <row r="3455" spans="1:11" ht="14.1" customHeight="1">
      <c r="A3455" s="221"/>
      <c r="B3455" s="221"/>
      <c r="C3455" s="239" t="s">
        <v>221</v>
      </c>
      <c r="D3455" s="240">
        <v>0</v>
      </c>
      <c r="E3455" s="240">
        <v>0</v>
      </c>
      <c r="F3455" s="240">
        <v>0</v>
      </c>
      <c r="G3455" s="240">
        <v>0</v>
      </c>
      <c r="H3455" s="221"/>
      <c r="I3455" s="221"/>
      <c r="J3455" s="221"/>
      <c r="K3455" s="221"/>
    </row>
    <row r="3456" spans="1:11" ht="14.1" customHeight="1">
      <c r="A3456" s="221"/>
      <c r="B3456" s="221"/>
      <c r="C3456" s="239" t="s">
        <v>225</v>
      </c>
      <c r="D3456" s="240">
        <v>0</v>
      </c>
      <c r="E3456" s="240">
        <v>0</v>
      </c>
      <c r="F3456" s="240">
        <v>0</v>
      </c>
      <c r="G3456" s="240">
        <v>0</v>
      </c>
      <c r="H3456" s="221"/>
      <c r="I3456" s="221"/>
      <c r="J3456" s="221"/>
      <c r="K3456" s="221"/>
    </row>
    <row r="3457" spans="1:11" ht="14.1" customHeight="1">
      <c r="A3457" s="221"/>
      <c r="B3457" s="221"/>
      <c r="C3457" s="239" t="s">
        <v>220</v>
      </c>
      <c r="D3457" s="240">
        <v>0</v>
      </c>
      <c r="E3457" s="240">
        <v>0</v>
      </c>
      <c r="F3457" s="240">
        <v>0</v>
      </c>
      <c r="G3457" s="240">
        <v>0</v>
      </c>
      <c r="H3457" s="221"/>
      <c r="I3457" s="221"/>
      <c r="J3457" s="221"/>
      <c r="K3457" s="221"/>
    </row>
    <row r="3458" spans="1:11" ht="14.1" customHeight="1">
      <c r="A3458" s="221"/>
      <c r="B3458" s="221"/>
      <c r="C3458" s="239" t="s">
        <v>221</v>
      </c>
      <c r="D3458" s="240">
        <v>0</v>
      </c>
      <c r="E3458" s="240">
        <v>0</v>
      </c>
      <c r="F3458" s="240">
        <v>0</v>
      </c>
      <c r="G3458" s="240">
        <v>0</v>
      </c>
      <c r="H3458" s="221"/>
      <c r="I3458" s="221"/>
      <c r="J3458" s="221"/>
      <c r="K3458" s="221"/>
    </row>
    <row r="3459" spans="1:11" ht="14.1" customHeight="1">
      <c r="A3459" s="221"/>
      <c r="B3459" s="221"/>
      <c r="C3459" s="239" t="s">
        <v>226</v>
      </c>
      <c r="D3459" s="240">
        <v>0</v>
      </c>
      <c r="E3459" s="240">
        <v>0</v>
      </c>
      <c r="F3459" s="240">
        <v>0</v>
      </c>
      <c r="G3459" s="240">
        <v>0</v>
      </c>
      <c r="H3459" s="221"/>
      <c r="I3459" s="221"/>
      <c r="J3459" s="221"/>
      <c r="K3459" s="221"/>
    </row>
    <row r="3460" spans="1:11" ht="14.1" customHeight="1">
      <c r="A3460" s="221"/>
      <c r="B3460" s="221"/>
      <c r="C3460" s="239" t="s">
        <v>220</v>
      </c>
      <c r="D3460" s="240">
        <v>0</v>
      </c>
      <c r="E3460" s="240">
        <v>0</v>
      </c>
      <c r="F3460" s="240">
        <v>0</v>
      </c>
      <c r="G3460" s="240">
        <v>0</v>
      </c>
      <c r="H3460" s="221"/>
      <c r="I3460" s="221"/>
      <c r="J3460" s="221"/>
      <c r="K3460" s="221"/>
    </row>
    <row r="3461" spans="1:11" ht="14.1" customHeight="1">
      <c r="A3461" s="221"/>
      <c r="B3461" s="221"/>
      <c r="C3461" s="239" t="s">
        <v>221</v>
      </c>
      <c r="D3461" s="240">
        <v>0</v>
      </c>
      <c r="E3461" s="240">
        <v>0</v>
      </c>
      <c r="F3461" s="240">
        <v>0</v>
      </c>
      <c r="G3461" s="240">
        <v>0</v>
      </c>
      <c r="H3461" s="221"/>
      <c r="I3461" s="221"/>
      <c r="J3461" s="221"/>
      <c r="K3461" s="221"/>
    </row>
    <row r="3462" spans="1:11" ht="14.1" customHeight="1">
      <c r="A3462" s="221"/>
      <c r="B3462" s="221"/>
      <c r="C3462" s="239" t="s">
        <v>227</v>
      </c>
      <c r="D3462" s="240">
        <v>0</v>
      </c>
      <c r="E3462" s="240">
        <v>0</v>
      </c>
      <c r="F3462" s="240">
        <v>0</v>
      </c>
      <c r="G3462" s="240">
        <v>0</v>
      </c>
      <c r="H3462" s="221"/>
      <c r="I3462" s="221"/>
      <c r="J3462" s="221"/>
      <c r="K3462" s="221"/>
    </row>
    <row r="3463" spans="1:11" ht="14.1" customHeight="1">
      <c r="A3463" s="221"/>
      <c r="B3463" s="221"/>
      <c r="C3463" s="239" t="s">
        <v>220</v>
      </c>
      <c r="D3463" s="240">
        <v>0</v>
      </c>
      <c r="E3463" s="240">
        <v>0</v>
      </c>
      <c r="F3463" s="240">
        <v>0</v>
      </c>
      <c r="G3463" s="240">
        <v>0</v>
      </c>
      <c r="H3463" s="221"/>
      <c r="I3463" s="221"/>
      <c r="J3463" s="221"/>
      <c r="K3463" s="221"/>
    </row>
    <row r="3464" spans="1:11" ht="14.1" customHeight="1">
      <c r="A3464" s="221"/>
      <c r="B3464" s="221"/>
      <c r="C3464" s="239" t="s">
        <v>221</v>
      </c>
      <c r="D3464" s="240">
        <v>0</v>
      </c>
      <c r="E3464" s="240">
        <v>0</v>
      </c>
      <c r="F3464" s="240">
        <v>0</v>
      </c>
      <c r="G3464" s="240">
        <v>0</v>
      </c>
      <c r="H3464" s="221"/>
      <c r="I3464" s="221"/>
      <c r="J3464" s="221"/>
      <c r="K3464" s="221"/>
    </row>
    <row r="3465" spans="1:11" ht="14.1" customHeight="1">
      <c r="A3465" s="221"/>
      <c r="B3465" s="221"/>
      <c r="C3465" s="239" t="s">
        <v>228</v>
      </c>
      <c r="D3465" s="240">
        <v>0</v>
      </c>
      <c r="E3465" s="240">
        <v>0</v>
      </c>
      <c r="F3465" s="240">
        <v>0</v>
      </c>
      <c r="G3465" s="240">
        <v>0</v>
      </c>
      <c r="H3465" s="221"/>
      <c r="I3465" s="221"/>
      <c r="J3465" s="221"/>
      <c r="K3465" s="221"/>
    </row>
    <row r="3466" spans="1:11" ht="14.1" customHeight="1">
      <c r="A3466" s="221"/>
      <c r="B3466" s="221"/>
      <c r="C3466" s="239" t="s">
        <v>220</v>
      </c>
      <c r="D3466" s="240">
        <v>0</v>
      </c>
      <c r="E3466" s="240">
        <v>0</v>
      </c>
      <c r="F3466" s="240">
        <v>0</v>
      </c>
      <c r="G3466" s="240">
        <v>0</v>
      </c>
      <c r="H3466" s="221"/>
      <c r="I3466" s="221"/>
      <c r="J3466" s="221"/>
      <c r="K3466" s="221"/>
    </row>
    <row r="3467" spans="1:11" ht="14.1" customHeight="1">
      <c r="A3467" s="221"/>
      <c r="B3467" s="221"/>
      <c r="C3467" s="239" t="s">
        <v>229</v>
      </c>
      <c r="D3467" s="240">
        <v>0</v>
      </c>
      <c r="E3467" s="240">
        <v>0</v>
      </c>
      <c r="F3467" s="240">
        <v>0</v>
      </c>
      <c r="G3467" s="240">
        <v>0</v>
      </c>
      <c r="H3467" s="221"/>
      <c r="I3467" s="221"/>
      <c r="J3467" s="221"/>
      <c r="K3467" s="221"/>
    </row>
    <row r="3468" spans="1:11" ht="14.1" customHeight="1">
      <c r="A3468" s="221"/>
      <c r="B3468" s="221"/>
      <c r="C3468" s="239" t="s">
        <v>230</v>
      </c>
      <c r="D3468" s="240">
        <v>0</v>
      </c>
      <c r="E3468" s="240">
        <v>0</v>
      </c>
      <c r="F3468" s="240">
        <v>0</v>
      </c>
      <c r="G3468" s="240">
        <v>0</v>
      </c>
      <c r="H3468" s="221"/>
      <c r="I3468" s="221"/>
      <c r="J3468" s="221"/>
      <c r="K3468" s="221"/>
    </row>
    <row r="3469" spans="1:11" ht="14.1" customHeight="1">
      <c r="A3469" s="221"/>
      <c r="B3469" s="221"/>
      <c r="C3469" s="239" t="s">
        <v>231</v>
      </c>
      <c r="D3469" s="240">
        <v>0</v>
      </c>
      <c r="E3469" s="240">
        <v>0</v>
      </c>
      <c r="F3469" s="240">
        <v>0</v>
      </c>
      <c r="G3469" s="240">
        <v>0</v>
      </c>
      <c r="H3469" s="221"/>
      <c r="I3469" s="221"/>
      <c r="J3469" s="221"/>
      <c r="K3469" s="221"/>
    </row>
    <row r="3470" spans="1:11" ht="14.1" customHeight="1">
      <c r="A3470" s="221"/>
      <c r="B3470" s="221"/>
      <c r="C3470" s="239" t="s">
        <v>232</v>
      </c>
      <c r="D3470" s="240">
        <v>0</v>
      </c>
      <c r="E3470" s="240">
        <v>0</v>
      </c>
      <c r="F3470" s="240">
        <v>0</v>
      </c>
      <c r="G3470" s="240">
        <v>0</v>
      </c>
      <c r="H3470" s="221"/>
      <c r="I3470" s="221"/>
      <c r="J3470" s="221"/>
      <c r="K3470" s="221"/>
    </row>
    <row r="3471" spans="1:11" ht="14.1" customHeight="1">
      <c r="A3471" s="221"/>
      <c r="B3471" s="221"/>
      <c r="C3471" s="239" t="s">
        <v>233</v>
      </c>
      <c r="D3471" s="240">
        <v>0</v>
      </c>
      <c r="E3471" s="240">
        <v>22500000</v>
      </c>
      <c r="F3471" s="240">
        <v>22500000</v>
      </c>
      <c r="G3471" s="240">
        <v>30000000</v>
      </c>
      <c r="H3471" s="221"/>
      <c r="I3471" s="221"/>
      <c r="J3471" s="221"/>
      <c r="K3471" s="221"/>
    </row>
    <row r="3472" spans="1:11" ht="14.1" customHeight="1">
      <c r="A3472" s="221"/>
      <c r="B3472" s="221"/>
      <c r="C3472" s="239" t="s">
        <v>220</v>
      </c>
      <c r="D3472" s="240">
        <v>0</v>
      </c>
      <c r="E3472" s="240">
        <v>22500000</v>
      </c>
      <c r="F3472" s="240">
        <v>22500000</v>
      </c>
      <c r="G3472" s="240">
        <v>30000000</v>
      </c>
      <c r="H3472" s="221"/>
      <c r="I3472" s="221"/>
      <c r="J3472" s="221"/>
      <c r="K3472" s="221"/>
    </row>
    <row r="3473" spans="1:11" ht="14.1" customHeight="1">
      <c r="A3473" s="221"/>
      <c r="B3473" s="221"/>
      <c r="C3473" s="239" t="s">
        <v>229</v>
      </c>
      <c r="D3473" s="240">
        <v>0</v>
      </c>
      <c r="E3473" s="240">
        <v>0</v>
      </c>
      <c r="F3473" s="240">
        <v>0</v>
      </c>
      <c r="G3473" s="240">
        <v>0</v>
      </c>
      <c r="H3473" s="221"/>
      <c r="I3473" s="221"/>
      <c r="J3473" s="221"/>
      <c r="K3473" s="221"/>
    </row>
    <row r="3474" spans="1:11" ht="14.1" customHeight="1">
      <c r="A3474" s="221"/>
      <c r="B3474" s="221"/>
      <c r="C3474" s="239" t="s">
        <v>230</v>
      </c>
      <c r="D3474" s="240">
        <v>0</v>
      </c>
      <c r="E3474" s="240">
        <v>0</v>
      </c>
      <c r="F3474" s="240">
        <v>0</v>
      </c>
      <c r="G3474" s="240">
        <v>0</v>
      </c>
      <c r="H3474" s="221"/>
      <c r="I3474" s="221"/>
      <c r="J3474" s="221"/>
      <c r="K3474" s="221"/>
    </row>
    <row r="3475" spans="1:11" ht="14.1" customHeight="1">
      <c r="A3475" s="221"/>
      <c r="B3475" s="221"/>
      <c r="C3475" s="239" t="s">
        <v>231</v>
      </c>
      <c r="D3475" s="240">
        <v>0</v>
      </c>
      <c r="E3475" s="240">
        <v>0</v>
      </c>
      <c r="F3475" s="240">
        <v>0</v>
      </c>
      <c r="G3475" s="240">
        <v>0</v>
      </c>
      <c r="H3475" s="221"/>
      <c r="I3475" s="221"/>
      <c r="J3475" s="221"/>
      <c r="K3475" s="221"/>
    </row>
    <row r="3476" spans="1:11" ht="14.1" customHeight="1">
      <c r="A3476" s="221"/>
      <c r="B3476" s="221"/>
      <c r="C3476" s="239" t="s">
        <v>232</v>
      </c>
      <c r="D3476" s="240">
        <v>0</v>
      </c>
      <c r="E3476" s="240">
        <v>0</v>
      </c>
      <c r="F3476" s="240">
        <v>0</v>
      </c>
      <c r="G3476" s="240">
        <v>0</v>
      </c>
      <c r="H3476" s="221"/>
      <c r="I3476" s="221"/>
      <c r="J3476" s="221"/>
      <c r="K3476" s="221"/>
    </row>
    <row r="3477" spans="1:11" ht="14.1" customHeight="1">
      <c r="A3477" s="221"/>
      <c r="B3477" s="221"/>
      <c r="C3477" s="239" t="s">
        <v>234</v>
      </c>
      <c r="D3477" s="240">
        <v>0</v>
      </c>
      <c r="E3477" s="240">
        <v>0</v>
      </c>
      <c r="F3477" s="240">
        <v>0</v>
      </c>
      <c r="G3477" s="240">
        <v>0</v>
      </c>
      <c r="H3477" s="221"/>
      <c r="I3477" s="221"/>
      <c r="J3477" s="221"/>
      <c r="K3477" s="221"/>
    </row>
    <row r="3478" spans="1:11" ht="14.1" customHeight="1">
      <c r="A3478" s="221"/>
      <c r="B3478" s="221"/>
      <c r="C3478" s="239" t="s">
        <v>220</v>
      </c>
      <c r="D3478" s="240">
        <v>0</v>
      </c>
      <c r="E3478" s="240">
        <v>0</v>
      </c>
      <c r="F3478" s="240">
        <v>0</v>
      </c>
      <c r="G3478" s="240">
        <v>0</v>
      </c>
      <c r="H3478" s="221"/>
      <c r="I3478" s="221"/>
      <c r="J3478" s="221"/>
      <c r="K3478" s="221"/>
    </row>
    <row r="3479" spans="1:11" ht="14.1" customHeight="1">
      <c r="A3479" s="221"/>
      <c r="B3479" s="221"/>
      <c r="C3479" s="239" t="s">
        <v>229</v>
      </c>
      <c r="D3479" s="240">
        <v>0</v>
      </c>
      <c r="E3479" s="240">
        <v>0</v>
      </c>
      <c r="F3479" s="240">
        <v>0</v>
      </c>
      <c r="G3479" s="240">
        <v>0</v>
      </c>
      <c r="H3479" s="221"/>
      <c r="I3479" s="221"/>
      <c r="J3479" s="221"/>
      <c r="K3479" s="221"/>
    </row>
    <row r="3480" spans="1:11" ht="14.1" customHeight="1">
      <c r="A3480" s="221"/>
      <c r="B3480" s="221"/>
      <c r="C3480" s="239" t="s">
        <v>230</v>
      </c>
      <c r="D3480" s="240">
        <v>0</v>
      </c>
      <c r="E3480" s="240">
        <v>0</v>
      </c>
      <c r="F3480" s="240">
        <v>0</v>
      </c>
      <c r="G3480" s="240">
        <v>0</v>
      </c>
      <c r="H3480" s="221"/>
      <c r="I3480" s="221"/>
      <c r="J3480" s="221"/>
      <c r="K3480" s="221"/>
    </row>
    <row r="3481" spans="1:11" ht="14.1" customHeight="1">
      <c r="A3481" s="221"/>
      <c r="B3481" s="221"/>
      <c r="C3481" s="239" t="s">
        <v>231</v>
      </c>
      <c r="D3481" s="240">
        <v>0</v>
      </c>
      <c r="E3481" s="240">
        <v>0</v>
      </c>
      <c r="F3481" s="240">
        <v>0</v>
      </c>
      <c r="G3481" s="240">
        <v>0</v>
      </c>
      <c r="H3481" s="221"/>
      <c r="I3481" s="221"/>
      <c r="J3481" s="221"/>
      <c r="K3481" s="221"/>
    </row>
    <row r="3482" spans="1:11" ht="14.1" customHeight="1">
      <c r="A3482" s="221"/>
      <c r="B3482" s="221"/>
      <c r="C3482" s="239" t="s">
        <v>232</v>
      </c>
      <c r="D3482" s="240">
        <v>0</v>
      </c>
      <c r="E3482" s="240">
        <v>0</v>
      </c>
      <c r="F3482" s="240">
        <v>0</v>
      </c>
      <c r="G3482" s="240">
        <v>0</v>
      </c>
      <c r="H3482" s="221"/>
      <c r="I3482" s="221"/>
      <c r="J3482" s="221"/>
      <c r="K3482" s="221"/>
    </row>
    <row r="3483" spans="1:11" ht="14.1" customHeight="1">
      <c r="A3483" s="221"/>
      <c r="B3483" s="221"/>
      <c r="C3483" s="239" t="s">
        <v>235</v>
      </c>
      <c r="D3483" s="240">
        <v>0</v>
      </c>
      <c r="E3483" s="240">
        <v>0</v>
      </c>
      <c r="F3483" s="240">
        <v>0</v>
      </c>
      <c r="G3483" s="240">
        <v>0</v>
      </c>
      <c r="H3483" s="221"/>
      <c r="I3483" s="221"/>
      <c r="J3483" s="221"/>
      <c r="K3483" s="221"/>
    </row>
    <row r="3484" spans="1:11" ht="14.1" customHeight="1">
      <c r="A3484" s="221"/>
      <c r="B3484" s="221"/>
      <c r="C3484" s="239" t="s">
        <v>236</v>
      </c>
      <c r="D3484" s="240">
        <v>0</v>
      </c>
      <c r="E3484" s="240">
        <v>0</v>
      </c>
      <c r="F3484" s="240">
        <v>0</v>
      </c>
      <c r="G3484" s="240">
        <v>0</v>
      </c>
      <c r="H3484" s="221"/>
      <c r="I3484" s="221"/>
      <c r="J3484" s="221"/>
      <c r="K3484" s="221"/>
    </row>
    <row r="3485" spans="1:11" ht="14.1" customHeight="1">
      <c r="A3485" s="221"/>
      <c r="B3485" s="221"/>
      <c r="C3485" s="241" t="s">
        <v>237</v>
      </c>
      <c r="D3485" s="240">
        <v>0</v>
      </c>
      <c r="E3485" s="240">
        <v>22500000</v>
      </c>
      <c r="F3485" s="240">
        <v>22500000</v>
      </c>
      <c r="G3485" s="240">
        <v>30000000</v>
      </c>
      <c r="H3485" s="221"/>
      <c r="I3485" s="221"/>
      <c r="J3485" s="221"/>
      <c r="K3485" s="221"/>
    </row>
    <row r="3486" spans="1:11" ht="14.1" customHeight="1">
      <c r="A3486" s="221"/>
      <c r="B3486" s="221"/>
      <c r="C3486" s="1581" t="s">
        <v>3506</v>
      </c>
      <c r="D3486" s="1685" t="s">
        <v>3507</v>
      </c>
      <c r="E3486" s="1686"/>
      <c r="F3486" s="1686"/>
      <c r="G3486" s="1686"/>
      <c r="H3486" s="221"/>
      <c r="I3486" s="221"/>
      <c r="J3486" s="221"/>
      <c r="K3486" s="221"/>
    </row>
    <row r="3487" spans="1:11" ht="54.95" customHeight="1">
      <c r="A3487" s="221"/>
      <c r="B3487" s="221"/>
      <c r="C3487" s="231" t="s">
        <v>209</v>
      </c>
      <c r="D3487" s="1639" t="s">
        <v>3508</v>
      </c>
      <c r="E3487" s="1640"/>
      <c r="F3487" s="1640"/>
      <c r="G3487" s="1640"/>
      <c r="H3487" s="221"/>
      <c r="I3487" s="221"/>
      <c r="J3487" s="221"/>
      <c r="K3487" s="221"/>
    </row>
    <row r="3488" spans="1:11" ht="54.95" customHeight="1">
      <c r="A3488" s="221"/>
      <c r="B3488" s="221"/>
      <c r="C3488" s="232" t="s">
        <v>211</v>
      </c>
      <c r="D3488" s="1639" t="s">
        <v>3509</v>
      </c>
      <c r="E3488" s="1640"/>
      <c r="F3488" s="1640"/>
      <c r="G3488" s="1640"/>
      <c r="H3488" s="221"/>
      <c r="I3488" s="221"/>
      <c r="J3488" s="221"/>
      <c r="K3488" s="221"/>
    </row>
    <row r="3489" spans="1:11" ht="54.95" customHeight="1">
      <c r="A3489" s="221"/>
      <c r="B3489" s="221"/>
      <c r="C3489" s="232" t="s">
        <v>31</v>
      </c>
      <c r="D3489" s="1639" t="s">
        <v>3263</v>
      </c>
      <c r="E3489" s="1640"/>
      <c r="F3489" s="1640"/>
      <c r="G3489" s="1640"/>
      <c r="H3489" s="221"/>
      <c r="I3489" s="221"/>
      <c r="J3489" s="221"/>
      <c r="K3489" s="221"/>
    </row>
    <row r="3490" spans="1:11" ht="15" customHeight="1">
      <c r="A3490" s="221"/>
      <c r="B3490" s="221"/>
      <c r="C3490" s="233"/>
      <c r="D3490" s="234">
        <v>2025</v>
      </c>
      <c r="E3490" s="234">
        <v>2026</v>
      </c>
      <c r="F3490" s="234">
        <v>2027</v>
      </c>
      <c r="G3490" s="234">
        <v>2028</v>
      </c>
      <c r="H3490" s="221"/>
      <c r="I3490" s="221"/>
      <c r="J3490" s="221"/>
      <c r="K3490" s="221"/>
    </row>
    <row r="3491" spans="1:11" ht="15" customHeight="1">
      <c r="A3491" s="221"/>
      <c r="B3491" s="221"/>
      <c r="C3491" s="235"/>
      <c r="D3491" s="236" t="s">
        <v>13</v>
      </c>
      <c r="E3491" s="236" t="s">
        <v>14</v>
      </c>
      <c r="F3491" s="236" t="s">
        <v>14</v>
      </c>
      <c r="G3491" s="236" t="s">
        <v>14</v>
      </c>
      <c r="H3491" s="221"/>
      <c r="I3491" s="221"/>
      <c r="J3491" s="221"/>
      <c r="K3491" s="221"/>
    </row>
    <row r="3492" spans="1:11" ht="14.1" customHeight="1">
      <c r="A3492" s="221"/>
      <c r="B3492" s="221"/>
      <c r="C3492" s="223" t="s">
        <v>33</v>
      </c>
      <c r="D3492" s="237" t="s">
        <v>200</v>
      </c>
      <c r="E3492" s="237" t="s">
        <v>248</v>
      </c>
      <c r="F3492" s="237" t="s">
        <v>248</v>
      </c>
      <c r="G3492" s="237" t="s">
        <v>248</v>
      </c>
      <c r="H3492" s="221"/>
      <c r="I3492" s="221"/>
      <c r="J3492" s="221"/>
      <c r="K3492" s="221"/>
    </row>
    <row r="3493" spans="1:11" ht="14.1" customHeight="1">
      <c r="A3493" s="221"/>
      <c r="B3493" s="221"/>
      <c r="C3493" s="223" t="s">
        <v>214</v>
      </c>
      <c r="D3493" s="237">
        <v>0</v>
      </c>
      <c r="E3493" s="1591">
        <v>50988445</v>
      </c>
      <c r="F3493" s="1591">
        <v>42007571</v>
      </c>
      <c r="G3493" s="1591"/>
      <c r="H3493" s="221"/>
      <c r="I3493" s="221"/>
      <c r="J3493" s="221"/>
      <c r="K3493" s="221"/>
    </row>
    <row r="3494" spans="1:11" ht="14.1" customHeight="1">
      <c r="A3494" s="221"/>
      <c r="B3494" s="221"/>
      <c r="C3494" s="223" t="s">
        <v>215</v>
      </c>
      <c r="D3494" s="237" t="s">
        <v>164</v>
      </c>
      <c r="E3494" s="1591">
        <v>50988445</v>
      </c>
      <c r="F3494" s="1591">
        <v>42007571</v>
      </c>
      <c r="G3494" s="237"/>
      <c r="H3494" s="221"/>
      <c r="I3494" s="221"/>
      <c r="J3494" s="221"/>
      <c r="K3494" s="221"/>
    </row>
    <row r="3495" spans="1:11" ht="14.1" customHeight="1">
      <c r="A3495" s="221"/>
      <c r="B3495" s="221"/>
      <c r="C3495" s="223" t="s">
        <v>216</v>
      </c>
      <c r="D3495" s="237" t="s">
        <v>200</v>
      </c>
      <c r="E3495" s="237" t="s">
        <v>200</v>
      </c>
      <c r="F3495" s="237" t="s">
        <v>164</v>
      </c>
      <c r="G3495" s="237" t="s">
        <v>164</v>
      </c>
      <c r="H3495" s="221"/>
      <c r="I3495" s="221"/>
      <c r="J3495" s="221"/>
      <c r="K3495" s="221"/>
    </row>
    <row r="3496" spans="1:11" ht="14.1" customHeight="1">
      <c r="A3496" s="221"/>
      <c r="B3496" s="221"/>
      <c r="C3496" s="223" t="s">
        <v>217</v>
      </c>
      <c r="D3496" s="237" t="s">
        <v>200</v>
      </c>
      <c r="E3496" s="237" t="s">
        <v>164</v>
      </c>
      <c r="F3496" s="1595">
        <v>-0.17613547540035787</v>
      </c>
      <c r="G3496" s="237">
        <v>-1</v>
      </c>
      <c r="H3496" s="221"/>
      <c r="I3496" s="221"/>
      <c r="J3496" s="221"/>
      <c r="K3496" s="221"/>
    </row>
    <row r="3497" spans="1:11" ht="14.1" customHeight="1">
      <c r="A3497" s="221"/>
      <c r="B3497" s="221"/>
      <c r="C3497" s="223" t="s">
        <v>39</v>
      </c>
      <c r="D3497" s="237" t="s">
        <v>200</v>
      </c>
      <c r="E3497" s="237" t="s">
        <v>200</v>
      </c>
      <c r="F3497" s="1595">
        <v>-0.17613547540035787</v>
      </c>
      <c r="G3497" s="1595">
        <v>-1</v>
      </c>
      <c r="H3497" s="221"/>
      <c r="I3497" s="221"/>
      <c r="J3497" s="221"/>
      <c r="K3497" s="221"/>
    </row>
    <row r="3498" spans="1:11" ht="14.1" customHeight="1">
      <c r="A3498" s="221"/>
      <c r="B3498" s="221"/>
      <c r="C3498" s="1683" t="s">
        <v>218</v>
      </c>
      <c r="D3498" s="1684"/>
      <c r="E3498" s="1684"/>
      <c r="F3498" s="1684"/>
      <c r="G3498" s="1684"/>
      <c r="H3498" s="221"/>
      <c r="I3498" s="221"/>
      <c r="J3498" s="221"/>
      <c r="K3498" s="221"/>
    </row>
    <row r="3499" spans="1:11" ht="14.1" customHeight="1">
      <c r="A3499" s="221"/>
      <c r="B3499" s="221"/>
      <c r="C3499" s="233"/>
      <c r="D3499" s="234">
        <v>2025</v>
      </c>
      <c r="E3499" s="234">
        <v>2026</v>
      </c>
      <c r="F3499" s="234">
        <v>2027</v>
      </c>
      <c r="G3499" s="234">
        <v>2028</v>
      </c>
      <c r="H3499" s="221"/>
      <c r="I3499" s="221"/>
      <c r="J3499" s="221"/>
      <c r="K3499" s="221"/>
    </row>
    <row r="3500" spans="1:11" ht="14.1" customHeight="1">
      <c r="A3500" s="221"/>
      <c r="B3500" s="221"/>
      <c r="C3500" s="235"/>
      <c r="D3500" s="236" t="s">
        <v>13</v>
      </c>
      <c r="E3500" s="236" t="s">
        <v>14</v>
      </c>
      <c r="F3500" s="236" t="s">
        <v>14</v>
      </c>
      <c r="G3500" s="236" t="s">
        <v>14</v>
      </c>
      <c r="H3500" s="221"/>
      <c r="I3500" s="221"/>
      <c r="J3500" s="221"/>
      <c r="K3500" s="221"/>
    </row>
    <row r="3501" spans="1:11" ht="14.1" customHeight="1">
      <c r="A3501" s="221"/>
      <c r="B3501" s="221"/>
      <c r="C3501" s="239" t="s">
        <v>219</v>
      </c>
      <c r="D3501" s="240">
        <v>0</v>
      </c>
      <c r="E3501" s="240">
        <v>0</v>
      </c>
      <c r="F3501" s="240">
        <v>0</v>
      </c>
      <c r="G3501" s="240">
        <v>0</v>
      </c>
      <c r="H3501" s="221"/>
      <c r="I3501" s="221"/>
      <c r="J3501" s="221"/>
      <c r="K3501" s="221"/>
    </row>
    <row r="3502" spans="1:11" ht="14.1" customHeight="1">
      <c r="A3502" s="221"/>
      <c r="B3502" s="221"/>
      <c r="C3502" s="239" t="s">
        <v>220</v>
      </c>
      <c r="D3502" s="240">
        <v>0</v>
      </c>
      <c r="E3502" s="240">
        <v>0</v>
      </c>
      <c r="F3502" s="240">
        <v>0</v>
      </c>
      <c r="G3502" s="240">
        <v>0</v>
      </c>
      <c r="H3502" s="221"/>
      <c r="I3502" s="221"/>
      <c r="J3502" s="221"/>
      <c r="K3502" s="221"/>
    </row>
    <row r="3503" spans="1:11" ht="14.1" customHeight="1">
      <c r="A3503" s="221"/>
      <c r="B3503" s="221"/>
      <c r="C3503" s="239" t="s">
        <v>221</v>
      </c>
      <c r="D3503" s="240">
        <v>0</v>
      </c>
      <c r="E3503" s="240">
        <v>0</v>
      </c>
      <c r="F3503" s="240">
        <v>0</v>
      </c>
      <c r="G3503" s="240">
        <v>0</v>
      </c>
      <c r="H3503" s="221"/>
      <c r="I3503" s="221"/>
      <c r="J3503" s="221"/>
      <c r="K3503" s="221"/>
    </row>
    <row r="3504" spans="1:11" ht="14.1" customHeight="1">
      <c r="A3504" s="221"/>
      <c r="B3504" s="221"/>
      <c r="C3504" s="239" t="s">
        <v>222</v>
      </c>
      <c r="D3504" s="240">
        <v>0</v>
      </c>
      <c r="E3504" s="240">
        <v>0</v>
      </c>
      <c r="F3504" s="240">
        <v>0</v>
      </c>
      <c r="G3504" s="240">
        <v>0</v>
      </c>
      <c r="H3504" s="221"/>
      <c r="I3504" s="221"/>
      <c r="J3504" s="221"/>
      <c r="K3504" s="221"/>
    </row>
    <row r="3505" spans="1:11" ht="14.1" customHeight="1">
      <c r="A3505" s="221"/>
      <c r="B3505" s="221"/>
      <c r="C3505" s="239" t="s">
        <v>220</v>
      </c>
      <c r="D3505" s="240">
        <v>0</v>
      </c>
      <c r="E3505" s="240">
        <v>0</v>
      </c>
      <c r="F3505" s="240">
        <v>0</v>
      </c>
      <c r="G3505" s="240">
        <v>0</v>
      </c>
      <c r="H3505" s="221"/>
      <c r="I3505" s="221"/>
      <c r="J3505" s="221"/>
      <c r="K3505" s="221"/>
    </row>
    <row r="3506" spans="1:11" ht="14.1" customHeight="1">
      <c r="A3506" s="221"/>
      <c r="B3506" s="221"/>
      <c r="C3506" s="239" t="s">
        <v>221</v>
      </c>
      <c r="D3506" s="240">
        <v>0</v>
      </c>
      <c r="E3506" s="240">
        <v>0</v>
      </c>
      <c r="F3506" s="240">
        <v>0</v>
      </c>
      <c r="G3506" s="240">
        <v>0</v>
      </c>
      <c r="H3506" s="221"/>
      <c r="I3506" s="221"/>
      <c r="J3506" s="221"/>
      <c r="K3506" s="221"/>
    </row>
    <row r="3507" spans="1:11" ht="14.1" customHeight="1">
      <c r="A3507" s="221"/>
      <c r="B3507" s="221"/>
      <c r="C3507" s="239" t="s">
        <v>223</v>
      </c>
      <c r="D3507" s="240">
        <v>0</v>
      </c>
      <c r="E3507" s="240">
        <v>0</v>
      </c>
      <c r="F3507" s="240">
        <v>0</v>
      </c>
      <c r="G3507" s="240">
        <v>0</v>
      </c>
      <c r="H3507" s="221"/>
      <c r="I3507" s="221"/>
      <c r="J3507" s="221"/>
      <c r="K3507" s="221"/>
    </row>
    <row r="3508" spans="1:11" ht="14.1" customHeight="1">
      <c r="A3508" s="221"/>
      <c r="B3508" s="221"/>
      <c r="C3508" s="239" t="s">
        <v>220</v>
      </c>
      <c r="D3508" s="240">
        <v>0</v>
      </c>
      <c r="E3508" s="240">
        <v>0</v>
      </c>
      <c r="F3508" s="240">
        <v>0</v>
      </c>
      <c r="G3508" s="240">
        <v>0</v>
      </c>
      <c r="H3508" s="221"/>
      <c r="I3508" s="221"/>
      <c r="J3508" s="221"/>
      <c r="K3508" s="221"/>
    </row>
    <row r="3509" spans="1:11" ht="14.1" customHeight="1">
      <c r="A3509" s="221"/>
      <c r="B3509" s="221"/>
      <c r="C3509" s="239" t="s">
        <v>221</v>
      </c>
      <c r="D3509" s="240">
        <v>0</v>
      </c>
      <c r="E3509" s="240">
        <v>0</v>
      </c>
      <c r="F3509" s="240">
        <v>0</v>
      </c>
      <c r="G3509" s="240">
        <v>0</v>
      </c>
      <c r="H3509" s="221"/>
      <c r="I3509" s="221"/>
      <c r="J3509" s="221"/>
      <c r="K3509" s="221"/>
    </row>
    <row r="3510" spans="1:11" ht="14.1" customHeight="1">
      <c r="A3510" s="221"/>
      <c r="B3510" s="221"/>
      <c r="C3510" s="239" t="s">
        <v>224</v>
      </c>
      <c r="D3510" s="240">
        <v>0</v>
      </c>
      <c r="E3510" s="240">
        <v>0</v>
      </c>
      <c r="F3510" s="240">
        <v>0</v>
      </c>
      <c r="G3510" s="240">
        <v>0</v>
      </c>
      <c r="H3510" s="221"/>
      <c r="I3510" s="221"/>
      <c r="J3510" s="221"/>
      <c r="K3510" s="221"/>
    </row>
    <row r="3511" spans="1:11" ht="14.1" customHeight="1">
      <c r="A3511" s="221"/>
      <c r="B3511" s="221"/>
      <c r="C3511" s="239" t="s">
        <v>220</v>
      </c>
      <c r="D3511" s="240">
        <v>0</v>
      </c>
      <c r="E3511" s="240">
        <v>0</v>
      </c>
      <c r="F3511" s="240">
        <v>0</v>
      </c>
      <c r="G3511" s="240">
        <v>0</v>
      </c>
      <c r="H3511" s="221"/>
      <c r="I3511" s="221"/>
      <c r="J3511" s="221"/>
      <c r="K3511" s="221"/>
    </row>
    <row r="3512" spans="1:11" ht="14.1" customHeight="1">
      <c r="A3512" s="221"/>
      <c r="B3512" s="221"/>
      <c r="C3512" s="239" t="s">
        <v>221</v>
      </c>
      <c r="D3512" s="240">
        <v>0</v>
      </c>
      <c r="E3512" s="240">
        <v>0</v>
      </c>
      <c r="F3512" s="240">
        <v>0</v>
      </c>
      <c r="G3512" s="240">
        <v>0</v>
      </c>
      <c r="H3512" s="221"/>
      <c r="I3512" s="221"/>
      <c r="J3512" s="221"/>
      <c r="K3512" s="221"/>
    </row>
    <row r="3513" spans="1:11" ht="14.1" customHeight="1">
      <c r="A3513" s="221"/>
      <c r="B3513" s="221"/>
      <c r="C3513" s="239" t="s">
        <v>225</v>
      </c>
      <c r="D3513" s="240">
        <v>0</v>
      </c>
      <c r="E3513" s="240">
        <v>0</v>
      </c>
      <c r="F3513" s="240">
        <v>0</v>
      </c>
      <c r="G3513" s="240">
        <v>0</v>
      </c>
      <c r="H3513" s="221"/>
      <c r="I3513" s="221"/>
      <c r="J3513" s="221"/>
      <c r="K3513" s="221"/>
    </row>
    <row r="3514" spans="1:11" ht="14.1" customHeight="1">
      <c r="A3514" s="221"/>
      <c r="B3514" s="221"/>
      <c r="C3514" s="239" t="s">
        <v>220</v>
      </c>
      <c r="D3514" s="240">
        <v>0</v>
      </c>
      <c r="E3514" s="240">
        <v>0</v>
      </c>
      <c r="F3514" s="240">
        <v>0</v>
      </c>
      <c r="G3514" s="240">
        <v>0</v>
      </c>
      <c r="H3514" s="221"/>
      <c r="I3514" s="221"/>
      <c r="J3514" s="221"/>
      <c r="K3514" s="221"/>
    </row>
    <row r="3515" spans="1:11" ht="14.1" customHeight="1">
      <c r="A3515" s="221"/>
      <c r="B3515" s="221"/>
      <c r="C3515" s="239" t="s">
        <v>221</v>
      </c>
      <c r="D3515" s="240">
        <v>0</v>
      </c>
      <c r="E3515" s="240">
        <v>0</v>
      </c>
      <c r="F3515" s="240">
        <v>0</v>
      </c>
      <c r="G3515" s="240">
        <v>0</v>
      </c>
      <c r="H3515" s="221"/>
      <c r="I3515" s="221"/>
      <c r="J3515" s="221"/>
      <c r="K3515" s="221"/>
    </row>
    <row r="3516" spans="1:11" ht="14.1" customHeight="1">
      <c r="A3516" s="221"/>
      <c r="B3516" s="221"/>
      <c r="C3516" s="239" t="s">
        <v>226</v>
      </c>
      <c r="D3516" s="240">
        <v>0</v>
      </c>
      <c r="E3516" s="240">
        <v>0</v>
      </c>
      <c r="F3516" s="240">
        <v>0</v>
      </c>
      <c r="G3516" s="240">
        <v>0</v>
      </c>
      <c r="H3516" s="221"/>
      <c r="I3516" s="221"/>
      <c r="J3516" s="221"/>
      <c r="K3516" s="221"/>
    </row>
    <row r="3517" spans="1:11" ht="14.1" customHeight="1">
      <c r="A3517" s="221"/>
      <c r="B3517" s="221"/>
      <c r="C3517" s="239" t="s">
        <v>220</v>
      </c>
      <c r="D3517" s="240">
        <v>0</v>
      </c>
      <c r="E3517" s="240">
        <v>0</v>
      </c>
      <c r="F3517" s="240">
        <v>0</v>
      </c>
      <c r="G3517" s="240">
        <v>0</v>
      </c>
      <c r="H3517" s="221"/>
      <c r="I3517" s="221"/>
      <c r="J3517" s="221"/>
      <c r="K3517" s="221"/>
    </row>
    <row r="3518" spans="1:11" ht="14.1" customHeight="1">
      <c r="A3518" s="221"/>
      <c r="B3518" s="221"/>
      <c r="C3518" s="239" t="s">
        <v>221</v>
      </c>
      <c r="D3518" s="240">
        <v>0</v>
      </c>
      <c r="E3518" s="240">
        <v>0</v>
      </c>
      <c r="F3518" s="240">
        <v>0</v>
      </c>
      <c r="G3518" s="240">
        <v>0</v>
      </c>
      <c r="H3518" s="221"/>
      <c r="I3518" s="221"/>
      <c r="J3518" s="221"/>
      <c r="K3518" s="221"/>
    </row>
    <row r="3519" spans="1:11" ht="14.1" customHeight="1">
      <c r="A3519" s="221"/>
      <c r="B3519" s="221"/>
      <c r="C3519" s="239" t="s">
        <v>227</v>
      </c>
      <c r="D3519" s="240">
        <v>0</v>
      </c>
      <c r="E3519" s="240">
        <v>0</v>
      </c>
      <c r="F3519" s="240">
        <v>0</v>
      </c>
      <c r="G3519" s="240">
        <v>0</v>
      </c>
      <c r="H3519" s="221"/>
      <c r="I3519" s="221"/>
      <c r="J3519" s="221"/>
      <c r="K3519" s="221"/>
    </row>
    <row r="3520" spans="1:11" ht="14.1" customHeight="1">
      <c r="A3520" s="221"/>
      <c r="B3520" s="221"/>
      <c r="C3520" s="239" t="s">
        <v>220</v>
      </c>
      <c r="D3520" s="240">
        <v>0</v>
      </c>
      <c r="E3520" s="240">
        <v>0</v>
      </c>
      <c r="F3520" s="240">
        <v>0</v>
      </c>
      <c r="G3520" s="240">
        <v>0</v>
      </c>
      <c r="H3520" s="221"/>
      <c r="I3520" s="221"/>
      <c r="J3520" s="221"/>
      <c r="K3520" s="221"/>
    </row>
    <row r="3521" spans="1:11" ht="14.1" customHeight="1">
      <c r="A3521" s="221"/>
      <c r="B3521" s="221"/>
      <c r="C3521" s="239" t="s">
        <v>221</v>
      </c>
      <c r="D3521" s="240">
        <v>0</v>
      </c>
      <c r="E3521" s="240">
        <v>0</v>
      </c>
      <c r="F3521" s="240">
        <v>0</v>
      </c>
      <c r="G3521" s="240">
        <v>0</v>
      </c>
      <c r="H3521" s="221"/>
      <c r="I3521" s="221"/>
      <c r="J3521" s="221"/>
      <c r="K3521" s="221"/>
    </row>
    <row r="3522" spans="1:11" ht="14.1" customHeight="1">
      <c r="A3522" s="221"/>
      <c r="B3522" s="221"/>
      <c r="C3522" s="239" t="s">
        <v>228</v>
      </c>
      <c r="D3522" s="240">
        <v>0</v>
      </c>
      <c r="E3522" s="240">
        <v>0</v>
      </c>
      <c r="F3522" s="240">
        <v>0</v>
      </c>
      <c r="G3522" s="240">
        <v>0</v>
      </c>
      <c r="H3522" s="221"/>
      <c r="I3522" s="221"/>
      <c r="J3522" s="221"/>
      <c r="K3522" s="221"/>
    </row>
    <row r="3523" spans="1:11" ht="14.1" customHeight="1">
      <c r="A3523" s="221"/>
      <c r="B3523" s="221"/>
      <c r="C3523" s="239" t="s">
        <v>220</v>
      </c>
      <c r="D3523" s="240">
        <v>0</v>
      </c>
      <c r="E3523" s="240">
        <v>0</v>
      </c>
      <c r="F3523" s="240">
        <v>0</v>
      </c>
      <c r="G3523" s="240">
        <v>0</v>
      </c>
      <c r="H3523" s="221"/>
      <c r="I3523" s="221"/>
      <c r="J3523" s="221"/>
      <c r="K3523" s="221"/>
    </row>
    <row r="3524" spans="1:11" ht="14.1" customHeight="1">
      <c r="A3524" s="221"/>
      <c r="B3524" s="221"/>
      <c r="C3524" s="239" t="s">
        <v>229</v>
      </c>
      <c r="D3524" s="240">
        <v>0</v>
      </c>
      <c r="E3524" s="240">
        <v>0</v>
      </c>
      <c r="F3524" s="240">
        <v>0</v>
      </c>
      <c r="G3524" s="240">
        <v>0</v>
      </c>
      <c r="H3524" s="221"/>
      <c r="I3524" s="221"/>
      <c r="J3524" s="221"/>
      <c r="K3524" s="221"/>
    </row>
    <row r="3525" spans="1:11" ht="14.1" customHeight="1">
      <c r="A3525" s="221"/>
      <c r="B3525" s="221"/>
      <c r="C3525" s="239" t="s">
        <v>230</v>
      </c>
      <c r="D3525" s="240">
        <v>0</v>
      </c>
      <c r="E3525" s="240">
        <v>0</v>
      </c>
      <c r="F3525" s="240">
        <v>0</v>
      </c>
      <c r="G3525" s="240">
        <v>0</v>
      </c>
      <c r="H3525" s="221"/>
      <c r="I3525" s="221"/>
      <c r="J3525" s="221"/>
      <c r="K3525" s="221"/>
    </row>
    <row r="3526" spans="1:11" ht="14.1" customHeight="1">
      <c r="A3526" s="221"/>
      <c r="B3526" s="221"/>
      <c r="C3526" s="239" t="s">
        <v>231</v>
      </c>
      <c r="D3526" s="240">
        <v>0</v>
      </c>
      <c r="E3526" s="240">
        <v>0</v>
      </c>
      <c r="F3526" s="240">
        <v>0</v>
      </c>
      <c r="G3526" s="240">
        <v>0</v>
      </c>
      <c r="H3526" s="221"/>
      <c r="I3526" s="221"/>
      <c r="J3526" s="221"/>
      <c r="K3526" s="221"/>
    </row>
    <row r="3527" spans="1:11" ht="14.1" customHeight="1">
      <c r="A3527" s="221"/>
      <c r="B3527" s="221"/>
      <c r="C3527" s="239" t="s">
        <v>232</v>
      </c>
      <c r="D3527" s="240">
        <v>0</v>
      </c>
      <c r="E3527" s="240">
        <v>0</v>
      </c>
      <c r="F3527" s="240">
        <v>0</v>
      </c>
      <c r="G3527" s="240">
        <v>0</v>
      </c>
      <c r="H3527" s="221"/>
      <c r="I3527" s="221"/>
      <c r="J3527" s="221"/>
      <c r="K3527" s="221"/>
    </row>
    <row r="3528" spans="1:11" ht="14.1" customHeight="1">
      <c r="A3528" s="221"/>
      <c r="B3528" s="221"/>
      <c r="C3528" s="239" t="s">
        <v>233</v>
      </c>
      <c r="D3528" s="240">
        <v>0</v>
      </c>
      <c r="E3528" s="240">
        <v>50988445</v>
      </c>
      <c r="F3528" s="240">
        <v>42007571</v>
      </c>
      <c r="G3528" s="240"/>
      <c r="H3528" s="221"/>
      <c r="I3528" s="221"/>
      <c r="J3528" s="221"/>
      <c r="K3528" s="221"/>
    </row>
    <row r="3529" spans="1:11" ht="14.1" customHeight="1">
      <c r="A3529" s="221"/>
      <c r="B3529" s="221"/>
      <c r="C3529" s="239" t="s">
        <v>220</v>
      </c>
      <c r="D3529" s="240">
        <v>0</v>
      </c>
      <c r="E3529" s="240">
        <v>50988445</v>
      </c>
      <c r="F3529" s="240">
        <v>42007571</v>
      </c>
      <c r="G3529" s="240"/>
      <c r="H3529" s="221"/>
      <c r="I3529" s="221"/>
      <c r="J3529" s="221"/>
      <c r="K3529" s="221"/>
    </row>
    <row r="3530" spans="1:11" ht="14.1" customHeight="1">
      <c r="A3530" s="221"/>
      <c r="B3530" s="221"/>
      <c r="C3530" s="239" t="s">
        <v>229</v>
      </c>
      <c r="D3530" s="240">
        <v>0</v>
      </c>
      <c r="E3530" s="240">
        <v>0</v>
      </c>
      <c r="F3530" s="240">
        <v>0</v>
      </c>
      <c r="G3530" s="240">
        <v>0</v>
      </c>
      <c r="H3530" s="221"/>
      <c r="I3530" s="221"/>
      <c r="J3530" s="221"/>
      <c r="K3530" s="221"/>
    </row>
    <row r="3531" spans="1:11" ht="14.1" customHeight="1">
      <c r="A3531" s="221"/>
      <c r="B3531" s="221"/>
      <c r="C3531" s="239" t="s">
        <v>230</v>
      </c>
      <c r="D3531" s="240">
        <v>0</v>
      </c>
      <c r="E3531" s="240">
        <v>0</v>
      </c>
      <c r="F3531" s="240">
        <v>0</v>
      </c>
      <c r="G3531" s="240">
        <v>0</v>
      </c>
      <c r="H3531" s="221"/>
      <c r="I3531" s="221"/>
      <c r="J3531" s="221"/>
      <c r="K3531" s="221"/>
    </row>
    <row r="3532" spans="1:11" ht="14.1" customHeight="1">
      <c r="A3532" s="221"/>
      <c r="B3532" s="221"/>
      <c r="C3532" s="239" t="s">
        <v>231</v>
      </c>
      <c r="D3532" s="240">
        <v>0</v>
      </c>
      <c r="E3532" s="240">
        <v>0</v>
      </c>
      <c r="F3532" s="240">
        <v>0</v>
      </c>
      <c r="G3532" s="240">
        <v>0</v>
      </c>
      <c r="H3532" s="221"/>
      <c r="I3532" s="221"/>
      <c r="J3532" s="221"/>
      <c r="K3532" s="221"/>
    </row>
    <row r="3533" spans="1:11" ht="14.1" customHeight="1">
      <c r="A3533" s="221"/>
      <c r="B3533" s="221"/>
      <c r="C3533" s="239" t="s">
        <v>232</v>
      </c>
      <c r="D3533" s="240">
        <v>0</v>
      </c>
      <c r="E3533" s="240">
        <v>0</v>
      </c>
      <c r="F3533" s="240">
        <v>0</v>
      </c>
      <c r="G3533" s="240">
        <v>0</v>
      </c>
      <c r="H3533" s="221"/>
      <c r="I3533" s="221"/>
      <c r="J3533" s="221"/>
      <c r="K3533" s="221"/>
    </row>
    <row r="3534" spans="1:11" ht="14.1" customHeight="1">
      <c r="A3534" s="221"/>
      <c r="B3534" s="221"/>
      <c r="C3534" s="239" t="s">
        <v>234</v>
      </c>
      <c r="D3534" s="240">
        <v>0</v>
      </c>
      <c r="E3534" s="240">
        <v>0</v>
      </c>
      <c r="F3534" s="240">
        <v>0</v>
      </c>
      <c r="G3534" s="240">
        <v>0</v>
      </c>
      <c r="H3534" s="221"/>
      <c r="I3534" s="221"/>
      <c r="J3534" s="221"/>
      <c r="K3534" s="221"/>
    </row>
    <row r="3535" spans="1:11" ht="14.1" customHeight="1">
      <c r="A3535" s="221"/>
      <c r="B3535" s="221"/>
      <c r="C3535" s="239" t="s">
        <v>220</v>
      </c>
      <c r="D3535" s="240">
        <v>0</v>
      </c>
      <c r="E3535" s="240">
        <v>0</v>
      </c>
      <c r="F3535" s="240">
        <v>0</v>
      </c>
      <c r="G3535" s="240">
        <v>0</v>
      </c>
      <c r="H3535" s="221"/>
      <c r="I3535" s="221"/>
      <c r="J3535" s="221"/>
      <c r="K3535" s="221"/>
    </row>
    <row r="3536" spans="1:11" ht="14.1" customHeight="1">
      <c r="A3536" s="221"/>
      <c r="B3536" s="221"/>
      <c r="C3536" s="239" t="s">
        <v>229</v>
      </c>
      <c r="D3536" s="240">
        <v>0</v>
      </c>
      <c r="E3536" s="240">
        <v>0</v>
      </c>
      <c r="F3536" s="240">
        <v>0</v>
      </c>
      <c r="G3536" s="240">
        <v>0</v>
      </c>
      <c r="H3536" s="221"/>
      <c r="I3536" s="221"/>
      <c r="J3536" s="221"/>
      <c r="K3536" s="221"/>
    </row>
    <row r="3537" spans="1:11" ht="14.1" customHeight="1">
      <c r="A3537" s="221"/>
      <c r="B3537" s="221"/>
      <c r="C3537" s="239" t="s">
        <v>230</v>
      </c>
      <c r="D3537" s="240">
        <v>0</v>
      </c>
      <c r="E3537" s="240">
        <v>0</v>
      </c>
      <c r="F3537" s="240">
        <v>0</v>
      </c>
      <c r="G3537" s="240">
        <v>0</v>
      </c>
      <c r="H3537" s="221"/>
      <c r="I3537" s="221"/>
      <c r="J3537" s="221"/>
      <c r="K3537" s="221"/>
    </row>
    <row r="3538" spans="1:11" ht="14.1" customHeight="1">
      <c r="A3538" s="221"/>
      <c r="B3538" s="221"/>
      <c r="C3538" s="239" t="s">
        <v>231</v>
      </c>
      <c r="D3538" s="240">
        <v>0</v>
      </c>
      <c r="E3538" s="240">
        <v>0</v>
      </c>
      <c r="F3538" s="240">
        <v>0</v>
      </c>
      <c r="G3538" s="240">
        <v>0</v>
      </c>
      <c r="H3538" s="221"/>
      <c r="I3538" s="221"/>
      <c r="J3538" s="221"/>
      <c r="K3538" s="221"/>
    </row>
    <row r="3539" spans="1:11" ht="14.1" customHeight="1">
      <c r="A3539" s="221"/>
      <c r="B3539" s="221"/>
      <c r="C3539" s="239" t="s">
        <v>232</v>
      </c>
      <c r="D3539" s="240">
        <v>0</v>
      </c>
      <c r="E3539" s="240">
        <v>0</v>
      </c>
      <c r="F3539" s="240">
        <v>0</v>
      </c>
      <c r="G3539" s="240">
        <v>0</v>
      </c>
      <c r="H3539" s="221"/>
      <c r="I3539" s="221"/>
      <c r="J3539" s="221"/>
      <c r="K3539" s="221"/>
    </row>
    <row r="3540" spans="1:11" ht="14.1" customHeight="1">
      <c r="A3540" s="221"/>
      <c r="B3540" s="221"/>
      <c r="C3540" s="239" t="s">
        <v>235</v>
      </c>
      <c r="D3540" s="240">
        <v>0</v>
      </c>
      <c r="E3540" s="240">
        <v>0</v>
      </c>
      <c r="F3540" s="240">
        <v>0</v>
      </c>
      <c r="G3540" s="240">
        <v>0</v>
      </c>
      <c r="H3540" s="221"/>
      <c r="I3540" s="221"/>
      <c r="J3540" s="221"/>
      <c r="K3540" s="221"/>
    </row>
    <row r="3541" spans="1:11" ht="14.1" customHeight="1">
      <c r="A3541" s="221"/>
      <c r="B3541" s="221"/>
      <c r="C3541" s="239" t="s">
        <v>236</v>
      </c>
      <c r="D3541" s="240">
        <v>0</v>
      </c>
      <c r="E3541" s="240">
        <v>0</v>
      </c>
      <c r="F3541" s="240">
        <v>0</v>
      </c>
      <c r="G3541" s="240">
        <v>0</v>
      </c>
      <c r="H3541" s="221"/>
      <c r="I3541" s="221"/>
      <c r="J3541" s="221"/>
      <c r="K3541" s="221"/>
    </row>
    <row r="3542" spans="1:11" ht="14.1" customHeight="1">
      <c r="A3542" s="221"/>
      <c r="B3542" s="221"/>
      <c r="C3542" s="241" t="s">
        <v>237</v>
      </c>
      <c r="D3542" s="240">
        <v>0</v>
      </c>
      <c r="E3542" s="240">
        <v>50988445</v>
      </c>
      <c r="F3542" s="240">
        <v>42007571</v>
      </c>
      <c r="G3542" s="240"/>
      <c r="H3542" s="221"/>
      <c r="I3542" s="221"/>
      <c r="J3542" s="221"/>
      <c r="K3542" s="221"/>
    </row>
    <row r="3543" spans="1:11" ht="20.100000000000001" customHeight="1">
      <c r="A3543" s="221"/>
      <c r="B3543" s="221"/>
      <c r="C3543" s="1581" t="s">
        <v>3510</v>
      </c>
      <c r="D3543" s="1685" t="s">
        <v>3511</v>
      </c>
      <c r="E3543" s="1686"/>
      <c r="F3543" s="1686"/>
      <c r="G3543" s="1686"/>
      <c r="H3543" s="221"/>
      <c r="I3543" s="221"/>
      <c r="J3543" s="221"/>
      <c r="K3543" s="221"/>
    </row>
    <row r="3544" spans="1:11" ht="36.950000000000003" customHeight="1">
      <c r="A3544" s="221"/>
      <c r="B3544" s="221"/>
      <c r="C3544" s="231" t="s">
        <v>209</v>
      </c>
      <c r="D3544" s="1639" t="s">
        <v>3512</v>
      </c>
      <c r="E3544" s="1640"/>
      <c r="F3544" s="1640"/>
      <c r="G3544" s="1640"/>
      <c r="H3544" s="221"/>
      <c r="I3544" s="221"/>
      <c r="J3544" s="221"/>
      <c r="K3544" s="221"/>
    </row>
    <row r="3545" spans="1:11" ht="36.950000000000003" customHeight="1">
      <c r="A3545" s="221"/>
      <c r="B3545" s="221"/>
      <c r="C3545" s="232" t="s">
        <v>211</v>
      </c>
      <c r="D3545" s="1639" t="s">
        <v>3513</v>
      </c>
      <c r="E3545" s="1640"/>
      <c r="F3545" s="1640"/>
      <c r="G3545" s="1640"/>
      <c r="H3545" s="221"/>
      <c r="I3545" s="221"/>
      <c r="J3545" s="221"/>
      <c r="K3545" s="221"/>
    </row>
    <row r="3546" spans="1:11" ht="36.950000000000003" customHeight="1">
      <c r="A3546" s="221"/>
      <c r="B3546" s="221"/>
      <c r="C3546" s="232" t="s">
        <v>31</v>
      </c>
      <c r="D3546" s="1639" t="s">
        <v>3427</v>
      </c>
      <c r="E3546" s="1640"/>
      <c r="F3546" s="1640"/>
      <c r="G3546" s="1640"/>
      <c r="H3546" s="221"/>
      <c r="I3546" s="221"/>
      <c r="J3546" s="221"/>
      <c r="K3546" s="221"/>
    </row>
    <row r="3547" spans="1:11" ht="15" customHeight="1">
      <c r="A3547" s="221"/>
      <c r="B3547" s="221"/>
      <c r="C3547" s="233"/>
      <c r="D3547" s="234">
        <v>2025</v>
      </c>
      <c r="E3547" s="234">
        <v>2026</v>
      </c>
      <c r="F3547" s="234">
        <v>2027</v>
      </c>
      <c r="G3547" s="234">
        <v>2028</v>
      </c>
      <c r="H3547" s="221"/>
      <c r="I3547" s="221"/>
      <c r="J3547" s="221"/>
      <c r="K3547" s="221"/>
    </row>
    <row r="3548" spans="1:11" ht="15" customHeight="1">
      <c r="A3548" s="221"/>
      <c r="B3548" s="221"/>
      <c r="C3548" s="235"/>
      <c r="D3548" s="236" t="s">
        <v>13</v>
      </c>
      <c r="E3548" s="236" t="s">
        <v>14</v>
      </c>
      <c r="F3548" s="236" t="s">
        <v>14</v>
      </c>
      <c r="G3548" s="236" t="s">
        <v>14</v>
      </c>
      <c r="H3548" s="221"/>
      <c r="I3548" s="221"/>
      <c r="J3548" s="221"/>
      <c r="K3548" s="221"/>
    </row>
    <row r="3549" spans="1:11" ht="14.1" customHeight="1">
      <c r="A3549" s="221"/>
      <c r="B3549" s="221"/>
      <c r="C3549" s="223" t="s">
        <v>33</v>
      </c>
      <c r="D3549" s="237" t="s">
        <v>200</v>
      </c>
      <c r="E3549" s="237" t="s">
        <v>248</v>
      </c>
      <c r="F3549" s="237" t="s">
        <v>248</v>
      </c>
      <c r="G3549" s="237" t="s">
        <v>248</v>
      </c>
      <c r="H3549" s="221"/>
      <c r="I3549" s="221"/>
      <c r="J3549" s="221"/>
      <c r="K3549" s="221"/>
    </row>
    <row r="3550" spans="1:11" ht="14.1" customHeight="1">
      <c r="A3550" s="221"/>
      <c r="B3550" s="221"/>
      <c r="C3550" s="223" t="s">
        <v>214</v>
      </c>
      <c r="D3550" s="1591">
        <v>19964031</v>
      </c>
      <c r="E3550" s="1591">
        <v>64087482</v>
      </c>
      <c r="F3550" s="237">
        <v>0</v>
      </c>
      <c r="G3550" s="237">
        <v>0</v>
      </c>
      <c r="H3550" s="221"/>
      <c r="I3550" s="221"/>
      <c r="J3550" s="221"/>
      <c r="K3550" s="221"/>
    </row>
    <row r="3551" spans="1:11" ht="14.1" customHeight="1">
      <c r="A3551" s="221"/>
      <c r="B3551" s="221"/>
      <c r="C3551" s="223" t="s">
        <v>215</v>
      </c>
      <c r="D3551" s="237" t="s">
        <v>164</v>
      </c>
      <c r="E3551" s="1591">
        <v>64087482</v>
      </c>
      <c r="F3551" s="237">
        <v>0</v>
      </c>
      <c r="G3551" s="237">
        <v>0</v>
      </c>
      <c r="H3551" s="221"/>
      <c r="I3551" s="221"/>
      <c r="J3551" s="221"/>
      <c r="K3551" s="221"/>
    </row>
    <row r="3552" spans="1:11" ht="14.1" customHeight="1">
      <c r="A3552" s="221"/>
      <c r="B3552" s="221"/>
      <c r="C3552" s="223" t="s">
        <v>216</v>
      </c>
      <c r="D3552" s="237" t="s">
        <v>200</v>
      </c>
      <c r="E3552" s="237" t="s">
        <v>200</v>
      </c>
      <c r="F3552" s="237" t="s">
        <v>164</v>
      </c>
      <c r="G3552" s="237" t="s">
        <v>164</v>
      </c>
      <c r="H3552" s="221"/>
      <c r="I3552" s="221"/>
      <c r="J3552" s="221"/>
      <c r="K3552" s="221"/>
    </row>
    <row r="3553" spans="1:11" ht="14.1" customHeight="1">
      <c r="A3553" s="221"/>
      <c r="B3553" s="221"/>
      <c r="C3553" s="223" t="s">
        <v>217</v>
      </c>
      <c r="D3553" s="237" t="s">
        <v>200</v>
      </c>
      <c r="E3553" s="1595">
        <v>2.2101473895727772</v>
      </c>
      <c r="F3553" s="1595">
        <v>-1</v>
      </c>
      <c r="G3553" s="237"/>
      <c r="H3553" s="221"/>
      <c r="I3553" s="221"/>
      <c r="J3553" s="221"/>
      <c r="K3553" s="221"/>
    </row>
    <row r="3554" spans="1:11" ht="14.1" customHeight="1">
      <c r="A3554" s="221"/>
      <c r="B3554" s="221"/>
      <c r="C3554" s="223" t="s">
        <v>39</v>
      </c>
      <c r="D3554" s="237" t="s">
        <v>200</v>
      </c>
      <c r="E3554" s="1595">
        <v>2.2101473895727772</v>
      </c>
      <c r="F3554" s="1595">
        <v>-1</v>
      </c>
      <c r="G3554" s="237"/>
      <c r="H3554" s="221"/>
      <c r="I3554" s="221"/>
      <c r="J3554" s="221"/>
      <c r="K3554" s="221"/>
    </row>
    <row r="3555" spans="1:11" ht="14.1" customHeight="1">
      <c r="A3555" s="221"/>
      <c r="B3555" s="221"/>
      <c r="C3555" s="1683" t="s">
        <v>218</v>
      </c>
      <c r="D3555" s="1684"/>
      <c r="E3555" s="1684"/>
      <c r="F3555" s="1684"/>
      <c r="G3555" s="1684"/>
      <c r="H3555" s="221"/>
      <c r="I3555" s="221"/>
      <c r="J3555" s="221"/>
      <c r="K3555" s="221"/>
    </row>
    <row r="3556" spans="1:11" ht="14.1" customHeight="1">
      <c r="A3556" s="221"/>
      <c r="B3556" s="221"/>
      <c r="C3556" s="233"/>
      <c r="D3556" s="234">
        <v>2025</v>
      </c>
      <c r="E3556" s="234">
        <v>2026</v>
      </c>
      <c r="F3556" s="234">
        <v>2027</v>
      </c>
      <c r="G3556" s="234">
        <v>2028</v>
      </c>
      <c r="H3556" s="221"/>
      <c r="I3556" s="221"/>
      <c r="J3556" s="221"/>
      <c r="K3556" s="221"/>
    </row>
    <row r="3557" spans="1:11" ht="14.1" customHeight="1">
      <c r="A3557" s="221"/>
      <c r="B3557" s="221"/>
      <c r="C3557" s="235"/>
      <c r="D3557" s="236" t="s">
        <v>13</v>
      </c>
      <c r="E3557" s="236" t="s">
        <v>14</v>
      </c>
      <c r="F3557" s="236" t="s">
        <v>14</v>
      </c>
      <c r="G3557" s="236" t="s">
        <v>14</v>
      </c>
      <c r="H3557" s="221"/>
      <c r="I3557" s="221"/>
      <c r="J3557" s="221"/>
      <c r="K3557" s="221"/>
    </row>
    <row r="3558" spans="1:11" ht="14.1" customHeight="1">
      <c r="A3558" s="221"/>
      <c r="B3558" s="221"/>
      <c r="C3558" s="239" t="s">
        <v>219</v>
      </c>
      <c r="D3558" s="240">
        <v>0</v>
      </c>
      <c r="E3558" s="240">
        <v>0</v>
      </c>
      <c r="F3558" s="240">
        <v>0</v>
      </c>
      <c r="G3558" s="240">
        <v>0</v>
      </c>
      <c r="H3558" s="221"/>
      <c r="I3558" s="221"/>
      <c r="J3558" s="221"/>
      <c r="K3558" s="221"/>
    </row>
    <row r="3559" spans="1:11" ht="14.1" customHeight="1">
      <c r="A3559" s="221"/>
      <c r="B3559" s="221"/>
      <c r="C3559" s="239" t="s">
        <v>220</v>
      </c>
      <c r="D3559" s="240">
        <v>0</v>
      </c>
      <c r="E3559" s="240">
        <v>0</v>
      </c>
      <c r="F3559" s="240">
        <v>0</v>
      </c>
      <c r="G3559" s="240">
        <v>0</v>
      </c>
      <c r="H3559" s="221"/>
      <c r="I3559" s="221"/>
      <c r="J3559" s="221"/>
      <c r="K3559" s="221"/>
    </row>
    <row r="3560" spans="1:11" ht="14.1" customHeight="1">
      <c r="A3560" s="221"/>
      <c r="B3560" s="221"/>
      <c r="C3560" s="239" t="s">
        <v>221</v>
      </c>
      <c r="D3560" s="240">
        <v>0</v>
      </c>
      <c r="E3560" s="240">
        <v>0</v>
      </c>
      <c r="F3560" s="240">
        <v>0</v>
      </c>
      <c r="G3560" s="240">
        <v>0</v>
      </c>
      <c r="H3560" s="221"/>
      <c r="I3560" s="221"/>
      <c r="J3560" s="221"/>
      <c r="K3560" s="221"/>
    </row>
    <row r="3561" spans="1:11" ht="14.1" customHeight="1">
      <c r="A3561" s="221"/>
      <c r="B3561" s="221"/>
      <c r="C3561" s="239" t="s">
        <v>222</v>
      </c>
      <c r="D3561" s="240">
        <v>0</v>
      </c>
      <c r="E3561" s="240">
        <v>0</v>
      </c>
      <c r="F3561" s="240">
        <v>0</v>
      </c>
      <c r="G3561" s="240">
        <v>0</v>
      </c>
      <c r="H3561" s="221"/>
      <c r="I3561" s="221"/>
      <c r="J3561" s="221"/>
      <c r="K3561" s="221"/>
    </row>
    <row r="3562" spans="1:11" ht="14.1" customHeight="1">
      <c r="A3562" s="221"/>
      <c r="B3562" s="221"/>
      <c r="C3562" s="239" t="s">
        <v>220</v>
      </c>
      <c r="D3562" s="240">
        <v>0</v>
      </c>
      <c r="E3562" s="240">
        <v>0</v>
      </c>
      <c r="F3562" s="240">
        <v>0</v>
      </c>
      <c r="G3562" s="240">
        <v>0</v>
      </c>
      <c r="H3562" s="221"/>
      <c r="I3562" s="221"/>
      <c r="J3562" s="221"/>
      <c r="K3562" s="221"/>
    </row>
    <row r="3563" spans="1:11" ht="14.1" customHeight="1">
      <c r="A3563" s="221"/>
      <c r="B3563" s="221"/>
      <c r="C3563" s="239" t="s">
        <v>221</v>
      </c>
      <c r="D3563" s="240">
        <v>0</v>
      </c>
      <c r="E3563" s="240">
        <v>0</v>
      </c>
      <c r="F3563" s="240">
        <v>0</v>
      </c>
      <c r="G3563" s="240">
        <v>0</v>
      </c>
      <c r="H3563" s="221"/>
      <c r="I3563" s="221"/>
      <c r="J3563" s="221"/>
      <c r="K3563" s="221"/>
    </row>
    <row r="3564" spans="1:11" ht="14.1" customHeight="1">
      <c r="A3564" s="221"/>
      <c r="B3564" s="221"/>
      <c r="C3564" s="239" t="s">
        <v>223</v>
      </c>
      <c r="D3564" s="240">
        <v>0</v>
      </c>
      <c r="E3564" s="240">
        <v>0</v>
      </c>
      <c r="F3564" s="240">
        <v>0</v>
      </c>
      <c r="G3564" s="240">
        <v>0</v>
      </c>
      <c r="H3564" s="221"/>
      <c r="I3564" s="221"/>
      <c r="J3564" s="221"/>
      <c r="K3564" s="221"/>
    </row>
    <row r="3565" spans="1:11" ht="14.1" customHeight="1">
      <c r="A3565" s="221"/>
      <c r="B3565" s="221"/>
      <c r="C3565" s="239" t="s">
        <v>220</v>
      </c>
      <c r="D3565" s="240">
        <v>0</v>
      </c>
      <c r="E3565" s="240">
        <v>0</v>
      </c>
      <c r="F3565" s="240">
        <v>0</v>
      </c>
      <c r="G3565" s="240">
        <v>0</v>
      </c>
      <c r="H3565" s="221"/>
      <c r="I3565" s="221"/>
      <c r="J3565" s="221"/>
      <c r="K3565" s="221"/>
    </row>
    <row r="3566" spans="1:11" ht="14.1" customHeight="1">
      <c r="A3566" s="221"/>
      <c r="B3566" s="221"/>
      <c r="C3566" s="239" t="s">
        <v>221</v>
      </c>
      <c r="D3566" s="240">
        <v>0</v>
      </c>
      <c r="E3566" s="240">
        <v>0</v>
      </c>
      <c r="F3566" s="240">
        <v>0</v>
      </c>
      <c r="G3566" s="240">
        <v>0</v>
      </c>
      <c r="H3566" s="221"/>
      <c r="I3566" s="221"/>
      <c r="J3566" s="221"/>
      <c r="K3566" s="221"/>
    </row>
    <row r="3567" spans="1:11" ht="14.1" customHeight="1">
      <c r="A3567" s="221"/>
      <c r="B3567" s="221"/>
      <c r="C3567" s="239" t="s">
        <v>224</v>
      </c>
      <c r="D3567" s="240">
        <v>0</v>
      </c>
      <c r="E3567" s="240">
        <v>0</v>
      </c>
      <c r="F3567" s="240">
        <v>0</v>
      </c>
      <c r="G3567" s="240">
        <v>0</v>
      </c>
      <c r="H3567" s="221"/>
      <c r="I3567" s="221"/>
      <c r="J3567" s="221"/>
      <c r="K3567" s="221"/>
    </row>
    <row r="3568" spans="1:11" ht="14.1" customHeight="1">
      <c r="A3568" s="221"/>
      <c r="B3568" s="221"/>
      <c r="C3568" s="239" t="s">
        <v>220</v>
      </c>
      <c r="D3568" s="240">
        <v>0</v>
      </c>
      <c r="E3568" s="240">
        <v>0</v>
      </c>
      <c r="F3568" s="240">
        <v>0</v>
      </c>
      <c r="G3568" s="240">
        <v>0</v>
      </c>
      <c r="H3568" s="221"/>
      <c r="I3568" s="221"/>
      <c r="J3568" s="221"/>
      <c r="K3568" s="221"/>
    </row>
    <row r="3569" spans="1:11" ht="14.1" customHeight="1">
      <c r="A3569" s="221"/>
      <c r="B3569" s="221"/>
      <c r="C3569" s="239" t="s">
        <v>221</v>
      </c>
      <c r="D3569" s="240">
        <v>0</v>
      </c>
      <c r="E3569" s="240">
        <v>0</v>
      </c>
      <c r="F3569" s="240">
        <v>0</v>
      </c>
      <c r="G3569" s="240">
        <v>0</v>
      </c>
      <c r="H3569" s="221"/>
      <c r="I3569" s="221"/>
      <c r="J3569" s="221"/>
      <c r="K3569" s="221"/>
    </row>
    <row r="3570" spans="1:11" ht="14.1" customHeight="1">
      <c r="A3570" s="221"/>
      <c r="B3570" s="221"/>
      <c r="C3570" s="239" t="s">
        <v>225</v>
      </c>
      <c r="D3570" s="240">
        <v>0</v>
      </c>
      <c r="E3570" s="240">
        <v>0</v>
      </c>
      <c r="F3570" s="240">
        <v>0</v>
      </c>
      <c r="G3570" s="240">
        <v>0</v>
      </c>
      <c r="H3570" s="221"/>
      <c r="I3570" s="221"/>
      <c r="J3570" s="221"/>
      <c r="K3570" s="221"/>
    </row>
    <row r="3571" spans="1:11" ht="14.1" customHeight="1">
      <c r="A3571" s="221"/>
      <c r="B3571" s="221"/>
      <c r="C3571" s="239" t="s">
        <v>220</v>
      </c>
      <c r="D3571" s="240">
        <v>0</v>
      </c>
      <c r="E3571" s="240">
        <v>0</v>
      </c>
      <c r="F3571" s="240">
        <v>0</v>
      </c>
      <c r="G3571" s="240">
        <v>0</v>
      </c>
      <c r="H3571" s="221"/>
      <c r="I3571" s="221"/>
      <c r="J3571" s="221"/>
      <c r="K3571" s="221"/>
    </row>
    <row r="3572" spans="1:11" ht="14.1" customHeight="1">
      <c r="A3572" s="221"/>
      <c r="B3572" s="221"/>
      <c r="C3572" s="239" t="s">
        <v>221</v>
      </c>
      <c r="D3572" s="240">
        <v>0</v>
      </c>
      <c r="E3572" s="240">
        <v>0</v>
      </c>
      <c r="F3572" s="240">
        <v>0</v>
      </c>
      <c r="G3572" s="240">
        <v>0</v>
      </c>
      <c r="H3572" s="221"/>
      <c r="I3572" s="221"/>
      <c r="J3572" s="221"/>
      <c r="K3572" s="221"/>
    </row>
    <row r="3573" spans="1:11" ht="14.1" customHeight="1">
      <c r="A3573" s="221"/>
      <c r="B3573" s="221"/>
      <c r="C3573" s="239" t="s">
        <v>226</v>
      </c>
      <c r="D3573" s="240">
        <v>0</v>
      </c>
      <c r="E3573" s="240">
        <v>0</v>
      </c>
      <c r="F3573" s="240">
        <v>0</v>
      </c>
      <c r="G3573" s="240">
        <v>0</v>
      </c>
      <c r="H3573" s="221"/>
      <c r="I3573" s="221"/>
      <c r="J3573" s="221"/>
      <c r="K3573" s="221"/>
    </row>
    <row r="3574" spans="1:11" ht="14.1" customHeight="1">
      <c r="A3574" s="221"/>
      <c r="B3574" s="221"/>
      <c r="C3574" s="239" t="s">
        <v>220</v>
      </c>
      <c r="D3574" s="240">
        <v>0</v>
      </c>
      <c r="E3574" s="240">
        <v>0</v>
      </c>
      <c r="F3574" s="240">
        <v>0</v>
      </c>
      <c r="G3574" s="240">
        <v>0</v>
      </c>
      <c r="H3574" s="221"/>
      <c r="I3574" s="221"/>
      <c r="J3574" s="221"/>
      <c r="K3574" s="221"/>
    </row>
    <row r="3575" spans="1:11" ht="14.1" customHeight="1">
      <c r="A3575" s="221"/>
      <c r="B3575" s="221"/>
      <c r="C3575" s="239" t="s">
        <v>221</v>
      </c>
      <c r="D3575" s="240">
        <v>0</v>
      </c>
      <c r="E3575" s="240">
        <v>0</v>
      </c>
      <c r="F3575" s="240">
        <v>0</v>
      </c>
      <c r="G3575" s="240">
        <v>0</v>
      </c>
      <c r="H3575" s="221"/>
      <c r="I3575" s="221"/>
      <c r="J3575" s="221"/>
      <c r="K3575" s="221"/>
    </row>
    <row r="3576" spans="1:11" ht="14.1" customHeight="1">
      <c r="A3576" s="221"/>
      <c r="B3576" s="221"/>
      <c r="C3576" s="239" t="s">
        <v>227</v>
      </c>
      <c r="D3576" s="240">
        <v>0</v>
      </c>
      <c r="E3576" s="240">
        <v>0</v>
      </c>
      <c r="F3576" s="240">
        <v>0</v>
      </c>
      <c r="G3576" s="240">
        <v>0</v>
      </c>
      <c r="H3576" s="221"/>
      <c r="I3576" s="221"/>
      <c r="J3576" s="221"/>
      <c r="K3576" s="221"/>
    </row>
    <row r="3577" spans="1:11" ht="14.1" customHeight="1">
      <c r="A3577" s="221"/>
      <c r="B3577" s="221"/>
      <c r="C3577" s="239" t="s">
        <v>220</v>
      </c>
      <c r="D3577" s="240">
        <v>0</v>
      </c>
      <c r="E3577" s="240">
        <v>0</v>
      </c>
      <c r="F3577" s="240">
        <v>0</v>
      </c>
      <c r="G3577" s="240">
        <v>0</v>
      </c>
      <c r="H3577" s="221"/>
      <c r="I3577" s="221"/>
      <c r="J3577" s="221"/>
      <c r="K3577" s="221"/>
    </row>
    <row r="3578" spans="1:11" ht="14.1" customHeight="1">
      <c r="A3578" s="221"/>
      <c r="B3578" s="221"/>
      <c r="C3578" s="239" t="s">
        <v>221</v>
      </c>
      <c r="D3578" s="240">
        <v>0</v>
      </c>
      <c r="E3578" s="240">
        <v>0</v>
      </c>
      <c r="F3578" s="240">
        <v>0</v>
      </c>
      <c r="G3578" s="240">
        <v>0</v>
      </c>
      <c r="H3578" s="221"/>
      <c r="I3578" s="221"/>
      <c r="J3578" s="221"/>
      <c r="K3578" s="221"/>
    </row>
    <row r="3579" spans="1:11" ht="14.1" customHeight="1">
      <c r="A3579" s="221"/>
      <c r="B3579" s="221"/>
      <c r="C3579" s="239" t="s">
        <v>228</v>
      </c>
      <c r="D3579" s="240">
        <v>0</v>
      </c>
      <c r="E3579" s="240">
        <v>0</v>
      </c>
      <c r="F3579" s="240">
        <v>0</v>
      </c>
      <c r="G3579" s="240">
        <v>0</v>
      </c>
      <c r="H3579" s="221"/>
      <c r="I3579" s="221"/>
      <c r="J3579" s="221"/>
      <c r="K3579" s="221"/>
    </row>
    <row r="3580" spans="1:11" ht="14.1" customHeight="1">
      <c r="A3580" s="221"/>
      <c r="B3580" s="221"/>
      <c r="C3580" s="239" t="s">
        <v>220</v>
      </c>
      <c r="D3580" s="240">
        <v>0</v>
      </c>
      <c r="E3580" s="240">
        <v>0</v>
      </c>
      <c r="F3580" s="240">
        <v>0</v>
      </c>
      <c r="G3580" s="240">
        <v>0</v>
      </c>
      <c r="H3580" s="221"/>
      <c r="I3580" s="221"/>
      <c r="J3580" s="221"/>
      <c r="K3580" s="221"/>
    </row>
    <row r="3581" spans="1:11" ht="14.1" customHeight="1">
      <c r="A3581" s="221"/>
      <c r="B3581" s="221"/>
      <c r="C3581" s="239" t="s">
        <v>229</v>
      </c>
      <c r="D3581" s="240">
        <v>0</v>
      </c>
      <c r="E3581" s="240">
        <v>0</v>
      </c>
      <c r="F3581" s="240">
        <v>0</v>
      </c>
      <c r="G3581" s="240">
        <v>0</v>
      </c>
      <c r="H3581" s="221"/>
      <c r="I3581" s="221"/>
      <c r="J3581" s="221"/>
      <c r="K3581" s="221"/>
    </row>
    <row r="3582" spans="1:11" ht="14.1" customHeight="1">
      <c r="A3582" s="221"/>
      <c r="B3582" s="221"/>
      <c r="C3582" s="239" t="s">
        <v>230</v>
      </c>
      <c r="D3582" s="240">
        <v>0</v>
      </c>
      <c r="E3582" s="240">
        <v>0</v>
      </c>
      <c r="F3582" s="240">
        <v>0</v>
      </c>
      <c r="G3582" s="240">
        <v>0</v>
      </c>
      <c r="H3582" s="221"/>
      <c r="I3582" s="221"/>
      <c r="J3582" s="221"/>
      <c r="K3582" s="221"/>
    </row>
    <row r="3583" spans="1:11" ht="14.1" customHeight="1">
      <c r="A3583" s="221"/>
      <c r="B3583" s="221"/>
      <c r="C3583" s="239" t="s">
        <v>231</v>
      </c>
      <c r="D3583" s="240">
        <v>0</v>
      </c>
      <c r="E3583" s="240">
        <v>0</v>
      </c>
      <c r="F3583" s="240">
        <v>0</v>
      </c>
      <c r="G3583" s="240">
        <v>0</v>
      </c>
      <c r="H3583" s="221"/>
      <c r="I3583" s="221"/>
      <c r="J3583" s="221"/>
      <c r="K3583" s="221"/>
    </row>
    <row r="3584" spans="1:11" ht="14.1" customHeight="1">
      <c r="A3584" s="221"/>
      <c r="B3584" s="221"/>
      <c r="C3584" s="239" t="s">
        <v>232</v>
      </c>
      <c r="D3584" s="240">
        <v>0</v>
      </c>
      <c r="E3584" s="240">
        <v>0</v>
      </c>
      <c r="F3584" s="240">
        <v>0</v>
      </c>
      <c r="G3584" s="240">
        <v>0</v>
      </c>
      <c r="H3584" s="221"/>
      <c r="I3584" s="221"/>
      <c r="J3584" s="221"/>
      <c r="K3584" s="221"/>
    </row>
    <row r="3585" spans="1:11" ht="14.1" customHeight="1">
      <c r="A3585" s="221"/>
      <c r="B3585" s="221"/>
      <c r="C3585" s="239" t="s">
        <v>233</v>
      </c>
      <c r="D3585" s="240">
        <v>0</v>
      </c>
      <c r="E3585" s="240">
        <v>64087482</v>
      </c>
      <c r="F3585" s="240">
        <v>0</v>
      </c>
      <c r="G3585" s="240">
        <v>0</v>
      </c>
      <c r="H3585" s="221"/>
      <c r="I3585" s="221"/>
      <c r="J3585" s="221"/>
      <c r="K3585" s="221"/>
    </row>
    <row r="3586" spans="1:11" ht="14.1" customHeight="1">
      <c r="A3586" s="221"/>
      <c r="B3586" s="221"/>
      <c r="C3586" s="239" t="s">
        <v>220</v>
      </c>
      <c r="D3586" s="240">
        <v>0</v>
      </c>
      <c r="E3586" s="240">
        <v>64087482</v>
      </c>
      <c r="F3586" s="240">
        <v>0</v>
      </c>
      <c r="G3586" s="240">
        <v>0</v>
      </c>
      <c r="H3586" s="221"/>
      <c r="I3586" s="221"/>
      <c r="J3586" s="221"/>
      <c r="K3586" s="221"/>
    </row>
    <row r="3587" spans="1:11" ht="14.1" customHeight="1">
      <c r="A3587" s="221"/>
      <c r="B3587" s="221"/>
      <c r="C3587" s="239" t="s">
        <v>229</v>
      </c>
      <c r="D3587" s="240">
        <v>0</v>
      </c>
      <c r="E3587" s="240">
        <v>0</v>
      </c>
      <c r="F3587" s="240">
        <v>0</v>
      </c>
      <c r="G3587" s="240">
        <v>0</v>
      </c>
      <c r="H3587" s="221"/>
      <c r="I3587" s="221"/>
      <c r="J3587" s="221"/>
      <c r="K3587" s="221"/>
    </row>
    <row r="3588" spans="1:11" ht="14.1" customHeight="1">
      <c r="A3588" s="221"/>
      <c r="B3588" s="221"/>
      <c r="C3588" s="239" t="s">
        <v>230</v>
      </c>
      <c r="D3588" s="240">
        <v>0</v>
      </c>
      <c r="E3588" s="240">
        <v>0</v>
      </c>
      <c r="F3588" s="240">
        <v>0</v>
      </c>
      <c r="G3588" s="240">
        <v>0</v>
      </c>
      <c r="H3588" s="221"/>
      <c r="I3588" s="221"/>
      <c r="J3588" s="221"/>
      <c r="K3588" s="221"/>
    </row>
    <row r="3589" spans="1:11" ht="14.1" customHeight="1">
      <c r="A3589" s="221"/>
      <c r="B3589" s="221"/>
      <c r="C3589" s="239" t="s">
        <v>231</v>
      </c>
      <c r="D3589" s="240">
        <v>0</v>
      </c>
      <c r="E3589" s="240">
        <v>0</v>
      </c>
      <c r="F3589" s="240">
        <v>0</v>
      </c>
      <c r="G3589" s="240">
        <v>0</v>
      </c>
      <c r="H3589" s="221"/>
      <c r="I3589" s="221"/>
      <c r="J3589" s="221"/>
      <c r="K3589" s="221"/>
    </row>
    <row r="3590" spans="1:11" ht="14.1" customHeight="1">
      <c r="A3590" s="221"/>
      <c r="B3590" s="221"/>
      <c r="C3590" s="239" t="s">
        <v>232</v>
      </c>
      <c r="D3590" s="240">
        <v>0</v>
      </c>
      <c r="E3590" s="240">
        <v>0</v>
      </c>
      <c r="F3590" s="240">
        <v>0</v>
      </c>
      <c r="G3590" s="240">
        <v>0</v>
      </c>
      <c r="H3590" s="221"/>
      <c r="I3590" s="221"/>
      <c r="J3590" s="221"/>
      <c r="K3590" s="221"/>
    </row>
    <row r="3591" spans="1:11" ht="14.1" customHeight="1">
      <c r="A3591" s="221"/>
      <c r="B3591" s="221"/>
      <c r="C3591" s="239" t="s">
        <v>234</v>
      </c>
      <c r="D3591" s="240">
        <v>0</v>
      </c>
      <c r="E3591" s="240">
        <v>0</v>
      </c>
      <c r="F3591" s="240">
        <v>0</v>
      </c>
      <c r="G3591" s="240">
        <v>0</v>
      </c>
      <c r="H3591" s="221"/>
      <c r="I3591" s="221"/>
      <c r="J3591" s="221"/>
      <c r="K3591" s="221"/>
    </row>
    <row r="3592" spans="1:11" ht="14.1" customHeight="1">
      <c r="A3592" s="221"/>
      <c r="B3592" s="221"/>
      <c r="C3592" s="239" t="s">
        <v>220</v>
      </c>
      <c r="D3592" s="240">
        <v>0</v>
      </c>
      <c r="E3592" s="240">
        <v>0</v>
      </c>
      <c r="F3592" s="240">
        <v>0</v>
      </c>
      <c r="G3592" s="240">
        <v>0</v>
      </c>
      <c r="H3592" s="221"/>
      <c r="I3592" s="221"/>
      <c r="J3592" s="221"/>
      <c r="K3592" s="221"/>
    </row>
    <row r="3593" spans="1:11" ht="14.1" customHeight="1">
      <c r="A3593" s="221"/>
      <c r="B3593" s="221"/>
      <c r="C3593" s="239" t="s">
        <v>229</v>
      </c>
      <c r="D3593" s="240">
        <v>0</v>
      </c>
      <c r="E3593" s="240">
        <v>0</v>
      </c>
      <c r="F3593" s="240">
        <v>0</v>
      </c>
      <c r="G3593" s="240">
        <v>0</v>
      </c>
      <c r="H3593" s="221"/>
      <c r="I3593" s="221"/>
      <c r="J3593" s="221"/>
      <c r="K3593" s="221"/>
    </row>
    <row r="3594" spans="1:11" ht="14.1" customHeight="1">
      <c r="A3594" s="221"/>
      <c r="B3594" s="221"/>
      <c r="C3594" s="239" t="s">
        <v>230</v>
      </c>
      <c r="D3594" s="240">
        <v>0</v>
      </c>
      <c r="E3594" s="240">
        <v>0</v>
      </c>
      <c r="F3594" s="240">
        <v>0</v>
      </c>
      <c r="G3594" s="240">
        <v>0</v>
      </c>
      <c r="H3594" s="221"/>
      <c r="I3594" s="221"/>
      <c r="J3594" s="221"/>
      <c r="K3594" s="221"/>
    </row>
    <row r="3595" spans="1:11" ht="14.1" customHeight="1">
      <c r="A3595" s="221"/>
      <c r="B3595" s="221"/>
      <c r="C3595" s="239" t="s">
        <v>231</v>
      </c>
      <c r="D3595" s="240">
        <v>0</v>
      </c>
      <c r="E3595" s="240">
        <v>0</v>
      </c>
      <c r="F3595" s="240">
        <v>0</v>
      </c>
      <c r="G3595" s="240">
        <v>0</v>
      </c>
      <c r="H3595" s="221"/>
      <c r="I3595" s="221"/>
      <c r="J3595" s="221"/>
      <c r="K3595" s="221"/>
    </row>
    <row r="3596" spans="1:11" ht="14.1" customHeight="1">
      <c r="A3596" s="221"/>
      <c r="B3596" s="221"/>
      <c r="C3596" s="239" t="s">
        <v>232</v>
      </c>
      <c r="D3596" s="240">
        <v>0</v>
      </c>
      <c r="E3596" s="240">
        <v>0</v>
      </c>
      <c r="F3596" s="240">
        <v>0</v>
      </c>
      <c r="G3596" s="240">
        <v>0</v>
      </c>
      <c r="H3596" s="221"/>
      <c r="I3596" s="221"/>
      <c r="J3596" s="221"/>
      <c r="K3596" s="221"/>
    </row>
    <row r="3597" spans="1:11" ht="14.1" customHeight="1">
      <c r="A3597" s="221"/>
      <c r="B3597" s="221"/>
      <c r="C3597" s="239" t="s">
        <v>235</v>
      </c>
      <c r="D3597" s="240">
        <v>0</v>
      </c>
      <c r="E3597" s="240">
        <v>0</v>
      </c>
      <c r="F3597" s="240">
        <v>0</v>
      </c>
      <c r="G3597" s="240">
        <v>0</v>
      </c>
      <c r="H3597" s="221"/>
      <c r="I3597" s="221"/>
      <c r="J3597" s="221"/>
      <c r="K3597" s="221"/>
    </row>
    <row r="3598" spans="1:11" ht="14.1" customHeight="1">
      <c r="A3598" s="221"/>
      <c r="B3598" s="221"/>
      <c r="C3598" s="239" t="s">
        <v>236</v>
      </c>
      <c r="D3598" s="240">
        <v>0</v>
      </c>
      <c r="E3598" s="240">
        <v>0</v>
      </c>
      <c r="F3598" s="240">
        <v>0</v>
      </c>
      <c r="G3598" s="240">
        <v>0</v>
      </c>
      <c r="H3598" s="221"/>
      <c r="I3598" s="221"/>
      <c r="J3598" s="221"/>
      <c r="K3598" s="221"/>
    </row>
    <row r="3599" spans="1:11" ht="14.1" customHeight="1">
      <c r="A3599" s="221"/>
      <c r="B3599" s="221"/>
      <c r="C3599" s="241" t="s">
        <v>237</v>
      </c>
      <c r="D3599" s="240">
        <v>0</v>
      </c>
      <c r="E3599" s="240">
        <v>64087482</v>
      </c>
      <c r="F3599" s="240">
        <v>0</v>
      </c>
      <c r="G3599" s="240">
        <v>0</v>
      </c>
      <c r="H3599" s="221"/>
      <c r="I3599" s="221"/>
      <c r="J3599" s="221"/>
      <c r="K3599" s="221"/>
    </row>
    <row r="3600" spans="1:11" ht="20.100000000000001" customHeight="1">
      <c r="A3600" s="221"/>
      <c r="B3600" s="221"/>
      <c r="C3600" s="1581" t="s">
        <v>3514</v>
      </c>
      <c r="D3600" s="1685" t="s">
        <v>3515</v>
      </c>
      <c r="E3600" s="1686"/>
      <c r="F3600" s="1686"/>
      <c r="G3600" s="1686"/>
      <c r="H3600" s="221"/>
      <c r="I3600" s="221"/>
      <c r="J3600" s="221"/>
      <c r="K3600" s="221"/>
    </row>
    <row r="3601" spans="1:11" ht="36.950000000000003" customHeight="1">
      <c r="A3601" s="221"/>
      <c r="B3601" s="221"/>
      <c r="C3601" s="231" t="s">
        <v>209</v>
      </c>
      <c r="D3601" s="1639" t="s">
        <v>3516</v>
      </c>
      <c r="E3601" s="1640"/>
      <c r="F3601" s="1640"/>
      <c r="G3601" s="1640"/>
      <c r="H3601" s="221"/>
      <c r="I3601" s="221"/>
      <c r="J3601" s="221"/>
      <c r="K3601" s="221"/>
    </row>
    <row r="3602" spans="1:11" ht="36.950000000000003" customHeight="1">
      <c r="A3602" s="221"/>
      <c r="B3602" s="221"/>
      <c r="C3602" s="232" t="s">
        <v>211</v>
      </c>
      <c r="D3602" s="1639" t="s">
        <v>3517</v>
      </c>
      <c r="E3602" s="1640"/>
      <c r="F3602" s="1640"/>
      <c r="G3602" s="1640"/>
      <c r="H3602" s="221"/>
      <c r="I3602" s="221"/>
      <c r="J3602" s="221"/>
      <c r="K3602" s="221"/>
    </row>
    <row r="3603" spans="1:11" ht="36.950000000000003" customHeight="1">
      <c r="A3603" s="221"/>
      <c r="B3603" s="221"/>
      <c r="C3603" s="232" t="s">
        <v>31</v>
      </c>
      <c r="D3603" s="1639" t="s">
        <v>3427</v>
      </c>
      <c r="E3603" s="1640"/>
      <c r="F3603" s="1640"/>
      <c r="G3603" s="1640"/>
      <c r="H3603" s="221"/>
      <c r="I3603" s="221"/>
      <c r="J3603" s="221"/>
      <c r="K3603" s="221"/>
    </row>
    <row r="3604" spans="1:11" ht="15" customHeight="1">
      <c r="A3604" s="221"/>
      <c r="B3604" s="221"/>
      <c r="C3604" s="233"/>
      <c r="D3604" s="234">
        <v>2025</v>
      </c>
      <c r="E3604" s="234">
        <v>2026</v>
      </c>
      <c r="F3604" s="234">
        <v>2027</v>
      </c>
      <c r="G3604" s="234">
        <v>2028</v>
      </c>
      <c r="H3604" s="221"/>
      <c r="I3604" s="221"/>
      <c r="J3604" s="221"/>
      <c r="K3604" s="221"/>
    </row>
    <row r="3605" spans="1:11" ht="15" customHeight="1">
      <c r="A3605" s="221"/>
      <c r="B3605" s="221"/>
      <c r="C3605" s="235"/>
      <c r="D3605" s="236" t="s">
        <v>13</v>
      </c>
      <c r="E3605" s="236" t="s">
        <v>14</v>
      </c>
      <c r="F3605" s="236" t="s">
        <v>14</v>
      </c>
      <c r="G3605" s="236" t="s">
        <v>14</v>
      </c>
      <c r="H3605" s="221"/>
      <c r="I3605" s="221"/>
      <c r="J3605" s="221"/>
      <c r="K3605" s="221"/>
    </row>
    <row r="3606" spans="1:11" ht="14.1" customHeight="1">
      <c r="A3606" s="221"/>
      <c r="B3606" s="221"/>
      <c r="C3606" s="223" t="s">
        <v>33</v>
      </c>
      <c r="D3606" s="237" t="s">
        <v>200</v>
      </c>
      <c r="E3606" s="237" t="s">
        <v>248</v>
      </c>
      <c r="F3606" s="237" t="s">
        <v>248</v>
      </c>
      <c r="G3606" s="237" t="s">
        <v>248</v>
      </c>
      <c r="H3606" s="221"/>
      <c r="I3606" s="221"/>
      <c r="J3606" s="221"/>
      <c r="K3606" s="221"/>
    </row>
    <row r="3607" spans="1:11" ht="14.1" customHeight="1">
      <c r="A3607" s="221"/>
      <c r="B3607" s="221"/>
      <c r="C3607" s="223" t="s">
        <v>214</v>
      </c>
      <c r="D3607" s="1591">
        <v>916728408</v>
      </c>
      <c r="E3607" s="1591">
        <v>233967013</v>
      </c>
      <c r="F3607" s="237">
        <v>0</v>
      </c>
      <c r="G3607" s="237">
        <v>0</v>
      </c>
      <c r="H3607" s="221"/>
      <c r="I3607" s="221"/>
      <c r="J3607" s="221"/>
      <c r="K3607" s="221"/>
    </row>
    <row r="3608" spans="1:11" ht="14.1" customHeight="1">
      <c r="A3608" s="221"/>
      <c r="B3608" s="221"/>
      <c r="C3608" s="223" t="s">
        <v>215</v>
      </c>
      <c r="D3608" s="237" t="s">
        <v>164</v>
      </c>
      <c r="E3608" s="1591">
        <v>233967013</v>
      </c>
      <c r="F3608" s="1591">
        <v>0</v>
      </c>
      <c r="G3608" s="1591">
        <v>0</v>
      </c>
      <c r="H3608" s="221"/>
      <c r="I3608" s="221"/>
      <c r="J3608" s="221"/>
      <c r="K3608" s="221"/>
    </row>
    <row r="3609" spans="1:11" ht="14.1" customHeight="1">
      <c r="A3609" s="221"/>
      <c r="B3609" s="221"/>
      <c r="C3609" s="223" t="s">
        <v>216</v>
      </c>
      <c r="D3609" s="237" t="s">
        <v>200</v>
      </c>
      <c r="E3609" s="237" t="s">
        <v>200</v>
      </c>
      <c r="F3609" s="237" t="s">
        <v>164</v>
      </c>
      <c r="G3609" s="237" t="s">
        <v>164</v>
      </c>
      <c r="H3609" s="221"/>
      <c r="I3609" s="221"/>
      <c r="J3609" s="221"/>
      <c r="K3609" s="221"/>
    </row>
    <row r="3610" spans="1:11" ht="14.1" customHeight="1">
      <c r="A3610" s="221"/>
      <c r="B3610" s="221"/>
      <c r="C3610" s="223" t="s">
        <v>217</v>
      </c>
      <c r="D3610" s="237" t="s">
        <v>200</v>
      </c>
      <c r="E3610" s="1595">
        <v>-0.74478044864951976</v>
      </c>
      <c r="F3610" s="1595">
        <v>-1</v>
      </c>
      <c r="G3610" s="1595"/>
      <c r="H3610" s="221"/>
      <c r="I3610" s="221"/>
      <c r="J3610" s="221"/>
      <c r="K3610" s="221"/>
    </row>
    <row r="3611" spans="1:11" ht="14.1" customHeight="1">
      <c r="A3611" s="221"/>
      <c r="B3611" s="221"/>
      <c r="C3611" s="223" t="s">
        <v>39</v>
      </c>
      <c r="D3611" s="237" t="s">
        <v>200</v>
      </c>
      <c r="E3611" s="1595">
        <v>-0.74478044864951976</v>
      </c>
      <c r="F3611" s="1595">
        <v>-1</v>
      </c>
      <c r="G3611" s="237"/>
      <c r="H3611" s="221"/>
      <c r="I3611" s="221"/>
      <c r="J3611" s="221"/>
      <c r="K3611" s="221"/>
    </row>
    <row r="3612" spans="1:11" ht="14.1" customHeight="1">
      <c r="A3612" s="221"/>
      <c r="B3612" s="221"/>
      <c r="C3612" s="1683" t="s">
        <v>218</v>
      </c>
      <c r="D3612" s="1684"/>
      <c r="E3612" s="1684"/>
      <c r="F3612" s="1684"/>
      <c r="G3612" s="1684"/>
      <c r="H3612" s="221"/>
      <c r="I3612" s="221"/>
      <c r="J3612" s="221"/>
      <c r="K3612" s="221"/>
    </row>
    <row r="3613" spans="1:11" ht="14.1" customHeight="1">
      <c r="A3613" s="221"/>
      <c r="B3613" s="221"/>
      <c r="C3613" s="233"/>
      <c r="D3613" s="234">
        <v>2025</v>
      </c>
      <c r="E3613" s="234">
        <v>2026</v>
      </c>
      <c r="F3613" s="234">
        <v>2027</v>
      </c>
      <c r="G3613" s="234">
        <v>2028</v>
      </c>
      <c r="H3613" s="221"/>
      <c r="I3613" s="221"/>
      <c r="J3613" s="221"/>
      <c r="K3613" s="221"/>
    </row>
    <row r="3614" spans="1:11" ht="14.1" customHeight="1">
      <c r="A3614" s="221"/>
      <c r="B3614" s="221"/>
      <c r="C3614" s="235"/>
      <c r="D3614" s="236" t="s">
        <v>13</v>
      </c>
      <c r="E3614" s="236" t="s">
        <v>14</v>
      </c>
      <c r="F3614" s="236" t="s">
        <v>14</v>
      </c>
      <c r="G3614" s="236" t="s">
        <v>14</v>
      </c>
      <c r="H3614" s="221"/>
      <c r="I3614" s="221"/>
      <c r="J3614" s="221"/>
      <c r="K3614" s="221"/>
    </row>
    <row r="3615" spans="1:11" ht="14.1" customHeight="1">
      <c r="A3615" s="221"/>
      <c r="B3615" s="221"/>
      <c r="C3615" s="239" t="s">
        <v>219</v>
      </c>
      <c r="D3615" s="240">
        <v>0</v>
      </c>
      <c r="E3615" s="240">
        <v>0</v>
      </c>
      <c r="F3615" s="240">
        <v>0</v>
      </c>
      <c r="G3615" s="240">
        <v>0</v>
      </c>
      <c r="H3615" s="221"/>
      <c r="I3615" s="221"/>
      <c r="J3615" s="221"/>
      <c r="K3615" s="221"/>
    </row>
    <row r="3616" spans="1:11" ht="14.1" customHeight="1">
      <c r="A3616" s="221"/>
      <c r="B3616" s="221"/>
      <c r="C3616" s="239" t="s">
        <v>220</v>
      </c>
      <c r="D3616" s="240">
        <v>0</v>
      </c>
      <c r="E3616" s="240">
        <v>0</v>
      </c>
      <c r="F3616" s="240">
        <v>0</v>
      </c>
      <c r="G3616" s="240">
        <v>0</v>
      </c>
      <c r="H3616" s="221"/>
      <c r="I3616" s="221"/>
      <c r="J3616" s="221"/>
      <c r="K3616" s="221"/>
    </row>
    <row r="3617" spans="1:11" ht="14.1" customHeight="1">
      <c r="A3617" s="221"/>
      <c r="B3617" s="221"/>
      <c r="C3617" s="239" t="s">
        <v>221</v>
      </c>
      <c r="D3617" s="240">
        <v>0</v>
      </c>
      <c r="E3617" s="240">
        <v>0</v>
      </c>
      <c r="F3617" s="240">
        <v>0</v>
      </c>
      <c r="G3617" s="240">
        <v>0</v>
      </c>
      <c r="H3617" s="221"/>
      <c r="I3617" s="221"/>
      <c r="J3617" s="221"/>
      <c r="K3617" s="221"/>
    </row>
    <row r="3618" spans="1:11" ht="14.1" customHeight="1">
      <c r="A3618" s="221"/>
      <c r="B3618" s="221"/>
      <c r="C3618" s="239" t="s">
        <v>222</v>
      </c>
      <c r="D3618" s="240">
        <v>0</v>
      </c>
      <c r="E3618" s="240">
        <v>0</v>
      </c>
      <c r="F3618" s="240">
        <v>0</v>
      </c>
      <c r="G3618" s="240">
        <v>0</v>
      </c>
      <c r="H3618" s="221"/>
      <c r="I3618" s="221"/>
      <c r="J3618" s="221"/>
      <c r="K3618" s="221"/>
    </row>
    <row r="3619" spans="1:11" ht="14.1" customHeight="1">
      <c r="A3619" s="221"/>
      <c r="B3619" s="221"/>
      <c r="C3619" s="239" t="s">
        <v>220</v>
      </c>
      <c r="D3619" s="240">
        <v>0</v>
      </c>
      <c r="E3619" s="240">
        <v>0</v>
      </c>
      <c r="F3619" s="240">
        <v>0</v>
      </c>
      <c r="G3619" s="240">
        <v>0</v>
      </c>
      <c r="H3619" s="221"/>
      <c r="I3619" s="221"/>
      <c r="J3619" s="221"/>
      <c r="K3619" s="221"/>
    </row>
    <row r="3620" spans="1:11" ht="14.1" customHeight="1">
      <c r="A3620" s="221"/>
      <c r="B3620" s="221"/>
      <c r="C3620" s="239" t="s">
        <v>221</v>
      </c>
      <c r="D3620" s="240">
        <v>0</v>
      </c>
      <c r="E3620" s="240">
        <v>0</v>
      </c>
      <c r="F3620" s="240">
        <v>0</v>
      </c>
      <c r="G3620" s="240">
        <v>0</v>
      </c>
      <c r="H3620" s="221"/>
      <c r="I3620" s="221"/>
      <c r="J3620" s="221"/>
      <c r="K3620" s="221"/>
    </row>
    <row r="3621" spans="1:11" ht="14.1" customHeight="1">
      <c r="A3621" s="221"/>
      <c r="B3621" s="221"/>
      <c r="C3621" s="239" t="s">
        <v>223</v>
      </c>
      <c r="D3621" s="240">
        <v>0</v>
      </c>
      <c r="E3621" s="240">
        <v>0</v>
      </c>
      <c r="F3621" s="240">
        <v>0</v>
      </c>
      <c r="G3621" s="240">
        <v>0</v>
      </c>
      <c r="H3621" s="221"/>
      <c r="I3621" s="221"/>
      <c r="J3621" s="221"/>
      <c r="K3621" s="221"/>
    </row>
    <row r="3622" spans="1:11" ht="14.1" customHeight="1">
      <c r="A3622" s="221"/>
      <c r="B3622" s="221"/>
      <c r="C3622" s="239" t="s">
        <v>220</v>
      </c>
      <c r="D3622" s="240">
        <v>0</v>
      </c>
      <c r="E3622" s="240">
        <v>0</v>
      </c>
      <c r="F3622" s="240">
        <v>0</v>
      </c>
      <c r="G3622" s="240">
        <v>0</v>
      </c>
      <c r="H3622" s="221"/>
      <c r="I3622" s="221"/>
      <c r="J3622" s="221"/>
      <c r="K3622" s="221"/>
    </row>
    <row r="3623" spans="1:11" ht="14.1" customHeight="1">
      <c r="A3623" s="221"/>
      <c r="B3623" s="221"/>
      <c r="C3623" s="239" t="s">
        <v>221</v>
      </c>
      <c r="D3623" s="240">
        <v>0</v>
      </c>
      <c r="E3623" s="240">
        <v>0</v>
      </c>
      <c r="F3623" s="240">
        <v>0</v>
      </c>
      <c r="G3623" s="240">
        <v>0</v>
      </c>
      <c r="H3623" s="221"/>
      <c r="I3623" s="221"/>
      <c r="J3623" s="221"/>
      <c r="K3623" s="221"/>
    </row>
    <row r="3624" spans="1:11" ht="14.1" customHeight="1">
      <c r="A3624" s="221"/>
      <c r="B3624" s="221"/>
      <c r="C3624" s="239" t="s">
        <v>224</v>
      </c>
      <c r="D3624" s="240">
        <v>0</v>
      </c>
      <c r="E3624" s="240">
        <v>0</v>
      </c>
      <c r="F3624" s="240">
        <v>0</v>
      </c>
      <c r="G3624" s="240">
        <v>0</v>
      </c>
      <c r="H3624" s="221"/>
      <c r="I3624" s="221"/>
      <c r="J3624" s="221"/>
      <c r="K3624" s="221"/>
    </row>
    <row r="3625" spans="1:11" ht="14.1" customHeight="1">
      <c r="A3625" s="221"/>
      <c r="B3625" s="221"/>
      <c r="C3625" s="239" t="s">
        <v>220</v>
      </c>
      <c r="D3625" s="240">
        <v>0</v>
      </c>
      <c r="E3625" s="240">
        <v>0</v>
      </c>
      <c r="F3625" s="240">
        <v>0</v>
      </c>
      <c r="G3625" s="240">
        <v>0</v>
      </c>
      <c r="H3625" s="221"/>
      <c r="I3625" s="221"/>
      <c r="J3625" s="221"/>
      <c r="K3625" s="221"/>
    </row>
    <row r="3626" spans="1:11" ht="14.1" customHeight="1">
      <c r="A3626" s="221"/>
      <c r="B3626" s="221"/>
      <c r="C3626" s="239" t="s">
        <v>221</v>
      </c>
      <c r="D3626" s="240">
        <v>0</v>
      </c>
      <c r="E3626" s="240">
        <v>0</v>
      </c>
      <c r="F3626" s="240">
        <v>0</v>
      </c>
      <c r="G3626" s="240">
        <v>0</v>
      </c>
      <c r="H3626" s="221"/>
      <c r="I3626" s="221"/>
      <c r="J3626" s="221"/>
      <c r="K3626" s="221"/>
    </row>
    <row r="3627" spans="1:11" ht="14.1" customHeight="1">
      <c r="A3627" s="221"/>
      <c r="B3627" s="221"/>
      <c r="C3627" s="239" t="s">
        <v>225</v>
      </c>
      <c r="D3627" s="240">
        <v>0</v>
      </c>
      <c r="E3627" s="240">
        <v>0</v>
      </c>
      <c r="F3627" s="240">
        <v>0</v>
      </c>
      <c r="G3627" s="240">
        <v>0</v>
      </c>
      <c r="H3627" s="221"/>
      <c r="I3627" s="221"/>
      <c r="J3627" s="221"/>
      <c r="K3627" s="221"/>
    </row>
    <row r="3628" spans="1:11" ht="14.1" customHeight="1">
      <c r="A3628" s="221"/>
      <c r="B3628" s="221"/>
      <c r="C3628" s="239" t="s">
        <v>220</v>
      </c>
      <c r="D3628" s="240">
        <v>0</v>
      </c>
      <c r="E3628" s="240">
        <v>0</v>
      </c>
      <c r="F3628" s="240">
        <v>0</v>
      </c>
      <c r="G3628" s="240">
        <v>0</v>
      </c>
      <c r="H3628" s="221"/>
      <c r="I3628" s="221"/>
      <c r="J3628" s="221"/>
      <c r="K3628" s="221"/>
    </row>
    <row r="3629" spans="1:11" ht="14.1" customHeight="1">
      <c r="A3629" s="221"/>
      <c r="B3629" s="221"/>
      <c r="C3629" s="239" t="s">
        <v>221</v>
      </c>
      <c r="D3629" s="240">
        <v>0</v>
      </c>
      <c r="E3629" s="240">
        <v>0</v>
      </c>
      <c r="F3629" s="240">
        <v>0</v>
      </c>
      <c r="G3629" s="240">
        <v>0</v>
      </c>
      <c r="H3629" s="221"/>
      <c r="I3629" s="221"/>
      <c r="J3629" s="221"/>
      <c r="K3629" s="221"/>
    </row>
    <row r="3630" spans="1:11" ht="14.1" customHeight="1">
      <c r="A3630" s="221"/>
      <c r="B3630" s="221"/>
      <c r="C3630" s="239" t="s">
        <v>226</v>
      </c>
      <c r="D3630" s="240">
        <v>0</v>
      </c>
      <c r="E3630" s="240">
        <v>0</v>
      </c>
      <c r="F3630" s="240">
        <v>0</v>
      </c>
      <c r="G3630" s="240">
        <v>0</v>
      </c>
      <c r="H3630" s="221"/>
      <c r="I3630" s="221"/>
      <c r="J3630" s="221"/>
      <c r="K3630" s="221"/>
    </row>
    <row r="3631" spans="1:11" ht="14.1" customHeight="1">
      <c r="A3631" s="221"/>
      <c r="B3631" s="221"/>
      <c r="C3631" s="239" t="s">
        <v>220</v>
      </c>
      <c r="D3631" s="240">
        <v>0</v>
      </c>
      <c r="E3631" s="240">
        <v>0</v>
      </c>
      <c r="F3631" s="240">
        <v>0</v>
      </c>
      <c r="G3631" s="240">
        <v>0</v>
      </c>
      <c r="H3631" s="221"/>
      <c r="I3631" s="221"/>
      <c r="J3631" s="221"/>
      <c r="K3631" s="221"/>
    </row>
    <row r="3632" spans="1:11" ht="14.1" customHeight="1">
      <c r="A3632" s="221"/>
      <c r="B3632" s="221"/>
      <c r="C3632" s="239" t="s">
        <v>221</v>
      </c>
      <c r="D3632" s="240">
        <v>0</v>
      </c>
      <c r="E3632" s="240">
        <v>0</v>
      </c>
      <c r="F3632" s="240">
        <v>0</v>
      </c>
      <c r="G3632" s="240">
        <v>0</v>
      </c>
      <c r="H3632" s="221"/>
      <c r="I3632" s="221"/>
      <c r="J3632" s="221"/>
      <c r="K3632" s="221"/>
    </row>
    <row r="3633" spans="1:11" ht="14.1" customHeight="1">
      <c r="A3633" s="221"/>
      <c r="B3633" s="221"/>
      <c r="C3633" s="239" t="s">
        <v>227</v>
      </c>
      <c r="D3633" s="240">
        <v>0</v>
      </c>
      <c r="E3633" s="240">
        <v>0</v>
      </c>
      <c r="F3633" s="240">
        <v>0</v>
      </c>
      <c r="G3633" s="240">
        <v>0</v>
      </c>
      <c r="H3633" s="221"/>
      <c r="I3633" s="221"/>
      <c r="J3633" s="221"/>
      <c r="K3633" s="221"/>
    </row>
    <row r="3634" spans="1:11" ht="14.1" customHeight="1">
      <c r="A3634" s="221"/>
      <c r="B3634" s="221"/>
      <c r="C3634" s="239" t="s">
        <v>220</v>
      </c>
      <c r="D3634" s="240">
        <v>0</v>
      </c>
      <c r="E3634" s="240">
        <v>0</v>
      </c>
      <c r="F3634" s="240">
        <v>0</v>
      </c>
      <c r="G3634" s="240">
        <v>0</v>
      </c>
      <c r="H3634" s="221"/>
      <c r="I3634" s="221"/>
      <c r="J3634" s="221"/>
      <c r="K3634" s="221"/>
    </row>
    <row r="3635" spans="1:11" ht="14.1" customHeight="1">
      <c r="A3635" s="221"/>
      <c r="B3635" s="221"/>
      <c r="C3635" s="239" t="s">
        <v>221</v>
      </c>
      <c r="D3635" s="240">
        <v>0</v>
      </c>
      <c r="E3635" s="240">
        <v>0</v>
      </c>
      <c r="F3635" s="240">
        <v>0</v>
      </c>
      <c r="G3635" s="240">
        <v>0</v>
      </c>
      <c r="H3635" s="221"/>
      <c r="I3635" s="221"/>
      <c r="J3635" s="221"/>
      <c r="K3635" s="221"/>
    </row>
    <row r="3636" spans="1:11" ht="14.1" customHeight="1">
      <c r="A3636" s="221"/>
      <c r="B3636" s="221"/>
      <c r="C3636" s="239" t="s">
        <v>228</v>
      </c>
      <c r="D3636" s="240">
        <v>0</v>
      </c>
      <c r="E3636" s="240">
        <v>0</v>
      </c>
      <c r="F3636" s="240">
        <v>0</v>
      </c>
      <c r="G3636" s="240">
        <v>0</v>
      </c>
      <c r="H3636" s="221"/>
      <c r="I3636" s="221"/>
      <c r="J3636" s="221"/>
      <c r="K3636" s="221"/>
    </row>
    <row r="3637" spans="1:11" ht="14.1" customHeight="1">
      <c r="A3637" s="221"/>
      <c r="B3637" s="221"/>
      <c r="C3637" s="239" t="s">
        <v>220</v>
      </c>
      <c r="D3637" s="240">
        <v>0</v>
      </c>
      <c r="E3637" s="240">
        <v>0</v>
      </c>
      <c r="F3637" s="240">
        <v>0</v>
      </c>
      <c r="G3637" s="240">
        <v>0</v>
      </c>
      <c r="H3637" s="221"/>
      <c r="I3637" s="221"/>
      <c r="J3637" s="221"/>
      <c r="K3637" s="221"/>
    </row>
    <row r="3638" spans="1:11" ht="14.1" customHeight="1">
      <c r="A3638" s="221"/>
      <c r="B3638" s="221"/>
      <c r="C3638" s="239" t="s">
        <v>229</v>
      </c>
      <c r="D3638" s="240">
        <v>0</v>
      </c>
      <c r="E3638" s="240">
        <v>0</v>
      </c>
      <c r="F3638" s="240">
        <v>0</v>
      </c>
      <c r="G3638" s="240">
        <v>0</v>
      </c>
      <c r="H3638" s="221"/>
      <c r="I3638" s="221"/>
      <c r="J3638" s="221"/>
      <c r="K3638" s="221"/>
    </row>
    <row r="3639" spans="1:11" ht="14.1" customHeight="1">
      <c r="A3639" s="221"/>
      <c r="B3639" s="221"/>
      <c r="C3639" s="239" t="s">
        <v>230</v>
      </c>
      <c r="D3639" s="240">
        <v>0</v>
      </c>
      <c r="E3639" s="240">
        <v>0</v>
      </c>
      <c r="F3639" s="240">
        <v>0</v>
      </c>
      <c r="G3639" s="240">
        <v>0</v>
      </c>
      <c r="H3639" s="221"/>
      <c r="I3639" s="221"/>
      <c r="J3639" s="221"/>
      <c r="K3639" s="221"/>
    </row>
    <row r="3640" spans="1:11" ht="14.1" customHeight="1">
      <c r="A3640" s="221"/>
      <c r="B3640" s="221"/>
      <c r="C3640" s="239" t="s">
        <v>231</v>
      </c>
      <c r="D3640" s="240">
        <v>0</v>
      </c>
      <c r="E3640" s="240">
        <v>0</v>
      </c>
      <c r="F3640" s="240">
        <v>0</v>
      </c>
      <c r="G3640" s="240">
        <v>0</v>
      </c>
      <c r="H3640" s="221"/>
      <c r="I3640" s="221"/>
      <c r="J3640" s="221"/>
      <c r="K3640" s="221"/>
    </row>
    <row r="3641" spans="1:11" ht="14.1" customHeight="1">
      <c r="A3641" s="221"/>
      <c r="B3641" s="221"/>
      <c r="C3641" s="239" t="s">
        <v>232</v>
      </c>
      <c r="D3641" s="240">
        <v>0</v>
      </c>
      <c r="E3641" s="240">
        <v>0</v>
      </c>
      <c r="F3641" s="240">
        <v>0</v>
      </c>
      <c r="G3641" s="240">
        <v>0</v>
      </c>
      <c r="H3641" s="221"/>
      <c r="I3641" s="221"/>
      <c r="J3641" s="221"/>
      <c r="K3641" s="221"/>
    </row>
    <row r="3642" spans="1:11" ht="14.1" customHeight="1">
      <c r="A3642" s="221"/>
      <c r="B3642" s="221"/>
      <c r="C3642" s="239" t="s">
        <v>233</v>
      </c>
      <c r="D3642" s="240">
        <v>0</v>
      </c>
      <c r="E3642" s="240">
        <v>233967013</v>
      </c>
      <c r="F3642" s="240">
        <v>0</v>
      </c>
      <c r="G3642" s="240">
        <v>0</v>
      </c>
      <c r="H3642" s="221"/>
      <c r="I3642" s="221"/>
      <c r="J3642" s="221"/>
      <c r="K3642" s="221"/>
    </row>
    <row r="3643" spans="1:11" ht="14.1" customHeight="1">
      <c r="A3643" s="221"/>
      <c r="B3643" s="221"/>
      <c r="C3643" s="239" t="s">
        <v>220</v>
      </c>
      <c r="D3643" s="240">
        <v>0</v>
      </c>
      <c r="E3643" s="240">
        <v>233967013</v>
      </c>
      <c r="F3643" s="240">
        <v>0</v>
      </c>
      <c r="G3643" s="240">
        <v>0</v>
      </c>
      <c r="H3643" s="221"/>
      <c r="I3643" s="221"/>
      <c r="J3643" s="221"/>
      <c r="K3643" s="221"/>
    </row>
    <row r="3644" spans="1:11" ht="14.1" customHeight="1">
      <c r="A3644" s="221"/>
      <c r="B3644" s="221"/>
      <c r="C3644" s="239" t="s">
        <v>229</v>
      </c>
      <c r="D3644" s="240">
        <v>0</v>
      </c>
      <c r="E3644" s="240">
        <v>0</v>
      </c>
      <c r="F3644" s="240">
        <v>0</v>
      </c>
      <c r="G3644" s="240">
        <v>0</v>
      </c>
      <c r="H3644" s="221"/>
      <c r="I3644" s="221"/>
      <c r="J3644" s="221"/>
      <c r="K3644" s="221"/>
    </row>
    <row r="3645" spans="1:11" ht="14.1" customHeight="1">
      <c r="A3645" s="221"/>
      <c r="B3645" s="221"/>
      <c r="C3645" s="239" t="s">
        <v>230</v>
      </c>
      <c r="D3645" s="240">
        <v>0</v>
      </c>
      <c r="E3645" s="240">
        <v>0</v>
      </c>
      <c r="F3645" s="240">
        <v>0</v>
      </c>
      <c r="G3645" s="240">
        <v>0</v>
      </c>
      <c r="H3645" s="221"/>
      <c r="I3645" s="221"/>
      <c r="J3645" s="221"/>
      <c r="K3645" s="221"/>
    </row>
    <row r="3646" spans="1:11" ht="14.1" customHeight="1">
      <c r="A3646" s="221"/>
      <c r="B3646" s="221"/>
      <c r="C3646" s="239" t="s">
        <v>231</v>
      </c>
      <c r="D3646" s="240">
        <v>0</v>
      </c>
      <c r="E3646" s="240">
        <v>0</v>
      </c>
      <c r="F3646" s="240">
        <v>0</v>
      </c>
      <c r="G3646" s="240">
        <v>0</v>
      </c>
      <c r="H3646" s="221"/>
      <c r="I3646" s="221"/>
      <c r="J3646" s="221"/>
      <c r="K3646" s="221"/>
    </row>
    <row r="3647" spans="1:11" ht="14.1" customHeight="1">
      <c r="A3647" s="221"/>
      <c r="B3647" s="221"/>
      <c r="C3647" s="239" t="s">
        <v>232</v>
      </c>
      <c r="D3647" s="240">
        <v>0</v>
      </c>
      <c r="E3647" s="240">
        <v>0</v>
      </c>
      <c r="F3647" s="240">
        <v>0</v>
      </c>
      <c r="G3647" s="240">
        <v>0</v>
      </c>
      <c r="H3647" s="221"/>
      <c r="I3647" s="221"/>
      <c r="J3647" s="221"/>
      <c r="K3647" s="221"/>
    </row>
    <row r="3648" spans="1:11" ht="14.1" customHeight="1">
      <c r="A3648" s="221"/>
      <c r="B3648" s="221"/>
      <c r="C3648" s="239" t="s">
        <v>234</v>
      </c>
      <c r="D3648" s="240">
        <v>0</v>
      </c>
      <c r="E3648" s="240">
        <v>0</v>
      </c>
      <c r="F3648" s="240">
        <v>0</v>
      </c>
      <c r="G3648" s="240">
        <v>0</v>
      </c>
      <c r="H3648" s="221"/>
      <c r="I3648" s="221"/>
      <c r="J3648" s="221"/>
      <c r="K3648" s="221"/>
    </row>
    <row r="3649" spans="1:11" ht="14.1" customHeight="1">
      <c r="A3649" s="221"/>
      <c r="B3649" s="221"/>
      <c r="C3649" s="239" t="s">
        <v>220</v>
      </c>
      <c r="D3649" s="240">
        <v>0</v>
      </c>
      <c r="E3649" s="240">
        <v>0</v>
      </c>
      <c r="F3649" s="240">
        <v>0</v>
      </c>
      <c r="G3649" s="240">
        <v>0</v>
      </c>
      <c r="H3649" s="221"/>
      <c r="I3649" s="221"/>
      <c r="J3649" s="221"/>
      <c r="K3649" s="221"/>
    </row>
    <row r="3650" spans="1:11" ht="14.1" customHeight="1">
      <c r="A3650" s="221"/>
      <c r="B3650" s="221"/>
      <c r="C3650" s="239" t="s">
        <v>229</v>
      </c>
      <c r="D3650" s="240">
        <v>0</v>
      </c>
      <c r="E3650" s="240">
        <v>0</v>
      </c>
      <c r="F3650" s="240">
        <v>0</v>
      </c>
      <c r="G3650" s="240">
        <v>0</v>
      </c>
      <c r="H3650" s="221"/>
      <c r="I3650" s="221"/>
      <c r="J3650" s="221"/>
      <c r="K3650" s="221"/>
    </row>
    <row r="3651" spans="1:11" ht="14.1" customHeight="1">
      <c r="A3651" s="221"/>
      <c r="B3651" s="221"/>
      <c r="C3651" s="239" t="s">
        <v>230</v>
      </c>
      <c r="D3651" s="240">
        <v>0</v>
      </c>
      <c r="E3651" s="240">
        <v>0</v>
      </c>
      <c r="F3651" s="240">
        <v>0</v>
      </c>
      <c r="G3651" s="240">
        <v>0</v>
      </c>
      <c r="H3651" s="221"/>
      <c r="I3651" s="221"/>
      <c r="J3651" s="221"/>
      <c r="K3651" s="221"/>
    </row>
    <row r="3652" spans="1:11" ht="14.1" customHeight="1">
      <c r="A3652" s="221"/>
      <c r="B3652" s="221"/>
      <c r="C3652" s="239" t="s">
        <v>231</v>
      </c>
      <c r="D3652" s="240">
        <v>0</v>
      </c>
      <c r="E3652" s="240">
        <v>0</v>
      </c>
      <c r="F3652" s="240">
        <v>0</v>
      </c>
      <c r="G3652" s="240">
        <v>0</v>
      </c>
      <c r="H3652" s="221"/>
      <c r="I3652" s="221"/>
      <c r="J3652" s="221"/>
      <c r="K3652" s="221"/>
    </row>
    <row r="3653" spans="1:11" ht="14.1" customHeight="1">
      <c r="A3653" s="221"/>
      <c r="B3653" s="221"/>
      <c r="C3653" s="239" t="s">
        <v>232</v>
      </c>
      <c r="D3653" s="240">
        <v>0</v>
      </c>
      <c r="E3653" s="240">
        <v>0</v>
      </c>
      <c r="F3653" s="240">
        <v>0</v>
      </c>
      <c r="G3653" s="240">
        <v>0</v>
      </c>
      <c r="H3653" s="221"/>
      <c r="I3653" s="221"/>
      <c r="J3653" s="221"/>
      <c r="K3653" s="221"/>
    </row>
    <row r="3654" spans="1:11" ht="14.1" customHeight="1">
      <c r="A3654" s="221"/>
      <c r="B3654" s="221"/>
      <c r="C3654" s="239" t="s">
        <v>235</v>
      </c>
      <c r="D3654" s="240">
        <v>0</v>
      </c>
      <c r="E3654" s="240">
        <v>0</v>
      </c>
      <c r="F3654" s="240">
        <v>0</v>
      </c>
      <c r="G3654" s="240">
        <v>0</v>
      </c>
      <c r="H3654" s="221"/>
      <c r="I3654" s="221"/>
      <c r="J3654" s="221"/>
      <c r="K3654" s="221"/>
    </row>
    <row r="3655" spans="1:11" ht="14.1" customHeight="1">
      <c r="A3655" s="221"/>
      <c r="B3655" s="221"/>
      <c r="C3655" s="239" t="s">
        <v>236</v>
      </c>
      <c r="D3655" s="240">
        <v>0</v>
      </c>
      <c r="E3655" s="240">
        <v>0</v>
      </c>
      <c r="F3655" s="240">
        <v>0</v>
      </c>
      <c r="G3655" s="240">
        <v>0</v>
      </c>
      <c r="H3655" s="221"/>
      <c r="I3655" s="221"/>
      <c r="J3655" s="221"/>
      <c r="K3655" s="221"/>
    </row>
    <row r="3656" spans="1:11" ht="14.1" customHeight="1">
      <c r="A3656" s="221"/>
      <c r="B3656" s="221"/>
      <c r="C3656" s="241" t="s">
        <v>237</v>
      </c>
      <c r="D3656" s="240">
        <v>0</v>
      </c>
      <c r="E3656" s="240">
        <v>233967013</v>
      </c>
      <c r="F3656" s="240">
        <v>0</v>
      </c>
      <c r="G3656" s="240">
        <v>0</v>
      </c>
      <c r="H3656" s="221"/>
      <c r="I3656" s="221"/>
      <c r="J3656" s="221"/>
      <c r="K3656" s="221"/>
    </row>
    <row r="3657" spans="1:11" ht="45.95" customHeight="1">
      <c r="A3657" s="221"/>
      <c r="B3657" s="221"/>
      <c r="C3657" s="231" t="s">
        <v>209</v>
      </c>
      <c r="D3657" s="1639" t="s">
        <v>3518</v>
      </c>
      <c r="E3657" s="1640"/>
      <c r="F3657" s="1640"/>
      <c r="G3657" s="1640"/>
      <c r="H3657" s="221"/>
      <c r="I3657" s="221"/>
      <c r="J3657" s="221"/>
      <c r="K3657" s="221"/>
    </row>
    <row r="3658" spans="1:11" ht="45.95" customHeight="1">
      <c r="A3658" s="221"/>
      <c r="B3658" s="221"/>
      <c r="C3658" s="232" t="s">
        <v>211</v>
      </c>
      <c r="D3658" s="1639" t="s">
        <v>3519</v>
      </c>
      <c r="E3658" s="1640"/>
      <c r="F3658" s="1640"/>
      <c r="G3658" s="1640"/>
      <c r="H3658" s="221"/>
      <c r="I3658" s="221"/>
      <c r="J3658" s="221"/>
      <c r="K3658" s="221"/>
    </row>
    <row r="3659" spans="1:11" ht="45.95" customHeight="1">
      <c r="A3659" s="221"/>
      <c r="B3659" s="221"/>
      <c r="C3659" s="232" t="s">
        <v>31</v>
      </c>
      <c r="D3659" s="1639" t="s">
        <v>3289</v>
      </c>
      <c r="E3659" s="1640"/>
      <c r="F3659" s="1640"/>
      <c r="G3659" s="1640"/>
      <c r="H3659" s="221"/>
      <c r="I3659" s="221"/>
      <c r="J3659" s="221"/>
      <c r="K3659" s="221"/>
    </row>
    <row r="3660" spans="1:11" ht="15" customHeight="1">
      <c r="A3660" s="221"/>
      <c r="B3660" s="221"/>
      <c r="C3660" s="233"/>
      <c r="D3660" s="234">
        <v>2025</v>
      </c>
      <c r="E3660" s="234">
        <v>2026</v>
      </c>
      <c r="F3660" s="234">
        <v>2027</v>
      </c>
      <c r="G3660" s="234">
        <v>2028</v>
      </c>
      <c r="H3660" s="221"/>
      <c r="I3660" s="221"/>
      <c r="J3660" s="221"/>
      <c r="K3660" s="221"/>
    </row>
    <row r="3661" spans="1:11" ht="15" customHeight="1">
      <c r="A3661" s="221"/>
      <c r="B3661" s="221"/>
      <c r="C3661" s="235"/>
      <c r="D3661" s="236" t="s">
        <v>13</v>
      </c>
      <c r="E3661" s="236" t="s">
        <v>14</v>
      </c>
      <c r="F3661" s="236" t="s">
        <v>14</v>
      </c>
      <c r="G3661" s="236" t="s">
        <v>14</v>
      </c>
      <c r="H3661" s="221"/>
      <c r="I3661" s="221"/>
      <c r="J3661" s="221"/>
      <c r="K3661" s="221"/>
    </row>
    <row r="3662" spans="1:11" ht="14.1" customHeight="1">
      <c r="A3662" s="221"/>
      <c r="B3662" s="221"/>
      <c r="C3662" s="223" t="s">
        <v>33</v>
      </c>
      <c r="D3662" s="237" t="s">
        <v>200</v>
      </c>
      <c r="E3662" s="237" t="s">
        <v>248</v>
      </c>
      <c r="F3662" s="237" t="s">
        <v>248</v>
      </c>
      <c r="G3662" s="237" t="s">
        <v>248</v>
      </c>
      <c r="H3662" s="221"/>
      <c r="I3662" s="221"/>
      <c r="J3662" s="221"/>
      <c r="K3662" s="221"/>
    </row>
    <row r="3663" spans="1:11" ht="14.1" customHeight="1">
      <c r="A3663" s="221"/>
      <c r="B3663" s="221"/>
      <c r="C3663" s="223" t="s">
        <v>214</v>
      </c>
      <c r="D3663" s="1591">
        <v>94466491</v>
      </c>
      <c r="E3663" s="1591">
        <v>255963580</v>
      </c>
      <c r="F3663" s="1591">
        <v>149569931</v>
      </c>
      <c r="G3663" s="1591">
        <v>0</v>
      </c>
      <c r="H3663" s="221"/>
      <c r="I3663" s="221"/>
      <c r="J3663" s="221"/>
      <c r="K3663" s="221"/>
    </row>
    <row r="3664" spans="1:11" ht="14.1" customHeight="1">
      <c r="A3664" s="221"/>
      <c r="B3664" s="221"/>
      <c r="C3664" s="223" t="s">
        <v>215</v>
      </c>
      <c r="D3664" s="237" t="s">
        <v>164</v>
      </c>
      <c r="E3664" s="1591">
        <v>255963580</v>
      </c>
      <c r="F3664" s="1591">
        <v>149569931</v>
      </c>
      <c r="G3664" s="1591">
        <v>0</v>
      </c>
      <c r="H3664" s="221"/>
      <c r="I3664" s="221"/>
      <c r="J3664" s="221"/>
      <c r="K3664" s="221"/>
    </row>
    <row r="3665" spans="1:11" ht="14.1" customHeight="1">
      <c r="A3665" s="221"/>
      <c r="B3665" s="221"/>
      <c r="C3665" s="223" t="s">
        <v>216</v>
      </c>
      <c r="D3665" s="237" t="s">
        <v>200</v>
      </c>
      <c r="E3665" s="237" t="s">
        <v>200</v>
      </c>
      <c r="F3665" s="237" t="s">
        <v>164</v>
      </c>
      <c r="G3665" s="237" t="s">
        <v>164</v>
      </c>
      <c r="H3665" s="221"/>
      <c r="I3665" s="221"/>
      <c r="J3665" s="221"/>
      <c r="K3665" s="221"/>
    </row>
    <row r="3666" spans="1:11" ht="14.1" customHeight="1">
      <c r="A3666" s="221"/>
      <c r="B3666" s="221"/>
      <c r="C3666" s="223" t="s">
        <v>217</v>
      </c>
      <c r="D3666" s="237" t="s">
        <v>200</v>
      </c>
      <c r="E3666" s="1595">
        <v>1.7095701056578887</v>
      </c>
      <c r="F3666" s="1595">
        <v>-0.41565932543997081</v>
      </c>
      <c r="G3666" s="1595">
        <v>-1</v>
      </c>
      <c r="H3666" s="221"/>
      <c r="I3666" s="221"/>
      <c r="J3666" s="221"/>
      <c r="K3666" s="221"/>
    </row>
    <row r="3667" spans="1:11" ht="14.1" customHeight="1">
      <c r="A3667" s="221"/>
      <c r="B3667" s="221"/>
      <c r="C3667" s="223" t="s">
        <v>39</v>
      </c>
      <c r="D3667" s="237" t="s">
        <v>200</v>
      </c>
      <c r="E3667" s="1595">
        <v>1.7095701056578887</v>
      </c>
      <c r="F3667" s="1595">
        <v>-0.41565932543997081</v>
      </c>
      <c r="G3667" s="1595">
        <v>-1</v>
      </c>
      <c r="H3667" s="221"/>
      <c r="I3667" s="221"/>
      <c r="J3667" s="221"/>
      <c r="K3667" s="221"/>
    </row>
    <row r="3668" spans="1:11" ht="14.1" customHeight="1">
      <c r="A3668" s="221"/>
      <c r="B3668" s="221"/>
      <c r="C3668" s="1683" t="s">
        <v>218</v>
      </c>
      <c r="D3668" s="1684"/>
      <c r="E3668" s="1684"/>
      <c r="F3668" s="1684"/>
      <c r="G3668" s="1684"/>
      <c r="H3668" s="221"/>
      <c r="I3668" s="221"/>
      <c r="J3668" s="221"/>
      <c r="K3668" s="221"/>
    </row>
    <row r="3669" spans="1:11" ht="14.1" customHeight="1">
      <c r="A3669" s="221"/>
      <c r="B3669" s="221"/>
      <c r="C3669" s="233"/>
      <c r="D3669" s="234">
        <v>2025</v>
      </c>
      <c r="E3669" s="234">
        <v>2026</v>
      </c>
      <c r="F3669" s="234">
        <v>2027</v>
      </c>
      <c r="G3669" s="234">
        <v>2028</v>
      </c>
      <c r="H3669" s="221"/>
      <c r="I3669" s="221"/>
      <c r="J3669" s="221"/>
      <c r="K3669" s="221"/>
    </row>
    <row r="3670" spans="1:11" ht="14.1" customHeight="1">
      <c r="A3670" s="221"/>
      <c r="B3670" s="221"/>
      <c r="C3670" s="235"/>
      <c r="D3670" s="236" t="s">
        <v>13</v>
      </c>
      <c r="E3670" s="236" t="s">
        <v>14</v>
      </c>
      <c r="F3670" s="236" t="s">
        <v>14</v>
      </c>
      <c r="G3670" s="236" t="s">
        <v>14</v>
      </c>
      <c r="H3670" s="221"/>
      <c r="I3670" s="221"/>
      <c r="J3670" s="221"/>
      <c r="K3670" s="221"/>
    </row>
    <row r="3671" spans="1:11" ht="14.1" customHeight="1">
      <c r="A3671" s="221"/>
      <c r="B3671" s="221"/>
      <c r="C3671" s="239" t="s">
        <v>219</v>
      </c>
      <c r="D3671" s="240">
        <v>0</v>
      </c>
      <c r="E3671" s="240">
        <v>0</v>
      </c>
      <c r="F3671" s="240">
        <v>0</v>
      </c>
      <c r="G3671" s="240">
        <v>0</v>
      </c>
      <c r="H3671" s="221"/>
      <c r="I3671" s="221"/>
      <c r="J3671" s="221"/>
      <c r="K3671" s="221"/>
    </row>
    <row r="3672" spans="1:11" ht="14.1" customHeight="1">
      <c r="A3672" s="221"/>
      <c r="B3672" s="221"/>
      <c r="C3672" s="239" t="s">
        <v>220</v>
      </c>
      <c r="D3672" s="240">
        <v>0</v>
      </c>
      <c r="E3672" s="240">
        <v>0</v>
      </c>
      <c r="F3672" s="240">
        <v>0</v>
      </c>
      <c r="G3672" s="240">
        <v>0</v>
      </c>
      <c r="H3672" s="221"/>
      <c r="I3672" s="221"/>
      <c r="J3672" s="221"/>
      <c r="K3672" s="221"/>
    </row>
    <row r="3673" spans="1:11" ht="14.1" customHeight="1">
      <c r="A3673" s="221"/>
      <c r="B3673" s="221"/>
      <c r="C3673" s="239" t="s">
        <v>221</v>
      </c>
      <c r="D3673" s="240">
        <v>0</v>
      </c>
      <c r="E3673" s="240">
        <v>0</v>
      </c>
      <c r="F3673" s="240">
        <v>0</v>
      </c>
      <c r="G3673" s="240">
        <v>0</v>
      </c>
      <c r="H3673" s="221"/>
      <c r="I3673" s="221"/>
      <c r="J3673" s="221"/>
      <c r="K3673" s="221"/>
    </row>
    <row r="3674" spans="1:11" ht="14.1" customHeight="1">
      <c r="A3674" s="221"/>
      <c r="B3674" s="221"/>
      <c r="C3674" s="239" t="s">
        <v>222</v>
      </c>
      <c r="D3674" s="240">
        <v>0</v>
      </c>
      <c r="E3674" s="240">
        <v>0</v>
      </c>
      <c r="F3674" s="240">
        <v>0</v>
      </c>
      <c r="G3674" s="240">
        <v>0</v>
      </c>
      <c r="H3674" s="221"/>
      <c r="I3674" s="221"/>
      <c r="J3674" s="221"/>
      <c r="K3674" s="221"/>
    </row>
    <row r="3675" spans="1:11" ht="14.1" customHeight="1">
      <c r="A3675" s="221"/>
      <c r="B3675" s="221"/>
      <c r="C3675" s="239" t="s">
        <v>220</v>
      </c>
      <c r="D3675" s="240">
        <v>0</v>
      </c>
      <c r="E3675" s="240">
        <v>0</v>
      </c>
      <c r="F3675" s="240">
        <v>0</v>
      </c>
      <c r="G3675" s="240">
        <v>0</v>
      </c>
      <c r="H3675" s="221"/>
      <c r="I3675" s="221"/>
      <c r="J3675" s="221"/>
      <c r="K3675" s="221"/>
    </row>
    <row r="3676" spans="1:11" ht="14.1" customHeight="1">
      <c r="A3676" s="221"/>
      <c r="B3676" s="221"/>
      <c r="C3676" s="239" t="s">
        <v>221</v>
      </c>
      <c r="D3676" s="240">
        <v>0</v>
      </c>
      <c r="E3676" s="240">
        <v>0</v>
      </c>
      <c r="F3676" s="240">
        <v>0</v>
      </c>
      <c r="G3676" s="240">
        <v>0</v>
      </c>
      <c r="H3676" s="221"/>
      <c r="I3676" s="221"/>
      <c r="J3676" s="221"/>
      <c r="K3676" s="221"/>
    </row>
    <row r="3677" spans="1:11" ht="14.1" customHeight="1">
      <c r="A3677" s="221"/>
      <c r="B3677" s="221"/>
      <c r="C3677" s="239" t="s">
        <v>223</v>
      </c>
      <c r="D3677" s="240">
        <v>0</v>
      </c>
      <c r="E3677" s="240">
        <v>0</v>
      </c>
      <c r="F3677" s="240">
        <v>0</v>
      </c>
      <c r="G3677" s="240">
        <v>0</v>
      </c>
      <c r="H3677" s="221"/>
      <c r="I3677" s="221"/>
      <c r="J3677" s="221"/>
      <c r="K3677" s="221"/>
    </row>
    <row r="3678" spans="1:11" ht="14.1" customHeight="1">
      <c r="A3678" s="221"/>
      <c r="B3678" s="221"/>
      <c r="C3678" s="239" t="s">
        <v>220</v>
      </c>
      <c r="D3678" s="240">
        <v>0</v>
      </c>
      <c r="E3678" s="240">
        <v>0</v>
      </c>
      <c r="F3678" s="240">
        <v>0</v>
      </c>
      <c r="G3678" s="240">
        <v>0</v>
      </c>
      <c r="H3678" s="221"/>
      <c r="I3678" s="221"/>
      <c r="J3678" s="221"/>
      <c r="K3678" s="221"/>
    </row>
    <row r="3679" spans="1:11" ht="14.1" customHeight="1">
      <c r="A3679" s="221"/>
      <c r="B3679" s="221"/>
      <c r="C3679" s="239" t="s">
        <v>221</v>
      </c>
      <c r="D3679" s="240">
        <v>0</v>
      </c>
      <c r="E3679" s="240">
        <v>0</v>
      </c>
      <c r="F3679" s="240">
        <v>0</v>
      </c>
      <c r="G3679" s="240">
        <v>0</v>
      </c>
      <c r="H3679" s="221"/>
      <c r="I3679" s="221"/>
      <c r="J3679" s="221"/>
      <c r="K3679" s="221"/>
    </row>
    <row r="3680" spans="1:11" ht="14.1" customHeight="1">
      <c r="A3680" s="221"/>
      <c r="B3680" s="221"/>
      <c r="C3680" s="239" t="s">
        <v>224</v>
      </c>
      <c r="D3680" s="240">
        <v>0</v>
      </c>
      <c r="E3680" s="240">
        <v>0</v>
      </c>
      <c r="F3680" s="240">
        <v>0</v>
      </c>
      <c r="G3680" s="240">
        <v>0</v>
      </c>
      <c r="H3680" s="221"/>
      <c r="I3680" s="221"/>
      <c r="J3680" s="221"/>
      <c r="K3680" s="221"/>
    </row>
    <row r="3681" spans="1:11" ht="14.1" customHeight="1">
      <c r="A3681" s="221"/>
      <c r="B3681" s="221"/>
      <c r="C3681" s="239" t="s">
        <v>220</v>
      </c>
      <c r="D3681" s="240">
        <v>0</v>
      </c>
      <c r="E3681" s="240">
        <v>0</v>
      </c>
      <c r="F3681" s="240">
        <v>0</v>
      </c>
      <c r="G3681" s="240">
        <v>0</v>
      </c>
      <c r="H3681" s="221"/>
      <c r="I3681" s="221"/>
      <c r="J3681" s="221"/>
      <c r="K3681" s="221"/>
    </row>
    <row r="3682" spans="1:11" ht="14.1" customHeight="1">
      <c r="A3682" s="221"/>
      <c r="B3682" s="221"/>
      <c r="C3682" s="239" t="s">
        <v>221</v>
      </c>
      <c r="D3682" s="240">
        <v>0</v>
      </c>
      <c r="E3682" s="240">
        <v>0</v>
      </c>
      <c r="F3682" s="240">
        <v>0</v>
      </c>
      <c r="G3682" s="240">
        <v>0</v>
      </c>
      <c r="H3682" s="221"/>
      <c r="I3682" s="221"/>
      <c r="J3682" s="221"/>
      <c r="K3682" s="221"/>
    </row>
    <row r="3683" spans="1:11" ht="14.1" customHeight="1">
      <c r="A3683" s="221"/>
      <c r="B3683" s="221"/>
      <c r="C3683" s="239" t="s">
        <v>225</v>
      </c>
      <c r="D3683" s="240">
        <v>0</v>
      </c>
      <c r="E3683" s="240">
        <v>0</v>
      </c>
      <c r="F3683" s="240">
        <v>0</v>
      </c>
      <c r="G3683" s="240">
        <v>0</v>
      </c>
      <c r="H3683" s="221"/>
      <c r="I3683" s="221"/>
      <c r="J3683" s="221"/>
      <c r="K3683" s="221"/>
    </row>
    <row r="3684" spans="1:11" ht="14.1" customHeight="1">
      <c r="A3684" s="221"/>
      <c r="B3684" s="221"/>
      <c r="C3684" s="239" t="s">
        <v>220</v>
      </c>
      <c r="D3684" s="240">
        <v>0</v>
      </c>
      <c r="E3684" s="240">
        <v>0</v>
      </c>
      <c r="F3684" s="240">
        <v>0</v>
      </c>
      <c r="G3684" s="240">
        <v>0</v>
      </c>
      <c r="H3684" s="221"/>
      <c r="I3684" s="221"/>
      <c r="J3684" s="221"/>
      <c r="K3684" s="221"/>
    </row>
    <row r="3685" spans="1:11" ht="14.1" customHeight="1">
      <c r="A3685" s="221"/>
      <c r="B3685" s="221"/>
      <c r="C3685" s="239" t="s">
        <v>221</v>
      </c>
      <c r="D3685" s="240">
        <v>0</v>
      </c>
      <c r="E3685" s="240">
        <v>0</v>
      </c>
      <c r="F3685" s="240">
        <v>0</v>
      </c>
      <c r="G3685" s="240">
        <v>0</v>
      </c>
      <c r="H3685" s="221"/>
      <c r="I3685" s="221"/>
      <c r="J3685" s="221"/>
      <c r="K3685" s="221"/>
    </row>
    <row r="3686" spans="1:11" ht="14.1" customHeight="1">
      <c r="A3686" s="221"/>
      <c r="B3686" s="221"/>
      <c r="C3686" s="239" t="s">
        <v>226</v>
      </c>
      <c r="D3686" s="240">
        <v>0</v>
      </c>
      <c r="E3686" s="240">
        <v>0</v>
      </c>
      <c r="F3686" s="240">
        <v>0</v>
      </c>
      <c r="G3686" s="240">
        <v>0</v>
      </c>
      <c r="H3686" s="221"/>
      <c r="I3686" s="221"/>
      <c r="J3686" s="221"/>
      <c r="K3686" s="221"/>
    </row>
    <row r="3687" spans="1:11" ht="14.1" customHeight="1">
      <c r="A3687" s="221"/>
      <c r="B3687" s="221"/>
      <c r="C3687" s="239" t="s">
        <v>220</v>
      </c>
      <c r="D3687" s="240">
        <v>0</v>
      </c>
      <c r="E3687" s="240">
        <v>0</v>
      </c>
      <c r="F3687" s="240">
        <v>0</v>
      </c>
      <c r="G3687" s="240">
        <v>0</v>
      </c>
      <c r="H3687" s="221"/>
      <c r="I3687" s="221"/>
      <c r="J3687" s="221"/>
      <c r="K3687" s="221"/>
    </row>
    <row r="3688" spans="1:11" ht="14.1" customHeight="1">
      <c r="A3688" s="221"/>
      <c r="B3688" s="221"/>
      <c r="C3688" s="239" t="s">
        <v>221</v>
      </c>
      <c r="D3688" s="240">
        <v>0</v>
      </c>
      <c r="E3688" s="240">
        <v>0</v>
      </c>
      <c r="F3688" s="240">
        <v>0</v>
      </c>
      <c r="G3688" s="240">
        <v>0</v>
      </c>
      <c r="H3688" s="221"/>
      <c r="I3688" s="221"/>
      <c r="J3688" s="221"/>
      <c r="K3688" s="221"/>
    </row>
    <row r="3689" spans="1:11" ht="14.1" customHeight="1">
      <c r="A3689" s="221"/>
      <c r="B3689" s="221"/>
      <c r="C3689" s="239" t="s">
        <v>227</v>
      </c>
      <c r="D3689" s="240">
        <v>0</v>
      </c>
      <c r="E3689" s="240">
        <v>0</v>
      </c>
      <c r="F3689" s="240">
        <v>0</v>
      </c>
      <c r="G3689" s="240">
        <v>0</v>
      </c>
      <c r="H3689" s="221"/>
      <c r="I3689" s="221"/>
      <c r="J3689" s="221"/>
      <c r="K3689" s="221"/>
    </row>
    <row r="3690" spans="1:11" ht="14.1" customHeight="1">
      <c r="A3690" s="221"/>
      <c r="B3690" s="221"/>
      <c r="C3690" s="239" t="s">
        <v>220</v>
      </c>
      <c r="D3690" s="240">
        <v>0</v>
      </c>
      <c r="E3690" s="240">
        <v>0</v>
      </c>
      <c r="F3690" s="240">
        <v>0</v>
      </c>
      <c r="G3690" s="240">
        <v>0</v>
      </c>
      <c r="H3690" s="221"/>
      <c r="I3690" s="221"/>
      <c r="J3690" s="221"/>
      <c r="K3690" s="221"/>
    </row>
    <row r="3691" spans="1:11" ht="14.1" customHeight="1">
      <c r="A3691" s="221"/>
      <c r="B3691" s="221"/>
      <c r="C3691" s="239" t="s">
        <v>221</v>
      </c>
      <c r="D3691" s="240">
        <v>0</v>
      </c>
      <c r="E3691" s="240">
        <v>0</v>
      </c>
      <c r="F3691" s="240">
        <v>0</v>
      </c>
      <c r="G3691" s="240">
        <v>0</v>
      </c>
      <c r="H3691" s="221"/>
      <c r="I3691" s="221"/>
      <c r="J3691" s="221"/>
      <c r="K3691" s="221"/>
    </row>
    <row r="3692" spans="1:11" ht="14.1" customHeight="1">
      <c r="A3692" s="221"/>
      <c r="B3692" s="221"/>
      <c r="C3692" s="239" t="s">
        <v>228</v>
      </c>
      <c r="D3692" s="240">
        <v>0</v>
      </c>
      <c r="E3692" s="240">
        <v>0</v>
      </c>
      <c r="F3692" s="240">
        <v>0</v>
      </c>
      <c r="G3692" s="240">
        <v>0</v>
      </c>
      <c r="H3692" s="221"/>
      <c r="I3692" s="221"/>
      <c r="J3692" s="221"/>
      <c r="K3692" s="221"/>
    </row>
    <row r="3693" spans="1:11" ht="14.1" customHeight="1">
      <c r="A3693" s="221"/>
      <c r="B3693" s="221"/>
      <c r="C3693" s="239" t="s">
        <v>220</v>
      </c>
      <c r="D3693" s="240">
        <v>0</v>
      </c>
      <c r="E3693" s="240">
        <v>0</v>
      </c>
      <c r="F3693" s="240">
        <v>0</v>
      </c>
      <c r="G3693" s="240">
        <v>0</v>
      </c>
      <c r="H3693" s="221"/>
      <c r="I3693" s="221"/>
      <c r="J3693" s="221"/>
      <c r="K3693" s="221"/>
    </row>
    <row r="3694" spans="1:11" ht="14.1" customHeight="1">
      <c r="A3694" s="221"/>
      <c r="B3694" s="221"/>
      <c r="C3694" s="239" t="s">
        <v>229</v>
      </c>
      <c r="D3694" s="240">
        <v>0</v>
      </c>
      <c r="E3694" s="240">
        <v>0</v>
      </c>
      <c r="F3694" s="240">
        <v>0</v>
      </c>
      <c r="G3694" s="240">
        <v>0</v>
      </c>
      <c r="H3694" s="221"/>
      <c r="I3694" s="221"/>
      <c r="J3694" s="221"/>
      <c r="K3694" s="221"/>
    </row>
    <row r="3695" spans="1:11" ht="14.1" customHeight="1">
      <c r="A3695" s="221"/>
      <c r="B3695" s="221"/>
      <c r="C3695" s="239" t="s">
        <v>230</v>
      </c>
      <c r="D3695" s="240">
        <v>0</v>
      </c>
      <c r="E3695" s="240">
        <v>0</v>
      </c>
      <c r="F3695" s="240">
        <v>0</v>
      </c>
      <c r="G3695" s="240">
        <v>0</v>
      </c>
      <c r="H3695" s="221"/>
      <c r="I3695" s="221"/>
      <c r="J3695" s="221"/>
      <c r="K3695" s="221"/>
    </row>
    <row r="3696" spans="1:11" ht="14.1" customHeight="1">
      <c r="A3696" s="221"/>
      <c r="B3696" s="221"/>
      <c r="C3696" s="239" t="s">
        <v>231</v>
      </c>
      <c r="D3696" s="240">
        <v>0</v>
      </c>
      <c r="E3696" s="240">
        <v>0</v>
      </c>
      <c r="F3696" s="240">
        <v>0</v>
      </c>
      <c r="G3696" s="240">
        <v>0</v>
      </c>
      <c r="H3696" s="221"/>
      <c r="I3696" s="221"/>
      <c r="J3696" s="221"/>
      <c r="K3696" s="221"/>
    </row>
    <row r="3697" spans="1:11" ht="14.1" customHeight="1">
      <c r="A3697" s="221"/>
      <c r="B3697" s="221"/>
      <c r="C3697" s="239" t="s">
        <v>232</v>
      </c>
      <c r="D3697" s="240">
        <v>0</v>
      </c>
      <c r="E3697" s="240">
        <v>0</v>
      </c>
      <c r="F3697" s="240">
        <v>0</v>
      </c>
      <c r="G3697" s="240">
        <v>0</v>
      </c>
      <c r="H3697" s="221"/>
      <c r="I3697" s="221"/>
      <c r="J3697" s="221"/>
      <c r="K3697" s="221"/>
    </row>
    <row r="3698" spans="1:11" ht="14.1" customHeight="1">
      <c r="A3698" s="221"/>
      <c r="B3698" s="221"/>
      <c r="C3698" s="239" t="s">
        <v>233</v>
      </c>
      <c r="D3698" s="240">
        <v>0</v>
      </c>
      <c r="E3698" s="240">
        <v>255963580</v>
      </c>
      <c r="F3698" s="240">
        <v>149569931</v>
      </c>
      <c r="G3698" s="240">
        <v>0</v>
      </c>
      <c r="H3698" s="221"/>
      <c r="I3698" s="221"/>
      <c r="J3698" s="221"/>
      <c r="K3698" s="221"/>
    </row>
    <row r="3699" spans="1:11" ht="14.1" customHeight="1">
      <c r="A3699" s="221"/>
      <c r="B3699" s="221"/>
      <c r="C3699" s="239" t="s">
        <v>220</v>
      </c>
      <c r="D3699" s="240">
        <v>0</v>
      </c>
      <c r="E3699" s="240">
        <v>255963580</v>
      </c>
      <c r="F3699" s="240">
        <v>149569931</v>
      </c>
      <c r="G3699" s="240">
        <v>0</v>
      </c>
      <c r="H3699" s="221"/>
      <c r="I3699" s="221"/>
      <c r="J3699" s="221"/>
      <c r="K3699" s="221"/>
    </row>
    <row r="3700" spans="1:11" ht="14.1" customHeight="1">
      <c r="A3700" s="221"/>
      <c r="B3700" s="221"/>
      <c r="C3700" s="239" t="s">
        <v>229</v>
      </c>
      <c r="D3700" s="240">
        <v>0</v>
      </c>
      <c r="E3700" s="240">
        <v>0</v>
      </c>
      <c r="F3700" s="240">
        <v>0</v>
      </c>
      <c r="G3700" s="240">
        <v>0</v>
      </c>
      <c r="H3700" s="221"/>
      <c r="I3700" s="221"/>
      <c r="J3700" s="221"/>
      <c r="K3700" s="221"/>
    </row>
    <row r="3701" spans="1:11" ht="14.1" customHeight="1">
      <c r="A3701" s="221"/>
      <c r="B3701" s="221"/>
      <c r="C3701" s="239" t="s">
        <v>230</v>
      </c>
      <c r="D3701" s="240">
        <v>0</v>
      </c>
      <c r="E3701" s="240">
        <v>0</v>
      </c>
      <c r="F3701" s="240">
        <v>0</v>
      </c>
      <c r="G3701" s="240">
        <v>0</v>
      </c>
      <c r="H3701" s="221"/>
      <c r="I3701" s="221"/>
      <c r="J3701" s="221"/>
      <c r="K3701" s="221"/>
    </row>
    <row r="3702" spans="1:11" ht="14.1" customHeight="1">
      <c r="A3702" s="221"/>
      <c r="B3702" s="221"/>
      <c r="C3702" s="239" t="s">
        <v>231</v>
      </c>
      <c r="D3702" s="240">
        <v>0</v>
      </c>
      <c r="E3702" s="240">
        <v>0</v>
      </c>
      <c r="F3702" s="240">
        <v>0</v>
      </c>
      <c r="G3702" s="240">
        <v>0</v>
      </c>
      <c r="H3702" s="221"/>
      <c r="I3702" s="221"/>
      <c r="J3702" s="221"/>
      <c r="K3702" s="221"/>
    </row>
    <row r="3703" spans="1:11" ht="14.1" customHeight="1">
      <c r="A3703" s="221"/>
      <c r="B3703" s="221"/>
      <c r="C3703" s="239" t="s">
        <v>232</v>
      </c>
      <c r="D3703" s="240">
        <v>0</v>
      </c>
      <c r="E3703" s="240">
        <v>0</v>
      </c>
      <c r="F3703" s="240">
        <v>0</v>
      </c>
      <c r="G3703" s="240">
        <v>0</v>
      </c>
      <c r="H3703" s="221"/>
      <c r="I3703" s="221"/>
      <c r="J3703" s="221"/>
      <c r="K3703" s="221"/>
    </row>
    <row r="3704" spans="1:11" ht="14.1" customHeight="1">
      <c r="A3704" s="221"/>
      <c r="B3704" s="221"/>
      <c r="C3704" s="239" t="s">
        <v>234</v>
      </c>
      <c r="D3704" s="240">
        <v>0</v>
      </c>
      <c r="E3704" s="240">
        <v>0</v>
      </c>
      <c r="F3704" s="240">
        <v>0</v>
      </c>
      <c r="G3704" s="240">
        <v>0</v>
      </c>
      <c r="H3704" s="221"/>
      <c r="I3704" s="221"/>
      <c r="J3704" s="221"/>
      <c r="K3704" s="221"/>
    </row>
    <row r="3705" spans="1:11" ht="14.1" customHeight="1">
      <c r="A3705" s="221"/>
      <c r="B3705" s="221"/>
      <c r="C3705" s="239" t="s">
        <v>220</v>
      </c>
      <c r="D3705" s="240">
        <v>0</v>
      </c>
      <c r="E3705" s="240">
        <v>0</v>
      </c>
      <c r="F3705" s="240">
        <v>0</v>
      </c>
      <c r="G3705" s="240">
        <v>0</v>
      </c>
      <c r="H3705" s="221"/>
      <c r="I3705" s="221"/>
      <c r="J3705" s="221"/>
      <c r="K3705" s="221"/>
    </row>
    <row r="3706" spans="1:11" ht="14.1" customHeight="1">
      <c r="A3706" s="221"/>
      <c r="B3706" s="221"/>
      <c r="C3706" s="239" t="s">
        <v>229</v>
      </c>
      <c r="D3706" s="240">
        <v>0</v>
      </c>
      <c r="E3706" s="240">
        <v>0</v>
      </c>
      <c r="F3706" s="240">
        <v>0</v>
      </c>
      <c r="G3706" s="240">
        <v>0</v>
      </c>
      <c r="H3706" s="221"/>
      <c r="I3706" s="221"/>
      <c r="J3706" s="221"/>
      <c r="K3706" s="221"/>
    </row>
    <row r="3707" spans="1:11" ht="14.1" customHeight="1">
      <c r="A3707" s="221"/>
      <c r="B3707" s="221"/>
      <c r="C3707" s="239" t="s">
        <v>230</v>
      </c>
      <c r="D3707" s="240">
        <v>0</v>
      </c>
      <c r="E3707" s="240">
        <v>0</v>
      </c>
      <c r="F3707" s="240">
        <v>0</v>
      </c>
      <c r="G3707" s="240">
        <v>0</v>
      </c>
      <c r="H3707" s="221"/>
      <c r="I3707" s="221"/>
      <c r="J3707" s="221"/>
      <c r="K3707" s="221"/>
    </row>
    <row r="3708" spans="1:11" ht="14.1" customHeight="1">
      <c r="A3708" s="221"/>
      <c r="B3708" s="221"/>
      <c r="C3708" s="239" t="s">
        <v>231</v>
      </c>
      <c r="D3708" s="240">
        <v>0</v>
      </c>
      <c r="E3708" s="240">
        <v>0</v>
      </c>
      <c r="F3708" s="240">
        <v>0</v>
      </c>
      <c r="G3708" s="240">
        <v>0</v>
      </c>
      <c r="H3708" s="221"/>
      <c r="I3708" s="221"/>
      <c r="J3708" s="221"/>
      <c r="K3708" s="221"/>
    </row>
    <row r="3709" spans="1:11" ht="14.1" customHeight="1">
      <c r="A3709" s="221"/>
      <c r="B3709" s="221"/>
      <c r="C3709" s="239" t="s">
        <v>232</v>
      </c>
      <c r="D3709" s="240">
        <v>0</v>
      </c>
      <c r="E3709" s="240">
        <v>0</v>
      </c>
      <c r="F3709" s="240">
        <v>0</v>
      </c>
      <c r="G3709" s="240">
        <v>0</v>
      </c>
      <c r="H3709" s="221"/>
      <c r="I3709" s="221"/>
      <c r="J3709" s="221"/>
      <c r="K3709" s="221"/>
    </row>
    <row r="3710" spans="1:11" ht="14.1" customHeight="1">
      <c r="A3710" s="221"/>
      <c r="B3710" s="221"/>
      <c r="C3710" s="239" t="s">
        <v>235</v>
      </c>
      <c r="D3710" s="240">
        <v>0</v>
      </c>
      <c r="E3710" s="240">
        <v>0</v>
      </c>
      <c r="F3710" s="240">
        <v>0</v>
      </c>
      <c r="G3710" s="240">
        <v>0</v>
      </c>
      <c r="H3710" s="221"/>
      <c r="I3710" s="221"/>
      <c r="J3710" s="221"/>
      <c r="K3710" s="221"/>
    </row>
    <row r="3711" spans="1:11" ht="14.1" customHeight="1">
      <c r="A3711" s="221"/>
      <c r="B3711" s="221"/>
      <c r="C3711" s="239" t="s">
        <v>236</v>
      </c>
      <c r="D3711" s="240">
        <v>0</v>
      </c>
      <c r="E3711" s="240">
        <v>0</v>
      </c>
      <c r="F3711" s="240">
        <v>0</v>
      </c>
      <c r="G3711" s="240">
        <v>0</v>
      </c>
      <c r="H3711" s="221"/>
      <c r="I3711" s="221"/>
      <c r="J3711" s="221"/>
      <c r="K3711" s="221"/>
    </row>
    <row r="3712" spans="1:11" ht="14.1" customHeight="1">
      <c r="A3712" s="221"/>
      <c r="B3712" s="221"/>
      <c r="C3712" s="241" t="s">
        <v>237</v>
      </c>
      <c r="D3712" s="240">
        <v>0</v>
      </c>
      <c r="E3712" s="240">
        <v>255963580</v>
      </c>
      <c r="F3712" s="240">
        <v>149569931</v>
      </c>
      <c r="G3712" s="240">
        <v>0</v>
      </c>
      <c r="H3712" s="221"/>
      <c r="I3712" s="221"/>
      <c r="J3712" s="221"/>
      <c r="K3712" s="221"/>
    </row>
    <row r="3713" spans="1:11" ht="18" customHeight="1">
      <c r="A3713" s="221"/>
      <c r="B3713" s="221"/>
      <c r="C3713" s="231" t="s">
        <v>209</v>
      </c>
      <c r="D3713" s="1639" t="s">
        <v>3520</v>
      </c>
      <c r="E3713" s="1640"/>
      <c r="F3713" s="1640"/>
      <c r="G3713" s="1640"/>
      <c r="H3713" s="221"/>
      <c r="I3713" s="221"/>
      <c r="J3713" s="221"/>
      <c r="K3713" s="221"/>
    </row>
    <row r="3714" spans="1:11" ht="18" customHeight="1">
      <c r="A3714" s="221"/>
      <c r="B3714" s="221"/>
      <c r="C3714" s="232" t="s">
        <v>211</v>
      </c>
      <c r="D3714" s="1639" t="s">
        <v>3521</v>
      </c>
      <c r="E3714" s="1640"/>
      <c r="F3714" s="1640"/>
      <c r="G3714" s="1640"/>
      <c r="H3714" s="221"/>
      <c r="I3714" s="221"/>
      <c r="J3714" s="221"/>
      <c r="K3714" s="221"/>
    </row>
    <row r="3715" spans="1:11" ht="18" customHeight="1">
      <c r="A3715" s="221"/>
      <c r="B3715" s="221"/>
      <c r="C3715" s="232" t="s">
        <v>31</v>
      </c>
      <c r="D3715" s="1639" t="s">
        <v>3289</v>
      </c>
      <c r="E3715" s="1640"/>
      <c r="F3715" s="1640"/>
      <c r="G3715" s="1640"/>
      <c r="H3715" s="221"/>
      <c r="I3715" s="221"/>
      <c r="J3715" s="221"/>
      <c r="K3715" s="221"/>
    </row>
    <row r="3716" spans="1:11" ht="15" customHeight="1">
      <c r="A3716" s="221"/>
      <c r="B3716" s="221"/>
      <c r="C3716" s="233"/>
      <c r="D3716" s="234">
        <v>2025</v>
      </c>
      <c r="E3716" s="234">
        <v>2026</v>
      </c>
      <c r="F3716" s="234">
        <v>2027</v>
      </c>
      <c r="G3716" s="234">
        <v>2028</v>
      </c>
      <c r="H3716" s="221"/>
      <c r="I3716" s="221"/>
      <c r="J3716" s="221"/>
      <c r="K3716" s="221"/>
    </row>
    <row r="3717" spans="1:11" ht="15" customHeight="1">
      <c r="A3717" s="221"/>
      <c r="B3717" s="221"/>
      <c r="C3717" s="235"/>
      <c r="D3717" s="236" t="s">
        <v>13</v>
      </c>
      <c r="E3717" s="236" t="s">
        <v>14</v>
      </c>
      <c r="F3717" s="236" t="s">
        <v>14</v>
      </c>
      <c r="G3717" s="236" t="s">
        <v>14</v>
      </c>
      <c r="H3717" s="221"/>
      <c r="I3717" s="221"/>
      <c r="J3717" s="221"/>
      <c r="K3717" s="221"/>
    </row>
    <row r="3718" spans="1:11" ht="14.1" customHeight="1">
      <c r="A3718" s="221"/>
      <c r="B3718" s="221"/>
      <c r="C3718" s="223" t="s">
        <v>33</v>
      </c>
      <c r="D3718" s="237" t="s">
        <v>200</v>
      </c>
      <c r="E3718" s="237" t="s">
        <v>248</v>
      </c>
      <c r="F3718" s="237" t="s">
        <v>248</v>
      </c>
      <c r="G3718" s="237" t="s">
        <v>248</v>
      </c>
      <c r="H3718" s="221"/>
      <c r="I3718" s="221"/>
      <c r="J3718" s="221"/>
      <c r="K3718" s="221"/>
    </row>
    <row r="3719" spans="1:11" ht="14.1" customHeight="1">
      <c r="A3719" s="221"/>
      <c r="B3719" s="221"/>
      <c r="C3719" s="223" t="s">
        <v>214</v>
      </c>
      <c r="D3719" s="1591">
        <v>201513290</v>
      </c>
      <c r="E3719" s="1591">
        <v>350000000</v>
      </c>
      <c r="F3719" s="1591">
        <v>296295298</v>
      </c>
      <c r="G3719" s="1591">
        <v>54741498</v>
      </c>
      <c r="H3719" s="221"/>
      <c r="I3719" s="221"/>
      <c r="J3719" s="221"/>
      <c r="K3719" s="221"/>
    </row>
    <row r="3720" spans="1:11" ht="14.1" customHeight="1">
      <c r="A3720" s="221"/>
      <c r="B3720" s="221"/>
      <c r="C3720" s="223" t="s">
        <v>215</v>
      </c>
      <c r="D3720" s="237" t="s">
        <v>164</v>
      </c>
      <c r="E3720" s="1591">
        <v>350000000</v>
      </c>
      <c r="F3720" s="1591">
        <v>296295298</v>
      </c>
      <c r="G3720" s="1591">
        <v>54741498</v>
      </c>
      <c r="H3720" s="221"/>
      <c r="I3720" s="221"/>
      <c r="J3720" s="221"/>
      <c r="K3720" s="221"/>
    </row>
    <row r="3721" spans="1:11" ht="14.1" customHeight="1">
      <c r="A3721" s="221"/>
      <c r="B3721" s="221"/>
      <c r="C3721" s="223" t="s">
        <v>216</v>
      </c>
      <c r="D3721" s="237" t="s">
        <v>200</v>
      </c>
      <c r="E3721" s="237" t="s">
        <v>200</v>
      </c>
      <c r="F3721" s="237" t="s">
        <v>164</v>
      </c>
      <c r="G3721" s="237" t="s">
        <v>164</v>
      </c>
      <c r="H3721" s="221"/>
      <c r="I3721" s="221"/>
      <c r="J3721" s="221"/>
      <c r="K3721" s="221"/>
    </row>
    <row r="3722" spans="1:11" ht="14.1" customHeight="1">
      <c r="A3722" s="221"/>
      <c r="B3722" s="221"/>
      <c r="C3722" s="223" t="s">
        <v>217</v>
      </c>
      <c r="D3722" s="237" t="s">
        <v>200</v>
      </c>
      <c r="E3722" s="1595">
        <v>0.7368581496535539</v>
      </c>
      <c r="F3722" s="1595">
        <v>-0.15344200571428571</v>
      </c>
      <c r="G3722" s="1595">
        <v>-0.81524682177035424</v>
      </c>
      <c r="H3722" s="221"/>
      <c r="I3722" s="221"/>
      <c r="J3722" s="221"/>
      <c r="K3722" s="221"/>
    </row>
    <row r="3723" spans="1:11" ht="14.1" customHeight="1">
      <c r="A3723" s="221"/>
      <c r="B3723" s="221"/>
      <c r="C3723" s="223" t="s">
        <v>39</v>
      </c>
      <c r="D3723" s="237" t="s">
        <v>200</v>
      </c>
      <c r="E3723" s="1595">
        <v>0.7368581496535539</v>
      </c>
      <c r="F3723" s="1595">
        <v>-0.15344200571428571</v>
      </c>
      <c r="G3723" s="1595">
        <v>-0.81524682177035424</v>
      </c>
      <c r="H3723" s="221"/>
      <c r="I3723" s="221"/>
      <c r="J3723" s="221"/>
      <c r="K3723" s="221"/>
    </row>
    <row r="3724" spans="1:11" ht="14.1" customHeight="1">
      <c r="A3724" s="221"/>
      <c r="B3724" s="221"/>
      <c r="C3724" s="1683" t="s">
        <v>218</v>
      </c>
      <c r="D3724" s="1684"/>
      <c r="E3724" s="1684"/>
      <c r="F3724" s="1684"/>
      <c r="G3724" s="1684"/>
      <c r="H3724" s="221"/>
      <c r="I3724" s="221"/>
      <c r="J3724" s="221"/>
      <c r="K3724" s="221"/>
    </row>
    <row r="3725" spans="1:11" ht="14.1" customHeight="1">
      <c r="A3725" s="221"/>
      <c r="B3725" s="221"/>
      <c r="C3725" s="233"/>
      <c r="D3725" s="234">
        <v>2025</v>
      </c>
      <c r="E3725" s="234">
        <v>2026</v>
      </c>
      <c r="F3725" s="234">
        <v>2027</v>
      </c>
      <c r="G3725" s="234">
        <v>2028</v>
      </c>
      <c r="H3725" s="221"/>
      <c r="I3725" s="221"/>
      <c r="J3725" s="221"/>
      <c r="K3725" s="221"/>
    </row>
    <row r="3726" spans="1:11" ht="14.1" customHeight="1">
      <c r="A3726" s="221"/>
      <c r="B3726" s="221"/>
      <c r="C3726" s="235"/>
      <c r="D3726" s="236" t="s">
        <v>13</v>
      </c>
      <c r="E3726" s="236" t="s">
        <v>14</v>
      </c>
      <c r="F3726" s="236" t="s">
        <v>14</v>
      </c>
      <c r="G3726" s="236" t="s">
        <v>14</v>
      </c>
      <c r="H3726" s="221"/>
      <c r="I3726" s="221"/>
      <c r="J3726" s="221"/>
      <c r="K3726" s="221"/>
    </row>
    <row r="3727" spans="1:11" ht="14.1" customHeight="1">
      <c r="A3727" s="221"/>
      <c r="B3727" s="221"/>
      <c r="C3727" s="239" t="s">
        <v>219</v>
      </c>
      <c r="D3727" s="240">
        <v>0</v>
      </c>
      <c r="E3727" s="240">
        <v>0</v>
      </c>
      <c r="F3727" s="240">
        <v>0</v>
      </c>
      <c r="G3727" s="240">
        <v>0</v>
      </c>
      <c r="H3727" s="221"/>
      <c r="I3727" s="221"/>
      <c r="J3727" s="221"/>
      <c r="K3727" s="221"/>
    </row>
    <row r="3728" spans="1:11" ht="14.1" customHeight="1">
      <c r="A3728" s="221"/>
      <c r="B3728" s="221"/>
      <c r="C3728" s="239" t="s">
        <v>220</v>
      </c>
      <c r="D3728" s="240">
        <v>0</v>
      </c>
      <c r="E3728" s="240">
        <v>0</v>
      </c>
      <c r="F3728" s="240">
        <v>0</v>
      </c>
      <c r="G3728" s="240">
        <v>0</v>
      </c>
      <c r="H3728" s="221"/>
      <c r="I3728" s="221"/>
      <c r="J3728" s="221"/>
      <c r="K3728" s="221"/>
    </row>
    <row r="3729" spans="1:11" ht="14.1" customHeight="1">
      <c r="A3729" s="221"/>
      <c r="B3729" s="221"/>
      <c r="C3729" s="239" t="s">
        <v>221</v>
      </c>
      <c r="D3729" s="240">
        <v>0</v>
      </c>
      <c r="E3729" s="240">
        <v>0</v>
      </c>
      <c r="F3729" s="240">
        <v>0</v>
      </c>
      <c r="G3729" s="240">
        <v>0</v>
      </c>
      <c r="H3729" s="221"/>
      <c r="I3729" s="221"/>
      <c r="J3729" s="221"/>
      <c r="K3729" s="221"/>
    </row>
    <row r="3730" spans="1:11" ht="14.1" customHeight="1">
      <c r="A3730" s="221"/>
      <c r="B3730" s="221"/>
      <c r="C3730" s="239" t="s">
        <v>222</v>
      </c>
      <c r="D3730" s="240">
        <v>0</v>
      </c>
      <c r="E3730" s="240">
        <v>0</v>
      </c>
      <c r="F3730" s="240">
        <v>0</v>
      </c>
      <c r="G3730" s="240">
        <v>0</v>
      </c>
      <c r="H3730" s="221"/>
      <c r="I3730" s="221"/>
      <c r="J3730" s="221"/>
      <c r="K3730" s="221"/>
    </row>
    <row r="3731" spans="1:11" ht="14.1" customHeight="1">
      <c r="A3731" s="221"/>
      <c r="B3731" s="221"/>
      <c r="C3731" s="239" t="s">
        <v>220</v>
      </c>
      <c r="D3731" s="240">
        <v>0</v>
      </c>
      <c r="E3731" s="240">
        <v>0</v>
      </c>
      <c r="F3731" s="240">
        <v>0</v>
      </c>
      <c r="G3731" s="240">
        <v>0</v>
      </c>
      <c r="H3731" s="221"/>
      <c r="I3731" s="221"/>
      <c r="J3731" s="221"/>
      <c r="K3731" s="221"/>
    </row>
    <row r="3732" spans="1:11" ht="14.1" customHeight="1">
      <c r="A3732" s="221"/>
      <c r="B3732" s="221"/>
      <c r="C3732" s="239" t="s">
        <v>221</v>
      </c>
      <c r="D3732" s="240">
        <v>0</v>
      </c>
      <c r="E3732" s="240">
        <v>0</v>
      </c>
      <c r="F3732" s="240">
        <v>0</v>
      </c>
      <c r="G3732" s="240">
        <v>0</v>
      </c>
      <c r="H3732" s="221"/>
      <c r="I3732" s="221"/>
      <c r="J3732" s="221"/>
      <c r="K3732" s="221"/>
    </row>
    <row r="3733" spans="1:11" ht="14.1" customHeight="1">
      <c r="A3733" s="221"/>
      <c r="B3733" s="221"/>
      <c r="C3733" s="239" t="s">
        <v>223</v>
      </c>
      <c r="D3733" s="240">
        <v>0</v>
      </c>
      <c r="E3733" s="240">
        <v>0</v>
      </c>
      <c r="F3733" s="240">
        <v>0</v>
      </c>
      <c r="G3733" s="240">
        <v>0</v>
      </c>
      <c r="H3733" s="221"/>
      <c r="I3733" s="221"/>
      <c r="J3733" s="221"/>
      <c r="K3733" s="221"/>
    </row>
    <row r="3734" spans="1:11" ht="14.1" customHeight="1">
      <c r="A3734" s="221"/>
      <c r="B3734" s="221"/>
      <c r="C3734" s="239" t="s">
        <v>220</v>
      </c>
      <c r="D3734" s="240">
        <v>0</v>
      </c>
      <c r="E3734" s="240">
        <v>0</v>
      </c>
      <c r="F3734" s="240">
        <v>0</v>
      </c>
      <c r="G3734" s="240">
        <v>0</v>
      </c>
      <c r="H3734" s="221"/>
      <c r="I3734" s="221"/>
      <c r="J3734" s="221"/>
      <c r="K3734" s="221"/>
    </row>
    <row r="3735" spans="1:11" ht="14.1" customHeight="1">
      <c r="A3735" s="221"/>
      <c r="B3735" s="221"/>
      <c r="C3735" s="239" t="s">
        <v>221</v>
      </c>
      <c r="D3735" s="240">
        <v>0</v>
      </c>
      <c r="E3735" s="240">
        <v>0</v>
      </c>
      <c r="F3735" s="240">
        <v>0</v>
      </c>
      <c r="G3735" s="240">
        <v>0</v>
      </c>
      <c r="H3735" s="221"/>
      <c r="I3735" s="221"/>
      <c r="J3735" s="221"/>
      <c r="K3735" s="221"/>
    </row>
    <row r="3736" spans="1:11" ht="14.1" customHeight="1">
      <c r="A3736" s="221"/>
      <c r="B3736" s="221"/>
      <c r="C3736" s="239" t="s">
        <v>224</v>
      </c>
      <c r="D3736" s="240">
        <v>0</v>
      </c>
      <c r="E3736" s="240">
        <v>0</v>
      </c>
      <c r="F3736" s="240">
        <v>0</v>
      </c>
      <c r="G3736" s="240">
        <v>0</v>
      </c>
      <c r="H3736" s="221"/>
      <c r="I3736" s="221"/>
      <c r="J3736" s="221"/>
      <c r="K3736" s="221"/>
    </row>
    <row r="3737" spans="1:11" ht="14.1" customHeight="1">
      <c r="A3737" s="221"/>
      <c r="B3737" s="221"/>
      <c r="C3737" s="239" t="s">
        <v>220</v>
      </c>
      <c r="D3737" s="240">
        <v>0</v>
      </c>
      <c r="E3737" s="240">
        <v>0</v>
      </c>
      <c r="F3737" s="240">
        <v>0</v>
      </c>
      <c r="G3737" s="240">
        <v>0</v>
      </c>
      <c r="H3737" s="221"/>
      <c r="I3737" s="221"/>
      <c r="J3737" s="221"/>
      <c r="K3737" s="221"/>
    </row>
    <row r="3738" spans="1:11" ht="14.1" customHeight="1">
      <c r="A3738" s="221"/>
      <c r="B3738" s="221"/>
      <c r="C3738" s="239" t="s">
        <v>221</v>
      </c>
      <c r="D3738" s="240">
        <v>0</v>
      </c>
      <c r="E3738" s="240">
        <v>0</v>
      </c>
      <c r="F3738" s="240">
        <v>0</v>
      </c>
      <c r="G3738" s="240">
        <v>0</v>
      </c>
      <c r="H3738" s="221"/>
      <c r="I3738" s="221"/>
      <c r="J3738" s="221"/>
      <c r="K3738" s="221"/>
    </row>
    <row r="3739" spans="1:11" ht="14.1" customHeight="1">
      <c r="A3739" s="221"/>
      <c r="B3739" s="221"/>
      <c r="C3739" s="239" t="s">
        <v>225</v>
      </c>
      <c r="D3739" s="240">
        <v>0</v>
      </c>
      <c r="E3739" s="240">
        <v>0</v>
      </c>
      <c r="F3739" s="240">
        <v>0</v>
      </c>
      <c r="G3739" s="240">
        <v>0</v>
      </c>
      <c r="H3739" s="221"/>
      <c r="I3739" s="221"/>
      <c r="J3739" s="221"/>
      <c r="K3739" s="221"/>
    </row>
    <row r="3740" spans="1:11" ht="14.1" customHeight="1">
      <c r="A3740" s="221"/>
      <c r="B3740" s="221"/>
      <c r="C3740" s="239" t="s">
        <v>220</v>
      </c>
      <c r="D3740" s="240">
        <v>0</v>
      </c>
      <c r="E3740" s="240">
        <v>0</v>
      </c>
      <c r="F3740" s="240">
        <v>0</v>
      </c>
      <c r="G3740" s="240">
        <v>0</v>
      </c>
      <c r="H3740" s="221"/>
      <c r="I3740" s="221"/>
      <c r="J3740" s="221"/>
      <c r="K3740" s="221"/>
    </row>
    <row r="3741" spans="1:11" ht="14.1" customHeight="1">
      <c r="A3741" s="221"/>
      <c r="B3741" s="221"/>
      <c r="C3741" s="239" t="s">
        <v>221</v>
      </c>
      <c r="D3741" s="240">
        <v>0</v>
      </c>
      <c r="E3741" s="240">
        <v>0</v>
      </c>
      <c r="F3741" s="240">
        <v>0</v>
      </c>
      <c r="G3741" s="240">
        <v>0</v>
      </c>
      <c r="H3741" s="221"/>
      <c r="I3741" s="221"/>
      <c r="J3741" s="221"/>
      <c r="K3741" s="221"/>
    </row>
    <row r="3742" spans="1:11" ht="14.1" customHeight="1">
      <c r="A3742" s="221"/>
      <c r="B3742" s="221"/>
      <c r="C3742" s="239" t="s">
        <v>226</v>
      </c>
      <c r="D3742" s="240">
        <v>0</v>
      </c>
      <c r="E3742" s="240">
        <v>0</v>
      </c>
      <c r="F3742" s="240">
        <v>0</v>
      </c>
      <c r="G3742" s="240">
        <v>0</v>
      </c>
      <c r="H3742" s="221"/>
      <c r="I3742" s="221"/>
      <c r="J3742" s="221"/>
      <c r="K3742" s="221"/>
    </row>
    <row r="3743" spans="1:11" ht="14.1" customHeight="1">
      <c r="A3743" s="221"/>
      <c r="B3743" s="221"/>
      <c r="C3743" s="239" t="s">
        <v>220</v>
      </c>
      <c r="D3743" s="240">
        <v>0</v>
      </c>
      <c r="E3743" s="240">
        <v>0</v>
      </c>
      <c r="F3743" s="240">
        <v>0</v>
      </c>
      <c r="G3743" s="240">
        <v>0</v>
      </c>
      <c r="H3743" s="221"/>
      <c r="I3743" s="221"/>
      <c r="J3743" s="221"/>
      <c r="K3743" s="221"/>
    </row>
    <row r="3744" spans="1:11" ht="14.1" customHeight="1">
      <c r="A3744" s="221"/>
      <c r="B3744" s="221"/>
      <c r="C3744" s="239" t="s">
        <v>221</v>
      </c>
      <c r="D3744" s="240">
        <v>0</v>
      </c>
      <c r="E3744" s="240">
        <v>0</v>
      </c>
      <c r="F3744" s="240">
        <v>0</v>
      </c>
      <c r="G3744" s="240">
        <v>0</v>
      </c>
      <c r="H3744" s="221"/>
      <c r="I3744" s="221"/>
      <c r="J3744" s="221"/>
      <c r="K3744" s="221"/>
    </row>
    <row r="3745" spans="1:11" ht="14.1" customHeight="1">
      <c r="A3745" s="221"/>
      <c r="B3745" s="221"/>
      <c r="C3745" s="239" t="s">
        <v>227</v>
      </c>
      <c r="D3745" s="240">
        <v>0</v>
      </c>
      <c r="E3745" s="240">
        <v>0</v>
      </c>
      <c r="F3745" s="240">
        <v>0</v>
      </c>
      <c r="G3745" s="240">
        <v>0</v>
      </c>
      <c r="H3745" s="221"/>
      <c r="I3745" s="221"/>
      <c r="J3745" s="221"/>
      <c r="K3745" s="221"/>
    </row>
    <row r="3746" spans="1:11" ht="14.1" customHeight="1">
      <c r="A3746" s="221"/>
      <c r="B3746" s="221"/>
      <c r="C3746" s="239" t="s">
        <v>220</v>
      </c>
      <c r="D3746" s="240">
        <v>0</v>
      </c>
      <c r="E3746" s="240">
        <v>0</v>
      </c>
      <c r="F3746" s="240">
        <v>0</v>
      </c>
      <c r="G3746" s="240">
        <v>0</v>
      </c>
      <c r="H3746" s="221"/>
      <c r="I3746" s="221"/>
      <c r="J3746" s="221"/>
      <c r="K3746" s="221"/>
    </row>
    <row r="3747" spans="1:11" ht="14.1" customHeight="1">
      <c r="A3747" s="221"/>
      <c r="B3747" s="221"/>
      <c r="C3747" s="239" t="s">
        <v>221</v>
      </c>
      <c r="D3747" s="240">
        <v>0</v>
      </c>
      <c r="E3747" s="240">
        <v>0</v>
      </c>
      <c r="F3747" s="240">
        <v>0</v>
      </c>
      <c r="G3747" s="240">
        <v>0</v>
      </c>
      <c r="H3747" s="221"/>
      <c r="I3747" s="221"/>
      <c r="J3747" s="221"/>
      <c r="K3747" s="221"/>
    </row>
    <row r="3748" spans="1:11" ht="14.1" customHeight="1">
      <c r="A3748" s="221"/>
      <c r="B3748" s="221"/>
      <c r="C3748" s="239" t="s">
        <v>228</v>
      </c>
      <c r="D3748" s="240">
        <v>0</v>
      </c>
      <c r="E3748" s="240">
        <v>0</v>
      </c>
      <c r="F3748" s="240">
        <v>0</v>
      </c>
      <c r="G3748" s="240">
        <v>0</v>
      </c>
      <c r="H3748" s="221"/>
      <c r="I3748" s="221"/>
      <c r="J3748" s="221"/>
      <c r="K3748" s="221"/>
    </row>
    <row r="3749" spans="1:11" ht="14.1" customHeight="1">
      <c r="A3749" s="221"/>
      <c r="B3749" s="221"/>
      <c r="C3749" s="239" t="s">
        <v>220</v>
      </c>
      <c r="D3749" s="240">
        <v>0</v>
      </c>
      <c r="E3749" s="240">
        <v>0</v>
      </c>
      <c r="F3749" s="240">
        <v>0</v>
      </c>
      <c r="G3749" s="240">
        <v>0</v>
      </c>
      <c r="H3749" s="221"/>
      <c r="I3749" s="221"/>
      <c r="J3749" s="221"/>
      <c r="K3749" s="221"/>
    </row>
    <row r="3750" spans="1:11" ht="14.1" customHeight="1">
      <c r="A3750" s="221"/>
      <c r="B3750" s="221"/>
      <c r="C3750" s="239" t="s">
        <v>229</v>
      </c>
      <c r="D3750" s="240">
        <v>0</v>
      </c>
      <c r="E3750" s="240">
        <v>0</v>
      </c>
      <c r="F3750" s="240">
        <v>0</v>
      </c>
      <c r="G3750" s="240">
        <v>0</v>
      </c>
      <c r="H3750" s="221"/>
      <c r="I3750" s="221"/>
      <c r="J3750" s="221"/>
      <c r="K3750" s="221"/>
    </row>
    <row r="3751" spans="1:11" ht="14.1" customHeight="1">
      <c r="A3751" s="221"/>
      <c r="B3751" s="221"/>
      <c r="C3751" s="239" t="s">
        <v>230</v>
      </c>
      <c r="D3751" s="240">
        <v>0</v>
      </c>
      <c r="E3751" s="240">
        <v>0</v>
      </c>
      <c r="F3751" s="240">
        <v>0</v>
      </c>
      <c r="G3751" s="240">
        <v>0</v>
      </c>
      <c r="H3751" s="221"/>
      <c r="I3751" s="221"/>
      <c r="J3751" s="221"/>
      <c r="K3751" s="221"/>
    </row>
    <row r="3752" spans="1:11" ht="14.1" customHeight="1">
      <c r="A3752" s="221"/>
      <c r="B3752" s="221"/>
      <c r="C3752" s="239" t="s">
        <v>231</v>
      </c>
      <c r="D3752" s="240">
        <v>0</v>
      </c>
      <c r="E3752" s="240">
        <v>0</v>
      </c>
      <c r="F3752" s="240">
        <v>0</v>
      </c>
      <c r="G3752" s="240">
        <v>0</v>
      </c>
      <c r="H3752" s="221"/>
      <c r="I3752" s="221"/>
      <c r="J3752" s="221"/>
      <c r="K3752" s="221"/>
    </row>
    <row r="3753" spans="1:11" ht="14.1" customHeight="1">
      <c r="A3753" s="221"/>
      <c r="B3753" s="221"/>
      <c r="C3753" s="239" t="s">
        <v>232</v>
      </c>
      <c r="D3753" s="240">
        <v>0</v>
      </c>
      <c r="E3753" s="240">
        <v>0</v>
      </c>
      <c r="F3753" s="240">
        <v>0</v>
      </c>
      <c r="G3753" s="240">
        <v>0</v>
      </c>
      <c r="H3753" s="221"/>
      <c r="I3753" s="221"/>
      <c r="J3753" s="221"/>
      <c r="K3753" s="221"/>
    </row>
    <row r="3754" spans="1:11" ht="14.1" customHeight="1">
      <c r="A3754" s="221"/>
      <c r="B3754" s="221"/>
      <c r="C3754" s="239" t="s">
        <v>233</v>
      </c>
      <c r="D3754" s="240">
        <v>0</v>
      </c>
      <c r="E3754" s="240">
        <v>350000000</v>
      </c>
      <c r="F3754" s="240">
        <v>296295298</v>
      </c>
      <c r="G3754" s="240">
        <v>54741498</v>
      </c>
      <c r="H3754" s="221"/>
      <c r="I3754" s="221"/>
      <c r="J3754" s="221"/>
      <c r="K3754" s="221"/>
    </row>
    <row r="3755" spans="1:11" ht="14.1" customHeight="1">
      <c r="A3755" s="221"/>
      <c r="B3755" s="221"/>
      <c r="C3755" s="239" t="s">
        <v>220</v>
      </c>
      <c r="D3755" s="240">
        <v>0</v>
      </c>
      <c r="E3755" s="240">
        <v>350000000</v>
      </c>
      <c r="F3755" s="240">
        <v>296295298</v>
      </c>
      <c r="G3755" s="240">
        <v>54741498</v>
      </c>
      <c r="H3755" s="221"/>
      <c r="I3755" s="221"/>
      <c r="J3755" s="221"/>
      <c r="K3755" s="221"/>
    </row>
    <row r="3756" spans="1:11" ht="14.1" customHeight="1">
      <c r="A3756" s="221"/>
      <c r="B3756" s="221"/>
      <c r="C3756" s="239" t="s">
        <v>229</v>
      </c>
      <c r="D3756" s="240">
        <v>0</v>
      </c>
      <c r="E3756" s="240">
        <v>0</v>
      </c>
      <c r="F3756" s="240">
        <v>0</v>
      </c>
      <c r="G3756" s="240">
        <v>0</v>
      </c>
      <c r="H3756" s="221"/>
      <c r="I3756" s="221"/>
      <c r="J3756" s="221"/>
      <c r="K3756" s="221"/>
    </row>
    <row r="3757" spans="1:11" ht="14.1" customHeight="1">
      <c r="A3757" s="221"/>
      <c r="B3757" s="221"/>
      <c r="C3757" s="239" t="s">
        <v>230</v>
      </c>
      <c r="D3757" s="240">
        <v>0</v>
      </c>
      <c r="E3757" s="240">
        <v>0</v>
      </c>
      <c r="F3757" s="240">
        <v>0</v>
      </c>
      <c r="G3757" s="240">
        <v>0</v>
      </c>
      <c r="H3757" s="221"/>
      <c r="I3757" s="221"/>
      <c r="J3757" s="221"/>
      <c r="K3757" s="221"/>
    </row>
    <row r="3758" spans="1:11" ht="14.1" customHeight="1">
      <c r="A3758" s="221"/>
      <c r="B3758" s="221"/>
      <c r="C3758" s="239" t="s">
        <v>231</v>
      </c>
      <c r="D3758" s="240">
        <v>0</v>
      </c>
      <c r="E3758" s="240">
        <v>0</v>
      </c>
      <c r="F3758" s="240">
        <v>0</v>
      </c>
      <c r="G3758" s="240">
        <v>0</v>
      </c>
      <c r="H3758" s="221"/>
      <c r="I3758" s="221"/>
      <c r="J3758" s="221"/>
      <c r="K3758" s="221"/>
    </row>
    <row r="3759" spans="1:11" ht="14.1" customHeight="1">
      <c r="A3759" s="221"/>
      <c r="B3759" s="221"/>
      <c r="C3759" s="239" t="s">
        <v>232</v>
      </c>
      <c r="D3759" s="240">
        <v>0</v>
      </c>
      <c r="E3759" s="240">
        <v>0</v>
      </c>
      <c r="F3759" s="240">
        <v>0</v>
      </c>
      <c r="G3759" s="240">
        <v>0</v>
      </c>
      <c r="H3759" s="221"/>
      <c r="I3759" s="221"/>
      <c r="J3759" s="221"/>
      <c r="K3759" s="221"/>
    </row>
    <row r="3760" spans="1:11" ht="14.1" customHeight="1">
      <c r="A3760" s="221"/>
      <c r="B3760" s="221"/>
      <c r="C3760" s="239" t="s">
        <v>234</v>
      </c>
      <c r="D3760" s="240">
        <v>0</v>
      </c>
      <c r="E3760" s="240">
        <v>0</v>
      </c>
      <c r="F3760" s="240">
        <v>0</v>
      </c>
      <c r="G3760" s="240">
        <v>0</v>
      </c>
      <c r="H3760" s="221"/>
      <c r="I3760" s="221"/>
      <c r="J3760" s="221"/>
      <c r="K3760" s="221"/>
    </row>
    <row r="3761" spans="1:11" ht="14.1" customHeight="1">
      <c r="A3761" s="221"/>
      <c r="B3761" s="221"/>
      <c r="C3761" s="239" t="s">
        <v>220</v>
      </c>
      <c r="D3761" s="240">
        <v>0</v>
      </c>
      <c r="E3761" s="240">
        <v>0</v>
      </c>
      <c r="F3761" s="240">
        <v>0</v>
      </c>
      <c r="G3761" s="240">
        <v>0</v>
      </c>
      <c r="H3761" s="221"/>
      <c r="I3761" s="221"/>
      <c r="J3761" s="221"/>
      <c r="K3761" s="221"/>
    </row>
    <row r="3762" spans="1:11" ht="14.1" customHeight="1">
      <c r="A3762" s="221"/>
      <c r="B3762" s="221"/>
      <c r="C3762" s="239" t="s">
        <v>229</v>
      </c>
      <c r="D3762" s="240">
        <v>0</v>
      </c>
      <c r="E3762" s="240">
        <v>0</v>
      </c>
      <c r="F3762" s="240">
        <v>0</v>
      </c>
      <c r="G3762" s="240">
        <v>0</v>
      </c>
      <c r="H3762" s="221"/>
      <c r="I3762" s="221"/>
      <c r="J3762" s="221"/>
      <c r="K3762" s="221"/>
    </row>
    <row r="3763" spans="1:11" ht="14.1" customHeight="1">
      <c r="A3763" s="221"/>
      <c r="B3763" s="221"/>
      <c r="C3763" s="239" t="s">
        <v>230</v>
      </c>
      <c r="D3763" s="240">
        <v>0</v>
      </c>
      <c r="E3763" s="240">
        <v>0</v>
      </c>
      <c r="F3763" s="240">
        <v>0</v>
      </c>
      <c r="G3763" s="240">
        <v>0</v>
      </c>
      <c r="H3763" s="221"/>
      <c r="I3763" s="221"/>
      <c r="J3763" s="221"/>
      <c r="K3763" s="221"/>
    </row>
    <row r="3764" spans="1:11" ht="14.1" customHeight="1">
      <c r="A3764" s="221"/>
      <c r="B3764" s="221"/>
      <c r="C3764" s="239" t="s">
        <v>231</v>
      </c>
      <c r="D3764" s="240">
        <v>0</v>
      </c>
      <c r="E3764" s="240">
        <v>0</v>
      </c>
      <c r="F3764" s="240">
        <v>0</v>
      </c>
      <c r="G3764" s="240">
        <v>0</v>
      </c>
      <c r="H3764" s="221"/>
      <c r="I3764" s="221"/>
      <c r="J3764" s="221"/>
      <c r="K3764" s="221"/>
    </row>
    <row r="3765" spans="1:11" ht="14.1" customHeight="1">
      <c r="A3765" s="221"/>
      <c r="B3765" s="221"/>
      <c r="C3765" s="239" t="s">
        <v>232</v>
      </c>
      <c r="D3765" s="240">
        <v>0</v>
      </c>
      <c r="E3765" s="240">
        <v>0</v>
      </c>
      <c r="F3765" s="240">
        <v>0</v>
      </c>
      <c r="G3765" s="240">
        <v>0</v>
      </c>
      <c r="H3765" s="221"/>
      <c r="I3765" s="221"/>
      <c r="J3765" s="221"/>
      <c r="K3765" s="221"/>
    </row>
    <row r="3766" spans="1:11" ht="14.1" customHeight="1">
      <c r="A3766" s="221"/>
      <c r="B3766" s="221"/>
      <c r="C3766" s="239" t="s">
        <v>235</v>
      </c>
      <c r="D3766" s="240">
        <v>0</v>
      </c>
      <c r="E3766" s="240">
        <v>0</v>
      </c>
      <c r="F3766" s="240">
        <v>0</v>
      </c>
      <c r="G3766" s="240">
        <v>0</v>
      </c>
      <c r="H3766" s="221"/>
      <c r="I3766" s="221"/>
      <c r="J3766" s="221"/>
      <c r="K3766" s="221"/>
    </row>
    <row r="3767" spans="1:11" ht="14.1" customHeight="1">
      <c r="A3767" s="221"/>
      <c r="B3767" s="221"/>
      <c r="C3767" s="239" t="s">
        <v>236</v>
      </c>
      <c r="D3767" s="240">
        <v>0</v>
      </c>
      <c r="E3767" s="240">
        <v>0</v>
      </c>
      <c r="F3767" s="240">
        <v>0</v>
      </c>
      <c r="G3767" s="240">
        <v>0</v>
      </c>
      <c r="H3767" s="221"/>
      <c r="I3767" s="221"/>
      <c r="J3767" s="221"/>
      <c r="K3767" s="221"/>
    </row>
    <row r="3768" spans="1:11" ht="14.1" customHeight="1">
      <c r="A3768" s="221"/>
      <c r="B3768" s="221"/>
      <c r="C3768" s="241" t="s">
        <v>237</v>
      </c>
      <c r="D3768" s="240">
        <v>0</v>
      </c>
      <c r="E3768" s="240">
        <v>350000000</v>
      </c>
      <c r="F3768" s="240">
        <v>296295298</v>
      </c>
      <c r="G3768" s="240">
        <v>54741498</v>
      </c>
      <c r="H3768" s="221"/>
      <c r="I3768" s="221"/>
      <c r="J3768" s="221"/>
      <c r="K3768" s="221"/>
    </row>
    <row r="3769" spans="1:11" ht="14.1" customHeight="1">
      <c r="A3769" s="221"/>
      <c r="B3769" s="221"/>
      <c r="C3769" s="1581" t="s">
        <v>3522</v>
      </c>
      <c r="D3769" s="1685" t="s">
        <v>3523</v>
      </c>
      <c r="E3769" s="1686"/>
      <c r="F3769" s="1686"/>
      <c r="G3769" s="1686"/>
      <c r="H3769" s="221"/>
      <c r="I3769" s="221"/>
      <c r="J3769" s="221"/>
      <c r="K3769" s="221"/>
    </row>
    <row r="3770" spans="1:11" ht="45.95" customHeight="1">
      <c r="A3770" s="221"/>
      <c r="B3770" s="221"/>
      <c r="C3770" s="231" t="s">
        <v>209</v>
      </c>
      <c r="D3770" s="1639" t="s">
        <v>3524</v>
      </c>
      <c r="E3770" s="1640"/>
      <c r="F3770" s="1640"/>
      <c r="G3770" s="1640"/>
      <c r="H3770" s="221"/>
      <c r="I3770" s="221"/>
      <c r="J3770" s="221"/>
      <c r="K3770" s="221"/>
    </row>
    <row r="3771" spans="1:11" ht="45.95" customHeight="1">
      <c r="A3771" s="221"/>
      <c r="B3771" s="221"/>
      <c r="C3771" s="232" t="s">
        <v>211</v>
      </c>
      <c r="D3771" s="1639" t="s">
        <v>3525</v>
      </c>
      <c r="E3771" s="1640"/>
      <c r="F3771" s="1640"/>
      <c r="G3771" s="1640"/>
      <c r="H3771" s="221"/>
      <c r="I3771" s="221"/>
      <c r="J3771" s="221"/>
      <c r="K3771" s="221"/>
    </row>
    <row r="3772" spans="1:11" ht="45.95" customHeight="1">
      <c r="A3772" s="221"/>
      <c r="B3772" s="221"/>
      <c r="C3772" s="232" t="s">
        <v>31</v>
      </c>
      <c r="D3772" s="1639" t="s">
        <v>3526</v>
      </c>
      <c r="E3772" s="1640"/>
      <c r="F3772" s="1640"/>
      <c r="G3772" s="1640"/>
      <c r="H3772" s="221"/>
      <c r="I3772" s="221"/>
      <c r="J3772" s="221"/>
      <c r="K3772" s="221"/>
    </row>
    <row r="3773" spans="1:11" ht="15" customHeight="1">
      <c r="A3773" s="221"/>
      <c r="B3773" s="221"/>
      <c r="C3773" s="233"/>
      <c r="D3773" s="234">
        <v>2025</v>
      </c>
      <c r="E3773" s="234">
        <v>2026</v>
      </c>
      <c r="F3773" s="234">
        <v>2027</v>
      </c>
      <c r="G3773" s="234">
        <v>2028</v>
      </c>
      <c r="H3773" s="221"/>
      <c r="I3773" s="221"/>
      <c r="J3773" s="221"/>
      <c r="K3773" s="221"/>
    </row>
    <row r="3774" spans="1:11" ht="15" customHeight="1">
      <c r="A3774" s="221"/>
      <c r="B3774" s="221"/>
      <c r="C3774" s="235"/>
      <c r="D3774" s="236" t="s">
        <v>13</v>
      </c>
      <c r="E3774" s="236" t="s">
        <v>14</v>
      </c>
      <c r="F3774" s="236" t="s">
        <v>14</v>
      </c>
      <c r="G3774" s="236" t="s">
        <v>14</v>
      </c>
      <c r="H3774" s="221"/>
      <c r="I3774" s="221"/>
      <c r="J3774" s="221"/>
      <c r="K3774" s="221"/>
    </row>
    <row r="3775" spans="1:11" ht="14.1" customHeight="1">
      <c r="A3775" s="221"/>
      <c r="B3775" s="221"/>
      <c r="C3775" s="223" t="s">
        <v>33</v>
      </c>
      <c r="D3775" s="237" t="s">
        <v>200</v>
      </c>
      <c r="E3775" s="237" t="s">
        <v>248</v>
      </c>
      <c r="F3775" s="237" t="s">
        <v>248</v>
      </c>
      <c r="G3775" s="237" t="s">
        <v>164</v>
      </c>
      <c r="H3775" s="221"/>
      <c r="I3775" s="221"/>
      <c r="J3775" s="221"/>
      <c r="K3775" s="221"/>
    </row>
    <row r="3776" spans="1:11" ht="14.1" customHeight="1">
      <c r="A3776" s="221"/>
      <c r="B3776" s="221"/>
      <c r="C3776" s="223" t="s">
        <v>214</v>
      </c>
      <c r="D3776" s="1591">
        <v>249918769</v>
      </c>
      <c r="E3776" s="1591">
        <v>9884966</v>
      </c>
      <c r="F3776" s="1591"/>
      <c r="G3776" s="1591" t="s">
        <v>164</v>
      </c>
      <c r="H3776" s="221"/>
      <c r="I3776" s="221"/>
      <c r="J3776" s="221"/>
      <c r="K3776" s="221"/>
    </row>
    <row r="3777" spans="1:11" ht="14.1" customHeight="1">
      <c r="A3777" s="221"/>
      <c r="B3777" s="221"/>
      <c r="C3777" s="223" t="s">
        <v>215</v>
      </c>
      <c r="D3777" s="237" t="s">
        <v>164</v>
      </c>
      <c r="E3777" s="1591">
        <v>9884966</v>
      </c>
      <c r="F3777" s="1591"/>
      <c r="G3777" s="1591" t="s">
        <v>164</v>
      </c>
      <c r="H3777" s="221"/>
      <c r="I3777" s="221"/>
      <c r="J3777" s="221"/>
      <c r="K3777" s="221"/>
    </row>
    <row r="3778" spans="1:11" ht="14.1" customHeight="1">
      <c r="A3778" s="221"/>
      <c r="B3778" s="221"/>
      <c r="C3778" s="223" t="s">
        <v>216</v>
      </c>
      <c r="D3778" s="237" t="s">
        <v>200</v>
      </c>
      <c r="E3778" s="237" t="s">
        <v>200</v>
      </c>
      <c r="F3778" s="237" t="s">
        <v>164</v>
      </c>
      <c r="G3778" s="237"/>
      <c r="H3778" s="221"/>
      <c r="I3778" s="221"/>
      <c r="J3778" s="221"/>
      <c r="K3778" s="221"/>
    </row>
    <row r="3779" spans="1:11" ht="14.1" customHeight="1">
      <c r="A3779" s="221"/>
      <c r="B3779" s="221"/>
      <c r="C3779" s="223" t="s">
        <v>217</v>
      </c>
      <c r="D3779" s="237" t="s">
        <v>200</v>
      </c>
      <c r="E3779" s="1595">
        <v>-0.96044728437342775</v>
      </c>
      <c r="F3779" s="1595">
        <v>-1</v>
      </c>
      <c r="G3779" s="1595"/>
      <c r="H3779" s="221"/>
      <c r="I3779" s="221"/>
      <c r="J3779" s="221"/>
      <c r="K3779" s="221"/>
    </row>
    <row r="3780" spans="1:11" ht="14.1" customHeight="1">
      <c r="A3780" s="221"/>
      <c r="B3780" s="221"/>
      <c r="C3780" s="223" t="s">
        <v>39</v>
      </c>
      <c r="D3780" s="237" t="s">
        <v>200</v>
      </c>
      <c r="E3780" s="1595">
        <v>-0.96044728437342775</v>
      </c>
      <c r="F3780" s="1595">
        <v>-1</v>
      </c>
      <c r="G3780" s="237"/>
      <c r="H3780" s="221"/>
      <c r="I3780" s="221"/>
      <c r="J3780" s="221"/>
      <c r="K3780" s="221"/>
    </row>
    <row r="3781" spans="1:11" ht="14.1" customHeight="1">
      <c r="A3781" s="221"/>
      <c r="B3781" s="221"/>
      <c r="C3781" s="1683" t="s">
        <v>218</v>
      </c>
      <c r="D3781" s="1684"/>
      <c r="E3781" s="1684"/>
      <c r="F3781" s="1684"/>
      <c r="G3781" s="1684"/>
      <c r="H3781" s="221"/>
      <c r="I3781" s="221"/>
      <c r="J3781" s="221"/>
      <c r="K3781" s="221"/>
    </row>
    <row r="3782" spans="1:11" ht="14.1" customHeight="1">
      <c r="A3782" s="221"/>
      <c r="B3782" s="221"/>
      <c r="C3782" s="233"/>
      <c r="D3782" s="234">
        <v>2025</v>
      </c>
      <c r="E3782" s="234">
        <v>2026</v>
      </c>
      <c r="F3782" s="234">
        <v>2027</v>
      </c>
      <c r="G3782" s="234">
        <v>2028</v>
      </c>
      <c r="H3782" s="221"/>
      <c r="I3782" s="221"/>
      <c r="J3782" s="221"/>
      <c r="K3782" s="221"/>
    </row>
    <row r="3783" spans="1:11" ht="14.1" customHeight="1">
      <c r="A3783" s="221"/>
      <c r="B3783" s="221"/>
      <c r="C3783" s="235"/>
      <c r="D3783" s="236" t="s">
        <v>13</v>
      </c>
      <c r="E3783" s="236" t="s">
        <v>14</v>
      </c>
      <c r="F3783" s="236" t="s">
        <v>14</v>
      </c>
      <c r="G3783" s="236" t="s">
        <v>14</v>
      </c>
      <c r="H3783" s="221"/>
      <c r="I3783" s="221"/>
      <c r="J3783" s="221"/>
      <c r="K3783" s="221"/>
    </row>
    <row r="3784" spans="1:11" ht="14.1" customHeight="1">
      <c r="A3784" s="221"/>
      <c r="B3784" s="221"/>
      <c r="C3784" s="239" t="s">
        <v>219</v>
      </c>
      <c r="D3784" s="240">
        <v>0</v>
      </c>
      <c r="E3784" s="240">
        <v>0</v>
      </c>
      <c r="F3784" s="240">
        <v>0</v>
      </c>
      <c r="G3784" s="240">
        <v>0</v>
      </c>
      <c r="H3784" s="221"/>
      <c r="I3784" s="221"/>
      <c r="J3784" s="221"/>
      <c r="K3784" s="221"/>
    </row>
    <row r="3785" spans="1:11" ht="14.1" customHeight="1">
      <c r="A3785" s="221"/>
      <c r="B3785" s="221"/>
      <c r="C3785" s="239" t="s">
        <v>220</v>
      </c>
      <c r="D3785" s="240">
        <v>0</v>
      </c>
      <c r="E3785" s="240">
        <v>0</v>
      </c>
      <c r="F3785" s="240">
        <v>0</v>
      </c>
      <c r="G3785" s="240">
        <v>0</v>
      </c>
      <c r="H3785" s="221"/>
      <c r="I3785" s="221"/>
      <c r="J3785" s="221"/>
      <c r="K3785" s="221"/>
    </row>
    <row r="3786" spans="1:11" ht="14.1" customHeight="1">
      <c r="A3786" s="221"/>
      <c r="B3786" s="221"/>
      <c r="C3786" s="239" t="s">
        <v>221</v>
      </c>
      <c r="D3786" s="240">
        <v>0</v>
      </c>
      <c r="E3786" s="240">
        <v>0</v>
      </c>
      <c r="F3786" s="240">
        <v>0</v>
      </c>
      <c r="G3786" s="240">
        <v>0</v>
      </c>
      <c r="H3786" s="221"/>
      <c r="I3786" s="221"/>
      <c r="J3786" s="221"/>
      <c r="K3786" s="221"/>
    </row>
    <row r="3787" spans="1:11" ht="14.1" customHeight="1">
      <c r="A3787" s="221"/>
      <c r="B3787" s="221"/>
      <c r="C3787" s="239" t="s">
        <v>222</v>
      </c>
      <c r="D3787" s="240">
        <v>0</v>
      </c>
      <c r="E3787" s="240">
        <v>0</v>
      </c>
      <c r="F3787" s="240">
        <v>0</v>
      </c>
      <c r="G3787" s="240">
        <v>0</v>
      </c>
      <c r="H3787" s="221"/>
      <c r="I3787" s="221"/>
      <c r="J3787" s="221"/>
      <c r="K3787" s="221"/>
    </row>
    <row r="3788" spans="1:11" ht="14.1" customHeight="1">
      <c r="A3788" s="221"/>
      <c r="B3788" s="221"/>
      <c r="C3788" s="239" t="s">
        <v>220</v>
      </c>
      <c r="D3788" s="240">
        <v>0</v>
      </c>
      <c r="E3788" s="240">
        <v>0</v>
      </c>
      <c r="F3788" s="240">
        <v>0</v>
      </c>
      <c r="G3788" s="240">
        <v>0</v>
      </c>
      <c r="H3788" s="221"/>
      <c r="I3788" s="221"/>
      <c r="J3788" s="221"/>
      <c r="K3788" s="221"/>
    </row>
    <row r="3789" spans="1:11" ht="14.1" customHeight="1">
      <c r="A3789" s="221"/>
      <c r="B3789" s="221"/>
      <c r="C3789" s="239" t="s">
        <v>221</v>
      </c>
      <c r="D3789" s="240">
        <v>0</v>
      </c>
      <c r="E3789" s="240">
        <v>0</v>
      </c>
      <c r="F3789" s="240">
        <v>0</v>
      </c>
      <c r="G3789" s="240">
        <v>0</v>
      </c>
      <c r="H3789" s="221"/>
      <c r="I3789" s="221"/>
      <c r="J3789" s="221"/>
      <c r="K3789" s="221"/>
    </row>
    <row r="3790" spans="1:11" ht="14.1" customHeight="1">
      <c r="A3790" s="221"/>
      <c r="B3790" s="221"/>
      <c r="C3790" s="239" t="s">
        <v>223</v>
      </c>
      <c r="D3790" s="240">
        <v>0</v>
      </c>
      <c r="E3790" s="240">
        <v>0</v>
      </c>
      <c r="F3790" s="240">
        <v>0</v>
      </c>
      <c r="G3790" s="240">
        <v>0</v>
      </c>
      <c r="H3790" s="221"/>
      <c r="I3790" s="221"/>
      <c r="J3790" s="221"/>
      <c r="K3790" s="221"/>
    </row>
    <row r="3791" spans="1:11" ht="14.1" customHeight="1">
      <c r="A3791" s="221"/>
      <c r="B3791" s="221"/>
      <c r="C3791" s="239" t="s">
        <v>220</v>
      </c>
      <c r="D3791" s="240">
        <v>0</v>
      </c>
      <c r="E3791" s="240">
        <v>0</v>
      </c>
      <c r="F3791" s="240">
        <v>0</v>
      </c>
      <c r="G3791" s="240">
        <v>0</v>
      </c>
      <c r="H3791" s="221"/>
      <c r="I3791" s="221"/>
      <c r="J3791" s="221"/>
      <c r="K3791" s="221"/>
    </row>
    <row r="3792" spans="1:11" ht="14.1" customHeight="1">
      <c r="A3792" s="221"/>
      <c r="B3792" s="221"/>
      <c r="C3792" s="239" t="s">
        <v>221</v>
      </c>
      <c r="D3792" s="240">
        <v>0</v>
      </c>
      <c r="E3792" s="240">
        <v>0</v>
      </c>
      <c r="F3792" s="240">
        <v>0</v>
      </c>
      <c r="G3792" s="240">
        <v>0</v>
      </c>
      <c r="H3792" s="221"/>
      <c r="I3792" s="221"/>
      <c r="J3792" s="221"/>
      <c r="K3792" s="221"/>
    </row>
    <row r="3793" spans="1:11" ht="14.1" customHeight="1">
      <c r="A3793" s="221"/>
      <c r="B3793" s="221"/>
      <c r="C3793" s="239" t="s">
        <v>224</v>
      </c>
      <c r="D3793" s="240">
        <v>0</v>
      </c>
      <c r="E3793" s="240">
        <v>0</v>
      </c>
      <c r="F3793" s="240">
        <v>0</v>
      </c>
      <c r="G3793" s="240">
        <v>0</v>
      </c>
      <c r="H3793" s="221"/>
      <c r="I3793" s="221"/>
      <c r="J3793" s="221"/>
      <c r="K3793" s="221"/>
    </row>
    <row r="3794" spans="1:11" ht="14.1" customHeight="1">
      <c r="A3794" s="221"/>
      <c r="B3794" s="221"/>
      <c r="C3794" s="239" t="s">
        <v>220</v>
      </c>
      <c r="D3794" s="240">
        <v>0</v>
      </c>
      <c r="E3794" s="240">
        <v>0</v>
      </c>
      <c r="F3794" s="240">
        <v>0</v>
      </c>
      <c r="G3794" s="240">
        <v>0</v>
      </c>
      <c r="H3794" s="221"/>
      <c r="I3794" s="221"/>
      <c r="J3794" s="221"/>
      <c r="K3794" s="221"/>
    </row>
    <row r="3795" spans="1:11" ht="14.1" customHeight="1">
      <c r="A3795" s="221"/>
      <c r="B3795" s="221"/>
      <c r="C3795" s="239" t="s">
        <v>221</v>
      </c>
      <c r="D3795" s="240">
        <v>0</v>
      </c>
      <c r="E3795" s="240">
        <v>0</v>
      </c>
      <c r="F3795" s="240">
        <v>0</v>
      </c>
      <c r="G3795" s="240">
        <v>0</v>
      </c>
      <c r="H3795" s="221"/>
      <c r="I3795" s="221"/>
      <c r="J3795" s="221"/>
      <c r="K3795" s="221"/>
    </row>
    <row r="3796" spans="1:11" ht="14.1" customHeight="1">
      <c r="A3796" s="221"/>
      <c r="B3796" s="221"/>
      <c r="C3796" s="239" t="s">
        <v>225</v>
      </c>
      <c r="D3796" s="240">
        <v>0</v>
      </c>
      <c r="E3796" s="240">
        <v>0</v>
      </c>
      <c r="F3796" s="240">
        <v>0</v>
      </c>
      <c r="G3796" s="240">
        <v>0</v>
      </c>
      <c r="H3796" s="221"/>
      <c r="I3796" s="221"/>
      <c r="J3796" s="221"/>
      <c r="K3796" s="221"/>
    </row>
    <row r="3797" spans="1:11" ht="14.1" customHeight="1">
      <c r="A3797" s="221"/>
      <c r="B3797" s="221"/>
      <c r="C3797" s="239" t="s">
        <v>220</v>
      </c>
      <c r="D3797" s="240">
        <v>0</v>
      </c>
      <c r="E3797" s="240">
        <v>0</v>
      </c>
      <c r="F3797" s="240">
        <v>0</v>
      </c>
      <c r="G3797" s="240">
        <v>0</v>
      </c>
      <c r="H3797" s="221"/>
      <c r="I3797" s="221"/>
      <c r="J3797" s="221"/>
      <c r="K3797" s="221"/>
    </row>
    <row r="3798" spans="1:11" ht="14.1" customHeight="1">
      <c r="A3798" s="221"/>
      <c r="B3798" s="221"/>
      <c r="C3798" s="239" t="s">
        <v>221</v>
      </c>
      <c r="D3798" s="240">
        <v>0</v>
      </c>
      <c r="E3798" s="240">
        <v>0</v>
      </c>
      <c r="F3798" s="240">
        <v>0</v>
      </c>
      <c r="G3798" s="240">
        <v>0</v>
      </c>
      <c r="H3798" s="221"/>
      <c r="I3798" s="221"/>
      <c r="J3798" s="221"/>
      <c r="K3798" s="221"/>
    </row>
    <row r="3799" spans="1:11" ht="14.1" customHeight="1">
      <c r="A3799" s="221"/>
      <c r="B3799" s="221"/>
      <c r="C3799" s="239" t="s">
        <v>226</v>
      </c>
      <c r="D3799" s="240">
        <v>0</v>
      </c>
      <c r="E3799" s="240">
        <v>0</v>
      </c>
      <c r="F3799" s="240">
        <v>0</v>
      </c>
      <c r="G3799" s="240">
        <v>0</v>
      </c>
      <c r="H3799" s="221"/>
      <c r="I3799" s="221"/>
      <c r="J3799" s="221"/>
      <c r="K3799" s="221"/>
    </row>
    <row r="3800" spans="1:11" ht="14.1" customHeight="1">
      <c r="A3800" s="221"/>
      <c r="B3800" s="221"/>
      <c r="C3800" s="239" t="s">
        <v>220</v>
      </c>
      <c r="D3800" s="240">
        <v>0</v>
      </c>
      <c r="E3800" s="240">
        <v>0</v>
      </c>
      <c r="F3800" s="240">
        <v>0</v>
      </c>
      <c r="G3800" s="240">
        <v>0</v>
      </c>
      <c r="H3800" s="221"/>
      <c r="I3800" s="221"/>
      <c r="J3800" s="221"/>
      <c r="K3800" s="221"/>
    </row>
    <row r="3801" spans="1:11" ht="14.1" customHeight="1">
      <c r="A3801" s="221"/>
      <c r="B3801" s="221"/>
      <c r="C3801" s="239" t="s">
        <v>221</v>
      </c>
      <c r="D3801" s="240">
        <v>0</v>
      </c>
      <c r="E3801" s="240">
        <v>0</v>
      </c>
      <c r="F3801" s="240">
        <v>0</v>
      </c>
      <c r="G3801" s="240">
        <v>0</v>
      </c>
      <c r="H3801" s="221"/>
      <c r="I3801" s="221"/>
      <c r="J3801" s="221"/>
      <c r="K3801" s="221"/>
    </row>
    <row r="3802" spans="1:11" ht="14.1" customHeight="1">
      <c r="A3802" s="221"/>
      <c r="B3802" s="221"/>
      <c r="C3802" s="239" t="s">
        <v>227</v>
      </c>
      <c r="D3802" s="240">
        <v>0</v>
      </c>
      <c r="E3802" s="240">
        <v>0</v>
      </c>
      <c r="F3802" s="240">
        <v>0</v>
      </c>
      <c r="G3802" s="240">
        <v>0</v>
      </c>
      <c r="H3802" s="221"/>
      <c r="I3802" s="221"/>
      <c r="J3802" s="221"/>
      <c r="K3802" s="221"/>
    </row>
    <row r="3803" spans="1:11" ht="14.1" customHeight="1">
      <c r="A3803" s="221"/>
      <c r="B3803" s="221"/>
      <c r="C3803" s="239" t="s">
        <v>220</v>
      </c>
      <c r="D3803" s="240">
        <v>0</v>
      </c>
      <c r="E3803" s="240">
        <v>0</v>
      </c>
      <c r="F3803" s="240">
        <v>0</v>
      </c>
      <c r="G3803" s="240">
        <v>0</v>
      </c>
      <c r="H3803" s="221"/>
      <c r="I3803" s="221"/>
      <c r="J3803" s="221"/>
      <c r="K3803" s="221"/>
    </row>
    <row r="3804" spans="1:11" ht="14.1" customHeight="1">
      <c r="A3804" s="221"/>
      <c r="B3804" s="221"/>
      <c r="C3804" s="239" t="s">
        <v>221</v>
      </c>
      <c r="D3804" s="240">
        <v>0</v>
      </c>
      <c r="E3804" s="240">
        <v>0</v>
      </c>
      <c r="F3804" s="240">
        <v>0</v>
      </c>
      <c r="G3804" s="240">
        <v>0</v>
      </c>
      <c r="H3804" s="221"/>
      <c r="I3804" s="221"/>
      <c r="J3804" s="221"/>
      <c r="K3804" s="221"/>
    </row>
    <row r="3805" spans="1:11" ht="14.1" customHeight="1">
      <c r="A3805" s="221"/>
      <c r="B3805" s="221"/>
      <c r="C3805" s="239" t="s">
        <v>228</v>
      </c>
      <c r="D3805" s="240">
        <v>0</v>
      </c>
      <c r="E3805" s="240">
        <v>0</v>
      </c>
      <c r="F3805" s="240">
        <v>0</v>
      </c>
      <c r="G3805" s="240">
        <v>0</v>
      </c>
      <c r="H3805" s="221"/>
      <c r="I3805" s="221"/>
      <c r="J3805" s="221"/>
      <c r="K3805" s="221"/>
    </row>
    <row r="3806" spans="1:11" ht="14.1" customHeight="1">
      <c r="A3806" s="221"/>
      <c r="B3806" s="221"/>
      <c r="C3806" s="239" t="s">
        <v>220</v>
      </c>
      <c r="D3806" s="240">
        <v>0</v>
      </c>
      <c r="E3806" s="240">
        <v>0</v>
      </c>
      <c r="F3806" s="240">
        <v>0</v>
      </c>
      <c r="G3806" s="240">
        <v>0</v>
      </c>
      <c r="H3806" s="221"/>
      <c r="I3806" s="221"/>
      <c r="J3806" s="221"/>
      <c r="K3806" s="221"/>
    </row>
    <row r="3807" spans="1:11" ht="14.1" customHeight="1">
      <c r="A3807" s="221"/>
      <c r="B3807" s="221"/>
      <c r="C3807" s="239" t="s">
        <v>229</v>
      </c>
      <c r="D3807" s="240">
        <v>0</v>
      </c>
      <c r="E3807" s="240">
        <v>0</v>
      </c>
      <c r="F3807" s="240">
        <v>0</v>
      </c>
      <c r="G3807" s="240">
        <v>0</v>
      </c>
      <c r="H3807" s="221"/>
      <c r="I3807" s="221"/>
      <c r="J3807" s="221"/>
      <c r="K3807" s="221"/>
    </row>
    <row r="3808" spans="1:11" ht="14.1" customHeight="1">
      <c r="A3808" s="221"/>
      <c r="B3808" s="221"/>
      <c r="C3808" s="239" t="s">
        <v>230</v>
      </c>
      <c r="D3808" s="240">
        <v>0</v>
      </c>
      <c r="E3808" s="240">
        <v>0</v>
      </c>
      <c r="F3808" s="240">
        <v>0</v>
      </c>
      <c r="G3808" s="240">
        <v>0</v>
      </c>
      <c r="H3808" s="221"/>
      <c r="I3808" s="221"/>
      <c r="J3808" s="221"/>
      <c r="K3808" s="221"/>
    </row>
    <row r="3809" spans="1:11" ht="14.1" customHeight="1">
      <c r="A3809" s="221"/>
      <c r="B3809" s="221"/>
      <c r="C3809" s="239" t="s">
        <v>231</v>
      </c>
      <c r="D3809" s="240">
        <v>0</v>
      </c>
      <c r="E3809" s="240">
        <v>0</v>
      </c>
      <c r="F3809" s="240">
        <v>0</v>
      </c>
      <c r="G3809" s="240">
        <v>0</v>
      </c>
      <c r="H3809" s="221"/>
      <c r="I3809" s="221"/>
      <c r="J3809" s="221"/>
      <c r="K3809" s="221"/>
    </row>
    <row r="3810" spans="1:11" ht="14.1" customHeight="1">
      <c r="A3810" s="221"/>
      <c r="B3810" s="221"/>
      <c r="C3810" s="239" t="s">
        <v>232</v>
      </c>
      <c r="D3810" s="240">
        <v>0</v>
      </c>
      <c r="E3810" s="240">
        <v>0</v>
      </c>
      <c r="F3810" s="240">
        <v>0</v>
      </c>
      <c r="G3810" s="240">
        <v>0</v>
      </c>
      <c r="H3810" s="221"/>
      <c r="I3810" s="221"/>
      <c r="J3810" s="221"/>
      <c r="K3810" s="221"/>
    </row>
    <row r="3811" spans="1:11" ht="14.1" customHeight="1">
      <c r="A3811" s="221"/>
      <c r="B3811" s="221"/>
      <c r="C3811" s="239" t="s">
        <v>233</v>
      </c>
      <c r="D3811" s="240">
        <v>0</v>
      </c>
      <c r="E3811" s="240">
        <v>9884966</v>
      </c>
      <c r="F3811" s="240"/>
      <c r="G3811" s="240" t="s">
        <v>164</v>
      </c>
      <c r="H3811" s="221"/>
      <c r="I3811" s="221"/>
      <c r="J3811" s="221"/>
      <c r="K3811" s="221"/>
    </row>
    <row r="3812" spans="1:11" ht="14.1" customHeight="1">
      <c r="A3812" s="221"/>
      <c r="B3812" s="221"/>
      <c r="C3812" s="239" t="s">
        <v>220</v>
      </c>
      <c r="D3812" s="240">
        <v>0</v>
      </c>
      <c r="E3812" s="240">
        <v>9884966</v>
      </c>
      <c r="F3812" s="240"/>
      <c r="G3812" s="240" t="s">
        <v>164</v>
      </c>
      <c r="H3812" s="221"/>
      <c r="I3812" s="221"/>
      <c r="J3812" s="221"/>
      <c r="K3812" s="221"/>
    </row>
    <row r="3813" spans="1:11" ht="14.1" customHeight="1">
      <c r="A3813" s="221"/>
      <c r="B3813" s="221"/>
      <c r="C3813" s="239" t="s">
        <v>229</v>
      </c>
      <c r="D3813" s="240">
        <v>0</v>
      </c>
      <c r="E3813" s="240">
        <v>0</v>
      </c>
      <c r="F3813" s="240">
        <v>0</v>
      </c>
      <c r="G3813" s="240">
        <v>0</v>
      </c>
      <c r="H3813" s="221"/>
      <c r="I3813" s="221"/>
      <c r="J3813" s="221"/>
      <c r="K3813" s="221"/>
    </row>
    <row r="3814" spans="1:11" ht="14.1" customHeight="1">
      <c r="A3814" s="221"/>
      <c r="B3814" s="221"/>
      <c r="C3814" s="239" t="s">
        <v>230</v>
      </c>
      <c r="D3814" s="240">
        <v>0</v>
      </c>
      <c r="E3814" s="240">
        <v>0</v>
      </c>
      <c r="F3814" s="240">
        <v>0</v>
      </c>
      <c r="G3814" s="240">
        <v>0</v>
      </c>
      <c r="H3814" s="221"/>
      <c r="I3814" s="221"/>
      <c r="J3814" s="221"/>
      <c r="K3814" s="221"/>
    </row>
    <row r="3815" spans="1:11" ht="14.1" customHeight="1">
      <c r="A3815" s="221"/>
      <c r="B3815" s="221"/>
      <c r="C3815" s="239" t="s">
        <v>231</v>
      </c>
      <c r="D3815" s="240">
        <v>0</v>
      </c>
      <c r="E3815" s="240">
        <v>0</v>
      </c>
      <c r="F3815" s="240">
        <v>0</v>
      </c>
      <c r="G3815" s="240">
        <v>0</v>
      </c>
      <c r="H3815" s="221"/>
      <c r="I3815" s="221"/>
      <c r="J3815" s="221"/>
      <c r="K3815" s="221"/>
    </row>
    <row r="3816" spans="1:11" ht="14.1" customHeight="1">
      <c r="A3816" s="221"/>
      <c r="B3816" s="221"/>
      <c r="C3816" s="239" t="s">
        <v>232</v>
      </c>
      <c r="D3816" s="240">
        <v>0</v>
      </c>
      <c r="E3816" s="240">
        <v>0</v>
      </c>
      <c r="F3816" s="240">
        <v>0</v>
      </c>
      <c r="G3816" s="240">
        <v>0</v>
      </c>
      <c r="H3816" s="221"/>
      <c r="I3816" s="221"/>
      <c r="J3816" s="221"/>
      <c r="K3816" s="221"/>
    </row>
    <row r="3817" spans="1:11" ht="14.1" customHeight="1">
      <c r="A3817" s="221"/>
      <c r="B3817" s="221"/>
      <c r="C3817" s="239" t="s">
        <v>234</v>
      </c>
      <c r="D3817" s="240">
        <v>0</v>
      </c>
      <c r="E3817" s="240">
        <v>0</v>
      </c>
      <c r="F3817" s="240">
        <v>0</v>
      </c>
      <c r="G3817" s="240">
        <v>0</v>
      </c>
      <c r="H3817" s="221"/>
      <c r="I3817" s="221"/>
      <c r="J3817" s="221"/>
      <c r="K3817" s="221"/>
    </row>
    <row r="3818" spans="1:11" ht="14.1" customHeight="1">
      <c r="A3818" s="221"/>
      <c r="B3818" s="221"/>
      <c r="C3818" s="239" t="s">
        <v>220</v>
      </c>
      <c r="D3818" s="240">
        <v>0</v>
      </c>
      <c r="E3818" s="240">
        <v>0</v>
      </c>
      <c r="F3818" s="240">
        <v>0</v>
      </c>
      <c r="G3818" s="240">
        <v>0</v>
      </c>
      <c r="H3818" s="221"/>
      <c r="I3818" s="221"/>
      <c r="J3818" s="221"/>
      <c r="K3818" s="221"/>
    </row>
    <row r="3819" spans="1:11" ht="14.1" customHeight="1">
      <c r="A3819" s="221"/>
      <c r="B3819" s="221"/>
      <c r="C3819" s="239" t="s">
        <v>229</v>
      </c>
      <c r="D3819" s="240">
        <v>0</v>
      </c>
      <c r="E3819" s="240">
        <v>0</v>
      </c>
      <c r="F3819" s="240">
        <v>0</v>
      </c>
      <c r="G3819" s="240">
        <v>0</v>
      </c>
      <c r="H3819" s="221"/>
      <c r="I3819" s="221"/>
      <c r="J3819" s="221"/>
      <c r="K3819" s="221"/>
    </row>
    <row r="3820" spans="1:11" ht="14.1" customHeight="1">
      <c r="A3820" s="221"/>
      <c r="B3820" s="221"/>
      <c r="C3820" s="239" t="s">
        <v>230</v>
      </c>
      <c r="D3820" s="240">
        <v>0</v>
      </c>
      <c r="E3820" s="240">
        <v>0</v>
      </c>
      <c r="F3820" s="240">
        <v>0</v>
      </c>
      <c r="G3820" s="240">
        <v>0</v>
      </c>
      <c r="H3820" s="221"/>
      <c r="I3820" s="221"/>
      <c r="J3820" s="221"/>
      <c r="K3820" s="221"/>
    </row>
    <row r="3821" spans="1:11" ht="14.1" customHeight="1">
      <c r="A3821" s="221"/>
      <c r="B3821" s="221"/>
      <c r="C3821" s="239" t="s">
        <v>231</v>
      </c>
      <c r="D3821" s="240">
        <v>0</v>
      </c>
      <c r="E3821" s="240">
        <v>0</v>
      </c>
      <c r="F3821" s="240">
        <v>0</v>
      </c>
      <c r="G3821" s="240">
        <v>0</v>
      </c>
      <c r="H3821" s="221"/>
      <c r="I3821" s="221"/>
      <c r="J3821" s="221"/>
      <c r="K3821" s="221"/>
    </row>
    <row r="3822" spans="1:11" ht="14.1" customHeight="1">
      <c r="A3822" s="221"/>
      <c r="B3822" s="221"/>
      <c r="C3822" s="239" t="s">
        <v>232</v>
      </c>
      <c r="D3822" s="240">
        <v>0</v>
      </c>
      <c r="E3822" s="240">
        <v>0</v>
      </c>
      <c r="F3822" s="240">
        <v>0</v>
      </c>
      <c r="G3822" s="240">
        <v>0</v>
      </c>
      <c r="H3822" s="221"/>
      <c r="I3822" s="221"/>
      <c r="J3822" s="221"/>
      <c r="K3822" s="221"/>
    </row>
    <row r="3823" spans="1:11" ht="14.1" customHeight="1">
      <c r="A3823" s="221"/>
      <c r="B3823" s="221"/>
      <c r="C3823" s="239" t="s">
        <v>235</v>
      </c>
      <c r="D3823" s="240">
        <v>0</v>
      </c>
      <c r="E3823" s="240">
        <v>0</v>
      </c>
      <c r="F3823" s="240">
        <v>0</v>
      </c>
      <c r="G3823" s="240">
        <v>0</v>
      </c>
      <c r="H3823" s="221"/>
      <c r="I3823" s="221"/>
      <c r="J3823" s="221"/>
      <c r="K3823" s="221"/>
    </row>
    <row r="3824" spans="1:11" ht="14.1" customHeight="1">
      <c r="A3824" s="221"/>
      <c r="B3824" s="221"/>
      <c r="C3824" s="239" t="s">
        <v>236</v>
      </c>
      <c r="D3824" s="240">
        <v>0</v>
      </c>
      <c r="E3824" s="240">
        <v>0</v>
      </c>
      <c r="F3824" s="240">
        <v>0</v>
      </c>
      <c r="G3824" s="240">
        <v>0</v>
      </c>
      <c r="H3824" s="221"/>
      <c r="I3824" s="221"/>
      <c r="J3824" s="221"/>
      <c r="K3824" s="221"/>
    </row>
    <row r="3825" spans="1:11" ht="14.1" customHeight="1">
      <c r="A3825" s="221"/>
      <c r="B3825" s="221"/>
      <c r="C3825" s="241" t="s">
        <v>237</v>
      </c>
      <c r="D3825" s="240">
        <v>0</v>
      </c>
      <c r="E3825" s="240">
        <v>9884966</v>
      </c>
      <c r="F3825" s="240"/>
      <c r="G3825" s="240" t="s">
        <v>164</v>
      </c>
      <c r="H3825" s="221"/>
      <c r="I3825" s="221"/>
      <c r="J3825" s="221"/>
      <c r="K3825" s="221"/>
    </row>
    <row r="3826" spans="1:11" ht="45.95" customHeight="1">
      <c r="A3826" s="221"/>
      <c r="B3826" s="221"/>
      <c r="C3826" s="231" t="s">
        <v>209</v>
      </c>
      <c r="D3826" s="1639" t="s">
        <v>3527</v>
      </c>
      <c r="E3826" s="1640"/>
      <c r="F3826" s="1640"/>
      <c r="G3826" s="1640"/>
      <c r="H3826" s="221"/>
      <c r="I3826" s="221"/>
      <c r="J3826" s="221"/>
      <c r="K3826" s="221"/>
    </row>
    <row r="3827" spans="1:11" ht="45.95" customHeight="1">
      <c r="A3827" s="221"/>
      <c r="B3827" s="221"/>
      <c r="C3827" s="232" t="s">
        <v>211</v>
      </c>
      <c r="D3827" s="1639" t="s">
        <v>3525</v>
      </c>
      <c r="E3827" s="1640"/>
      <c r="F3827" s="1640"/>
      <c r="G3827" s="1640"/>
      <c r="H3827" s="221"/>
      <c r="I3827" s="221"/>
      <c r="J3827" s="221"/>
      <c r="K3827" s="221"/>
    </row>
    <row r="3828" spans="1:11" ht="45.95" customHeight="1">
      <c r="A3828" s="221"/>
      <c r="B3828" s="221"/>
      <c r="C3828" s="232" t="s">
        <v>31</v>
      </c>
      <c r="D3828" s="1639" t="s">
        <v>3528</v>
      </c>
      <c r="E3828" s="1640"/>
      <c r="F3828" s="1640"/>
      <c r="G3828" s="1640"/>
      <c r="H3828" s="221"/>
      <c r="I3828" s="221"/>
      <c r="J3828" s="221"/>
      <c r="K3828" s="221"/>
    </row>
    <row r="3829" spans="1:11" ht="15" customHeight="1">
      <c r="A3829" s="221"/>
      <c r="B3829" s="221"/>
      <c r="C3829" s="233"/>
      <c r="D3829" s="234">
        <v>2025</v>
      </c>
      <c r="E3829" s="234">
        <v>2026</v>
      </c>
      <c r="F3829" s="234">
        <v>2027</v>
      </c>
      <c r="G3829" s="234">
        <v>2028</v>
      </c>
      <c r="H3829" s="221"/>
      <c r="I3829" s="221"/>
      <c r="J3829" s="221"/>
      <c r="K3829" s="221"/>
    </row>
    <row r="3830" spans="1:11" ht="15" customHeight="1">
      <c r="A3830" s="221"/>
      <c r="B3830" s="221"/>
      <c r="C3830" s="235"/>
      <c r="D3830" s="236" t="s">
        <v>13</v>
      </c>
      <c r="E3830" s="236" t="s">
        <v>14</v>
      </c>
      <c r="F3830" s="236" t="s">
        <v>14</v>
      </c>
      <c r="G3830" s="236" t="s">
        <v>14</v>
      </c>
      <c r="H3830" s="221"/>
      <c r="I3830" s="221"/>
      <c r="J3830" s="221"/>
      <c r="K3830" s="221"/>
    </row>
    <row r="3831" spans="1:11" ht="14.1" customHeight="1">
      <c r="A3831" s="221"/>
      <c r="B3831" s="221"/>
      <c r="C3831" s="223" t="s">
        <v>33</v>
      </c>
      <c r="D3831" s="237" t="s">
        <v>200</v>
      </c>
      <c r="E3831" s="237" t="s">
        <v>248</v>
      </c>
      <c r="F3831" s="237" t="s">
        <v>248</v>
      </c>
      <c r="G3831" s="237" t="s">
        <v>248</v>
      </c>
      <c r="H3831" s="221"/>
      <c r="I3831" s="221"/>
      <c r="J3831" s="221"/>
      <c r="K3831" s="221"/>
    </row>
    <row r="3832" spans="1:11" ht="14.1" customHeight="1">
      <c r="A3832" s="221"/>
      <c r="B3832" s="221"/>
      <c r="C3832" s="223" t="s">
        <v>214</v>
      </c>
      <c r="D3832" s="1591">
        <v>233488580</v>
      </c>
      <c r="E3832" s="1591">
        <v>222949660</v>
      </c>
      <c r="F3832" s="237"/>
      <c r="G3832" s="237"/>
      <c r="H3832" s="221"/>
      <c r="I3832" s="221"/>
      <c r="J3832" s="221"/>
      <c r="K3832" s="221"/>
    </row>
    <row r="3833" spans="1:11" ht="14.1" customHeight="1">
      <c r="A3833" s="221"/>
      <c r="B3833" s="221"/>
      <c r="C3833" s="223" t="s">
        <v>215</v>
      </c>
      <c r="D3833" s="237" t="s">
        <v>164</v>
      </c>
      <c r="E3833" s="1591">
        <v>222949660</v>
      </c>
      <c r="F3833" s="237"/>
      <c r="G3833" s="237"/>
      <c r="H3833" s="221"/>
      <c r="I3833" s="221"/>
      <c r="J3833" s="221"/>
      <c r="K3833" s="221"/>
    </row>
    <row r="3834" spans="1:11" ht="14.1" customHeight="1">
      <c r="A3834" s="221"/>
      <c r="B3834" s="221"/>
      <c r="C3834" s="223" t="s">
        <v>216</v>
      </c>
      <c r="D3834" s="237" t="s">
        <v>200</v>
      </c>
      <c r="E3834" s="237" t="s">
        <v>200</v>
      </c>
      <c r="F3834" s="237" t="s">
        <v>164</v>
      </c>
      <c r="G3834" s="237" t="s">
        <v>164</v>
      </c>
      <c r="H3834" s="221"/>
      <c r="I3834" s="221"/>
      <c r="J3834" s="221"/>
      <c r="K3834" s="221"/>
    </row>
    <row r="3835" spans="1:11" ht="14.1" customHeight="1">
      <c r="A3835" s="221"/>
      <c r="B3835" s="221"/>
      <c r="C3835" s="223" t="s">
        <v>217</v>
      </c>
      <c r="D3835" s="237" t="s">
        <v>200</v>
      </c>
      <c r="E3835" s="1595">
        <v>-4.5136768573435154E-2</v>
      </c>
      <c r="F3835" s="1595">
        <v>-1</v>
      </c>
      <c r="G3835" s="1595"/>
      <c r="H3835" s="221"/>
      <c r="I3835" s="221"/>
      <c r="J3835" s="221"/>
      <c r="K3835" s="221"/>
    </row>
    <row r="3836" spans="1:11" ht="14.1" customHeight="1">
      <c r="A3836" s="221"/>
      <c r="B3836" s="221"/>
      <c r="C3836" s="223" t="s">
        <v>39</v>
      </c>
      <c r="D3836" s="237" t="s">
        <v>200</v>
      </c>
      <c r="E3836" s="1595">
        <v>-4.5136768573435154E-2</v>
      </c>
      <c r="F3836" s="1595">
        <v>-1</v>
      </c>
      <c r="G3836" s="237"/>
      <c r="H3836" s="221"/>
      <c r="I3836" s="221"/>
      <c r="J3836" s="221"/>
      <c r="K3836" s="221"/>
    </row>
    <row r="3837" spans="1:11" ht="14.1" customHeight="1">
      <c r="A3837" s="221"/>
      <c r="B3837" s="221"/>
      <c r="C3837" s="1683" t="s">
        <v>218</v>
      </c>
      <c r="D3837" s="1684"/>
      <c r="E3837" s="1684"/>
      <c r="F3837" s="1684"/>
      <c r="G3837" s="1684"/>
      <c r="H3837" s="221"/>
      <c r="I3837" s="221"/>
      <c r="J3837" s="221"/>
      <c r="K3837" s="221"/>
    </row>
    <row r="3838" spans="1:11" ht="14.1" customHeight="1">
      <c r="A3838" s="221"/>
      <c r="B3838" s="221"/>
      <c r="C3838" s="233"/>
      <c r="D3838" s="234">
        <v>2025</v>
      </c>
      <c r="E3838" s="234">
        <v>2026</v>
      </c>
      <c r="F3838" s="234">
        <v>2027</v>
      </c>
      <c r="G3838" s="234">
        <v>2028</v>
      </c>
      <c r="H3838" s="221"/>
      <c r="I3838" s="221"/>
      <c r="J3838" s="221"/>
      <c r="K3838" s="221"/>
    </row>
    <row r="3839" spans="1:11" ht="14.1" customHeight="1">
      <c r="A3839" s="221"/>
      <c r="B3839" s="221"/>
      <c r="C3839" s="235"/>
      <c r="D3839" s="236" t="s">
        <v>13</v>
      </c>
      <c r="E3839" s="236" t="s">
        <v>14</v>
      </c>
      <c r="F3839" s="236" t="s">
        <v>14</v>
      </c>
      <c r="G3839" s="236" t="s">
        <v>14</v>
      </c>
      <c r="H3839" s="221"/>
      <c r="I3839" s="221"/>
      <c r="J3839" s="221"/>
      <c r="K3839" s="221"/>
    </row>
    <row r="3840" spans="1:11" ht="14.1" customHeight="1">
      <c r="A3840" s="221"/>
      <c r="B3840" s="221"/>
      <c r="C3840" s="239" t="s">
        <v>219</v>
      </c>
      <c r="D3840" s="240">
        <v>0</v>
      </c>
      <c r="E3840" s="240">
        <v>0</v>
      </c>
      <c r="F3840" s="240">
        <v>0</v>
      </c>
      <c r="G3840" s="240">
        <v>0</v>
      </c>
      <c r="H3840" s="221"/>
      <c r="I3840" s="221"/>
      <c r="J3840" s="221"/>
      <c r="K3840" s="221"/>
    </row>
    <row r="3841" spans="1:11" ht="14.1" customHeight="1">
      <c r="A3841" s="221"/>
      <c r="B3841" s="221"/>
      <c r="C3841" s="239" t="s">
        <v>220</v>
      </c>
      <c r="D3841" s="240">
        <v>0</v>
      </c>
      <c r="E3841" s="240">
        <v>0</v>
      </c>
      <c r="F3841" s="240">
        <v>0</v>
      </c>
      <c r="G3841" s="240">
        <v>0</v>
      </c>
      <c r="H3841" s="221"/>
      <c r="I3841" s="221"/>
      <c r="J3841" s="221"/>
      <c r="K3841" s="221"/>
    </row>
    <row r="3842" spans="1:11" ht="14.1" customHeight="1">
      <c r="A3842" s="221"/>
      <c r="B3842" s="221"/>
      <c r="C3842" s="239" t="s">
        <v>221</v>
      </c>
      <c r="D3842" s="240">
        <v>0</v>
      </c>
      <c r="E3842" s="240">
        <v>0</v>
      </c>
      <c r="F3842" s="240">
        <v>0</v>
      </c>
      <c r="G3842" s="240">
        <v>0</v>
      </c>
      <c r="H3842" s="221"/>
      <c r="I3842" s="221"/>
      <c r="J3842" s="221"/>
      <c r="K3842" s="221"/>
    </row>
    <row r="3843" spans="1:11" ht="14.1" customHeight="1">
      <c r="A3843" s="221"/>
      <c r="B3843" s="221"/>
      <c r="C3843" s="239" t="s">
        <v>222</v>
      </c>
      <c r="D3843" s="240">
        <v>0</v>
      </c>
      <c r="E3843" s="240">
        <v>0</v>
      </c>
      <c r="F3843" s="240">
        <v>0</v>
      </c>
      <c r="G3843" s="240">
        <v>0</v>
      </c>
      <c r="H3843" s="221"/>
      <c r="I3843" s="221"/>
      <c r="J3843" s="221"/>
      <c r="K3843" s="221"/>
    </row>
    <row r="3844" spans="1:11" ht="14.1" customHeight="1">
      <c r="A3844" s="221"/>
      <c r="B3844" s="221"/>
      <c r="C3844" s="239" t="s">
        <v>220</v>
      </c>
      <c r="D3844" s="240">
        <v>0</v>
      </c>
      <c r="E3844" s="240">
        <v>0</v>
      </c>
      <c r="F3844" s="240">
        <v>0</v>
      </c>
      <c r="G3844" s="240">
        <v>0</v>
      </c>
      <c r="H3844" s="221"/>
      <c r="I3844" s="221"/>
      <c r="J3844" s="221"/>
      <c r="K3844" s="221"/>
    </row>
    <row r="3845" spans="1:11" ht="14.1" customHeight="1">
      <c r="A3845" s="221"/>
      <c r="B3845" s="221"/>
      <c r="C3845" s="239" t="s">
        <v>221</v>
      </c>
      <c r="D3845" s="240">
        <v>0</v>
      </c>
      <c r="E3845" s="240">
        <v>0</v>
      </c>
      <c r="F3845" s="240">
        <v>0</v>
      </c>
      <c r="G3845" s="240">
        <v>0</v>
      </c>
      <c r="H3845" s="221"/>
      <c r="I3845" s="221"/>
      <c r="J3845" s="221"/>
      <c r="K3845" s="221"/>
    </row>
    <row r="3846" spans="1:11" ht="14.1" customHeight="1">
      <c r="A3846" s="221"/>
      <c r="B3846" s="221"/>
      <c r="C3846" s="239" t="s">
        <v>223</v>
      </c>
      <c r="D3846" s="240">
        <v>0</v>
      </c>
      <c r="E3846" s="240">
        <v>0</v>
      </c>
      <c r="F3846" s="240">
        <v>0</v>
      </c>
      <c r="G3846" s="240">
        <v>0</v>
      </c>
      <c r="H3846" s="221"/>
      <c r="I3846" s="221"/>
      <c r="J3846" s="221"/>
      <c r="K3846" s="221"/>
    </row>
    <row r="3847" spans="1:11" ht="14.1" customHeight="1">
      <c r="A3847" s="221"/>
      <c r="B3847" s="221"/>
      <c r="C3847" s="239" t="s">
        <v>220</v>
      </c>
      <c r="D3847" s="240">
        <v>0</v>
      </c>
      <c r="E3847" s="240">
        <v>0</v>
      </c>
      <c r="F3847" s="240">
        <v>0</v>
      </c>
      <c r="G3847" s="240">
        <v>0</v>
      </c>
      <c r="H3847" s="221"/>
      <c r="I3847" s="221"/>
      <c r="J3847" s="221"/>
      <c r="K3847" s="221"/>
    </row>
    <row r="3848" spans="1:11" ht="14.1" customHeight="1">
      <c r="A3848" s="221"/>
      <c r="B3848" s="221"/>
      <c r="C3848" s="239" t="s">
        <v>221</v>
      </c>
      <c r="D3848" s="240">
        <v>0</v>
      </c>
      <c r="E3848" s="240">
        <v>0</v>
      </c>
      <c r="F3848" s="240">
        <v>0</v>
      </c>
      <c r="G3848" s="240">
        <v>0</v>
      </c>
      <c r="H3848" s="221"/>
      <c r="I3848" s="221"/>
      <c r="J3848" s="221"/>
      <c r="K3848" s="221"/>
    </row>
    <row r="3849" spans="1:11" ht="14.1" customHeight="1">
      <c r="A3849" s="221"/>
      <c r="B3849" s="221"/>
      <c r="C3849" s="239" t="s">
        <v>224</v>
      </c>
      <c r="D3849" s="240">
        <v>0</v>
      </c>
      <c r="E3849" s="240">
        <v>0</v>
      </c>
      <c r="F3849" s="240">
        <v>0</v>
      </c>
      <c r="G3849" s="240">
        <v>0</v>
      </c>
      <c r="H3849" s="221"/>
      <c r="I3849" s="221"/>
      <c r="J3849" s="221"/>
      <c r="K3849" s="221"/>
    </row>
    <row r="3850" spans="1:11" ht="14.1" customHeight="1">
      <c r="A3850" s="221"/>
      <c r="B3850" s="221"/>
      <c r="C3850" s="239" t="s">
        <v>220</v>
      </c>
      <c r="D3850" s="240">
        <v>0</v>
      </c>
      <c r="E3850" s="240">
        <v>0</v>
      </c>
      <c r="F3850" s="240">
        <v>0</v>
      </c>
      <c r="G3850" s="240">
        <v>0</v>
      </c>
      <c r="H3850" s="221"/>
      <c r="I3850" s="221"/>
      <c r="J3850" s="221"/>
      <c r="K3850" s="221"/>
    </row>
    <row r="3851" spans="1:11" ht="14.1" customHeight="1">
      <c r="A3851" s="221"/>
      <c r="B3851" s="221"/>
      <c r="C3851" s="239" t="s">
        <v>221</v>
      </c>
      <c r="D3851" s="240">
        <v>0</v>
      </c>
      <c r="E3851" s="240">
        <v>0</v>
      </c>
      <c r="F3851" s="240">
        <v>0</v>
      </c>
      <c r="G3851" s="240">
        <v>0</v>
      </c>
      <c r="H3851" s="221"/>
      <c r="I3851" s="221"/>
      <c r="J3851" s="221"/>
      <c r="K3851" s="221"/>
    </row>
    <row r="3852" spans="1:11" ht="14.1" customHeight="1">
      <c r="A3852" s="221"/>
      <c r="B3852" s="221"/>
      <c r="C3852" s="239" t="s">
        <v>225</v>
      </c>
      <c r="D3852" s="240">
        <v>0</v>
      </c>
      <c r="E3852" s="240">
        <v>0</v>
      </c>
      <c r="F3852" s="240">
        <v>0</v>
      </c>
      <c r="G3852" s="240">
        <v>0</v>
      </c>
      <c r="H3852" s="221"/>
      <c r="I3852" s="221"/>
      <c r="J3852" s="221"/>
      <c r="K3852" s="221"/>
    </row>
    <row r="3853" spans="1:11" ht="14.1" customHeight="1">
      <c r="A3853" s="221"/>
      <c r="B3853" s="221"/>
      <c r="C3853" s="239" t="s">
        <v>220</v>
      </c>
      <c r="D3853" s="240">
        <v>0</v>
      </c>
      <c r="E3853" s="240">
        <v>0</v>
      </c>
      <c r="F3853" s="240">
        <v>0</v>
      </c>
      <c r="G3853" s="240">
        <v>0</v>
      </c>
      <c r="H3853" s="221"/>
      <c r="I3853" s="221"/>
      <c r="J3853" s="221"/>
      <c r="K3853" s="221"/>
    </row>
    <row r="3854" spans="1:11" ht="14.1" customHeight="1">
      <c r="A3854" s="221"/>
      <c r="B3854" s="221"/>
      <c r="C3854" s="239" t="s">
        <v>221</v>
      </c>
      <c r="D3854" s="240">
        <v>0</v>
      </c>
      <c r="E3854" s="240">
        <v>0</v>
      </c>
      <c r="F3854" s="240">
        <v>0</v>
      </c>
      <c r="G3854" s="240">
        <v>0</v>
      </c>
      <c r="H3854" s="221"/>
      <c r="I3854" s="221"/>
      <c r="J3854" s="221"/>
      <c r="K3854" s="221"/>
    </row>
    <row r="3855" spans="1:11" ht="14.1" customHeight="1">
      <c r="A3855" s="221"/>
      <c r="B3855" s="221"/>
      <c r="C3855" s="239" t="s">
        <v>226</v>
      </c>
      <c r="D3855" s="240">
        <v>0</v>
      </c>
      <c r="E3855" s="240">
        <v>0</v>
      </c>
      <c r="F3855" s="240">
        <v>0</v>
      </c>
      <c r="G3855" s="240">
        <v>0</v>
      </c>
      <c r="H3855" s="221"/>
      <c r="I3855" s="221"/>
      <c r="J3855" s="221"/>
      <c r="K3855" s="221"/>
    </row>
    <row r="3856" spans="1:11" ht="14.1" customHeight="1">
      <c r="A3856" s="221"/>
      <c r="B3856" s="221"/>
      <c r="C3856" s="239" t="s">
        <v>220</v>
      </c>
      <c r="D3856" s="240">
        <v>0</v>
      </c>
      <c r="E3856" s="240">
        <v>0</v>
      </c>
      <c r="F3856" s="240">
        <v>0</v>
      </c>
      <c r="G3856" s="240">
        <v>0</v>
      </c>
      <c r="H3856" s="221"/>
      <c r="I3856" s="221"/>
      <c r="J3856" s="221"/>
      <c r="K3856" s="221"/>
    </row>
    <row r="3857" spans="1:11" ht="14.1" customHeight="1">
      <c r="A3857" s="221"/>
      <c r="B3857" s="221"/>
      <c r="C3857" s="239" t="s">
        <v>221</v>
      </c>
      <c r="D3857" s="240">
        <v>0</v>
      </c>
      <c r="E3857" s="240">
        <v>0</v>
      </c>
      <c r="F3857" s="240">
        <v>0</v>
      </c>
      <c r="G3857" s="240">
        <v>0</v>
      </c>
      <c r="H3857" s="221"/>
      <c r="I3857" s="221"/>
      <c r="J3857" s="221"/>
      <c r="K3857" s="221"/>
    </row>
    <row r="3858" spans="1:11" ht="14.1" customHeight="1">
      <c r="A3858" s="221"/>
      <c r="B3858" s="221"/>
      <c r="C3858" s="239" t="s">
        <v>227</v>
      </c>
      <c r="D3858" s="240">
        <v>0</v>
      </c>
      <c r="E3858" s="240">
        <v>0</v>
      </c>
      <c r="F3858" s="240">
        <v>0</v>
      </c>
      <c r="G3858" s="240">
        <v>0</v>
      </c>
      <c r="H3858" s="221"/>
      <c r="I3858" s="221"/>
      <c r="J3858" s="221"/>
      <c r="K3858" s="221"/>
    </row>
    <row r="3859" spans="1:11" ht="14.1" customHeight="1">
      <c r="A3859" s="221"/>
      <c r="B3859" s="221"/>
      <c r="C3859" s="239" t="s">
        <v>220</v>
      </c>
      <c r="D3859" s="240">
        <v>0</v>
      </c>
      <c r="E3859" s="240">
        <v>0</v>
      </c>
      <c r="F3859" s="240">
        <v>0</v>
      </c>
      <c r="G3859" s="240">
        <v>0</v>
      </c>
      <c r="H3859" s="221"/>
      <c r="I3859" s="221"/>
      <c r="J3859" s="221"/>
      <c r="K3859" s="221"/>
    </row>
    <row r="3860" spans="1:11" ht="14.1" customHeight="1">
      <c r="A3860" s="221"/>
      <c r="B3860" s="221"/>
      <c r="C3860" s="239" t="s">
        <v>221</v>
      </c>
      <c r="D3860" s="240">
        <v>0</v>
      </c>
      <c r="E3860" s="240">
        <v>0</v>
      </c>
      <c r="F3860" s="240">
        <v>0</v>
      </c>
      <c r="G3860" s="240">
        <v>0</v>
      </c>
      <c r="H3860" s="221"/>
      <c r="I3860" s="221"/>
      <c r="J3860" s="221"/>
      <c r="K3860" s="221"/>
    </row>
    <row r="3861" spans="1:11" ht="14.1" customHeight="1">
      <c r="A3861" s="221"/>
      <c r="B3861" s="221"/>
      <c r="C3861" s="239" t="s">
        <v>228</v>
      </c>
      <c r="D3861" s="240">
        <v>0</v>
      </c>
      <c r="E3861" s="240">
        <v>0</v>
      </c>
      <c r="F3861" s="240">
        <v>0</v>
      </c>
      <c r="G3861" s="240">
        <v>0</v>
      </c>
      <c r="H3861" s="221"/>
      <c r="I3861" s="221"/>
      <c r="J3861" s="221"/>
      <c r="K3861" s="221"/>
    </row>
    <row r="3862" spans="1:11" ht="14.1" customHeight="1">
      <c r="A3862" s="221"/>
      <c r="B3862" s="221"/>
      <c r="C3862" s="239" t="s">
        <v>220</v>
      </c>
      <c r="D3862" s="240">
        <v>0</v>
      </c>
      <c r="E3862" s="240">
        <v>0</v>
      </c>
      <c r="F3862" s="240">
        <v>0</v>
      </c>
      <c r="G3862" s="240">
        <v>0</v>
      </c>
      <c r="H3862" s="221"/>
      <c r="I3862" s="221"/>
      <c r="J3862" s="221"/>
      <c r="K3862" s="221"/>
    </row>
    <row r="3863" spans="1:11" ht="14.1" customHeight="1">
      <c r="A3863" s="221"/>
      <c r="B3863" s="221"/>
      <c r="C3863" s="239" t="s">
        <v>229</v>
      </c>
      <c r="D3863" s="240">
        <v>0</v>
      </c>
      <c r="E3863" s="240">
        <v>0</v>
      </c>
      <c r="F3863" s="240">
        <v>0</v>
      </c>
      <c r="G3863" s="240">
        <v>0</v>
      </c>
      <c r="H3863" s="221"/>
      <c r="I3863" s="221"/>
      <c r="J3863" s="221"/>
      <c r="K3863" s="221"/>
    </row>
    <row r="3864" spans="1:11" ht="14.1" customHeight="1">
      <c r="A3864" s="221"/>
      <c r="B3864" s="221"/>
      <c r="C3864" s="239" t="s">
        <v>230</v>
      </c>
      <c r="D3864" s="240">
        <v>0</v>
      </c>
      <c r="E3864" s="240">
        <v>0</v>
      </c>
      <c r="F3864" s="240">
        <v>0</v>
      </c>
      <c r="G3864" s="240">
        <v>0</v>
      </c>
      <c r="H3864" s="221"/>
      <c r="I3864" s="221"/>
      <c r="J3864" s="221"/>
      <c r="K3864" s="221"/>
    </row>
    <row r="3865" spans="1:11" ht="14.1" customHeight="1">
      <c r="A3865" s="221"/>
      <c r="B3865" s="221"/>
      <c r="C3865" s="239" t="s">
        <v>231</v>
      </c>
      <c r="D3865" s="240">
        <v>0</v>
      </c>
      <c r="E3865" s="240">
        <v>0</v>
      </c>
      <c r="F3865" s="240">
        <v>0</v>
      </c>
      <c r="G3865" s="240">
        <v>0</v>
      </c>
      <c r="H3865" s="221"/>
      <c r="I3865" s="221"/>
      <c r="J3865" s="221"/>
      <c r="K3865" s="221"/>
    </row>
    <row r="3866" spans="1:11" ht="14.1" customHeight="1">
      <c r="A3866" s="221"/>
      <c r="B3866" s="221"/>
      <c r="C3866" s="239" t="s">
        <v>232</v>
      </c>
      <c r="D3866" s="240">
        <v>0</v>
      </c>
      <c r="E3866" s="240">
        <v>0</v>
      </c>
      <c r="F3866" s="240">
        <v>0</v>
      </c>
      <c r="G3866" s="240">
        <v>0</v>
      </c>
      <c r="H3866" s="221"/>
      <c r="I3866" s="221"/>
      <c r="J3866" s="221"/>
      <c r="K3866" s="221"/>
    </row>
    <row r="3867" spans="1:11" ht="14.1" customHeight="1">
      <c r="A3867" s="221"/>
      <c r="B3867" s="221"/>
      <c r="C3867" s="239" t="s">
        <v>233</v>
      </c>
      <c r="D3867" s="240">
        <v>0</v>
      </c>
      <c r="E3867" s="240">
        <v>222949660</v>
      </c>
      <c r="F3867" s="240"/>
      <c r="G3867" s="240"/>
      <c r="H3867" s="221"/>
      <c r="I3867" s="221"/>
      <c r="J3867" s="221"/>
      <c r="K3867" s="221"/>
    </row>
    <row r="3868" spans="1:11" ht="14.1" customHeight="1">
      <c r="A3868" s="221"/>
      <c r="B3868" s="221"/>
      <c r="C3868" s="239" t="s">
        <v>220</v>
      </c>
      <c r="D3868" s="240">
        <v>0</v>
      </c>
      <c r="E3868" s="240">
        <v>222949660</v>
      </c>
      <c r="F3868" s="240"/>
      <c r="G3868" s="240"/>
      <c r="H3868" s="221"/>
      <c r="I3868" s="221"/>
      <c r="J3868" s="221"/>
      <c r="K3868" s="221"/>
    </row>
    <row r="3869" spans="1:11" ht="14.1" customHeight="1">
      <c r="A3869" s="221"/>
      <c r="B3869" s="221"/>
      <c r="C3869" s="239" t="s">
        <v>229</v>
      </c>
      <c r="D3869" s="240">
        <v>0</v>
      </c>
      <c r="E3869" s="240">
        <v>0</v>
      </c>
      <c r="F3869" s="240">
        <v>0</v>
      </c>
      <c r="G3869" s="240">
        <v>0</v>
      </c>
      <c r="H3869" s="221"/>
      <c r="I3869" s="221"/>
      <c r="J3869" s="221"/>
      <c r="K3869" s="221"/>
    </row>
    <row r="3870" spans="1:11" ht="14.1" customHeight="1">
      <c r="A3870" s="221"/>
      <c r="B3870" s="221"/>
      <c r="C3870" s="239" t="s">
        <v>230</v>
      </c>
      <c r="D3870" s="240">
        <v>0</v>
      </c>
      <c r="E3870" s="240">
        <v>0</v>
      </c>
      <c r="F3870" s="240">
        <v>0</v>
      </c>
      <c r="G3870" s="240">
        <v>0</v>
      </c>
      <c r="H3870" s="221"/>
      <c r="I3870" s="221"/>
      <c r="J3870" s="221"/>
      <c r="K3870" s="221"/>
    </row>
    <row r="3871" spans="1:11" ht="14.1" customHeight="1">
      <c r="A3871" s="221"/>
      <c r="B3871" s="221"/>
      <c r="C3871" s="239" t="s">
        <v>231</v>
      </c>
      <c r="D3871" s="240">
        <v>0</v>
      </c>
      <c r="E3871" s="240">
        <v>0</v>
      </c>
      <c r="F3871" s="240">
        <v>0</v>
      </c>
      <c r="G3871" s="240">
        <v>0</v>
      </c>
      <c r="H3871" s="221"/>
      <c r="I3871" s="221"/>
      <c r="J3871" s="221"/>
      <c r="K3871" s="221"/>
    </row>
    <row r="3872" spans="1:11" ht="14.1" customHeight="1">
      <c r="A3872" s="221"/>
      <c r="B3872" s="221"/>
      <c r="C3872" s="239" t="s">
        <v>232</v>
      </c>
      <c r="D3872" s="240">
        <v>0</v>
      </c>
      <c r="E3872" s="240">
        <v>0</v>
      </c>
      <c r="F3872" s="240">
        <v>0</v>
      </c>
      <c r="G3872" s="240">
        <v>0</v>
      </c>
      <c r="H3872" s="221"/>
      <c r="I3872" s="221"/>
      <c r="J3872" s="221"/>
      <c r="K3872" s="221"/>
    </row>
    <row r="3873" spans="1:11" ht="14.1" customHeight="1">
      <c r="A3873" s="221"/>
      <c r="B3873" s="221"/>
      <c r="C3873" s="239" t="s">
        <v>234</v>
      </c>
      <c r="D3873" s="240">
        <v>0</v>
      </c>
      <c r="E3873" s="240">
        <v>0</v>
      </c>
      <c r="F3873" s="240">
        <v>0</v>
      </c>
      <c r="G3873" s="240">
        <v>0</v>
      </c>
      <c r="H3873" s="221"/>
      <c r="I3873" s="221"/>
      <c r="J3873" s="221"/>
      <c r="K3873" s="221"/>
    </row>
    <row r="3874" spans="1:11" ht="14.1" customHeight="1">
      <c r="A3874" s="221"/>
      <c r="B3874" s="221"/>
      <c r="C3874" s="239" t="s">
        <v>220</v>
      </c>
      <c r="D3874" s="240">
        <v>0</v>
      </c>
      <c r="E3874" s="240">
        <v>0</v>
      </c>
      <c r="F3874" s="240">
        <v>0</v>
      </c>
      <c r="G3874" s="240">
        <v>0</v>
      </c>
      <c r="H3874" s="221"/>
      <c r="I3874" s="221"/>
      <c r="J3874" s="221"/>
      <c r="K3874" s="221"/>
    </row>
    <row r="3875" spans="1:11" ht="14.1" customHeight="1">
      <c r="A3875" s="221"/>
      <c r="B3875" s="221"/>
      <c r="C3875" s="239" t="s">
        <v>229</v>
      </c>
      <c r="D3875" s="240">
        <v>0</v>
      </c>
      <c r="E3875" s="240">
        <v>0</v>
      </c>
      <c r="F3875" s="240">
        <v>0</v>
      </c>
      <c r="G3875" s="240">
        <v>0</v>
      </c>
      <c r="H3875" s="221"/>
      <c r="I3875" s="221"/>
      <c r="J3875" s="221"/>
      <c r="K3875" s="221"/>
    </row>
    <row r="3876" spans="1:11" ht="14.1" customHeight="1">
      <c r="A3876" s="221"/>
      <c r="B3876" s="221"/>
      <c r="C3876" s="239" t="s">
        <v>230</v>
      </c>
      <c r="D3876" s="240">
        <v>0</v>
      </c>
      <c r="E3876" s="240">
        <v>0</v>
      </c>
      <c r="F3876" s="240">
        <v>0</v>
      </c>
      <c r="G3876" s="240">
        <v>0</v>
      </c>
      <c r="H3876" s="221"/>
      <c r="I3876" s="221"/>
      <c r="J3876" s="221"/>
      <c r="K3876" s="221"/>
    </row>
    <row r="3877" spans="1:11" ht="14.1" customHeight="1">
      <c r="A3877" s="221"/>
      <c r="B3877" s="221"/>
      <c r="C3877" s="239" t="s">
        <v>231</v>
      </c>
      <c r="D3877" s="240">
        <v>0</v>
      </c>
      <c r="E3877" s="240">
        <v>0</v>
      </c>
      <c r="F3877" s="240">
        <v>0</v>
      </c>
      <c r="G3877" s="240">
        <v>0</v>
      </c>
      <c r="H3877" s="221"/>
      <c r="I3877" s="221"/>
      <c r="J3877" s="221"/>
      <c r="K3877" s="221"/>
    </row>
    <row r="3878" spans="1:11" ht="14.1" customHeight="1">
      <c r="A3878" s="221"/>
      <c r="B3878" s="221"/>
      <c r="C3878" s="239" t="s">
        <v>232</v>
      </c>
      <c r="D3878" s="240">
        <v>0</v>
      </c>
      <c r="E3878" s="240">
        <v>0</v>
      </c>
      <c r="F3878" s="240">
        <v>0</v>
      </c>
      <c r="G3878" s="240">
        <v>0</v>
      </c>
      <c r="H3878" s="221"/>
      <c r="I3878" s="221"/>
      <c r="J3878" s="221"/>
      <c r="K3878" s="221"/>
    </row>
    <row r="3879" spans="1:11" ht="14.1" customHeight="1">
      <c r="A3879" s="221"/>
      <c r="B3879" s="221"/>
      <c r="C3879" s="239" t="s">
        <v>235</v>
      </c>
      <c r="D3879" s="240">
        <v>0</v>
      </c>
      <c r="E3879" s="240">
        <v>0</v>
      </c>
      <c r="F3879" s="240">
        <v>0</v>
      </c>
      <c r="G3879" s="240">
        <v>0</v>
      </c>
      <c r="H3879" s="221"/>
      <c r="I3879" s="221"/>
      <c r="J3879" s="221"/>
      <c r="K3879" s="221"/>
    </row>
    <row r="3880" spans="1:11" ht="14.1" customHeight="1">
      <c r="A3880" s="221"/>
      <c r="B3880" s="221"/>
      <c r="C3880" s="239" t="s">
        <v>236</v>
      </c>
      <c r="D3880" s="240">
        <v>0</v>
      </c>
      <c r="E3880" s="240">
        <v>0</v>
      </c>
      <c r="F3880" s="240">
        <v>0</v>
      </c>
      <c r="G3880" s="240">
        <v>0</v>
      </c>
      <c r="H3880" s="221"/>
      <c r="I3880" s="221"/>
      <c r="J3880" s="221"/>
      <c r="K3880" s="221"/>
    </row>
    <row r="3881" spans="1:11" ht="14.1" customHeight="1">
      <c r="A3881" s="221"/>
      <c r="B3881" s="221"/>
      <c r="C3881" s="241" t="s">
        <v>237</v>
      </c>
      <c r="D3881" s="240">
        <v>0</v>
      </c>
      <c r="E3881" s="240">
        <v>222949660</v>
      </c>
      <c r="F3881" s="240"/>
      <c r="G3881" s="240"/>
      <c r="H3881" s="221"/>
      <c r="I3881" s="221"/>
      <c r="J3881" s="221"/>
      <c r="K3881" s="221"/>
    </row>
    <row r="3882" spans="1:11" ht="14.1" customHeight="1">
      <c r="A3882" s="221"/>
      <c r="B3882" s="221"/>
      <c r="C3882" s="1581" t="s">
        <v>3529</v>
      </c>
      <c r="D3882" s="1685" t="s">
        <v>3530</v>
      </c>
      <c r="E3882" s="1686"/>
      <c r="F3882" s="1686"/>
      <c r="G3882" s="1686"/>
      <c r="H3882" s="221"/>
      <c r="I3882" s="221"/>
      <c r="J3882" s="221"/>
      <c r="K3882" s="221"/>
    </row>
    <row r="3883" spans="1:11" ht="45.95" customHeight="1">
      <c r="A3883" s="221"/>
      <c r="B3883" s="221"/>
      <c r="C3883" s="231" t="s">
        <v>209</v>
      </c>
      <c r="D3883" s="1639" t="s">
        <v>3531</v>
      </c>
      <c r="E3883" s="1640"/>
      <c r="F3883" s="1640"/>
      <c r="G3883" s="1640"/>
      <c r="H3883" s="221"/>
      <c r="I3883" s="221"/>
      <c r="J3883" s="221"/>
      <c r="K3883" s="221"/>
    </row>
    <row r="3884" spans="1:11" ht="45.95" customHeight="1">
      <c r="A3884" s="221"/>
      <c r="B3884" s="221"/>
      <c r="C3884" s="232" t="s">
        <v>211</v>
      </c>
      <c r="D3884" s="1639" t="s">
        <v>3532</v>
      </c>
      <c r="E3884" s="1640"/>
      <c r="F3884" s="1640"/>
      <c r="G3884" s="1640"/>
      <c r="H3884" s="221"/>
      <c r="I3884" s="221"/>
      <c r="J3884" s="221"/>
      <c r="K3884" s="221"/>
    </row>
    <row r="3885" spans="1:11" ht="45.95" customHeight="1">
      <c r="A3885" s="221"/>
      <c r="B3885" s="221"/>
      <c r="C3885" s="232" t="s">
        <v>31</v>
      </c>
      <c r="D3885" s="1639" t="s">
        <v>3528</v>
      </c>
      <c r="E3885" s="1640"/>
      <c r="F3885" s="1640"/>
      <c r="G3885" s="1640"/>
      <c r="H3885" s="221"/>
      <c r="I3885" s="221"/>
      <c r="J3885" s="221"/>
      <c r="K3885" s="221"/>
    </row>
    <row r="3886" spans="1:11" ht="15" customHeight="1">
      <c r="A3886" s="221"/>
      <c r="B3886" s="221"/>
      <c r="C3886" s="233"/>
      <c r="D3886" s="234">
        <v>2025</v>
      </c>
      <c r="E3886" s="234">
        <v>2026</v>
      </c>
      <c r="F3886" s="234">
        <v>2027</v>
      </c>
      <c r="G3886" s="234">
        <v>2028</v>
      </c>
      <c r="H3886" s="221"/>
      <c r="I3886" s="221"/>
      <c r="J3886" s="221"/>
      <c r="K3886" s="221"/>
    </row>
    <row r="3887" spans="1:11" ht="15" customHeight="1">
      <c r="A3887" s="221"/>
      <c r="B3887" s="221"/>
      <c r="C3887" s="235"/>
      <c r="D3887" s="236" t="s">
        <v>13</v>
      </c>
      <c r="E3887" s="236" t="s">
        <v>14</v>
      </c>
      <c r="F3887" s="236" t="s">
        <v>14</v>
      </c>
      <c r="G3887" s="236" t="s">
        <v>14</v>
      </c>
      <c r="H3887" s="221"/>
      <c r="I3887" s="221"/>
      <c r="J3887" s="221"/>
      <c r="K3887" s="221"/>
    </row>
    <row r="3888" spans="1:11" ht="14.1" customHeight="1">
      <c r="A3888" s="221"/>
      <c r="B3888" s="221"/>
      <c r="C3888" s="223" t="s">
        <v>33</v>
      </c>
      <c r="D3888" s="237" t="s">
        <v>200</v>
      </c>
      <c r="E3888" s="237" t="s">
        <v>248</v>
      </c>
      <c r="F3888" s="237" t="s">
        <v>248</v>
      </c>
      <c r="G3888" s="237" t="s">
        <v>248</v>
      </c>
      <c r="H3888" s="221"/>
      <c r="I3888" s="221"/>
      <c r="J3888" s="221"/>
      <c r="K3888" s="221"/>
    </row>
    <row r="3889" spans="1:11" ht="14.1" customHeight="1">
      <c r="A3889" s="221"/>
      <c r="B3889" s="221"/>
      <c r="C3889" s="223" t="s">
        <v>214</v>
      </c>
      <c r="D3889" s="1591">
        <v>295122224</v>
      </c>
      <c r="E3889" s="1591">
        <v>233340139</v>
      </c>
      <c r="F3889" s="1591">
        <v>50000000</v>
      </c>
      <c r="G3889" s="237"/>
      <c r="H3889" s="221"/>
      <c r="I3889" s="221"/>
      <c r="J3889" s="221"/>
      <c r="K3889" s="221"/>
    </row>
    <row r="3890" spans="1:11" ht="14.1" customHeight="1">
      <c r="A3890" s="221"/>
      <c r="B3890" s="221"/>
      <c r="C3890" s="223" t="s">
        <v>215</v>
      </c>
      <c r="D3890" s="237" t="s">
        <v>164</v>
      </c>
      <c r="E3890" s="1591">
        <v>233340139</v>
      </c>
      <c r="F3890" s="1591">
        <v>50000000</v>
      </c>
      <c r="G3890" s="1591"/>
      <c r="H3890" s="221"/>
      <c r="I3890" s="221"/>
      <c r="J3890" s="221"/>
      <c r="K3890" s="221"/>
    </row>
    <row r="3891" spans="1:11" ht="14.1" customHeight="1">
      <c r="A3891" s="221"/>
      <c r="B3891" s="221"/>
      <c r="C3891" s="223" t="s">
        <v>216</v>
      </c>
      <c r="D3891" s="237" t="s">
        <v>200</v>
      </c>
      <c r="E3891" s="237" t="s">
        <v>200</v>
      </c>
      <c r="F3891" s="237" t="s">
        <v>164</v>
      </c>
      <c r="G3891" s="237" t="s">
        <v>164</v>
      </c>
      <c r="H3891" s="221"/>
      <c r="I3891" s="221"/>
      <c r="J3891" s="221"/>
      <c r="K3891" s="221"/>
    </row>
    <row r="3892" spans="1:11" ht="14.1" customHeight="1">
      <c r="A3892" s="221"/>
      <c r="B3892" s="221"/>
      <c r="C3892" s="223" t="s">
        <v>217</v>
      </c>
      <c r="D3892" s="237" t="s">
        <v>200</v>
      </c>
      <c r="E3892" s="1595">
        <v>-0.20934406146248072</v>
      </c>
      <c r="F3892" s="1595">
        <v>-0.78572053563403421</v>
      </c>
      <c r="G3892" s="1595">
        <v>-1</v>
      </c>
      <c r="H3892" s="221"/>
      <c r="I3892" s="221"/>
      <c r="J3892" s="221"/>
      <c r="K3892" s="221"/>
    </row>
    <row r="3893" spans="1:11" ht="14.1" customHeight="1">
      <c r="A3893" s="221"/>
      <c r="B3893" s="221"/>
      <c r="C3893" s="223" t="s">
        <v>39</v>
      </c>
      <c r="D3893" s="237" t="s">
        <v>200</v>
      </c>
      <c r="E3893" s="1595">
        <v>-0.20934406146248072</v>
      </c>
      <c r="F3893" s="1595">
        <v>-0.78572053563403421</v>
      </c>
      <c r="G3893" s="1595">
        <v>-1</v>
      </c>
      <c r="H3893" s="221"/>
      <c r="I3893" s="221"/>
      <c r="J3893" s="221"/>
      <c r="K3893" s="221"/>
    </row>
    <row r="3894" spans="1:11" ht="14.1" customHeight="1">
      <c r="A3894" s="221"/>
      <c r="B3894" s="221"/>
      <c r="C3894" s="1683" t="s">
        <v>218</v>
      </c>
      <c r="D3894" s="1684"/>
      <c r="E3894" s="1684"/>
      <c r="F3894" s="1684"/>
      <c r="G3894" s="1684"/>
      <c r="H3894" s="221"/>
      <c r="I3894" s="221"/>
      <c r="J3894" s="221"/>
      <c r="K3894" s="221"/>
    </row>
    <row r="3895" spans="1:11" ht="14.1" customHeight="1">
      <c r="A3895" s="221"/>
      <c r="B3895" s="221"/>
      <c r="C3895" s="233"/>
      <c r="D3895" s="234">
        <v>2025</v>
      </c>
      <c r="E3895" s="234">
        <v>2026</v>
      </c>
      <c r="F3895" s="234">
        <v>2027</v>
      </c>
      <c r="G3895" s="234">
        <v>2028</v>
      </c>
      <c r="H3895" s="221"/>
      <c r="I3895" s="221"/>
      <c r="J3895" s="221"/>
      <c r="K3895" s="221"/>
    </row>
    <row r="3896" spans="1:11" ht="14.1" customHeight="1">
      <c r="A3896" s="221"/>
      <c r="B3896" s="221"/>
      <c r="C3896" s="235"/>
      <c r="D3896" s="236" t="s">
        <v>13</v>
      </c>
      <c r="E3896" s="236" t="s">
        <v>14</v>
      </c>
      <c r="F3896" s="236" t="s">
        <v>14</v>
      </c>
      <c r="G3896" s="236" t="s">
        <v>14</v>
      </c>
      <c r="H3896" s="221"/>
      <c r="I3896" s="221"/>
      <c r="J3896" s="221"/>
      <c r="K3896" s="221"/>
    </row>
    <row r="3897" spans="1:11" ht="14.1" customHeight="1">
      <c r="A3897" s="221"/>
      <c r="B3897" s="221"/>
      <c r="C3897" s="239" t="s">
        <v>219</v>
      </c>
      <c r="D3897" s="240">
        <v>0</v>
      </c>
      <c r="E3897" s="240">
        <v>0</v>
      </c>
      <c r="F3897" s="240">
        <v>0</v>
      </c>
      <c r="G3897" s="240">
        <v>0</v>
      </c>
      <c r="H3897" s="221"/>
      <c r="I3897" s="221"/>
      <c r="J3897" s="221"/>
      <c r="K3897" s="221"/>
    </row>
    <row r="3898" spans="1:11" ht="14.1" customHeight="1">
      <c r="A3898" s="221"/>
      <c r="B3898" s="221"/>
      <c r="C3898" s="239" t="s">
        <v>220</v>
      </c>
      <c r="D3898" s="240">
        <v>0</v>
      </c>
      <c r="E3898" s="240">
        <v>0</v>
      </c>
      <c r="F3898" s="240">
        <v>0</v>
      </c>
      <c r="G3898" s="240">
        <v>0</v>
      </c>
      <c r="H3898" s="221"/>
      <c r="I3898" s="221"/>
      <c r="J3898" s="221"/>
      <c r="K3898" s="221"/>
    </row>
    <row r="3899" spans="1:11" ht="14.1" customHeight="1">
      <c r="A3899" s="221"/>
      <c r="B3899" s="221"/>
      <c r="C3899" s="239" t="s">
        <v>221</v>
      </c>
      <c r="D3899" s="240">
        <v>0</v>
      </c>
      <c r="E3899" s="240">
        <v>0</v>
      </c>
      <c r="F3899" s="240">
        <v>0</v>
      </c>
      <c r="G3899" s="240">
        <v>0</v>
      </c>
      <c r="H3899" s="221"/>
      <c r="I3899" s="221"/>
      <c r="J3899" s="221"/>
      <c r="K3899" s="221"/>
    </row>
    <row r="3900" spans="1:11" ht="14.1" customHeight="1">
      <c r="A3900" s="221"/>
      <c r="B3900" s="221"/>
      <c r="C3900" s="239" t="s">
        <v>222</v>
      </c>
      <c r="D3900" s="240">
        <v>0</v>
      </c>
      <c r="E3900" s="240">
        <v>0</v>
      </c>
      <c r="F3900" s="240">
        <v>0</v>
      </c>
      <c r="G3900" s="240">
        <v>0</v>
      </c>
      <c r="H3900" s="221"/>
      <c r="I3900" s="221"/>
      <c r="J3900" s="221"/>
      <c r="K3900" s="221"/>
    </row>
    <row r="3901" spans="1:11" ht="14.1" customHeight="1">
      <c r="A3901" s="221"/>
      <c r="B3901" s="221"/>
      <c r="C3901" s="239" t="s">
        <v>220</v>
      </c>
      <c r="D3901" s="240">
        <v>0</v>
      </c>
      <c r="E3901" s="240">
        <v>0</v>
      </c>
      <c r="F3901" s="240">
        <v>0</v>
      </c>
      <c r="G3901" s="240">
        <v>0</v>
      </c>
      <c r="H3901" s="221"/>
      <c r="I3901" s="221"/>
      <c r="J3901" s="221"/>
      <c r="K3901" s="221"/>
    </row>
    <row r="3902" spans="1:11" ht="14.1" customHeight="1">
      <c r="A3902" s="221"/>
      <c r="B3902" s="221"/>
      <c r="C3902" s="239" t="s">
        <v>221</v>
      </c>
      <c r="D3902" s="240">
        <v>0</v>
      </c>
      <c r="E3902" s="240">
        <v>0</v>
      </c>
      <c r="F3902" s="240">
        <v>0</v>
      </c>
      <c r="G3902" s="240">
        <v>0</v>
      </c>
      <c r="H3902" s="221"/>
      <c r="I3902" s="221"/>
      <c r="J3902" s="221"/>
      <c r="K3902" s="221"/>
    </row>
    <row r="3903" spans="1:11" ht="14.1" customHeight="1">
      <c r="A3903" s="221"/>
      <c r="B3903" s="221"/>
      <c r="C3903" s="239" t="s">
        <v>223</v>
      </c>
      <c r="D3903" s="240">
        <v>0</v>
      </c>
      <c r="E3903" s="240">
        <v>0</v>
      </c>
      <c r="F3903" s="240">
        <v>0</v>
      </c>
      <c r="G3903" s="240">
        <v>0</v>
      </c>
      <c r="H3903" s="221"/>
      <c r="I3903" s="221"/>
      <c r="J3903" s="221"/>
      <c r="K3903" s="221"/>
    </row>
    <row r="3904" spans="1:11" ht="14.1" customHeight="1">
      <c r="A3904" s="221"/>
      <c r="B3904" s="221"/>
      <c r="C3904" s="239" t="s">
        <v>220</v>
      </c>
      <c r="D3904" s="240">
        <v>0</v>
      </c>
      <c r="E3904" s="240">
        <v>0</v>
      </c>
      <c r="F3904" s="240">
        <v>0</v>
      </c>
      <c r="G3904" s="240">
        <v>0</v>
      </c>
      <c r="H3904" s="221"/>
      <c r="I3904" s="221"/>
      <c r="J3904" s="221"/>
      <c r="K3904" s="221"/>
    </row>
    <row r="3905" spans="1:11" ht="14.1" customHeight="1">
      <c r="A3905" s="221"/>
      <c r="B3905" s="221"/>
      <c r="C3905" s="239" t="s">
        <v>221</v>
      </c>
      <c r="D3905" s="240">
        <v>0</v>
      </c>
      <c r="E3905" s="240">
        <v>0</v>
      </c>
      <c r="F3905" s="240">
        <v>0</v>
      </c>
      <c r="G3905" s="240">
        <v>0</v>
      </c>
      <c r="H3905" s="221"/>
      <c r="I3905" s="221"/>
      <c r="J3905" s="221"/>
      <c r="K3905" s="221"/>
    </row>
    <row r="3906" spans="1:11" ht="14.1" customHeight="1">
      <c r="A3906" s="221"/>
      <c r="B3906" s="221"/>
      <c r="C3906" s="239" t="s">
        <v>224</v>
      </c>
      <c r="D3906" s="240">
        <v>0</v>
      </c>
      <c r="E3906" s="240">
        <v>0</v>
      </c>
      <c r="F3906" s="240">
        <v>0</v>
      </c>
      <c r="G3906" s="240">
        <v>0</v>
      </c>
      <c r="H3906" s="221"/>
      <c r="I3906" s="221"/>
      <c r="J3906" s="221"/>
      <c r="K3906" s="221"/>
    </row>
    <row r="3907" spans="1:11" ht="14.1" customHeight="1">
      <c r="A3907" s="221"/>
      <c r="B3907" s="221"/>
      <c r="C3907" s="239" t="s">
        <v>220</v>
      </c>
      <c r="D3907" s="240">
        <v>0</v>
      </c>
      <c r="E3907" s="240">
        <v>0</v>
      </c>
      <c r="F3907" s="240">
        <v>0</v>
      </c>
      <c r="G3907" s="240">
        <v>0</v>
      </c>
      <c r="H3907" s="221"/>
      <c r="I3907" s="221"/>
      <c r="J3907" s="221"/>
      <c r="K3907" s="221"/>
    </row>
    <row r="3908" spans="1:11" ht="14.1" customHeight="1">
      <c r="A3908" s="221"/>
      <c r="B3908" s="221"/>
      <c r="C3908" s="239" t="s">
        <v>221</v>
      </c>
      <c r="D3908" s="240">
        <v>0</v>
      </c>
      <c r="E3908" s="240">
        <v>0</v>
      </c>
      <c r="F3908" s="240">
        <v>0</v>
      </c>
      <c r="G3908" s="240">
        <v>0</v>
      </c>
      <c r="H3908" s="221"/>
      <c r="I3908" s="221"/>
      <c r="J3908" s="221"/>
      <c r="K3908" s="221"/>
    </row>
    <row r="3909" spans="1:11" ht="14.1" customHeight="1">
      <c r="A3909" s="221"/>
      <c r="B3909" s="221"/>
      <c r="C3909" s="239" t="s">
        <v>225</v>
      </c>
      <c r="D3909" s="240">
        <v>0</v>
      </c>
      <c r="E3909" s="240">
        <v>0</v>
      </c>
      <c r="F3909" s="240">
        <v>0</v>
      </c>
      <c r="G3909" s="240">
        <v>0</v>
      </c>
      <c r="H3909" s="221"/>
      <c r="I3909" s="221"/>
      <c r="J3909" s="221"/>
      <c r="K3909" s="221"/>
    </row>
    <row r="3910" spans="1:11" ht="14.1" customHeight="1">
      <c r="A3910" s="221"/>
      <c r="B3910" s="221"/>
      <c r="C3910" s="239" t="s">
        <v>220</v>
      </c>
      <c r="D3910" s="240">
        <v>0</v>
      </c>
      <c r="E3910" s="240">
        <v>0</v>
      </c>
      <c r="F3910" s="240">
        <v>0</v>
      </c>
      <c r="G3910" s="240">
        <v>0</v>
      </c>
      <c r="H3910" s="221"/>
      <c r="I3910" s="221"/>
      <c r="J3910" s="221"/>
      <c r="K3910" s="221"/>
    </row>
    <row r="3911" spans="1:11" ht="14.1" customHeight="1">
      <c r="A3911" s="221"/>
      <c r="B3911" s="221"/>
      <c r="C3911" s="239" t="s">
        <v>221</v>
      </c>
      <c r="D3911" s="240">
        <v>0</v>
      </c>
      <c r="E3911" s="240">
        <v>0</v>
      </c>
      <c r="F3911" s="240">
        <v>0</v>
      </c>
      <c r="G3911" s="240">
        <v>0</v>
      </c>
      <c r="H3911" s="221"/>
      <c r="I3911" s="221"/>
      <c r="J3911" s="221"/>
      <c r="K3911" s="221"/>
    </row>
    <row r="3912" spans="1:11" ht="14.1" customHeight="1">
      <c r="A3912" s="221"/>
      <c r="B3912" s="221"/>
      <c r="C3912" s="239" t="s">
        <v>226</v>
      </c>
      <c r="D3912" s="240">
        <v>0</v>
      </c>
      <c r="E3912" s="240">
        <v>0</v>
      </c>
      <c r="F3912" s="240">
        <v>0</v>
      </c>
      <c r="G3912" s="240">
        <v>0</v>
      </c>
      <c r="H3912" s="221"/>
      <c r="I3912" s="221"/>
      <c r="J3912" s="221"/>
      <c r="K3912" s="221"/>
    </row>
    <row r="3913" spans="1:11" ht="14.1" customHeight="1">
      <c r="A3913" s="221"/>
      <c r="B3913" s="221"/>
      <c r="C3913" s="239" t="s">
        <v>220</v>
      </c>
      <c r="D3913" s="240">
        <v>0</v>
      </c>
      <c r="E3913" s="240">
        <v>0</v>
      </c>
      <c r="F3913" s="240">
        <v>0</v>
      </c>
      <c r="G3913" s="240">
        <v>0</v>
      </c>
      <c r="H3913" s="221"/>
      <c r="I3913" s="221"/>
      <c r="J3913" s="221"/>
      <c r="K3913" s="221"/>
    </row>
    <row r="3914" spans="1:11" ht="14.1" customHeight="1">
      <c r="A3914" s="221"/>
      <c r="B3914" s="221"/>
      <c r="C3914" s="239" t="s">
        <v>221</v>
      </c>
      <c r="D3914" s="240">
        <v>0</v>
      </c>
      <c r="E3914" s="240">
        <v>0</v>
      </c>
      <c r="F3914" s="240">
        <v>0</v>
      </c>
      <c r="G3914" s="240">
        <v>0</v>
      </c>
      <c r="H3914" s="221"/>
      <c r="I3914" s="221"/>
      <c r="J3914" s="221"/>
      <c r="K3914" s="221"/>
    </row>
    <row r="3915" spans="1:11" ht="14.1" customHeight="1">
      <c r="A3915" s="221"/>
      <c r="B3915" s="221"/>
      <c r="C3915" s="239" t="s">
        <v>227</v>
      </c>
      <c r="D3915" s="240">
        <v>0</v>
      </c>
      <c r="E3915" s="240">
        <v>0</v>
      </c>
      <c r="F3915" s="240">
        <v>0</v>
      </c>
      <c r="G3915" s="240">
        <v>0</v>
      </c>
      <c r="H3915" s="221"/>
      <c r="I3915" s="221"/>
      <c r="J3915" s="221"/>
      <c r="K3915" s="221"/>
    </row>
    <row r="3916" spans="1:11" ht="14.1" customHeight="1">
      <c r="A3916" s="221"/>
      <c r="B3916" s="221"/>
      <c r="C3916" s="239" t="s">
        <v>220</v>
      </c>
      <c r="D3916" s="240">
        <v>0</v>
      </c>
      <c r="E3916" s="240">
        <v>0</v>
      </c>
      <c r="F3916" s="240">
        <v>0</v>
      </c>
      <c r="G3916" s="240">
        <v>0</v>
      </c>
      <c r="H3916" s="221"/>
      <c r="I3916" s="221"/>
      <c r="J3916" s="221"/>
      <c r="K3916" s="221"/>
    </row>
    <row r="3917" spans="1:11" ht="14.1" customHeight="1">
      <c r="A3917" s="221"/>
      <c r="B3917" s="221"/>
      <c r="C3917" s="239" t="s">
        <v>221</v>
      </c>
      <c r="D3917" s="240">
        <v>0</v>
      </c>
      <c r="E3917" s="240">
        <v>0</v>
      </c>
      <c r="F3917" s="240">
        <v>0</v>
      </c>
      <c r="G3917" s="240">
        <v>0</v>
      </c>
      <c r="H3917" s="221"/>
      <c r="I3917" s="221"/>
      <c r="J3917" s="221"/>
      <c r="K3917" s="221"/>
    </row>
    <row r="3918" spans="1:11" ht="14.1" customHeight="1">
      <c r="A3918" s="221"/>
      <c r="B3918" s="221"/>
      <c r="C3918" s="239" t="s">
        <v>228</v>
      </c>
      <c r="D3918" s="240">
        <v>0</v>
      </c>
      <c r="E3918" s="240">
        <v>0</v>
      </c>
      <c r="F3918" s="240">
        <v>0</v>
      </c>
      <c r="G3918" s="240">
        <v>0</v>
      </c>
      <c r="H3918" s="221"/>
      <c r="I3918" s="221"/>
      <c r="J3918" s="221"/>
      <c r="K3918" s="221"/>
    </row>
    <row r="3919" spans="1:11" ht="14.1" customHeight="1">
      <c r="A3919" s="221"/>
      <c r="B3919" s="221"/>
      <c r="C3919" s="239" t="s">
        <v>220</v>
      </c>
      <c r="D3919" s="240">
        <v>0</v>
      </c>
      <c r="E3919" s="240">
        <v>0</v>
      </c>
      <c r="F3919" s="240">
        <v>0</v>
      </c>
      <c r="G3919" s="240">
        <v>0</v>
      </c>
      <c r="H3919" s="221"/>
      <c r="I3919" s="221"/>
      <c r="J3919" s="221"/>
      <c r="K3919" s="221"/>
    </row>
    <row r="3920" spans="1:11" ht="14.1" customHeight="1">
      <c r="A3920" s="221"/>
      <c r="B3920" s="221"/>
      <c r="C3920" s="239" t="s">
        <v>229</v>
      </c>
      <c r="D3920" s="240">
        <v>0</v>
      </c>
      <c r="E3920" s="240">
        <v>0</v>
      </c>
      <c r="F3920" s="240">
        <v>0</v>
      </c>
      <c r="G3920" s="240">
        <v>0</v>
      </c>
      <c r="H3920" s="221"/>
      <c r="I3920" s="221"/>
      <c r="J3920" s="221"/>
      <c r="K3920" s="221"/>
    </row>
    <row r="3921" spans="1:11" ht="14.1" customHeight="1">
      <c r="A3921" s="221"/>
      <c r="B3921" s="221"/>
      <c r="C3921" s="239" t="s">
        <v>230</v>
      </c>
      <c r="D3921" s="240">
        <v>0</v>
      </c>
      <c r="E3921" s="240">
        <v>0</v>
      </c>
      <c r="F3921" s="240">
        <v>0</v>
      </c>
      <c r="G3921" s="240">
        <v>0</v>
      </c>
      <c r="H3921" s="221"/>
      <c r="I3921" s="221"/>
      <c r="J3921" s="221"/>
      <c r="K3921" s="221"/>
    </row>
    <row r="3922" spans="1:11" ht="14.1" customHeight="1">
      <c r="A3922" s="221"/>
      <c r="B3922" s="221"/>
      <c r="C3922" s="239" t="s">
        <v>231</v>
      </c>
      <c r="D3922" s="240">
        <v>0</v>
      </c>
      <c r="E3922" s="240">
        <v>0</v>
      </c>
      <c r="F3922" s="240">
        <v>0</v>
      </c>
      <c r="G3922" s="240">
        <v>0</v>
      </c>
      <c r="H3922" s="221"/>
      <c r="I3922" s="221"/>
      <c r="J3922" s="221"/>
      <c r="K3922" s="221"/>
    </row>
    <row r="3923" spans="1:11" ht="14.1" customHeight="1">
      <c r="A3923" s="221"/>
      <c r="B3923" s="221"/>
      <c r="C3923" s="239" t="s">
        <v>232</v>
      </c>
      <c r="D3923" s="240">
        <v>0</v>
      </c>
      <c r="E3923" s="240">
        <v>0</v>
      </c>
      <c r="F3923" s="240">
        <v>0</v>
      </c>
      <c r="G3923" s="240">
        <v>0</v>
      </c>
      <c r="H3923" s="221"/>
      <c r="I3923" s="221"/>
      <c r="J3923" s="221"/>
      <c r="K3923" s="221"/>
    </row>
    <row r="3924" spans="1:11" ht="14.1" customHeight="1">
      <c r="A3924" s="221"/>
      <c r="B3924" s="221"/>
      <c r="C3924" s="239" t="s">
        <v>233</v>
      </c>
      <c r="D3924" s="240">
        <v>0</v>
      </c>
      <c r="E3924" s="240">
        <v>233340139</v>
      </c>
      <c r="F3924" s="240">
        <v>50000000</v>
      </c>
      <c r="G3924" s="240"/>
      <c r="H3924" s="221"/>
      <c r="I3924" s="221"/>
      <c r="J3924" s="221"/>
      <c r="K3924" s="221"/>
    </row>
    <row r="3925" spans="1:11" ht="14.1" customHeight="1">
      <c r="A3925" s="221"/>
      <c r="B3925" s="221"/>
      <c r="C3925" s="239" t="s">
        <v>220</v>
      </c>
      <c r="D3925" s="240">
        <v>0</v>
      </c>
      <c r="E3925" s="240">
        <v>233340139</v>
      </c>
      <c r="F3925" s="240">
        <v>50000000</v>
      </c>
      <c r="G3925" s="240"/>
      <c r="H3925" s="221"/>
      <c r="I3925" s="221"/>
      <c r="J3925" s="221"/>
      <c r="K3925" s="221"/>
    </row>
    <row r="3926" spans="1:11" ht="14.1" customHeight="1">
      <c r="A3926" s="221"/>
      <c r="B3926" s="221"/>
      <c r="C3926" s="239" t="s">
        <v>229</v>
      </c>
      <c r="D3926" s="240">
        <v>0</v>
      </c>
      <c r="E3926" s="240">
        <v>0</v>
      </c>
      <c r="F3926" s="240">
        <v>0</v>
      </c>
      <c r="G3926" s="240">
        <v>0</v>
      </c>
      <c r="H3926" s="221"/>
      <c r="I3926" s="221"/>
      <c r="J3926" s="221"/>
      <c r="K3926" s="221"/>
    </row>
    <row r="3927" spans="1:11" ht="14.1" customHeight="1">
      <c r="A3927" s="221"/>
      <c r="B3927" s="221"/>
      <c r="C3927" s="239" t="s">
        <v>230</v>
      </c>
      <c r="D3927" s="240">
        <v>0</v>
      </c>
      <c r="E3927" s="240">
        <v>0</v>
      </c>
      <c r="F3927" s="240">
        <v>0</v>
      </c>
      <c r="G3927" s="240">
        <v>0</v>
      </c>
      <c r="H3927" s="221"/>
      <c r="I3927" s="221"/>
      <c r="J3927" s="221"/>
      <c r="K3927" s="221"/>
    </row>
    <row r="3928" spans="1:11" ht="14.1" customHeight="1">
      <c r="A3928" s="221"/>
      <c r="B3928" s="221"/>
      <c r="C3928" s="239" t="s">
        <v>231</v>
      </c>
      <c r="D3928" s="240">
        <v>0</v>
      </c>
      <c r="E3928" s="240">
        <v>0</v>
      </c>
      <c r="F3928" s="240">
        <v>0</v>
      </c>
      <c r="G3928" s="240">
        <v>0</v>
      </c>
      <c r="H3928" s="221"/>
      <c r="I3928" s="221"/>
      <c r="J3928" s="221"/>
      <c r="K3928" s="221"/>
    </row>
    <row r="3929" spans="1:11" ht="14.1" customHeight="1">
      <c r="A3929" s="221"/>
      <c r="B3929" s="221"/>
      <c r="C3929" s="239" t="s">
        <v>232</v>
      </c>
      <c r="D3929" s="240">
        <v>0</v>
      </c>
      <c r="E3929" s="240">
        <v>0</v>
      </c>
      <c r="F3929" s="240">
        <v>0</v>
      </c>
      <c r="G3929" s="240">
        <v>0</v>
      </c>
      <c r="H3929" s="221"/>
      <c r="I3929" s="221"/>
      <c r="J3929" s="221"/>
      <c r="K3929" s="221"/>
    </row>
    <row r="3930" spans="1:11" ht="14.1" customHeight="1">
      <c r="A3930" s="221"/>
      <c r="B3930" s="221"/>
      <c r="C3930" s="239" t="s">
        <v>234</v>
      </c>
      <c r="D3930" s="240">
        <v>0</v>
      </c>
      <c r="E3930" s="240">
        <v>0</v>
      </c>
      <c r="F3930" s="240">
        <v>0</v>
      </c>
      <c r="G3930" s="240">
        <v>0</v>
      </c>
      <c r="H3930" s="221"/>
      <c r="I3930" s="221"/>
      <c r="J3930" s="221"/>
      <c r="K3930" s="221"/>
    </row>
    <row r="3931" spans="1:11" ht="14.1" customHeight="1">
      <c r="A3931" s="221"/>
      <c r="B3931" s="221"/>
      <c r="C3931" s="239" t="s">
        <v>220</v>
      </c>
      <c r="D3931" s="240">
        <v>0</v>
      </c>
      <c r="E3931" s="240">
        <v>0</v>
      </c>
      <c r="F3931" s="240">
        <v>0</v>
      </c>
      <c r="G3931" s="240">
        <v>0</v>
      </c>
      <c r="H3931" s="221"/>
      <c r="I3931" s="221"/>
      <c r="J3931" s="221"/>
      <c r="K3931" s="221"/>
    </row>
    <row r="3932" spans="1:11" ht="14.1" customHeight="1">
      <c r="A3932" s="221"/>
      <c r="B3932" s="221"/>
      <c r="C3932" s="239" t="s">
        <v>229</v>
      </c>
      <c r="D3932" s="240">
        <v>0</v>
      </c>
      <c r="E3932" s="240">
        <v>0</v>
      </c>
      <c r="F3932" s="240">
        <v>0</v>
      </c>
      <c r="G3932" s="240">
        <v>0</v>
      </c>
      <c r="H3932" s="221"/>
      <c r="I3932" s="221"/>
      <c r="J3932" s="221"/>
      <c r="K3932" s="221"/>
    </row>
    <row r="3933" spans="1:11" ht="14.1" customHeight="1">
      <c r="A3933" s="221"/>
      <c r="B3933" s="221"/>
      <c r="C3933" s="239" t="s">
        <v>230</v>
      </c>
      <c r="D3933" s="240">
        <v>0</v>
      </c>
      <c r="E3933" s="240">
        <v>0</v>
      </c>
      <c r="F3933" s="240">
        <v>0</v>
      </c>
      <c r="G3933" s="240">
        <v>0</v>
      </c>
      <c r="H3933" s="221"/>
      <c r="I3933" s="221"/>
      <c r="J3933" s="221"/>
      <c r="K3933" s="221"/>
    </row>
    <row r="3934" spans="1:11" ht="14.1" customHeight="1">
      <c r="A3934" s="221"/>
      <c r="B3934" s="221"/>
      <c r="C3934" s="239" t="s">
        <v>231</v>
      </c>
      <c r="D3934" s="240">
        <v>0</v>
      </c>
      <c r="E3934" s="240">
        <v>0</v>
      </c>
      <c r="F3934" s="240">
        <v>0</v>
      </c>
      <c r="G3934" s="240">
        <v>0</v>
      </c>
      <c r="H3934" s="221"/>
      <c r="I3934" s="221"/>
      <c r="J3934" s="221"/>
      <c r="K3934" s="221"/>
    </row>
    <row r="3935" spans="1:11" ht="14.1" customHeight="1">
      <c r="A3935" s="221"/>
      <c r="B3935" s="221"/>
      <c r="C3935" s="239" t="s">
        <v>232</v>
      </c>
      <c r="D3935" s="240">
        <v>0</v>
      </c>
      <c r="E3935" s="240">
        <v>0</v>
      </c>
      <c r="F3935" s="240">
        <v>0</v>
      </c>
      <c r="G3935" s="240">
        <v>0</v>
      </c>
      <c r="H3935" s="221"/>
      <c r="I3935" s="221"/>
      <c r="J3935" s="221"/>
      <c r="K3935" s="221"/>
    </row>
    <row r="3936" spans="1:11" ht="14.1" customHeight="1">
      <c r="A3936" s="221"/>
      <c r="B3936" s="221"/>
      <c r="C3936" s="239" t="s">
        <v>235</v>
      </c>
      <c r="D3936" s="240">
        <v>0</v>
      </c>
      <c r="E3936" s="240">
        <v>0</v>
      </c>
      <c r="F3936" s="240">
        <v>0</v>
      </c>
      <c r="G3936" s="240">
        <v>0</v>
      </c>
      <c r="H3936" s="221"/>
      <c r="I3936" s="221"/>
      <c r="J3936" s="221"/>
      <c r="K3936" s="221"/>
    </row>
    <row r="3937" spans="1:11" ht="14.1" customHeight="1">
      <c r="A3937" s="221"/>
      <c r="B3937" s="221"/>
      <c r="C3937" s="239" t="s">
        <v>236</v>
      </c>
      <c r="D3937" s="240">
        <v>0</v>
      </c>
      <c r="E3937" s="240">
        <v>0</v>
      </c>
      <c r="F3937" s="240">
        <v>0</v>
      </c>
      <c r="G3937" s="240">
        <v>0</v>
      </c>
      <c r="H3937" s="221"/>
      <c r="I3937" s="221"/>
      <c r="J3937" s="221"/>
      <c r="K3937" s="221"/>
    </row>
    <row r="3938" spans="1:11" ht="14.1" customHeight="1">
      <c r="A3938" s="221"/>
      <c r="B3938" s="221"/>
      <c r="C3938" s="241" t="s">
        <v>237</v>
      </c>
      <c r="D3938" s="240">
        <v>0</v>
      </c>
      <c r="E3938" s="240">
        <v>233340139</v>
      </c>
      <c r="F3938" s="240">
        <v>50000000</v>
      </c>
      <c r="G3938" s="240"/>
      <c r="H3938" s="221"/>
      <c r="I3938" s="221"/>
      <c r="J3938" s="221"/>
      <c r="K3938" s="221"/>
    </row>
    <row r="3939" spans="1:11" ht="20.100000000000001" customHeight="1">
      <c r="A3939" s="221"/>
      <c r="B3939" s="221"/>
      <c r="C3939" s="1581" t="s">
        <v>3533</v>
      </c>
      <c r="D3939" s="1685" t="s">
        <v>3534</v>
      </c>
      <c r="E3939" s="1686"/>
      <c r="F3939" s="1686"/>
      <c r="G3939" s="1686"/>
      <c r="H3939" s="221"/>
      <c r="I3939" s="221"/>
      <c r="J3939" s="221"/>
      <c r="K3939" s="221"/>
    </row>
    <row r="3940" spans="1:11" ht="45.95" customHeight="1">
      <c r="A3940" s="221"/>
      <c r="B3940" s="221"/>
      <c r="C3940" s="231" t="s">
        <v>209</v>
      </c>
      <c r="D3940" s="1639" t="s">
        <v>3535</v>
      </c>
      <c r="E3940" s="1640"/>
      <c r="F3940" s="1640"/>
      <c r="G3940" s="1640"/>
      <c r="H3940" s="221"/>
      <c r="I3940" s="221"/>
      <c r="J3940" s="221"/>
      <c r="K3940" s="221"/>
    </row>
    <row r="3941" spans="1:11" ht="45.95" customHeight="1">
      <c r="A3941" s="221"/>
      <c r="B3941" s="221"/>
      <c r="C3941" s="232" t="s">
        <v>211</v>
      </c>
      <c r="D3941" s="1639" t="s">
        <v>3536</v>
      </c>
      <c r="E3941" s="1640"/>
      <c r="F3941" s="1640"/>
      <c r="G3941" s="1640"/>
      <c r="H3941" s="221"/>
      <c r="I3941" s="221"/>
      <c r="J3941" s="221"/>
      <c r="K3941" s="221"/>
    </row>
    <row r="3942" spans="1:11" ht="45.95" customHeight="1">
      <c r="A3942" s="221"/>
      <c r="B3942" s="221"/>
      <c r="C3942" s="232" t="s">
        <v>31</v>
      </c>
      <c r="D3942" s="1639" t="s">
        <v>3528</v>
      </c>
      <c r="E3942" s="1640"/>
      <c r="F3942" s="1640"/>
      <c r="G3942" s="1640"/>
      <c r="H3942" s="221"/>
      <c r="I3942" s="221"/>
      <c r="J3942" s="221"/>
      <c r="K3942" s="221"/>
    </row>
    <row r="3943" spans="1:11" ht="15" customHeight="1">
      <c r="A3943" s="221"/>
      <c r="B3943" s="221"/>
      <c r="C3943" s="233"/>
      <c r="D3943" s="234">
        <v>2025</v>
      </c>
      <c r="E3943" s="234">
        <v>2026</v>
      </c>
      <c r="F3943" s="234">
        <v>2027</v>
      </c>
      <c r="G3943" s="234">
        <v>2028</v>
      </c>
      <c r="H3943" s="221"/>
      <c r="I3943" s="221"/>
      <c r="J3943" s="221"/>
      <c r="K3943" s="221"/>
    </row>
    <row r="3944" spans="1:11" ht="15" customHeight="1">
      <c r="A3944" s="221"/>
      <c r="B3944" s="221"/>
      <c r="C3944" s="235"/>
      <c r="D3944" s="236" t="s">
        <v>13</v>
      </c>
      <c r="E3944" s="236" t="s">
        <v>14</v>
      </c>
      <c r="F3944" s="236" t="s">
        <v>14</v>
      </c>
      <c r="G3944" s="236" t="s">
        <v>14</v>
      </c>
      <c r="H3944" s="221"/>
      <c r="I3944" s="221"/>
      <c r="J3944" s="221"/>
      <c r="K3944" s="221"/>
    </row>
    <row r="3945" spans="1:11" ht="14.1" customHeight="1">
      <c r="A3945" s="221"/>
      <c r="B3945" s="221"/>
      <c r="C3945" s="223" t="s">
        <v>33</v>
      </c>
      <c r="D3945" s="237" t="s">
        <v>200</v>
      </c>
      <c r="E3945" s="237" t="s">
        <v>248</v>
      </c>
      <c r="F3945" s="237" t="s">
        <v>248</v>
      </c>
      <c r="G3945" s="237" t="s">
        <v>248</v>
      </c>
      <c r="H3945" s="221"/>
      <c r="I3945" s="221"/>
      <c r="J3945" s="221"/>
      <c r="K3945" s="221"/>
    </row>
    <row r="3946" spans="1:11" ht="14.1" customHeight="1">
      <c r="A3946" s="221"/>
      <c r="B3946" s="221"/>
      <c r="C3946" s="223" t="s">
        <v>214</v>
      </c>
      <c r="D3946" s="1591">
        <v>39557490.060000002</v>
      </c>
      <c r="E3946" s="1591">
        <v>92302692</v>
      </c>
      <c r="F3946" s="237" t="s">
        <v>164</v>
      </c>
      <c r="G3946" s="237" t="s">
        <v>164</v>
      </c>
      <c r="H3946" s="221"/>
      <c r="I3946" s="221"/>
      <c r="J3946" s="221"/>
      <c r="K3946" s="221"/>
    </row>
    <row r="3947" spans="1:11" ht="14.1" customHeight="1">
      <c r="A3947" s="221"/>
      <c r="B3947" s="221"/>
      <c r="C3947" s="223" t="s">
        <v>215</v>
      </c>
      <c r="D3947" s="237" t="s">
        <v>164</v>
      </c>
      <c r="E3947" s="1591">
        <v>92302692</v>
      </c>
      <c r="F3947" s="237" t="s">
        <v>164</v>
      </c>
      <c r="G3947" s="237" t="s">
        <v>164</v>
      </c>
      <c r="H3947" s="221"/>
      <c r="I3947" s="221"/>
      <c r="J3947" s="221"/>
      <c r="K3947" s="221"/>
    </row>
    <row r="3948" spans="1:11" ht="14.1" customHeight="1">
      <c r="A3948" s="221"/>
      <c r="B3948" s="221"/>
      <c r="C3948" s="223" t="s">
        <v>216</v>
      </c>
      <c r="D3948" s="237" t="s">
        <v>200</v>
      </c>
      <c r="E3948" s="237" t="s">
        <v>200</v>
      </c>
      <c r="F3948" s="237" t="s">
        <v>164</v>
      </c>
      <c r="G3948" s="237" t="s">
        <v>164</v>
      </c>
      <c r="H3948" s="221"/>
      <c r="I3948" s="221"/>
      <c r="J3948" s="221"/>
      <c r="K3948" s="221"/>
    </row>
    <row r="3949" spans="1:11" ht="14.1" customHeight="1">
      <c r="A3949" s="221"/>
      <c r="B3949" s="221"/>
      <c r="C3949" s="223" t="s">
        <v>217</v>
      </c>
      <c r="D3949" s="237" t="s">
        <v>200</v>
      </c>
      <c r="E3949" s="1595">
        <v>1.3333809061190975</v>
      </c>
      <c r="F3949" s="1595">
        <v>-1</v>
      </c>
      <c r="G3949" s="237" t="s">
        <v>200</v>
      </c>
      <c r="H3949" s="221"/>
      <c r="I3949" s="221"/>
      <c r="J3949" s="221"/>
      <c r="K3949" s="221"/>
    </row>
    <row r="3950" spans="1:11" ht="14.1" customHeight="1">
      <c r="A3950" s="221"/>
      <c r="B3950" s="221"/>
      <c r="C3950" s="223" t="s">
        <v>39</v>
      </c>
      <c r="D3950" s="237" t="s">
        <v>200</v>
      </c>
      <c r="E3950" s="1595">
        <v>1.3333809061190975</v>
      </c>
      <c r="F3950" s="1595">
        <v>-1</v>
      </c>
      <c r="G3950" s="237" t="s">
        <v>200</v>
      </c>
      <c r="H3950" s="221"/>
      <c r="I3950" s="221"/>
      <c r="J3950" s="221"/>
      <c r="K3950" s="221"/>
    </row>
    <row r="3951" spans="1:11" ht="14.1" customHeight="1">
      <c r="A3951" s="221"/>
      <c r="B3951" s="221"/>
      <c r="C3951" s="1683" t="s">
        <v>218</v>
      </c>
      <c r="D3951" s="1684"/>
      <c r="E3951" s="1684"/>
      <c r="F3951" s="1684"/>
      <c r="G3951" s="1684"/>
      <c r="H3951" s="221"/>
      <c r="I3951" s="221"/>
      <c r="J3951" s="221"/>
      <c r="K3951" s="221"/>
    </row>
    <row r="3952" spans="1:11" ht="14.1" customHeight="1">
      <c r="A3952" s="221"/>
      <c r="B3952" s="221"/>
      <c r="C3952" s="233"/>
      <c r="D3952" s="234">
        <v>2025</v>
      </c>
      <c r="E3952" s="234">
        <v>2026</v>
      </c>
      <c r="F3952" s="234">
        <v>2027</v>
      </c>
      <c r="G3952" s="234">
        <v>2028</v>
      </c>
      <c r="H3952" s="221"/>
      <c r="I3952" s="221"/>
      <c r="J3952" s="221"/>
      <c r="K3952" s="221"/>
    </row>
    <row r="3953" spans="1:11" ht="14.1" customHeight="1">
      <c r="A3953" s="221"/>
      <c r="B3953" s="221"/>
      <c r="C3953" s="235"/>
      <c r="D3953" s="236" t="s">
        <v>13</v>
      </c>
      <c r="E3953" s="236" t="s">
        <v>14</v>
      </c>
      <c r="F3953" s="236" t="s">
        <v>14</v>
      </c>
      <c r="G3953" s="236" t="s">
        <v>14</v>
      </c>
      <c r="H3953" s="221"/>
      <c r="I3953" s="221"/>
      <c r="J3953" s="221"/>
      <c r="K3953" s="221"/>
    </row>
    <row r="3954" spans="1:11" ht="14.1" customHeight="1">
      <c r="A3954" s="221"/>
      <c r="B3954" s="221"/>
      <c r="C3954" s="239" t="s">
        <v>219</v>
      </c>
      <c r="D3954" s="240">
        <v>0</v>
      </c>
      <c r="E3954" s="240">
        <v>0</v>
      </c>
      <c r="F3954" s="240">
        <v>0</v>
      </c>
      <c r="G3954" s="240">
        <v>0</v>
      </c>
      <c r="H3954" s="221"/>
      <c r="I3954" s="221"/>
      <c r="J3954" s="221"/>
      <c r="K3954" s="221"/>
    </row>
    <row r="3955" spans="1:11" ht="14.1" customHeight="1">
      <c r="A3955" s="221"/>
      <c r="B3955" s="221"/>
      <c r="C3955" s="239" t="s">
        <v>220</v>
      </c>
      <c r="D3955" s="240">
        <v>0</v>
      </c>
      <c r="E3955" s="240">
        <v>0</v>
      </c>
      <c r="F3955" s="240">
        <v>0</v>
      </c>
      <c r="G3955" s="240">
        <v>0</v>
      </c>
      <c r="H3955" s="221"/>
      <c r="I3955" s="221"/>
      <c r="J3955" s="221"/>
      <c r="K3955" s="221"/>
    </row>
    <row r="3956" spans="1:11" ht="14.1" customHeight="1">
      <c r="A3956" s="221"/>
      <c r="B3956" s="221"/>
      <c r="C3956" s="239" t="s">
        <v>221</v>
      </c>
      <c r="D3956" s="240">
        <v>0</v>
      </c>
      <c r="E3956" s="240">
        <v>0</v>
      </c>
      <c r="F3956" s="240">
        <v>0</v>
      </c>
      <c r="G3956" s="240">
        <v>0</v>
      </c>
      <c r="H3956" s="221"/>
      <c r="I3956" s="221"/>
      <c r="J3956" s="221"/>
      <c r="K3956" s="221"/>
    </row>
    <row r="3957" spans="1:11" ht="14.1" customHeight="1">
      <c r="A3957" s="221"/>
      <c r="B3957" s="221"/>
      <c r="C3957" s="239" t="s">
        <v>222</v>
      </c>
      <c r="D3957" s="240">
        <v>0</v>
      </c>
      <c r="E3957" s="240">
        <v>0</v>
      </c>
      <c r="F3957" s="240">
        <v>0</v>
      </c>
      <c r="G3957" s="240">
        <v>0</v>
      </c>
      <c r="H3957" s="221"/>
      <c r="I3957" s="221"/>
      <c r="J3957" s="221"/>
      <c r="K3957" s="221"/>
    </row>
    <row r="3958" spans="1:11" ht="14.1" customHeight="1">
      <c r="A3958" s="221"/>
      <c r="B3958" s="221"/>
      <c r="C3958" s="239" t="s">
        <v>220</v>
      </c>
      <c r="D3958" s="240">
        <v>0</v>
      </c>
      <c r="E3958" s="240">
        <v>0</v>
      </c>
      <c r="F3958" s="240">
        <v>0</v>
      </c>
      <c r="G3958" s="240">
        <v>0</v>
      </c>
      <c r="H3958" s="221"/>
      <c r="I3958" s="221"/>
      <c r="J3958" s="221"/>
      <c r="K3958" s="221"/>
    </row>
    <row r="3959" spans="1:11" ht="14.1" customHeight="1">
      <c r="A3959" s="221"/>
      <c r="B3959" s="221"/>
      <c r="C3959" s="239" t="s">
        <v>221</v>
      </c>
      <c r="D3959" s="240">
        <v>0</v>
      </c>
      <c r="E3959" s="240">
        <v>0</v>
      </c>
      <c r="F3959" s="240">
        <v>0</v>
      </c>
      <c r="G3959" s="240">
        <v>0</v>
      </c>
      <c r="H3959" s="221"/>
      <c r="I3959" s="221"/>
      <c r="J3959" s="221"/>
      <c r="K3959" s="221"/>
    </row>
    <row r="3960" spans="1:11" ht="14.1" customHeight="1">
      <c r="A3960" s="221"/>
      <c r="B3960" s="221"/>
      <c r="C3960" s="239" t="s">
        <v>223</v>
      </c>
      <c r="D3960" s="240">
        <v>0</v>
      </c>
      <c r="E3960" s="240">
        <v>0</v>
      </c>
      <c r="F3960" s="240">
        <v>0</v>
      </c>
      <c r="G3960" s="240">
        <v>0</v>
      </c>
      <c r="H3960" s="221"/>
      <c r="I3960" s="221"/>
      <c r="J3960" s="221"/>
      <c r="K3960" s="221"/>
    </row>
    <row r="3961" spans="1:11" ht="14.1" customHeight="1">
      <c r="A3961" s="221"/>
      <c r="B3961" s="221"/>
      <c r="C3961" s="239" t="s">
        <v>220</v>
      </c>
      <c r="D3961" s="240">
        <v>0</v>
      </c>
      <c r="E3961" s="240">
        <v>0</v>
      </c>
      <c r="F3961" s="240">
        <v>0</v>
      </c>
      <c r="G3961" s="240">
        <v>0</v>
      </c>
      <c r="H3961" s="221"/>
      <c r="I3961" s="221"/>
      <c r="J3961" s="221"/>
      <c r="K3961" s="221"/>
    </row>
    <row r="3962" spans="1:11" ht="14.1" customHeight="1">
      <c r="A3962" s="221"/>
      <c r="B3962" s="221"/>
      <c r="C3962" s="239" t="s">
        <v>221</v>
      </c>
      <c r="D3962" s="240">
        <v>0</v>
      </c>
      <c r="E3962" s="240">
        <v>0</v>
      </c>
      <c r="F3962" s="240">
        <v>0</v>
      </c>
      <c r="G3962" s="240">
        <v>0</v>
      </c>
      <c r="H3962" s="221"/>
      <c r="I3962" s="221"/>
      <c r="J3962" s="221"/>
      <c r="K3962" s="221"/>
    </row>
    <row r="3963" spans="1:11" ht="14.1" customHeight="1">
      <c r="A3963" s="221"/>
      <c r="B3963" s="221"/>
      <c r="C3963" s="239" t="s">
        <v>224</v>
      </c>
      <c r="D3963" s="240">
        <v>0</v>
      </c>
      <c r="E3963" s="240">
        <v>0</v>
      </c>
      <c r="F3963" s="240">
        <v>0</v>
      </c>
      <c r="G3963" s="240">
        <v>0</v>
      </c>
      <c r="H3963" s="221"/>
      <c r="I3963" s="221"/>
      <c r="J3963" s="221"/>
      <c r="K3963" s="221"/>
    </row>
    <row r="3964" spans="1:11" ht="14.1" customHeight="1">
      <c r="A3964" s="221"/>
      <c r="B3964" s="221"/>
      <c r="C3964" s="239" t="s">
        <v>220</v>
      </c>
      <c r="D3964" s="240">
        <v>0</v>
      </c>
      <c r="E3964" s="240">
        <v>0</v>
      </c>
      <c r="F3964" s="240">
        <v>0</v>
      </c>
      <c r="G3964" s="240">
        <v>0</v>
      </c>
      <c r="H3964" s="221"/>
      <c r="I3964" s="221"/>
      <c r="J3964" s="221"/>
      <c r="K3964" s="221"/>
    </row>
    <row r="3965" spans="1:11" ht="14.1" customHeight="1">
      <c r="A3965" s="221"/>
      <c r="B3965" s="221"/>
      <c r="C3965" s="239" t="s">
        <v>221</v>
      </c>
      <c r="D3965" s="240">
        <v>0</v>
      </c>
      <c r="E3965" s="240">
        <v>0</v>
      </c>
      <c r="F3965" s="240">
        <v>0</v>
      </c>
      <c r="G3965" s="240">
        <v>0</v>
      </c>
      <c r="H3965" s="221"/>
      <c r="I3965" s="221"/>
      <c r="J3965" s="221"/>
      <c r="K3965" s="221"/>
    </row>
    <row r="3966" spans="1:11" ht="14.1" customHeight="1">
      <c r="A3966" s="221"/>
      <c r="B3966" s="221"/>
      <c r="C3966" s="239" t="s">
        <v>225</v>
      </c>
      <c r="D3966" s="240">
        <v>0</v>
      </c>
      <c r="E3966" s="240">
        <v>0</v>
      </c>
      <c r="F3966" s="240">
        <v>0</v>
      </c>
      <c r="G3966" s="240">
        <v>0</v>
      </c>
      <c r="H3966" s="221"/>
      <c r="I3966" s="221"/>
      <c r="J3966" s="221"/>
      <c r="K3966" s="221"/>
    </row>
    <row r="3967" spans="1:11" ht="14.1" customHeight="1">
      <c r="A3967" s="221"/>
      <c r="B3967" s="221"/>
      <c r="C3967" s="239" t="s">
        <v>220</v>
      </c>
      <c r="D3967" s="240">
        <v>0</v>
      </c>
      <c r="E3967" s="240">
        <v>0</v>
      </c>
      <c r="F3967" s="240">
        <v>0</v>
      </c>
      <c r="G3967" s="240">
        <v>0</v>
      </c>
      <c r="H3967" s="221"/>
      <c r="I3967" s="221"/>
      <c r="J3967" s="221"/>
      <c r="K3967" s="221"/>
    </row>
    <row r="3968" spans="1:11" ht="14.1" customHeight="1">
      <c r="A3968" s="221"/>
      <c r="B3968" s="221"/>
      <c r="C3968" s="239" t="s">
        <v>221</v>
      </c>
      <c r="D3968" s="240">
        <v>0</v>
      </c>
      <c r="E3968" s="240">
        <v>0</v>
      </c>
      <c r="F3968" s="240">
        <v>0</v>
      </c>
      <c r="G3968" s="240">
        <v>0</v>
      </c>
      <c r="H3968" s="221"/>
      <c r="I3968" s="221"/>
      <c r="J3968" s="221"/>
      <c r="K3968" s="221"/>
    </row>
    <row r="3969" spans="1:11" ht="14.1" customHeight="1">
      <c r="A3969" s="221"/>
      <c r="B3969" s="221"/>
      <c r="C3969" s="239" t="s">
        <v>226</v>
      </c>
      <c r="D3969" s="240">
        <v>0</v>
      </c>
      <c r="E3969" s="240">
        <v>0</v>
      </c>
      <c r="F3969" s="240">
        <v>0</v>
      </c>
      <c r="G3969" s="240">
        <v>0</v>
      </c>
      <c r="H3969" s="221"/>
      <c r="I3969" s="221"/>
      <c r="J3969" s="221"/>
      <c r="K3969" s="221"/>
    </row>
    <row r="3970" spans="1:11" ht="14.1" customHeight="1">
      <c r="A3970" s="221"/>
      <c r="B3970" s="221"/>
      <c r="C3970" s="239" t="s">
        <v>220</v>
      </c>
      <c r="D3970" s="240">
        <v>0</v>
      </c>
      <c r="E3970" s="240">
        <v>0</v>
      </c>
      <c r="F3970" s="240">
        <v>0</v>
      </c>
      <c r="G3970" s="240">
        <v>0</v>
      </c>
      <c r="H3970" s="221"/>
      <c r="I3970" s="221"/>
      <c r="J3970" s="221"/>
      <c r="K3970" s="221"/>
    </row>
    <row r="3971" spans="1:11" ht="14.1" customHeight="1">
      <c r="A3971" s="221"/>
      <c r="B3971" s="221"/>
      <c r="C3971" s="239" t="s">
        <v>221</v>
      </c>
      <c r="D3971" s="240">
        <v>0</v>
      </c>
      <c r="E3971" s="240">
        <v>0</v>
      </c>
      <c r="F3971" s="240">
        <v>0</v>
      </c>
      <c r="G3971" s="240">
        <v>0</v>
      </c>
      <c r="H3971" s="221"/>
      <c r="I3971" s="221"/>
      <c r="J3971" s="221"/>
      <c r="K3971" s="221"/>
    </row>
    <row r="3972" spans="1:11" ht="14.1" customHeight="1">
      <c r="A3972" s="221"/>
      <c r="B3972" s="221"/>
      <c r="C3972" s="239" t="s">
        <v>227</v>
      </c>
      <c r="D3972" s="240">
        <v>0</v>
      </c>
      <c r="E3972" s="240">
        <v>0</v>
      </c>
      <c r="F3972" s="240">
        <v>0</v>
      </c>
      <c r="G3972" s="240">
        <v>0</v>
      </c>
      <c r="H3972" s="221"/>
      <c r="I3972" s="221"/>
      <c r="J3972" s="221"/>
      <c r="K3972" s="221"/>
    </row>
    <row r="3973" spans="1:11" ht="14.1" customHeight="1">
      <c r="A3973" s="221"/>
      <c r="B3973" s="221"/>
      <c r="C3973" s="239" t="s">
        <v>220</v>
      </c>
      <c r="D3973" s="240">
        <v>0</v>
      </c>
      <c r="E3973" s="240">
        <v>0</v>
      </c>
      <c r="F3973" s="240">
        <v>0</v>
      </c>
      <c r="G3973" s="240">
        <v>0</v>
      </c>
      <c r="H3973" s="221"/>
      <c r="I3973" s="221"/>
      <c r="J3973" s="221"/>
      <c r="K3973" s="221"/>
    </row>
    <row r="3974" spans="1:11" ht="14.1" customHeight="1">
      <c r="A3974" s="221"/>
      <c r="B3974" s="221"/>
      <c r="C3974" s="239" t="s">
        <v>221</v>
      </c>
      <c r="D3974" s="240">
        <v>0</v>
      </c>
      <c r="E3974" s="240">
        <v>0</v>
      </c>
      <c r="F3974" s="240">
        <v>0</v>
      </c>
      <c r="G3974" s="240">
        <v>0</v>
      </c>
      <c r="H3974" s="221"/>
      <c r="I3974" s="221"/>
      <c r="J3974" s="221"/>
      <c r="K3974" s="221"/>
    </row>
    <row r="3975" spans="1:11" ht="14.1" customHeight="1">
      <c r="A3975" s="221"/>
      <c r="B3975" s="221"/>
      <c r="C3975" s="239" t="s">
        <v>228</v>
      </c>
      <c r="D3975" s="240">
        <v>0</v>
      </c>
      <c r="E3975" s="240">
        <v>0</v>
      </c>
      <c r="F3975" s="240">
        <v>0</v>
      </c>
      <c r="G3975" s="240">
        <v>0</v>
      </c>
      <c r="H3975" s="221"/>
      <c r="I3975" s="221"/>
      <c r="J3975" s="221"/>
      <c r="K3975" s="221"/>
    </row>
    <row r="3976" spans="1:11" ht="14.1" customHeight="1">
      <c r="A3976" s="221"/>
      <c r="B3976" s="221"/>
      <c r="C3976" s="239" t="s">
        <v>220</v>
      </c>
      <c r="D3976" s="240">
        <v>0</v>
      </c>
      <c r="E3976" s="240">
        <v>0</v>
      </c>
      <c r="F3976" s="240">
        <v>0</v>
      </c>
      <c r="G3976" s="240">
        <v>0</v>
      </c>
      <c r="H3976" s="221"/>
      <c r="I3976" s="221"/>
      <c r="J3976" s="221"/>
      <c r="K3976" s="221"/>
    </row>
    <row r="3977" spans="1:11" ht="14.1" customHeight="1">
      <c r="A3977" s="221"/>
      <c r="B3977" s="221"/>
      <c r="C3977" s="239" t="s">
        <v>229</v>
      </c>
      <c r="D3977" s="240">
        <v>0</v>
      </c>
      <c r="E3977" s="240">
        <v>0</v>
      </c>
      <c r="F3977" s="240">
        <v>0</v>
      </c>
      <c r="G3977" s="240">
        <v>0</v>
      </c>
      <c r="H3977" s="221"/>
      <c r="I3977" s="221"/>
      <c r="J3977" s="221"/>
      <c r="K3977" s="221"/>
    </row>
    <row r="3978" spans="1:11" ht="14.1" customHeight="1">
      <c r="A3978" s="221"/>
      <c r="B3978" s="221"/>
      <c r="C3978" s="239" t="s">
        <v>230</v>
      </c>
      <c r="D3978" s="240">
        <v>0</v>
      </c>
      <c r="E3978" s="240">
        <v>0</v>
      </c>
      <c r="F3978" s="240">
        <v>0</v>
      </c>
      <c r="G3978" s="240">
        <v>0</v>
      </c>
      <c r="H3978" s="221"/>
      <c r="I3978" s="221"/>
      <c r="J3978" s="221"/>
      <c r="K3978" s="221"/>
    </row>
    <row r="3979" spans="1:11" ht="14.1" customHeight="1">
      <c r="A3979" s="221"/>
      <c r="B3979" s="221"/>
      <c r="C3979" s="239" t="s">
        <v>231</v>
      </c>
      <c r="D3979" s="240">
        <v>0</v>
      </c>
      <c r="E3979" s="240">
        <v>0</v>
      </c>
      <c r="F3979" s="240">
        <v>0</v>
      </c>
      <c r="G3979" s="240">
        <v>0</v>
      </c>
      <c r="H3979" s="221"/>
      <c r="I3979" s="221"/>
      <c r="J3979" s="221"/>
      <c r="K3979" s="221"/>
    </row>
    <row r="3980" spans="1:11" ht="14.1" customHeight="1">
      <c r="A3980" s="221"/>
      <c r="B3980" s="221"/>
      <c r="C3980" s="239" t="s">
        <v>232</v>
      </c>
      <c r="D3980" s="240">
        <v>0</v>
      </c>
      <c r="E3980" s="240">
        <v>0</v>
      </c>
      <c r="F3980" s="240">
        <v>0</v>
      </c>
      <c r="G3980" s="240">
        <v>0</v>
      </c>
      <c r="H3980" s="221"/>
      <c r="I3980" s="221"/>
      <c r="J3980" s="221"/>
      <c r="K3980" s="221"/>
    </row>
    <row r="3981" spans="1:11" ht="14.1" customHeight="1">
      <c r="A3981" s="221"/>
      <c r="B3981" s="221"/>
      <c r="C3981" s="239" t="s">
        <v>233</v>
      </c>
      <c r="D3981" s="240">
        <v>0</v>
      </c>
      <c r="E3981" s="240">
        <v>92302692</v>
      </c>
      <c r="F3981" s="240" t="s">
        <v>164</v>
      </c>
      <c r="G3981" s="240" t="s">
        <v>164</v>
      </c>
      <c r="H3981" s="221"/>
      <c r="I3981" s="221"/>
      <c r="J3981" s="221"/>
      <c r="K3981" s="221"/>
    </row>
    <row r="3982" spans="1:11" ht="14.1" customHeight="1">
      <c r="A3982" s="221"/>
      <c r="B3982" s="221"/>
      <c r="C3982" s="239" t="s">
        <v>220</v>
      </c>
      <c r="D3982" s="240">
        <v>0</v>
      </c>
      <c r="E3982" s="240">
        <v>92302692</v>
      </c>
      <c r="F3982" s="240" t="s">
        <v>164</v>
      </c>
      <c r="G3982" s="240" t="s">
        <v>164</v>
      </c>
      <c r="H3982" s="221"/>
      <c r="I3982" s="221"/>
      <c r="J3982" s="221"/>
      <c r="K3982" s="221"/>
    </row>
    <row r="3983" spans="1:11" ht="14.1" customHeight="1">
      <c r="A3983" s="221"/>
      <c r="B3983" s="221"/>
      <c r="C3983" s="239" t="s">
        <v>229</v>
      </c>
      <c r="D3983" s="240">
        <v>0</v>
      </c>
      <c r="E3983" s="240">
        <v>0</v>
      </c>
      <c r="F3983" s="240">
        <v>0</v>
      </c>
      <c r="G3983" s="240">
        <v>0</v>
      </c>
      <c r="H3983" s="221"/>
      <c r="I3983" s="221"/>
      <c r="J3983" s="221"/>
      <c r="K3983" s="221"/>
    </row>
    <row r="3984" spans="1:11" ht="14.1" customHeight="1">
      <c r="A3984" s="221"/>
      <c r="B3984" s="221"/>
      <c r="C3984" s="239" t="s">
        <v>230</v>
      </c>
      <c r="D3984" s="240">
        <v>0</v>
      </c>
      <c r="E3984" s="240">
        <v>0</v>
      </c>
      <c r="F3984" s="240">
        <v>0</v>
      </c>
      <c r="G3984" s="240">
        <v>0</v>
      </c>
      <c r="H3984" s="221"/>
      <c r="I3984" s="221"/>
      <c r="J3984" s="221"/>
      <c r="K3984" s="221"/>
    </row>
    <row r="3985" spans="1:11" ht="14.1" customHeight="1">
      <c r="A3985" s="221"/>
      <c r="B3985" s="221"/>
      <c r="C3985" s="239" t="s">
        <v>231</v>
      </c>
      <c r="D3985" s="240">
        <v>0</v>
      </c>
      <c r="E3985" s="240">
        <v>0</v>
      </c>
      <c r="F3985" s="240">
        <v>0</v>
      </c>
      <c r="G3985" s="240">
        <v>0</v>
      </c>
      <c r="H3985" s="221"/>
      <c r="I3985" s="221"/>
      <c r="J3985" s="221"/>
      <c r="K3985" s="221"/>
    </row>
    <row r="3986" spans="1:11" ht="14.1" customHeight="1">
      <c r="A3986" s="221"/>
      <c r="B3986" s="221"/>
      <c r="C3986" s="239" t="s">
        <v>232</v>
      </c>
      <c r="D3986" s="240">
        <v>0</v>
      </c>
      <c r="E3986" s="240">
        <v>0</v>
      </c>
      <c r="F3986" s="240">
        <v>0</v>
      </c>
      <c r="G3986" s="240">
        <v>0</v>
      </c>
      <c r="H3986" s="221"/>
      <c r="I3986" s="221"/>
      <c r="J3986" s="221"/>
      <c r="K3986" s="221"/>
    </row>
    <row r="3987" spans="1:11" ht="14.1" customHeight="1">
      <c r="A3987" s="221"/>
      <c r="B3987" s="221"/>
      <c r="C3987" s="239" t="s">
        <v>234</v>
      </c>
      <c r="D3987" s="240">
        <v>0</v>
      </c>
      <c r="E3987" s="240">
        <v>0</v>
      </c>
      <c r="F3987" s="240">
        <v>0</v>
      </c>
      <c r="G3987" s="240">
        <v>0</v>
      </c>
      <c r="H3987" s="221"/>
      <c r="I3987" s="221"/>
      <c r="J3987" s="221"/>
      <c r="K3987" s="221"/>
    </row>
    <row r="3988" spans="1:11" ht="14.1" customHeight="1">
      <c r="A3988" s="221"/>
      <c r="B3988" s="221"/>
      <c r="C3988" s="239" t="s">
        <v>220</v>
      </c>
      <c r="D3988" s="240">
        <v>0</v>
      </c>
      <c r="E3988" s="240">
        <v>0</v>
      </c>
      <c r="F3988" s="240">
        <v>0</v>
      </c>
      <c r="G3988" s="240">
        <v>0</v>
      </c>
      <c r="H3988" s="221"/>
      <c r="I3988" s="221"/>
      <c r="J3988" s="221"/>
      <c r="K3988" s="221"/>
    </row>
    <row r="3989" spans="1:11" ht="14.1" customHeight="1">
      <c r="A3989" s="221"/>
      <c r="B3989" s="221"/>
      <c r="C3989" s="239" t="s">
        <v>229</v>
      </c>
      <c r="D3989" s="240">
        <v>0</v>
      </c>
      <c r="E3989" s="240">
        <v>0</v>
      </c>
      <c r="F3989" s="240">
        <v>0</v>
      </c>
      <c r="G3989" s="240">
        <v>0</v>
      </c>
      <c r="H3989" s="221"/>
      <c r="I3989" s="221"/>
      <c r="J3989" s="221"/>
      <c r="K3989" s="221"/>
    </row>
    <row r="3990" spans="1:11" ht="14.1" customHeight="1">
      <c r="A3990" s="221"/>
      <c r="B3990" s="221"/>
      <c r="C3990" s="239" t="s">
        <v>230</v>
      </c>
      <c r="D3990" s="240">
        <v>0</v>
      </c>
      <c r="E3990" s="240">
        <v>0</v>
      </c>
      <c r="F3990" s="240">
        <v>0</v>
      </c>
      <c r="G3990" s="240">
        <v>0</v>
      </c>
      <c r="H3990" s="221"/>
      <c r="I3990" s="221"/>
      <c r="J3990" s="221"/>
      <c r="K3990" s="221"/>
    </row>
    <row r="3991" spans="1:11" ht="14.1" customHeight="1">
      <c r="A3991" s="221"/>
      <c r="B3991" s="221"/>
      <c r="C3991" s="239" t="s">
        <v>231</v>
      </c>
      <c r="D3991" s="240">
        <v>0</v>
      </c>
      <c r="E3991" s="240">
        <v>0</v>
      </c>
      <c r="F3991" s="240">
        <v>0</v>
      </c>
      <c r="G3991" s="240">
        <v>0</v>
      </c>
      <c r="H3991" s="221"/>
      <c r="I3991" s="221"/>
      <c r="J3991" s="221"/>
      <c r="K3991" s="221"/>
    </row>
    <row r="3992" spans="1:11" ht="14.1" customHeight="1">
      <c r="A3992" s="221"/>
      <c r="B3992" s="221"/>
      <c r="C3992" s="239" t="s">
        <v>232</v>
      </c>
      <c r="D3992" s="240">
        <v>0</v>
      </c>
      <c r="E3992" s="240">
        <v>0</v>
      </c>
      <c r="F3992" s="240">
        <v>0</v>
      </c>
      <c r="G3992" s="240">
        <v>0</v>
      </c>
      <c r="H3992" s="221"/>
      <c r="I3992" s="221"/>
      <c r="J3992" s="221"/>
      <c r="K3992" s="221"/>
    </row>
    <row r="3993" spans="1:11" ht="14.1" customHeight="1">
      <c r="A3993" s="221"/>
      <c r="B3993" s="221"/>
      <c r="C3993" s="239" t="s">
        <v>235</v>
      </c>
      <c r="D3993" s="240">
        <v>0</v>
      </c>
      <c r="E3993" s="240">
        <v>0</v>
      </c>
      <c r="F3993" s="240">
        <v>0</v>
      </c>
      <c r="G3993" s="240">
        <v>0</v>
      </c>
      <c r="H3993" s="221"/>
      <c r="I3993" s="221"/>
      <c r="J3993" s="221"/>
      <c r="K3993" s="221"/>
    </row>
    <row r="3994" spans="1:11" ht="14.1" customHeight="1">
      <c r="A3994" s="221"/>
      <c r="B3994" s="221"/>
      <c r="C3994" s="239" t="s">
        <v>236</v>
      </c>
      <c r="D3994" s="240">
        <v>0</v>
      </c>
      <c r="E3994" s="240">
        <v>0</v>
      </c>
      <c r="F3994" s="240">
        <v>0</v>
      </c>
      <c r="G3994" s="240">
        <v>0</v>
      </c>
      <c r="H3994" s="221"/>
      <c r="I3994" s="221"/>
      <c r="J3994" s="221"/>
      <c r="K3994" s="221"/>
    </row>
    <row r="3995" spans="1:11" ht="14.1" customHeight="1">
      <c r="A3995" s="221"/>
      <c r="B3995" s="221"/>
      <c r="C3995" s="241" t="s">
        <v>237</v>
      </c>
      <c r="D3995" s="240">
        <v>0</v>
      </c>
      <c r="E3995" s="240">
        <v>92302692</v>
      </c>
      <c r="F3995" s="240" t="s">
        <v>164</v>
      </c>
      <c r="G3995" s="240" t="s">
        <v>164</v>
      </c>
      <c r="H3995" s="221"/>
      <c r="I3995" s="221"/>
      <c r="J3995" s="221"/>
      <c r="K3995" s="221"/>
    </row>
    <row r="3996" spans="1:11" ht="14.1" customHeight="1">
      <c r="A3996" s="221"/>
      <c r="B3996" s="221"/>
      <c r="C3996" s="1581" t="s">
        <v>3537</v>
      </c>
      <c r="D3996" s="1685" t="s">
        <v>3538</v>
      </c>
      <c r="E3996" s="1686"/>
      <c r="F3996" s="1686"/>
      <c r="G3996" s="1686"/>
      <c r="H3996" s="221"/>
      <c r="I3996" s="221"/>
      <c r="J3996" s="221"/>
      <c r="K3996" s="221"/>
    </row>
    <row r="3997" spans="1:11" ht="18" customHeight="1">
      <c r="A3997" s="221"/>
      <c r="B3997" s="221"/>
      <c r="C3997" s="231" t="s">
        <v>209</v>
      </c>
      <c r="D3997" s="1639" t="s">
        <v>3539</v>
      </c>
      <c r="E3997" s="1640"/>
      <c r="F3997" s="1640"/>
      <c r="G3997" s="1640"/>
      <c r="H3997" s="221"/>
      <c r="I3997" s="221"/>
      <c r="J3997" s="221"/>
      <c r="K3997" s="221"/>
    </row>
    <row r="3998" spans="1:11" ht="18" customHeight="1">
      <c r="A3998" s="221"/>
      <c r="B3998" s="221"/>
      <c r="C3998" s="232" t="s">
        <v>211</v>
      </c>
      <c r="D3998" s="1639" t="s">
        <v>3540</v>
      </c>
      <c r="E3998" s="1640"/>
      <c r="F3998" s="1640"/>
      <c r="G3998" s="1640"/>
      <c r="H3998" s="221"/>
      <c r="I3998" s="221"/>
      <c r="J3998" s="221"/>
      <c r="K3998" s="221"/>
    </row>
    <row r="3999" spans="1:11" ht="18" customHeight="1">
      <c r="A3999" s="221"/>
      <c r="B3999" s="221"/>
      <c r="C3999" s="232" t="s">
        <v>31</v>
      </c>
      <c r="D3999" s="1639" t="s">
        <v>3541</v>
      </c>
      <c r="E3999" s="1640"/>
      <c r="F3999" s="1640"/>
      <c r="G3999" s="1640"/>
      <c r="H3999" s="221"/>
      <c r="I3999" s="221"/>
      <c r="J3999" s="221"/>
      <c r="K3999" s="221"/>
    </row>
    <row r="4000" spans="1:11" ht="15" customHeight="1">
      <c r="A4000" s="221"/>
      <c r="B4000" s="221"/>
      <c r="C4000" s="233"/>
      <c r="D4000" s="234">
        <v>2025</v>
      </c>
      <c r="E4000" s="234">
        <v>2026</v>
      </c>
      <c r="F4000" s="234">
        <v>2027</v>
      </c>
      <c r="G4000" s="234">
        <v>2028</v>
      </c>
      <c r="H4000" s="221"/>
      <c r="I4000" s="221"/>
      <c r="J4000" s="221"/>
      <c r="K4000" s="221"/>
    </row>
    <row r="4001" spans="1:11" ht="15" customHeight="1">
      <c r="A4001" s="221"/>
      <c r="B4001" s="221"/>
      <c r="C4001" s="235"/>
      <c r="D4001" s="236" t="s">
        <v>13</v>
      </c>
      <c r="E4001" s="236" t="s">
        <v>14</v>
      </c>
      <c r="F4001" s="236" t="s">
        <v>14</v>
      </c>
      <c r="G4001" s="236" t="s">
        <v>14</v>
      </c>
      <c r="H4001" s="221"/>
      <c r="I4001" s="221"/>
      <c r="J4001" s="221"/>
      <c r="K4001" s="221"/>
    </row>
    <row r="4002" spans="1:11" ht="14.1" customHeight="1">
      <c r="A4002" s="221"/>
      <c r="B4002" s="221"/>
      <c r="C4002" s="223" t="s">
        <v>33</v>
      </c>
      <c r="D4002" s="237" t="s">
        <v>200</v>
      </c>
      <c r="E4002" s="237" t="s">
        <v>248</v>
      </c>
      <c r="F4002" s="237" t="s">
        <v>248</v>
      </c>
      <c r="G4002" s="237" t="s">
        <v>164</v>
      </c>
      <c r="H4002" s="221"/>
      <c r="I4002" s="221"/>
      <c r="J4002" s="221"/>
      <c r="K4002" s="221"/>
    </row>
    <row r="4003" spans="1:11" ht="14.1" customHeight="1">
      <c r="A4003" s="221"/>
      <c r="B4003" s="221"/>
      <c r="C4003" s="223" t="s">
        <v>214</v>
      </c>
      <c r="D4003" s="1591">
        <v>288647894</v>
      </c>
      <c r="E4003" s="1591">
        <v>232298507</v>
      </c>
      <c r="F4003" s="1591"/>
      <c r="G4003" s="1591" t="s">
        <v>164</v>
      </c>
      <c r="H4003" s="221"/>
      <c r="I4003" s="221"/>
      <c r="J4003" s="221"/>
      <c r="K4003" s="221"/>
    </row>
    <row r="4004" spans="1:11" ht="14.1" customHeight="1">
      <c r="A4004" s="221"/>
      <c r="B4004" s="221"/>
      <c r="C4004" s="223" t="s">
        <v>215</v>
      </c>
      <c r="D4004" s="237" t="s">
        <v>164</v>
      </c>
      <c r="E4004" s="1591">
        <v>232298507</v>
      </c>
      <c r="F4004" s="1591"/>
      <c r="G4004" s="1591" t="s">
        <v>164</v>
      </c>
      <c r="H4004" s="221"/>
      <c r="I4004" s="221"/>
      <c r="J4004" s="221"/>
      <c r="K4004" s="221"/>
    </row>
    <row r="4005" spans="1:11" ht="14.1" customHeight="1">
      <c r="A4005" s="221"/>
      <c r="B4005" s="221"/>
      <c r="C4005" s="223" t="s">
        <v>216</v>
      </c>
      <c r="D4005" s="237" t="s">
        <v>200</v>
      </c>
      <c r="E4005" s="237" t="s">
        <v>200</v>
      </c>
      <c r="F4005" s="237" t="s">
        <v>164</v>
      </c>
      <c r="G4005" s="237"/>
      <c r="H4005" s="221"/>
      <c r="I4005" s="221"/>
      <c r="J4005" s="221"/>
      <c r="K4005" s="221"/>
    </row>
    <row r="4006" spans="1:11" ht="14.1" customHeight="1">
      <c r="A4006" s="221"/>
      <c r="B4006" s="221"/>
      <c r="C4006" s="223" t="s">
        <v>217</v>
      </c>
      <c r="D4006" s="237" t="s">
        <v>200</v>
      </c>
      <c r="E4006" s="1602">
        <v>-0.19521842414689505</v>
      </c>
      <c r="F4006" s="1602">
        <v>-1</v>
      </c>
      <c r="G4006" s="237"/>
      <c r="H4006" s="221"/>
      <c r="I4006" s="221"/>
      <c r="J4006" s="221"/>
      <c r="K4006" s="221"/>
    </row>
    <row r="4007" spans="1:11" ht="14.1" customHeight="1">
      <c r="A4007" s="221"/>
      <c r="B4007" s="221"/>
      <c r="C4007" s="223" t="s">
        <v>39</v>
      </c>
      <c r="D4007" s="237" t="s">
        <v>200</v>
      </c>
      <c r="E4007" s="1602">
        <v>-0.19521842414689505</v>
      </c>
      <c r="F4007" s="1602">
        <v>-1</v>
      </c>
      <c r="G4007" s="237"/>
      <c r="H4007" s="221"/>
      <c r="I4007" s="221"/>
      <c r="J4007" s="221"/>
      <c r="K4007" s="221"/>
    </row>
    <row r="4008" spans="1:11" ht="14.1" customHeight="1">
      <c r="A4008" s="221"/>
      <c r="B4008" s="221"/>
      <c r="C4008" s="1683" t="s">
        <v>218</v>
      </c>
      <c r="D4008" s="1684"/>
      <c r="E4008" s="1684"/>
      <c r="F4008" s="1684"/>
      <c r="G4008" s="1684"/>
      <c r="H4008" s="221"/>
      <c r="I4008" s="221"/>
      <c r="J4008" s="221"/>
      <c r="K4008" s="221"/>
    </row>
    <row r="4009" spans="1:11" ht="14.1" customHeight="1">
      <c r="A4009" s="221"/>
      <c r="B4009" s="221"/>
      <c r="C4009" s="233"/>
      <c r="D4009" s="234">
        <v>2025</v>
      </c>
      <c r="E4009" s="234">
        <v>2026</v>
      </c>
      <c r="F4009" s="234">
        <v>2027</v>
      </c>
      <c r="G4009" s="234">
        <v>2028</v>
      </c>
      <c r="H4009" s="221"/>
      <c r="I4009" s="221"/>
      <c r="J4009" s="221"/>
      <c r="K4009" s="221"/>
    </row>
    <row r="4010" spans="1:11" ht="14.1" customHeight="1">
      <c r="A4010" s="221"/>
      <c r="B4010" s="221"/>
      <c r="C4010" s="235"/>
      <c r="D4010" s="236" t="s">
        <v>13</v>
      </c>
      <c r="E4010" s="236" t="s">
        <v>14</v>
      </c>
      <c r="F4010" s="236" t="s">
        <v>14</v>
      </c>
      <c r="G4010" s="236" t="s">
        <v>14</v>
      </c>
      <c r="H4010" s="221"/>
      <c r="I4010" s="221"/>
      <c r="J4010" s="221"/>
      <c r="K4010" s="221"/>
    </row>
    <row r="4011" spans="1:11" ht="14.1" customHeight="1">
      <c r="A4011" s="221"/>
      <c r="B4011" s="221"/>
      <c r="C4011" s="239" t="s">
        <v>219</v>
      </c>
      <c r="D4011" s="240">
        <v>0</v>
      </c>
      <c r="E4011" s="240">
        <v>0</v>
      </c>
      <c r="F4011" s="240">
        <v>0</v>
      </c>
      <c r="G4011" s="240">
        <v>0</v>
      </c>
      <c r="H4011" s="221"/>
      <c r="I4011" s="221"/>
      <c r="J4011" s="221"/>
      <c r="K4011" s="221"/>
    </row>
    <row r="4012" spans="1:11" ht="14.1" customHeight="1">
      <c r="A4012" s="221"/>
      <c r="B4012" s="221"/>
      <c r="C4012" s="239" t="s">
        <v>220</v>
      </c>
      <c r="D4012" s="240">
        <v>0</v>
      </c>
      <c r="E4012" s="240">
        <v>0</v>
      </c>
      <c r="F4012" s="240">
        <v>0</v>
      </c>
      <c r="G4012" s="240">
        <v>0</v>
      </c>
      <c r="H4012" s="221"/>
      <c r="I4012" s="221"/>
      <c r="J4012" s="221"/>
      <c r="K4012" s="221"/>
    </row>
    <row r="4013" spans="1:11" ht="14.1" customHeight="1">
      <c r="A4013" s="221"/>
      <c r="B4013" s="221"/>
      <c r="C4013" s="239" t="s">
        <v>221</v>
      </c>
      <c r="D4013" s="240">
        <v>0</v>
      </c>
      <c r="E4013" s="240">
        <v>0</v>
      </c>
      <c r="F4013" s="240">
        <v>0</v>
      </c>
      <c r="G4013" s="240">
        <v>0</v>
      </c>
      <c r="H4013" s="221"/>
      <c r="I4013" s="221"/>
      <c r="J4013" s="221"/>
      <c r="K4013" s="221"/>
    </row>
    <row r="4014" spans="1:11" ht="14.1" customHeight="1">
      <c r="A4014" s="221"/>
      <c r="B4014" s="221"/>
      <c r="C4014" s="239" t="s">
        <v>222</v>
      </c>
      <c r="D4014" s="240">
        <v>0</v>
      </c>
      <c r="E4014" s="240">
        <v>0</v>
      </c>
      <c r="F4014" s="240">
        <v>0</v>
      </c>
      <c r="G4014" s="240">
        <v>0</v>
      </c>
      <c r="H4014" s="221"/>
      <c r="I4014" s="221"/>
      <c r="J4014" s="221"/>
      <c r="K4014" s="221"/>
    </row>
    <row r="4015" spans="1:11" ht="14.1" customHeight="1">
      <c r="A4015" s="221"/>
      <c r="B4015" s="221"/>
      <c r="C4015" s="239" t="s">
        <v>220</v>
      </c>
      <c r="D4015" s="240">
        <v>0</v>
      </c>
      <c r="E4015" s="240">
        <v>0</v>
      </c>
      <c r="F4015" s="240">
        <v>0</v>
      </c>
      <c r="G4015" s="240">
        <v>0</v>
      </c>
      <c r="H4015" s="221"/>
      <c r="I4015" s="221"/>
      <c r="J4015" s="221"/>
      <c r="K4015" s="221"/>
    </row>
    <row r="4016" spans="1:11" ht="14.1" customHeight="1">
      <c r="A4016" s="221"/>
      <c r="B4016" s="221"/>
      <c r="C4016" s="239" t="s">
        <v>221</v>
      </c>
      <c r="D4016" s="240">
        <v>0</v>
      </c>
      <c r="E4016" s="240">
        <v>0</v>
      </c>
      <c r="F4016" s="240">
        <v>0</v>
      </c>
      <c r="G4016" s="240">
        <v>0</v>
      </c>
      <c r="H4016" s="221"/>
      <c r="I4016" s="221"/>
      <c r="J4016" s="221"/>
      <c r="K4016" s="221"/>
    </row>
    <row r="4017" spans="1:11" ht="14.1" customHeight="1">
      <c r="A4017" s="221"/>
      <c r="B4017" s="221"/>
      <c r="C4017" s="239" t="s">
        <v>223</v>
      </c>
      <c r="D4017" s="240">
        <v>0</v>
      </c>
      <c r="E4017" s="240">
        <v>0</v>
      </c>
      <c r="F4017" s="240">
        <v>0</v>
      </c>
      <c r="G4017" s="240">
        <v>0</v>
      </c>
      <c r="H4017" s="221"/>
      <c r="I4017" s="221"/>
      <c r="J4017" s="221"/>
      <c r="K4017" s="221"/>
    </row>
    <row r="4018" spans="1:11" ht="14.1" customHeight="1">
      <c r="A4018" s="221"/>
      <c r="B4018" s="221"/>
      <c r="C4018" s="239" t="s">
        <v>220</v>
      </c>
      <c r="D4018" s="240">
        <v>0</v>
      </c>
      <c r="E4018" s="240">
        <v>0</v>
      </c>
      <c r="F4018" s="240">
        <v>0</v>
      </c>
      <c r="G4018" s="240">
        <v>0</v>
      </c>
      <c r="H4018" s="221"/>
      <c r="I4018" s="221"/>
      <c r="J4018" s="221"/>
      <c r="K4018" s="221"/>
    </row>
    <row r="4019" spans="1:11" ht="14.1" customHeight="1">
      <c r="A4019" s="221"/>
      <c r="B4019" s="221"/>
      <c r="C4019" s="239" t="s">
        <v>221</v>
      </c>
      <c r="D4019" s="240">
        <v>0</v>
      </c>
      <c r="E4019" s="240">
        <v>0</v>
      </c>
      <c r="F4019" s="240">
        <v>0</v>
      </c>
      <c r="G4019" s="240">
        <v>0</v>
      </c>
      <c r="H4019" s="221"/>
      <c r="I4019" s="221"/>
      <c r="J4019" s="221"/>
      <c r="K4019" s="221"/>
    </row>
    <row r="4020" spans="1:11" ht="14.1" customHeight="1">
      <c r="A4020" s="221"/>
      <c r="B4020" s="221"/>
      <c r="C4020" s="239" t="s">
        <v>224</v>
      </c>
      <c r="D4020" s="240">
        <v>0</v>
      </c>
      <c r="E4020" s="240">
        <v>0</v>
      </c>
      <c r="F4020" s="240">
        <v>0</v>
      </c>
      <c r="G4020" s="240">
        <v>0</v>
      </c>
      <c r="H4020" s="221"/>
      <c r="I4020" s="221"/>
      <c r="J4020" s="221"/>
      <c r="K4020" s="221"/>
    </row>
    <row r="4021" spans="1:11" ht="14.1" customHeight="1">
      <c r="A4021" s="221"/>
      <c r="B4021" s="221"/>
      <c r="C4021" s="239" t="s">
        <v>220</v>
      </c>
      <c r="D4021" s="240">
        <v>0</v>
      </c>
      <c r="E4021" s="240">
        <v>0</v>
      </c>
      <c r="F4021" s="240">
        <v>0</v>
      </c>
      <c r="G4021" s="240">
        <v>0</v>
      </c>
      <c r="H4021" s="221"/>
      <c r="I4021" s="221"/>
      <c r="J4021" s="221"/>
      <c r="K4021" s="221"/>
    </row>
    <row r="4022" spans="1:11" ht="14.1" customHeight="1">
      <c r="A4022" s="221"/>
      <c r="B4022" s="221"/>
      <c r="C4022" s="239" t="s">
        <v>221</v>
      </c>
      <c r="D4022" s="240">
        <v>0</v>
      </c>
      <c r="E4022" s="240">
        <v>0</v>
      </c>
      <c r="F4022" s="240">
        <v>0</v>
      </c>
      <c r="G4022" s="240">
        <v>0</v>
      </c>
      <c r="H4022" s="221"/>
      <c r="I4022" s="221"/>
      <c r="J4022" s="221"/>
      <c r="K4022" s="221"/>
    </row>
    <row r="4023" spans="1:11" ht="14.1" customHeight="1">
      <c r="A4023" s="221"/>
      <c r="B4023" s="221"/>
      <c r="C4023" s="239" t="s">
        <v>225</v>
      </c>
      <c r="D4023" s="240">
        <v>0</v>
      </c>
      <c r="E4023" s="240">
        <v>0</v>
      </c>
      <c r="F4023" s="240">
        <v>0</v>
      </c>
      <c r="G4023" s="240">
        <v>0</v>
      </c>
      <c r="H4023" s="221"/>
      <c r="I4023" s="221"/>
      <c r="J4023" s="221"/>
      <c r="K4023" s="221"/>
    </row>
    <row r="4024" spans="1:11" ht="14.1" customHeight="1">
      <c r="A4024" s="221"/>
      <c r="B4024" s="221"/>
      <c r="C4024" s="239" t="s">
        <v>220</v>
      </c>
      <c r="D4024" s="240">
        <v>0</v>
      </c>
      <c r="E4024" s="240">
        <v>0</v>
      </c>
      <c r="F4024" s="240">
        <v>0</v>
      </c>
      <c r="G4024" s="240">
        <v>0</v>
      </c>
      <c r="H4024" s="221"/>
      <c r="I4024" s="221"/>
      <c r="J4024" s="221"/>
      <c r="K4024" s="221"/>
    </row>
    <row r="4025" spans="1:11" ht="14.1" customHeight="1">
      <c r="A4025" s="221"/>
      <c r="B4025" s="221"/>
      <c r="C4025" s="239" t="s">
        <v>221</v>
      </c>
      <c r="D4025" s="240">
        <v>0</v>
      </c>
      <c r="E4025" s="240">
        <v>0</v>
      </c>
      <c r="F4025" s="240">
        <v>0</v>
      </c>
      <c r="G4025" s="240">
        <v>0</v>
      </c>
      <c r="H4025" s="221"/>
      <c r="I4025" s="221"/>
      <c r="J4025" s="221"/>
      <c r="K4025" s="221"/>
    </row>
    <row r="4026" spans="1:11" ht="14.1" customHeight="1">
      <c r="A4026" s="221"/>
      <c r="B4026" s="221"/>
      <c r="C4026" s="239" t="s">
        <v>226</v>
      </c>
      <c r="D4026" s="240">
        <v>0</v>
      </c>
      <c r="E4026" s="240">
        <v>0</v>
      </c>
      <c r="F4026" s="240">
        <v>0</v>
      </c>
      <c r="G4026" s="240">
        <v>0</v>
      </c>
      <c r="H4026" s="221"/>
      <c r="I4026" s="221"/>
      <c r="J4026" s="221"/>
      <c r="K4026" s="221"/>
    </row>
    <row r="4027" spans="1:11" ht="14.1" customHeight="1">
      <c r="A4027" s="221"/>
      <c r="B4027" s="221"/>
      <c r="C4027" s="239" t="s">
        <v>220</v>
      </c>
      <c r="D4027" s="240">
        <v>0</v>
      </c>
      <c r="E4027" s="240">
        <v>0</v>
      </c>
      <c r="F4027" s="240">
        <v>0</v>
      </c>
      <c r="G4027" s="240">
        <v>0</v>
      </c>
      <c r="H4027" s="221"/>
      <c r="I4027" s="221"/>
      <c r="J4027" s="221"/>
      <c r="K4027" s="221"/>
    </row>
    <row r="4028" spans="1:11" ht="14.1" customHeight="1">
      <c r="A4028" s="221"/>
      <c r="B4028" s="221"/>
      <c r="C4028" s="239" t="s">
        <v>221</v>
      </c>
      <c r="D4028" s="240">
        <v>0</v>
      </c>
      <c r="E4028" s="240">
        <v>0</v>
      </c>
      <c r="F4028" s="240">
        <v>0</v>
      </c>
      <c r="G4028" s="240">
        <v>0</v>
      </c>
      <c r="H4028" s="221"/>
      <c r="I4028" s="221"/>
      <c r="J4028" s="221"/>
      <c r="K4028" s="221"/>
    </row>
    <row r="4029" spans="1:11" ht="14.1" customHeight="1">
      <c r="A4029" s="221"/>
      <c r="B4029" s="221"/>
      <c r="C4029" s="239" t="s">
        <v>227</v>
      </c>
      <c r="D4029" s="240">
        <v>0</v>
      </c>
      <c r="E4029" s="240">
        <v>0</v>
      </c>
      <c r="F4029" s="240">
        <v>0</v>
      </c>
      <c r="G4029" s="240">
        <v>0</v>
      </c>
      <c r="H4029" s="221"/>
      <c r="I4029" s="221"/>
      <c r="J4029" s="221"/>
      <c r="K4029" s="221"/>
    </row>
    <row r="4030" spans="1:11" ht="14.1" customHeight="1">
      <c r="A4030" s="221"/>
      <c r="B4030" s="221"/>
      <c r="C4030" s="239" t="s">
        <v>220</v>
      </c>
      <c r="D4030" s="240">
        <v>0</v>
      </c>
      <c r="E4030" s="240">
        <v>0</v>
      </c>
      <c r="F4030" s="240">
        <v>0</v>
      </c>
      <c r="G4030" s="240">
        <v>0</v>
      </c>
      <c r="H4030" s="221"/>
      <c r="I4030" s="221"/>
      <c r="J4030" s="221"/>
      <c r="K4030" s="221"/>
    </row>
    <row r="4031" spans="1:11" ht="14.1" customHeight="1">
      <c r="A4031" s="221"/>
      <c r="B4031" s="221"/>
      <c r="C4031" s="239" t="s">
        <v>221</v>
      </c>
      <c r="D4031" s="240">
        <v>0</v>
      </c>
      <c r="E4031" s="240">
        <v>0</v>
      </c>
      <c r="F4031" s="240">
        <v>0</v>
      </c>
      <c r="G4031" s="240">
        <v>0</v>
      </c>
      <c r="H4031" s="221"/>
      <c r="I4031" s="221"/>
      <c r="J4031" s="221"/>
      <c r="K4031" s="221"/>
    </row>
    <row r="4032" spans="1:11" ht="14.1" customHeight="1">
      <c r="A4032" s="221"/>
      <c r="B4032" s="221"/>
      <c r="C4032" s="239" t="s">
        <v>228</v>
      </c>
      <c r="D4032" s="240">
        <v>0</v>
      </c>
      <c r="E4032" s="240">
        <v>0</v>
      </c>
      <c r="F4032" s="240">
        <v>0</v>
      </c>
      <c r="G4032" s="240">
        <v>0</v>
      </c>
      <c r="H4032" s="221"/>
      <c r="I4032" s="221"/>
      <c r="J4032" s="221"/>
      <c r="K4032" s="221"/>
    </row>
    <row r="4033" spans="1:11" ht="14.1" customHeight="1">
      <c r="A4033" s="221"/>
      <c r="B4033" s="221"/>
      <c r="C4033" s="239" t="s">
        <v>220</v>
      </c>
      <c r="D4033" s="240">
        <v>0</v>
      </c>
      <c r="E4033" s="240">
        <v>0</v>
      </c>
      <c r="F4033" s="240">
        <v>0</v>
      </c>
      <c r="G4033" s="240">
        <v>0</v>
      </c>
      <c r="H4033" s="221"/>
      <c r="I4033" s="221"/>
      <c r="J4033" s="221"/>
      <c r="K4033" s="221"/>
    </row>
    <row r="4034" spans="1:11" ht="14.1" customHeight="1">
      <c r="A4034" s="221"/>
      <c r="B4034" s="221"/>
      <c r="C4034" s="239" t="s">
        <v>229</v>
      </c>
      <c r="D4034" s="240">
        <v>0</v>
      </c>
      <c r="E4034" s="240">
        <v>0</v>
      </c>
      <c r="F4034" s="240">
        <v>0</v>
      </c>
      <c r="G4034" s="240">
        <v>0</v>
      </c>
      <c r="H4034" s="221"/>
      <c r="I4034" s="221"/>
      <c r="J4034" s="221"/>
      <c r="K4034" s="221"/>
    </row>
    <row r="4035" spans="1:11" ht="14.1" customHeight="1">
      <c r="A4035" s="221"/>
      <c r="B4035" s="221"/>
      <c r="C4035" s="239" t="s">
        <v>230</v>
      </c>
      <c r="D4035" s="240">
        <v>0</v>
      </c>
      <c r="E4035" s="240">
        <v>0</v>
      </c>
      <c r="F4035" s="240">
        <v>0</v>
      </c>
      <c r="G4035" s="240">
        <v>0</v>
      </c>
      <c r="H4035" s="221"/>
      <c r="I4035" s="221"/>
      <c r="J4035" s="221"/>
      <c r="K4035" s="221"/>
    </row>
    <row r="4036" spans="1:11" ht="14.1" customHeight="1">
      <c r="A4036" s="221"/>
      <c r="B4036" s="221"/>
      <c r="C4036" s="239" t="s">
        <v>231</v>
      </c>
      <c r="D4036" s="240">
        <v>0</v>
      </c>
      <c r="E4036" s="240">
        <v>0</v>
      </c>
      <c r="F4036" s="240">
        <v>0</v>
      </c>
      <c r="G4036" s="240">
        <v>0</v>
      </c>
      <c r="H4036" s="221"/>
      <c r="I4036" s="221"/>
      <c r="J4036" s="221"/>
      <c r="K4036" s="221"/>
    </row>
    <row r="4037" spans="1:11" ht="14.1" customHeight="1">
      <c r="A4037" s="221"/>
      <c r="B4037" s="221"/>
      <c r="C4037" s="239" t="s">
        <v>232</v>
      </c>
      <c r="D4037" s="240">
        <v>0</v>
      </c>
      <c r="E4037" s="240">
        <v>0</v>
      </c>
      <c r="F4037" s="240">
        <v>0</v>
      </c>
      <c r="G4037" s="240">
        <v>0</v>
      </c>
      <c r="H4037" s="221"/>
      <c r="I4037" s="221"/>
      <c r="J4037" s="221"/>
      <c r="K4037" s="221"/>
    </row>
    <row r="4038" spans="1:11" ht="14.1" customHeight="1">
      <c r="A4038" s="221"/>
      <c r="B4038" s="221"/>
      <c r="C4038" s="239" t="s">
        <v>233</v>
      </c>
      <c r="D4038" s="240">
        <v>0</v>
      </c>
      <c r="E4038" s="240">
        <v>232298507</v>
      </c>
      <c r="F4038" s="240"/>
      <c r="G4038" s="240" t="s">
        <v>164</v>
      </c>
      <c r="H4038" s="221"/>
      <c r="I4038" s="221"/>
      <c r="J4038" s="221"/>
      <c r="K4038" s="221"/>
    </row>
    <row r="4039" spans="1:11" ht="14.1" customHeight="1">
      <c r="A4039" s="221"/>
      <c r="B4039" s="221"/>
      <c r="C4039" s="239" t="s">
        <v>220</v>
      </c>
      <c r="D4039" s="240">
        <v>0</v>
      </c>
      <c r="E4039" s="240">
        <v>232298507</v>
      </c>
      <c r="F4039" s="240"/>
      <c r="G4039" s="240" t="s">
        <v>164</v>
      </c>
      <c r="H4039" s="221"/>
      <c r="I4039" s="221"/>
      <c r="J4039" s="221"/>
      <c r="K4039" s="221"/>
    </row>
    <row r="4040" spans="1:11" ht="14.1" customHeight="1">
      <c r="A4040" s="221"/>
      <c r="B4040" s="221"/>
      <c r="C4040" s="239" t="s">
        <v>229</v>
      </c>
      <c r="D4040" s="240">
        <v>0</v>
      </c>
      <c r="E4040" s="240">
        <v>0</v>
      </c>
      <c r="F4040" s="240">
        <v>0</v>
      </c>
      <c r="G4040" s="240">
        <v>0</v>
      </c>
      <c r="H4040" s="221"/>
      <c r="I4040" s="221"/>
      <c r="J4040" s="221"/>
      <c r="K4040" s="221"/>
    </row>
    <row r="4041" spans="1:11" ht="14.1" customHeight="1">
      <c r="A4041" s="221"/>
      <c r="B4041" s="221"/>
      <c r="C4041" s="239" t="s">
        <v>230</v>
      </c>
      <c r="D4041" s="240">
        <v>0</v>
      </c>
      <c r="E4041" s="240">
        <v>0</v>
      </c>
      <c r="F4041" s="240">
        <v>0</v>
      </c>
      <c r="G4041" s="240">
        <v>0</v>
      </c>
      <c r="H4041" s="221"/>
      <c r="I4041" s="221"/>
      <c r="J4041" s="221"/>
      <c r="K4041" s="221"/>
    </row>
    <row r="4042" spans="1:11" ht="14.1" customHeight="1">
      <c r="A4042" s="221"/>
      <c r="B4042" s="221"/>
      <c r="C4042" s="239" t="s">
        <v>231</v>
      </c>
      <c r="D4042" s="240">
        <v>0</v>
      </c>
      <c r="E4042" s="240">
        <v>0</v>
      </c>
      <c r="F4042" s="240">
        <v>0</v>
      </c>
      <c r="G4042" s="240">
        <v>0</v>
      </c>
      <c r="H4042" s="221"/>
      <c r="I4042" s="221"/>
      <c r="J4042" s="221"/>
      <c r="K4042" s="221"/>
    </row>
    <row r="4043" spans="1:11" ht="14.1" customHeight="1">
      <c r="A4043" s="221"/>
      <c r="B4043" s="221"/>
      <c r="C4043" s="239" t="s">
        <v>232</v>
      </c>
      <c r="D4043" s="240">
        <v>0</v>
      </c>
      <c r="E4043" s="240">
        <v>0</v>
      </c>
      <c r="F4043" s="240">
        <v>0</v>
      </c>
      <c r="G4043" s="240">
        <v>0</v>
      </c>
      <c r="H4043" s="221"/>
      <c r="I4043" s="221"/>
      <c r="J4043" s="221"/>
      <c r="K4043" s="221"/>
    </row>
    <row r="4044" spans="1:11" ht="14.1" customHeight="1">
      <c r="A4044" s="221"/>
      <c r="B4044" s="221"/>
      <c r="C4044" s="239" t="s">
        <v>234</v>
      </c>
      <c r="D4044" s="240">
        <v>0</v>
      </c>
      <c r="E4044" s="240">
        <v>0</v>
      </c>
      <c r="F4044" s="240">
        <v>0</v>
      </c>
      <c r="G4044" s="240">
        <v>0</v>
      </c>
      <c r="H4044" s="221"/>
      <c r="I4044" s="221"/>
      <c r="J4044" s="221"/>
      <c r="K4044" s="221"/>
    </row>
    <row r="4045" spans="1:11" ht="14.1" customHeight="1">
      <c r="A4045" s="221"/>
      <c r="B4045" s="221"/>
      <c r="C4045" s="239" t="s">
        <v>220</v>
      </c>
      <c r="D4045" s="240">
        <v>0</v>
      </c>
      <c r="E4045" s="240">
        <v>0</v>
      </c>
      <c r="F4045" s="240">
        <v>0</v>
      </c>
      <c r="G4045" s="240">
        <v>0</v>
      </c>
      <c r="H4045" s="221"/>
      <c r="I4045" s="221"/>
      <c r="J4045" s="221"/>
      <c r="K4045" s="221"/>
    </row>
    <row r="4046" spans="1:11" ht="14.1" customHeight="1">
      <c r="A4046" s="221"/>
      <c r="B4046" s="221"/>
      <c r="C4046" s="239" t="s">
        <v>229</v>
      </c>
      <c r="D4046" s="240">
        <v>0</v>
      </c>
      <c r="E4046" s="240">
        <v>0</v>
      </c>
      <c r="F4046" s="240">
        <v>0</v>
      </c>
      <c r="G4046" s="240">
        <v>0</v>
      </c>
      <c r="H4046" s="221"/>
      <c r="I4046" s="221"/>
      <c r="J4046" s="221"/>
      <c r="K4046" s="221"/>
    </row>
    <row r="4047" spans="1:11" ht="14.1" customHeight="1">
      <c r="A4047" s="221"/>
      <c r="B4047" s="221"/>
      <c r="C4047" s="239" t="s">
        <v>230</v>
      </c>
      <c r="D4047" s="240">
        <v>0</v>
      </c>
      <c r="E4047" s="240">
        <v>0</v>
      </c>
      <c r="F4047" s="240">
        <v>0</v>
      </c>
      <c r="G4047" s="240">
        <v>0</v>
      </c>
      <c r="H4047" s="221"/>
      <c r="I4047" s="221"/>
      <c r="J4047" s="221"/>
      <c r="K4047" s="221"/>
    </row>
    <row r="4048" spans="1:11" ht="14.1" customHeight="1">
      <c r="A4048" s="221"/>
      <c r="B4048" s="221"/>
      <c r="C4048" s="239" t="s">
        <v>231</v>
      </c>
      <c r="D4048" s="240">
        <v>0</v>
      </c>
      <c r="E4048" s="240">
        <v>0</v>
      </c>
      <c r="F4048" s="240">
        <v>0</v>
      </c>
      <c r="G4048" s="240">
        <v>0</v>
      </c>
      <c r="H4048" s="221"/>
      <c r="I4048" s="221"/>
      <c r="J4048" s="221"/>
      <c r="K4048" s="221"/>
    </row>
    <row r="4049" spans="1:11" ht="14.1" customHeight="1">
      <c r="A4049" s="221"/>
      <c r="B4049" s="221"/>
      <c r="C4049" s="239" t="s">
        <v>232</v>
      </c>
      <c r="D4049" s="240">
        <v>0</v>
      </c>
      <c r="E4049" s="240">
        <v>0</v>
      </c>
      <c r="F4049" s="240">
        <v>0</v>
      </c>
      <c r="G4049" s="240">
        <v>0</v>
      </c>
      <c r="H4049" s="221"/>
      <c r="I4049" s="221"/>
      <c r="J4049" s="221"/>
      <c r="K4049" s="221"/>
    </row>
    <row r="4050" spans="1:11" ht="14.1" customHeight="1">
      <c r="A4050" s="221"/>
      <c r="B4050" s="221"/>
      <c r="C4050" s="239" t="s">
        <v>235</v>
      </c>
      <c r="D4050" s="240">
        <v>0</v>
      </c>
      <c r="E4050" s="240">
        <v>0</v>
      </c>
      <c r="F4050" s="240">
        <v>0</v>
      </c>
      <c r="G4050" s="240">
        <v>0</v>
      </c>
      <c r="H4050" s="221"/>
      <c r="I4050" s="221"/>
      <c r="J4050" s="221"/>
      <c r="K4050" s="221"/>
    </row>
    <row r="4051" spans="1:11" ht="14.1" customHeight="1">
      <c r="A4051" s="221"/>
      <c r="B4051" s="221"/>
      <c r="C4051" s="239" t="s">
        <v>236</v>
      </c>
      <c r="D4051" s="240">
        <v>0</v>
      </c>
      <c r="E4051" s="240">
        <v>0</v>
      </c>
      <c r="F4051" s="240">
        <v>0</v>
      </c>
      <c r="G4051" s="240">
        <v>0</v>
      </c>
      <c r="H4051" s="221"/>
      <c r="I4051" s="221"/>
      <c r="J4051" s="221"/>
      <c r="K4051" s="221"/>
    </row>
    <row r="4052" spans="1:11" ht="14.1" customHeight="1">
      <c r="A4052" s="221"/>
      <c r="B4052" s="221"/>
      <c r="C4052" s="241" t="s">
        <v>237</v>
      </c>
      <c r="D4052" s="240">
        <v>0</v>
      </c>
      <c r="E4052" s="240">
        <v>232298507</v>
      </c>
      <c r="F4052" s="240"/>
      <c r="G4052" s="240" t="s">
        <v>164</v>
      </c>
      <c r="H4052" s="221"/>
      <c r="I4052" s="221"/>
      <c r="J4052" s="221"/>
      <c r="K4052" s="221"/>
    </row>
    <row r="4053" spans="1:11" ht="14.1" customHeight="1">
      <c r="A4053" s="221"/>
      <c r="B4053" s="221"/>
      <c r="C4053" s="1581" t="s">
        <v>3542</v>
      </c>
      <c r="D4053" s="1685" t="s">
        <v>3543</v>
      </c>
      <c r="E4053" s="1686"/>
      <c r="F4053" s="1686"/>
      <c r="G4053" s="1686"/>
      <c r="H4053" s="221"/>
      <c r="I4053" s="221"/>
      <c r="J4053" s="221"/>
      <c r="K4053" s="221"/>
    </row>
    <row r="4054" spans="1:11" ht="27" customHeight="1">
      <c r="A4054" s="221"/>
      <c r="B4054" s="221"/>
      <c r="C4054" s="231" t="s">
        <v>209</v>
      </c>
      <c r="D4054" s="1639" t="s">
        <v>3544</v>
      </c>
      <c r="E4054" s="1640"/>
      <c r="F4054" s="1640"/>
      <c r="G4054" s="1640"/>
      <c r="H4054" s="221"/>
      <c r="I4054" s="221"/>
      <c r="J4054" s="221"/>
      <c r="K4054" s="221"/>
    </row>
    <row r="4055" spans="1:11" ht="27" customHeight="1">
      <c r="A4055" s="221"/>
      <c r="B4055" s="221"/>
      <c r="C4055" s="232" t="s">
        <v>211</v>
      </c>
      <c r="D4055" s="1639" t="s">
        <v>3545</v>
      </c>
      <c r="E4055" s="1640"/>
      <c r="F4055" s="1640"/>
      <c r="G4055" s="1640"/>
      <c r="H4055" s="221"/>
      <c r="I4055" s="221"/>
      <c r="J4055" s="221"/>
      <c r="K4055" s="221"/>
    </row>
    <row r="4056" spans="1:11" ht="27" customHeight="1">
      <c r="A4056" s="221"/>
      <c r="B4056" s="221"/>
      <c r="C4056" s="232" t="s">
        <v>31</v>
      </c>
      <c r="D4056" s="1639" t="s">
        <v>3460</v>
      </c>
      <c r="E4056" s="1640"/>
      <c r="F4056" s="1640"/>
      <c r="G4056" s="1640"/>
      <c r="H4056" s="221"/>
      <c r="I4056" s="221"/>
      <c r="J4056" s="221"/>
      <c r="K4056" s="221"/>
    </row>
    <row r="4057" spans="1:11" ht="15" customHeight="1">
      <c r="A4057" s="221"/>
      <c r="B4057" s="221"/>
      <c r="C4057" s="233"/>
      <c r="D4057" s="234">
        <v>2025</v>
      </c>
      <c r="E4057" s="234">
        <v>2026</v>
      </c>
      <c r="F4057" s="234">
        <v>2027</v>
      </c>
      <c r="G4057" s="234">
        <v>2028</v>
      </c>
      <c r="H4057" s="221"/>
      <c r="I4057" s="221"/>
      <c r="J4057" s="221"/>
      <c r="K4057" s="221"/>
    </row>
    <row r="4058" spans="1:11" ht="15" customHeight="1">
      <c r="A4058" s="221"/>
      <c r="B4058" s="221"/>
      <c r="C4058" s="235"/>
      <c r="D4058" s="236" t="s">
        <v>13</v>
      </c>
      <c r="E4058" s="236" t="s">
        <v>14</v>
      </c>
      <c r="F4058" s="236" t="s">
        <v>14</v>
      </c>
      <c r="G4058" s="236" t="s">
        <v>14</v>
      </c>
      <c r="H4058" s="221"/>
      <c r="I4058" s="221"/>
      <c r="J4058" s="221"/>
      <c r="K4058" s="221"/>
    </row>
    <row r="4059" spans="1:11" ht="14.1" customHeight="1">
      <c r="A4059" s="221"/>
      <c r="B4059" s="221"/>
      <c r="C4059" s="223" t="s">
        <v>33</v>
      </c>
      <c r="D4059" s="237" t="s">
        <v>200</v>
      </c>
      <c r="E4059" s="237" t="s">
        <v>248</v>
      </c>
      <c r="F4059" s="237" t="s">
        <v>248</v>
      </c>
      <c r="G4059" s="237" t="s">
        <v>248</v>
      </c>
      <c r="H4059" s="221"/>
      <c r="I4059" s="221"/>
      <c r="J4059" s="221"/>
      <c r="K4059" s="221"/>
    </row>
    <row r="4060" spans="1:11" ht="14.1" customHeight="1">
      <c r="A4060" s="221"/>
      <c r="B4060" s="221"/>
      <c r="C4060" s="223" t="s">
        <v>214</v>
      </c>
      <c r="D4060" s="237">
        <v>0</v>
      </c>
      <c r="E4060" s="1591">
        <v>100000</v>
      </c>
      <c r="F4060" s="1591">
        <v>1000000</v>
      </c>
      <c r="G4060" s="1591">
        <v>955704744</v>
      </c>
      <c r="H4060" s="221"/>
      <c r="I4060" s="221"/>
      <c r="J4060" s="221"/>
      <c r="K4060" s="221"/>
    </row>
    <row r="4061" spans="1:11" ht="14.1" customHeight="1">
      <c r="A4061" s="221"/>
      <c r="B4061" s="221"/>
      <c r="C4061" s="223" t="s">
        <v>215</v>
      </c>
      <c r="D4061" s="237" t="s">
        <v>164</v>
      </c>
      <c r="E4061" s="1591">
        <v>100000</v>
      </c>
      <c r="F4061" s="1591">
        <v>1000000</v>
      </c>
      <c r="G4061" s="1591">
        <v>955704744</v>
      </c>
      <c r="H4061" s="221"/>
      <c r="I4061" s="221"/>
      <c r="J4061" s="221"/>
      <c r="K4061" s="221"/>
    </row>
    <row r="4062" spans="1:11" ht="14.1" customHeight="1">
      <c r="A4062" s="221"/>
      <c r="B4062" s="221"/>
      <c r="C4062" s="223" t="s">
        <v>216</v>
      </c>
      <c r="D4062" s="237" t="s">
        <v>200</v>
      </c>
      <c r="E4062" s="237" t="s">
        <v>200</v>
      </c>
      <c r="F4062" s="237" t="s">
        <v>164</v>
      </c>
      <c r="G4062" s="237" t="s">
        <v>164</v>
      </c>
      <c r="H4062" s="221"/>
      <c r="I4062" s="221"/>
      <c r="J4062" s="221"/>
      <c r="K4062" s="221"/>
    </row>
    <row r="4063" spans="1:11" ht="14.1" customHeight="1">
      <c r="A4063" s="221"/>
      <c r="B4063" s="221"/>
      <c r="C4063" s="223" t="s">
        <v>217</v>
      </c>
      <c r="D4063" s="237" t="s">
        <v>200</v>
      </c>
      <c r="E4063" s="237" t="s">
        <v>164</v>
      </c>
      <c r="F4063" s="237">
        <v>9</v>
      </c>
      <c r="G4063" s="237">
        <v>954.70474400000001</v>
      </c>
      <c r="H4063" s="221"/>
      <c r="I4063" s="221"/>
      <c r="J4063" s="221"/>
      <c r="K4063" s="221"/>
    </row>
    <row r="4064" spans="1:11" ht="14.1" customHeight="1">
      <c r="A4064" s="221"/>
      <c r="B4064" s="221"/>
      <c r="C4064" s="223" t="s">
        <v>39</v>
      </c>
      <c r="D4064" s="237" t="s">
        <v>200</v>
      </c>
      <c r="E4064" s="237" t="s">
        <v>200</v>
      </c>
      <c r="F4064" s="237">
        <v>9</v>
      </c>
      <c r="G4064" s="237">
        <v>954.70474400000001</v>
      </c>
      <c r="H4064" s="221"/>
      <c r="I4064" s="221"/>
      <c r="J4064" s="221"/>
      <c r="K4064" s="221"/>
    </row>
    <row r="4065" spans="1:11" ht="14.1" customHeight="1">
      <c r="A4065" s="221"/>
      <c r="B4065" s="221"/>
      <c r="C4065" s="1683" t="s">
        <v>218</v>
      </c>
      <c r="D4065" s="1684"/>
      <c r="E4065" s="1684"/>
      <c r="F4065" s="1684"/>
      <c r="G4065" s="1684"/>
      <c r="H4065" s="221"/>
      <c r="I4065" s="221"/>
      <c r="J4065" s="221"/>
      <c r="K4065" s="221"/>
    </row>
    <row r="4066" spans="1:11" ht="14.1" customHeight="1">
      <c r="A4066" s="221"/>
      <c r="B4066" s="221"/>
      <c r="C4066" s="233"/>
      <c r="D4066" s="234">
        <v>2025</v>
      </c>
      <c r="E4066" s="234">
        <v>2026</v>
      </c>
      <c r="F4066" s="234">
        <v>2027</v>
      </c>
      <c r="G4066" s="234">
        <v>2028</v>
      </c>
      <c r="H4066" s="221"/>
      <c r="I4066" s="221"/>
      <c r="J4066" s="221"/>
      <c r="K4066" s="221"/>
    </row>
    <row r="4067" spans="1:11" ht="14.1" customHeight="1">
      <c r="A4067" s="221"/>
      <c r="B4067" s="221"/>
      <c r="C4067" s="235"/>
      <c r="D4067" s="236" t="s">
        <v>13</v>
      </c>
      <c r="E4067" s="236" t="s">
        <v>14</v>
      </c>
      <c r="F4067" s="236" t="s">
        <v>14</v>
      </c>
      <c r="G4067" s="236" t="s">
        <v>14</v>
      </c>
      <c r="H4067" s="221"/>
      <c r="I4067" s="221"/>
      <c r="J4067" s="221"/>
      <c r="K4067" s="221"/>
    </row>
    <row r="4068" spans="1:11" ht="14.1" customHeight="1">
      <c r="A4068" s="221"/>
      <c r="B4068" s="221"/>
      <c r="C4068" s="239" t="s">
        <v>219</v>
      </c>
      <c r="D4068" s="240">
        <v>0</v>
      </c>
      <c r="E4068" s="240">
        <v>0</v>
      </c>
      <c r="F4068" s="240">
        <v>0</v>
      </c>
      <c r="G4068" s="240">
        <v>0</v>
      </c>
      <c r="H4068" s="221"/>
      <c r="I4068" s="221"/>
      <c r="J4068" s="221"/>
      <c r="K4068" s="221"/>
    </row>
    <row r="4069" spans="1:11" ht="14.1" customHeight="1">
      <c r="A4069" s="221"/>
      <c r="B4069" s="221"/>
      <c r="C4069" s="239" t="s">
        <v>220</v>
      </c>
      <c r="D4069" s="240">
        <v>0</v>
      </c>
      <c r="E4069" s="240">
        <v>0</v>
      </c>
      <c r="F4069" s="240">
        <v>0</v>
      </c>
      <c r="G4069" s="240">
        <v>0</v>
      </c>
      <c r="H4069" s="221"/>
      <c r="I4069" s="221"/>
      <c r="J4069" s="221"/>
      <c r="K4069" s="221"/>
    </row>
    <row r="4070" spans="1:11" ht="14.1" customHeight="1">
      <c r="A4070" s="221"/>
      <c r="B4070" s="221"/>
      <c r="C4070" s="239" t="s">
        <v>221</v>
      </c>
      <c r="D4070" s="240">
        <v>0</v>
      </c>
      <c r="E4070" s="240">
        <v>0</v>
      </c>
      <c r="F4070" s="240">
        <v>0</v>
      </c>
      <c r="G4070" s="240">
        <v>0</v>
      </c>
      <c r="H4070" s="221"/>
      <c r="I4070" s="221"/>
      <c r="J4070" s="221"/>
      <c r="K4070" s="221"/>
    </row>
    <row r="4071" spans="1:11" ht="14.1" customHeight="1">
      <c r="A4071" s="221"/>
      <c r="B4071" s="221"/>
      <c r="C4071" s="239" t="s">
        <v>222</v>
      </c>
      <c r="D4071" s="240">
        <v>0</v>
      </c>
      <c r="E4071" s="240">
        <v>0</v>
      </c>
      <c r="F4071" s="240">
        <v>0</v>
      </c>
      <c r="G4071" s="240">
        <v>0</v>
      </c>
      <c r="H4071" s="221"/>
      <c r="I4071" s="221"/>
      <c r="J4071" s="221"/>
      <c r="K4071" s="221"/>
    </row>
    <row r="4072" spans="1:11" ht="14.1" customHeight="1">
      <c r="A4072" s="221"/>
      <c r="B4072" s="221"/>
      <c r="C4072" s="239" t="s">
        <v>220</v>
      </c>
      <c r="D4072" s="240">
        <v>0</v>
      </c>
      <c r="E4072" s="240">
        <v>0</v>
      </c>
      <c r="F4072" s="240">
        <v>0</v>
      </c>
      <c r="G4072" s="240">
        <v>0</v>
      </c>
      <c r="H4072" s="221"/>
      <c r="I4072" s="221"/>
      <c r="J4072" s="221"/>
      <c r="K4072" s="221"/>
    </row>
    <row r="4073" spans="1:11" ht="14.1" customHeight="1">
      <c r="A4073" s="221"/>
      <c r="B4073" s="221"/>
      <c r="C4073" s="239" t="s">
        <v>221</v>
      </c>
      <c r="D4073" s="240">
        <v>0</v>
      </c>
      <c r="E4073" s="240">
        <v>0</v>
      </c>
      <c r="F4073" s="240">
        <v>0</v>
      </c>
      <c r="G4073" s="240">
        <v>0</v>
      </c>
      <c r="H4073" s="221"/>
      <c r="I4073" s="221"/>
      <c r="J4073" s="221"/>
      <c r="K4073" s="221"/>
    </row>
    <row r="4074" spans="1:11" ht="14.1" customHeight="1">
      <c r="A4074" s="221"/>
      <c r="B4074" s="221"/>
      <c r="C4074" s="239" t="s">
        <v>223</v>
      </c>
      <c r="D4074" s="240">
        <v>0</v>
      </c>
      <c r="E4074" s="240">
        <v>0</v>
      </c>
      <c r="F4074" s="240">
        <v>0</v>
      </c>
      <c r="G4074" s="240">
        <v>0</v>
      </c>
      <c r="H4074" s="221"/>
      <c r="I4074" s="221"/>
      <c r="J4074" s="221"/>
      <c r="K4074" s="221"/>
    </row>
    <row r="4075" spans="1:11" ht="14.1" customHeight="1">
      <c r="A4075" s="221"/>
      <c r="B4075" s="221"/>
      <c r="C4075" s="239" t="s">
        <v>220</v>
      </c>
      <c r="D4075" s="240">
        <v>0</v>
      </c>
      <c r="E4075" s="240">
        <v>0</v>
      </c>
      <c r="F4075" s="240">
        <v>0</v>
      </c>
      <c r="G4075" s="240">
        <v>0</v>
      </c>
      <c r="H4075" s="221"/>
      <c r="I4075" s="221"/>
      <c r="J4075" s="221"/>
      <c r="K4075" s="221"/>
    </row>
    <row r="4076" spans="1:11" ht="14.1" customHeight="1">
      <c r="A4076" s="221"/>
      <c r="B4076" s="221"/>
      <c r="C4076" s="239" t="s">
        <v>221</v>
      </c>
      <c r="D4076" s="240">
        <v>0</v>
      </c>
      <c r="E4076" s="240">
        <v>0</v>
      </c>
      <c r="F4076" s="240">
        <v>0</v>
      </c>
      <c r="G4076" s="240">
        <v>0</v>
      </c>
      <c r="H4076" s="221"/>
      <c r="I4076" s="221"/>
      <c r="J4076" s="221"/>
      <c r="K4076" s="221"/>
    </row>
    <row r="4077" spans="1:11" ht="14.1" customHeight="1">
      <c r="A4077" s="221"/>
      <c r="B4077" s="221"/>
      <c r="C4077" s="239" t="s">
        <v>224</v>
      </c>
      <c r="D4077" s="240">
        <v>0</v>
      </c>
      <c r="E4077" s="240">
        <v>0</v>
      </c>
      <c r="F4077" s="240">
        <v>0</v>
      </c>
      <c r="G4077" s="240">
        <v>0</v>
      </c>
      <c r="H4077" s="221"/>
      <c r="I4077" s="221"/>
      <c r="J4077" s="221"/>
      <c r="K4077" s="221"/>
    </row>
    <row r="4078" spans="1:11" ht="14.1" customHeight="1">
      <c r="A4078" s="221"/>
      <c r="B4078" s="221"/>
      <c r="C4078" s="239" t="s">
        <v>220</v>
      </c>
      <c r="D4078" s="240">
        <v>0</v>
      </c>
      <c r="E4078" s="240">
        <v>0</v>
      </c>
      <c r="F4078" s="240">
        <v>0</v>
      </c>
      <c r="G4078" s="240">
        <v>0</v>
      </c>
      <c r="H4078" s="221"/>
      <c r="I4078" s="221"/>
      <c r="J4078" s="221"/>
      <c r="K4078" s="221"/>
    </row>
    <row r="4079" spans="1:11" ht="14.1" customHeight="1">
      <c r="A4079" s="221"/>
      <c r="B4079" s="221"/>
      <c r="C4079" s="239" t="s">
        <v>221</v>
      </c>
      <c r="D4079" s="240">
        <v>0</v>
      </c>
      <c r="E4079" s="240">
        <v>0</v>
      </c>
      <c r="F4079" s="240">
        <v>0</v>
      </c>
      <c r="G4079" s="240">
        <v>0</v>
      </c>
      <c r="H4079" s="221"/>
      <c r="I4079" s="221"/>
      <c r="J4079" s="221"/>
      <c r="K4079" s="221"/>
    </row>
    <row r="4080" spans="1:11" ht="14.1" customHeight="1">
      <c r="A4080" s="221"/>
      <c r="B4080" s="221"/>
      <c r="C4080" s="239" t="s">
        <v>225</v>
      </c>
      <c r="D4080" s="240">
        <v>0</v>
      </c>
      <c r="E4080" s="240">
        <v>0</v>
      </c>
      <c r="F4080" s="240">
        <v>0</v>
      </c>
      <c r="G4080" s="240">
        <v>0</v>
      </c>
      <c r="H4080" s="221"/>
      <c r="I4080" s="221"/>
      <c r="J4080" s="221"/>
      <c r="K4080" s="221"/>
    </row>
    <row r="4081" spans="1:11" ht="14.1" customHeight="1">
      <c r="A4081" s="221"/>
      <c r="B4081" s="221"/>
      <c r="C4081" s="239" t="s">
        <v>220</v>
      </c>
      <c r="D4081" s="240">
        <v>0</v>
      </c>
      <c r="E4081" s="240">
        <v>0</v>
      </c>
      <c r="F4081" s="240">
        <v>0</v>
      </c>
      <c r="G4081" s="240">
        <v>0</v>
      </c>
      <c r="H4081" s="221"/>
      <c r="I4081" s="221"/>
      <c r="J4081" s="221"/>
      <c r="K4081" s="221"/>
    </row>
    <row r="4082" spans="1:11" ht="14.1" customHeight="1">
      <c r="A4082" s="221"/>
      <c r="B4082" s="221"/>
      <c r="C4082" s="239" t="s">
        <v>221</v>
      </c>
      <c r="D4082" s="240">
        <v>0</v>
      </c>
      <c r="E4082" s="240">
        <v>0</v>
      </c>
      <c r="F4082" s="240">
        <v>0</v>
      </c>
      <c r="G4082" s="240">
        <v>0</v>
      </c>
      <c r="H4082" s="221"/>
      <c r="I4082" s="221"/>
      <c r="J4082" s="221"/>
      <c r="K4082" s="221"/>
    </row>
    <row r="4083" spans="1:11" ht="14.1" customHeight="1">
      <c r="A4083" s="221"/>
      <c r="B4083" s="221"/>
      <c r="C4083" s="239" t="s">
        <v>226</v>
      </c>
      <c r="D4083" s="240">
        <v>0</v>
      </c>
      <c r="E4083" s="240">
        <v>0</v>
      </c>
      <c r="F4083" s="240">
        <v>0</v>
      </c>
      <c r="G4083" s="240">
        <v>0</v>
      </c>
      <c r="H4083" s="221"/>
      <c r="I4083" s="221"/>
      <c r="J4083" s="221"/>
      <c r="K4083" s="221"/>
    </row>
    <row r="4084" spans="1:11" ht="14.1" customHeight="1">
      <c r="A4084" s="221"/>
      <c r="B4084" s="221"/>
      <c r="C4084" s="239" t="s">
        <v>220</v>
      </c>
      <c r="D4084" s="240">
        <v>0</v>
      </c>
      <c r="E4084" s="240">
        <v>0</v>
      </c>
      <c r="F4084" s="240">
        <v>0</v>
      </c>
      <c r="G4084" s="240">
        <v>0</v>
      </c>
      <c r="H4084" s="221"/>
      <c r="I4084" s="221"/>
      <c r="J4084" s="221"/>
      <c r="K4084" s="221"/>
    </row>
    <row r="4085" spans="1:11" ht="14.1" customHeight="1">
      <c r="A4085" s="221"/>
      <c r="B4085" s="221"/>
      <c r="C4085" s="239" t="s">
        <v>221</v>
      </c>
      <c r="D4085" s="240">
        <v>0</v>
      </c>
      <c r="E4085" s="240">
        <v>0</v>
      </c>
      <c r="F4085" s="240">
        <v>0</v>
      </c>
      <c r="G4085" s="240">
        <v>0</v>
      </c>
      <c r="H4085" s="221"/>
      <c r="I4085" s="221"/>
      <c r="J4085" s="221"/>
      <c r="K4085" s="221"/>
    </row>
    <row r="4086" spans="1:11" ht="14.1" customHeight="1">
      <c r="A4086" s="221"/>
      <c r="B4086" s="221"/>
      <c r="C4086" s="239" t="s">
        <v>227</v>
      </c>
      <c r="D4086" s="240">
        <v>0</v>
      </c>
      <c r="E4086" s="240">
        <v>0</v>
      </c>
      <c r="F4086" s="240">
        <v>0</v>
      </c>
      <c r="G4086" s="240">
        <v>0</v>
      </c>
      <c r="H4086" s="221"/>
      <c r="I4086" s="221"/>
      <c r="J4086" s="221"/>
      <c r="K4086" s="221"/>
    </row>
    <row r="4087" spans="1:11" ht="14.1" customHeight="1">
      <c r="A4087" s="221"/>
      <c r="B4087" s="221"/>
      <c r="C4087" s="239" t="s">
        <v>220</v>
      </c>
      <c r="D4087" s="240">
        <v>0</v>
      </c>
      <c r="E4087" s="240">
        <v>0</v>
      </c>
      <c r="F4087" s="240">
        <v>0</v>
      </c>
      <c r="G4087" s="240">
        <v>0</v>
      </c>
      <c r="H4087" s="221"/>
      <c r="I4087" s="221"/>
      <c r="J4087" s="221"/>
      <c r="K4087" s="221"/>
    </row>
    <row r="4088" spans="1:11" ht="14.1" customHeight="1">
      <c r="A4088" s="221"/>
      <c r="B4088" s="221"/>
      <c r="C4088" s="239" t="s">
        <v>221</v>
      </c>
      <c r="D4088" s="240">
        <v>0</v>
      </c>
      <c r="E4088" s="240">
        <v>0</v>
      </c>
      <c r="F4088" s="240">
        <v>0</v>
      </c>
      <c r="G4088" s="240">
        <v>0</v>
      </c>
      <c r="H4088" s="221"/>
      <c r="I4088" s="221"/>
      <c r="J4088" s="221"/>
      <c r="K4088" s="221"/>
    </row>
    <row r="4089" spans="1:11" ht="14.1" customHeight="1">
      <c r="A4089" s="221"/>
      <c r="B4089" s="221"/>
      <c r="C4089" s="239" t="s">
        <v>228</v>
      </c>
      <c r="D4089" s="240">
        <v>0</v>
      </c>
      <c r="E4089" s="240">
        <v>0</v>
      </c>
      <c r="F4089" s="240">
        <v>0</v>
      </c>
      <c r="G4089" s="240">
        <v>0</v>
      </c>
      <c r="H4089" s="221"/>
      <c r="I4089" s="221"/>
      <c r="J4089" s="221"/>
      <c r="K4089" s="221"/>
    </row>
    <row r="4090" spans="1:11" ht="14.1" customHeight="1">
      <c r="A4090" s="221"/>
      <c r="B4090" s="221"/>
      <c r="C4090" s="239" t="s">
        <v>220</v>
      </c>
      <c r="D4090" s="240">
        <v>0</v>
      </c>
      <c r="E4090" s="240">
        <v>0</v>
      </c>
      <c r="F4090" s="240">
        <v>0</v>
      </c>
      <c r="G4090" s="240">
        <v>0</v>
      </c>
      <c r="H4090" s="221"/>
      <c r="I4090" s="221"/>
      <c r="J4090" s="221"/>
      <c r="K4090" s="221"/>
    </row>
    <row r="4091" spans="1:11" ht="14.1" customHeight="1">
      <c r="A4091" s="221"/>
      <c r="B4091" s="221"/>
      <c r="C4091" s="239" t="s">
        <v>229</v>
      </c>
      <c r="D4091" s="240">
        <v>0</v>
      </c>
      <c r="E4091" s="240">
        <v>0</v>
      </c>
      <c r="F4091" s="240">
        <v>0</v>
      </c>
      <c r="G4091" s="240">
        <v>0</v>
      </c>
      <c r="H4091" s="221"/>
      <c r="I4091" s="221"/>
      <c r="J4091" s="221"/>
      <c r="K4091" s="221"/>
    </row>
    <row r="4092" spans="1:11" ht="14.1" customHeight="1">
      <c r="A4092" s="221"/>
      <c r="B4092" s="221"/>
      <c r="C4092" s="239" t="s">
        <v>230</v>
      </c>
      <c r="D4092" s="240">
        <v>0</v>
      </c>
      <c r="E4092" s="240">
        <v>0</v>
      </c>
      <c r="F4092" s="240">
        <v>0</v>
      </c>
      <c r="G4092" s="240">
        <v>0</v>
      </c>
      <c r="H4092" s="221"/>
      <c r="I4092" s="221"/>
      <c r="J4092" s="221"/>
      <c r="K4092" s="221"/>
    </row>
    <row r="4093" spans="1:11" ht="14.1" customHeight="1">
      <c r="A4093" s="221"/>
      <c r="B4093" s="221"/>
      <c r="C4093" s="239" t="s">
        <v>231</v>
      </c>
      <c r="D4093" s="240">
        <v>0</v>
      </c>
      <c r="E4093" s="240">
        <v>0</v>
      </c>
      <c r="F4093" s="240">
        <v>0</v>
      </c>
      <c r="G4093" s="240">
        <v>0</v>
      </c>
      <c r="H4093" s="221"/>
      <c r="I4093" s="221"/>
      <c r="J4093" s="221"/>
      <c r="K4093" s="221"/>
    </row>
    <row r="4094" spans="1:11" ht="14.1" customHeight="1">
      <c r="A4094" s="221"/>
      <c r="B4094" s="221"/>
      <c r="C4094" s="239" t="s">
        <v>232</v>
      </c>
      <c r="D4094" s="240">
        <v>0</v>
      </c>
      <c r="E4094" s="240">
        <v>0</v>
      </c>
      <c r="F4094" s="240">
        <v>0</v>
      </c>
      <c r="G4094" s="240">
        <v>0</v>
      </c>
      <c r="H4094" s="221"/>
      <c r="I4094" s="221"/>
      <c r="J4094" s="221"/>
      <c r="K4094" s="221"/>
    </row>
    <row r="4095" spans="1:11" ht="14.1" customHeight="1">
      <c r="A4095" s="221"/>
      <c r="B4095" s="221"/>
      <c r="C4095" s="239" t="s">
        <v>233</v>
      </c>
      <c r="D4095" s="240">
        <v>0</v>
      </c>
      <c r="E4095" s="240">
        <v>100000</v>
      </c>
      <c r="F4095" s="240">
        <v>1000000</v>
      </c>
      <c r="G4095" s="240">
        <v>955704744</v>
      </c>
      <c r="H4095" s="221"/>
      <c r="I4095" s="221"/>
      <c r="J4095" s="221"/>
      <c r="K4095" s="221"/>
    </row>
    <row r="4096" spans="1:11" ht="14.1" customHeight="1">
      <c r="A4096" s="221"/>
      <c r="B4096" s="221"/>
      <c r="C4096" s="239" t="s">
        <v>220</v>
      </c>
      <c r="D4096" s="240">
        <v>0</v>
      </c>
      <c r="E4096" s="240">
        <v>0</v>
      </c>
      <c r="F4096" s="240">
        <v>0</v>
      </c>
      <c r="G4096" s="240">
        <v>0</v>
      </c>
      <c r="H4096" s="221"/>
      <c r="I4096" s="221"/>
      <c r="J4096" s="221"/>
      <c r="K4096" s="221"/>
    </row>
    <row r="4097" spans="1:11" ht="14.1" customHeight="1">
      <c r="A4097" s="221"/>
      <c r="B4097" s="221"/>
      <c r="C4097" s="239" t="s">
        <v>229</v>
      </c>
      <c r="D4097" s="240">
        <v>0</v>
      </c>
      <c r="E4097" s="240">
        <v>0</v>
      </c>
      <c r="F4097" s="240">
        <v>0</v>
      </c>
      <c r="G4097" s="240">
        <v>0</v>
      </c>
      <c r="H4097" s="221"/>
      <c r="I4097" s="221"/>
      <c r="J4097" s="221"/>
      <c r="K4097" s="221"/>
    </row>
    <row r="4098" spans="1:11" ht="14.1" customHeight="1">
      <c r="A4098" s="221"/>
      <c r="B4098" s="221"/>
      <c r="C4098" s="239" t="s">
        <v>230</v>
      </c>
      <c r="D4098" s="240">
        <v>0</v>
      </c>
      <c r="E4098" s="240">
        <v>100000</v>
      </c>
      <c r="F4098" s="240">
        <v>1000000</v>
      </c>
      <c r="G4098" s="240">
        <v>955704744</v>
      </c>
      <c r="H4098" s="221"/>
      <c r="I4098" s="221"/>
      <c r="J4098" s="221"/>
      <c r="K4098" s="221"/>
    </row>
    <row r="4099" spans="1:11" ht="14.1" customHeight="1">
      <c r="A4099" s="221"/>
      <c r="B4099" s="221"/>
      <c r="C4099" s="239" t="s">
        <v>231</v>
      </c>
      <c r="D4099" s="240">
        <v>0</v>
      </c>
      <c r="E4099" s="240">
        <v>0</v>
      </c>
      <c r="F4099" s="240">
        <v>0</v>
      </c>
      <c r="G4099" s="240">
        <v>0</v>
      </c>
      <c r="H4099" s="221"/>
      <c r="I4099" s="221"/>
      <c r="J4099" s="221"/>
      <c r="K4099" s="221"/>
    </row>
    <row r="4100" spans="1:11" ht="14.1" customHeight="1">
      <c r="A4100" s="221"/>
      <c r="B4100" s="221"/>
      <c r="C4100" s="239" t="s">
        <v>232</v>
      </c>
      <c r="D4100" s="240">
        <v>0</v>
      </c>
      <c r="E4100" s="240">
        <v>0</v>
      </c>
      <c r="F4100" s="240">
        <v>0</v>
      </c>
      <c r="G4100" s="240">
        <v>0</v>
      </c>
      <c r="H4100" s="221"/>
      <c r="I4100" s="221"/>
      <c r="J4100" s="221"/>
      <c r="K4100" s="221"/>
    </row>
    <row r="4101" spans="1:11" ht="14.1" customHeight="1">
      <c r="A4101" s="221"/>
      <c r="B4101" s="221"/>
      <c r="C4101" s="239" t="s">
        <v>234</v>
      </c>
      <c r="D4101" s="240">
        <v>0</v>
      </c>
      <c r="E4101" s="240">
        <v>0</v>
      </c>
      <c r="F4101" s="240">
        <v>0</v>
      </c>
      <c r="G4101" s="240">
        <v>0</v>
      </c>
      <c r="H4101" s="221"/>
      <c r="I4101" s="221"/>
      <c r="J4101" s="221"/>
      <c r="K4101" s="221"/>
    </row>
    <row r="4102" spans="1:11" ht="14.1" customHeight="1">
      <c r="A4102" s="221"/>
      <c r="B4102" s="221"/>
      <c r="C4102" s="239" t="s">
        <v>220</v>
      </c>
      <c r="D4102" s="240">
        <v>0</v>
      </c>
      <c r="E4102" s="240">
        <v>0</v>
      </c>
      <c r="F4102" s="240">
        <v>0</v>
      </c>
      <c r="G4102" s="240">
        <v>0</v>
      </c>
      <c r="H4102" s="221"/>
      <c r="I4102" s="221"/>
      <c r="J4102" s="221"/>
      <c r="K4102" s="221"/>
    </row>
    <row r="4103" spans="1:11" ht="14.1" customHeight="1">
      <c r="A4103" s="221"/>
      <c r="B4103" s="221"/>
      <c r="C4103" s="239" t="s">
        <v>229</v>
      </c>
      <c r="D4103" s="240">
        <v>0</v>
      </c>
      <c r="E4103" s="240">
        <v>0</v>
      </c>
      <c r="F4103" s="240">
        <v>0</v>
      </c>
      <c r="G4103" s="240">
        <v>0</v>
      </c>
      <c r="H4103" s="221"/>
      <c r="I4103" s="221"/>
      <c r="J4103" s="221"/>
      <c r="K4103" s="221"/>
    </row>
    <row r="4104" spans="1:11" ht="14.1" customHeight="1">
      <c r="A4104" s="221"/>
      <c r="B4104" s="221"/>
      <c r="C4104" s="239" t="s">
        <v>230</v>
      </c>
      <c r="D4104" s="240">
        <v>0</v>
      </c>
      <c r="E4104" s="240">
        <v>0</v>
      </c>
      <c r="F4104" s="240">
        <v>0</v>
      </c>
      <c r="G4104" s="240">
        <v>0</v>
      </c>
      <c r="H4104" s="221"/>
      <c r="I4104" s="221"/>
      <c r="J4104" s="221"/>
      <c r="K4104" s="221"/>
    </row>
    <row r="4105" spans="1:11" ht="14.1" customHeight="1">
      <c r="A4105" s="221"/>
      <c r="B4105" s="221"/>
      <c r="C4105" s="239" t="s">
        <v>231</v>
      </c>
      <c r="D4105" s="240">
        <v>0</v>
      </c>
      <c r="E4105" s="240">
        <v>0</v>
      </c>
      <c r="F4105" s="240">
        <v>0</v>
      </c>
      <c r="G4105" s="240">
        <v>0</v>
      </c>
      <c r="H4105" s="221"/>
      <c r="I4105" s="221"/>
      <c r="J4105" s="221"/>
      <c r="K4105" s="221"/>
    </row>
    <row r="4106" spans="1:11" ht="14.1" customHeight="1">
      <c r="A4106" s="221"/>
      <c r="B4106" s="221"/>
      <c r="C4106" s="239" t="s">
        <v>232</v>
      </c>
      <c r="D4106" s="240">
        <v>0</v>
      </c>
      <c r="E4106" s="240">
        <v>0</v>
      </c>
      <c r="F4106" s="240">
        <v>0</v>
      </c>
      <c r="G4106" s="240">
        <v>0</v>
      </c>
      <c r="H4106" s="221"/>
      <c r="I4106" s="221"/>
      <c r="J4106" s="221"/>
      <c r="K4106" s="221"/>
    </row>
    <row r="4107" spans="1:11" ht="14.1" customHeight="1">
      <c r="A4107" s="221"/>
      <c r="B4107" s="221"/>
      <c r="C4107" s="239" t="s">
        <v>235</v>
      </c>
      <c r="D4107" s="240">
        <v>0</v>
      </c>
      <c r="E4107" s="240">
        <v>0</v>
      </c>
      <c r="F4107" s="240">
        <v>0</v>
      </c>
      <c r="G4107" s="240">
        <v>0</v>
      </c>
      <c r="H4107" s="221"/>
      <c r="I4107" s="221"/>
      <c r="J4107" s="221"/>
      <c r="K4107" s="221"/>
    </row>
    <row r="4108" spans="1:11" ht="14.1" customHeight="1">
      <c r="A4108" s="221"/>
      <c r="B4108" s="221"/>
      <c r="C4108" s="239" t="s">
        <v>236</v>
      </c>
      <c r="D4108" s="240">
        <v>0</v>
      </c>
      <c r="E4108" s="240">
        <v>0</v>
      </c>
      <c r="F4108" s="240">
        <v>0</v>
      </c>
      <c r="G4108" s="240">
        <v>0</v>
      </c>
      <c r="H4108" s="221"/>
      <c r="I4108" s="221"/>
      <c r="J4108" s="221"/>
      <c r="K4108" s="221"/>
    </row>
    <row r="4109" spans="1:11" ht="14.1" customHeight="1">
      <c r="A4109" s="221"/>
      <c r="B4109" s="221"/>
      <c r="C4109" s="241" t="s">
        <v>237</v>
      </c>
      <c r="D4109" s="240">
        <v>0</v>
      </c>
      <c r="E4109" s="240">
        <v>100000</v>
      </c>
      <c r="F4109" s="240">
        <v>1000000</v>
      </c>
      <c r="G4109" s="240">
        <v>955704744</v>
      </c>
      <c r="H4109" s="221"/>
      <c r="I4109" s="221"/>
      <c r="J4109" s="221"/>
      <c r="K4109" s="221"/>
    </row>
    <row r="4110" spans="1:11" ht="14.1" customHeight="1">
      <c r="A4110" s="221"/>
      <c r="B4110" s="221"/>
      <c r="C4110" s="1581" t="s">
        <v>3546</v>
      </c>
      <c r="D4110" s="1685" t="s">
        <v>3547</v>
      </c>
      <c r="E4110" s="1686"/>
      <c r="F4110" s="1686"/>
      <c r="G4110" s="1686"/>
      <c r="H4110" s="221"/>
      <c r="I4110" s="221"/>
      <c r="J4110" s="221"/>
      <c r="K4110" s="221"/>
    </row>
    <row r="4111" spans="1:11" ht="54.95" customHeight="1">
      <c r="A4111" s="221"/>
      <c r="B4111" s="221"/>
      <c r="C4111" s="231" t="s">
        <v>209</v>
      </c>
      <c r="D4111" s="1639" t="s">
        <v>3548</v>
      </c>
      <c r="E4111" s="1640"/>
      <c r="F4111" s="1640"/>
      <c r="G4111" s="1640"/>
      <c r="H4111" s="221"/>
      <c r="I4111" s="221"/>
      <c r="J4111" s="221"/>
      <c r="K4111" s="221"/>
    </row>
    <row r="4112" spans="1:11" ht="54.95" customHeight="1">
      <c r="A4112" s="221"/>
      <c r="B4112" s="221"/>
      <c r="C4112" s="232" t="s">
        <v>211</v>
      </c>
      <c r="D4112" s="1639" t="s">
        <v>3549</v>
      </c>
      <c r="E4112" s="1640"/>
      <c r="F4112" s="1640"/>
      <c r="G4112" s="1640"/>
      <c r="H4112" s="221"/>
      <c r="I4112" s="221"/>
      <c r="J4112" s="221"/>
      <c r="K4112" s="221"/>
    </row>
    <row r="4113" spans="1:11" ht="54.95" customHeight="1">
      <c r="A4113" s="221"/>
      <c r="B4113" s="221"/>
      <c r="C4113" s="232" t="s">
        <v>31</v>
      </c>
      <c r="D4113" s="1639" t="s">
        <v>3550</v>
      </c>
      <c r="E4113" s="1640"/>
      <c r="F4113" s="1640"/>
      <c r="G4113" s="1640"/>
      <c r="H4113" s="221"/>
      <c r="I4113" s="221"/>
      <c r="J4113" s="221"/>
      <c r="K4113" s="221"/>
    </row>
    <row r="4114" spans="1:11" ht="15" customHeight="1">
      <c r="A4114" s="221"/>
      <c r="B4114" s="221"/>
      <c r="C4114" s="233"/>
      <c r="D4114" s="234">
        <v>2025</v>
      </c>
      <c r="E4114" s="234">
        <v>2026</v>
      </c>
      <c r="F4114" s="234">
        <v>2027</v>
      </c>
      <c r="G4114" s="234">
        <v>2028</v>
      </c>
      <c r="H4114" s="221"/>
      <c r="I4114" s="221"/>
      <c r="J4114" s="221"/>
      <c r="K4114" s="221"/>
    </row>
    <row r="4115" spans="1:11" ht="15" customHeight="1">
      <c r="A4115" s="221"/>
      <c r="B4115" s="221"/>
      <c r="C4115" s="235"/>
      <c r="D4115" s="236" t="s">
        <v>13</v>
      </c>
      <c r="E4115" s="236" t="s">
        <v>14</v>
      </c>
      <c r="F4115" s="236" t="s">
        <v>14</v>
      </c>
      <c r="G4115" s="236" t="s">
        <v>14</v>
      </c>
      <c r="H4115" s="221"/>
      <c r="I4115" s="221"/>
      <c r="J4115" s="221"/>
      <c r="K4115" s="221"/>
    </row>
    <row r="4116" spans="1:11" ht="14.1" customHeight="1">
      <c r="A4116" s="221"/>
      <c r="B4116" s="221"/>
      <c r="C4116" s="223" t="s">
        <v>33</v>
      </c>
      <c r="D4116" s="237" t="s">
        <v>200</v>
      </c>
      <c r="E4116" s="237" t="s">
        <v>248</v>
      </c>
      <c r="F4116" s="237" t="s">
        <v>248</v>
      </c>
      <c r="G4116" s="237" t="s">
        <v>248</v>
      </c>
      <c r="H4116" s="221"/>
      <c r="I4116" s="221"/>
      <c r="J4116" s="221"/>
      <c r="K4116" s="221"/>
    </row>
    <row r="4117" spans="1:11" ht="14.1" customHeight="1">
      <c r="A4117" s="221"/>
      <c r="B4117" s="221"/>
      <c r="C4117" s="223" t="s">
        <v>214</v>
      </c>
      <c r="D4117" s="237">
        <v>0</v>
      </c>
      <c r="E4117" s="1591">
        <v>500000000</v>
      </c>
      <c r="F4117" s="1591">
        <v>450000000</v>
      </c>
      <c r="G4117" s="1591">
        <v>550000000</v>
      </c>
      <c r="H4117" s="221"/>
      <c r="I4117" s="221"/>
      <c r="J4117" s="221"/>
      <c r="K4117" s="221"/>
    </row>
    <row r="4118" spans="1:11" ht="14.1" customHeight="1">
      <c r="A4118" s="221"/>
      <c r="B4118" s="221"/>
      <c r="C4118" s="223" t="s">
        <v>215</v>
      </c>
      <c r="D4118" s="237" t="s">
        <v>164</v>
      </c>
      <c r="E4118" s="1591">
        <v>500000000</v>
      </c>
      <c r="F4118" s="1591">
        <v>450000000</v>
      </c>
      <c r="G4118" s="1591">
        <v>550000000</v>
      </c>
      <c r="H4118" s="221"/>
      <c r="I4118" s="221"/>
      <c r="J4118" s="221"/>
      <c r="K4118" s="221"/>
    </row>
    <row r="4119" spans="1:11" ht="14.1" customHeight="1">
      <c r="A4119" s="221"/>
      <c r="B4119" s="221"/>
      <c r="C4119" s="223" t="s">
        <v>216</v>
      </c>
      <c r="D4119" s="237" t="s">
        <v>200</v>
      </c>
      <c r="E4119" s="237" t="s">
        <v>200</v>
      </c>
      <c r="F4119" s="237" t="s">
        <v>164</v>
      </c>
      <c r="G4119" s="237" t="s">
        <v>164</v>
      </c>
      <c r="H4119" s="221"/>
      <c r="I4119" s="221"/>
      <c r="J4119" s="221"/>
      <c r="K4119" s="221"/>
    </row>
    <row r="4120" spans="1:11" ht="14.1" customHeight="1">
      <c r="A4120" s="221"/>
      <c r="B4120" s="221"/>
      <c r="C4120" s="223" t="s">
        <v>217</v>
      </c>
      <c r="D4120" s="237" t="s">
        <v>200</v>
      </c>
      <c r="E4120" s="237"/>
      <c r="F4120" s="237">
        <v>-0.1</v>
      </c>
      <c r="G4120" s="1602">
        <v>0.22222222222222221</v>
      </c>
      <c r="H4120" s="221"/>
      <c r="I4120" s="221"/>
      <c r="J4120" s="221"/>
      <c r="K4120" s="221"/>
    </row>
    <row r="4121" spans="1:11" ht="14.1" customHeight="1">
      <c r="A4121" s="221"/>
      <c r="B4121" s="221"/>
      <c r="C4121" s="223" t="s">
        <v>39</v>
      </c>
      <c r="D4121" s="237" t="s">
        <v>200</v>
      </c>
      <c r="E4121" s="237" t="s">
        <v>200</v>
      </c>
      <c r="F4121" s="237">
        <v>-0.1</v>
      </c>
      <c r="G4121" s="1602">
        <v>0.22222222222222221</v>
      </c>
      <c r="H4121" s="221"/>
      <c r="I4121" s="221"/>
      <c r="J4121" s="221"/>
      <c r="K4121" s="221"/>
    </row>
    <row r="4122" spans="1:11" ht="14.1" customHeight="1">
      <c r="A4122" s="221"/>
      <c r="B4122" s="221"/>
      <c r="C4122" s="1683" t="s">
        <v>218</v>
      </c>
      <c r="D4122" s="1684"/>
      <c r="E4122" s="1684"/>
      <c r="F4122" s="1684"/>
      <c r="G4122" s="1684"/>
      <c r="H4122" s="221"/>
      <c r="I4122" s="221"/>
      <c r="J4122" s="221"/>
      <c r="K4122" s="221"/>
    </row>
    <row r="4123" spans="1:11" ht="14.1" customHeight="1">
      <c r="A4123" s="221"/>
      <c r="B4123" s="221"/>
      <c r="C4123" s="233"/>
      <c r="D4123" s="234">
        <v>2025</v>
      </c>
      <c r="E4123" s="234">
        <v>2026</v>
      </c>
      <c r="F4123" s="234">
        <v>2027</v>
      </c>
      <c r="G4123" s="234">
        <v>2028</v>
      </c>
      <c r="H4123" s="221"/>
      <c r="I4123" s="221"/>
      <c r="J4123" s="221"/>
      <c r="K4123" s="221"/>
    </row>
    <row r="4124" spans="1:11" ht="14.1" customHeight="1">
      <c r="A4124" s="221"/>
      <c r="B4124" s="221"/>
      <c r="C4124" s="235"/>
      <c r="D4124" s="236" t="s">
        <v>13</v>
      </c>
      <c r="E4124" s="236" t="s">
        <v>14</v>
      </c>
      <c r="F4124" s="236" t="s">
        <v>14</v>
      </c>
      <c r="G4124" s="236" t="s">
        <v>14</v>
      </c>
      <c r="H4124" s="221"/>
      <c r="I4124" s="221"/>
      <c r="J4124" s="221"/>
      <c r="K4124" s="221"/>
    </row>
    <row r="4125" spans="1:11" ht="14.1" customHeight="1">
      <c r="A4125" s="221"/>
      <c r="B4125" s="221"/>
      <c r="C4125" s="239" t="s">
        <v>219</v>
      </c>
      <c r="D4125" s="240">
        <v>0</v>
      </c>
      <c r="E4125" s="240">
        <v>0</v>
      </c>
      <c r="F4125" s="240">
        <v>0</v>
      </c>
      <c r="G4125" s="240">
        <v>0</v>
      </c>
      <c r="H4125" s="221"/>
      <c r="I4125" s="221"/>
      <c r="J4125" s="221"/>
      <c r="K4125" s="221"/>
    </row>
    <row r="4126" spans="1:11" ht="14.1" customHeight="1">
      <c r="A4126" s="221"/>
      <c r="B4126" s="221"/>
      <c r="C4126" s="239" t="s">
        <v>220</v>
      </c>
      <c r="D4126" s="240">
        <v>0</v>
      </c>
      <c r="E4126" s="240">
        <v>0</v>
      </c>
      <c r="F4126" s="240">
        <v>0</v>
      </c>
      <c r="G4126" s="240">
        <v>0</v>
      </c>
      <c r="H4126" s="221"/>
      <c r="I4126" s="221"/>
      <c r="J4126" s="221"/>
      <c r="K4126" s="221"/>
    </row>
    <row r="4127" spans="1:11" ht="14.1" customHeight="1">
      <c r="A4127" s="221"/>
      <c r="B4127" s="221"/>
      <c r="C4127" s="239" t="s">
        <v>221</v>
      </c>
      <c r="D4127" s="240">
        <v>0</v>
      </c>
      <c r="E4127" s="240">
        <v>0</v>
      </c>
      <c r="F4127" s="240">
        <v>0</v>
      </c>
      <c r="G4127" s="240">
        <v>0</v>
      </c>
      <c r="H4127" s="221"/>
      <c r="I4127" s="221"/>
      <c r="J4127" s="221"/>
      <c r="K4127" s="221"/>
    </row>
    <row r="4128" spans="1:11" ht="14.1" customHeight="1">
      <c r="A4128" s="221"/>
      <c r="B4128" s="221"/>
      <c r="C4128" s="239" t="s">
        <v>222</v>
      </c>
      <c r="D4128" s="240">
        <v>0</v>
      </c>
      <c r="E4128" s="240">
        <v>0</v>
      </c>
      <c r="F4128" s="240">
        <v>0</v>
      </c>
      <c r="G4128" s="240">
        <v>0</v>
      </c>
      <c r="H4128" s="221"/>
      <c r="I4128" s="221"/>
      <c r="J4128" s="221"/>
      <c r="K4128" s="221"/>
    </row>
    <row r="4129" spans="1:11" ht="14.1" customHeight="1">
      <c r="A4129" s="221"/>
      <c r="B4129" s="221"/>
      <c r="C4129" s="239" t="s">
        <v>220</v>
      </c>
      <c r="D4129" s="240">
        <v>0</v>
      </c>
      <c r="E4129" s="240">
        <v>0</v>
      </c>
      <c r="F4129" s="240">
        <v>0</v>
      </c>
      <c r="G4129" s="240">
        <v>0</v>
      </c>
      <c r="H4129" s="221"/>
      <c r="I4129" s="221"/>
      <c r="J4129" s="221"/>
      <c r="K4129" s="221"/>
    </row>
    <row r="4130" spans="1:11" ht="14.1" customHeight="1">
      <c r="A4130" s="221"/>
      <c r="B4130" s="221"/>
      <c r="C4130" s="239" t="s">
        <v>221</v>
      </c>
      <c r="D4130" s="240">
        <v>0</v>
      </c>
      <c r="E4130" s="240">
        <v>0</v>
      </c>
      <c r="F4130" s="240">
        <v>0</v>
      </c>
      <c r="G4130" s="240">
        <v>0</v>
      </c>
      <c r="H4130" s="221"/>
      <c r="I4130" s="221"/>
      <c r="J4130" s="221"/>
      <c r="K4130" s="221"/>
    </row>
    <row r="4131" spans="1:11" ht="14.1" customHeight="1">
      <c r="A4131" s="221"/>
      <c r="B4131" s="221"/>
      <c r="C4131" s="239" t="s">
        <v>223</v>
      </c>
      <c r="D4131" s="240">
        <v>0</v>
      </c>
      <c r="E4131" s="240">
        <v>0</v>
      </c>
      <c r="F4131" s="240">
        <v>0</v>
      </c>
      <c r="G4131" s="240">
        <v>0</v>
      </c>
      <c r="H4131" s="221"/>
      <c r="I4131" s="221"/>
      <c r="J4131" s="221"/>
      <c r="K4131" s="221"/>
    </row>
    <row r="4132" spans="1:11" ht="14.1" customHeight="1">
      <c r="A4132" s="221"/>
      <c r="B4132" s="221"/>
      <c r="C4132" s="239" t="s">
        <v>220</v>
      </c>
      <c r="D4132" s="240">
        <v>0</v>
      </c>
      <c r="E4132" s="240">
        <v>0</v>
      </c>
      <c r="F4132" s="240">
        <v>0</v>
      </c>
      <c r="G4132" s="240">
        <v>0</v>
      </c>
      <c r="H4132" s="221"/>
      <c r="I4132" s="221"/>
      <c r="J4132" s="221"/>
      <c r="K4132" s="221"/>
    </row>
    <row r="4133" spans="1:11" ht="14.1" customHeight="1">
      <c r="A4133" s="221"/>
      <c r="B4133" s="221"/>
      <c r="C4133" s="239" t="s">
        <v>221</v>
      </c>
      <c r="D4133" s="240">
        <v>0</v>
      </c>
      <c r="E4133" s="240">
        <v>0</v>
      </c>
      <c r="F4133" s="240">
        <v>0</v>
      </c>
      <c r="G4133" s="240">
        <v>0</v>
      </c>
      <c r="H4133" s="221"/>
      <c r="I4133" s="221"/>
      <c r="J4133" s="221"/>
      <c r="K4133" s="221"/>
    </row>
    <row r="4134" spans="1:11" ht="14.1" customHeight="1">
      <c r="A4134" s="221"/>
      <c r="B4134" s="221"/>
      <c r="C4134" s="239" t="s">
        <v>224</v>
      </c>
      <c r="D4134" s="240">
        <v>0</v>
      </c>
      <c r="E4134" s="240">
        <v>0</v>
      </c>
      <c r="F4134" s="240">
        <v>0</v>
      </c>
      <c r="G4134" s="240">
        <v>0</v>
      </c>
      <c r="H4134" s="221"/>
      <c r="I4134" s="221"/>
      <c r="J4134" s="221"/>
      <c r="K4134" s="221"/>
    </row>
    <row r="4135" spans="1:11" ht="14.1" customHeight="1">
      <c r="A4135" s="221"/>
      <c r="B4135" s="221"/>
      <c r="C4135" s="239" t="s">
        <v>220</v>
      </c>
      <c r="D4135" s="240">
        <v>0</v>
      </c>
      <c r="E4135" s="240">
        <v>0</v>
      </c>
      <c r="F4135" s="240">
        <v>0</v>
      </c>
      <c r="G4135" s="240">
        <v>0</v>
      </c>
      <c r="H4135" s="221"/>
      <c r="I4135" s="221"/>
      <c r="J4135" s="221"/>
      <c r="K4135" s="221"/>
    </row>
    <row r="4136" spans="1:11" ht="14.1" customHeight="1">
      <c r="A4136" s="221"/>
      <c r="B4136" s="221"/>
      <c r="C4136" s="239" t="s">
        <v>221</v>
      </c>
      <c r="D4136" s="240">
        <v>0</v>
      </c>
      <c r="E4136" s="240">
        <v>0</v>
      </c>
      <c r="F4136" s="240">
        <v>0</v>
      </c>
      <c r="G4136" s="240">
        <v>0</v>
      </c>
      <c r="H4136" s="221"/>
      <c r="I4136" s="221"/>
      <c r="J4136" s="221"/>
      <c r="K4136" s="221"/>
    </row>
    <row r="4137" spans="1:11" ht="14.1" customHeight="1">
      <c r="A4137" s="221"/>
      <c r="B4137" s="221"/>
      <c r="C4137" s="239" t="s">
        <v>225</v>
      </c>
      <c r="D4137" s="240">
        <v>0</v>
      </c>
      <c r="E4137" s="240">
        <v>0</v>
      </c>
      <c r="F4137" s="240">
        <v>0</v>
      </c>
      <c r="G4137" s="240">
        <v>0</v>
      </c>
      <c r="H4137" s="221"/>
      <c r="I4137" s="221"/>
      <c r="J4137" s="221"/>
      <c r="K4137" s="221"/>
    </row>
    <row r="4138" spans="1:11" ht="14.1" customHeight="1">
      <c r="A4138" s="221"/>
      <c r="B4138" s="221"/>
      <c r="C4138" s="239" t="s">
        <v>220</v>
      </c>
      <c r="D4138" s="240">
        <v>0</v>
      </c>
      <c r="E4138" s="240">
        <v>0</v>
      </c>
      <c r="F4138" s="240">
        <v>0</v>
      </c>
      <c r="G4138" s="240">
        <v>0</v>
      </c>
      <c r="H4138" s="221"/>
      <c r="I4138" s="221"/>
      <c r="J4138" s="221"/>
      <c r="K4138" s="221"/>
    </row>
    <row r="4139" spans="1:11" ht="14.1" customHeight="1">
      <c r="A4139" s="221"/>
      <c r="B4139" s="221"/>
      <c r="C4139" s="239" t="s">
        <v>221</v>
      </c>
      <c r="D4139" s="240">
        <v>0</v>
      </c>
      <c r="E4139" s="240">
        <v>0</v>
      </c>
      <c r="F4139" s="240">
        <v>0</v>
      </c>
      <c r="G4139" s="240">
        <v>0</v>
      </c>
      <c r="H4139" s="221"/>
      <c r="I4139" s="221"/>
      <c r="J4139" s="221"/>
      <c r="K4139" s="221"/>
    </row>
    <row r="4140" spans="1:11" ht="14.1" customHeight="1">
      <c r="A4140" s="221"/>
      <c r="B4140" s="221"/>
      <c r="C4140" s="239" t="s">
        <v>226</v>
      </c>
      <c r="D4140" s="240">
        <v>0</v>
      </c>
      <c r="E4140" s="240">
        <v>0</v>
      </c>
      <c r="F4140" s="240">
        <v>0</v>
      </c>
      <c r="G4140" s="240">
        <v>0</v>
      </c>
      <c r="H4140" s="221"/>
      <c r="I4140" s="221"/>
      <c r="J4140" s="221"/>
      <c r="K4140" s="221"/>
    </row>
    <row r="4141" spans="1:11" ht="14.1" customHeight="1">
      <c r="A4141" s="221"/>
      <c r="B4141" s="221"/>
      <c r="C4141" s="239" t="s">
        <v>220</v>
      </c>
      <c r="D4141" s="240">
        <v>0</v>
      </c>
      <c r="E4141" s="240">
        <v>0</v>
      </c>
      <c r="F4141" s="240">
        <v>0</v>
      </c>
      <c r="G4141" s="240">
        <v>0</v>
      </c>
      <c r="H4141" s="221"/>
      <c r="I4141" s="221"/>
      <c r="J4141" s="221"/>
      <c r="K4141" s="221"/>
    </row>
    <row r="4142" spans="1:11" ht="14.1" customHeight="1">
      <c r="A4142" s="221"/>
      <c r="B4142" s="221"/>
      <c r="C4142" s="239" t="s">
        <v>221</v>
      </c>
      <c r="D4142" s="240">
        <v>0</v>
      </c>
      <c r="E4142" s="240">
        <v>0</v>
      </c>
      <c r="F4142" s="240">
        <v>0</v>
      </c>
      <c r="G4142" s="240">
        <v>0</v>
      </c>
      <c r="H4142" s="221"/>
      <c r="I4142" s="221"/>
      <c r="J4142" s="221"/>
      <c r="K4142" s="221"/>
    </row>
    <row r="4143" spans="1:11" ht="14.1" customHeight="1">
      <c r="A4143" s="221"/>
      <c r="B4143" s="221"/>
      <c r="C4143" s="239" t="s">
        <v>227</v>
      </c>
      <c r="D4143" s="240">
        <v>0</v>
      </c>
      <c r="E4143" s="240">
        <v>0</v>
      </c>
      <c r="F4143" s="240">
        <v>0</v>
      </c>
      <c r="G4143" s="240">
        <v>0</v>
      </c>
      <c r="H4143" s="221"/>
      <c r="I4143" s="221"/>
      <c r="J4143" s="221"/>
      <c r="K4143" s="221"/>
    </row>
    <row r="4144" spans="1:11" ht="14.1" customHeight="1">
      <c r="A4144" s="221"/>
      <c r="B4144" s="221"/>
      <c r="C4144" s="239" t="s">
        <v>220</v>
      </c>
      <c r="D4144" s="240">
        <v>0</v>
      </c>
      <c r="E4144" s="240">
        <v>0</v>
      </c>
      <c r="F4144" s="240">
        <v>0</v>
      </c>
      <c r="G4144" s="240">
        <v>0</v>
      </c>
      <c r="H4144" s="221"/>
      <c r="I4144" s="221"/>
      <c r="J4144" s="221"/>
      <c r="K4144" s="221"/>
    </row>
    <row r="4145" spans="1:11" ht="14.1" customHeight="1">
      <c r="A4145" s="221"/>
      <c r="B4145" s="221"/>
      <c r="C4145" s="239" t="s">
        <v>221</v>
      </c>
      <c r="D4145" s="240">
        <v>0</v>
      </c>
      <c r="E4145" s="240">
        <v>0</v>
      </c>
      <c r="F4145" s="240">
        <v>0</v>
      </c>
      <c r="G4145" s="240">
        <v>0</v>
      </c>
      <c r="H4145" s="221"/>
      <c r="I4145" s="221"/>
      <c r="J4145" s="221"/>
      <c r="K4145" s="221"/>
    </row>
    <row r="4146" spans="1:11" ht="14.1" customHeight="1">
      <c r="A4146" s="221"/>
      <c r="B4146" s="221"/>
      <c r="C4146" s="239" t="s">
        <v>228</v>
      </c>
      <c r="D4146" s="240">
        <v>0</v>
      </c>
      <c r="E4146" s="240">
        <v>0</v>
      </c>
      <c r="F4146" s="240">
        <v>0</v>
      </c>
      <c r="G4146" s="240">
        <v>0</v>
      </c>
      <c r="H4146" s="221"/>
      <c r="I4146" s="221"/>
      <c r="J4146" s="221"/>
      <c r="K4146" s="221"/>
    </row>
    <row r="4147" spans="1:11" ht="14.1" customHeight="1">
      <c r="A4147" s="221"/>
      <c r="B4147" s="221"/>
      <c r="C4147" s="239" t="s">
        <v>220</v>
      </c>
      <c r="D4147" s="240">
        <v>0</v>
      </c>
      <c r="E4147" s="240">
        <v>0</v>
      </c>
      <c r="F4147" s="240">
        <v>0</v>
      </c>
      <c r="G4147" s="240">
        <v>0</v>
      </c>
      <c r="H4147" s="221"/>
      <c r="I4147" s="221"/>
      <c r="J4147" s="221"/>
      <c r="K4147" s="221"/>
    </row>
    <row r="4148" spans="1:11" ht="14.1" customHeight="1">
      <c r="A4148" s="221"/>
      <c r="B4148" s="221"/>
      <c r="C4148" s="239" t="s">
        <v>229</v>
      </c>
      <c r="D4148" s="240">
        <v>0</v>
      </c>
      <c r="E4148" s="240">
        <v>0</v>
      </c>
      <c r="F4148" s="240">
        <v>0</v>
      </c>
      <c r="G4148" s="240">
        <v>0</v>
      </c>
      <c r="H4148" s="221"/>
      <c r="I4148" s="221"/>
      <c r="J4148" s="221"/>
      <c r="K4148" s="221"/>
    </row>
    <row r="4149" spans="1:11" ht="14.1" customHeight="1">
      <c r="A4149" s="221"/>
      <c r="B4149" s="221"/>
      <c r="C4149" s="239" t="s">
        <v>230</v>
      </c>
      <c r="D4149" s="240">
        <v>0</v>
      </c>
      <c r="E4149" s="240">
        <v>0</v>
      </c>
      <c r="F4149" s="240">
        <v>0</v>
      </c>
      <c r="G4149" s="240">
        <v>0</v>
      </c>
      <c r="H4149" s="221"/>
      <c r="I4149" s="221"/>
      <c r="J4149" s="221"/>
      <c r="K4149" s="221"/>
    </row>
    <row r="4150" spans="1:11" ht="14.1" customHeight="1">
      <c r="A4150" s="221"/>
      <c r="B4150" s="221"/>
      <c r="C4150" s="239" t="s">
        <v>231</v>
      </c>
      <c r="D4150" s="240">
        <v>0</v>
      </c>
      <c r="E4150" s="240">
        <v>0</v>
      </c>
      <c r="F4150" s="240">
        <v>0</v>
      </c>
      <c r="G4150" s="240">
        <v>0</v>
      </c>
      <c r="H4150" s="221"/>
      <c r="I4150" s="221"/>
      <c r="J4150" s="221"/>
      <c r="K4150" s="221"/>
    </row>
    <row r="4151" spans="1:11" ht="14.1" customHeight="1">
      <c r="A4151" s="221"/>
      <c r="B4151" s="221"/>
      <c r="C4151" s="239" t="s">
        <v>232</v>
      </c>
      <c r="D4151" s="240">
        <v>0</v>
      </c>
      <c r="E4151" s="240">
        <v>0</v>
      </c>
      <c r="F4151" s="240">
        <v>0</v>
      </c>
      <c r="G4151" s="240">
        <v>0</v>
      </c>
      <c r="H4151" s="221"/>
      <c r="I4151" s="221"/>
      <c r="J4151" s="221"/>
      <c r="K4151" s="221"/>
    </row>
    <row r="4152" spans="1:11" ht="14.1" customHeight="1">
      <c r="A4152" s="221"/>
      <c r="B4152" s="221"/>
      <c r="C4152" s="239" t="s">
        <v>233</v>
      </c>
      <c r="D4152" s="240">
        <v>0</v>
      </c>
      <c r="E4152" s="240">
        <v>500000000</v>
      </c>
      <c r="F4152" s="240">
        <v>450000000</v>
      </c>
      <c r="G4152" s="240">
        <v>550000000</v>
      </c>
      <c r="H4152" s="221"/>
      <c r="I4152" s="221"/>
      <c r="J4152" s="221"/>
      <c r="K4152" s="221"/>
    </row>
    <row r="4153" spans="1:11" ht="14.1" customHeight="1">
      <c r="A4153" s="221"/>
      <c r="B4153" s="221"/>
      <c r="C4153" s="239" t="s">
        <v>220</v>
      </c>
      <c r="D4153" s="240">
        <v>0</v>
      </c>
      <c r="E4153" s="240">
        <v>500000000</v>
      </c>
      <c r="F4153" s="240">
        <v>450000000</v>
      </c>
      <c r="G4153" s="240">
        <v>550000000</v>
      </c>
      <c r="H4153" s="221"/>
      <c r="I4153" s="221"/>
      <c r="J4153" s="221"/>
      <c r="K4153" s="221"/>
    </row>
    <row r="4154" spans="1:11" ht="14.1" customHeight="1">
      <c r="A4154" s="221"/>
      <c r="B4154" s="221"/>
      <c r="C4154" s="239" t="s">
        <v>229</v>
      </c>
      <c r="D4154" s="240">
        <v>0</v>
      </c>
      <c r="E4154" s="240">
        <v>0</v>
      </c>
      <c r="F4154" s="240">
        <v>0</v>
      </c>
      <c r="G4154" s="240">
        <v>0</v>
      </c>
      <c r="H4154" s="221"/>
      <c r="I4154" s="221"/>
      <c r="J4154" s="221"/>
      <c r="K4154" s="221"/>
    </row>
    <row r="4155" spans="1:11" ht="14.1" customHeight="1">
      <c r="A4155" s="221"/>
      <c r="B4155" s="221"/>
      <c r="C4155" s="239" t="s">
        <v>230</v>
      </c>
      <c r="D4155" s="240">
        <v>0</v>
      </c>
      <c r="E4155" s="240">
        <v>0</v>
      </c>
      <c r="F4155" s="240">
        <v>0</v>
      </c>
      <c r="G4155" s="240">
        <v>0</v>
      </c>
      <c r="H4155" s="221"/>
      <c r="I4155" s="221"/>
      <c r="J4155" s="221"/>
      <c r="K4155" s="221"/>
    </row>
    <row r="4156" spans="1:11" ht="14.1" customHeight="1">
      <c r="A4156" s="221"/>
      <c r="B4156" s="221"/>
      <c r="C4156" s="239" t="s">
        <v>231</v>
      </c>
      <c r="D4156" s="240">
        <v>0</v>
      </c>
      <c r="E4156" s="240">
        <v>0</v>
      </c>
      <c r="F4156" s="240">
        <v>0</v>
      </c>
      <c r="G4156" s="240">
        <v>0</v>
      </c>
      <c r="H4156" s="221"/>
      <c r="I4156" s="221"/>
      <c r="J4156" s="221"/>
      <c r="K4156" s="221"/>
    </row>
    <row r="4157" spans="1:11" ht="14.1" customHeight="1">
      <c r="A4157" s="221"/>
      <c r="B4157" s="221"/>
      <c r="C4157" s="239" t="s">
        <v>232</v>
      </c>
      <c r="D4157" s="240">
        <v>0</v>
      </c>
      <c r="E4157" s="240">
        <v>0</v>
      </c>
      <c r="F4157" s="240">
        <v>0</v>
      </c>
      <c r="G4157" s="240">
        <v>0</v>
      </c>
      <c r="H4157" s="221"/>
      <c r="I4157" s="221"/>
      <c r="J4157" s="221"/>
      <c r="K4157" s="221"/>
    </row>
    <row r="4158" spans="1:11" ht="14.1" customHeight="1">
      <c r="A4158" s="221"/>
      <c r="B4158" s="221"/>
      <c r="C4158" s="239" t="s">
        <v>234</v>
      </c>
      <c r="D4158" s="240">
        <v>0</v>
      </c>
      <c r="E4158" s="240">
        <v>0</v>
      </c>
      <c r="F4158" s="240">
        <v>0</v>
      </c>
      <c r="G4158" s="240">
        <v>0</v>
      </c>
      <c r="H4158" s="221"/>
      <c r="I4158" s="221"/>
      <c r="J4158" s="221"/>
      <c r="K4158" s="221"/>
    </row>
    <row r="4159" spans="1:11" ht="14.1" customHeight="1">
      <c r="A4159" s="221"/>
      <c r="B4159" s="221"/>
      <c r="C4159" s="239" t="s">
        <v>220</v>
      </c>
      <c r="D4159" s="240">
        <v>0</v>
      </c>
      <c r="E4159" s="240">
        <v>0</v>
      </c>
      <c r="F4159" s="240">
        <v>0</v>
      </c>
      <c r="G4159" s="240">
        <v>0</v>
      </c>
      <c r="H4159" s="221"/>
      <c r="I4159" s="221"/>
      <c r="J4159" s="221"/>
      <c r="K4159" s="221"/>
    </row>
    <row r="4160" spans="1:11" ht="14.1" customHeight="1">
      <c r="A4160" s="221"/>
      <c r="B4160" s="221"/>
      <c r="C4160" s="239" t="s">
        <v>229</v>
      </c>
      <c r="D4160" s="240">
        <v>0</v>
      </c>
      <c r="E4160" s="240">
        <v>0</v>
      </c>
      <c r="F4160" s="240">
        <v>0</v>
      </c>
      <c r="G4160" s="240">
        <v>0</v>
      </c>
      <c r="H4160" s="221"/>
      <c r="I4160" s="221"/>
      <c r="J4160" s="221"/>
      <c r="K4160" s="221"/>
    </row>
    <row r="4161" spans="1:11" ht="14.1" customHeight="1">
      <c r="A4161" s="221"/>
      <c r="B4161" s="221"/>
      <c r="C4161" s="239" t="s">
        <v>230</v>
      </c>
      <c r="D4161" s="240">
        <v>0</v>
      </c>
      <c r="E4161" s="240">
        <v>0</v>
      </c>
      <c r="F4161" s="240">
        <v>0</v>
      </c>
      <c r="G4161" s="240">
        <v>0</v>
      </c>
      <c r="H4161" s="221"/>
      <c r="I4161" s="221"/>
      <c r="J4161" s="221"/>
      <c r="K4161" s="221"/>
    </row>
    <row r="4162" spans="1:11" ht="14.1" customHeight="1">
      <c r="A4162" s="221"/>
      <c r="B4162" s="221"/>
      <c r="C4162" s="239" t="s">
        <v>231</v>
      </c>
      <c r="D4162" s="240">
        <v>0</v>
      </c>
      <c r="E4162" s="240">
        <v>0</v>
      </c>
      <c r="F4162" s="240">
        <v>0</v>
      </c>
      <c r="G4162" s="240">
        <v>0</v>
      </c>
      <c r="H4162" s="221"/>
      <c r="I4162" s="221"/>
      <c r="J4162" s="221"/>
      <c r="K4162" s="221"/>
    </row>
    <row r="4163" spans="1:11" ht="14.1" customHeight="1">
      <c r="A4163" s="221"/>
      <c r="B4163" s="221"/>
      <c r="C4163" s="239" t="s">
        <v>232</v>
      </c>
      <c r="D4163" s="240">
        <v>0</v>
      </c>
      <c r="E4163" s="240">
        <v>0</v>
      </c>
      <c r="F4163" s="240">
        <v>0</v>
      </c>
      <c r="G4163" s="240">
        <v>0</v>
      </c>
      <c r="H4163" s="221"/>
      <c r="I4163" s="221"/>
      <c r="J4163" s="221"/>
      <c r="K4163" s="221"/>
    </row>
    <row r="4164" spans="1:11" ht="14.1" customHeight="1">
      <c r="A4164" s="221"/>
      <c r="B4164" s="221"/>
      <c r="C4164" s="239" t="s">
        <v>235</v>
      </c>
      <c r="D4164" s="240">
        <v>0</v>
      </c>
      <c r="E4164" s="240">
        <v>0</v>
      </c>
      <c r="F4164" s="240">
        <v>0</v>
      </c>
      <c r="G4164" s="240">
        <v>0</v>
      </c>
      <c r="H4164" s="221"/>
      <c r="I4164" s="221"/>
      <c r="J4164" s="221"/>
      <c r="K4164" s="221"/>
    </row>
    <row r="4165" spans="1:11" ht="14.1" customHeight="1">
      <c r="A4165" s="221"/>
      <c r="B4165" s="221"/>
      <c r="C4165" s="239" t="s">
        <v>236</v>
      </c>
      <c r="D4165" s="240">
        <v>0</v>
      </c>
      <c r="E4165" s="240">
        <v>0</v>
      </c>
      <c r="F4165" s="240">
        <v>0</v>
      </c>
      <c r="G4165" s="240">
        <v>0</v>
      </c>
      <c r="H4165" s="221"/>
      <c r="I4165" s="221"/>
      <c r="J4165" s="221"/>
      <c r="K4165" s="221"/>
    </row>
    <row r="4166" spans="1:11" ht="14.1" customHeight="1">
      <c r="A4166" s="221"/>
      <c r="B4166" s="221"/>
      <c r="C4166" s="241" t="s">
        <v>237</v>
      </c>
      <c r="D4166" s="240">
        <v>0</v>
      </c>
      <c r="E4166" s="240">
        <v>500000000</v>
      </c>
      <c r="F4166" s="240">
        <v>450000000</v>
      </c>
      <c r="G4166" s="240">
        <v>550000000</v>
      </c>
      <c r="H4166" s="221"/>
      <c r="I4166" s="221"/>
      <c r="J4166" s="221"/>
      <c r="K4166" s="221"/>
    </row>
    <row r="4167" spans="1:11" ht="54.95" customHeight="1">
      <c r="A4167" s="221"/>
      <c r="B4167" s="221"/>
      <c r="C4167" s="231" t="s">
        <v>209</v>
      </c>
      <c r="D4167" s="1639" t="s">
        <v>3551</v>
      </c>
      <c r="E4167" s="1640"/>
      <c r="F4167" s="1640"/>
      <c r="G4167" s="1640"/>
      <c r="H4167" s="221"/>
      <c r="I4167" s="221"/>
      <c r="J4167" s="221"/>
      <c r="K4167" s="221"/>
    </row>
    <row r="4168" spans="1:11" ht="54.95" customHeight="1">
      <c r="A4168" s="221"/>
      <c r="B4168" s="221"/>
      <c r="C4168" s="232" t="s">
        <v>211</v>
      </c>
      <c r="D4168" s="1639" t="s">
        <v>3549</v>
      </c>
      <c r="E4168" s="1640"/>
      <c r="F4168" s="1640"/>
      <c r="G4168" s="1640"/>
      <c r="H4168" s="221"/>
      <c r="I4168" s="221"/>
      <c r="J4168" s="221"/>
      <c r="K4168" s="221"/>
    </row>
    <row r="4169" spans="1:11" ht="54.95" customHeight="1">
      <c r="A4169" s="221"/>
      <c r="B4169" s="221"/>
      <c r="C4169" s="232" t="s">
        <v>31</v>
      </c>
      <c r="D4169" s="1639" t="s">
        <v>3550</v>
      </c>
      <c r="E4169" s="1640"/>
      <c r="F4169" s="1640"/>
      <c r="G4169" s="1640"/>
      <c r="H4169" s="221"/>
      <c r="I4169" s="221"/>
      <c r="J4169" s="221"/>
      <c r="K4169" s="221"/>
    </row>
    <row r="4170" spans="1:11" ht="15" customHeight="1">
      <c r="A4170" s="221"/>
      <c r="B4170" s="221"/>
      <c r="C4170" s="233"/>
      <c r="D4170" s="234">
        <v>2025</v>
      </c>
      <c r="E4170" s="234">
        <v>2026</v>
      </c>
      <c r="F4170" s="234">
        <v>2027</v>
      </c>
      <c r="G4170" s="234">
        <v>2028</v>
      </c>
      <c r="H4170" s="221"/>
      <c r="I4170" s="221"/>
      <c r="J4170" s="221"/>
      <c r="K4170" s="221"/>
    </row>
    <row r="4171" spans="1:11" ht="15" customHeight="1">
      <c r="A4171" s="221"/>
      <c r="B4171" s="221"/>
      <c r="C4171" s="235"/>
      <c r="D4171" s="236" t="s">
        <v>13</v>
      </c>
      <c r="E4171" s="236" t="s">
        <v>14</v>
      </c>
      <c r="F4171" s="236" t="s">
        <v>14</v>
      </c>
      <c r="G4171" s="236" t="s">
        <v>14</v>
      </c>
      <c r="H4171" s="221"/>
      <c r="I4171" s="221"/>
      <c r="J4171" s="221"/>
      <c r="K4171" s="221"/>
    </row>
    <row r="4172" spans="1:11" ht="14.1" customHeight="1">
      <c r="A4172" s="221"/>
      <c r="B4172" s="221"/>
      <c r="C4172" s="223" t="s">
        <v>33</v>
      </c>
      <c r="D4172" s="237" t="s">
        <v>200</v>
      </c>
      <c r="E4172" s="237" t="s">
        <v>248</v>
      </c>
      <c r="F4172" s="237" t="s">
        <v>248</v>
      </c>
      <c r="G4172" s="237" t="s">
        <v>248</v>
      </c>
      <c r="H4172" s="221"/>
      <c r="I4172" s="221"/>
      <c r="J4172" s="221"/>
      <c r="K4172" s="221"/>
    </row>
    <row r="4173" spans="1:11" ht="14.1" customHeight="1">
      <c r="A4173" s="221"/>
      <c r="B4173" s="221"/>
      <c r="C4173" s="223" t="s">
        <v>214</v>
      </c>
      <c r="D4173" s="237">
        <v>0</v>
      </c>
      <c r="E4173" s="1591">
        <v>589717166</v>
      </c>
      <c r="F4173" s="1591">
        <v>589717166</v>
      </c>
      <c r="G4173" s="1591">
        <v>786289554</v>
      </c>
      <c r="H4173" s="221"/>
      <c r="I4173" s="221"/>
      <c r="J4173" s="221"/>
      <c r="K4173" s="221"/>
    </row>
    <row r="4174" spans="1:11" ht="14.1" customHeight="1">
      <c r="A4174" s="221"/>
      <c r="B4174" s="221"/>
      <c r="C4174" s="223" t="s">
        <v>215</v>
      </c>
      <c r="D4174" s="237" t="s">
        <v>164</v>
      </c>
      <c r="E4174" s="1591">
        <v>589717166</v>
      </c>
      <c r="F4174" s="1591">
        <v>589717166</v>
      </c>
      <c r="G4174" s="1591">
        <v>786289554</v>
      </c>
      <c r="H4174" s="221"/>
      <c r="I4174" s="221"/>
      <c r="J4174" s="221"/>
      <c r="K4174" s="221"/>
    </row>
    <row r="4175" spans="1:11" ht="14.1" customHeight="1">
      <c r="A4175" s="221"/>
      <c r="B4175" s="221"/>
      <c r="C4175" s="223" t="s">
        <v>216</v>
      </c>
      <c r="D4175" s="237" t="s">
        <v>200</v>
      </c>
      <c r="E4175" s="237" t="s">
        <v>200</v>
      </c>
      <c r="F4175" s="237" t="s">
        <v>164</v>
      </c>
      <c r="G4175" s="237" t="s">
        <v>164</v>
      </c>
      <c r="H4175" s="221"/>
      <c r="I4175" s="221"/>
      <c r="J4175" s="221"/>
      <c r="K4175" s="221"/>
    </row>
    <row r="4176" spans="1:11" ht="14.1" customHeight="1">
      <c r="A4176" s="221"/>
      <c r="B4176" s="221"/>
      <c r="C4176" s="223" t="s">
        <v>217</v>
      </c>
      <c r="D4176" s="237" t="s">
        <v>200</v>
      </c>
      <c r="E4176" s="237"/>
      <c r="F4176" s="237">
        <v>0</v>
      </c>
      <c r="G4176" s="237">
        <v>0.33333333220284789</v>
      </c>
      <c r="H4176" s="221"/>
      <c r="I4176" s="221"/>
      <c r="J4176" s="221"/>
      <c r="K4176" s="221"/>
    </row>
    <row r="4177" spans="1:11" ht="14.1" customHeight="1">
      <c r="A4177" s="221"/>
      <c r="B4177" s="221"/>
      <c r="C4177" s="223" t="s">
        <v>39</v>
      </c>
      <c r="D4177" s="237" t="s">
        <v>200</v>
      </c>
      <c r="E4177" s="237" t="s">
        <v>200</v>
      </c>
      <c r="F4177" s="237">
        <v>0</v>
      </c>
      <c r="G4177" s="237">
        <v>0.33333333220284789</v>
      </c>
      <c r="H4177" s="221"/>
      <c r="I4177" s="221"/>
      <c r="J4177" s="221"/>
      <c r="K4177" s="221"/>
    </row>
    <row r="4178" spans="1:11" ht="14.1" customHeight="1">
      <c r="A4178" s="221"/>
      <c r="B4178" s="221"/>
      <c r="C4178" s="1683" t="s">
        <v>218</v>
      </c>
      <c r="D4178" s="1684"/>
      <c r="E4178" s="1684"/>
      <c r="F4178" s="1684"/>
      <c r="G4178" s="1684"/>
      <c r="H4178" s="221"/>
      <c r="I4178" s="221"/>
      <c r="J4178" s="221"/>
      <c r="K4178" s="221"/>
    </row>
    <row r="4179" spans="1:11" ht="14.1" customHeight="1">
      <c r="A4179" s="221"/>
      <c r="B4179" s="221"/>
      <c r="C4179" s="233"/>
      <c r="D4179" s="234">
        <v>2025</v>
      </c>
      <c r="E4179" s="234">
        <v>2026</v>
      </c>
      <c r="F4179" s="234">
        <v>2027</v>
      </c>
      <c r="G4179" s="234">
        <v>2028</v>
      </c>
      <c r="H4179" s="221"/>
      <c r="I4179" s="221"/>
      <c r="J4179" s="221"/>
      <c r="K4179" s="221"/>
    </row>
    <row r="4180" spans="1:11" ht="14.1" customHeight="1">
      <c r="A4180" s="221"/>
      <c r="B4180" s="221"/>
      <c r="C4180" s="235"/>
      <c r="D4180" s="236" t="s">
        <v>13</v>
      </c>
      <c r="E4180" s="236" t="s">
        <v>14</v>
      </c>
      <c r="F4180" s="236" t="s">
        <v>14</v>
      </c>
      <c r="G4180" s="236" t="s">
        <v>14</v>
      </c>
      <c r="H4180" s="221"/>
      <c r="I4180" s="221"/>
      <c r="J4180" s="221"/>
      <c r="K4180" s="221"/>
    </row>
    <row r="4181" spans="1:11" ht="14.1" customHeight="1">
      <c r="A4181" s="221"/>
      <c r="B4181" s="221"/>
      <c r="C4181" s="239" t="s">
        <v>219</v>
      </c>
      <c r="D4181" s="240">
        <v>0</v>
      </c>
      <c r="E4181" s="240">
        <v>0</v>
      </c>
      <c r="F4181" s="240">
        <v>0</v>
      </c>
      <c r="G4181" s="240">
        <v>0</v>
      </c>
      <c r="H4181" s="221"/>
      <c r="I4181" s="221"/>
      <c r="J4181" s="221"/>
      <c r="K4181" s="221"/>
    </row>
    <row r="4182" spans="1:11" ht="14.1" customHeight="1">
      <c r="A4182" s="221"/>
      <c r="B4182" s="221"/>
      <c r="C4182" s="239" t="s">
        <v>220</v>
      </c>
      <c r="D4182" s="240">
        <v>0</v>
      </c>
      <c r="E4182" s="240">
        <v>0</v>
      </c>
      <c r="F4182" s="240">
        <v>0</v>
      </c>
      <c r="G4182" s="240">
        <v>0</v>
      </c>
      <c r="H4182" s="221"/>
      <c r="I4182" s="221"/>
      <c r="J4182" s="221"/>
      <c r="K4182" s="221"/>
    </row>
    <row r="4183" spans="1:11" ht="14.1" customHeight="1">
      <c r="A4183" s="221"/>
      <c r="B4183" s="221"/>
      <c r="C4183" s="239" t="s">
        <v>221</v>
      </c>
      <c r="D4183" s="240">
        <v>0</v>
      </c>
      <c r="E4183" s="240">
        <v>0</v>
      </c>
      <c r="F4183" s="240">
        <v>0</v>
      </c>
      <c r="G4183" s="240">
        <v>0</v>
      </c>
      <c r="H4183" s="221"/>
      <c r="I4183" s="221"/>
      <c r="J4183" s="221"/>
      <c r="K4183" s="221"/>
    </row>
    <row r="4184" spans="1:11" ht="14.1" customHeight="1">
      <c r="A4184" s="221"/>
      <c r="B4184" s="221"/>
      <c r="C4184" s="239" t="s">
        <v>222</v>
      </c>
      <c r="D4184" s="240">
        <v>0</v>
      </c>
      <c r="E4184" s="240">
        <v>0</v>
      </c>
      <c r="F4184" s="240">
        <v>0</v>
      </c>
      <c r="G4184" s="240">
        <v>0</v>
      </c>
      <c r="H4184" s="221"/>
      <c r="I4184" s="221"/>
      <c r="J4184" s="221"/>
      <c r="K4184" s="221"/>
    </row>
    <row r="4185" spans="1:11" ht="14.1" customHeight="1">
      <c r="A4185" s="221"/>
      <c r="B4185" s="221"/>
      <c r="C4185" s="239" t="s">
        <v>220</v>
      </c>
      <c r="D4185" s="240">
        <v>0</v>
      </c>
      <c r="E4185" s="240">
        <v>0</v>
      </c>
      <c r="F4185" s="240">
        <v>0</v>
      </c>
      <c r="G4185" s="240">
        <v>0</v>
      </c>
      <c r="H4185" s="221"/>
      <c r="I4185" s="221"/>
      <c r="J4185" s="221"/>
      <c r="K4185" s="221"/>
    </row>
    <row r="4186" spans="1:11" ht="14.1" customHeight="1">
      <c r="A4186" s="221"/>
      <c r="B4186" s="221"/>
      <c r="C4186" s="239" t="s">
        <v>221</v>
      </c>
      <c r="D4186" s="240">
        <v>0</v>
      </c>
      <c r="E4186" s="240">
        <v>0</v>
      </c>
      <c r="F4186" s="240">
        <v>0</v>
      </c>
      <c r="G4186" s="240">
        <v>0</v>
      </c>
      <c r="H4186" s="221"/>
      <c r="I4186" s="221"/>
      <c r="J4186" s="221"/>
      <c r="K4186" s="221"/>
    </row>
    <row r="4187" spans="1:11" ht="14.1" customHeight="1">
      <c r="A4187" s="221"/>
      <c r="B4187" s="221"/>
      <c r="C4187" s="239" t="s">
        <v>223</v>
      </c>
      <c r="D4187" s="240">
        <v>0</v>
      </c>
      <c r="E4187" s="240">
        <v>0</v>
      </c>
      <c r="F4187" s="240">
        <v>0</v>
      </c>
      <c r="G4187" s="240">
        <v>0</v>
      </c>
      <c r="H4187" s="221"/>
      <c r="I4187" s="221"/>
      <c r="J4187" s="221"/>
      <c r="K4187" s="221"/>
    </row>
    <row r="4188" spans="1:11" ht="14.1" customHeight="1">
      <c r="A4188" s="221"/>
      <c r="B4188" s="221"/>
      <c r="C4188" s="239" t="s">
        <v>220</v>
      </c>
      <c r="D4188" s="240">
        <v>0</v>
      </c>
      <c r="E4188" s="240">
        <v>0</v>
      </c>
      <c r="F4188" s="240">
        <v>0</v>
      </c>
      <c r="G4188" s="240">
        <v>0</v>
      </c>
      <c r="H4188" s="221"/>
      <c r="I4188" s="221"/>
      <c r="J4188" s="221"/>
      <c r="K4188" s="221"/>
    </row>
    <row r="4189" spans="1:11" ht="14.1" customHeight="1">
      <c r="A4189" s="221"/>
      <c r="B4189" s="221"/>
      <c r="C4189" s="239" t="s">
        <v>221</v>
      </c>
      <c r="D4189" s="240">
        <v>0</v>
      </c>
      <c r="E4189" s="240">
        <v>0</v>
      </c>
      <c r="F4189" s="240">
        <v>0</v>
      </c>
      <c r="G4189" s="240">
        <v>0</v>
      </c>
      <c r="H4189" s="221"/>
      <c r="I4189" s="221"/>
      <c r="J4189" s="221"/>
      <c r="K4189" s="221"/>
    </row>
    <row r="4190" spans="1:11" ht="14.1" customHeight="1">
      <c r="A4190" s="221"/>
      <c r="B4190" s="221"/>
      <c r="C4190" s="239" t="s">
        <v>224</v>
      </c>
      <c r="D4190" s="240">
        <v>0</v>
      </c>
      <c r="E4190" s="240">
        <v>0</v>
      </c>
      <c r="F4190" s="240">
        <v>0</v>
      </c>
      <c r="G4190" s="240">
        <v>0</v>
      </c>
      <c r="H4190" s="221"/>
      <c r="I4190" s="221"/>
      <c r="J4190" s="221"/>
      <c r="K4190" s="221"/>
    </row>
    <row r="4191" spans="1:11" ht="14.1" customHeight="1">
      <c r="A4191" s="221"/>
      <c r="B4191" s="221"/>
      <c r="C4191" s="239" t="s">
        <v>220</v>
      </c>
      <c r="D4191" s="240">
        <v>0</v>
      </c>
      <c r="E4191" s="240">
        <v>0</v>
      </c>
      <c r="F4191" s="240">
        <v>0</v>
      </c>
      <c r="G4191" s="240">
        <v>0</v>
      </c>
      <c r="H4191" s="221"/>
      <c r="I4191" s="221"/>
      <c r="J4191" s="221"/>
      <c r="K4191" s="221"/>
    </row>
    <row r="4192" spans="1:11" ht="14.1" customHeight="1">
      <c r="A4192" s="221"/>
      <c r="B4192" s="221"/>
      <c r="C4192" s="239" t="s">
        <v>221</v>
      </c>
      <c r="D4192" s="240">
        <v>0</v>
      </c>
      <c r="E4192" s="240">
        <v>0</v>
      </c>
      <c r="F4192" s="240">
        <v>0</v>
      </c>
      <c r="G4192" s="240">
        <v>0</v>
      </c>
      <c r="H4192" s="221"/>
      <c r="I4192" s="221"/>
      <c r="J4192" s="221"/>
      <c r="K4192" s="221"/>
    </row>
    <row r="4193" spans="1:11" ht="14.1" customHeight="1">
      <c r="A4193" s="221"/>
      <c r="B4193" s="221"/>
      <c r="C4193" s="239" t="s">
        <v>225</v>
      </c>
      <c r="D4193" s="240">
        <v>0</v>
      </c>
      <c r="E4193" s="240">
        <v>0</v>
      </c>
      <c r="F4193" s="240">
        <v>0</v>
      </c>
      <c r="G4193" s="240">
        <v>0</v>
      </c>
      <c r="H4193" s="221"/>
      <c r="I4193" s="221"/>
      <c r="J4193" s="221"/>
      <c r="K4193" s="221"/>
    </row>
    <row r="4194" spans="1:11" ht="14.1" customHeight="1">
      <c r="A4194" s="221"/>
      <c r="B4194" s="221"/>
      <c r="C4194" s="239" t="s">
        <v>220</v>
      </c>
      <c r="D4194" s="240">
        <v>0</v>
      </c>
      <c r="E4194" s="240">
        <v>0</v>
      </c>
      <c r="F4194" s="240">
        <v>0</v>
      </c>
      <c r="G4194" s="240">
        <v>0</v>
      </c>
      <c r="H4194" s="221"/>
      <c r="I4194" s="221"/>
      <c r="J4194" s="221"/>
      <c r="K4194" s="221"/>
    </row>
    <row r="4195" spans="1:11" ht="14.1" customHeight="1">
      <c r="A4195" s="221"/>
      <c r="B4195" s="221"/>
      <c r="C4195" s="239" t="s">
        <v>221</v>
      </c>
      <c r="D4195" s="240">
        <v>0</v>
      </c>
      <c r="E4195" s="240">
        <v>0</v>
      </c>
      <c r="F4195" s="240">
        <v>0</v>
      </c>
      <c r="G4195" s="240">
        <v>0</v>
      </c>
      <c r="H4195" s="221"/>
      <c r="I4195" s="221"/>
      <c r="J4195" s="221"/>
      <c r="K4195" s="221"/>
    </row>
    <row r="4196" spans="1:11" ht="14.1" customHeight="1">
      <c r="A4196" s="221"/>
      <c r="B4196" s="221"/>
      <c r="C4196" s="239" t="s">
        <v>226</v>
      </c>
      <c r="D4196" s="240">
        <v>0</v>
      </c>
      <c r="E4196" s="240">
        <v>0</v>
      </c>
      <c r="F4196" s="240">
        <v>0</v>
      </c>
      <c r="G4196" s="240">
        <v>0</v>
      </c>
      <c r="H4196" s="221"/>
      <c r="I4196" s="221"/>
      <c r="J4196" s="221"/>
      <c r="K4196" s="221"/>
    </row>
    <row r="4197" spans="1:11" ht="14.1" customHeight="1">
      <c r="A4197" s="221"/>
      <c r="B4197" s="221"/>
      <c r="C4197" s="239" t="s">
        <v>220</v>
      </c>
      <c r="D4197" s="240">
        <v>0</v>
      </c>
      <c r="E4197" s="240">
        <v>0</v>
      </c>
      <c r="F4197" s="240">
        <v>0</v>
      </c>
      <c r="G4197" s="240">
        <v>0</v>
      </c>
      <c r="H4197" s="221"/>
      <c r="I4197" s="221"/>
      <c r="J4197" s="221"/>
      <c r="K4197" s="221"/>
    </row>
    <row r="4198" spans="1:11" ht="14.1" customHeight="1">
      <c r="A4198" s="221"/>
      <c r="B4198" s="221"/>
      <c r="C4198" s="239" t="s">
        <v>221</v>
      </c>
      <c r="D4198" s="240">
        <v>0</v>
      </c>
      <c r="E4198" s="240">
        <v>0</v>
      </c>
      <c r="F4198" s="240">
        <v>0</v>
      </c>
      <c r="G4198" s="240">
        <v>0</v>
      </c>
      <c r="H4198" s="221"/>
      <c r="I4198" s="221"/>
      <c r="J4198" s="221"/>
      <c r="K4198" s="221"/>
    </row>
    <row r="4199" spans="1:11" ht="14.1" customHeight="1">
      <c r="A4199" s="221"/>
      <c r="B4199" s="221"/>
      <c r="C4199" s="239" t="s">
        <v>227</v>
      </c>
      <c r="D4199" s="240">
        <v>0</v>
      </c>
      <c r="E4199" s="240">
        <v>0</v>
      </c>
      <c r="F4199" s="240">
        <v>0</v>
      </c>
      <c r="G4199" s="240">
        <v>0</v>
      </c>
      <c r="H4199" s="221"/>
      <c r="I4199" s="221"/>
      <c r="J4199" s="221"/>
      <c r="K4199" s="221"/>
    </row>
    <row r="4200" spans="1:11" ht="14.1" customHeight="1">
      <c r="A4200" s="221"/>
      <c r="B4200" s="221"/>
      <c r="C4200" s="239" t="s">
        <v>220</v>
      </c>
      <c r="D4200" s="240">
        <v>0</v>
      </c>
      <c r="E4200" s="240">
        <v>0</v>
      </c>
      <c r="F4200" s="240">
        <v>0</v>
      </c>
      <c r="G4200" s="240">
        <v>0</v>
      </c>
      <c r="H4200" s="221"/>
      <c r="I4200" s="221"/>
      <c r="J4200" s="221"/>
      <c r="K4200" s="221"/>
    </row>
    <row r="4201" spans="1:11" ht="14.1" customHeight="1">
      <c r="A4201" s="221"/>
      <c r="B4201" s="221"/>
      <c r="C4201" s="239" t="s">
        <v>221</v>
      </c>
      <c r="D4201" s="240">
        <v>0</v>
      </c>
      <c r="E4201" s="240">
        <v>0</v>
      </c>
      <c r="F4201" s="240">
        <v>0</v>
      </c>
      <c r="G4201" s="240">
        <v>0</v>
      </c>
      <c r="H4201" s="221"/>
      <c r="I4201" s="221"/>
      <c r="J4201" s="221"/>
      <c r="K4201" s="221"/>
    </row>
    <row r="4202" spans="1:11" ht="14.1" customHeight="1">
      <c r="A4202" s="221"/>
      <c r="B4202" s="221"/>
      <c r="C4202" s="239" t="s">
        <v>228</v>
      </c>
      <c r="D4202" s="240">
        <v>0</v>
      </c>
      <c r="E4202" s="240">
        <v>0</v>
      </c>
      <c r="F4202" s="240">
        <v>0</v>
      </c>
      <c r="G4202" s="240">
        <v>0</v>
      </c>
      <c r="H4202" s="221"/>
      <c r="I4202" s="221"/>
      <c r="J4202" s="221"/>
      <c r="K4202" s="221"/>
    </row>
    <row r="4203" spans="1:11" ht="14.1" customHeight="1">
      <c r="A4203" s="221"/>
      <c r="B4203" s="221"/>
      <c r="C4203" s="239" t="s">
        <v>220</v>
      </c>
      <c r="D4203" s="240">
        <v>0</v>
      </c>
      <c r="E4203" s="240">
        <v>0</v>
      </c>
      <c r="F4203" s="240">
        <v>0</v>
      </c>
      <c r="G4203" s="240">
        <v>0</v>
      </c>
      <c r="H4203" s="221"/>
      <c r="I4203" s="221"/>
      <c r="J4203" s="221"/>
      <c r="K4203" s="221"/>
    </row>
    <row r="4204" spans="1:11" ht="14.1" customHeight="1">
      <c r="A4204" s="221"/>
      <c r="B4204" s="221"/>
      <c r="C4204" s="239" t="s">
        <v>229</v>
      </c>
      <c r="D4204" s="240">
        <v>0</v>
      </c>
      <c r="E4204" s="240">
        <v>0</v>
      </c>
      <c r="F4204" s="240">
        <v>0</v>
      </c>
      <c r="G4204" s="240">
        <v>0</v>
      </c>
      <c r="H4204" s="221"/>
      <c r="I4204" s="221"/>
      <c r="J4204" s="221"/>
      <c r="K4204" s="221"/>
    </row>
    <row r="4205" spans="1:11" ht="14.1" customHeight="1">
      <c r="A4205" s="221"/>
      <c r="B4205" s="221"/>
      <c r="C4205" s="239" t="s">
        <v>230</v>
      </c>
      <c r="D4205" s="240">
        <v>0</v>
      </c>
      <c r="E4205" s="240">
        <v>0</v>
      </c>
      <c r="F4205" s="240">
        <v>0</v>
      </c>
      <c r="G4205" s="240">
        <v>0</v>
      </c>
      <c r="H4205" s="221"/>
      <c r="I4205" s="221"/>
      <c r="J4205" s="221"/>
      <c r="K4205" s="221"/>
    </row>
    <row r="4206" spans="1:11" ht="14.1" customHeight="1">
      <c r="A4206" s="221"/>
      <c r="B4206" s="221"/>
      <c r="C4206" s="239" t="s">
        <v>231</v>
      </c>
      <c r="D4206" s="240">
        <v>0</v>
      </c>
      <c r="E4206" s="240">
        <v>0</v>
      </c>
      <c r="F4206" s="240">
        <v>0</v>
      </c>
      <c r="G4206" s="240">
        <v>0</v>
      </c>
      <c r="H4206" s="221"/>
      <c r="I4206" s="221"/>
      <c r="J4206" s="221"/>
      <c r="K4206" s="221"/>
    </row>
    <row r="4207" spans="1:11" ht="14.1" customHeight="1">
      <c r="A4207" s="221"/>
      <c r="B4207" s="221"/>
      <c r="C4207" s="239" t="s">
        <v>232</v>
      </c>
      <c r="D4207" s="240">
        <v>0</v>
      </c>
      <c r="E4207" s="240">
        <v>0</v>
      </c>
      <c r="F4207" s="240">
        <v>0</v>
      </c>
      <c r="G4207" s="240">
        <v>0</v>
      </c>
      <c r="H4207" s="221"/>
      <c r="I4207" s="221"/>
      <c r="J4207" s="221"/>
      <c r="K4207" s="221"/>
    </row>
    <row r="4208" spans="1:11" ht="14.1" customHeight="1">
      <c r="A4208" s="221"/>
      <c r="B4208" s="221"/>
      <c r="C4208" s="239" t="s">
        <v>233</v>
      </c>
      <c r="D4208" s="240">
        <v>0</v>
      </c>
      <c r="E4208" s="240">
        <v>589717166</v>
      </c>
      <c r="F4208" s="240">
        <v>589717166</v>
      </c>
      <c r="G4208" s="240">
        <v>786289554</v>
      </c>
      <c r="H4208" s="221"/>
      <c r="I4208" s="221"/>
      <c r="J4208" s="221"/>
      <c r="K4208" s="221"/>
    </row>
    <row r="4209" spans="1:11" ht="14.1" customHeight="1">
      <c r="A4209" s="221"/>
      <c r="B4209" s="221"/>
      <c r="C4209" s="239" t="s">
        <v>220</v>
      </c>
      <c r="D4209" s="240">
        <v>0</v>
      </c>
      <c r="E4209" s="240">
        <v>589717166</v>
      </c>
      <c r="F4209" s="240">
        <v>589717166</v>
      </c>
      <c r="G4209" s="240">
        <v>786289554</v>
      </c>
      <c r="H4209" s="221"/>
      <c r="I4209" s="221"/>
      <c r="J4209" s="221"/>
      <c r="K4209" s="221"/>
    </row>
    <row r="4210" spans="1:11" ht="14.1" customHeight="1">
      <c r="A4210" s="221"/>
      <c r="B4210" s="221"/>
      <c r="C4210" s="239" t="s">
        <v>229</v>
      </c>
      <c r="D4210" s="240">
        <v>0</v>
      </c>
      <c r="E4210" s="240">
        <v>0</v>
      </c>
      <c r="F4210" s="240">
        <v>0</v>
      </c>
      <c r="G4210" s="240">
        <v>0</v>
      </c>
      <c r="H4210" s="221"/>
      <c r="I4210" s="221"/>
      <c r="J4210" s="221"/>
      <c r="K4210" s="221"/>
    </row>
    <row r="4211" spans="1:11" ht="14.1" customHeight="1">
      <c r="A4211" s="221"/>
      <c r="B4211" s="221"/>
      <c r="C4211" s="239" t="s">
        <v>230</v>
      </c>
      <c r="D4211" s="240">
        <v>0</v>
      </c>
      <c r="E4211" s="240">
        <v>0</v>
      </c>
      <c r="F4211" s="240">
        <v>0</v>
      </c>
      <c r="G4211" s="240">
        <v>0</v>
      </c>
      <c r="H4211" s="221"/>
      <c r="I4211" s="221"/>
      <c r="J4211" s="221"/>
      <c r="K4211" s="221"/>
    </row>
    <row r="4212" spans="1:11" ht="14.1" customHeight="1">
      <c r="A4212" s="221"/>
      <c r="B4212" s="221"/>
      <c r="C4212" s="239" t="s">
        <v>231</v>
      </c>
      <c r="D4212" s="240">
        <v>0</v>
      </c>
      <c r="E4212" s="240">
        <v>0</v>
      </c>
      <c r="F4212" s="240">
        <v>0</v>
      </c>
      <c r="G4212" s="240">
        <v>0</v>
      </c>
      <c r="H4212" s="221"/>
      <c r="I4212" s="221"/>
      <c r="J4212" s="221"/>
      <c r="K4212" s="221"/>
    </row>
    <row r="4213" spans="1:11" ht="14.1" customHeight="1">
      <c r="A4213" s="221"/>
      <c r="B4213" s="221"/>
      <c r="C4213" s="239" t="s">
        <v>232</v>
      </c>
      <c r="D4213" s="240">
        <v>0</v>
      </c>
      <c r="E4213" s="240">
        <v>0</v>
      </c>
      <c r="F4213" s="240">
        <v>0</v>
      </c>
      <c r="G4213" s="240">
        <v>0</v>
      </c>
      <c r="H4213" s="221"/>
      <c r="I4213" s="221"/>
      <c r="J4213" s="221"/>
      <c r="K4213" s="221"/>
    </row>
    <row r="4214" spans="1:11" ht="14.1" customHeight="1">
      <c r="A4214" s="221"/>
      <c r="B4214" s="221"/>
      <c r="C4214" s="239" t="s">
        <v>234</v>
      </c>
      <c r="D4214" s="240">
        <v>0</v>
      </c>
      <c r="E4214" s="240">
        <v>0</v>
      </c>
      <c r="F4214" s="240">
        <v>0</v>
      </c>
      <c r="G4214" s="240">
        <v>0</v>
      </c>
      <c r="H4214" s="221"/>
      <c r="I4214" s="221"/>
      <c r="J4214" s="221"/>
      <c r="K4214" s="221"/>
    </row>
    <row r="4215" spans="1:11" ht="14.1" customHeight="1">
      <c r="A4215" s="221"/>
      <c r="B4215" s="221"/>
      <c r="C4215" s="239" t="s">
        <v>220</v>
      </c>
      <c r="D4215" s="240">
        <v>0</v>
      </c>
      <c r="E4215" s="240">
        <v>0</v>
      </c>
      <c r="F4215" s="240">
        <v>0</v>
      </c>
      <c r="G4215" s="240">
        <v>0</v>
      </c>
      <c r="H4215" s="221"/>
      <c r="I4215" s="221"/>
      <c r="J4215" s="221"/>
      <c r="K4215" s="221"/>
    </row>
    <row r="4216" spans="1:11" ht="14.1" customHeight="1">
      <c r="A4216" s="221"/>
      <c r="B4216" s="221"/>
      <c r="C4216" s="239" t="s">
        <v>229</v>
      </c>
      <c r="D4216" s="240">
        <v>0</v>
      </c>
      <c r="E4216" s="240">
        <v>0</v>
      </c>
      <c r="F4216" s="240">
        <v>0</v>
      </c>
      <c r="G4216" s="240">
        <v>0</v>
      </c>
      <c r="H4216" s="221"/>
      <c r="I4216" s="221"/>
      <c r="J4216" s="221"/>
      <c r="K4216" s="221"/>
    </row>
    <row r="4217" spans="1:11" ht="14.1" customHeight="1">
      <c r="A4217" s="221"/>
      <c r="B4217" s="221"/>
      <c r="C4217" s="239" t="s">
        <v>230</v>
      </c>
      <c r="D4217" s="240">
        <v>0</v>
      </c>
      <c r="E4217" s="240">
        <v>0</v>
      </c>
      <c r="F4217" s="240">
        <v>0</v>
      </c>
      <c r="G4217" s="240">
        <v>0</v>
      </c>
      <c r="H4217" s="221"/>
      <c r="I4217" s="221"/>
      <c r="J4217" s="221"/>
      <c r="K4217" s="221"/>
    </row>
    <row r="4218" spans="1:11" ht="14.1" customHeight="1">
      <c r="A4218" s="221"/>
      <c r="B4218" s="221"/>
      <c r="C4218" s="239" t="s">
        <v>231</v>
      </c>
      <c r="D4218" s="240">
        <v>0</v>
      </c>
      <c r="E4218" s="240">
        <v>0</v>
      </c>
      <c r="F4218" s="240">
        <v>0</v>
      </c>
      <c r="G4218" s="240">
        <v>0</v>
      </c>
      <c r="H4218" s="221"/>
      <c r="I4218" s="221"/>
      <c r="J4218" s="221"/>
      <c r="K4218" s="221"/>
    </row>
    <row r="4219" spans="1:11" ht="14.1" customHeight="1">
      <c r="A4219" s="221"/>
      <c r="B4219" s="221"/>
      <c r="C4219" s="239" t="s">
        <v>232</v>
      </c>
      <c r="D4219" s="240">
        <v>0</v>
      </c>
      <c r="E4219" s="240">
        <v>0</v>
      </c>
      <c r="F4219" s="240">
        <v>0</v>
      </c>
      <c r="G4219" s="240">
        <v>0</v>
      </c>
      <c r="H4219" s="221"/>
      <c r="I4219" s="221"/>
      <c r="J4219" s="221"/>
      <c r="K4219" s="221"/>
    </row>
    <row r="4220" spans="1:11" ht="14.1" customHeight="1">
      <c r="A4220" s="221"/>
      <c r="B4220" s="221"/>
      <c r="C4220" s="239" t="s">
        <v>235</v>
      </c>
      <c r="D4220" s="240">
        <v>0</v>
      </c>
      <c r="E4220" s="240">
        <v>0</v>
      </c>
      <c r="F4220" s="240">
        <v>0</v>
      </c>
      <c r="G4220" s="240">
        <v>0</v>
      </c>
      <c r="H4220" s="221"/>
      <c r="I4220" s="221"/>
      <c r="J4220" s="221"/>
      <c r="K4220" s="221"/>
    </row>
    <row r="4221" spans="1:11" ht="14.1" customHeight="1">
      <c r="A4221" s="221"/>
      <c r="B4221" s="221"/>
      <c r="C4221" s="239" t="s">
        <v>236</v>
      </c>
      <c r="D4221" s="240">
        <v>0</v>
      </c>
      <c r="E4221" s="240">
        <v>0</v>
      </c>
      <c r="F4221" s="240">
        <v>0</v>
      </c>
      <c r="G4221" s="240">
        <v>0</v>
      </c>
      <c r="H4221" s="221"/>
      <c r="I4221" s="221"/>
      <c r="J4221" s="221"/>
      <c r="K4221" s="221"/>
    </row>
    <row r="4222" spans="1:11" ht="14.1" customHeight="1">
      <c r="A4222" s="221"/>
      <c r="B4222" s="221"/>
      <c r="C4222" s="241" t="s">
        <v>237</v>
      </c>
      <c r="D4222" s="240">
        <v>0</v>
      </c>
      <c r="E4222" s="240">
        <v>589717166</v>
      </c>
      <c r="F4222" s="240">
        <v>589717166</v>
      </c>
      <c r="G4222" s="240">
        <v>786289554</v>
      </c>
      <c r="H4222" s="221"/>
      <c r="I4222" s="221"/>
      <c r="J4222" s="221"/>
      <c r="K4222" s="221"/>
    </row>
    <row r="4223" spans="1:11" ht="14.1" customHeight="1">
      <c r="A4223" s="221"/>
      <c r="B4223" s="221"/>
      <c r="C4223" s="1581" t="s">
        <v>3552</v>
      </c>
      <c r="D4223" s="1685" t="s">
        <v>3553</v>
      </c>
      <c r="E4223" s="1686"/>
      <c r="F4223" s="1686"/>
      <c r="G4223" s="1686"/>
      <c r="H4223" s="221"/>
      <c r="I4223" s="221"/>
      <c r="J4223" s="221"/>
      <c r="K4223" s="221"/>
    </row>
    <row r="4224" spans="1:11" ht="45.95" customHeight="1">
      <c r="A4224" s="221"/>
      <c r="B4224" s="221"/>
      <c r="C4224" s="231" t="s">
        <v>209</v>
      </c>
      <c r="D4224" s="1639" t="s">
        <v>3554</v>
      </c>
      <c r="E4224" s="1640"/>
      <c r="F4224" s="1640"/>
      <c r="G4224" s="1640"/>
      <c r="H4224" s="221"/>
      <c r="I4224" s="221"/>
      <c r="J4224" s="221"/>
      <c r="K4224" s="221"/>
    </row>
    <row r="4225" spans="1:11" ht="45.95" customHeight="1">
      <c r="A4225" s="221"/>
      <c r="B4225" s="221"/>
      <c r="C4225" s="232" t="s">
        <v>211</v>
      </c>
      <c r="D4225" s="1639" t="s">
        <v>3555</v>
      </c>
      <c r="E4225" s="1640"/>
      <c r="F4225" s="1640"/>
      <c r="G4225" s="1640"/>
      <c r="H4225" s="221"/>
      <c r="I4225" s="221"/>
      <c r="J4225" s="221"/>
      <c r="K4225" s="221"/>
    </row>
    <row r="4226" spans="1:11" ht="45.95" customHeight="1">
      <c r="A4226" s="221"/>
      <c r="B4226" s="221"/>
      <c r="C4226" s="232" t="s">
        <v>31</v>
      </c>
      <c r="D4226" s="1639" t="s">
        <v>3289</v>
      </c>
      <c r="E4226" s="1640"/>
      <c r="F4226" s="1640"/>
      <c r="G4226" s="1640"/>
      <c r="H4226" s="221"/>
      <c r="I4226" s="221"/>
      <c r="J4226" s="221"/>
      <c r="K4226" s="221"/>
    </row>
    <row r="4227" spans="1:11" ht="15" customHeight="1">
      <c r="A4227" s="221"/>
      <c r="B4227" s="221"/>
      <c r="C4227" s="233"/>
      <c r="D4227" s="234">
        <v>2025</v>
      </c>
      <c r="E4227" s="234">
        <v>2026</v>
      </c>
      <c r="F4227" s="234">
        <v>2027</v>
      </c>
      <c r="G4227" s="234">
        <v>2028</v>
      </c>
      <c r="H4227" s="221"/>
      <c r="I4227" s="221"/>
      <c r="J4227" s="221"/>
      <c r="K4227" s="221"/>
    </row>
    <row r="4228" spans="1:11" ht="15" customHeight="1">
      <c r="A4228" s="221"/>
      <c r="B4228" s="221"/>
      <c r="C4228" s="235"/>
      <c r="D4228" s="236" t="s">
        <v>13</v>
      </c>
      <c r="E4228" s="236" t="s">
        <v>14</v>
      </c>
      <c r="F4228" s="236" t="s">
        <v>14</v>
      </c>
      <c r="G4228" s="236" t="s">
        <v>14</v>
      </c>
      <c r="H4228" s="221"/>
      <c r="I4228" s="221"/>
      <c r="J4228" s="221"/>
      <c r="K4228" s="221"/>
    </row>
    <row r="4229" spans="1:11" ht="14.1" customHeight="1">
      <c r="A4229" s="221"/>
      <c r="B4229" s="221"/>
      <c r="C4229" s="223" t="s">
        <v>33</v>
      </c>
      <c r="D4229" s="237" t="s">
        <v>200</v>
      </c>
      <c r="E4229" s="237" t="s">
        <v>248</v>
      </c>
      <c r="F4229" s="237" t="s">
        <v>248</v>
      </c>
      <c r="G4229" s="237" t="s">
        <v>248</v>
      </c>
      <c r="H4229" s="221"/>
      <c r="I4229" s="221"/>
      <c r="J4229" s="221"/>
      <c r="K4229" s="221"/>
    </row>
    <row r="4230" spans="1:11" ht="14.1" customHeight="1">
      <c r="A4230" s="221"/>
      <c r="B4230" s="221"/>
      <c r="C4230" s="223" t="s">
        <v>214</v>
      </c>
      <c r="D4230" s="237" t="s">
        <v>164</v>
      </c>
      <c r="E4230" s="1591">
        <v>30000000</v>
      </c>
      <c r="F4230" s="1591">
        <v>30000000</v>
      </c>
      <c r="G4230" s="1591">
        <v>40000000</v>
      </c>
      <c r="H4230" s="221"/>
      <c r="I4230" s="221"/>
      <c r="J4230" s="221"/>
      <c r="K4230" s="221"/>
    </row>
    <row r="4231" spans="1:11" ht="14.1" customHeight="1">
      <c r="A4231" s="221"/>
      <c r="B4231" s="221"/>
      <c r="C4231" s="223" t="s">
        <v>215</v>
      </c>
      <c r="D4231" s="237" t="s">
        <v>164</v>
      </c>
      <c r="E4231" s="1591">
        <v>30000000</v>
      </c>
      <c r="F4231" s="1591">
        <v>30000000</v>
      </c>
      <c r="G4231" s="1591">
        <v>40000000</v>
      </c>
      <c r="H4231" s="221"/>
      <c r="I4231" s="221"/>
      <c r="J4231" s="221"/>
      <c r="K4231" s="221"/>
    </row>
    <row r="4232" spans="1:11" ht="14.1" customHeight="1">
      <c r="A4232" s="221"/>
      <c r="B4232" s="221"/>
      <c r="C4232" s="223" t="s">
        <v>216</v>
      </c>
      <c r="D4232" s="237" t="s">
        <v>200</v>
      </c>
      <c r="E4232" s="237" t="s">
        <v>200</v>
      </c>
      <c r="F4232" s="237" t="s">
        <v>164</v>
      </c>
      <c r="G4232" s="237" t="s">
        <v>164</v>
      </c>
      <c r="H4232" s="221"/>
      <c r="I4232" s="221"/>
      <c r="J4232" s="221"/>
      <c r="K4232" s="221"/>
    </row>
    <row r="4233" spans="1:11" ht="14.1" customHeight="1">
      <c r="A4233" s="221"/>
      <c r="B4233" s="221"/>
      <c r="C4233" s="223" t="s">
        <v>217</v>
      </c>
      <c r="D4233" s="237" t="s">
        <v>200</v>
      </c>
      <c r="E4233" s="237" t="s">
        <v>200</v>
      </c>
      <c r="F4233" s="237">
        <v>0</v>
      </c>
      <c r="G4233" s="237">
        <v>0.33333333333333331</v>
      </c>
      <c r="H4233" s="221"/>
      <c r="I4233" s="221"/>
      <c r="J4233" s="221"/>
      <c r="K4233" s="221"/>
    </row>
    <row r="4234" spans="1:11" ht="14.1" customHeight="1">
      <c r="A4234" s="221"/>
      <c r="B4234" s="221"/>
      <c r="C4234" s="223" t="s">
        <v>39</v>
      </c>
      <c r="D4234" s="237" t="s">
        <v>200</v>
      </c>
      <c r="E4234" s="237" t="s">
        <v>200</v>
      </c>
      <c r="F4234" s="237">
        <v>0</v>
      </c>
      <c r="G4234" s="237">
        <v>0.33333333333333331</v>
      </c>
      <c r="H4234" s="221"/>
      <c r="I4234" s="221"/>
      <c r="J4234" s="221"/>
      <c r="K4234" s="221"/>
    </row>
    <row r="4235" spans="1:11" ht="14.1" customHeight="1">
      <c r="A4235" s="221"/>
      <c r="B4235" s="221"/>
      <c r="C4235" s="1683" t="s">
        <v>218</v>
      </c>
      <c r="D4235" s="1684"/>
      <c r="E4235" s="1684"/>
      <c r="F4235" s="1684"/>
      <c r="G4235" s="1684"/>
      <c r="H4235" s="221"/>
      <c r="I4235" s="221"/>
      <c r="J4235" s="221"/>
      <c r="K4235" s="221"/>
    </row>
    <row r="4236" spans="1:11" ht="14.1" customHeight="1">
      <c r="A4236" s="221"/>
      <c r="B4236" s="221"/>
      <c r="C4236" s="233"/>
      <c r="D4236" s="234">
        <v>2025</v>
      </c>
      <c r="E4236" s="234">
        <v>2026</v>
      </c>
      <c r="F4236" s="234">
        <v>2027</v>
      </c>
      <c r="G4236" s="234">
        <v>2028</v>
      </c>
      <c r="H4236" s="221"/>
      <c r="I4236" s="221"/>
      <c r="J4236" s="221"/>
      <c r="K4236" s="221"/>
    </row>
    <row r="4237" spans="1:11" ht="14.1" customHeight="1">
      <c r="A4237" s="221"/>
      <c r="B4237" s="221"/>
      <c r="C4237" s="235"/>
      <c r="D4237" s="236" t="s">
        <v>13</v>
      </c>
      <c r="E4237" s="236" t="s">
        <v>14</v>
      </c>
      <c r="F4237" s="236" t="s">
        <v>14</v>
      </c>
      <c r="G4237" s="236" t="s">
        <v>14</v>
      </c>
      <c r="H4237" s="221"/>
      <c r="I4237" s="221"/>
      <c r="J4237" s="221"/>
      <c r="K4237" s="221"/>
    </row>
    <row r="4238" spans="1:11" ht="14.1" customHeight="1">
      <c r="A4238" s="221"/>
      <c r="B4238" s="221"/>
      <c r="C4238" s="239" t="s">
        <v>219</v>
      </c>
      <c r="D4238" s="240">
        <v>0</v>
      </c>
      <c r="E4238" s="240">
        <v>0</v>
      </c>
      <c r="F4238" s="240">
        <v>0</v>
      </c>
      <c r="G4238" s="240">
        <v>0</v>
      </c>
      <c r="H4238" s="221"/>
      <c r="I4238" s="221"/>
      <c r="J4238" s="221"/>
      <c r="K4238" s="221"/>
    </row>
    <row r="4239" spans="1:11" ht="14.1" customHeight="1">
      <c r="A4239" s="221"/>
      <c r="B4239" s="221"/>
      <c r="C4239" s="239" t="s">
        <v>220</v>
      </c>
      <c r="D4239" s="240">
        <v>0</v>
      </c>
      <c r="E4239" s="240">
        <v>0</v>
      </c>
      <c r="F4239" s="240">
        <v>0</v>
      </c>
      <c r="G4239" s="240">
        <v>0</v>
      </c>
      <c r="H4239" s="221"/>
      <c r="I4239" s="221"/>
      <c r="J4239" s="221"/>
      <c r="K4239" s="221"/>
    </row>
    <row r="4240" spans="1:11" ht="14.1" customHeight="1">
      <c r="A4240" s="221"/>
      <c r="B4240" s="221"/>
      <c r="C4240" s="239" t="s">
        <v>221</v>
      </c>
      <c r="D4240" s="240">
        <v>0</v>
      </c>
      <c r="E4240" s="240">
        <v>0</v>
      </c>
      <c r="F4240" s="240">
        <v>0</v>
      </c>
      <c r="G4240" s="240">
        <v>0</v>
      </c>
      <c r="H4240" s="221"/>
      <c r="I4240" s="221"/>
      <c r="J4240" s="221"/>
      <c r="K4240" s="221"/>
    </row>
    <row r="4241" spans="1:11" ht="14.1" customHeight="1">
      <c r="A4241" s="221"/>
      <c r="B4241" s="221"/>
      <c r="C4241" s="239" t="s">
        <v>222</v>
      </c>
      <c r="D4241" s="240">
        <v>0</v>
      </c>
      <c r="E4241" s="240">
        <v>0</v>
      </c>
      <c r="F4241" s="240">
        <v>0</v>
      </c>
      <c r="G4241" s="240">
        <v>0</v>
      </c>
      <c r="H4241" s="221"/>
      <c r="I4241" s="221"/>
      <c r="J4241" s="221"/>
      <c r="K4241" s="221"/>
    </row>
    <row r="4242" spans="1:11" ht="14.1" customHeight="1">
      <c r="A4242" s="221"/>
      <c r="B4242" s="221"/>
      <c r="C4242" s="239" t="s">
        <v>220</v>
      </c>
      <c r="D4242" s="240">
        <v>0</v>
      </c>
      <c r="E4242" s="240">
        <v>0</v>
      </c>
      <c r="F4242" s="240">
        <v>0</v>
      </c>
      <c r="G4242" s="240">
        <v>0</v>
      </c>
      <c r="H4242" s="221"/>
      <c r="I4242" s="221"/>
      <c r="J4242" s="221"/>
      <c r="K4242" s="221"/>
    </row>
    <row r="4243" spans="1:11" ht="14.1" customHeight="1">
      <c r="A4243" s="221"/>
      <c r="B4243" s="221"/>
      <c r="C4243" s="239" t="s">
        <v>221</v>
      </c>
      <c r="D4243" s="240">
        <v>0</v>
      </c>
      <c r="E4243" s="240">
        <v>0</v>
      </c>
      <c r="F4243" s="240">
        <v>0</v>
      </c>
      <c r="G4243" s="240">
        <v>0</v>
      </c>
      <c r="H4243" s="221"/>
      <c r="I4243" s="221"/>
      <c r="J4243" s="221"/>
      <c r="K4243" s="221"/>
    </row>
    <row r="4244" spans="1:11" ht="14.1" customHeight="1">
      <c r="A4244" s="221"/>
      <c r="B4244" s="221"/>
      <c r="C4244" s="239" t="s">
        <v>223</v>
      </c>
      <c r="D4244" s="240">
        <v>0</v>
      </c>
      <c r="E4244" s="240">
        <v>0</v>
      </c>
      <c r="F4244" s="240">
        <v>0</v>
      </c>
      <c r="G4244" s="240">
        <v>0</v>
      </c>
      <c r="H4244" s="221"/>
      <c r="I4244" s="221"/>
      <c r="J4244" s="221"/>
      <c r="K4244" s="221"/>
    </row>
    <row r="4245" spans="1:11" ht="14.1" customHeight="1">
      <c r="A4245" s="221"/>
      <c r="B4245" s="221"/>
      <c r="C4245" s="239" t="s">
        <v>220</v>
      </c>
      <c r="D4245" s="240">
        <v>0</v>
      </c>
      <c r="E4245" s="240">
        <v>0</v>
      </c>
      <c r="F4245" s="240">
        <v>0</v>
      </c>
      <c r="G4245" s="240">
        <v>0</v>
      </c>
      <c r="H4245" s="221"/>
      <c r="I4245" s="221"/>
      <c r="J4245" s="221"/>
      <c r="K4245" s="221"/>
    </row>
    <row r="4246" spans="1:11" ht="14.1" customHeight="1">
      <c r="A4246" s="221"/>
      <c r="B4246" s="221"/>
      <c r="C4246" s="239" t="s">
        <v>221</v>
      </c>
      <c r="D4246" s="240">
        <v>0</v>
      </c>
      <c r="E4246" s="240">
        <v>0</v>
      </c>
      <c r="F4246" s="240">
        <v>0</v>
      </c>
      <c r="G4246" s="240">
        <v>0</v>
      </c>
      <c r="H4246" s="221"/>
      <c r="I4246" s="221"/>
      <c r="J4246" s="221"/>
      <c r="K4246" s="221"/>
    </row>
    <row r="4247" spans="1:11" ht="14.1" customHeight="1">
      <c r="A4247" s="221"/>
      <c r="B4247" s="221"/>
      <c r="C4247" s="239" t="s">
        <v>224</v>
      </c>
      <c r="D4247" s="240">
        <v>0</v>
      </c>
      <c r="E4247" s="240">
        <v>0</v>
      </c>
      <c r="F4247" s="240">
        <v>0</v>
      </c>
      <c r="G4247" s="240">
        <v>0</v>
      </c>
      <c r="H4247" s="221"/>
      <c r="I4247" s="221"/>
      <c r="J4247" s="221"/>
      <c r="K4247" s="221"/>
    </row>
    <row r="4248" spans="1:11" ht="14.1" customHeight="1">
      <c r="A4248" s="221"/>
      <c r="B4248" s="221"/>
      <c r="C4248" s="239" t="s">
        <v>220</v>
      </c>
      <c r="D4248" s="240">
        <v>0</v>
      </c>
      <c r="E4248" s="240">
        <v>0</v>
      </c>
      <c r="F4248" s="240">
        <v>0</v>
      </c>
      <c r="G4248" s="240">
        <v>0</v>
      </c>
      <c r="H4248" s="221"/>
      <c r="I4248" s="221"/>
      <c r="J4248" s="221"/>
      <c r="K4248" s="221"/>
    </row>
    <row r="4249" spans="1:11" ht="14.1" customHeight="1">
      <c r="A4249" s="221"/>
      <c r="B4249" s="221"/>
      <c r="C4249" s="239" t="s">
        <v>221</v>
      </c>
      <c r="D4249" s="240">
        <v>0</v>
      </c>
      <c r="E4249" s="240">
        <v>0</v>
      </c>
      <c r="F4249" s="240">
        <v>0</v>
      </c>
      <c r="G4249" s="240">
        <v>0</v>
      </c>
      <c r="H4249" s="221"/>
      <c r="I4249" s="221"/>
      <c r="J4249" s="221"/>
      <c r="K4249" s="221"/>
    </row>
    <row r="4250" spans="1:11" ht="14.1" customHeight="1">
      <c r="A4250" s="221"/>
      <c r="B4250" s="221"/>
      <c r="C4250" s="239" t="s">
        <v>225</v>
      </c>
      <c r="D4250" s="240">
        <v>0</v>
      </c>
      <c r="E4250" s="240">
        <v>0</v>
      </c>
      <c r="F4250" s="240">
        <v>0</v>
      </c>
      <c r="G4250" s="240">
        <v>0</v>
      </c>
      <c r="H4250" s="221"/>
      <c r="I4250" s="221"/>
      <c r="J4250" s="221"/>
      <c r="K4250" s="221"/>
    </row>
    <row r="4251" spans="1:11" ht="14.1" customHeight="1">
      <c r="A4251" s="221"/>
      <c r="B4251" s="221"/>
      <c r="C4251" s="239" t="s">
        <v>220</v>
      </c>
      <c r="D4251" s="240">
        <v>0</v>
      </c>
      <c r="E4251" s="240">
        <v>0</v>
      </c>
      <c r="F4251" s="240">
        <v>0</v>
      </c>
      <c r="G4251" s="240">
        <v>0</v>
      </c>
      <c r="H4251" s="221"/>
      <c r="I4251" s="221"/>
      <c r="J4251" s="221"/>
      <c r="K4251" s="221"/>
    </row>
    <row r="4252" spans="1:11" ht="14.1" customHeight="1">
      <c r="A4252" s="221"/>
      <c r="B4252" s="221"/>
      <c r="C4252" s="239" t="s">
        <v>221</v>
      </c>
      <c r="D4252" s="240">
        <v>0</v>
      </c>
      <c r="E4252" s="240">
        <v>0</v>
      </c>
      <c r="F4252" s="240">
        <v>0</v>
      </c>
      <c r="G4252" s="240">
        <v>0</v>
      </c>
      <c r="H4252" s="221"/>
      <c r="I4252" s="221"/>
      <c r="J4252" s="221"/>
      <c r="K4252" s="221"/>
    </row>
    <row r="4253" spans="1:11" ht="14.1" customHeight="1">
      <c r="A4253" s="221"/>
      <c r="B4253" s="221"/>
      <c r="C4253" s="239" t="s">
        <v>226</v>
      </c>
      <c r="D4253" s="240">
        <v>0</v>
      </c>
      <c r="E4253" s="240">
        <v>0</v>
      </c>
      <c r="F4253" s="240">
        <v>0</v>
      </c>
      <c r="G4253" s="240">
        <v>0</v>
      </c>
      <c r="H4253" s="221"/>
      <c r="I4253" s="221"/>
      <c r="J4253" s="221"/>
      <c r="K4253" s="221"/>
    </row>
    <row r="4254" spans="1:11" ht="14.1" customHeight="1">
      <c r="A4254" s="221"/>
      <c r="B4254" s="221"/>
      <c r="C4254" s="239" t="s">
        <v>220</v>
      </c>
      <c r="D4254" s="240">
        <v>0</v>
      </c>
      <c r="E4254" s="240">
        <v>0</v>
      </c>
      <c r="F4254" s="240">
        <v>0</v>
      </c>
      <c r="G4254" s="240">
        <v>0</v>
      </c>
      <c r="H4254" s="221"/>
      <c r="I4254" s="221"/>
      <c r="J4254" s="221"/>
      <c r="K4254" s="221"/>
    </row>
    <row r="4255" spans="1:11" ht="14.1" customHeight="1">
      <c r="A4255" s="221"/>
      <c r="B4255" s="221"/>
      <c r="C4255" s="239" t="s">
        <v>221</v>
      </c>
      <c r="D4255" s="240">
        <v>0</v>
      </c>
      <c r="E4255" s="240">
        <v>0</v>
      </c>
      <c r="F4255" s="240">
        <v>0</v>
      </c>
      <c r="G4255" s="240">
        <v>0</v>
      </c>
      <c r="H4255" s="221"/>
      <c r="I4255" s="221"/>
      <c r="J4255" s="221"/>
      <c r="K4255" s="221"/>
    </row>
    <row r="4256" spans="1:11" ht="14.1" customHeight="1">
      <c r="A4256" s="221"/>
      <c r="B4256" s="221"/>
      <c r="C4256" s="239" t="s">
        <v>227</v>
      </c>
      <c r="D4256" s="240">
        <v>0</v>
      </c>
      <c r="E4256" s="240">
        <v>0</v>
      </c>
      <c r="F4256" s="240">
        <v>0</v>
      </c>
      <c r="G4256" s="240">
        <v>0</v>
      </c>
      <c r="H4256" s="221"/>
      <c r="I4256" s="221"/>
      <c r="J4256" s="221"/>
      <c r="K4256" s="221"/>
    </row>
    <row r="4257" spans="1:11" ht="14.1" customHeight="1">
      <c r="A4257" s="221"/>
      <c r="B4257" s="221"/>
      <c r="C4257" s="239" t="s">
        <v>220</v>
      </c>
      <c r="D4257" s="240">
        <v>0</v>
      </c>
      <c r="E4257" s="240">
        <v>0</v>
      </c>
      <c r="F4257" s="240">
        <v>0</v>
      </c>
      <c r="G4257" s="240">
        <v>0</v>
      </c>
      <c r="H4257" s="221"/>
      <c r="I4257" s="221"/>
      <c r="J4257" s="221"/>
      <c r="K4257" s="221"/>
    </row>
    <row r="4258" spans="1:11" ht="14.1" customHeight="1">
      <c r="A4258" s="221"/>
      <c r="B4258" s="221"/>
      <c r="C4258" s="239" t="s">
        <v>221</v>
      </c>
      <c r="D4258" s="240">
        <v>0</v>
      </c>
      <c r="E4258" s="240">
        <v>0</v>
      </c>
      <c r="F4258" s="240">
        <v>0</v>
      </c>
      <c r="G4258" s="240">
        <v>0</v>
      </c>
      <c r="H4258" s="221"/>
      <c r="I4258" s="221"/>
      <c r="J4258" s="221"/>
      <c r="K4258" s="221"/>
    </row>
    <row r="4259" spans="1:11" ht="14.1" customHeight="1">
      <c r="A4259" s="221"/>
      <c r="B4259" s="221"/>
      <c r="C4259" s="239" t="s">
        <v>228</v>
      </c>
      <c r="D4259" s="240">
        <v>0</v>
      </c>
      <c r="E4259" s="240">
        <v>0</v>
      </c>
      <c r="F4259" s="240">
        <v>0</v>
      </c>
      <c r="G4259" s="240">
        <v>0</v>
      </c>
      <c r="H4259" s="221"/>
      <c r="I4259" s="221"/>
      <c r="J4259" s="221"/>
      <c r="K4259" s="221"/>
    </row>
    <row r="4260" spans="1:11" ht="14.1" customHeight="1">
      <c r="A4260" s="221"/>
      <c r="B4260" s="221"/>
      <c r="C4260" s="239" t="s">
        <v>220</v>
      </c>
      <c r="D4260" s="240">
        <v>0</v>
      </c>
      <c r="E4260" s="240">
        <v>0</v>
      </c>
      <c r="F4260" s="240">
        <v>0</v>
      </c>
      <c r="G4260" s="240">
        <v>0</v>
      </c>
      <c r="H4260" s="221"/>
      <c r="I4260" s="221"/>
      <c r="J4260" s="221"/>
      <c r="K4260" s="221"/>
    </row>
    <row r="4261" spans="1:11" ht="14.1" customHeight="1">
      <c r="A4261" s="221"/>
      <c r="B4261" s="221"/>
      <c r="C4261" s="239" t="s">
        <v>229</v>
      </c>
      <c r="D4261" s="240">
        <v>0</v>
      </c>
      <c r="E4261" s="240">
        <v>0</v>
      </c>
      <c r="F4261" s="240">
        <v>0</v>
      </c>
      <c r="G4261" s="240">
        <v>0</v>
      </c>
      <c r="H4261" s="221"/>
      <c r="I4261" s="221"/>
      <c r="J4261" s="221"/>
      <c r="K4261" s="221"/>
    </row>
    <row r="4262" spans="1:11" ht="14.1" customHeight="1">
      <c r="A4262" s="221"/>
      <c r="B4262" s="221"/>
      <c r="C4262" s="239" t="s">
        <v>230</v>
      </c>
      <c r="D4262" s="240">
        <v>0</v>
      </c>
      <c r="E4262" s="240">
        <v>0</v>
      </c>
      <c r="F4262" s="240">
        <v>0</v>
      </c>
      <c r="G4262" s="240">
        <v>0</v>
      </c>
      <c r="H4262" s="221"/>
      <c r="I4262" s="221"/>
      <c r="J4262" s="221"/>
      <c r="K4262" s="221"/>
    </row>
    <row r="4263" spans="1:11" ht="14.1" customHeight="1">
      <c r="A4263" s="221"/>
      <c r="B4263" s="221"/>
      <c r="C4263" s="239" t="s">
        <v>231</v>
      </c>
      <c r="D4263" s="240">
        <v>0</v>
      </c>
      <c r="E4263" s="240">
        <v>0</v>
      </c>
      <c r="F4263" s="240">
        <v>0</v>
      </c>
      <c r="G4263" s="240">
        <v>0</v>
      </c>
      <c r="H4263" s="221"/>
      <c r="I4263" s="221"/>
      <c r="J4263" s="221"/>
      <c r="K4263" s="221"/>
    </row>
    <row r="4264" spans="1:11" ht="14.1" customHeight="1">
      <c r="A4264" s="221"/>
      <c r="B4264" s="221"/>
      <c r="C4264" s="239" t="s">
        <v>232</v>
      </c>
      <c r="D4264" s="240">
        <v>0</v>
      </c>
      <c r="E4264" s="240">
        <v>0</v>
      </c>
      <c r="F4264" s="240">
        <v>0</v>
      </c>
      <c r="G4264" s="240">
        <v>0</v>
      </c>
      <c r="H4264" s="221"/>
      <c r="I4264" s="221"/>
      <c r="J4264" s="221"/>
      <c r="K4264" s="221"/>
    </row>
    <row r="4265" spans="1:11" ht="14.1" customHeight="1">
      <c r="A4265" s="221"/>
      <c r="B4265" s="221"/>
      <c r="C4265" s="239" t="s">
        <v>233</v>
      </c>
      <c r="D4265" s="240">
        <v>0</v>
      </c>
      <c r="E4265" s="240">
        <v>30000000</v>
      </c>
      <c r="F4265" s="240">
        <v>30000000</v>
      </c>
      <c r="G4265" s="240">
        <v>40000000</v>
      </c>
      <c r="H4265" s="221"/>
      <c r="I4265" s="221"/>
      <c r="J4265" s="221"/>
      <c r="K4265" s="221"/>
    </row>
    <row r="4266" spans="1:11" ht="14.1" customHeight="1">
      <c r="A4266" s="221"/>
      <c r="B4266" s="221"/>
      <c r="C4266" s="239" t="s">
        <v>220</v>
      </c>
      <c r="D4266" s="240">
        <v>0</v>
      </c>
      <c r="E4266" s="240">
        <v>30000000</v>
      </c>
      <c r="F4266" s="240">
        <v>30000000</v>
      </c>
      <c r="G4266" s="240">
        <v>40000000</v>
      </c>
      <c r="H4266" s="221"/>
      <c r="I4266" s="221"/>
      <c r="J4266" s="221"/>
      <c r="K4266" s="221"/>
    </row>
    <row r="4267" spans="1:11" ht="14.1" customHeight="1">
      <c r="A4267" s="221"/>
      <c r="B4267" s="221"/>
      <c r="C4267" s="239" t="s">
        <v>229</v>
      </c>
      <c r="D4267" s="240">
        <v>0</v>
      </c>
      <c r="E4267" s="240">
        <v>0</v>
      </c>
      <c r="F4267" s="240">
        <v>0</v>
      </c>
      <c r="G4267" s="240">
        <v>0</v>
      </c>
      <c r="H4267" s="221"/>
      <c r="I4267" s="221"/>
      <c r="J4267" s="221"/>
      <c r="K4267" s="221"/>
    </row>
    <row r="4268" spans="1:11" ht="14.1" customHeight="1">
      <c r="A4268" s="221"/>
      <c r="B4268" s="221"/>
      <c r="C4268" s="239" t="s">
        <v>230</v>
      </c>
      <c r="D4268" s="240">
        <v>0</v>
      </c>
      <c r="E4268" s="240">
        <v>0</v>
      </c>
      <c r="F4268" s="240">
        <v>0</v>
      </c>
      <c r="G4268" s="240">
        <v>0</v>
      </c>
      <c r="H4268" s="221"/>
      <c r="I4268" s="221"/>
      <c r="J4268" s="221"/>
      <c r="K4268" s="221"/>
    </row>
    <row r="4269" spans="1:11" ht="14.1" customHeight="1">
      <c r="A4269" s="221"/>
      <c r="B4269" s="221"/>
      <c r="C4269" s="239" t="s">
        <v>231</v>
      </c>
      <c r="D4269" s="240">
        <v>0</v>
      </c>
      <c r="E4269" s="240">
        <v>0</v>
      </c>
      <c r="F4269" s="240">
        <v>0</v>
      </c>
      <c r="G4269" s="240">
        <v>0</v>
      </c>
      <c r="H4269" s="221"/>
      <c r="I4269" s="221"/>
      <c r="J4269" s="221"/>
      <c r="K4269" s="221"/>
    </row>
    <row r="4270" spans="1:11" ht="14.1" customHeight="1">
      <c r="A4270" s="221"/>
      <c r="B4270" s="221"/>
      <c r="C4270" s="239" t="s">
        <v>232</v>
      </c>
      <c r="D4270" s="240">
        <v>0</v>
      </c>
      <c r="E4270" s="240">
        <v>0</v>
      </c>
      <c r="F4270" s="240">
        <v>0</v>
      </c>
      <c r="G4270" s="240">
        <v>0</v>
      </c>
      <c r="H4270" s="221"/>
      <c r="I4270" s="221"/>
      <c r="J4270" s="221"/>
      <c r="K4270" s="221"/>
    </row>
    <row r="4271" spans="1:11" ht="14.1" customHeight="1">
      <c r="A4271" s="221"/>
      <c r="B4271" s="221"/>
      <c r="C4271" s="239" t="s">
        <v>234</v>
      </c>
      <c r="D4271" s="240">
        <v>0</v>
      </c>
      <c r="E4271" s="240">
        <v>0</v>
      </c>
      <c r="F4271" s="240">
        <v>0</v>
      </c>
      <c r="G4271" s="240">
        <v>0</v>
      </c>
      <c r="H4271" s="221"/>
      <c r="I4271" s="221"/>
      <c r="J4271" s="221"/>
      <c r="K4271" s="221"/>
    </row>
    <row r="4272" spans="1:11" ht="14.1" customHeight="1">
      <c r="A4272" s="221"/>
      <c r="B4272" s="221"/>
      <c r="C4272" s="239" t="s">
        <v>220</v>
      </c>
      <c r="D4272" s="240">
        <v>0</v>
      </c>
      <c r="E4272" s="240">
        <v>0</v>
      </c>
      <c r="F4272" s="240">
        <v>0</v>
      </c>
      <c r="G4272" s="240">
        <v>0</v>
      </c>
      <c r="H4272" s="221"/>
      <c r="I4272" s="221"/>
      <c r="J4272" s="221"/>
      <c r="K4272" s="221"/>
    </row>
    <row r="4273" spans="1:11" ht="14.1" customHeight="1">
      <c r="A4273" s="221"/>
      <c r="B4273" s="221"/>
      <c r="C4273" s="239" t="s">
        <v>229</v>
      </c>
      <c r="D4273" s="240">
        <v>0</v>
      </c>
      <c r="E4273" s="240">
        <v>0</v>
      </c>
      <c r="F4273" s="240">
        <v>0</v>
      </c>
      <c r="G4273" s="240">
        <v>0</v>
      </c>
      <c r="H4273" s="221"/>
      <c r="I4273" s="221"/>
      <c r="J4273" s="221"/>
      <c r="K4273" s="221"/>
    </row>
    <row r="4274" spans="1:11" ht="14.1" customHeight="1">
      <c r="A4274" s="221"/>
      <c r="B4274" s="221"/>
      <c r="C4274" s="239" t="s">
        <v>230</v>
      </c>
      <c r="D4274" s="240">
        <v>0</v>
      </c>
      <c r="E4274" s="240">
        <v>0</v>
      </c>
      <c r="F4274" s="240">
        <v>0</v>
      </c>
      <c r="G4274" s="240">
        <v>0</v>
      </c>
      <c r="H4274" s="221"/>
      <c r="I4274" s="221"/>
      <c r="J4274" s="221"/>
      <c r="K4274" s="221"/>
    </row>
    <row r="4275" spans="1:11" ht="14.1" customHeight="1">
      <c r="A4275" s="221"/>
      <c r="B4275" s="221"/>
      <c r="C4275" s="239" t="s">
        <v>231</v>
      </c>
      <c r="D4275" s="240">
        <v>0</v>
      </c>
      <c r="E4275" s="240">
        <v>0</v>
      </c>
      <c r="F4275" s="240">
        <v>0</v>
      </c>
      <c r="G4275" s="240">
        <v>0</v>
      </c>
      <c r="H4275" s="221"/>
      <c r="I4275" s="221"/>
      <c r="J4275" s="221"/>
      <c r="K4275" s="221"/>
    </row>
    <row r="4276" spans="1:11" ht="14.1" customHeight="1">
      <c r="A4276" s="221"/>
      <c r="B4276" s="221"/>
      <c r="C4276" s="239" t="s">
        <v>232</v>
      </c>
      <c r="D4276" s="240">
        <v>0</v>
      </c>
      <c r="E4276" s="240">
        <v>0</v>
      </c>
      <c r="F4276" s="240">
        <v>0</v>
      </c>
      <c r="G4276" s="240">
        <v>0</v>
      </c>
      <c r="H4276" s="221"/>
      <c r="I4276" s="221"/>
      <c r="J4276" s="221"/>
      <c r="K4276" s="221"/>
    </row>
    <row r="4277" spans="1:11" ht="14.1" customHeight="1">
      <c r="A4277" s="221"/>
      <c r="B4277" s="221"/>
      <c r="C4277" s="239" t="s">
        <v>235</v>
      </c>
      <c r="D4277" s="240">
        <v>0</v>
      </c>
      <c r="E4277" s="240">
        <v>0</v>
      </c>
      <c r="F4277" s="240">
        <v>0</v>
      </c>
      <c r="G4277" s="240">
        <v>0</v>
      </c>
      <c r="H4277" s="221"/>
      <c r="I4277" s="221"/>
      <c r="J4277" s="221"/>
      <c r="K4277" s="221"/>
    </row>
    <row r="4278" spans="1:11" ht="14.1" customHeight="1">
      <c r="A4278" s="221"/>
      <c r="B4278" s="221"/>
      <c r="C4278" s="239" t="s">
        <v>236</v>
      </c>
      <c r="D4278" s="240">
        <v>0</v>
      </c>
      <c r="E4278" s="240">
        <v>0</v>
      </c>
      <c r="F4278" s="240">
        <v>0</v>
      </c>
      <c r="G4278" s="240">
        <v>0</v>
      </c>
      <c r="H4278" s="221"/>
      <c r="I4278" s="221"/>
      <c r="J4278" s="221"/>
      <c r="K4278" s="221"/>
    </row>
    <row r="4279" spans="1:11" ht="14.1" customHeight="1">
      <c r="A4279" s="221"/>
      <c r="B4279" s="221"/>
      <c r="C4279" s="241" t="s">
        <v>237</v>
      </c>
      <c r="D4279" s="240">
        <v>0</v>
      </c>
      <c r="E4279" s="240">
        <v>30000000</v>
      </c>
      <c r="F4279" s="240">
        <v>30000000</v>
      </c>
      <c r="G4279" s="240">
        <v>40000000</v>
      </c>
      <c r="H4279" s="221"/>
      <c r="I4279" s="221"/>
      <c r="J4279" s="221"/>
      <c r="K4279" s="221"/>
    </row>
    <row r="4280" spans="1:11" ht="30.95" customHeight="1">
      <c r="A4280" s="221"/>
      <c r="B4280" s="221"/>
      <c r="C4280" s="1581" t="s">
        <v>3556</v>
      </c>
      <c r="D4280" s="1685" t="s">
        <v>3557</v>
      </c>
      <c r="E4280" s="1686"/>
      <c r="F4280" s="1686"/>
      <c r="G4280" s="1686"/>
      <c r="H4280" s="221"/>
      <c r="I4280" s="221"/>
      <c r="J4280" s="221"/>
      <c r="K4280" s="221"/>
    </row>
    <row r="4281" spans="1:11" ht="22.5" customHeight="1">
      <c r="A4281" s="221"/>
      <c r="B4281" s="221"/>
      <c r="C4281" s="231" t="s">
        <v>209</v>
      </c>
      <c r="D4281" s="1639" t="s">
        <v>3558</v>
      </c>
      <c r="E4281" s="1640"/>
      <c r="F4281" s="1640"/>
      <c r="G4281" s="1640"/>
      <c r="H4281" s="221"/>
      <c r="I4281" s="221"/>
      <c r="J4281" s="221"/>
      <c r="K4281" s="221"/>
    </row>
    <row r="4282" spans="1:11" ht="87.75" customHeight="1">
      <c r="A4282" s="221"/>
      <c r="B4282" s="221"/>
      <c r="C4282" s="232" t="s">
        <v>211</v>
      </c>
      <c r="D4282" s="1639" t="s">
        <v>3559</v>
      </c>
      <c r="E4282" s="1640"/>
      <c r="F4282" s="1640"/>
      <c r="G4282" s="1640"/>
      <c r="H4282" s="221"/>
      <c r="I4282" s="221"/>
      <c r="J4282" s="221"/>
      <c r="K4282" s="221"/>
    </row>
    <row r="4283" spans="1:11">
      <c r="A4283" s="221"/>
      <c r="B4283" s="221"/>
      <c r="C4283" s="232" t="s">
        <v>31</v>
      </c>
      <c r="D4283" s="1639" t="s">
        <v>3427</v>
      </c>
      <c r="E4283" s="1640"/>
      <c r="F4283" s="1640"/>
      <c r="G4283" s="1640"/>
      <c r="H4283" s="221"/>
      <c r="I4283" s="221"/>
      <c r="J4283" s="221"/>
      <c r="K4283" s="221"/>
    </row>
    <row r="4284" spans="1:11" ht="15" customHeight="1">
      <c r="A4284" s="221"/>
      <c r="B4284" s="221"/>
      <c r="C4284" s="233"/>
      <c r="D4284" s="234">
        <v>2025</v>
      </c>
      <c r="E4284" s="234">
        <v>2026</v>
      </c>
      <c r="F4284" s="234">
        <v>2027</v>
      </c>
      <c r="G4284" s="234">
        <v>2028</v>
      </c>
      <c r="H4284" s="221"/>
      <c r="I4284" s="221"/>
      <c r="J4284" s="221"/>
      <c r="K4284" s="221"/>
    </row>
    <row r="4285" spans="1:11" ht="15" customHeight="1">
      <c r="A4285" s="221"/>
      <c r="B4285" s="221"/>
      <c r="C4285" s="235"/>
      <c r="D4285" s="236" t="s">
        <v>13</v>
      </c>
      <c r="E4285" s="236" t="s">
        <v>14</v>
      </c>
      <c r="F4285" s="236" t="s">
        <v>14</v>
      </c>
      <c r="G4285" s="236" t="s">
        <v>14</v>
      </c>
      <c r="H4285" s="221"/>
      <c r="I4285" s="221"/>
      <c r="J4285" s="221"/>
      <c r="K4285" s="221"/>
    </row>
    <row r="4286" spans="1:11" ht="14.1" customHeight="1">
      <c r="A4286" s="221"/>
      <c r="B4286" s="221"/>
      <c r="C4286" s="223" t="s">
        <v>33</v>
      </c>
      <c r="D4286" s="237" t="s">
        <v>200</v>
      </c>
      <c r="E4286" s="237" t="s">
        <v>248</v>
      </c>
      <c r="F4286" s="237" t="s">
        <v>248</v>
      </c>
      <c r="G4286" s="237" t="s">
        <v>248</v>
      </c>
      <c r="H4286" s="221"/>
      <c r="I4286" s="221"/>
      <c r="J4286" s="221"/>
      <c r="K4286" s="221"/>
    </row>
    <row r="4287" spans="1:11" ht="14.1" customHeight="1">
      <c r="A4287" s="221"/>
      <c r="B4287" s="221"/>
      <c r="C4287" s="223" t="s">
        <v>214</v>
      </c>
      <c r="D4287" s="237" t="s">
        <v>164</v>
      </c>
      <c r="E4287" s="1591">
        <v>120000000</v>
      </c>
      <c r="F4287" s="1591">
        <v>120000000</v>
      </c>
      <c r="G4287" s="1591">
        <v>160000000</v>
      </c>
      <c r="H4287" s="221"/>
      <c r="I4287" s="221"/>
      <c r="J4287" s="221"/>
      <c r="K4287" s="221"/>
    </row>
    <row r="4288" spans="1:11" ht="14.1" customHeight="1">
      <c r="A4288" s="221"/>
      <c r="B4288" s="221"/>
      <c r="C4288" s="223" t="s">
        <v>215</v>
      </c>
      <c r="D4288" s="237" t="s">
        <v>164</v>
      </c>
      <c r="E4288" s="1591">
        <v>120000000</v>
      </c>
      <c r="F4288" s="1591">
        <v>120000000</v>
      </c>
      <c r="G4288" s="1591">
        <v>160000000</v>
      </c>
      <c r="H4288" s="221"/>
      <c r="I4288" s="221"/>
      <c r="J4288" s="221"/>
      <c r="K4288" s="221"/>
    </row>
    <row r="4289" spans="1:11" ht="14.1" customHeight="1">
      <c r="A4289" s="221"/>
      <c r="B4289" s="221"/>
      <c r="C4289" s="223" t="s">
        <v>216</v>
      </c>
      <c r="D4289" s="237" t="s">
        <v>200</v>
      </c>
      <c r="E4289" s="237" t="s">
        <v>200</v>
      </c>
      <c r="F4289" s="237" t="s">
        <v>164</v>
      </c>
      <c r="G4289" s="237" t="s">
        <v>164</v>
      </c>
      <c r="H4289" s="221"/>
      <c r="I4289" s="221"/>
      <c r="J4289" s="221"/>
      <c r="K4289" s="221"/>
    </row>
    <row r="4290" spans="1:11" ht="14.1" customHeight="1">
      <c r="A4290" s="221"/>
      <c r="B4290" s="221"/>
      <c r="C4290" s="223" t="s">
        <v>217</v>
      </c>
      <c r="D4290" s="237" t="s">
        <v>200</v>
      </c>
      <c r="E4290" s="237" t="s">
        <v>200</v>
      </c>
      <c r="F4290" s="237">
        <v>0</v>
      </c>
      <c r="G4290" s="237">
        <v>0.33333333333333331</v>
      </c>
      <c r="H4290" s="221"/>
      <c r="I4290" s="221"/>
      <c r="J4290" s="221"/>
      <c r="K4290" s="221"/>
    </row>
    <row r="4291" spans="1:11" ht="14.1" customHeight="1">
      <c r="A4291" s="221"/>
      <c r="B4291" s="221"/>
      <c r="C4291" s="223" t="s">
        <v>39</v>
      </c>
      <c r="D4291" s="237" t="s">
        <v>200</v>
      </c>
      <c r="E4291" s="237" t="s">
        <v>200</v>
      </c>
      <c r="F4291" s="237">
        <v>0</v>
      </c>
      <c r="G4291" s="237">
        <v>0.33333333333333331</v>
      </c>
      <c r="H4291" s="221"/>
      <c r="I4291" s="221"/>
      <c r="J4291" s="221"/>
      <c r="K4291" s="221"/>
    </row>
    <row r="4292" spans="1:11" ht="14.1" customHeight="1">
      <c r="A4292" s="221"/>
      <c r="B4292" s="221"/>
      <c r="C4292" s="1683" t="s">
        <v>218</v>
      </c>
      <c r="D4292" s="1684"/>
      <c r="E4292" s="1684"/>
      <c r="F4292" s="1684"/>
      <c r="G4292" s="1684"/>
      <c r="H4292" s="221"/>
      <c r="I4292" s="221"/>
      <c r="J4292" s="221"/>
      <c r="K4292" s="221"/>
    </row>
    <row r="4293" spans="1:11" ht="14.1" customHeight="1">
      <c r="A4293" s="221"/>
      <c r="B4293" s="221"/>
      <c r="C4293" s="233"/>
      <c r="D4293" s="234">
        <v>2025</v>
      </c>
      <c r="E4293" s="234">
        <v>2026</v>
      </c>
      <c r="F4293" s="234">
        <v>2027</v>
      </c>
      <c r="G4293" s="234">
        <v>2028</v>
      </c>
      <c r="H4293" s="221"/>
      <c r="I4293" s="221"/>
      <c r="J4293" s="221"/>
      <c r="K4293" s="221"/>
    </row>
    <row r="4294" spans="1:11" ht="14.1" customHeight="1">
      <c r="A4294" s="221"/>
      <c r="B4294" s="221"/>
      <c r="C4294" s="235"/>
      <c r="D4294" s="236" t="s">
        <v>13</v>
      </c>
      <c r="E4294" s="236" t="s">
        <v>14</v>
      </c>
      <c r="F4294" s="236" t="s">
        <v>14</v>
      </c>
      <c r="G4294" s="236" t="s">
        <v>14</v>
      </c>
      <c r="H4294" s="221"/>
      <c r="I4294" s="221"/>
      <c r="J4294" s="221"/>
      <c r="K4294" s="221"/>
    </row>
    <row r="4295" spans="1:11" ht="14.1" customHeight="1">
      <c r="A4295" s="221"/>
      <c r="B4295" s="221"/>
      <c r="C4295" s="239" t="s">
        <v>219</v>
      </c>
      <c r="D4295" s="240">
        <v>0</v>
      </c>
      <c r="E4295" s="240">
        <v>0</v>
      </c>
      <c r="F4295" s="240">
        <v>0</v>
      </c>
      <c r="G4295" s="240">
        <v>0</v>
      </c>
      <c r="H4295" s="221"/>
      <c r="I4295" s="221"/>
      <c r="J4295" s="221"/>
      <c r="K4295" s="221"/>
    </row>
    <row r="4296" spans="1:11" ht="14.1" customHeight="1">
      <c r="A4296" s="221"/>
      <c r="B4296" s="221"/>
      <c r="C4296" s="239" t="s">
        <v>220</v>
      </c>
      <c r="D4296" s="240">
        <v>0</v>
      </c>
      <c r="E4296" s="240">
        <v>0</v>
      </c>
      <c r="F4296" s="240">
        <v>0</v>
      </c>
      <c r="G4296" s="240">
        <v>0</v>
      </c>
      <c r="H4296" s="221"/>
      <c r="I4296" s="221"/>
      <c r="J4296" s="221"/>
      <c r="K4296" s="221"/>
    </row>
    <row r="4297" spans="1:11" ht="14.1" customHeight="1">
      <c r="A4297" s="221"/>
      <c r="B4297" s="221"/>
      <c r="C4297" s="239" t="s">
        <v>221</v>
      </c>
      <c r="D4297" s="240">
        <v>0</v>
      </c>
      <c r="E4297" s="240">
        <v>0</v>
      </c>
      <c r="F4297" s="240">
        <v>0</v>
      </c>
      <c r="G4297" s="240">
        <v>0</v>
      </c>
      <c r="H4297" s="221"/>
      <c r="I4297" s="221"/>
      <c r="J4297" s="221"/>
      <c r="K4297" s="221"/>
    </row>
    <row r="4298" spans="1:11" ht="14.1" customHeight="1">
      <c r="A4298" s="221"/>
      <c r="B4298" s="221"/>
      <c r="C4298" s="239" t="s">
        <v>222</v>
      </c>
      <c r="D4298" s="240">
        <v>0</v>
      </c>
      <c r="E4298" s="240">
        <v>0</v>
      </c>
      <c r="F4298" s="240">
        <v>0</v>
      </c>
      <c r="G4298" s="240">
        <v>0</v>
      </c>
      <c r="H4298" s="221"/>
      <c r="I4298" s="221"/>
      <c r="J4298" s="221"/>
      <c r="K4298" s="221"/>
    </row>
    <row r="4299" spans="1:11" ht="14.1" customHeight="1">
      <c r="A4299" s="221"/>
      <c r="B4299" s="221"/>
      <c r="C4299" s="239" t="s">
        <v>220</v>
      </c>
      <c r="D4299" s="240">
        <v>0</v>
      </c>
      <c r="E4299" s="240">
        <v>0</v>
      </c>
      <c r="F4299" s="240">
        <v>0</v>
      </c>
      <c r="G4299" s="240">
        <v>0</v>
      </c>
      <c r="H4299" s="221"/>
      <c r="I4299" s="221"/>
      <c r="J4299" s="221"/>
      <c r="K4299" s="221"/>
    </row>
    <row r="4300" spans="1:11" ht="14.1" customHeight="1">
      <c r="A4300" s="221"/>
      <c r="B4300" s="221"/>
      <c r="C4300" s="239" t="s">
        <v>221</v>
      </c>
      <c r="D4300" s="240">
        <v>0</v>
      </c>
      <c r="E4300" s="240">
        <v>0</v>
      </c>
      <c r="F4300" s="240">
        <v>0</v>
      </c>
      <c r="G4300" s="240">
        <v>0</v>
      </c>
      <c r="H4300" s="221"/>
      <c r="I4300" s="221"/>
      <c r="J4300" s="221"/>
      <c r="K4300" s="221"/>
    </row>
    <row r="4301" spans="1:11" ht="14.1" customHeight="1">
      <c r="A4301" s="221"/>
      <c r="B4301" s="221"/>
      <c r="C4301" s="239" t="s">
        <v>223</v>
      </c>
      <c r="D4301" s="240">
        <v>0</v>
      </c>
      <c r="E4301" s="240">
        <v>0</v>
      </c>
      <c r="F4301" s="240">
        <v>0</v>
      </c>
      <c r="G4301" s="240">
        <v>0</v>
      </c>
      <c r="H4301" s="221"/>
      <c r="I4301" s="221"/>
      <c r="J4301" s="221"/>
      <c r="K4301" s="221"/>
    </row>
    <row r="4302" spans="1:11" ht="14.1" customHeight="1">
      <c r="A4302" s="221"/>
      <c r="B4302" s="221"/>
      <c r="C4302" s="239" t="s">
        <v>220</v>
      </c>
      <c r="D4302" s="240">
        <v>0</v>
      </c>
      <c r="E4302" s="240">
        <v>0</v>
      </c>
      <c r="F4302" s="240">
        <v>0</v>
      </c>
      <c r="G4302" s="240">
        <v>0</v>
      </c>
      <c r="H4302" s="221"/>
      <c r="I4302" s="221"/>
      <c r="J4302" s="221"/>
      <c r="K4302" s="221"/>
    </row>
    <row r="4303" spans="1:11" ht="14.1" customHeight="1">
      <c r="A4303" s="221"/>
      <c r="B4303" s="221"/>
      <c r="C4303" s="239" t="s">
        <v>221</v>
      </c>
      <c r="D4303" s="240">
        <v>0</v>
      </c>
      <c r="E4303" s="240">
        <v>0</v>
      </c>
      <c r="F4303" s="240">
        <v>0</v>
      </c>
      <c r="G4303" s="240">
        <v>0</v>
      </c>
      <c r="H4303" s="221"/>
      <c r="I4303" s="221"/>
      <c r="J4303" s="221"/>
      <c r="K4303" s="221"/>
    </row>
    <row r="4304" spans="1:11" ht="14.1" customHeight="1">
      <c r="A4304" s="221"/>
      <c r="B4304" s="221"/>
      <c r="C4304" s="239" t="s">
        <v>224</v>
      </c>
      <c r="D4304" s="240">
        <v>0</v>
      </c>
      <c r="E4304" s="240">
        <v>0</v>
      </c>
      <c r="F4304" s="240">
        <v>0</v>
      </c>
      <c r="G4304" s="240">
        <v>0</v>
      </c>
      <c r="H4304" s="221"/>
      <c r="I4304" s="221"/>
      <c r="J4304" s="221"/>
      <c r="K4304" s="221"/>
    </row>
    <row r="4305" spans="1:11" ht="14.1" customHeight="1">
      <c r="A4305" s="221"/>
      <c r="B4305" s="221"/>
      <c r="C4305" s="239" t="s">
        <v>220</v>
      </c>
      <c r="D4305" s="240">
        <v>0</v>
      </c>
      <c r="E4305" s="240">
        <v>0</v>
      </c>
      <c r="F4305" s="240">
        <v>0</v>
      </c>
      <c r="G4305" s="240">
        <v>0</v>
      </c>
      <c r="H4305" s="221"/>
      <c r="I4305" s="221"/>
      <c r="J4305" s="221"/>
      <c r="K4305" s="221"/>
    </row>
    <row r="4306" spans="1:11" ht="14.1" customHeight="1">
      <c r="A4306" s="221"/>
      <c r="B4306" s="221"/>
      <c r="C4306" s="239" t="s">
        <v>221</v>
      </c>
      <c r="D4306" s="240">
        <v>0</v>
      </c>
      <c r="E4306" s="240">
        <v>0</v>
      </c>
      <c r="F4306" s="240">
        <v>0</v>
      </c>
      <c r="G4306" s="240">
        <v>0</v>
      </c>
      <c r="H4306" s="221"/>
      <c r="I4306" s="221"/>
      <c r="J4306" s="221"/>
      <c r="K4306" s="221"/>
    </row>
    <row r="4307" spans="1:11" ht="14.1" customHeight="1">
      <c r="A4307" s="221"/>
      <c r="B4307" s="221"/>
      <c r="C4307" s="239" t="s">
        <v>225</v>
      </c>
      <c r="D4307" s="240">
        <v>0</v>
      </c>
      <c r="E4307" s="240">
        <v>0</v>
      </c>
      <c r="F4307" s="240">
        <v>0</v>
      </c>
      <c r="G4307" s="240">
        <v>0</v>
      </c>
      <c r="H4307" s="221"/>
      <c r="I4307" s="221"/>
      <c r="J4307" s="221"/>
      <c r="K4307" s="221"/>
    </row>
    <row r="4308" spans="1:11" ht="14.1" customHeight="1">
      <c r="A4308" s="221"/>
      <c r="B4308" s="221"/>
      <c r="C4308" s="239" t="s">
        <v>220</v>
      </c>
      <c r="D4308" s="240">
        <v>0</v>
      </c>
      <c r="E4308" s="240">
        <v>0</v>
      </c>
      <c r="F4308" s="240">
        <v>0</v>
      </c>
      <c r="G4308" s="240">
        <v>0</v>
      </c>
      <c r="H4308" s="221"/>
      <c r="I4308" s="221"/>
      <c r="J4308" s="221"/>
      <c r="K4308" s="221"/>
    </row>
    <row r="4309" spans="1:11" ht="14.1" customHeight="1">
      <c r="A4309" s="221"/>
      <c r="B4309" s="221"/>
      <c r="C4309" s="239" t="s">
        <v>221</v>
      </c>
      <c r="D4309" s="240">
        <v>0</v>
      </c>
      <c r="E4309" s="240">
        <v>0</v>
      </c>
      <c r="F4309" s="240">
        <v>0</v>
      </c>
      <c r="G4309" s="240">
        <v>0</v>
      </c>
      <c r="H4309" s="221"/>
      <c r="I4309" s="221"/>
      <c r="J4309" s="221"/>
      <c r="K4309" s="221"/>
    </row>
    <row r="4310" spans="1:11" ht="14.1" customHeight="1">
      <c r="A4310" s="221"/>
      <c r="B4310" s="221"/>
      <c r="C4310" s="239" t="s">
        <v>226</v>
      </c>
      <c r="D4310" s="240">
        <v>0</v>
      </c>
      <c r="E4310" s="240">
        <v>0</v>
      </c>
      <c r="F4310" s="240">
        <v>0</v>
      </c>
      <c r="G4310" s="240">
        <v>0</v>
      </c>
      <c r="H4310" s="221"/>
      <c r="I4310" s="221"/>
      <c r="J4310" s="221"/>
      <c r="K4310" s="221"/>
    </row>
    <row r="4311" spans="1:11" ht="14.1" customHeight="1">
      <c r="A4311" s="221"/>
      <c r="B4311" s="221"/>
      <c r="C4311" s="239" t="s">
        <v>220</v>
      </c>
      <c r="D4311" s="240">
        <v>0</v>
      </c>
      <c r="E4311" s="240">
        <v>0</v>
      </c>
      <c r="F4311" s="240">
        <v>0</v>
      </c>
      <c r="G4311" s="240">
        <v>0</v>
      </c>
      <c r="H4311" s="221"/>
      <c r="I4311" s="221"/>
      <c r="J4311" s="221"/>
      <c r="K4311" s="221"/>
    </row>
    <row r="4312" spans="1:11" ht="14.1" customHeight="1">
      <c r="A4312" s="221"/>
      <c r="B4312" s="221"/>
      <c r="C4312" s="239" t="s">
        <v>221</v>
      </c>
      <c r="D4312" s="240">
        <v>0</v>
      </c>
      <c r="E4312" s="240">
        <v>0</v>
      </c>
      <c r="F4312" s="240">
        <v>0</v>
      </c>
      <c r="G4312" s="240">
        <v>0</v>
      </c>
      <c r="H4312" s="221"/>
      <c r="I4312" s="221"/>
      <c r="J4312" s="221"/>
      <c r="K4312" s="221"/>
    </row>
    <row r="4313" spans="1:11" ht="14.1" customHeight="1">
      <c r="A4313" s="221"/>
      <c r="B4313" s="221"/>
      <c r="C4313" s="239" t="s">
        <v>227</v>
      </c>
      <c r="D4313" s="240">
        <v>0</v>
      </c>
      <c r="E4313" s="240">
        <v>0</v>
      </c>
      <c r="F4313" s="240">
        <v>0</v>
      </c>
      <c r="G4313" s="240">
        <v>0</v>
      </c>
      <c r="H4313" s="221"/>
      <c r="I4313" s="221"/>
      <c r="J4313" s="221"/>
      <c r="K4313" s="221"/>
    </row>
    <row r="4314" spans="1:11" ht="14.1" customHeight="1">
      <c r="A4314" s="221"/>
      <c r="B4314" s="221"/>
      <c r="C4314" s="239" t="s">
        <v>220</v>
      </c>
      <c r="D4314" s="240">
        <v>0</v>
      </c>
      <c r="E4314" s="240">
        <v>0</v>
      </c>
      <c r="F4314" s="240">
        <v>0</v>
      </c>
      <c r="G4314" s="240">
        <v>0</v>
      </c>
      <c r="H4314" s="221"/>
      <c r="I4314" s="221"/>
      <c r="J4314" s="221"/>
      <c r="K4314" s="221"/>
    </row>
    <row r="4315" spans="1:11" ht="14.1" customHeight="1">
      <c r="A4315" s="221"/>
      <c r="B4315" s="221"/>
      <c r="C4315" s="239" t="s">
        <v>221</v>
      </c>
      <c r="D4315" s="240">
        <v>0</v>
      </c>
      <c r="E4315" s="240">
        <v>0</v>
      </c>
      <c r="F4315" s="240">
        <v>0</v>
      </c>
      <c r="G4315" s="240">
        <v>0</v>
      </c>
      <c r="H4315" s="221"/>
      <c r="I4315" s="221"/>
      <c r="J4315" s="221"/>
      <c r="K4315" s="221"/>
    </row>
    <row r="4316" spans="1:11" ht="14.1" customHeight="1">
      <c r="A4316" s="221"/>
      <c r="B4316" s="221"/>
      <c r="C4316" s="239" t="s">
        <v>228</v>
      </c>
      <c r="D4316" s="240">
        <v>0</v>
      </c>
      <c r="E4316" s="240">
        <v>0</v>
      </c>
      <c r="F4316" s="240">
        <v>0</v>
      </c>
      <c r="G4316" s="240">
        <v>0</v>
      </c>
      <c r="H4316" s="221"/>
      <c r="I4316" s="221"/>
      <c r="J4316" s="221"/>
      <c r="K4316" s="221"/>
    </row>
    <row r="4317" spans="1:11" ht="14.1" customHeight="1">
      <c r="A4317" s="221"/>
      <c r="B4317" s="221"/>
      <c r="C4317" s="239" t="s">
        <v>220</v>
      </c>
      <c r="D4317" s="240">
        <v>0</v>
      </c>
      <c r="E4317" s="240">
        <v>0</v>
      </c>
      <c r="F4317" s="240">
        <v>0</v>
      </c>
      <c r="G4317" s="240">
        <v>0</v>
      </c>
      <c r="H4317" s="221"/>
      <c r="I4317" s="221"/>
      <c r="J4317" s="221"/>
      <c r="K4317" s="221"/>
    </row>
    <row r="4318" spans="1:11" ht="14.1" customHeight="1">
      <c r="A4318" s="221"/>
      <c r="B4318" s="221"/>
      <c r="C4318" s="239" t="s">
        <v>229</v>
      </c>
      <c r="D4318" s="240">
        <v>0</v>
      </c>
      <c r="E4318" s="240">
        <v>0</v>
      </c>
      <c r="F4318" s="240">
        <v>0</v>
      </c>
      <c r="G4318" s="240">
        <v>0</v>
      </c>
      <c r="H4318" s="221"/>
      <c r="I4318" s="221"/>
      <c r="J4318" s="221"/>
      <c r="K4318" s="221"/>
    </row>
    <row r="4319" spans="1:11" ht="14.1" customHeight="1">
      <c r="A4319" s="221"/>
      <c r="B4319" s="221"/>
      <c r="C4319" s="239" t="s">
        <v>230</v>
      </c>
      <c r="D4319" s="240">
        <v>0</v>
      </c>
      <c r="E4319" s="240">
        <v>0</v>
      </c>
      <c r="F4319" s="240">
        <v>0</v>
      </c>
      <c r="G4319" s="240">
        <v>0</v>
      </c>
      <c r="H4319" s="221"/>
      <c r="I4319" s="221"/>
      <c r="J4319" s="221"/>
      <c r="K4319" s="221"/>
    </row>
    <row r="4320" spans="1:11" ht="14.1" customHeight="1">
      <c r="A4320" s="221"/>
      <c r="B4320" s="221"/>
      <c r="C4320" s="239" t="s">
        <v>231</v>
      </c>
      <c r="D4320" s="240">
        <v>0</v>
      </c>
      <c r="E4320" s="240">
        <v>0</v>
      </c>
      <c r="F4320" s="240">
        <v>0</v>
      </c>
      <c r="G4320" s="240">
        <v>0</v>
      </c>
      <c r="H4320" s="221"/>
      <c r="I4320" s="221"/>
      <c r="J4320" s="221"/>
      <c r="K4320" s="221"/>
    </row>
    <row r="4321" spans="1:11" ht="14.1" customHeight="1">
      <c r="A4321" s="221"/>
      <c r="B4321" s="221"/>
      <c r="C4321" s="239" t="s">
        <v>232</v>
      </c>
      <c r="D4321" s="240">
        <v>0</v>
      </c>
      <c r="E4321" s="240">
        <v>0</v>
      </c>
      <c r="F4321" s="240">
        <v>0</v>
      </c>
      <c r="G4321" s="240">
        <v>0</v>
      </c>
      <c r="H4321" s="221"/>
      <c r="I4321" s="221"/>
      <c r="J4321" s="221"/>
      <c r="K4321" s="221"/>
    </row>
    <row r="4322" spans="1:11" ht="14.1" customHeight="1">
      <c r="A4322" s="221"/>
      <c r="B4322" s="221"/>
      <c r="C4322" s="239" t="s">
        <v>233</v>
      </c>
      <c r="D4322" s="240">
        <v>0</v>
      </c>
      <c r="E4322" s="240">
        <v>120000000</v>
      </c>
      <c r="F4322" s="240">
        <v>120000000</v>
      </c>
      <c r="G4322" s="240">
        <v>160000000</v>
      </c>
      <c r="H4322" s="221"/>
      <c r="I4322" s="221"/>
      <c r="J4322" s="221"/>
      <c r="K4322" s="221"/>
    </row>
    <row r="4323" spans="1:11" ht="14.1" customHeight="1">
      <c r="A4323" s="221"/>
      <c r="B4323" s="221"/>
      <c r="C4323" s="239" t="s">
        <v>220</v>
      </c>
      <c r="D4323" s="240">
        <v>0</v>
      </c>
      <c r="E4323" s="240">
        <v>120000000</v>
      </c>
      <c r="F4323" s="240">
        <v>120000000</v>
      </c>
      <c r="G4323" s="240">
        <v>160000000</v>
      </c>
      <c r="H4323" s="221"/>
      <c r="I4323" s="221"/>
      <c r="J4323" s="221"/>
      <c r="K4323" s="221"/>
    </row>
    <row r="4324" spans="1:11" ht="14.1" customHeight="1">
      <c r="A4324" s="221"/>
      <c r="B4324" s="221"/>
      <c r="C4324" s="239" t="s">
        <v>229</v>
      </c>
      <c r="D4324" s="240">
        <v>0</v>
      </c>
      <c r="E4324" s="240">
        <v>0</v>
      </c>
      <c r="F4324" s="240">
        <v>0</v>
      </c>
      <c r="G4324" s="240">
        <v>0</v>
      </c>
      <c r="H4324" s="221"/>
      <c r="I4324" s="221"/>
      <c r="J4324" s="221"/>
      <c r="K4324" s="221"/>
    </row>
    <row r="4325" spans="1:11" ht="14.1" customHeight="1">
      <c r="A4325" s="221"/>
      <c r="B4325" s="221"/>
      <c r="C4325" s="239" t="s">
        <v>230</v>
      </c>
      <c r="D4325" s="240">
        <v>0</v>
      </c>
      <c r="E4325" s="240">
        <v>0</v>
      </c>
      <c r="F4325" s="240">
        <v>0</v>
      </c>
      <c r="G4325" s="240">
        <v>0</v>
      </c>
      <c r="H4325" s="221"/>
      <c r="I4325" s="221"/>
      <c r="J4325" s="221"/>
      <c r="K4325" s="221"/>
    </row>
    <row r="4326" spans="1:11" ht="14.1" customHeight="1">
      <c r="A4326" s="221"/>
      <c r="B4326" s="221"/>
      <c r="C4326" s="239" t="s">
        <v>231</v>
      </c>
      <c r="D4326" s="240">
        <v>0</v>
      </c>
      <c r="E4326" s="240">
        <v>0</v>
      </c>
      <c r="F4326" s="240">
        <v>0</v>
      </c>
      <c r="G4326" s="240">
        <v>0</v>
      </c>
      <c r="H4326" s="221"/>
      <c r="I4326" s="221"/>
      <c r="J4326" s="221"/>
      <c r="K4326" s="221"/>
    </row>
    <row r="4327" spans="1:11" ht="14.1" customHeight="1">
      <c r="A4327" s="221"/>
      <c r="B4327" s="221"/>
      <c r="C4327" s="239" t="s">
        <v>232</v>
      </c>
      <c r="D4327" s="240">
        <v>0</v>
      </c>
      <c r="E4327" s="240">
        <v>0</v>
      </c>
      <c r="F4327" s="240">
        <v>0</v>
      </c>
      <c r="G4327" s="240">
        <v>0</v>
      </c>
      <c r="H4327" s="221"/>
      <c r="I4327" s="221"/>
      <c r="J4327" s="221"/>
      <c r="K4327" s="221"/>
    </row>
    <row r="4328" spans="1:11" ht="14.1" customHeight="1">
      <c r="A4328" s="221"/>
      <c r="B4328" s="221"/>
      <c r="C4328" s="239" t="s">
        <v>234</v>
      </c>
      <c r="D4328" s="240">
        <v>0</v>
      </c>
      <c r="E4328" s="240">
        <v>0</v>
      </c>
      <c r="F4328" s="240">
        <v>0</v>
      </c>
      <c r="G4328" s="240">
        <v>0</v>
      </c>
      <c r="H4328" s="221"/>
      <c r="I4328" s="221"/>
      <c r="J4328" s="221"/>
      <c r="K4328" s="221"/>
    </row>
    <row r="4329" spans="1:11" ht="14.1" customHeight="1">
      <c r="A4329" s="221"/>
      <c r="B4329" s="221"/>
      <c r="C4329" s="239" t="s">
        <v>220</v>
      </c>
      <c r="D4329" s="240">
        <v>0</v>
      </c>
      <c r="E4329" s="240">
        <v>0</v>
      </c>
      <c r="F4329" s="240">
        <v>0</v>
      </c>
      <c r="G4329" s="240">
        <v>0</v>
      </c>
      <c r="H4329" s="221"/>
      <c r="I4329" s="221"/>
      <c r="J4329" s="221"/>
      <c r="K4329" s="221"/>
    </row>
    <row r="4330" spans="1:11" ht="14.1" customHeight="1">
      <c r="A4330" s="221"/>
      <c r="B4330" s="221"/>
      <c r="C4330" s="239" t="s">
        <v>229</v>
      </c>
      <c r="D4330" s="240">
        <v>0</v>
      </c>
      <c r="E4330" s="240">
        <v>0</v>
      </c>
      <c r="F4330" s="240">
        <v>0</v>
      </c>
      <c r="G4330" s="240">
        <v>0</v>
      </c>
      <c r="H4330" s="221"/>
      <c r="I4330" s="221"/>
      <c r="J4330" s="221"/>
      <c r="K4330" s="221"/>
    </row>
    <row r="4331" spans="1:11" ht="14.1" customHeight="1">
      <c r="A4331" s="221"/>
      <c r="B4331" s="221"/>
      <c r="C4331" s="239" t="s">
        <v>230</v>
      </c>
      <c r="D4331" s="240">
        <v>0</v>
      </c>
      <c r="E4331" s="240">
        <v>0</v>
      </c>
      <c r="F4331" s="240">
        <v>0</v>
      </c>
      <c r="G4331" s="240">
        <v>0</v>
      </c>
      <c r="H4331" s="221"/>
      <c r="I4331" s="221"/>
      <c r="J4331" s="221"/>
      <c r="K4331" s="221"/>
    </row>
    <row r="4332" spans="1:11" ht="14.1" customHeight="1">
      <c r="A4332" s="221"/>
      <c r="B4332" s="221"/>
      <c r="C4332" s="239" t="s">
        <v>231</v>
      </c>
      <c r="D4332" s="240">
        <v>0</v>
      </c>
      <c r="E4332" s="240">
        <v>0</v>
      </c>
      <c r="F4332" s="240">
        <v>0</v>
      </c>
      <c r="G4332" s="240">
        <v>0</v>
      </c>
      <c r="H4332" s="221"/>
      <c r="I4332" s="221"/>
      <c r="J4332" s="221"/>
      <c r="K4332" s="221"/>
    </row>
    <row r="4333" spans="1:11" ht="14.1" customHeight="1">
      <c r="A4333" s="221"/>
      <c r="B4333" s="221"/>
      <c r="C4333" s="239" t="s">
        <v>232</v>
      </c>
      <c r="D4333" s="240">
        <v>0</v>
      </c>
      <c r="E4333" s="240">
        <v>0</v>
      </c>
      <c r="F4333" s="240">
        <v>0</v>
      </c>
      <c r="G4333" s="240">
        <v>0</v>
      </c>
      <c r="H4333" s="221"/>
      <c r="I4333" s="221"/>
      <c r="J4333" s="221"/>
      <c r="K4333" s="221"/>
    </row>
    <row r="4334" spans="1:11" ht="14.1" customHeight="1">
      <c r="A4334" s="221"/>
      <c r="B4334" s="221"/>
      <c r="C4334" s="239" t="s">
        <v>235</v>
      </c>
      <c r="D4334" s="240">
        <v>0</v>
      </c>
      <c r="E4334" s="240">
        <v>0</v>
      </c>
      <c r="F4334" s="240">
        <v>0</v>
      </c>
      <c r="G4334" s="240">
        <v>0</v>
      </c>
      <c r="H4334" s="221"/>
      <c r="I4334" s="221"/>
      <c r="J4334" s="221"/>
      <c r="K4334" s="221"/>
    </row>
    <row r="4335" spans="1:11" ht="14.1" customHeight="1">
      <c r="A4335" s="221"/>
      <c r="B4335" s="221"/>
      <c r="C4335" s="239" t="s">
        <v>236</v>
      </c>
      <c r="D4335" s="240">
        <v>0</v>
      </c>
      <c r="E4335" s="240">
        <v>0</v>
      </c>
      <c r="F4335" s="240">
        <v>0</v>
      </c>
      <c r="G4335" s="240">
        <v>0</v>
      </c>
      <c r="H4335" s="221"/>
      <c r="I4335" s="221"/>
      <c r="J4335" s="221"/>
      <c r="K4335" s="221"/>
    </row>
    <row r="4336" spans="1:11" ht="14.1" customHeight="1">
      <c r="A4336" s="221"/>
      <c r="B4336" s="221"/>
      <c r="C4336" s="241" t="s">
        <v>237</v>
      </c>
      <c r="D4336" s="240">
        <v>0</v>
      </c>
      <c r="E4336" s="240">
        <v>120000000</v>
      </c>
      <c r="F4336" s="240">
        <v>120000000</v>
      </c>
      <c r="G4336" s="240">
        <v>160000000</v>
      </c>
      <c r="H4336" s="221"/>
      <c r="I4336" s="221"/>
      <c r="J4336" s="221"/>
      <c r="K4336" s="221"/>
    </row>
    <row r="4337" spans="1:11" ht="14.1" customHeight="1">
      <c r="A4337" s="221"/>
      <c r="B4337" s="221"/>
      <c r="C4337" s="1581" t="s">
        <v>3560</v>
      </c>
      <c r="D4337" s="1685" t="s">
        <v>3561</v>
      </c>
      <c r="E4337" s="1686"/>
      <c r="F4337" s="1686"/>
      <c r="G4337" s="1686"/>
      <c r="H4337" s="221"/>
      <c r="I4337" s="221"/>
      <c r="J4337" s="221"/>
      <c r="K4337" s="221"/>
    </row>
    <row r="4338" spans="1:11" ht="65.099999999999994" customHeight="1">
      <c r="A4338" s="221"/>
      <c r="B4338" s="221"/>
      <c r="C4338" s="231" t="s">
        <v>209</v>
      </c>
      <c r="D4338" s="1639" t="s">
        <v>3562</v>
      </c>
      <c r="E4338" s="1640"/>
      <c r="F4338" s="1640"/>
      <c r="G4338" s="1640"/>
      <c r="H4338" s="221"/>
      <c r="I4338" s="221"/>
      <c r="J4338" s="221"/>
      <c r="K4338" s="221"/>
    </row>
    <row r="4339" spans="1:11" ht="56.25" customHeight="1">
      <c r="A4339" s="221"/>
      <c r="B4339" s="221"/>
      <c r="C4339" s="232" t="s">
        <v>211</v>
      </c>
      <c r="D4339" s="1639" t="s">
        <v>3563</v>
      </c>
      <c r="E4339" s="1640"/>
      <c r="F4339" s="1640"/>
      <c r="G4339" s="1640"/>
      <c r="H4339" s="221"/>
      <c r="I4339" s="221"/>
      <c r="J4339" s="221"/>
      <c r="K4339" s="221"/>
    </row>
    <row r="4340" spans="1:11">
      <c r="A4340" s="221"/>
      <c r="B4340" s="221"/>
      <c r="C4340" s="232" t="s">
        <v>31</v>
      </c>
      <c r="D4340" s="1639" t="s">
        <v>3289</v>
      </c>
      <c r="E4340" s="1640"/>
      <c r="F4340" s="1640"/>
      <c r="G4340" s="1640"/>
      <c r="H4340" s="221"/>
      <c r="I4340" s="221"/>
      <c r="J4340" s="221"/>
      <c r="K4340" s="221"/>
    </row>
    <row r="4341" spans="1:11" ht="15" customHeight="1">
      <c r="A4341" s="221"/>
      <c r="B4341" s="221"/>
      <c r="C4341" s="233"/>
      <c r="D4341" s="234">
        <v>2025</v>
      </c>
      <c r="E4341" s="234">
        <v>2026</v>
      </c>
      <c r="F4341" s="234">
        <v>2027</v>
      </c>
      <c r="G4341" s="234">
        <v>2028</v>
      </c>
      <c r="H4341" s="221"/>
      <c r="I4341" s="221"/>
      <c r="J4341" s="221"/>
      <c r="K4341" s="221"/>
    </row>
    <row r="4342" spans="1:11" ht="15" customHeight="1">
      <c r="A4342" s="221"/>
      <c r="B4342" s="221"/>
      <c r="C4342" s="235"/>
      <c r="D4342" s="236" t="s">
        <v>13</v>
      </c>
      <c r="E4342" s="236" t="s">
        <v>14</v>
      </c>
      <c r="F4342" s="236" t="s">
        <v>14</v>
      </c>
      <c r="G4342" s="236" t="s">
        <v>14</v>
      </c>
      <c r="H4342" s="221"/>
      <c r="I4342" s="221"/>
      <c r="J4342" s="221"/>
      <c r="K4342" s="221"/>
    </row>
    <row r="4343" spans="1:11" ht="14.1" customHeight="1">
      <c r="A4343" s="221"/>
      <c r="B4343" s="221"/>
      <c r="C4343" s="223" t="s">
        <v>33</v>
      </c>
      <c r="D4343" s="237" t="s">
        <v>200</v>
      </c>
      <c r="E4343" s="237" t="s">
        <v>248</v>
      </c>
      <c r="F4343" s="237" t="s">
        <v>248</v>
      </c>
      <c r="G4343" s="237" t="s">
        <v>248</v>
      </c>
      <c r="H4343" s="221"/>
      <c r="I4343" s="221"/>
      <c r="J4343" s="221"/>
      <c r="K4343" s="221"/>
    </row>
    <row r="4344" spans="1:11" ht="14.1" customHeight="1">
      <c r="A4344" s="221"/>
      <c r="B4344" s="221"/>
      <c r="C4344" s="223" t="s">
        <v>214</v>
      </c>
      <c r="D4344" s="237">
        <v>0</v>
      </c>
      <c r="E4344" s="1591">
        <v>210000000</v>
      </c>
      <c r="F4344" s="1591">
        <v>210000000</v>
      </c>
      <c r="G4344" s="1591">
        <v>280000000</v>
      </c>
      <c r="H4344" s="221"/>
      <c r="I4344" s="221"/>
      <c r="J4344" s="221"/>
      <c r="K4344" s="221"/>
    </row>
    <row r="4345" spans="1:11" ht="14.1" customHeight="1">
      <c r="A4345" s="221"/>
      <c r="B4345" s="221"/>
      <c r="C4345" s="223" t="s">
        <v>215</v>
      </c>
      <c r="D4345" s="237" t="s">
        <v>164</v>
      </c>
      <c r="E4345" s="1591">
        <v>210000000</v>
      </c>
      <c r="F4345" s="1591">
        <v>210000000</v>
      </c>
      <c r="G4345" s="1591">
        <v>280000000</v>
      </c>
      <c r="H4345" s="221"/>
      <c r="I4345" s="221"/>
      <c r="J4345" s="221"/>
      <c r="K4345" s="221"/>
    </row>
    <row r="4346" spans="1:11" ht="14.1" customHeight="1">
      <c r="A4346" s="221"/>
      <c r="B4346" s="221"/>
      <c r="C4346" s="223" t="s">
        <v>216</v>
      </c>
      <c r="D4346" s="237" t="s">
        <v>200</v>
      </c>
      <c r="E4346" s="237" t="s">
        <v>200</v>
      </c>
      <c r="F4346" s="237" t="s">
        <v>164</v>
      </c>
      <c r="G4346" s="237" t="s">
        <v>164</v>
      </c>
      <c r="H4346" s="221"/>
      <c r="I4346" s="221"/>
      <c r="J4346" s="221"/>
      <c r="K4346" s="221"/>
    </row>
    <row r="4347" spans="1:11" ht="14.1" customHeight="1">
      <c r="A4347" s="221"/>
      <c r="B4347" s="221"/>
      <c r="C4347" s="223" t="s">
        <v>217</v>
      </c>
      <c r="D4347" s="237" t="s">
        <v>200</v>
      </c>
      <c r="E4347" s="237" t="s">
        <v>200</v>
      </c>
      <c r="F4347" s="237">
        <v>0</v>
      </c>
      <c r="G4347" s="237">
        <v>0.33333333333333331</v>
      </c>
      <c r="H4347" s="221"/>
      <c r="I4347" s="221"/>
      <c r="J4347" s="221"/>
      <c r="K4347" s="221"/>
    </row>
    <row r="4348" spans="1:11" ht="14.1" customHeight="1">
      <c r="A4348" s="221"/>
      <c r="B4348" s="221"/>
      <c r="C4348" s="223" t="s">
        <v>39</v>
      </c>
      <c r="D4348" s="237" t="s">
        <v>200</v>
      </c>
      <c r="E4348" s="237" t="s">
        <v>200</v>
      </c>
      <c r="F4348" s="237" t="s">
        <v>164</v>
      </c>
      <c r="G4348" s="237">
        <v>0.33333333333333331</v>
      </c>
      <c r="H4348" s="221"/>
      <c r="I4348" s="221"/>
      <c r="J4348" s="221"/>
      <c r="K4348" s="221"/>
    </row>
    <row r="4349" spans="1:11" ht="14.1" customHeight="1">
      <c r="A4349" s="221"/>
      <c r="B4349" s="221"/>
      <c r="C4349" s="1683" t="s">
        <v>218</v>
      </c>
      <c r="D4349" s="1684"/>
      <c r="E4349" s="1684"/>
      <c r="F4349" s="1684"/>
      <c r="G4349" s="1684"/>
      <c r="H4349" s="221"/>
      <c r="I4349" s="221"/>
      <c r="J4349" s="221"/>
      <c r="K4349" s="221"/>
    </row>
    <row r="4350" spans="1:11" ht="14.1" customHeight="1">
      <c r="A4350" s="221"/>
      <c r="B4350" s="221"/>
      <c r="C4350" s="233"/>
      <c r="D4350" s="234">
        <v>2025</v>
      </c>
      <c r="E4350" s="234">
        <v>2026</v>
      </c>
      <c r="F4350" s="234">
        <v>2027</v>
      </c>
      <c r="G4350" s="234">
        <v>2028</v>
      </c>
      <c r="H4350" s="221"/>
      <c r="I4350" s="221"/>
      <c r="J4350" s="221"/>
      <c r="K4350" s="221"/>
    </row>
    <row r="4351" spans="1:11" ht="14.1" customHeight="1">
      <c r="A4351" s="221"/>
      <c r="B4351" s="221"/>
      <c r="C4351" s="235"/>
      <c r="D4351" s="236" t="s">
        <v>13</v>
      </c>
      <c r="E4351" s="236" t="s">
        <v>14</v>
      </c>
      <c r="F4351" s="236" t="s">
        <v>14</v>
      </c>
      <c r="G4351" s="236" t="s">
        <v>14</v>
      </c>
      <c r="H4351" s="221"/>
      <c r="I4351" s="221"/>
      <c r="J4351" s="221"/>
      <c r="K4351" s="221"/>
    </row>
    <row r="4352" spans="1:11" ht="14.1" customHeight="1">
      <c r="A4352" s="221"/>
      <c r="B4352" s="221"/>
      <c r="C4352" s="239" t="s">
        <v>219</v>
      </c>
      <c r="D4352" s="240">
        <v>0</v>
      </c>
      <c r="E4352" s="240">
        <v>0</v>
      </c>
      <c r="F4352" s="240">
        <v>0</v>
      </c>
      <c r="G4352" s="240">
        <v>0</v>
      </c>
      <c r="H4352" s="221"/>
      <c r="I4352" s="221"/>
      <c r="J4352" s="221"/>
      <c r="K4352" s="221"/>
    </row>
    <row r="4353" spans="1:11" ht="14.1" customHeight="1">
      <c r="A4353" s="221"/>
      <c r="B4353" s="221"/>
      <c r="C4353" s="239" t="s">
        <v>220</v>
      </c>
      <c r="D4353" s="240">
        <v>0</v>
      </c>
      <c r="E4353" s="240">
        <v>0</v>
      </c>
      <c r="F4353" s="240">
        <v>0</v>
      </c>
      <c r="G4353" s="240">
        <v>0</v>
      </c>
      <c r="H4353" s="221"/>
      <c r="I4353" s="221"/>
      <c r="J4353" s="221"/>
      <c r="K4353" s="221"/>
    </row>
    <row r="4354" spans="1:11" ht="14.1" customHeight="1">
      <c r="A4354" s="221"/>
      <c r="B4354" s="221"/>
      <c r="C4354" s="239" t="s">
        <v>221</v>
      </c>
      <c r="D4354" s="240">
        <v>0</v>
      </c>
      <c r="E4354" s="240">
        <v>0</v>
      </c>
      <c r="F4354" s="240">
        <v>0</v>
      </c>
      <c r="G4354" s="240">
        <v>0</v>
      </c>
      <c r="H4354" s="221"/>
      <c r="I4354" s="221"/>
      <c r="J4354" s="221"/>
      <c r="K4354" s="221"/>
    </row>
    <row r="4355" spans="1:11" ht="14.1" customHeight="1">
      <c r="A4355" s="221"/>
      <c r="B4355" s="221"/>
      <c r="C4355" s="239" t="s">
        <v>222</v>
      </c>
      <c r="D4355" s="240">
        <v>0</v>
      </c>
      <c r="E4355" s="240">
        <v>0</v>
      </c>
      <c r="F4355" s="240">
        <v>0</v>
      </c>
      <c r="G4355" s="240">
        <v>0</v>
      </c>
      <c r="H4355" s="221"/>
      <c r="I4355" s="221"/>
      <c r="J4355" s="221"/>
      <c r="K4355" s="221"/>
    </row>
    <row r="4356" spans="1:11" ht="14.1" customHeight="1">
      <c r="A4356" s="221"/>
      <c r="B4356" s="221"/>
      <c r="C4356" s="239" t="s">
        <v>220</v>
      </c>
      <c r="D4356" s="240">
        <v>0</v>
      </c>
      <c r="E4356" s="240">
        <v>0</v>
      </c>
      <c r="F4356" s="240">
        <v>0</v>
      </c>
      <c r="G4356" s="240">
        <v>0</v>
      </c>
      <c r="H4356" s="221"/>
      <c r="I4356" s="221"/>
      <c r="J4356" s="221"/>
      <c r="K4356" s="221"/>
    </row>
    <row r="4357" spans="1:11" ht="14.1" customHeight="1">
      <c r="A4357" s="221"/>
      <c r="B4357" s="221"/>
      <c r="C4357" s="239" t="s">
        <v>221</v>
      </c>
      <c r="D4357" s="240">
        <v>0</v>
      </c>
      <c r="E4357" s="240">
        <v>0</v>
      </c>
      <c r="F4357" s="240">
        <v>0</v>
      </c>
      <c r="G4357" s="240">
        <v>0</v>
      </c>
      <c r="H4357" s="221"/>
      <c r="I4357" s="221"/>
      <c r="J4357" s="221"/>
      <c r="K4357" s="221"/>
    </row>
    <row r="4358" spans="1:11" ht="14.1" customHeight="1">
      <c r="A4358" s="221"/>
      <c r="B4358" s="221"/>
      <c r="C4358" s="239" t="s">
        <v>223</v>
      </c>
      <c r="D4358" s="240">
        <v>0</v>
      </c>
      <c r="E4358" s="240">
        <v>0</v>
      </c>
      <c r="F4358" s="240">
        <v>0</v>
      </c>
      <c r="G4358" s="240">
        <v>0</v>
      </c>
      <c r="H4358" s="221"/>
      <c r="I4358" s="221"/>
      <c r="J4358" s="221"/>
      <c r="K4358" s="221"/>
    </row>
    <row r="4359" spans="1:11" ht="14.1" customHeight="1">
      <c r="A4359" s="221"/>
      <c r="B4359" s="221"/>
      <c r="C4359" s="239" t="s">
        <v>220</v>
      </c>
      <c r="D4359" s="240">
        <v>0</v>
      </c>
      <c r="E4359" s="240">
        <v>0</v>
      </c>
      <c r="F4359" s="240">
        <v>0</v>
      </c>
      <c r="G4359" s="240">
        <v>0</v>
      </c>
      <c r="H4359" s="221"/>
      <c r="I4359" s="221"/>
      <c r="J4359" s="221"/>
      <c r="K4359" s="221"/>
    </row>
    <row r="4360" spans="1:11" ht="14.1" customHeight="1">
      <c r="A4360" s="221"/>
      <c r="B4360" s="221"/>
      <c r="C4360" s="239" t="s">
        <v>221</v>
      </c>
      <c r="D4360" s="240">
        <v>0</v>
      </c>
      <c r="E4360" s="240">
        <v>0</v>
      </c>
      <c r="F4360" s="240">
        <v>0</v>
      </c>
      <c r="G4360" s="240">
        <v>0</v>
      </c>
      <c r="H4360" s="221"/>
      <c r="I4360" s="221"/>
      <c r="J4360" s="221"/>
      <c r="K4360" s="221"/>
    </row>
    <row r="4361" spans="1:11" ht="14.1" customHeight="1">
      <c r="A4361" s="221"/>
      <c r="B4361" s="221"/>
      <c r="C4361" s="239" t="s">
        <v>224</v>
      </c>
      <c r="D4361" s="240">
        <v>0</v>
      </c>
      <c r="E4361" s="240">
        <v>0</v>
      </c>
      <c r="F4361" s="240">
        <v>0</v>
      </c>
      <c r="G4361" s="240">
        <v>0</v>
      </c>
      <c r="H4361" s="221"/>
      <c r="I4361" s="221"/>
      <c r="J4361" s="221"/>
      <c r="K4361" s="221"/>
    </row>
    <row r="4362" spans="1:11" ht="14.1" customHeight="1">
      <c r="A4362" s="221"/>
      <c r="B4362" s="221"/>
      <c r="C4362" s="239" t="s">
        <v>220</v>
      </c>
      <c r="D4362" s="240">
        <v>0</v>
      </c>
      <c r="E4362" s="240">
        <v>0</v>
      </c>
      <c r="F4362" s="240">
        <v>0</v>
      </c>
      <c r="G4362" s="240">
        <v>0</v>
      </c>
      <c r="H4362" s="221"/>
      <c r="I4362" s="221"/>
      <c r="J4362" s="221"/>
      <c r="K4362" s="221"/>
    </row>
    <row r="4363" spans="1:11" ht="14.1" customHeight="1">
      <c r="A4363" s="221"/>
      <c r="B4363" s="221"/>
      <c r="C4363" s="239" t="s">
        <v>221</v>
      </c>
      <c r="D4363" s="240">
        <v>0</v>
      </c>
      <c r="E4363" s="240">
        <v>0</v>
      </c>
      <c r="F4363" s="240">
        <v>0</v>
      </c>
      <c r="G4363" s="240">
        <v>0</v>
      </c>
      <c r="H4363" s="221"/>
      <c r="I4363" s="221"/>
      <c r="J4363" s="221"/>
      <c r="K4363" s="221"/>
    </row>
    <row r="4364" spans="1:11" ht="14.1" customHeight="1">
      <c r="A4364" s="221"/>
      <c r="B4364" s="221"/>
      <c r="C4364" s="239" t="s">
        <v>225</v>
      </c>
      <c r="D4364" s="240">
        <v>0</v>
      </c>
      <c r="E4364" s="240">
        <v>0</v>
      </c>
      <c r="F4364" s="240">
        <v>0</v>
      </c>
      <c r="G4364" s="240">
        <v>0</v>
      </c>
      <c r="H4364" s="221"/>
      <c r="I4364" s="221"/>
      <c r="J4364" s="221"/>
      <c r="K4364" s="221"/>
    </row>
    <row r="4365" spans="1:11" ht="14.1" customHeight="1">
      <c r="A4365" s="221"/>
      <c r="B4365" s="221"/>
      <c r="C4365" s="239" t="s">
        <v>220</v>
      </c>
      <c r="D4365" s="240">
        <v>0</v>
      </c>
      <c r="E4365" s="240">
        <v>0</v>
      </c>
      <c r="F4365" s="240">
        <v>0</v>
      </c>
      <c r="G4365" s="240">
        <v>0</v>
      </c>
      <c r="H4365" s="221"/>
      <c r="I4365" s="221"/>
      <c r="J4365" s="221"/>
      <c r="K4365" s="221"/>
    </row>
    <row r="4366" spans="1:11" ht="14.1" customHeight="1">
      <c r="A4366" s="221"/>
      <c r="B4366" s="221"/>
      <c r="C4366" s="239" t="s">
        <v>221</v>
      </c>
      <c r="D4366" s="240">
        <v>0</v>
      </c>
      <c r="E4366" s="240">
        <v>0</v>
      </c>
      <c r="F4366" s="240">
        <v>0</v>
      </c>
      <c r="G4366" s="240">
        <v>0</v>
      </c>
      <c r="H4366" s="221"/>
      <c r="I4366" s="221"/>
      <c r="J4366" s="221"/>
      <c r="K4366" s="221"/>
    </row>
    <row r="4367" spans="1:11" ht="14.1" customHeight="1">
      <c r="A4367" s="221"/>
      <c r="B4367" s="221"/>
      <c r="C4367" s="239" t="s">
        <v>226</v>
      </c>
      <c r="D4367" s="240">
        <v>0</v>
      </c>
      <c r="E4367" s="240">
        <v>0</v>
      </c>
      <c r="F4367" s="240">
        <v>0</v>
      </c>
      <c r="G4367" s="240">
        <v>0</v>
      </c>
      <c r="H4367" s="221"/>
      <c r="I4367" s="221"/>
      <c r="J4367" s="221"/>
      <c r="K4367" s="221"/>
    </row>
    <row r="4368" spans="1:11" ht="14.1" customHeight="1">
      <c r="A4368" s="221"/>
      <c r="B4368" s="221"/>
      <c r="C4368" s="239" t="s">
        <v>220</v>
      </c>
      <c r="D4368" s="240">
        <v>0</v>
      </c>
      <c r="E4368" s="240">
        <v>0</v>
      </c>
      <c r="F4368" s="240">
        <v>0</v>
      </c>
      <c r="G4368" s="240">
        <v>0</v>
      </c>
      <c r="H4368" s="221"/>
      <c r="I4368" s="221"/>
      <c r="J4368" s="221"/>
      <c r="K4368" s="221"/>
    </row>
    <row r="4369" spans="1:11" ht="14.1" customHeight="1">
      <c r="A4369" s="221"/>
      <c r="B4369" s="221"/>
      <c r="C4369" s="239" t="s">
        <v>221</v>
      </c>
      <c r="D4369" s="240">
        <v>0</v>
      </c>
      <c r="E4369" s="240">
        <v>0</v>
      </c>
      <c r="F4369" s="240">
        <v>0</v>
      </c>
      <c r="G4369" s="240">
        <v>0</v>
      </c>
      <c r="H4369" s="221"/>
      <c r="I4369" s="221"/>
      <c r="J4369" s="221"/>
      <c r="K4369" s="221"/>
    </row>
    <row r="4370" spans="1:11" ht="14.1" customHeight="1">
      <c r="A4370" s="221"/>
      <c r="B4370" s="221"/>
      <c r="C4370" s="239" t="s">
        <v>227</v>
      </c>
      <c r="D4370" s="240">
        <v>0</v>
      </c>
      <c r="E4370" s="240">
        <v>0</v>
      </c>
      <c r="F4370" s="240">
        <v>0</v>
      </c>
      <c r="G4370" s="240">
        <v>0</v>
      </c>
      <c r="H4370" s="221"/>
      <c r="I4370" s="221"/>
      <c r="J4370" s="221"/>
      <c r="K4370" s="221"/>
    </row>
    <row r="4371" spans="1:11" ht="14.1" customHeight="1">
      <c r="A4371" s="221"/>
      <c r="B4371" s="221"/>
      <c r="C4371" s="239" t="s">
        <v>220</v>
      </c>
      <c r="D4371" s="240">
        <v>0</v>
      </c>
      <c r="E4371" s="240">
        <v>0</v>
      </c>
      <c r="F4371" s="240">
        <v>0</v>
      </c>
      <c r="G4371" s="240">
        <v>0</v>
      </c>
      <c r="H4371" s="221"/>
      <c r="I4371" s="221"/>
      <c r="J4371" s="221"/>
      <c r="K4371" s="221"/>
    </row>
    <row r="4372" spans="1:11" ht="14.1" customHeight="1">
      <c r="A4372" s="221"/>
      <c r="B4372" s="221"/>
      <c r="C4372" s="239" t="s">
        <v>221</v>
      </c>
      <c r="D4372" s="240">
        <v>0</v>
      </c>
      <c r="E4372" s="240">
        <v>0</v>
      </c>
      <c r="F4372" s="240">
        <v>0</v>
      </c>
      <c r="G4372" s="240">
        <v>0</v>
      </c>
      <c r="H4372" s="221"/>
      <c r="I4372" s="221"/>
      <c r="J4372" s="221"/>
      <c r="K4372" s="221"/>
    </row>
    <row r="4373" spans="1:11" ht="14.1" customHeight="1">
      <c r="A4373" s="221"/>
      <c r="B4373" s="221"/>
      <c r="C4373" s="239" t="s">
        <v>228</v>
      </c>
      <c r="D4373" s="240">
        <v>0</v>
      </c>
      <c r="E4373" s="240">
        <v>0</v>
      </c>
      <c r="F4373" s="240">
        <v>0</v>
      </c>
      <c r="G4373" s="240">
        <v>0</v>
      </c>
      <c r="H4373" s="221"/>
      <c r="I4373" s="221"/>
      <c r="J4373" s="221"/>
      <c r="K4373" s="221"/>
    </row>
    <row r="4374" spans="1:11" ht="14.1" customHeight="1">
      <c r="A4374" s="221"/>
      <c r="B4374" s="221"/>
      <c r="C4374" s="239" t="s">
        <v>220</v>
      </c>
      <c r="D4374" s="240">
        <v>0</v>
      </c>
      <c r="E4374" s="240">
        <v>0</v>
      </c>
      <c r="F4374" s="240">
        <v>0</v>
      </c>
      <c r="G4374" s="240">
        <v>0</v>
      </c>
      <c r="H4374" s="221"/>
      <c r="I4374" s="221"/>
      <c r="J4374" s="221"/>
      <c r="K4374" s="221"/>
    </row>
    <row r="4375" spans="1:11" ht="14.1" customHeight="1">
      <c r="A4375" s="221"/>
      <c r="B4375" s="221"/>
      <c r="C4375" s="239" t="s">
        <v>229</v>
      </c>
      <c r="D4375" s="240">
        <v>0</v>
      </c>
      <c r="E4375" s="240">
        <v>0</v>
      </c>
      <c r="F4375" s="240">
        <v>0</v>
      </c>
      <c r="G4375" s="240">
        <v>0</v>
      </c>
      <c r="H4375" s="221"/>
      <c r="I4375" s="221"/>
      <c r="J4375" s="221"/>
      <c r="K4375" s="221"/>
    </row>
    <row r="4376" spans="1:11" ht="14.1" customHeight="1">
      <c r="A4376" s="221"/>
      <c r="B4376" s="221"/>
      <c r="C4376" s="239" t="s">
        <v>230</v>
      </c>
      <c r="D4376" s="240">
        <v>0</v>
      </c>
      <c r="E4376" s="240">
        <v>0</v>
      </c>
      <c r="F4376" s="240">
        <v>0</v>
      </c>
      <c r="G4376" s="240">
        <v>0</v>
      </c>
      <c r="H4376" s="221"/>
      <c r="I4376" s="221"/>
      <c r="J4376" s="221"/>
      <c r="K4376" s="221"/>
    </row>
    <row r="4377" spans="1:11" ht="14.1" customHeight="1">
      <c r="A4377" s="221"/>
      <c r="B4377" s="221"/>
      <c r="C4377" s="239" t="s">
        <v>231</v>
      </c>
      <c r="D4377" s="240">
        <v>0</v>
      </c>
      <c r="E4377" s="240">
        <v>0</v>
      </c>
      <c r="F4377" s="240">
        <v>0</v>
      </c>
      <c r="G4377" s="240">
        <v>0</v>
      </c>
      <c r="H4377" s="221"/>
      <c r="I4377" s="221"/>
      <c r="J4377" s="221"/>
      <c r="K4377" s="221"/>
    </row>
    <row r="4378" spans="1:11" ht="14.1" customHeight="1">
      <c r="A4378" s="221"/>
      <c r="B4378" s="221"/>
      <c r="C4378" s="239" t="s">
        <v>232</v>
      </c>
      <c r="D4378" s="240">
        <v>0</v>
      </c>
      <c r="E4378" s="240">
        <v>0</v>
      </c>
      <c r="F4378" s="240">
        <v>0</v>
      </c>
      <c r="G4378" s="240">
        <v>0</v>
      </c>
      <c r="H4378" s="221"/>
      <c r="I4378" s="221"/>
      <c r="J4378" s="221"/>
      <c r="K4378" s="221"/>
    </row>
    <row r="4379" spans="1:11" ht="14.1" customHeight="1">
      <c r="A4379" s="221"/>
      <c r="B4379" s="221"/>
      <c r="C4379" s="239" t="s">
        <v>233</v>
      </c>
      <c r="D4379" s="240">
        <v>0</v>
      </c>
      <c r="E4379" s="240">
        <v>210000000</v>
      </c>
      <c r="F4379" s="240">
        <v>210000000</v>
      </c>
      <c r="G4379" s="240">
        <v>280000000</v>
      </c>
      <c r="H4379" s="221"/>
      <c r="I4379" s="221"/>
      <c r="J4379" s="221"/>
      <c r="K4379" s="221"/>
    </row>
    <row r="4380" spans="1:11" ht="14.1" customHeight="1">
      <c r="A4380" s="221"/>
      <c r="B4380" s="221"/>
      <c r="C4380" s="239" t="s">
        <v>220</v>
      </c>
      <c r="D4380" s="240">
        <v>0</v>
      </c>
      <c r="E4380" s="240">
        <v>210000000</v>
      </c>
      <c r="F4380" s="240">
        <v>210000000</v>
      </c>
      <c r="G4380" s="240">
        <v>280000000</v>
      </c>
      <c r="H4380" s="221"/>
      <c r="I4380" s="221"/>
      <c r="J4380" s="221"/>
      <c r="K4380" s="221"/>
    </row>
    <row r="4381" spans="1:11" ht="14.1" customHeight="1">
      <c r="A4381" s="221"/>
      <c r="B4381" s="221"/>
      <c r="C4381" s="239" t="s">
        <v>229</v>
      </c>
      <c r="D4381" s="240">
        <v>0</v>
      </c>
      <c r="E4381" s="240">
        <v>0</v>
      </c>
      <c r="F4381" s="240">
        <v>0</v>
      </c>
      <c r="G4381" s="240">
        <v>0</v>
      </c>
      <c r="H4381" s="221"/>
      <c r="I4381" s="221"/>
      <c r="J4381" s="221"/>
      <c r="K4381" s="221"/>
    </row>
    <row r="4382" spans="1:11" ht="14.1" customHeight="1">
      <c r="A4382" s="221"/>
      <c r="B4382" s="221"/>
      <c r="C4382" s="239" t="s">
        <v>230</v>
      </c>
      <c r="D4382" s="240">
        <v>0</v>
      </c>
      <c r="E4382" s="240">
        <v>0</v>
      </c>
      <c r="F4382" s="240">
        <v>0</v>
      </c>
      <c r="G4382" s="240">
        <v>0</v>
      </c>
      <c r="H4382" s="221"/>
      <c r="I4382" s="221"/>
      <c r="J4382" s="221"/>
      <c r="K4382" s="221"/>
    </row>
    <row r="4383" spans="1:11" ht="14.1" customHeight="1">
      <c r="A4383" s="221"/>
      <c r="B4383" s="221"/>
      <c r="C4383" s="239" t="s">
        <v>231</v>
      </c>
      <c r="D4383" s="240">
        <v>0</v>
      </c>
      <c r="E4383" s="240">
        <v>0</v>
      </c>
      <c r="F4383" s="240">
        <v>0</v>
      </c>
      <c r="G4383" s="240">
        <v>0</v>
      </c>
      <c r="H4383" s="221"/>
      <c r="I4383" s="221"/>
      <c r="J4383" s="221"/>
      <c r="K4383" s="221"/>
    </row>
    <row r="4384" spans="1:11" ht="14.1" customHeight="1">
      <c r="A4384" s="221"/>
      <c r="B4384" s="221"/>
      <c r="C4384" s="239" t="s">
        <v>232</v>
      </c>
      <c r="D4384" s="240">
        <v>0</v>
      </c>
      <c r="E4384" s="240">
        <v>0</v>
      </c>
      <c r="F4384" s="240">
        <v>0</v>
      </c>
      <c r="G4384" s="240">
        <v>0</v>
      </c>
      <c r="H4384" s="221"/>
      <c r="I4384" s="221"/>
      <c r="J4384" s="221"/>
      <c r="K4384" s="221"/>
    </row>
    <row r="4385" spans="1:11" ht="14.1" customHeight="1">
      <c r="A4385" s="221"/>
      <c r="B4385" s="221"/>
      <c r="C4385" s="239" t="s">
        <v>234</v>
      </c>
      <c r="D4385" s="240">
        <v>0</v>
      </c>
      <c r="E4385" s="240">
        <v>0</v>
      </c>
      <c r="F4385" s="240">
        <v>0</v>
      </c>
      <c r="G4385" s="240">
        <v>0</v>
      </c>
      <c r="H4385" s="221"/>
      <c r="I4385" s="221"/>
      <c r="J4385" s="221"/>
      <c r="K4385" s="221"/>
    </row>
    <row r="4386" spans="1:11" ht="14.1" customHeight="1">
      <c r="A4386" s="221"/>
      <c r="B4386" s="221"/>
      <c r="C4386" s="239" t="s">
        <v>220</v>
      </c>
      <c r="D4386" s="240">
        <v>0</v>
      </c>
      <c r="E4386" s="240">
        <v>0</v>
      </c>
      <c r="F4386" s="240">
        <v>0</v>
      </c>
      <c r="G4386" s="240">
        <v>0</v>
      </c>
      <c r="H4386" s="221"/>
      <c r="I4386" s="221"/>
      <c r="J4386" s="221"/>
      <c r="K4386" s="221"/>
    </row>
    <row r="4387" spans="1:11" ht="14.1" customHeight="1">
      <c r="A4387" s="221"/>
      <c r="B4387" s="221"/>
      <c r="C4387" s="239" t="s">
        <v>229</v>
      </c>
      <c r="D4387" s="240">
        <v>0</v>
      </c>
      <c r="E4387" s="240">
        <v>0</v>
      </c>
      <c r="F4387" s="240">
        <v>0</v>
      </c>
      <c r="G4387" s="240">
        <v>0</v>
      </c>
      <c r="H4387" s="221"/>
      <c r="I4387" s="221"/>
      <c r="J4387" s="221"/>
      <c r="K4387" s="221"/>
    </row>
    <row r="4388" spans="1:11" ht="14.1" customHeight="1">
      <c r="A4388" s="221"/>
      <c r="B4388" s="221"/>
      <c r="C4388" s="239" t="s">
        <v>230</v>
      </c>
      <c r="D4388" s="240">
        <v>0</v>
      </c>
      <c r="E4388" s="240">
        <v>0</v>
      </c>
      <c r="F4388" s="240">
        <v>0</v>
      </c>
      <c r="G4388" s="240">
        <v>0</v>
      </c>
      <c r="H4388" s="221"/>
      <c r="I4388" s="221"/>
      <c r="J4388" s="221"/>
      <c r="K4388" s="221"/>
    </row>
    <row r="4389" spans="1:11" ht="14.1" customHeight="1">
      <c r="A4389" s="221"/>
      <c r="B4389" s="221"/>
      <c r="C4389" s="239" t="s">
        <v>231</v>
      </c>
      <c r="D4389" s="240">
        <v>0</v>
      </c>
      <c r="E4389" s="240">
        <v>0</v>
      </c>
      <c r="F4389" s="240">
        <v>0</v>
      </c>
      <c r="G4389" s="240">
        <v>0</v>
      </c>
      <c r="H4389" s="221"/>
      <c r="I4389" s="221"/>
      <c r="J4389" s="221"/>
      <c r="K4389" s="221"/>
    </row>
    <row r="4390" spans="1:11" ht="14.1" customHeight="1">
      <c r="A4390" s="221"/>
      <c r="B4390" s="221"/>
      <c r="C4390" s="239" t="s">
        <v>232</v>
      </c>
      <c r="D4390" s="240">
        <v>0</v>
      </c>
      <c r="E4390" s="240">
        <v>0</v>
      </c>
      <c r="F4390" s="240">
        <v>0</v>
      </c>
      <c r="G4390" s="240">
        <v>0</v>
      </c>
      <c r="H4390" s="221"/>
      <c r="I4390" s="221"/>
      <c r="J4390" s="221"/>
      <c r="K4390" s="221"/>
    </row>
    <row r="4391" spans="1:11" ht="14.1" customHeight="1">
      <c r="A4391" s="221"/>
      <c r="B4391" s="221"/>
      <c r="C4391" s="239" t="s">
        <v>235</v>
      </c>
      <c r="D4391" s="240">
        <v>0</v>
      </c>
      <c r="E4391" s="240">
        <v>0</v>
      </c>
      <c r="F4391" s="240">
        <v>0</v>
      </c>
      <c r="G4391" s="240">
        <v>0</v>
      </c>
      <c r="H4391" s="221"/>
      <c r="I4391" s="221"/>
      <c r="J4391" s="221"/>
      <c r="K4391" s="221"/>
    </row>
    <row r="4392" spans="1:11" ht="14.1" customHeight="1">
      <c r="A4392" s="221"/>
      <c r="B4392" s="221"/>
      <c r="C4392" s="239" t="s">
        <v>236</v>
      </c>
      <c r="D4392" s="240">
        <v>0</v>
      </c>
      <c r="E4392" s="240">
        <v>0</v>
      </c>
      <c r="F4392" s="240">
        <v>0</v>
      </c>
      <c r="G4392" s="240">
        <v>0</v>
      </c>
      <c r="H4392" s="221"/>
      <c r="I4392" s="221"/>
      <c r="J4392" s="221"/>
      <c r="K4392" s="221"/>
    </row>
    <row r="4393" spans="1:11" ht="14.1" customHeight="1">
      <c r="A4393" s="221"/>
      <c r="B4393" s="221"/>
      <c r="C4393" s="241" t="s">
        <v>237</v>
      </c>
      <c r="D4393" s="240">
        <v>0</v>
      </c>
      <c r="E4393" s="240">
        <v>210000000</v>
      </c>
      <c r="F4393" s="240">
        <v>210000000</v>
      </c>
      <c r="G4393" s="240">
        <v>280000000</v>
      </c>
      <c r="H4393" s="221"/>
      <c r="I4393" s="221"/>
      <c r="J4393" s="221"/>
      <c r="K4393" s="221"/>
    </row>
    <row r="4394" spans="1:11" ht="14.1" customHeight="1">
      <c r="A4394" s="221"/>
      <c r="B4394" s="221"/>
      <c r="C4394" s="1581" t="s">
        <v>3564</v>
      </c>
      <c r="D4394" s="1685" t="s">
        <v>3565</v>
      </c>
      <c r="E4394" s="1686"/>
      <c r="F4394" s="1686"/>
      <c r="G4394" s="1686"/>
      <c r="H4394" s="221"/>
      <c r="I4394" s="221"/>
      <c r="J4394" s="221"/>
      <c r="K4394" s="221"/>
    </row>
    <row r="4395" spans="1:11" ht="54.95" customHeight="1">
      <c r="A4395" s="221"/>
      <c r="B4395" s="221"/>
      <c r="C4395" s="231" t="s">
        <v>209</v>
      </c>
      <c r="D4395" s="1639" t="s">
        <v>3566</v>
      </c>
      <c r="E4395" s="1640"/>
      <c r="F4395" s="1640"/>
      <c r="G4395" s="1640"/>
      <c r="H4395" s="221"/>
      <c r="I4395" s="221"/>
      <c r="J4395" s="221"/>
      <c r="K4395" s="221"/>
    </row>
    <row r="4396" spans="1:11" ht="54.95" customHeight="1">
      <c r="A4396" s="221"/>
      <c r="B4396" s="221"/>
      <c r="C4396" s="232" t="s">
        <v>211</v>
      </c>
      <c r="D4396" s="1639" t="s">
        <v>3567</v>
      </c>
      <c r="E4396" s="1640"/>
      <c r="F4396" s="1640"/>
      <c r="G4396" s="1640"/>
      <c r="H4396" s="221"/>
      <c r="I4396" s="221"/>
      <c r="J4396" s="221"/>
      <c r="K4396" s="221"/>
    </row>
    <row r="4397" spans="1:11" ht="54.95" customHeight="1">
      <c r="A4397" s="221"/>
      <c r="B4397" s="221"/>
      <c r="C4397" s="232" t="s">
        <v>31</v>
      </c>
      <c r="D4397" s="1639" t="s">
        <v>3289</v>
      </c>
      <c r="E4397" s="1640"/>
      <c r="F4397" s="1640"/>
      <c r="G4397" s="1640"/>
      <c r="H4397" s="221"/>
      <c r="I4397" s="221"/>
      <c r="J4397" s="221"/>
      <c r="K4397" s="221"/>
    </row>
    <row r="4398" spans="1:11" ht="15" customHeight="1">
      <c r="A4398" s="221"/>
      <c r="B4398" s="221"/>
      <c r="C4398" s="233"/>
      <c r="D4398" s="234">
        <v>2025</v>
      </c>
      <c r="E4398" s="234">
        <v>2026</v>
      </c>
      <c r="F4398" s="234">
        <v>2027</v>
      </c>
      <c r="G4398" s="234">
        <v>2028</v>
      </c>
      <c r="H4398" s="221"/>
      <c r="I4398" s="221"/>
      <c r="J4398" s="221"/>
      <c r="K4398" s="221"/>
    </row>
    <row r="4399" spans="1:11" ht="15" customHeight="1">
      <c r="A4399" s="221"/>
      <c r="B4399" s="221"/>
      <c r="C4399" s="235"/>
      <c r="D4399" s="236" t="s">
        <v>13</v>
      </c>
      <c r="E4399" s="236" t="s">
        <v>14</v>
      </c>
      <c r="F4399" s="236" t="s">
        <v>14</v>
      </c>
      <c r="G4399" s="236" t="s">
        <v>14</v>
      </c>
      <c r="H4399" s="221"/>
      <c r="I4399" s="221"/>
      <c r="J4399" s="221"/>
      <c r="K4399" s="221"/>
    </row>
    <row r="4400" spans="1:11" ht="14.1" customHeight="1">
      <c r="A4400" s="221"/>
      <c r="B4400" s="221"/>
      <c r="C4400" s="223" t="s">
        <v>33</v>
      </c>
      <c r="D4400" s="237" t="s">
        <v>200</v>
      </c>
      <c r="E4400" s="237" t="s">
        <v>248</v>
      </c>
      <c r="F4400" s="237" t="s">
        <v>248</v>
      </c>
      <c r="G4400" s="237" t="s">
        <v>248</v>
      </c>
      <c r="H4400" s="221"/>
      <c r="I4400" s="221"/>
      <c r="J4400" s="221"/>
      <c r="K4400" s="221"/>
    </row>
    <row r="4401" spans="1:11" ht="14.1" customHeight="1">
      <c r="A4401" s="221"/>
      <c r="B4401" s="221"/>
      <c r="C4401" s="223" t="s">
        <v>214</v>
      </c>
      <c r="D4401" s="237" t="s">
        <v>164</v>
      </c>
      <c r="E4401" s="1591">
        <v>90000000</v>
      </c>
      <c r="F4401" s="1591">
        <v>90000000</v>
      </c>
      <c r="G4401" s="1591">
        <v>120000000</v>
      </c>
      <c r="H4401" s="221"/>
      <c r="I4401" s="221"/>
      <c r="J4401" s="221"/>
      <c r="K4401" s="221"/>
    </row>
    <row r="4402" spans="1:11" ht="14.1" customHeight="1">
      <c r="A4402" s="221"/>
      <c r="B4402" s="221"/>
      <c r="C4402" s="223" t="s">
        <v>215</v>
      </c>
      <c r="D4402" s="237" t="s">
        <v>164</v>
      </c>
      <c r="E4402" s="1591">
        <v>90000000</v>
      </c>
      <c r="F4402" s="1591">
        <v>90000000</v>
      </c>
      <c r="G4402" s="1591">
        <v>120000000</v>
      </c>
      <c r="H4402" s="221"/>
      <c r="I4402" s="221"/>
      <c r="J4402" s="221"/>
      <c r="K4402" s="221"/>
    </row>
    <row r="4403" spans="1:11" ht="14.1" customHeight="1">
      <c r="A4403" s="221"/>
      <c r="B4403" s="221"/>
      <c r="C4403" s="223" t="s">
        <v>216</v>
      </c>
      <c r="D4403" s="237" t="s">
        <v>200</v>
      </c>
      <c r="E4403" s="237" t="s">
        <v>200</v>
      </c>
      <c r="F4403" s="237" t="s">
        <v>164</v>
      </c>
      <c r="G4403" s="237" t="s">
        <v>164</v>
      </c>
      <c r="H4403" s="221"/>
      <c r="I4403" s="221"/>
      <c r="J4403" s="221"/>
      <c r="K4403" s="221"/>
    </row>
    <row r="4404" spans="1:11" ht="14.1" customHeight="1">
      <c r="A4404" s="221"/>
      <c r="B4404" s="221"/>
      <c r="C4404" s="223" t="s">
        <v>217</v>
      </c>
      <c r="D4404" s="237" t="s">
        <v>200</v>
      </c>
      <c r="E4404" s="237" t="s">
        <v>200</v>
      </c>
      <c r="F4404" s="237">
        <v>0</v>
      </c>
      <c r="G4404" s="1595">
        <v>0.33333333333333331</v>
      </c>
      <c r="H4404" s="221"/>
      <c r="I4404" s="221"/>
      <c r="J4404" s="221"/>
      <c r="K4404" s="221"/>
    </row>
    <row r="4405" spans="1:11" ht="14.1" customHeight="1">
      <c r="A4405" s="221"/>
      <c r="B4405" s="221"/>
      <c r="C4405" s="223" t="s">
        <v>39</v>
      </c>
      <c r="D4405" s="237" t="s">
        <v>200</v>
      </c>
      <c r="E4405" s="237" t="s">
        <v>200</v>
      </c>
      <c r="F4405" s="237">
        <v>0</v>
      </c>
      <c r="G4405" s="1595">
        <v>0.33333333333333331</v>
      </c>
      <c r="H4405" s="221"/>
      <c r="I4405" s="221"/>
      <c r="J4405" s="221"/>
      <c r="K4405" s="221"/>
    </row>
    <row r="4406" spans="1:11" ht="14.1" customHeight="1">
      <c r="A4406" s="221"/>
      <c r="B4406" s="221"/>
      <c r="C4406" s="1683" t="s">
        <v>218</v>
      </c>
      <c r="D4406" s="1684"/>
      <c r="E4406" s="1684"/>
      <c r="F4406" s="1684"/>
      <c r="G4406" s="1684"/>
      <c r="H4406" s="221"/>
      <c r="I4406" s="221"/>
      <c r="J4406" s="221"/>
      <c r="K4406" s="221"/>
    </row>
    <row r="4407" spans="1:11" ht="14.1" customHeight="1">
      <c r="A4407" s="221"/>
      <c r="B4407" s="221"/>
      <c r="C4407" s="233"/>
      <c r="D4407" s="234">
        <v>2025</v>
      </c>
      <c r="E4407" s="234">
        <v>2026</v>
      </c>
      <c r="F4407" s="234">
        <v>2027</v>
      </c>
      <c r="G4407" s="234">
        <v>2028</v>
      </c>
      <c r="H4407" s="221"/>
      <c r="I4407" s="221"/>
      <c r="J4407" s="221"/>
      <c r="K4407" s="221"/>
    </row>
    <row r="4408" spans="1:11" ht="14.1" customHeight="1">
      <c r="A4408" s="221"/>
      <c r="B4408" s="221"/>
      <c r="C4408" s="235"/>
      <c r="D4408" s="236" t="s">
        <v>13</v>
      </c>
      <c r="E4408" s="236" t="s">
        <v>14</v>
      </c>
      <c r="F4408" s="236" t="s">
        <v>14</v>
      </c>
      <c r="G4408" s="236" t="s">
        <v>14</v>
      </c>
      <c r="H4408" s="221"/>
      <c r="I4408" s="221"/>
      <c r="J4408" s="221"/>
      <c r="K4408" s="221"/>
    </row>
    <row r="4409" spans="1:11" ht="14.1" customHeight="1">
      <c r="A4409" s="221"/>
      <c r="B4409" s="221"/>
      <c r="C4409" s="239" t="s">
        <v>219</v>
      </c>
      <c r="D4409" s="240">
        <v>0</v>
      </c>
      <c r="E4409" s="240">
        <v>0</v>
      </c>
      <c r="F4409" s="240">
        <v>0</v>
      </c>
      <c r="G4409" s="240">
        <v>0</v>
      </c>
      <c r="H4409" s="221"/>
      <c r="I4409" s="221"/>
      <c r="J4409" s="221"/>
      <c r="K4409" s="221"/>
    </row>
    <row r="4410" spans="1:11" ht="14.1" customHeight="1">
      <c r="A4410" s="221"/>
      <c r="B4410" s="221"/>
      <c r="C4410" s="239" t="s">
        <v>220</v>
      </c>
      <c r="D4410" s="240">
        <v>0</v>
      </c>
      <c r="E4410" s="240">
        <v>0</v>
      </c>
      <c r="F4410" s="240">
        <v>0</v>
      </c>
      <c r="G4410" s="240">
        <v>0</v>
      </c>
      <c r="H4410" s="221"/>
      <c r="I4410" s="221"/>
      <c r="J4410" s="221"/>
      <c r="K4410" s="221"/>
    </row>
    <row r="4411" spans="1:11" ht="14.1" customHeight="1">
      <c r="A4411" s="221"/>
      <c r="B4411" s="221"/>
      <c r="C4411" s="239" t="s">
        <v>221</v>
      </c>
      <c r="D4411" s="240">
        <v>0</v>
      </c>
      <c r="E4411" s="240">
        <v>0</v>
      </c>
      <c r="F4411" s="240">
        <v>0</v>
      </c>
      <c r="G4411" s="240">
        <v>0</v>
      </c>
      <c r="H4411" s="221"/>
      <c r="I4411" s="221"/>
      <c r="J4411" s="221"/>
      <c r="K4411" s="221"/>
    </row>
    <row r="4412" spans="1:11" ht="14.1" customHeight="1">
      <c r="A4412" s="221"/>
      <c r="B4412" s="221"/>
      <c r="C4412" s="239" t="s">
        <v>222</v>
      </c>
      <c r="D4412" s="240">
        <v>0</v>
      </c>
      <c r="E4412" s="240">
        <v>0</v>
      </c>
      <c r="F4412" s="240">
        <v>0</v>
      </c>
      <c r="G4412" s="240">
        <v>0</v>
      </c>
      <c r="H4412" s="221"/>
      <c r="I4412" s="221"/>
      <c r="J4412" s="221"/>
      <c r="K4412" s="221"/>
    </row>
    <row r="4413" spans="1:11" ht="14.1" customHeight="1">
      <c r="A4413" s="221"/>
      <c r="B4413" s="221"/>
      <c r="C4413" s="239" t="s">
        <v>220</v>
      </c>
      <c r="D4413" s="240">
        <v>0</v>
      </c>
      <c r="E4413" s="240">
        <v>0</v>
      </c>
      <c r="F4413" s="240">
        <v>0</v>
      </c>
      <c r="G4413" s="240">
        <v>0</v>
      </c>
      <c r="H4413" s="221"/>
      <c r="I4413" s="221"/>
      <c r="J4413" s="221"/>
      <c r="K4413" s="221"/>
    </row>
    <row r="4414" spans="1:11" ht="14.1" customHeight="1">
      <c r="A4414" s="221"/>
      <c r="B4414" s="221"/>
      <c r="C4414" s="239" t="s">
        <v>221</v>
      </c>
      <c r="D4414" s="240">
        <v>0</v>
      </c>
      <c r="E4414" s="240">
        <v>0</v>
      </c>
      <c r="F4414" s="240">
        <v>0</v>
      </c>
      <c r="G4414" s="240">
        <v>0</v>
      </c>
      <c r="H4414" s="221"/>
      <c r="I4414" s="221"/>
      <c r="J4414" s="221"/>
      <c r="K4414" s="221"/>
    </row>
    <row r="4415" spans="1:11" ht="14.1" customHeight="1">
      <c r="A4415" s="221"/>
      <c r="B4415" s="221"/>
      <c r="C4415" s="239" t="s">
        <v>223</v>
      </c>
      <c r="D4415" s="240">
        <v>0</v>
      </c>
      <c r="E4415" s="240">
        <v>0</v>
      </c>
      <c r="F4415" s="240">
        <v>0</v>
      </c>
      <c r="G4415" s="240">
        <v>0</v>
      </c>
      <c r="H4415" s="221"/>
      <c r="I4415" s="221"/>
      <c r="J4415" s="221"/>
      <c r="K4415" s="221"/>
    </row>
    <row r="4416" spans="1:11" ht="14.1" customHeight="1">
      <c r="A4416" s="221"/>
      <c r="B4416" s="221"/>
      <c r="C4416" s="239" t="s">
        <v>220</v>
      </c>
      <c r="D4416" s="240">
        <v>0</v>
      </c>
      <c r="E4416" s="240">
        <v>0</v>
      </c>
      <c r="F4416" s="240">
        <v>0</v>
      </c>
      <c r="G4416" s="240">
        <v>0</v>
      </c>
      <c r="H4416" s="221"/>
      <c r="I4416" s="221"/>
      <c r="J4416" s="221"/>
      <c r="K4416" s="221"/>
    </row>
    <row r="4417" spans="1:11" ht="14.1" customHeight="1">
      <c r="A4417" s="221"/>
      <c r="B4417" s="221"/>
      <c r="C4417" s="239" t="s">
        <v>221</v>
      </c>
      <c r="D4417" s="240">
        <v>0</v>
      </c>
      <c r="E4417" s="240">
        <v>0</v>
      </c>
      <c r="F4417" s="240">
        <v>0</v>
      </c>
      <c r="G4417" s="240">
        <v>0</v>
      </c>
      <c r="H4417" s="221"/>
      <c r="I4417" s="221"/>
      <c r="J4417" s="221"/>
      <c r="K4417" s="221"/>
    </row>
    <row r="4418" spans="1:11" ht="14.1" customHeight="1">
      <c r="A4418" s="221"/>
      <c r="B4418" s="221"/>
      <c r="C4418" s="239" t="s">
        <v>224</v>
      </c>
      <c r="D4418" s="240">
        <v>0</v>
      </c>
      <c r="E4418" s="240">
        <v>0</v>
      </c>
      <c r="F4418" s="240">
        <v>0</v>
      </c>
      <c r="G4418" s="240">
        <v>0</v>
      </c>
      <c r="H4418" s="221"/>
      <c r="I4418" s="221"/>
      <c r="J4418" s="221"/>
      <c r="K4418" s="221"/>
    </row>
    <row r="4419" spans="1:11" ht="14.1" customHeight="1">
      <c r="A4419" s="221"/>
      <c r="B4419" s="221"/>
      <c r="C4419" s="239" t="s">
        <v>220</v>
      </c>
      <c r="D4419" s="240">
        <v>0</v>
      </c>
      <c r="E4419" s="240">
        <v>0</v>
      </c>
      <c r="F4419" s="240">
        <v>0</v>
      </c>
      <c r="G4419" s="240">
        <v>0</v>
      </c>
      <c r="H4419" s="221"/>
      <c r="I4419" s="221"/>
      <c r="J4419" s="221"/>
      <c r="K4419" s="221"/>
    </row>
    <row r="4420" spans="1:11" ht="14.1" customHeight="1">
      <c r="A4420" s="221"/>
      <c r="B4420" s="221"/>
      <c r="C4420" s="239" t="s">
        <v>221</v>
      </c>
      <c r="D4420" s="240">
        <v>0</v>
      </c>
      <c r="E4420" s="240">
        <v>0</v>
      </c>
      <c r="F4420" s="240">
        <v>0</v>
      </c>
      <c r="G4420" s="240">
        <v>0</v>
      </c>
      <c r="H4420" s="221"/>
      <c r="I4420" s="221"/>
      <c r="J4420" s="221"/>
      <c r="K4420" s="221"/>
    </row>
    <row r="4421" spans="1:11" ht="14.1" customHeight="1">
      <c r="A4421" s="221"/>
      <c r="B4421" s="221"/>
      <c r="C4421" s="239" t="s">
        <v>225</v>
      </c>
      <c r="D4421" s="240">
        <v>0</v>
      </c>
      <c r="E4421" s="240">
        <v>0</v>
      </c>
      <c r="F4421" s="240">
        <v>0</v>
      </c>
      <c r="G4421" s="240">
        <v>0</v>
      </c>
      <c r="H4421" s="221"/>
      <c r="I4421" s="221"/>
      <c r="J4421" s="221"/>
      <c r="K4421" s="221"/>
    </row>
    <row r="4422" spans="1:11" ht="14.1" customHeight="1">
      <c r="A4422" s="221"/>
      <c r="B4422" s="221"/>
      <c r="C4422" s="239" t="s">
        <v>220</v>
      </c>
      <c r="D4422" s="240">
        <v>0</v>
      </c>
      <c r="E4422" s="240">
        <v>0</v>
      </c>
      <c r="F4422" s="240">
        <v>0</v>
      </c>
      <c r="G4422" s="240">
        <v>0</v>
      </c>
      <c r="H4422" s="221"/>
      <c r="I4422" s="221"/>
      <c r="J4422" s="221"/>
      <c r="K4422" s="221"/>
    </row>
    <row r="4423" spans="1:11" ht="14.1" customHeight="1">
      <c r="A4423" s="221"/>
      <c r="B4423" s="221"/>
      <c r="C4423" s="239" t="s">
        <v>221</v>
      </c>
      <c r="D4423" s="240">
        <v>0</v>
      </c>
      <c r="E4423" s="240">
        <v>0</v>
      </c>
      <c r="F4423" s="240">
        <v>0</v>
      </c>
      <c r="G4423" s="240">
        <v>0</v>
      </c>
      <c r="H4423" s="221"/>
      <c r="I4423" s="221"/>
      <c r="J4423" s="221"/>
      <c r="K4423" s="221"/>
    </row>
    <row r="4424" spans="1:11" ht="14.1" customHeight="1">
      <c r="A4424" s="221"/>
      <c r="B4424" s="221"/>
      <c r="C4424" s="239" t="s">
        <v>226</v>
      </c>
      <c r="D4424" s="240">
        <v>0</v>
      </c>
      <c r="E4424" s="240">
        <v>0</v>
      </c>
      <c r="F4424" s="240">
        <v>0</v>
      </c>
      <c r="G4424" s="240">
        <v>0</v>
      </c>
      <c r="H4424" s="221"/>
      <c r="I4424" s="221"/>
      <c r="J4424" s="221"/>
      <c r="K4424" s="221"/>
    </row>
    <row r="4425" spans="1:11" ht="14.1" customHeight="1">
      <c r="A4425" s="221"/>
      <c r="B4425" s="221"/>
      <c r="C4425" s="239" t="s">
        <v>220</v>
      </c>
      <c r="D4425" s="240">
        <v>0</v>
      </c>
      <c r="E4425" s="240">
        <v>0</v>
      </c>
      <c r="F4425" s="240">
        <v>0</v>
      </c>
      <c r="G4425" s="240">
        <v>0</v>
      </c>
      <c r="H4425" s="221"/>
      <c r="I4425" s="221"/>
      <c r="J4425" s="221"/>
      <c r="K4425" s="221"/>
    </row>
    <row r="4426" spans="1:11" ht="14.1" customHeight="1">
      <c r="A4426" s="221"/>
      <c r="B4426" s="221"/>
      <c r="C4426" s="239" t="s">
        <v>221</v>
      </c>
      <c r="D4426" s="240">
        <v>0</v>
      </c>
      <c r="E4426" s="240">
        <v>0</v>
      </c>
      <c r="F4426" s="240">
        <v>0</v>
      </c>
      <c r="G4426" s="240">
        <v>0</v>
      </c>
      <c r="H4426" s="221"/>
      <c r="I4426" s="221"/>
      <c r="J4426" s="221"/>
      <c r="K4426" s="221"/>
    </row>
    <row r="4427" spans="1:11" ht="14.1" customHeight="1">
      <c r="A4427" s="221"/>
      <c r="B4427" s="221"/>
      <c r="C4427" s="239" t="s">
        <v>227</v>
      </c>
      <c r="D4427" s="240">
        <v>0</v>
      </c>
      <c r="E4427" s="240">
        <v>0</v>
      </c>
      <c r="F4427" s="240">
        <v>0</v>
      </c>
      <c r="G4427" s="240">
        <v>0</v>
      </c>
      <c r="H4427" s="221"/>
      <c r="I4427" s="221"/>
      <c r="J4427" s="221"/>
      <c r="K4427" s="221"/>
    </row>
    <row r="4428" spans="1:11" ht="14.1" customHeight="1">
      <c r="A4428" s="221"/>
      <c r="B4428" s="221"/>
      <c r="C4428" s="239" t="s">
        <v>220</v>
      </c>
      <c r="D4428" s="240">
        <v>0</v>
      </c>
      <c r="E4428" s="240">
        <v>0</v>
      </c>
      <c r="F4428" s="240">
        <v>0</v>
      </c>
      <c r="G4428" s="240">
        <v>0</v>
      </c>
      <c r="H4428" s="221"/>
      <c r="I4428" s="221"/>
      <c r="J4428" s="221"/>
      <c r="K4428" s="221"/>
    </row>
    <row r="4429" spans="1:11" ht="14.1" customHeight="1">
      <c r="A4429" s="221"/>
      <c r="B4429" s="221"/>
      <c r="C4429" s="239" t="s">
        <v>221</v>
      </c>
      <c r="D4429" s="240">
        <v>0</v>
      </c>
      <c r="E4429" s="240">
        <v>0</v>
      </c>
      <c r="F4429" s="240">
        <v>0</v>
      </c>
      <c r="G4429" s="240">
        <v>0</v>
      </c>
      <c r="H4429" s="221"/>
      <c r="I4429" s="221"/>
      <c r="J4429" s="221"/>
      <c r="K4429" s="221"/>
    </row>
    <row r="4430" spans="1:11" ht="14.1" customHeight="1">
      <c r="A4430" s="221"/>
      <c r="B4430" s="221"/>
      <c r="C4430" s="239" t="s">
        <v>228</v>
      </c>
      <c r="D4430" s="240">
        <v>0</v>
      </c>
      <c r="E4430" s="240">
        <v>0</v>
      </c>
      <c r="F4430" s="240">
        <v>0</v>
      </c>
      <c r="G4430" s="240">
        <v>0</v>
      </c>
      <c r="H4430" s="221"/>
      <c r="I4430" s="221"/>
      <c r="J4430" s="221"/>
      <c r="K4430" s="221"/>
    </row>
    <row r="4431" spans="1:11" ht="14.1" customHeight="1">
      <c r="A4431" s="221"/>
      <c r="B4431" s="221"/>
      <c r="C4431" s="239" t="s">
        <v>220</v>
      </c>
      <c r="D4431" s="240">
        <v>0</v>
      </c>
      <c r="E4431" s="240">
        <v>0</v>
      </c>
      <c r="F4431" s="240">
        <v>0</v>
      </c>
      <c r="G4431" s="240">
        <v>0</v>
      </c>
      <c r="H4431" s="221"/>
      <c r="I4431" s="221"/>
      <c r="J4431" s="221"/>
      <c r="K4431" s="221"/>
    </row>
    <row r="4432" spans="1:11" ht="14.1" customHeight="1">
      <c r="A4432" s="221"/>
      <c r="B4432" s="221"/>
      <c r="C4432" s="239" t="s">
        <v>229</v>
      </c>
      <c r="D4432" s="240">
        <v>0</v>
      </c>
      <c r="E4432" s="240">
        <v>0</v>
      </c>
      <c r="F4432" s="240">
        <v>0</v>
      </c>
      <c r="G4432" s="240">
        <v>0</v>
      </c>
      <c r="H4432" s="221"/>
      <c r="I4432" s="221"/>
      <c r="J4432" s="221"/>
      <c r="K4432" s="221"/>
    </row>
    <row r="4433" spans="1:11" ht="14.1" customHeight="1">
      <c r="A4433" s="221"/>
      <c r="B4433" s="221"/>
      <c r="C4433" s="239" t="s">
        <v>230</v>
      </c>
      <c r="D4433" s="240">
        <v>0</v>
      </c>
      <c r="E4433" s="240">
        <v>0</v>
      </c>
      <c r="F4433" s="240">
        <v>0</v>
      </c>
      <c r="G4433" s="240">
        <v>0</v>
      </c>
      <c r="H4433" s="221"/>
      <c r="I4433" s="221"/>
      <c r="J4433" s="221"/>
      <c r="K4433" s="221"/>
    </row>
    <row r="4434" spans="1:11" ht="14.1" customHeight="1">
      <c r="A4434" s="221"/>
      <c r="B4434" s="221"/>
      <c r="C4434" s="239" t="s">
        <v>231</v>
      </c>
      <c r="D4434" s="240">
        <v>0</v>
      </c>
      <c r="E4434" s="240">
        <v>0</v>
      </c>
      <c r="F4434" s="240">
        <v>0</v>
      </c>
      <c r="G4434" s="240">
        <v>0</v>
      </c>
      <c r="H4434" s="221"/>
      <c r="I4434" s="221"/>
      <c r="J4434" s="221"/>
      <c r="K4434" s="221"/>
    </row>
    <row r="4435" spans="1:11" ht="14.1" customHeight="1">
      <c r="A4435" s="221"/>
      <c r="B4435" s="221"/>
      <c r="C4435" s="239" t="s">
        <v>232</v>
      </c>
      <c r="D4435" s="240">
        <v>0</v>
      </c>
      <c r="E4435" s="240">
        <v>0</v>
      </c>
      <c r="F4435" s="240">
        <v>0</v>
      </c>
      <c r="G4435" s="240">
        <v>0</v>
      </c>
      <c r="H4435" s="221"/>
      <c r="I4435" s="221"/>
      <c r="J4435" s="221"/>
      <c r="K4435" s="221"/>
    </row>
    <row r="4436" spans="1:11" ht="14.1" customHeight="1">
      <c r="A4436" s="221"/>
      <c r="B4436" s="221"/>
      <c r="C4436" s="239" t="s">
        <v>233</v>
      </c>
      <c r="D4436" s="240">
        <v>0</v>
      </c>
      <c r="E4436" s="240">
        <v>90000000</v>
      </c>
      <c r="F4436" s="240">
        <v>90000000</v>
      </c>
      <c r="G4436" s="240">
        <v>120000000</v>
      </c>
      <c r="H4436" s="221"/>
      <c r="I4436" s="221"/>
      <c r="J4436" s="221"/>
      <c r="K4436" s="221"/>
    </row>
    <row r="4437" spans="1:11" ht="14.1" customHeight="1">
      <c r="A4437" s="221"/>
      <c r="B4437" s="221"/>
      <c r="C4437" s="239" t="s">
        <v>220</v>
      </c>
      <c r="D4437" s="240">
        <v>0</v>
      </c>
      <c r="E4437" s="240">
        <v>90000000</v>
      </c>
      <c r="F4437" s="240">
        <v>90000000</v>
      </c>
      <c r="G4437" s="240">
        <v>120000000</v>
      </c>
      <c r="H4437" s="221"/>
      <c r="I4437" s="221"/>
      <c r="J4437" s="221"/>
      <c r="K4437" s="221"/>
    </row>
    <row r="4438" spans="1:11" ht="14.1" customHeight="1">
      <c r="A4438" s="221"/>
      <c r="B4438" s="221"/>
      <c r="C4438" s="239" t="s">
        <v>229</v>
      </c>
      <c r="D4438" s="240">
        <v>0</v>
      </c>
      <c r="E4438" s="240">
        <v>0</v>
      </c>
      <c r="F4438" s="240">
        <v>0</v>
      </c>
      <c r="G4438" s="240">
        <v>0</v>
      </c>
      <c r="H4438" s="221"/>
      <c r="I4438" s="221"/>
      <c r="J4438" s="221"/>
      <c r="K4438" s="221"/>
    </row>
    <row r="4439" spans="1:11" ht="14.1" customHeight="1">
      <c r="A4439" s="221"/>
      <c r="B4439" s="221"/>
      <c r="C4439" s="239" t="s">
        <v>230</v>
      </c>
      <c r="D4439" s="240">
        <v>0</v>
      </c>
      <c r="E4439" s="240">
        <v>0</v>
      </c>
      <c r="F4439" s="240">
        <v>0</v>
      </c>
      <c r="G4439" s="240">
        <v>0</v>
      </c>
      <c r="H4439" s="221"/>
      <c r="I4439" s="221"/>
      <c r="J4439" s="221"/>
      <c r="K4439" s="221"/>
    </row>
    <row r="4440" spans="1:11" ht="14.1" customHeight="1">
      <c r="A4440" s="221"/>
      <c r="B4440" s="221"/>
      <c r="C4440" s="239" t="s">
        <v>231</v>
      </c>
      <c r="D4440" s="240">
        <v>0</v>
      </c>
      <c r="E4440" s="240">
        <v>0</v>
      </c>
      <c r="F4440" s="240">
        <v>0</v>
      </c>
      <c r="G4440" s="240">
        <v>0</v>
      </c>
      <c r="H4440" s="221"/>
      <c r="I4440" s="221"/>
      <c r="J4440" s="221"/>
      <c r="K4440" s="221"/>
    </row>
    <row r="4441" spans="1:11" ht="14.1" customHeight="1">
      <c r="A4441" s="221"/>
      <c r="B4441" s="221"/>
      <c r="C4441" s="239" t="s">
        <v>232</v>
      </c>
      <c r="D4441" s="240">
        <v>0</v>
      </c>
      <c r="E4441" s="240">
        <v>0</v>
      </c>
      <c r="F4441" s="240">
        <v>0</v>
      </c>
      <c r="G4441" s="240">
        <v>0</v>
      </c>
      <c r="H4441" s="221"/>
      <c r="I4441" s="221"/>
      <c r="J4441" s="221"/>
      <c r="K4441" s="221"/>
    </row>
    <row r="4442" spans="1:11" ht="14.1" customHeight="1">
      <c r="A4442" s="221"/>
      <c r="B4442" s="221"/>
      <c r="C4442" s="239" t="s">
        <v>234</v>
      </c>
      <c r="D4442" s="240">
        <v>0</v>
      </c>
      <c r="E4442" s="240">
        <v>0</v>
      </c>
      <c r="F4442" s="240">
        <v>0</v>
      </c>
      <c r="G4442" s="240">
        <v>0</v>
      </c>
      <c r="H4442" s="221"/>
      <c r="I4442" s="221"/>
      <c r="J4442" s="221"/>
      <c r="K4442" s="221"/>
    </row>
    <row r="4443" spans="1:11" ht="14.1" customHeight="1">
      <c r="A4443" s="221"/>
      <c r="B4443" s="221"/>
      <c r="C4443" s="239" t="s">
        <v>220</v>
      </c>
      <c r="D4443" s="240">
        <v>0</v>
      </c>
      <c r="E4443" s="240">
        <v>0</v>
      </c>
      <c r="F4443" s="240">
        <v>0</v>
      </c>
      <c r="G4443" s="240">
        <v>0</v>
      </c>
      <c r="H4443" s="221"/>
      <c r="I4443" s="221"/>
      <c r="J4443" s="221"/>
      <c r="K4443" s="221"/>
    </row>
    <row r="4444" spans="1:11" ht="14.1" customHeight="1">
      <c r="A4444" s="221"/>
      <c r="B4444" s="221"/>
      <c r="C4444" s="239" t="s">
        <v>229</v>
      </c>
      <c r="D4444" s="240">
        <v>0</v>
      </c>
      <c r="E4444" s="240">
        <v>0</v>
      </c>
      <c r="F4444" s="240">
        <v>0</v>
      </c>
      <c r="G4444" s="240">
        <v>0</v>
      </c>
      <c r="H4444" s="221"/>
      <c r="I4444" s="221"/>
      <c r="J4444" s="221"/>
      <c r="K4444" s="221"/>
    </row>
    <row r="4445" spans="1:11" ht="14.1" customHeight="1">
      <c r="A4445" s="221"/>
      <c r="B4445" s="221"/>
      <c r="C4445" s="239" t="s">
        <v>230</v>
      </c>
      <c r="D4445" s="240">
        <v>0</v>
      </c>
      <c r="E4445" s="240">
        <v>0</v>
      </c>
      <c r="F4445" s="240">
        <v>0</v>
      </c>
      <c r="G4445" s="240">
        <v>0</v>
      </c>
      <c r="H4445" s="221"/>
      <c r="I4445" s="221"/>
      <c r="J4445" s="221"/>
      <c r="K4445" s="221"/>
    </row>
    <row r="4446" spans="1:11" ht="14.1" customHeight="1">
      <c r="A4446" s="221"/>
      <c r="B4446" s="221"/>
      <c r="C4446" s="239" t="s">
        <v>231</v>
      </c>
      <c r="D4446" s="240">
        <v>0</v>
      </c>
      <c r="E4446" s="240">
        <v>0</v>
      </c>
      <c r="F4446" s="240">
        <v>0</v>
      </c>
      <c r="G4446" s="240">
        <v>0</v>
      </c>
      <c r="H4446" s="221"/>
      <c r="I4446" s="221"/>
      <c r="J4446" s="221"/>
      <c r="K4446" s="221"/>
    </row>
    <row r="4447" spans="1:11" ht="14.1" customHeight="1">
      <c r="A4447" s="221"/>
      <c r="B4447" s="221"/>
      <c r="C4447" s="239" t="s">
        <v>232</v>
      </c>
      <c r="D4447" s="240">
        <v>0</v>
      </c>
      <c r="E4447" s="240">
        <v>0</v>
      </c>
      <c r="F4447" s="240">
        <v>0</v>
      </c>
      <c r="G4447" s="240">
        <v>0</v>
      </c>
      <c r="H4447" s="221"/>
      <c r="I4447" s="221"/>
      <c r="J4447" s="221"/>
      <c r="K4447" s="221"/>
    </row>
    <row r="4448" spans="1:11" ht="14.1" customHeight="1">
      <c r="A4448" s="221"/>
      <c r="B4448" s="221"/>
      <c r="C4448" s="239" t="s">
        <v>235</v>
      </c>
      <c r="D4448" s="240">
        <v>0</v>
      </c>
      <c r="E4448" s="240">
        <v>0</v>
      </c>
      <c r="F4448" s="240">
        <v>0</v>
      </c>
      <c r="G4448" s="240">
        <v>0</v>
      </c>
      <c r="H4448" s="221"/>
      <c r="I4448" s="221"/>
      <c r="J4448" s="221"/>
      <c r="K4448" s="221"/>
    </row>
    <row r="4449" spans="1:11" ht="14.1" customHeight="1">
      <c r="A4449" s="221"/>
      <c r="B4449" s="221"/>
      <c r="C4449" s="239" t="s">
        <v>236</v>
      </c>
      <c r="D4449" s="240">
        <v>0</v>
      </c>
      <c r="E4449" s="240">
        <v>0</v>
      </c>
      <c r="F4449" s="240">
        <v>0</v>
      </c>
      <c r="G4449" s="240">
        <v>0</v>
      </c>
      <c r="H4449" s="221"/>
      <c r="I4449" s="221"/>
      <c r="J4449" s="221"/>
      <c r="K4449" s="221"/>
    </row>
    <row r="4450" spans="1:11" ht="14.1" customHeight="1">
      <c r="A4450" s="221"/>
      <c r="B4450" s="221"/>
      <c r="C4450" s="241" t="s">
        <v>237</v>
      </c>
      <c r="D4450" s="240">
        <v>0</v>
      </c>
      <c r="E4450" s="240">
        <v>90000000</v>
      </c>
      <c r="F4450" s="240">
        <v>90000000</v>
      </c>
      <c r="G4450" s="240">
        <v>120000000</v>
      </c>
      <c r="H4450" s="221"/>
      <c r="I4450" s="221"/>
      <c r="J4450" s="221"/>
      <c r="K4450" s="221"/>
    </row>
    <row r="4451" spans="1:11" ht="20.100000000000001" customHeight="1">
      <c r="A4451" s="221"/>
      <c r="B4451" s="221"/>
      <c r="C4451" s="1581" t="s">
        <v>3568</v>
      </c>
      <c r="D4451" s="1685" t="s">
        <v>3569</v>
      </c>
      <c r="E4451" s="1686"/>
      <c r="F4451" s="1686"/>
      <c r="G4451" s="1686"/>
      <c r="H4451" s="221"/>
      <c r="I4451" s="221"/>
      <c r="J4451" s="221"/>
      <c r="K4451" s="221"/>
    </row>
    <row r="4452" spans="1:11" ht="29.25" customHeight="1">
      <c r="A4452" s="221"/>
      <c r="B4452" s="221"/>
      <c r="C4452" s="231" t="s">
        <v>209</v>
      </c>
      <c r="D4452" s="1639" t="s">
        <v>3570</v>
      </c>
      <c r="E4452" s="1640"/>
      <c r="F4452" s="1640"/>
      <c r="G4452" s="1640"/>
      <c r="H4452" s="221"/>
      <c r="I4452" s="221"/>
      <c r="J4452" s="221"/>
      <c r="K4452" s="221"/>
    </row>
    <row r="4453" spans="1:11" ht="66" customHeight="1">
      <c r="A4453" s="221"/>
      <c r="B4453" s="221"/>
      <c r="C4453" s="232" t="s">
        <v>211</v>
      </c>
      <c r="D4453" s="1639" t="s">
        <v>3571</v>
      </c>
      <c r="E4453" s="1640"/>
      <c r="F4453" s="1640"/>
      <c r="G4453" s="1640"/>
      <c r="H4453" s="221"/>
      <c r="I4453" s="221"/>
      <c r="J4453" s="221"/>
      <c r="K4453" s="221"/>
    </row>
    <row r="4454" spans="1:11" ht="21" customHeight="1">
      <c r="A4454" s="221"/>
      <c r="B4454" s="221"/>
      <c r="C4454" s="232" t="s">
        <v>31</v>
      </c>
      <c r="D4454" s="1639" t="s">
        <v>3289</v>
      </c>
      <c r="E4454" s="1640"/>
      <c r="F4454" s="1640"/>
      <c r="G4454" s="1640"/>
      <c r="H4454" s="221"/>
      <c r="I4454" s="221"/>
      <c r="J4454" s="221"/>
      <c r="K4454" s="221"/>
    </row>
    <row r="4455" spans="1:11" ht="15" customHeight="1">
      <c r="A4455" s="221"/>
      <c r="B4455" s="221"/>
      <c r="C4455" s="233"/>
      <c r="D4455" s="234">
        <v>2025</v>
      </c>
      <c r="E4455" s="234">
        <v>2026</v>
      </c>
      <c r="F4455" s="234">
        <v>2027</v>
      </c>
      <c r="G4455" s="234">
        <v>2028</v>
      </c>
      <c r="H4455" s="221"/>
      <c r="I4455" s="221"/>
      <c r="J4455" s="221"/>
      <c r="K4455" s="221"/>
    </row>
    <row r="4456" spans="1:11" ht="15" customHeight="1">
      <c r="A4456" s="221"/>
      <c r="B4456" s="221"/>
      <c r="C4456" s="235"/>
      <c r="D4456" s="236" t="s">
        <v>13</v>
      </c>
      <c r="E4456" s="236" t="s">
        <v>14</v>
      </c>
      <c r="F4456" s="236" t="s">
        <v>14</v>
      </c>
      <c r="G4456" s="236" t="s">
        <v>14</v>
      </c>
      <c r="H4456" s="221"/>
      <c r="I4456" s="221"/>
      <c r="J4456" s="221"/>
      <c r="K4456" s="221"/>
    </row>
    <row r="4457" spans="1:11" ht="14.1" customHeight="1">
      <c r="A4457" s="221"/>
      <c r="B4457" s="221"/>
      <c r="C4457" s="223" t="s">
        <v>33</v>
      </c>
      <c r="D4457" s="237" t="s">
        <v>200</v>
      </c>
      <c r="E4457" s="237" t="s">
        <v>248</v>
      </c>
      <c r="F4457" s="237" t="s">
        <v>248</v>
      </c>
      <c r="G4457" s="237" t="s">
        <v>248</v>
      </c>
      <c r="H4457" s="221"/>
      <c r="I4457" s="221"/>
      <c r="J4457" s="221"/>
      <c r="K4457" s="221"/>
    </row>
    <row r="4458" spans="1:11" ht="14.1" customHeight="1">
      <c r="A4458" s="221"/>
      <c r="B4458" s="221"/>
      <c r="C4458" s="223" t="s">
        <v>214</v>
      </c>
      <c r="D4458" s="237" t="s">
        <v>164</v>
      </c>
      <c r="E4458" s="1591">
        <v>150000000</v>
      </c>
      <c r="F4458" s="1591">
        <v>150000000</v>
      </c>
      <c r="G4458" s="1591">
        <v>200000000</v>
      </c>
      <c r="H4458" s="221"/>
      <c r="I4458" s="221"/>
      <c r="J4458" s="221"/>
      <c r="K4458" s="221"/>
    </row>
    <row r="4459" spans="1:11" ht="14.1" customHeight="1">
      <c r="A4459" s="221"/>
      <c r="B4459" s="221"/>
      <c r="C4459" s="223" t="s">
        <v>215</v>
      </c>
      <c r="D4459" s="237" t="s">
        <v>164</v>
      </c>
      <c r="E4459" s="1591">
        <v>150000000</v>
      </c>
      <c r="F4459" s="1591">
        <v>150000000</v>
      </c>
      <c r="G4459" s="1591">
        <v>200000000</v>
      </c>
      <c r="H4459" s="221"/>
      <c r="I4459" s="221"/>
      <c r="J4459" s="221"/>
      <c r="K4459" s="221"/>
    </row>
    <row r="4460" spans="1:11" ht="14.1" customHeight="1">
      <c r="A4460" s="221"/>
      <c r="B4460" s="221"/>
      <c r="C4460" s="223" t="s">
        <v>216</v>
      </c>
      <c r="D4460" s="237" t="s">
        <v>200</v>
      </c>
      <c r="E4460" s="237" t="s">
        <v>200</v>
      </c>
      <c r="F4460" s="237" t="s">
        <v>164</v>
      </c>
      <c r="G4460" s="237" t="s">
        <v>164</v>
      </c>
      <c r="H4460" s="221"/>
      <c r="I4460" s="221"/>
      <c r="J4460" s="221"/>
      <c r="K4460" s="221"/>
    </row>
    <row r="4461" spans="1:11" ht="14.1" customHeight="1">
      <c r="A4461" s="221"/>
      <c r="B4461" s="221"/>
      <c r="C4461" s="223" t="s">
        <v>217</v>
      </c>
      <c r="D4461" s="237" t="s">
        <v>200</v>
      </c>
      <c r="E4461" s="237" t="s">
        <v>200</v>
      </c>
      <c r="F4461" s="237">
        <v>0</v>
      </c>
      <c r="G4461" s="237">
        <v>0.33333333333333331</v>
      </c>
      <c r="H4461" s="221"/>
      <c r="I4461" s="221"/>
      <c r="J4461" s="221"/>
      <c r="K4461" s="221"/>
    </row>
    <row r="4462" spans="1:11" ht="14.1" customHeight="1">
      <c r="A4462" s="221"/>
      <c r="B4462" s="221"/>
      <c r="C4462" s="223" t="s">
        <v>39</v>
      </c>
      <c r="D4462" s="237" t="s">
        <v>200</v>
      </c>
      <c r="E4462" s="237" t="s">
        <v>200</v>
      </c>
      <c r="F4462" s="237">
        <v>0</v>
      </c>
      <c r="G4462" s="237">
        <v>0.33333333333333331</v>
      </c>
      <c r="H4462" s="221"/>
      <c r="I4462" s="221"/>
      <c r="J4462" s="221"/>
      <c r="K4462" s="221"/>
    </row>
    <row r="4463" spans="1:11" ht="14.1" customHeight="1">
      <c r="A4463" s="221"/>
      <c r="B4463" s="221"/>
      <c r="C4463" s="1683" t="s">
        <v>218</v>
      </c>
      <c r="D4463" s="1684"/>
      <c r="E4463" s="1684"/>
      <c r="F4463" s="1684"/>
      <c r="G4463" s="1684"/>
      <c r="H4463" s="221"/>
      <c r="I4463" s="221"/>
      <c r="J4463" s="221"/>
      <c r="K4463" s="221"/>
    </row>
    <row r="4464" spans="1:11" ht="14.1" customHeight="1">
      <c r="A4464" s="221"/>
      <c r="B4464" s="221"/>
      <c r="C4464" s="233"/>
      <c r="D4464" s="234">
        <v>2025</v>
      </c>
      <c r="E4464" s="234">
        <v>2026</v>
      </c>
      <c r="F4464" s="234">
        <v>2027</v>
      </c>
      <c r="G4464" s="234">
        <v>2028</v>
      </c>
      <c r="H4464" s="221"/>
      <c r="I4464" s="221"/>
      <c r="J4464" s="221"/>
      <c r="K4464" s="221"/>
    </row>
    <row r="4465" spans="1:11" ht="14.1" customHeight="1">
      <c r="A4465" s="221"/>
      <c r="B4465" s="221"/>
      <c r="C4465" s="235"/>
      <c r="D4465" s="236" t="s">
        <v>13</v>
      </c>
      <c r="E4465" s="236" t="s">
        <v>14</v>
      </c>
      <c r="F4465" s="236" t="s">
        <v>14</v>
      </c>
      <c r="G4465" s="236" t="s">
        <v>14</v>
      </c>
      <c r="H4465" s="221"/>
      <c r="I4465" s="221"/>
      <c r="J4465" s="221"/>
      <c r="K4465" s="221"/>
    </row>
    <row r="4466" spans="1:11" ht="14.1" customHeight="1">
      <c r="A4466" s="221"/>
      <c r="B4466" s="221"/>
      <c r="C4466" s="239" t="s">
        <v>219</v>
      </c>
      <c r="D4466" s="240">
        <v>0</v>
      </c>
      <c r="E4466" s="240">
        <v>0</v>
      </c>
      <c r="F4466" s="240">
        <v>0</v>
      </c>
      <c r="G4466" s="240">
        <v>0</v>
      </c>
      <c r="H4466" s="221"/>
      <c r="I4466" s="221"/>
      <c r="J4466" s="221"/>
      <c r="K4466" s="221"/>
    </row>
    <row r="4467" spans="1:11" ht="14.1" customHeight="1">
      <c r="A4467" s="221"/>
      <c r="B4467" s="221"/>
      <c r="C4467" s="239" t="s">
        <v>220</v>
      </c>
      <c r="D4467" s="240">
        <v>0</v>
      </c>
      <c r="E4467" s="240">
        <v>0</v>
      </c>
      <c r="F4467" s="240">
        <v>0</v>
      </c>
      <c r="G4467" s="240">
        <v>0</v>
      </c>
      <c r="H4467" s="221"/>
      <c r="I4467" s="221"/>
      <c r="J4467" s="221"/>
      <c r="K4467" s="221"/>
    </row>
    <row r="4468" spans="1:11" ht="14.1" customHeight="1">
      <c r="A4468" s="221"/>
      <c r="B4468" s="221"/>
      <c r="C4468" s="239" t="s">
        <v>221</v>
      </c>
      <c r="D4468" s="240">
        <v>0</v>
      </c>
      <c r="E4468" s="240">
        <v>0</v>
      </c>
      <c r="F4468" s="240">
        <v>0</v>
      </c>
      <c r="G4468" s="240">
        <v>0</v>
      </c>
      <c r="H4468" s="221"/>
      <c r="I4468" s="221"/>
      <c r="J4468" s="221"/>
      <c r="K4468" s="221"/>
    </row>
    <row r="4469" spans="1:11" ht="14.1" customHeight="1">
      <c r="A4469" s="221"/>
      <c r="B4469" s="221"/>
      <c r="C4469" s="239" t="s">
        <v>222</v>
      </c>
      <c r="D4469" s="240">
        <v>0</v>
      </c>
      <c r="E4469" s="240">
        <v>0</v>
      </c>
      <c r="F4469" s="240">
        <v>0</v>
      </c>
      <c r="G4469" s="240">
        <v>0</v>
      </c>
      <c r="H4469" s="221"/>
      <c r="I4469" s="221"/>
      <c r="J4469" s="221"/>
      <c r="K4469" s="221"/>
    </row>
    <row r="4470" spans="1:11" ht="14.1" customHeight="1">
      <c r="A4470" s="221"/>
      <c r="B4470" s="221"/>
      <c r="C4470" s="239" t="s">
        <v>220</v>
      </c>
      <c r="D4470" s="240">
        <v>0</v>
      </c>
      <c r="E4470" s="240">
        <v>0</v>
      </c>
      <c r="F4470" s="240">
        <v>0</v>
      </c>
      <c r="G4470" s="240">
        <v>0</v>
      </c>
      <c r="H4470" s="221"/>
      <c r="I4470" s="221"/>
      <c r="J4470" s="221"/>
      <c r="K4470" s="221"/>
    </row>
    <row r="4471" spans="1:11" ht="14.1" customHeight="1">
      <c r="A4471" s="221"/>
      <c r="B4471" s="221"/>
      <c r="C4471" s="239" t="s">
        <v>221</v>
      </c>
      <c r="D4471" s="240">
        <v>0</v>
      </c>
      <c r="E4471" s="240">
        <v>0</v>
      </c>
      <c r="F4471" s="240">
        <v>0</v>
      </c>
      <c r="G4471" s="240">
        <v>0</v>
      </c>
      <c r="H4471" s="221"/>
      <c r="I4471" s="221"/>
      <c r="J4471" s="221"/>
      <c r="K4471" s="221"/>
    </row>
    <row r="4472" spans="1:11" ht="14.1" customHeight="1">
      <c r="A4472" s="221"/>
      <c r="B4472" s="221"/>
      <c r="C4472" s="239" t="s">
        <v>223</v>
      </c>
      <c r="D4472" s="240">
        <v>0</v>
      </c>
      <c r="E4472" s="240">
        <v>0</v>
      </c>
      <c r="F4472" s="240">
        <v>0</v>
      </c>
      <c r="G4472" s="240">
        <v>0</v>
      </c>
      <c r="H4472" s="221"/>
      <c r="I4472" s="221"/>
      <c r="J4472" s="221"/>
      <c r="K4472" s="221"/>
    </row>
    <row r="4473" spans="1:11" ht="14.1" customHeight="1">
      <c r="A4473" s="221"/>
      <c r="B4473" s="221"/>
      <c r="C4473" s="239" t="s">
        <v>220</v>
      </c>
      <c r="D4473" s="240">
        <v>0</v>
      </c>
      <c r="E4473" s="240">
        <v>0</v>
      </c>
      <c r="F4473" s="240">
        <v>0</v>
      </c>
      <c r="G4473" s="240">
        <v>0</v>
      </c>
      <c r="H4473" s="221"/>
      <c r="I4473" s="221"/>
      <c r="J4473" s="221"/>
      <c r="K4473" s="221"/>
    </row>
    <row r="4474" spans="1:11" ht="14.1" customHeight="1">
      <c r="A4474" s="221"/>
      <c r="B4474" s="221"/>
      <c r="C4474" s="239" t="s">
        <v>221</v>
      </c>
      <c r="D4474" s="240">
        <v>0</v>
      </c>
      <c r="E4474" s="240">
        <v>0</v>
      </c>
      <c r="F4474" s="240">
        <v>0</v>
      </c>
      <c r="G4474" s="240">
        <v>0</v>
      </c>
      <c r="H4474" s="221"/>
      <c r="I4474" s="221"/>
      <c r="J4474" s="221"/>
      <c r="K4474" s="221"/>
    </row>
    <row r="4475" spans="1:11" ht="14.1" customHeight="1">
      <c r="A4475" s="221"/>
      <c r="B4475" s="221"/>
      <c r="C4475" s="239" t="s">
        <v>224</v>
      </c>
      <c r="D4475" s="240">
        <v>0</v>
      </c>
      <c r="E4475" s="240">
        <v>0</v>
      </c>
      <c r="F4475" s="240">
        <v>0</v>
      </c>
      <c r="G4475" s="240">
        <v>0</v>
      </c>
      <c r="H4475" s="221"/>
      <c r="I4475" s="221"/>
      <c r="J4475" s="221"/>
      <c r="K4475" s="221"/>
    </row>
    <row r="4476" spans="1:11" ht="14.1" customHeight="1">
      <c r="A4476" s="221"/>
      <c r="B4476" s="221"/>
      <c r="C4476" s="239" t="s">
        <v>220</v>
      </c>
      <c r="D4476" s="240">
        <v>0</v>
      </c>
      <c r="E4476" s="240">
        <v>0</v>
      </c>
      <c r="F4476" s="240">
        <v>0</v>
      </c>
      <c r="G4476" s="240">
        <v>0</v>
      </c>
      <c r="H4476" s="221"/>
      <c r="I4476" s="221"/>
      <c r="J4476" s="221"/>
      <c r="K4476" s="221"/>
    </row>
    <row r="4477" spans="1:11" ht="14.1" customHeight="1">
      <c r="A4477" s="221"/>
      <c r="B4477" s="221"/>
      <c r="C4477" s="239" t="s">
        <v>221</v>
      </c>
      <c r="D4477" s="240">
        <v>0</v>
      </c>
      <c r="E4477" s="240">
        <v>0</v>
      </c>
      <c r="F4477" s="240">
        <v>0</v>
      </c>
      <c r="G4477" s="240">
        <v>0</v>
      </c>
      <c r="H4477" s="221"/>
      <c r="I4477" s="221"/>
      <c r="J4477" s="221"/>
      <c r="K4477" s="221"/>
    </row>
    <row r="4478" spans="1:11" ht="14.1" customHeight="1">
      <c r="A4478" s="221"/>
      <c r="B4478" s="221"/>
      <c r="C4478" s="239" t="s">
        <v>225</v>
      </c>
      <c r="D4478" s="240">
        <v>0</v>
      </c>
      <c r="E4478" s="240">
        <v>0</v>
      </c>
      <c r="F4478" s="240">
        <v>0</v>
      </c>
      <c r="G4478" s="240">
        <v>0</v>
      </c>
      <c r="H4478" s="221"/>
      <c r="I4478" s="221"/>
      <c r="J4478" s="221"/>
      <c r="K4478" s="221"/>
    </row>
    <row r="4479" spans="1:11" ht="14.1" customHeight="1">
      <c r="A4479" s="221"/>
      <c r="B4479" s="221"/>
      <c r="C4479" s="239" t="s">
        <v>220</v>
      </c>
      <c r="D4479" s="240">
        <v>0</v>
      </c>
      <c r="E4479" s="240">
        <v>0</v>
      </c>
      <c r="F4479" s="240">
        <v>0</v>
      </c>
      <c r="G4479" s="240">
        <v>0</v>
      </c>
      <c r="H4479" s="221"/>
      <c r="I4479" s="221"/>
      <c r="J4479" s="221"/>
      <c r="K4479" s="221"/>
    </row>
    <row r="4480" spans="1:11" ht="14.1" customHeight="1">
      <c r="A4480" s="221"/>
      <c r="B4480" s="221"/>
      <c r="C4480" s="239" t="s">
        <v>221</v>
      </c>
      <c r="D4480" s="240">
        <v>0</v>
      </c>
      <c r="E4480" s="240">
        <v>0</v>
      </c>
      <c r="F4480" s="240">
        <v>0</v>
      </c>
      <c r="G4480" s="240">
        <v>0</v>
      </c>
      <c r="H4480" s="221"/>
      <c r="I4480" s="221"/>
      <c r="J4480" s="221"/>
      <c r="K4480" s="221"/>
    </row>
    <row r="4481" spans="1:11" ht="14.1" customHeight="1">
      <c r="A4481" s="221"/>
      <c r="B4481" s="221"/>
      <c r="C4481" s="239" t="s">
        <v>226</v>
      </c>
      <c r="D4481" s="240">
        <v>0</v>
      </c>
      <c r="E4481" s="240">
        <v>0</v>
      </c>
      <c r="F4481" s="240">
        <v>0</v>
      </c>
      <c r="G4481" s="240">
        <v>0</v>
      </c>
      <c r="H4481" s="221"/>
      <c r="I4481" s="221"/>
      <c r="J4481" s="221"/>
      <c r="K4481" s="221"/>
    </row>
    <row r="4482" spans="1:11" ht="14.1" customHeight="1">
      <c r="A4482" s="221"/>
      <c r="B4482" s="221"/>
      <c r="C4482" s="239" t="s">
        <v>220</v>
      </c>
      <c r="D4482" s="240">
        <v>0</v>
      </c>
      <c r="E4482" s="240">
        <v>0</v>
      </c>
      <c r="F4482" s="240">
        <v>0</v>
      </c>
      <c r="G4482" s="240">
        <v>0</v>
      </c>
      <c r="H4482" s="221"/>
      <c r="I4482" s="221"/>
      <c r="J4482" s="221"/>
      <c r="K4482" s="221"/>
    </row>
    <row r="4483" spans="1:11" ht="14.1" customHeight="1">
      <c r="A4483" s="221"/>
      <c r="B4483" s="221"/>
      <c r="C4483" s="239" t="s">
        <v>221</v>
      </c>
      <c r="D4483" s="240">
        <v>0</v>
      </c>
      <c r="E4483" s="240">
        <v>0</v>
      </c>
      <c r="F4483" s="240">
        <v>0</v>
      </c>
      <c r="G4483" s="240">
        <v>0</v>
      </c>
      <c r="H4483" s="221"/>
      <c r="I4483" s="221"/>
      <c r="J4483" s="221"/>
      <c r="K4483" s="221"/>
    </row>
    <row r="4484" spans="1:11" ht="14.1" customHeight="1">
      <c r="A4484" s="221"/>
      <c r="B4484" s="221"/>
      <c r="C4484" s="239" t="s">
        <v>227</v>
      </c>
      <c r="D4484" s="240">
        <v>0</v>
      </c>
      <c r="E4484" s="240">
        <v>0</v>
      </c>
      <c r="F4484" s="240">
        <v>0</v>
      </c>
      <c r="G4484" s="240">
        <v>0</v>
      </c>
      <c r="H4484" s="221"/>
      <c r="I4484" s="221"/>
      <c r="J4484" s="221"/>
      <c r="K4484" s="221"/>
    </row>
    <row r="4485" spans="1:11" ht="14.1" customHeight="1">
      <c r="A4485" s="221"/>
      <c r="B4485" s="221"/>
      <c r="C4485" s="239" t="s">
        <v>220</v>
      </c>
      <c r="D4485" s="240">
        <v>0</v>
      </c>
      <c r="E4485" s="240">
        <v>0</v>
      </c>
      <c r="F4485" s="240">
        <v>0</v>
      </c>
      <c r="G4485" s="240">
        <v>0</v>
      </c>
      <c r="H4485" s="221"/>
      <c r="I4485" s="221"/>
      <c r="J4485" s="221"/>
      <c r="K4485" s="221"/>
    </row>
    <row r="4486" spans="1:11" ht="14.1" customHeight="1">
      <c r="A4486" s="221"/>
      <c r="B4486" s="221"/>
      <c r="C4486" s="239" t="s">
        <v>221</v>
      </c>
      <c r="D4486" s="240">
        <v>0</v>
      </c>
      <c r="E4486" s="240">
        <v>0</v>
      </c>
      <c r="F4486" s="240">
        <v>0</v>
      </c>
      <c r="G4486" s="240">
        <v>0</v>
      </c>
      <c r="H4486" s="221"/>
      <c r="I4486" s="221"/>
      <c r="J4486" s="221"/>
      <c r="K4486" s="221"/>
    </row>
    <row r="4487" spans="1:11" ht="14.1" customHeight="1">
      <c r="A4487" s="221"/>
      <c r="B4487" s="221"/>
      <c r="C4487" s="239" t="s">
        <v>228</v>
      </c>
      <c r="D4487" s="240">
        <v>0</v>
      </c>
      <c r="E4487" s="240">
        <v>0</v>
      </c>
      <c r="F4487" s="240">
        <v>0</v>
      </c>
      <c r="G4487" s="240">
        <v>0</v>
      </c>
      <c r="H4487" s="221"/>
      <c r="I4487" s="221"/>
      <c r="J4487" s="221"/>
      <c r="K4487" s="221"/>
    </row>
    <row r="4488" spans="1:11" ht="14.1" customHeight="1">
      <c r="A4488" s="221"/>
      <c r="B4488" s="221"/>
      <c r="C4488" s="239" t="s">
        <v>220</v>
      </c>
      <c r="D4488" s="240">
        <v>0</v>
      </c>
      <c r="E4488" s="240">
        <v>0</v>
      </c>
      <c r="F4488" s="240">
        <v>0</v>
      </c>
      <c r="G4488" s="240">
        <v>0</v>
      </c>
      <c r="H4488" s="221"/>
      <c r="I4488" s="221"/>
      <c r="J4488" s="221"/>
      <c r="K4488" s="221"/>
    </row>
    <row r="4489" spans="1:11" ht="14.1" customHeight="1">
      <c r="A4489" s="221"/>
      <c r="B4489" s="221"/>
      <c r="C4489" s="239" t="s">
        <v>229</v>
      </c>
      <c r="D4489" s="240">
        <v>0</v>
      </c>
      <c r="E4489" s="240">
        <v>0</v>
      </c>
      <c r="F4489" s="240">
        <v>0</v>
      </c>
      <c r="G4489" s="240">
        <v>0</v>
      </c>
      <c r="H4489" s="221"/>
      <c r="I4489" s="221"/>
      <c r="J4489" s="221"/>
      <c r="K4489" s="221"/>
    </row>
    <row r="4490" spans="1:11" ht="14.1" customHeight="1">
      <c r="A4490" s="221"/>
      <c r="B4490" s="221"/>
      <c r="C4490" s="239" t="s">
        <v>230</v>
      </c>
      <c r="D4490" s="240">
        <v>0</v>
      </c>
      <c r="E4490" s="240">
        <v>0</v>
      </c>
      <c r="F4490" s="240">
        <v>0</v>
      </c>
      <c r="G4490" s="240">
        <v>0</v>
      </c>
      <c r="H4490" s="221"/>
      <c r="I4490" s="221"/>
      <c r="J4490" s="221"/>
      <c r="K4490" s="221"/>
    </row>
    <row r="4491" spans="1:11" ht="14.1" customHeight="1">
      <c r="A4491" s="221"/>
      <c r="B4491" s="221"/>
      <c r="C4491" s="239" t="s">
        <v>231</v>
      </c>
      <c r="D4491" s="240">
        <v>0</v>
      </c>
      <c r="E4491" s="240">
        <v>0</v>
      </c>
      <c r="F4491" s="240">
        <v>0</v>
      </c>
      <c r="G4491" s="240">
        <v>0</v>
      </c>
      <c r="H4491" s="221"/>
      <c r="I4491" s="221"/>
      <c r="J4491" s="221"/>
      <c r="K4491" s="221"/>
    </row>
    <row r="4492" spans="1:11" ht="14.1" customHeight="1">
      <c r="A4492" s="221"/>
      <c r="B4492" s="221"/>
      <c r="C4492" s="239" t="s">
        <v>232</v>
      </c>
      <c r="D4492" s="240">
        <v>0</v>
      </c>
      <c r="E4492" s="240">
        <v>0</v>
      </c>
      <c r="F4492" s="240">
        <v>0</v>
      </c>
      <c r="G4492" s="240">
        <v>0</v>
      </c>
      <c r="H4492" s="221"/>
      <c r="I4492" s="221"/>
      <c r="J4492" s="221"/>
      <c r="K4492" s="221"/>
    </row>
    <row r="4493" spans="1:11" ht="14.1" customHeight="1">
      <c r="A4493" s="221"/>
      <c r="B4493" s="221"/>
      <c r="C4493" s="239" t="s">
        <v>233</v>
      </c>
      <c r="D4493" s="240">
        <v>0</v>
      </c>
      <c r="E4493" s="240">
        <v>150000000</v>
      </c>
      <c r="F4493" s="240">
        <v>150000000</v>
      </c>
      <c r="G4493" s="240">
        <v>200000000</v>
      </c>
      <c r="H4493" s="221"/>
      <c r="I4493" s="221"/>
      <c r="J4493" s="221"/>
      <c r="K4493" s="221"/>
    </row>
    <row r="4494" spans="1:11" ht="14.1" customHeight="1">
      <c r="A4494" s="221"/>
      <c r="B4494" s="221"/>
      <c r="C4494" s="239" t="s">
        <v>220</v>
      </c>
      <c r="D4494" s="240">
        <v>0</v>
      </c>
      <c r="E4494" s="240">
        <v>150000000</v>
      </c>
      <c r="F4494" s="240">
        <v>150000000</v>
      </c>
      <c r="G4494" s="240">
        <v>200000000</v>
      </c>
      <c r="H4494" s="221"/>
      <c r="I4494" s="221"/>
      <c r="J4494" s="221"/>
      <c r="K4494" s="221"/>
    </row>
    <row r="4495" spans="1:11" ht="14.1" customHeight="1">
      <c r="A4495" s="221"/>
      <c r="B4495" s="221"/>
      <c r="C4495" s="239" t="s">
        <v>229</v>
      </c>
      <c r="D4495" s="240">
        <v>0</v>
      </c>
      <c r="E4495" s="240">
        <v>0</v>
      </c>
      <c r="F4495" s="240">
        <v>0</v>
      </c>
      <c r="G4495" s="240">
        <v>0</v>
      </c>
      <c r="H4495" s="221"/>
      <c r="I4495" s="221"/>
      <c r="J4495" s="221"/>
      <c r="K4495" s="221"/>
    </row>
    <row r="4496" spans="1:11" ht="14.1" customHeight="1">
      <c r="A4496" s="221"/>
      <c r="B4496" s="221"/>
      <c r="C4496" s="239" t="s">
        <v>230</v>
      </c>
      <c r="D4496" s="240">
        <v>0</v>
      </c>
      <c r="E4496" s="240">
        <v>0</v>
      </c>
      <c r="F4496" s="240">
        <v>0</v>
      </c>
      <c r="G4496" s="240">
        <v>0</v>
      </c>
      <c r="H4496" s="221"/>
      <c r="I4496" s="221"/>
      <c r="J4496" s="221"/>
      <c r="K4496" s="221"/>
    </row>
    <row r="4497" spans="1:11" ht="14.1" customHeight="1">
      <c r="A4497" s="221"/>
      <c r="B4497" s="221"/>
      <c r="C4497" s="239" t="s">
        <v>231</v>
      </c>
      <c r="D4497" s="240">
        <v>0</v>
      </c>
      <c r="E4497" s="240">
        <v>0</v>
      </c>
      <c r="F4497" s="240">
        <v>0</v>
      </c>
      <c r="G4497" s="240">
        <v>0</v>
      </c>
      <c r="H4497" s="221"/>
      <c r="I4497" s="221"/>
      <c r="J4497" s="221"/>
      <c r="K4497" s="221"/>
    </row>
    <row r="4498" spans="1:11" ht="14.1" customHeight="1">
      <c r="A4498" s="221"/>
      <c r="B4498" s="221"/>
      <c r="C4498" s="239" t="s">
        <v>232</v>
      </c>
      <c r="D4498" s="240">
        <v>0</v>
      </c>
      <c r="E4498" s="240">
        <v>0</v>
      </c>
      <c r="F4498" s="240">
        <v>0</v>
      </c>
      <c r="G4498" s="240">
        <v>0</v>
      </c>
      <c r="H4498" s="221"/>
      <c r="I4498" s="221"/>
      <c r="J4498" s="221"/>
      <c r="K4498" s="221"/>
    </row>
    <row r="4499" spans="1:11" ht="14.1" customHeight="1">
      <c r="A4499" s="221"/>
      <c r="B4499" s="221"/>
      <c r="C4499" s="239" t="s">
        <v>234</v>
      </c>
      <c r="D4499" s="240">
        <v>0</v>
      </c>
      <c r="E4499" s="240">
        <v>0</v>
      </c>
      <c r="F4499" s="240">
        <v>0</v>
      </c>
      <c r="G4499" s="240">
        <v>0</v>
      </c>
      <c r="H4499" s="221"/>
      <c r="I4499" s="221"/>
      <c r="J4499" s="221"/>
      <c r="K4499" s="221"/>
    </row>
    <row r="4500" spans="1:11" ht="14.1" customHeight="1">
      <c r="A4500" s="221"/>
      <c r="B4500" s="221"/>
      <c r="C4500" s="239" t="s">
        <v>220</v>
      </c>
      <c r="D4500" s="240">
        <v>0</v>
      </c>
      <c r="E4500" s="240">
        <v>0</v>
      </c>
      <c r="F4500" s="240">
        <v>0</v>
      </c>
      <c r="G4500" s="240">
        <v>0</v>
      </c>
      <c r="H4500" s="221"/>
      <c r="I4500" s="221"/>
      <c r="J4500" s="221"/>
      <c r="K4500" s="221"/>
    </row>
    <row r="4501" spans="1:11" ht="14.1" customHeight="1">
      <c r="A4501" s="221"/>
      <c r="B4501" s="221"/>
      <c r="C4501" s="239" t="s">
        <v>229</v>
      </c>
      <c r="D4501" s="240">
        <v>0</v>
      </c>
      <c r="E4501" s="240">
        <v>0</v>
      </c>
      <c r="F4501" s="240">
        <v>0</v>
      </c>
      <c r="G4501" s="240">
        <v>0</v>
      </c>
      <c r="H4501" s="221"/>
      <c r="I4501" s="221"/>
      <c r="J4501" s="221"/>
      <c r="K4501" s="221"/>
    </row>
    <row r="4502" spans="1:11" ht="14.1" customHeight="1">
      <c r="A4502" s="221"/>
      <c r="B4502" s="221"/>
      <c r="C4502" s="239" t="s">
        <v>230</v>
      </c>
      <c r="D4502" s="240">
        <v>0</v>
      </c>
      <c r="E4502" s="240">
        <v>0</v>
      </c>
      <c r="F4502" s="240">
        <v>0</v>
      </c>
      <c r="G4502" s="240">
        <v>0</v>
      </c>
      <c r="H4502" s="221"/>
      <c r="I4502" s="221"/>
      <c r="J4502" s="221"/>
      <c r="K4502" s="221"/>
    </row>
    <row r="4503" spans="1:11" ht="14.1" customHeight="1">
      <c r="A4503" s="221"/>
      <c r="B4503" s="221"/>
      <c r="C4503" s="239" t="s">
        <v>231</v>
      </c>
      <c r="D4503" s="240">
        <v>0</v>
      </c>
      <c r="E4503" s="240">
        <v>0</v>
      </c>
      <c r="F4503" s="240">
        <v>0</v>
      </c>
      <c r="G4503" s="240">
        <v>0</v>
      </c>
      <c r="H4503" s="221"/>
      <c r="I4503" s="221"/>
      <c r="J4503" s="221"/>
      <c r="K4503" s="221"/>
    </row>
    <row r="4504" spans="1:11" ht="14.1" customHeight="1">
      <c r="A4504" s="221"/>
      <c r="B4504" s="221"/>
      <c r="C4504" s="239" t="s">
        <v>232</v>
      </c>
      <c r="D4504" s="240">
        <v>0</v>
      </c>
      <c r="E4504" s="240">
        <v>0</v>
      </c>
      <c r="F4504" s="240">
        <v>0</v>
      </c>
      <c r="G4504" s="240">
        <v>0</v>
      </c>
      <c r="H4504" s="221"/>
      <c r="I4504" s="221"/>
      <c r="J4504" s="221"/>
      <c r="K4504" s="221"/>
    </row>
    <row r="4505" spans="1:11" ht="14.1" customHeight="1">
      <c r="A4505" s="221"/>
      <c r="B4505" s="221"/>
      <c r="C4505" s="239" t="s">
        <v>235</v>
      </c>
      <c r="D4505" s="240">
        <v>0</v>
      </c>
      <c r="E4505" s="240">
        <v>0</v>
      </c>
      <c r="F4505" s="240">
        <v>0</v>
      </c>
      <c r="G4505" s="240">
        <v>0</v>
      </c>
      <c r="H4505" s="221"/>
      <c r="I4505" s="221"/>
      <c r="J4505" s="221"/>
      <c r="K4505" s="221"/>
    </row>
    <row r="4506" spans="1:11" ht="14.1" customHeight="1">
      <c r="A4506" s="221"/>
      <c r="B4506" s="221"/>
      <c r="C4506" s="239" t="s">
        <v>236</v>
      </c>
      <c r="D4506" s="240">
        <v>0</v>
      </c>
      <c r="E4506" s="240">
        <v>0</v>
      </c>
      <c r="F4506" s="240">
        <v>0</v>
      </c>
      <c r="G4506" s="240">
        <v>0</v>
      </c>
      <c r="H4506" s="221"/>
      <c r="I4506" s="221"/>
      <c r="J4506" s="221"/>
      <c r="K4506" s="221"/>
    </row>
    <row r="4507" spans="1:11" ht="14.1" customHeight="1">
      <c r="A4507" s="221"/>
      <c r="B4507" s="221"/>
      <c r="C4507" s="241" t="s">
        <v>237</v>
      </c>
      <c r="D4507" s="240">
        <v>0</v>
      </c>
      <c r="E4507" s="240">
        <v>150000000</v>
      </c>
      <c r="F4507" s="240">
        <v>150000000</v>
      </c>
      <c r="G4507" s="240">
        <v>200000000</v>
      </c>
      <c r="H4507" s="221"/>
      <c r="I4507" s="221"/>
      <c r="J4507" s="221"/>
      <c r="K4507" s="221"/>
    </row>
    <row r="4508" spans="1:11" ht="15" customHeight="1">
      <c r="A4508" s="221"/>
      <c r="B4508" s="221"/>
      <c r="C4508" s="223" t="s">
        <v>200</v>
      </c>
      <c r="D4508" s="1608" t="s">
        <v>200</v>
      </c>
      <c r="E4508" s="1608" t="s">
        <v>200</v>
      </c>
      <c r="F4508" s="1608" t="s">
        <v>200</v>
      </c>
      <c r="G4508" s="1608" t="s">
        <v>200</v>
      </c>
      <c r="H4508" s="221"/>
      <c r="I4508" s="221"/>
      <c r="J4508" s="221"/>
      <c r="K4508" s="221"/>
    </row>
    <row r="4509" spans="1:11" ht="15" customHeight="1">
      <c r="A4509" s="221"/>
      <c r="B4509" s="221"/>
      <c r="C4509" s="1582" t="s">
        <v>250</v>
      </c>
      <c r="D4509" s="259">
        <v>0</v>
      </c>
      <c r="E4509" s="259">
        <v>14895881999.73</v>
      </c>
      <c r="F4509" s="259">
        <v>15827353999.75</v>
      </c>
      <c r="G4509" s="259">
        <v>15158588999.950001</v>
      </c>
      <c r="H4509" s="221"/>
      <c r="I4509" s="221"/>
      <c r="J4509" s="221"/>
      <c r="K4509" s="221"/>
    </row>
    <row r="4510" spans="1:11" ht="15" customHeight="1">
      <c r="A4510" s="221"/>
      <c r="B4510" s="221"/>
      <c r="C4510" s="223" t="s">
        <v>219</v>
      </c>
      <c r="D4510" s="260">
        <v>0</v>
      </c>
      <c r="E4510" s="260">
        <v>0</v>
      </c>
      <c r="F4510" s="260">
        <v>0</v>
      </c>
      <c r="G4510" s="260">
        <v>0</v>
      </c>
      <c r="H4510" s="221"/>
      <c r="I4510" s="221"/>
      <c r="J4510" s="221"/>
      <c r="K4510" s="221"/>
    </row>
    <row r="4511" spans="1:11" ht="15" customHeight="1">
      <c r="A4511" s="221"/>
      <c r="B4511" s="221"/>
      <c r="C4511" s="223" t="s">
        <v>220</v>
      </c>
      <c r="D4511" s="260">
        <v>0</v>
      </c>
      <c r="E4511" s="260">
        <v>0</v>
      </c>
      <c r="F4511" s="260">
        <v>0</v>
      </c>
      <c r="G4511" s="260">
        <v>0</v>
      </c>
      <c r="H4511" s="221"/>
      <c r="I4511" s="221"/>
      <c r="J4511" s="221"/>
      <c r="K4511" s="221"/>
    </row>
    <row r="4512" spans="1:11" ht="15" customHeight="1">
      <c r="A4512" s="221"/>
      <c r="B4512" s="221"/>
      <c r="C4512" s="223" t="s">
        <v>221</v>
      </c>
      <c r="D4512" s="260">
        <v>0</v>
      </c>
      <c r="E4512" s="260">
        <v>0</v>
      </c>
      <c r="F4512" s="260">
        <v>0</v>
      </c>
      <c r="G4512" s="260">
        <v>0</v>
      </c>
      <c r="H4512" s="221"/>
      <c r="I4512" s="221"/>
      <c r="J4512" s="221"/>
      <c r="K4512" s="221"/>
    </row>
    <row r="4513" spans="1:11" ht="15" customHeight="1">
      <c r="A4513" s="221"/>
      <c r="B4513" s="221"/>
      <c r="C4513" s="223" t="s">
        <v>222</v>
      </c>
      <c r="D4513" s="260">
        <v>0</v>
      </c>
      <c r="E4513" s="260">
        <v>0</v>
      </c>
      <c r="F4513" s="260">
        <v>0</v>
      </c>
      <c r="G4513" s="260">
        <v>0</v>
      </c>
      <c r="H4513" s="221"/>
      <c r="I4513" s="221"/>
      <c r="J4513" s="221"/>
      <c r="K4513" s="221"/>
    </row>
    <row r="4514" spans="1:11" ht="15" customHeight="1">
      <c r="A4514" s="221"/>
      <c r="B4514" s="221"/>
      <c r="C4514" s="223" t="s">
        <v>220</v>
      </c>
      <c r="D4514" s="260">
        <v>0</v>
      </c>
      <c r="E4514" s="260">
        <v>0</v>
      </c>
      <c r="F4514" s="260">
        <v>0</v>
      </c>
      <c r="G4514" s="260">
        <v>0</v>
      </c>
      <c r="H4514" s="221"/>
      <c r="I4514" s="221"/>
      <c r="J4514" s="221"/>
      <c r="K4514" s="221"/>
    </row>
    <row r="4515" spans="1:11" ht="15" customHeight="1">
      <c r="A4515" s="221"/>
      <c r="B4515" s="221"/>
      <c r="C4515" s="223" t="s">
        <v>221</v>
      </c>
      <c r="D4515" s="260">
        <v>0</v>
      </c>
      <c r="E4515" s="260">
        <v>0</v>
      </c>
      <c r="F4515" s="260">
        <v>0</v>
      </c>
      <c r="G4515" s="260">
        <v>0</v>
      </c>
      <c r="H4515" s="221"/>
      <c r="I4515" s="221"/>
      <c r="J4515" s="221"/>
      <c r="K4515" s="221"/>
    </row>
    <row r="4516" spans="1:11" ht="15" customHeight="1">
      <c r="A4516" s="221"/>
      <c r="B4516" s="221"/>
      <c r="C4516" s="223" t="s">
        <v>223</v>
      </c>
      <c r="D4516" s="260">
        <v>0</v>
      </c>
      <c r="E4516" s="260">
        <v>0</v>
      </c>
      <c r="F4516" s="260">
        <v>0</v>
      </c>
      <c r="G4516" s="260">
        <v>0</v>
      </c>
      <c r="H4516" s="221"/>
      <c r="I4516" s="221"/>
      <c r="J4516" s="221"/>
      <c r="K4516" s="221"/>
    </row>
    <row r="4517" spans="1:11" ht="15" customHeight="1">
      <c r="A4517" s="221"/>
      <c r="B4517" s="221"/>
      <c r="C4517" s="223" t="s">
        <v>220</v>
      </c>
      <c r="D4517" s="260">
        <v>0</v>
      </c>
      <c r="E4517" s="260">
        <v>0</v>
      </c>
      <c r="F4517" s="260">
        <v>0</v>
      </c>
      <c r="G4517" s="260">
        <v>0</v>
      </c>
      <c r="H4517" s="221"/>
      <c r="I4517" s="221"/>
      <c r="J4517" s="221"/>
      <c r="K4517" s="221"/>
    </row>
    <row r="4518" spans="1:11" ht="15" customHeight="1">
      <c r="A4518" s="221"/>
      <c r="B4518" s="221"/>
      <c r="C4518" s="223" t="s">
        <v>221</v>
      </c>
      <c r="D4518" s="260">
        <v>0</v>
      </c>
      <c r="E4518" s="260">
        <v>0</v>
      </c>
      <c r="F4518" s="260">
        <v>0</v>
      </c>
      <c r="G4518" s="260">
        <v>0</v>
      </c>
      <c r="H4518" s="221"/>
      <c r="I4518" s="221"/>
      <c r="J4518" s="221"/>
      <c r="K4518" s="221"/>
    </row>
    <row r="4519" spans="1:11" ht="15" customHeight="1">
      <c r="A4519" s="221"/>
      <c r="B4519" s="221"/>
      <c r="C4519" s="223" t="s">
        <v>224</v>
      </c>
      <c r="D4519" s="260">
        <v>0</v>
      </c>
      <c r="E4519" s="260">
        <v>0</v>
      </c>
      <c r="F4519" s="260">
        <v>0</v>
      </c>
      <c r="G4519" s="260">
        <v>0</v>
      </c>
      <c r="H4519" s="221"/>
      <c r="I4519" s="221"/>
      <c r="J4519" s="221"/>
      <c r="K4519" s="221"/>
    </row>
    <row r="4520" spans="1:11" ht="15" customHeight="1">
      <c r="A4520" s="221"/>
      <c r="B4520" s="221"/>
      <c r="C4520" s="223" t="s">
        <v>220</v>
      </c>
      <c r="D4520" s="260">
        <v>0</v>
      </c>
      <c r="E4520" s="260">
        <v>0</v>
      </c>
      <c r="F4520" s="260">
        <v>0</v>
      </c>
      <c r="G4520" s="260">
        <v>0</v>
      </c>
      <c r="H4520" s="221"/>
      <c r="I4520" s="221"/>
      <c r="J4520" s="221"/>
      <c r="K4520" s="221"/>
    </row>
    <row r="4521" spans="1:11" ht="15" customHeight="1">
      <c r="A4521" s="221"/>
      <c r="B4521" s="221"/>
      <c r="C4521" s="223" t="s">
        <v>221</v>
      </c>
      <c r="D4521" s="260">
        <v>0</v>
      </c>
      <c r="E4521" s="260">
        <v>0</v>
      </c>
      <c r="F4521" s="260">
        <v>0</v>
      </c>
      <c r="G4521" s="260">
        <v>0</v>
      </c>
      <c r="H4521" s="221"/>
      <c r="I4521" s="221"/>
      <c r="J4521" s="221"/>
      <c r="K4521" s="221"/>
    </row>
    <row r="4522" spans="1:11" ht="20.100000000000001" customHeight="1">
      <c r="A4522" s="221"/>
      <c r="B4522" s="221"/>
      <c r="C4522" s="223" t="s">
        <v>251</v>
      </c>
      <c r="D4522" s="1609">
        <v>0</v>
      </c>
      <c r="E4522" s="1609">
        <v>0</v>
      </c>
      <c r="F4522" s="1609">
        <v>0</v>
      </c>
      <c r="G4522" s="1609">
        <v>0</v>
      </c>
      <c r="H4522" s="221"/>
      <c r="I4522" s="221"/>
      <c r="J4522" s="221"/>
      <c r="K4522" s="221"/>
    </row>
    <row r="4523" spans="1:11" ht="15" customHeight="1">
      <c r="A4523" s="221"/>
      <c r="B4523" s="221"/>
      <c r="C4523" s="223" t="s">
        <v>220</v>
      </c>
      <c r="D4523" s="260">
        <v>0</v>
      </c>
      <c r="E4523" s="260">
        <v>0</v>
      </c>
      <c r="F4523" s="260">
        <v>0</v>
      </c>
      <c r="G4523" s="260">
        <v>0</v>
      </c>
      <c r="H4523" s="221"/>
      <c r="I4523" s="221"/>
      <c r="J4523" s="221"/>
      <c r="K4523" s="221"/>
    </row>
    <row r="4524" spans="1:11" ht="15" customHeight="1">
      <c r="A4524" s="221"/>
      <c r="B4524" s="221"/>
      <c r="C4524" s="223" t="s">
        <v>221</v>
      </c>
      <c r="D4524" s="260">
        <v>0</v>
      </c>
      <c r="E4524" s="260">
        <v>0</v>
      </c>
      <c r="F4524" s="260">
        <v>0</v>
      </c>
      <c r="G4524" s="260">
        <v>0</v>
      </c>
      <c r="H4524" s="221"/>
      <c r="I4524" s="221"/>
      <c r="J4524" s="221"/>
      <c r="K4524" s="221"/>
    </row>
    <row r="4525" spans="1:11" ht="15" customHeight="1">
      <c r="A4525" s="221"/>
      <c r="B4525" s="221"/>
      <c r="C4525" s="223" t="s">
        <v>226</v>
      </c>
      <c r="D4525" s="260">
        <v>0</v>
      </c>
      <c r="E4525" s="260">
        <v>0</v>
      </c>
      <c r="F4525" s="260">
        <v>0</v>
      </c>
      <c r="G4525" s="260">
        <v>0</v>
      </c>
      <c r="H4525" s="221"/>
      <c r="I4525" s="221"/>
      <c r="J4525" s="221"/>
      <c r="K4525" s="221"/>
    </row>
    <row r="4526" spans="1:11" ht="15" customHeight="1">
      <c r="A4526" s="221"/>
      <c r="B4526" s="221"/>
      <c r="C4526" s="223" t="s">
        <v>220</v>
      </c>
      <c r="D4526" s="260">
        <v>0</v>
      </c>
      <c r="E4526" s="260">
        <v>0</v>
      </c>
      <c r="F4526" s="260">
        <v>0</v>
      </c>
      <c r="G4526" s="260">
        <v>0</v>
      </c>
      <c r="H4526" s="221"/>
      <c r="I4526" s="221"/>
      <c r="J4526" s="221"/>
      <c r="K4526" s="221"/>
    </row>
    <row r="4527" spans="1:11" ht="15" customHeight="1">
      <c r="A4527" s="221"/>
      <c r="B4527" s="221"/>
      <c r="C4527" s="223" t="s">
        <v>221</v>
      </c>
      <c r="D4527" s="260">
        <v>0</v>
      </c>
      <c r="E4527" s="260">
        <v>0</v>
      </c>
      <c r="F4527" s="260">
        <v>0</v>
      </c>
      <c r="G4527" s="260">
        <v>0</v>
      </c>
      <c r="H4527" s="221"/>
      <c r="I4527" s="221"/>
      <c r="J4527" s="221"/>
      <c r="K4527" s="221"/>
    </row>
    <row r="4528" spans="1:11" ht="15" customHeight="1">
      <c r="A4528" s="221"/>
      <c r="B4528" s="221"/>
      <c r="C4528" s="223" t="s">
        <v>227</v>
      </c>
      <c r="D4528" s="260">
        <v>0</v>
      </c>
      <c r="E4528" s="260">
        <v>0</v>
      </c>
      <c r="F4528" s="260">
        <v>0</v>
      </c>
      <c r="G4528" s="260">
        <v>0</v>
      </c>
      <c r="H4528" s="221"/>
      <c r="I4528" s="221"/>
      <c r="J4528" s="221"/>
      <c r="K4528" s="221"/>
    </row>
    <row r="4529" spans="1:11" ht="15" customHeight="1">
      <c r="A4529" s="221"/>
      <c r="B4529" s="221"/>
      <c r="C4529" s="223" t="s">
        <v>220</v>
      </c>
      <c r="D4529" s="260">
        <v>0</v>
      </c>
      <c r="E4529" s="260">
        <v>0</v>
      </c>
      <c r="F4529" s="260">
        <v>0</v>
      </c>
      <c r="G4529" s="260">
        <v>0</v>
      </c>
      <c r="H4529" s="221"/>
      <c r="I4529" s="221"/>
      <c r="J4529" s="221"/>
      <c r="K4529" s="221"/>
    </row>
    <row r="4530" spans="1:11" ht="15" customHeight="1">
      <c r="A4530" s="221"/>
      <c r="B4530" s="221"/>
      <c r="C4530" s="223" t="s">
        <v>221</v>
      </c>
      <c r="D4530" s="260">
        <v>0</v>
      </c>
      <c r="E4530" s="260">
        <v>0</v>
      </c>
      <c r="F4530" s="260">
        <v>0</v>
      </c>
      <c r="G4530" s="260">
        <v>0</v>
      </c>
      <c r="H4530" s="221"/>
      <c r="I4530" s="221"/>
      <c r="J4530" s="221"/>
      <c r="K4530" s="221"/>
    </row>
    <row r="4531" spans="1:11" ht="15" customHeight="1">
      <c r="A4531" s="221"/>
      <c r="B4531" s="221"/>
      <c r="C4531" s="223" t="s">
        <v>228</v>
      </c>
      <c r="D4531" s="260">
        <v>0</v>
      </c>
      <c r="E4531" s="260">
        <v>0</v>
      </c>
      <c r="F4531" s="260">
        <v>0</v>
      </c>
      <c r="G4531" s="260">
        <v>0</v>
      </c>
      <c r="H4531" s="221"/>
      <c r="I4531" s="221"/>
      <c r="J4531" s="221"/>
      <c r="K4531" s="221"/>
    </row>
    <row r="4532" spans="1:11" ht="15" customHeight="1">
      <c r="A4532" s="221"/>
      <c r="B4532" s="221"/>
      <c r="C4532" s="223" t="s">
        <v>220</v>
      </c>
      <c r="D4532" s="260">
        <v>0</v>
      </c>
      <c r="E4532" s="260">
        <v>0</v>
      </c>
      <c r="F4532" s="260">
        <v>0</v>
      </c>
      <c r="G4532" s="260">
        <v>0</v>
      </c>
      <c r="H4532" s="221"/>
      <c r="I4532" s="221"/>
      <c r="J4532" s="221"/>
      <c r="K4532" s="221"/>
    </row>
    <row r="4533" spans="1:11" ht="15" customHeight="1">
      <c r="A4533" s="221"/>
      <c r="B4533" s="221"/>
      <c r="C4533" s="223" t="s">
        <v>229</v>
      </c>
      <c r="D4533" s="260">
        <v>0</v>
      </c>
      <c r="E4533" s="260">
        <v>0</v>
      </c>
      <c r="F4533" s="260">
        <v>0</v>
      </c>
      <c r="G4533" s="260">
        <v>0</v>
      </c>
      <c r="H4533" s="221"/>
      <c r="I4533" s="221"/>
      <c r="J4533" s="221"/>
      <c r="K4533" s="221"/>
    </row>
    <row r="4534" spans="1:11" ht="15" customHeight="1">
      <c r="A4534" s="221"/>
      <c r="B4534" s="221"/>
      <c r="C4534" s="223" t="s">
        <v>230</v>
      </c>
      <c r="D4534" s="260">
        <v>0</v>
      </c>
      <c r="E4534" s="260">
        <v>0</v>
      </c>
      <c r="F4534" s="260">
        <v>0</v>
      </c>
      <c r="G4534" s="260">
        <v>0</v>
      </c>
      <c r="H4534" s="221"/>
      <c r="I4534" s="221"/>
      <c r="J4534" s="221"/>
      <c r="K4534" s="221"/>
    </row>
    <row r="4535" spans="1:11" ht="15" customHeight="1">
      <c r="A4535" s="221"/>
      <c r="B4535" s="221"/>
      <c r="C4535" s="223" t="s">
        <v>231</v>
      </c>
      <c r="D4535" s="260">
        <v>0</v>
      </c>
      <c r="E4535" s="260">
        <v>0</v>
      </c>
      <c r="F4535" s="260">
        <v>0</v>
      </c>
      <c r="G4535" s="260">
        <v>0</v>
      </c>
      <c r="H4535" s="221"/>
      <c r="I4535" s="221"/>
      <c r="J4535" s="221"/>
      <c r="K4535" s="221"/>
    </row>
    <row r="4536" spans="1:11" ht="15" customHeight="1">
      <c r="A4536" s="221"/>
      <c r="B4536" s="221"/>
      <c r="C4536" s="223" t="s">
        <v>232</v>
      </c>
      <c r="D4536" s="260">
        <v>0</v>
      </c>
      <c r="E4536" s="260">
        <v>0</v>
      </c>
      <c r="F4536" s="260">
        <v>0</v>
      </c>
      <c r="G4536" s="260">
        <v>0</v>
      </c>
      <c r="H4536" s="221"/>
      <c r="I4536" s="221"/>
      <c r="J4536" s="221"/>
      <c r="K4536" s="221"/>
    </row>
    <row r="4537" spans="1:11" ht="15" customHeight="1">
      <c r="A4537" s="221"/>
      <c r="B4537" s="221"/>
      <c r="C4537" s="223" t="s">
        <v>233</v>
      </c>
      <c r="D4537" s="260">
        <v>0</v>
      </c>
      <c r="E4537" s="260">
        <v>14895881999.73</v>
      </c>
      <c r="F4537" s="260">
        <v>15827353999.75</v>
      </c>
      <c r="G4537" s="260">
        <v>15158588999.950001</v>
      </c>
      <c r="H4537" s="221"/>
      <c r="I4537" s="221"/>
      <c r="J4537" s="221"/>
      <c r="K4537" s="221"/>
    </row>
    <row r="4538" spans="1:11" ht="15" customHeight="1">
      <c r="A4538" s="221"/>
      <c r="B4538" s="221"/>
      <c r="C4538" s="223" t="s">
        <v>220</v>
      </c>
      <c r="D4538" s="260">
        <v>0</v>
      </c>
      <c r="E4538" s="1620">
        <v>8520060000</v>
      </c>
      <c r="F4538" s="260">
        <v>6598753424.6491671</v>
      </c>
      <c r="G4538" s="260">
        <v>5642654124.8373671</v>
      </c>
      <c r="H4538" s="221"/>
      <c r="I4538" s="221"/>
      <c r="J4538" s="221"/>
      <c r="K4538" s="221"/>
    </row>
    <row r="4539" spans="1:11" ht="15" customHeight="1">
      <c r="A4539" s="221"/>
      <c r="B4539" s="221"/>
      <c r="C4539" s="223" t="s">
        <v>229</v>
      </c>
      <c r="D4539" s="260">
        <v>0</v>
      </c>
      <c r="E4539" s="1620">
        <v>696215997.62999916</v>
      </c>
      <c r="F4539" s="260">
        <v>1659824564.6499996</v>
      </c>
      <c r="G4539" s="260">
        <v>5000000</v>
      </c>
      <c r="H4539" s="221"/>
      <c r="I4539" s="1610"/>
      <c r="J4539" s="1610"/>
      <c r="K4539" s="1610"/>
    </row>
    <row r="4540" spans="1:11" ht="15" customHeight="1">
      <c r="A4540" s="221"/>
      <c r="B4540" s="221"/>
      <c r="C4540" s="223" t="s">
        <v>230</v>
      </c>
      <c r="D4540" s="260">
        <v>0</v>
      </c>
      <c r="E4540" s="1620">
        <v>4366784002.1000004</v>
      </c>
      <c r="F4540" s="260">
        <v>6420411435.1000004</v>
      </c>
      <c r="G4540" s="260">
        <v>7916177999.9499998</v>
      </c>
      <c r="H4540" s="221"/>
      <c r="I4540" s="1610"/>
      <c r="J4540" s="1610"/>
      <c r="K4540" s="1610"/>
    </row>
    <row r="4541" spans="1:11" ht="15" customHeight="1">
      <c r="A4541" s="221"/>
      <c r="B4541" s="221"/>
      <c r="C4541" s="223" t="s">
        <v>231</v>
      </c>
      <c r="D4541" s="260">
        <v>0</v>
      </c>
      <c r="E4541" s="1620">
        <v>773355000</v>
      </c>
      <c r="F4541" s="260">
        <v>658415000.35083306</v>
      </c>
      <c r="G4541" s="260">
        <v>799951000.16263294</v>
      </c>
      <c r="H4541" s="221"/>
      <c r="I4541" s="221"/>
      <c r="J4541" s="221"/>
      <c r="K4541" s="221"/>
    </row>
    <row r="4542" spans="1:11" ht="15" customHeight="1">
      <c r="A4542" s="221"/>
      <c r="B4542" s="221"/>
      <c r="C4542" s="223" t="s">
        <v>232</v>
      </c>
      <c r="D4542" s="260">
        <v>0</v>
      </c>
      <c r="E4542" s="1620">
        <v>539467000</v>
      </c>
      <c r="F4542" s="260">
        <v>489949575</v>
      </c>
      <c r="G4542" s="260">
        <v>794805875</v>
      </c>
      <c r="H4542" s="221"/>
      <c r="I4542" s="221"/>
      <c r="J4542" s="221"/>
      <c r="K4542" s="221"/>
    </row>
    <row r="4543" spans="1:11" ht="15" customHeight="1">
      <c r="A4543" s="221"/>
      <c r="B4543" s="221"/>
      <c r="C4543" s="223" t="s">
        <v>234</v>
      </c>
      <c r="D4543" s="260">
        <v>0</v>
      </c>
      <c r="E4543" s="260">
        <v>0</v>
      </c>
      <c r="F4543" s="260">
        <v>0</v>
      </c>
      <c r="G4543" s="260">
        <v>0</v>
      </c>
      <c r="H4543" s="221"/>
      <c r="I4543" s="221"/>
      <c r="J4543" s="221"/>
      <c r="K4543" s="221"/>
    </row>
    <row r="4544" spans="1:11" ht="15" customHeight="1">
      <c r="A4544" s="221"/>
      <c r="B4544" s="221"/>
      <c r="C4544" s="223" t="s">
        <v>220</v>
      </c>
      <c r="D4544" s="260">
        <v>0</v>
      </c>
      <c r="E4544" s="260">
        <v>0</v>
      </c>
      <c r="F4544" s="260">
        <v>0</v>
      </c>
      <c r="G4544" s="260">
        <v>0</v>
      </c>
      <c r="H4544" s="221"/>
      <c r="I4544" s="221"/>
      <c r="J4544" s="221"/>
      <c r="K4544" s="221"/>
    </row>
    <row r="4545" spans="1:11" ht="15" customHeight="1">
      <c r="A4545" s="221"/>
      <c r="B4545" s="221"/>
      <c r="C4545" s="223" t="s">
        <v>229</v>
      </c>
      <c r="D4545" s="260">
        <v>0</v>
      </c>
      <c r="E4545" s="260">
        <v>0</v>
      </c>
      <c r="F4545" s="260">
        <v>0</v>
      </c>
      <c r="G4545" s="260">
        <v>0</v>
      </c>
      <c r="H4545" s="221"/>
      <c r="I4545" s="221"/>
      <c r="J4545" s="221"/>
      <c r="K4545" s="221"/>
    </row>
    <row r="4546" spans="1:11" ht="15" customHeight="1">
      <c r="A4546" s="221"/>
      <c r="B4546" s="221"/>
      <c r="C4546" s="223" t="s">
        <v>230</v>
      </c>
      <c r="D4546" s="260">
        <v>0</v>
      </c>
      <c r="E4546" s="260">
        <v>0</v>
      </c>
      <c r="F4546" s="260">
        <v>0</v>
      </c>
      <c r="G4546" s="260">
        <v>0</v>
      </c>
      <c r="H4546" s="221"/>
      <c r="I4546" s="221"/>
      <c r="J4546" s="221"/>
      <c r="K4546" s="221"/>
    </row>
    <row r="4547" spans="1:11" ht="15" customHeight="1">
      <c r="A4547" s="221"/>
      <c r="B4547" s="221"/>
      <c r="C4547" s="223" t="s">
        <v>231</v>
      </c>
      <c r="D4547" s="260">
        <v>0</v>
      </c>
      <c r="E4547" s="260">
        <v>0</v>
      </c>
      <c r="F4547" s="260">
        <v>0</v>
      </c>
      <c r="G4547" s="260">
        <v>0</v>
      </c>
      <c r="H4547" s="221"/>
      <c r="I4547" s="221"/>
      <c r="J4547" s="221"/>
      <c r="K4547" s="221"/>
    </row>
    <row r="4548" spans="1:11" ht="15" customHeight="1">
      <c r="A4548" s="221"/>
      <c r="B4548" s="221"/>
      <c r="C4548" s="223" t="s">
        <v>232</v>
      </c>
      <c r="D4548" s="260">
        <v>0</v>
      </c>
      <c r="E4548" s="260">
        <v>0</v>
      </c>
      <c r="F4548" s="260">
        <v>0</v>
      </c>
      <c r="G4548" s="260">
        <v>0</v>
      </c>
      <c r="H4548" s="221"/>
      <c r="I4548" s="221"/>
      <c r="J4548" s="221"/>
      <c r="K4548" s="221"/>
    </row>
    <row r="4549" spans="1:11" ht="15" customHeight="1">
      <c r="A4549" s="221"/>
      <c r="B4549" s="221"/>
      <c r="C4549" s="223" t="s">
        <v>235</v>
      </c>
      <c r="D4549" s="260">
        <v>0</v>
      </c>
      <c r="E4549" s="260">
        <v>0</v>
      </c>
      <c r="F4549" s="260">
        <v>0</v>
      </c>
      <c r="G4549" s="260">
        <v>0</v>
      </c>
      <c r="H4549" s="221"/>
      <c r="I4549" s="221"/>
      <c r="J4549" s="221"/>
      <c r="K4549" s="221"/>
    </row>
    <row r="4550" spans="1:11" ht="15" customHeight="1">
      <c r="A4550" s="221"/>
      <c r="B4550" s="221"/>
      <c r="C4550" s="223" t="s">
        <v>236</v>
      </c>
      <c r="D4550" s="260">
        <v>0</v>
      </c>
      <c r="E4550" s="260">
        <v>0</v>
      </c>
      <c r="F4550" s="260">
        <v>0</v>
      </c>
      <c r="G4550" s="260">
        <v>0</v>
      </c>
      <c r="H4550" s="221"/>
      <c r="I4550" s="221"/>
      <c r="J4550" s="221"/>
      <c r="K4550" s="221"/>
    </row>
    <row r="4551" spans="1:11" ht="20.100000000000001" customHeight="1">
      <c r="A4551" s="221"/>
      <c r="B4551" s="221"/>
      <c r="C4551" s="1611" t="s">
        <v>200</v>
      </c>
      <c r="D4551" s="221"/>
      <c r="E4551" s="221"/>
      <c r="F4551" s="221"/>
      <c r="G4551" s="221"/>
      <c r="H4551" s="221"/>
      <c r="I4551" s="221"/>
      <c r="J4551" s="221"/>
      <c r="K4551" s="221"/>
    </row>
    <row r="4552" spans="1:11" ht="20.100000000000001" hidden="1" customHeight="1">
      <c r="A4552" s="221"/>
      <c r="B4552" s="221"/>
      <c r="C4552" s="1611"/>
      <c r="D4552" s="221"/>
      <c r="E4552" s="1592"/>
      <c r="F4552" s="1592"/>
      <c r="G4552" s="1592"/>
      <c r="H4552" s="221"/>
      <c r="I4552" s="221"/>
      <c r="J4552" s="221"/>
      <c r="K4552" s="221"/>
    </row>
    <row r="4553" spans="1:11" ht="20.100000000000001" hidden="1" customHeight="1">
      <c r="A4553" s="221"/>
      <c r="B4553" s="221"/>
      <c r="C4553" s="1611"/>
      <c r="D4553" s="221"/>
      <c r="E4553" s="1610"/>
      <c r="F4553" s="221"/>
      <c r="G4553" s="221"/>
      <c r="H4553" s="221"/>
      <c r="I4553" s="221"/>
      <c r="J4553" s="221"/>
      <c r="K4553" s="221"/>
    </row>
    <row r="4554" spans="1:11" ht="20.100000000000001" hidden="1" customHeight="1">
      <c r="A4554" s="221"/>
      <c r="B4554" s="221"/>
      <c r="C4554" s="1611"/>
      <c r="D4554" s="221"/>
      <c r="E4554" s="1592">
        <v>0</v>
      </c>
      <c r="F4554" s="221"/>
      <c r="G4554" s="221"/>
      <c r="H4554" s="221"/>
      <c r="I4554" s="221"/>
      <c r="J4554" s="221"/>
      <c r="K4554" s="221"/>
    </row>
    <row r="4555" spans="1:11" ht="20.100000000000001" hidden="1" customHeight="1">
      <c r="A4555" s="1612" t="s">
        <v>252</v>
      </c>
      <c r="B4555" s="232" t="s">
        <v>84</v>
      </c>
      <c r="C4555" s="232" t="s">
        <v>200</v>
      </c>
      <c r="D4555" s="221"/>
      <c r="E4555" s="1613" t="s">
        <v>200</v>
      </c>
      <c r="F4555" s="232" t="s">
        <v>84</v>
      </c>
      <c r="G4555" s="232" t="s">
        <v>200</v>
      </c>
      <c r="H4555" s="1614" t="s">
        <v>200</v>
      </c>
      <c r="I4555" s="1613" t="s">
        <v>200</v>
      </c>
      <c r="J4555" s="232" t="s">
        <v>84</v>
      </c>
      <c r="K4555" s="232" t="s">
        <v>200</v>
      </c>
    </row>
    <row r="4556" spans="1:11" ht="20.100000000000001" hidden="1" customHeight="1">
      <c r="A4556" s="1615" t="s">
        <v>253</v>
      </c>
      <c r="B4556" s="232" t="s">
        <v>254</v>
      </c>
      <c r="C4556" s="232" t="s">
        <v>200</v>
      </c>
      <c r="D4556" s="221"/>
      <c r="E4556" s="1615" t="s">
        <v>255</v>
      </c>
      <c r="F4556" s="232" t="s">
        <v>254</v>
      </c>
      <c r="G4556" s="232" t="s">
        <v>200</v>
      </c>
      <c r="H4556" s="221"/>
      <c r="I4556" s="1615" t="s">
        <v>256</v>
      </c>
      <c r="J4556" s="232" t="s">
        <v>254</v>
      </c>
      <c r="K4556" s="232" t="s">
        <v>200</v>
      </c>
    </row>
    <row r="4557" spans="1:11" ht="20.100000000000001" hidden="1" customHeight="1">
      <c r="A4557" s="1616" t="s">
        <v>200</v>
      </c>
      <c r="B4557" s="232" t="s">
        <v>86</v>
      </c>
      <c r="C4557" s="232" t="s">
        <v>200</v>
      </c>
      <c r="D4557" s="221"/>
      <c r="E4557" s="1616" t="s">
        <v>200</v>
      </c>
      <c r="F4557" s="232" t="s">
        <v>86</v>
      </c>
      <c r="G4557" s="232" t="s">
        <v>200</v>
      </c>
      <c r="H4557" s="221"/>
      <c r="I4557" s="1616" t="s">
        <v>200</v>
      </c>
      <c r="J4557" s="232" t="s">
        <v>86</v>
      </c>
      <c r="K4557" s="232" t="s">
        <v>200</v>
      </c>
    </row>
    <row r="4558" spans="1:11" hidden="1"/>
    <row r="4559" spans="1:11" hidden="1"/>
    <row r="4560" spans="1:11" hidden="1"/>
    <row r="4561" spans="1:11">
      <c r="A4561" s="264" t="s">
        <v>252</v>
      </c>
      <c r="B4561" s="244" t="s">
        <v>84</v>
      </c>
      <c r="C4561" s="244" t="s">
        <v>200</v>
      </c>
      <c r="D4561" s="221"/>
      <c r="E4561" s="265" t="s">
        <v>200</v>
      </c>
      <c r="F4561" s="244" t="s">
        <v>84</v>
      </c>
      <c r="G4561" s="244" t="s">
        <v>200</v>
      </c>
      <c r="H4561" s="266" t="s">
        <v>200</v>
      </c>
      <c r="I4561" s="265" t="s">
        <v>200</v>
      </c>
      <c r="J4561" s="244" t="s">
        <v>84</v>
      </c>
      <c r="K4561" s="244" t="s">
        <v>200</v>
      </c>
    </row>
    <row r="4562" spans="1:11" ht="18">
      <c r="A4562" s="267" t="s">
        <v>253</v>
      </c>
      <c r="B4562" s="244" t="s">
        <v>254</v>
      </c>
      <c r="C4562" s="244" t="s">
        <v>200</v>
      </c>
      <c r="D4562" s="221"/>
      <c r="E4562" s="267" t="s">
        <v>255</v>
      </c>
      <c r="F4562" s="244" t="s">
        <v>254</v>
      </c>
      <c r="G4562" s="244" t="s">
        <v>200</v>
      </c>
      <c r="H4562" s="221"/>
      <c r="I4562" s="267" t="s">
        <v>256</v>
      </c>
      <c r="J4562" s="244" t="s">
        <v>254</v>
      </c>
      <c r="K4562" s="244" t="s">
        <v>200</v>
      </c>
    </row>
    <row r="4563" spans="1:11">
      <c r="A4563" s="268" t="s">
        <v>200</v>
      </c>
      <c r="B4563" s="244" t="s">
        <v>86</v>
      </c>
      <c r="C4563" s="244" t="s">
        <v>200</v>
      </c>
      <c r="D4563" s="221"/>
      <c r="E4563" s="268" t="s">
        <v>200</v>
      </c>
      <c r="F4563" s="244" t="s">
        <v>86</v>
      </c>
      <c r="G4563" s="244" t="s">
        <v>200</v>
      </c>
      <c r="H4563" s="221"/>
      <c r="I4563" s="268" t="s">
        <v>200</v>
      </c>
      <c r="J4563" s="244" t="s">
        <v>86</v>
      </c>
      <c r="K4563" s="244" t="s">
        <v>200</v>
      </c>
    </row>
  </sheetData>
  <mergeCells count="394">
    <mergeCell ref="D7:G7"/>
    <mergeCell ref="C8:G8"/>
    <mergeCell ref="C9:G9"/>
    <mergeCell ref="D10:G10"/>
    <mergeCell ref="D11:G11"/>
    <mergeCell ref="C12:G12"/>
    <mergeCell ref="C1:G1"/>
    <mergeCell ref="C2:G2"/>
    <mergeCell ref="D3:G3"/>
    <mergeCell ref="D4:G4"/>
    <mergeCell ref="D5:G5"/>
    <mergeCell ref="D6:G6"/>
    <mergeCell ref="D24:G24"/>
    <mergeCell ref="C25:G25"/>
    <mergeCell ref="D26:G26"/>
    <mergeCell ref="D27:G27"/>
    <mergeCell ref="D28:G28"/>
    <mergeCell ref="D29:G29"/>
    <mergeCell ref="D13:G13"/>
    <mergeCell ref="D14:G14"/>
    <mergeCell ref="D15:G15"/>
    <mergeCell ref="D16:G16"/>
    <mergeCell ref="C19:G19"/>
    <mergeCell ref="D23:G23"/>
    <mergeCell ref="D140:G140"/>
    <mergeCell ref="D141:G141"/>
    <mergeCell ref="D142:G142"/>
    <mergeCell ref="D143:G143"/>
    <mergeCell ref="C152:G152"/>
    <mergeCell ref="D197:G197"/>
    <mergeCell ref="C38:G38"/>
    <mergeCell ref="D83:G83"/>
    <mergeCell ref="D84:G84"/>
    <mergeCell ref="D85:G85"/>
    <mergeCell ref="D86:G86"/>
    <mergeCell ref="C95:G95"/>
    <mergeCell ref="D256:G256"/>
    <mergeCell ref="C265:G265"/>
    <mergeCell ref="D310:G310"/>
    <mergeCell ref="D311:G311"/>
    <mergeCell ref="D312:G312"/>
    <mergeCell ref="C321:G321"/>
    <mergeCell ref="D198:G198"/>
    <mergeCell ref="D199:G199"/>
    <mergeCell ref="C208:G208"/>
    <mergeCell ref="D253:G253"/>
    <mergeCell ref="D254:G254"/>
    <mergeCell ref="D255:G255"/>
    <mergeCell ref="D424:G424"/>
    <mergeCell ref="D425:G425"/>
    <mergeCell ref="D426:G426"/>
    <mergeCell ref="C435:G435"/>
    <mergeCell ref="D480:G480"/>
    <mergeCell ref="D481:G481"/>
    <mergeCell ref="D366:G366"/>
    <mergeCell ref="D367:G367"/>
    <mergeCell ref="D368:G368"/>
    <mergeCell ref="D369:G369"/>
    <mergeCell ref="C378:G378"/>
    <mergeCell ref="D423:G423"/>
    <mergeCell ref="D540:G540"/>
    <mergeCell ref="C549:G549"/>
    <mergeCell ref="D594:G594"/>
    <mergeCell ref="D595:G595"/>
    <mergeCell ref="D596:G596"/>
    <mergeCell ref="D597:G597"/>
    <mergeCell ref="D482:G482"/>
    <mergeCell ref="D483:G483"/>
    <mergeCell ref="C492:G492"/>
    <mergeCell ref="D537:G537"/>
    <mergeCell ref="D538:G538"/>
    <mergeCell ref="D539:G539"/>
    <mergeCell ref="D708:G708"/>
    <mergeCell ref="D709:G709"/>
    <mergeCell ref="D710:G710"/>
    <mergeCell ref="C719:G719"/>
    <mergeCell ref="D764:G764"/>
    <mergeCell ref="D765:G765"/>
    <mergeCell ref="C606:G606"/>
    <mergeCell ref="D651:G651"/>
    <mergeCell ref="D652:G652"/>
    <mergeCell ref="D653:G653"/>
    <mergeCell ref="C662:G662"/>
    <mergeCell ref="D707:G707"/>
    <mergeCell ref="D824:G824"/>
    <mergeCell ref="C833:G833"/>
    <mergeCell ref="D878:G878"/>
    <mergeCell ref="D879:G879"/>
    <mergeCell ref="D880:G880"/>
    <mergeCell ref="D881:G881"/>
    <mergeCell ref="D766:G766"/>
    <mergeCell ref="D767:G767"/>
    <mergeCell ref="C776:G776"/>
    <mergeCell ref="D821:G821"/>
    <mergeCell ref="D822:G822"/>
    <mergeCell ref="D823:G823"/>
    <mergeCell ref="D992:G992"/>
    <mergeCell ref="D993:G993"/>
    <mergeCell ref="D994:G994"/>
    <mergeCell ref="D995:G995"/>
    <mergeCell ref="C1004:G1004"/>
    <mergeCell ref="D1049:G1049"/>
    <mergeCell ref="C890:G890"/>
    <mergeCell ref="D935:G935"/>
    <mergeCell ref="D936:G936"/>
    <mergeCell ref="D937:G937"/>
    <mergeCell ref="D938:G938"/>
    <mergeCell ref="C947:G947"/>
    <mergeCell ref="C1116:G1116"/>
    <mergeCell ref="D1161:G1161"/>
    <mergeCell ref="D1162:G1162"/>
    <mergeCell ref="D1163:G1163"/>
    <mergeCell ref="C1172:G1172"/>
    <mergeCell ref="D1217:G1217"/>
    <mergeCell ref="D1050:G1050"/>
    <mergeCell ref="D1051:G1051"/>
    <mergeCell ref="C1060:G1060"/>
    <mergeCell ref="D1105:G1105"/>
    <mergeCell ref="D1106:G1106"/>
    <mergeCell ref="D1107:G1107"/>
    <mergeCell ref="C1284:G1284"/>
    <mergeCell ref="D1329:G1329"/>
    <mergeCell ref="D1330:G1330"/>
    <mergeCell ref="D1331:G1331"/>
    <mergeCell ref="D1332:G1332"/>
    <mergeCell ref="C1341:G1341"/>
    <mergeCell ref="D1218:G1218"/>
    <mergeCell ref="D1219:G1219"/>
    <mergeCell ref="C1228:G1228"/>
    <mergeCell ref="D1273:G1273"/>
    <mergeCell ref="D1274:G1274"/>
    <mergeCell ref="D1275:G1275"/>
    <mergeCell ref="D1444:G1444"/>
    <mergeCell ref="C1453:G1453"/>
    <mergeCell ref="D1498:G1498"/>
    <mergeCell ref="D1499:G1499"/>
    <mergeCell ref="D1500:G1500"/>
    <mergeCell ref="C1509:G1509"/>
    <mergeCell ref="D1386:G1386"/>
    <mergeCell ref="D1387:G1387"/>
    <mergeCell ref="D1388:G1388"/>
    <mergeCell ref="C1397:G1397"/>
    <mergeCell ref="D1442:G1442"/>
    <mergeCell ref="D1443:G1443"/>
    <mergeCell ref="D1612:G1612"/>
    <mergeCell ref="D1613:G1613"/>
    <mergeCell ref="D1614:G1614"/>
    <mergeCell ref="C1623:G1623"/>
    <mergeCell ref="D1668:G1668"/>
    <mergeCell ref="D1669:G1669"/>
    <mergeCell ref="D1554:G1554"/>
    <mergeCell ref="D1555:G1555"/>
    <mergeCell ref="D1556:G1556"/>
    <mergeCell ref="D1557:G1557"/>
    <mergeCell ref="C1566:G1566"/>
    <mergeCell ref="D1611:G1611"/>
    <mergeCell ref="C1736:G1736"/>
    <mergeCell ref="D1781:G1781"/>
    <mergeCell ref="D1782:G1782"/>
    <mergeCell ref="D1783:G1783"/>
    <mergeCell ref="D1784:G1784"/>
    <mergeCell ref="C1793:G1793"/>
    <mergeCell ref="D1670:G1670"/>
    <mergeCell ref="C1679:G1679"/>
    <mergeCell ref="D1724:G1724"/>
    <mergeCell ref="D1725:G1725"/>
    <mergeCell ref="D1726:G1726"/>
    <mergeCell ref="D1727:G1727"/>
    <mergeCell ref="D1896:G1896"/>
    <mergeCell ref="D1897:G1897"/>
    <mergeCell ref="D1898:G1898"/>
    <mergeCell ref="C1907:G1907"/>
    <mergeCell ref="D1952:G1952"/>
    <mergeCell ref="D1953:G1953"/>
    <mergeCell ref="D1838:G1838"/>
    <mergeCell ref="D1839:G1839"/>
    <mergeCell ref="D1840:G1840"/>
    <mergeCell ref="D1841:G1841"/>
    <mergeCell ref="C1850:G1850"/>
    <mergeCell ref="D1895:G1895"/>
    <mergeCell ref="C2020:G2020"/>
    <mergeCell ref="D2065:G2065"/>
    <mergeCell ref="D2066:G2066"/>
    <mergeCell ref="D2067:G2067"/>
    <mergeCell ref="D2068:G2068"/>
    <mergeCell ref="C2077:G2077"/>
    <mergeCell ref="D1954:G1954"/>
    <mergeCell ref="D1955:G1955"/>
    <mergeCell ref="C1964:G1964"/>
    <mergeCell ref="D2009:G2009"/>
    <mergeCell ref="D2010:G2010"/>
    <mergeCell ref="D2011:G2011"/>
    <mergeCell ref="D2180:G2180"/>
    <mergeCell ref="D2181:G2181"/>
    <mergeCell ref="D2182:G2182"/>
    <mergeCell ref="C2191:G2191"/>
    <mergeCell ref="D2236:G2236"/>
    <mergeCell ref="D2237:G2237"/>
    <mergeCell ref="D2122:G2122"/>
    <mergeCell ref="D2123:G2123"/>
    <mergeCell ref="D2124:G2124"/>
    <mergeCell ref="D2125:G2125"/>
    <mergeCell ref="C2134:G2134"/>
    <mergeCell ref="D2179:G2179"/>
    <mergeCell ref="D2296:G2296"/>
    <mergeCell ref="C2305:G2305"/>
    <mergeCell ref="D2350:G2350"/>
    <mergeCell ref="D2351:G2351"/>
    <mergeCell ref="D2352:G2352"/>
    <mergeCell ref="D2353:G2353"/>
    <mergeCell ref="D2238:G2238"/>
    <mergeCell ref="D2239:G2239"/>
    <mergeCell ref="C2248:G2248"/>
    <mergeCell ref="D2293:G2293"/>
    <mergeCell ref="D2294:G2294"/>
    <mergeCell ref="D2295:G2295"/>
    <mergeCell ref="D2464:G2464"/>
    <mergeCell ref="D2465:G2465"/>
    <mergeCell ref="D2466:G2466"/>
    <mergeCell ref="C2475:G2475"/>
    <mergeCell ref="D2520:G2520"/>
    <mergeCell ref="D2521:G2521"/>
    <mergeCell ref="C2362:G2362"/>
    <mergeCell ref="D2407:G2407"/>
    <mergeCell ref="D2408:G2408"/>
    <mergeCell ref="D2409:G2409"/>
    <mergeCell ref="D2410:G2410"/>
    <mergeCell ref="C2419:G2419"/>
    <mergeCell ref="D2580:G2580"/>
    <mergeCell ref="C2589:G2589"/>
    <mergeCell ref="D2634:G2634"/>
    <mergeCell ref="D2635:G2635"/>
    <mergeCell ref="D2636:G2636"/>
    <mergeCell ref="C2645:G2645"/>
    <mergeCell ref="D2522:G2522"/>
    <mergeCell ref="D2523:G2523"/>
    <mergeCell ref="C2532:G2532"/>
    <mergeCell ref="D2577:G2577"/>
    <mergeCell ref="D2578:G2578"/>
    <mergeCell ref="D2579:G2579"/>
    <mergeCell ref="D2748:G2748"/>
    <mergeCell ref="D2749:G2749"/>
    <mergeCell ref="D2750:G2750"/>
    <mergeCell ref="C2759:G2759"/>
    <mergeCell ref="D2804:G2804"/>
    <mergeCell ref="D2805:G2805"/>
    <mergeCell ref="D2690:G2690"/>
    <mergeCell ref="D2691:G2691"/>
    <mergeCell ref="D2692:G2692"/>
    <mergeCell ref="D2693:G2693"/>
    <mergeCell ref="C2702:G2702"/>
    <mergeCell ref="D2747:G2747"/>
    <mergeCell ref="D2864:G2864"/>
    <mergeCell ref="C2873:G2873"/>
    <mergeCell ref="D2918:G2918"/>
    <mergeCell ref="D2919:G2919"/>
    <mergeCell ref="D2920:G2920"/>
    <mergeCell ref="D2921:G2921"/>
    <mergeCell ref="D2806:G2806"/>
    <mergeCell ref="D2807:G2807"/>
    <mergeCell ref="C2816:G2816"/>
    <mergeCell ref="D2861:G2861"/>
    <mergeCell ref="D2862:G2862"/>
    <mergeCell ref="D2863:G2863"/>
    <mergeCell ref="D3032:G3032"/>
    <mergeCell ref="D3033:G3033"/>
    <mergeCell ref="D3034:G3034"/>
    <mergeCell ref="D3035:G3035"/>
    <mergeCell ref="C3044:G3044"/>
    <mergeCell ref="D3089:G3089"/>
    <mergeCell ref="C2930:G2930"/>
    <mergeCell ref="D2975:G2975"/>
    <mergeCell ref="D2976:G2976"/>
    <mergeCell ref="D2977:G2977"/>
    <mergeCell ref="D2978:G2978"/>
    <mergeCell ref="C2987:G2987"/>
    <mergeCell ref="D3148:G3148"/>
    <mergeCell ref="D3149:G3149"/>
    <mergeCell ref="C3158:G3158"/>
    <mergeCell ref="D3203:G3203"/>
    <mergeCell ref="D3204:G3204"/>
    <mergeCell ref="D3205:G3205"/>
    <mergeCell ref="D3090:G3090"/>
    <mergeCell ref="D3091:G3091"/>
    <mergeCell ref="D3092:G3092"/>
    <mergeCell ref="C3101:G3101"/>
    <mergeCell ref="D3146:G3146"/>
    <mergeCell ref="D3147:G3147"/>
    <mergeCell ref="D3316:G3316"/>
    <mergeCell ref="D3317:G3317"/>
    <mergeCell ref="D3318:G3318"/>
    <mergeCell ref="C3327:G3327"/>
    <mergeCell ref="D3372:G3372"/>
    <mergeCell ref="D3373:G3373"/>
    <mergeCell ref="C3214:G3214"/>
    <mergeCell ref="D3259:G3259"/>
    <mergeCell ref="D3260:G3260"/>
    <mergeCell ref="D3261:G3261"/>
    <mergeCell ref="C3270:G3270"/>
    <mergeCell ref="D3315:G3315"/>
    <mergeCell ref="D3432:G3432"/>
    <mergeCell ref="C3441:G3441"/>
    <mergeCell ref="D3486:G3486"/>
    <mergeCell ref="D3487:G3487"/>
    <mergeCell ref="D3488:G3488"/>
    <mergeCell ref="D3489:G3489"/>
    <mergeCell ref="D3374:G3374"/>
    <mergeCell ref="D3375:G3375"/>
    <mergeCell ref="C3384:G3384"/>
    <mergeCell ref="D3429:G3429"/>
    <mergeCell ref="D3430:G3430"/>
    <mergeCell ref="D3431:G3431"/>
    <mergeCell ref="D3600:G3600"/>
    <mergeCell ref="D3601:G3601"/>
    <mergeCell ref="D3602:G3602"/>
    <mergeCell ref="D3603:G3603"/>
    <mergeCell ref="C3612:G3612"/>
    <mergeCell ref="D3657:G3657"/>
    <mergeCell ref="C3498:G3498"/>
    <mergeCell ref="D3543:G3543"/>
    <mergeCell ref="D3544:G3544"/>
    <mergeCell ref="D3545:G3545"/>
    <mergeCell ref="D3546:G3546"/>
    <mergeCell ref="C3555:G3555"/>
    <mergeCell ref="C3724:G3724"/>
    <mergeCell ref="D3769:G3769"/>
    <mergeCell ref="D3770:G3770"/>
    <mergeCell ref="D3771:G3771"/>
    <mergeCell ref="D3772:G3772"/>
    <mergeCell ref="C3781:G3781"/>
    <mergeCell ref="D3658:G3658"/>
    <mergeCell ref="D3659:G3659"/>
    <mergeCell ref="C3668:G3668"/>
    <mergeCell ref="D3713:G3713"/>
    <mergeCell ref="D3714:G3714"/>
    <mergeCell ref="D3715:G3715"/>
    <mergeCell ref="D3884:G3884"/>
    <mergeCell ref="D3885:G3885"/>
    <mergeCell ref="C3894:G3894"/>
    <mergeCell ref="D3939:G3939"/>
    <mergeCell ref="D3940:G3940"/>
    <mergeCell ref="D3941:G3941"/>
    <mergeCell ref="D3826:G3826"/>
    <mergeCell ref="D3827:G3827"/>
    <mergeCell ref="D3828:G3828"/>
    <mergeCell ref="C3837:G3837"/>
    <mergeCell ref="D3882:G3882"/>
    <mergeCell ref="D3883:G3883"/>
    <mergeCell ref="C4008:G4008"/>
    <mergeCell ref="D4053:G4053"/>
    <mergeCell ref="D4054:G4054"/>
    <mergeCell ref="D4055:G4055"/>
    <mergeCell ref="D4056:G4056"/>
    <mergeCell ref="C4065:G4065"/>
    <mergeCell ref="D3942:G3942"/>
    <mergeCell ref="C3951:G3951"/>
    <mergeCell ref="D3996:G3996"/>
    <mergeCell ref="D3997:G3997"/>
    <mergeCell ref="D3998:G3998"/>
    <mergeCell ref="D3999:G3999"/>
    <mergeCell ref="D4168:G4168"/>
    <mergeCell ref="D4169:G4169"/>
    <mergeCell ref="C4178:G4178"/>
    <mergeCell ref="D4223:G4223"/>
    <mergeCell ref="D4224:G4224"/>
    <mergeCell ref="D4225:G4225"/>
    <mergeCell ref="D4110:G4110"/>
    <mergeCell ref="D4111:G4111"/>
    <mergeCell ref="D4112:G4112"/>
    <mergeCell ref="D4113:G4113"/>
    <mergeCell ref="C4122:G4122"/>
    <mergeCell ref="D4167:G4167"/>
    <mergeCell ref="C4292:G4292"/>
    <mergeCell ref="D4337:G4337"/>
    <mergeCell ref="D4338:G4338"/>
    <mergeCell ref="D4339:G4339"/>
    <mergeCell ref="D4340:G4340"/>
    <mergeCell ref="C4349:G4349"/>
    <mergeCell ref="D4226:G4226"/>
    <mergeCell ref="C4235:G4235"/>
    <mergeCell ref="D4280:G4280"/>
    <mergeCell ref="D4281:G4281"/>
    <mergeCell ref="D4282:G4282"/>
    <mergeCell ref="D4283:G4283"/>
    <mergeCell ref="D4452:G4452"/>
    <mergeCell ref="D4453:G4453"/>
    <mergeCell ref="D4454:G4454"/>
    <mergeCell ref="C4463:G4463"/>
    <mergeCell ref="D4394:G4394"/>
    <mergeCell ref="D4395:G4395"/>
    <mergeCell ref="D4396:G4396"/>
    <mergeCell ref="D4397:G4397"/>
    <mergeCell ref="C4406:G4406"/>
    <mergeCell ref="D4451:G445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2C2EC-617C-43BE-BA8F-51048CFBA2ED}">
  <dimension ref="A1:K2565"/>
  <sheetViews>
    <sheetView workbookViewId="0"/>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11.7109375" bestFit="1" customWidth="1"/>
    <col min="9" max="9" width="18.28515625" customWidth="1"/>
    <col min="10" max="10" width="10.7109375" customWidth="1"/>
    <col min="11" max="11" width="17.42578125" customWidth="1"/>
  </cols>
  <sheetData>
    <row r="1" spans="1:11">
      <c r="A1" s="221"/>
      <c r="B1" s="221"/>
      <c r="C1" s="1623" t="s">
        <v>0</v>
      </c>
      <c r="D1" s="1624"/>
      <c r="E1" s="1624"/>
      <c r="F1" s="1624"/>
      <c r="G1" s="1624"/>
      <c r="H1" s="221"/>
      <c r="I1" s="221"/>
      <c r="J1" s="221"/>
      <c r="K1" s="221"/>
    </row>
    <row r="2" spans="1:11">
      <c r="A2" s="221"/>
      <c r="B2" s="221"/>
      <c r="C2" s="1625" t="s">
        <v>193</v>
      </c>
      <c r="D2" s="1626"/>
      <c r="E2" s="1626"/>
      <c r="F2" s="1626"/>
      <c r="G2" s="1626"/>
      <c r="H2" s="221"/>
      <c r="I2" s="221"/>
      <c r="J2" s="221"/>
      <c r="K2" s="221"/>
    </row>
    <row r="3" spans="1:11">
      <c r="A3" s="221"/>
      <c r="B3" s="221"/>
      <c r="C3" s="222" t="s">
        <v>194</v>
      </c>
      <c r="D3" s="1621" t="s">
        <v>3251</v>
      </c>
      <c r="E3" s="1622"/>
      <c r="F3" s="1622"/>
      <c r="G3" s="1622"/>
      <c r="H3" s="221"/>
      <c r="I3" s="221"/>
      <c r="J3" s="221"/>
      <c r="K3" s="221"/>
    </row>
    <row r="4" spans="1:11">
      <c r="A4" s="221"/>
      <c r="B4" s="221"/>
      <c r="C4" s="222" t="s">
        <v>196</v>
      </c>
      <c r="D4" s="1621" t="s">
        <v>3252</v>
      </c>
      <c r="E4" s="1622"/>
      <c r="F4" s="1622"/>
      <c r="G4" s="1622"/>
      <c r="H4" s="221"/>
      <c r="I4" s="221"/>
      <c r="J4" s="221"/>
      <c r="K4" s="221"/>
    </row>
    <row r="5" spans="1:11">
      <c r="A5" s="221"/>
      <c r="B5" s="221"/>
      <c r="C5" s="222" t="s">
        <v>2</v>
      </c>
      <c r="D5" s="1621" t="s">
        <v>3572</v>
      </c>
      <c r="E5" s="1622"/>
      <c r="F5" s="1622"/>
      <c r="G5" s="1622"/>
      <c r="H5" s="221"/>
      <c r="I5" s="221"/>
      <c r="J5" s="221"/>
      <c r="K5" s="221"/>
    </row>
    <row r="6" spans="1:11">
      <c r="A6" s="221"/>
      <c r="B6" s="221"/>
      <c r="C6" s="222" t="s">
        <v>4</v>
      </c>
      <c r="D6" s="1621" t="s">
        <v>3573</v>
      </c>
      <c r="E6" s="1622"/>
      <c r="F6" s="1622"/>
      <c r="G6" s="1622"/>
      <c r="H6" s="221"/>
      <c r="I6" s="221"/>
      <c r="J6" s="221"/>
      <c r="K6" s="221"/>
    </row>
    <row r="7" spans="1:11">
      <c r="A7" s="221"/>
      <c r="B7" s="221"/>
      <c r="C7" s="222" t="s">
        <v>6</v>
      </c>
      <c r="D7" s="1629" t="s">
        <v>199</v>
      </c>
      <c r="E7" s="1630"/>
      <c r="F7" s="1630"/>
      <c r="G7" s="1630"/>
      <c r="H7" s="221"/>
      <c r="I7" s="221"/>
      <c r="J7" s="221"/>
      <c r="K7" s="221"/>
    </row>
    <row r="8" spans="1:11">
      <c r="A8" s="221"/>
      <c r="B8" s="221"/>
      <c r="C8" s="1631" t="s">
        <v>8</v>
      </c>
      <c r="D8" s="1632"/>
      <c r="E8" s="1632"/>
      <c r="F8" s="1632"/>
      <c r="G8" s="1632"/>
      <c r="H8" s="221"/>
      <c r="I8" s="221"/>
      <c r="J8" s="221"/>
      <c r="K8" s="221"/>
    </row>
    <row r="9" spans="1:11" ht="32.25" customHeight="1">
      <c r="A9" s="221"/>
      <c r="B9" s="221"/>
      <c r="C9" s="1633" t="s">
        <v>3574</v>
      </c>
      <c r="D9" s="1634"/>
      <c r="E9" s="1634"/>
      <c r="F9" s="1634"/>
      <c r="G9" s="1634"/>
      <c r="H9" s="221"/>
      <c r="I9" s="221"/>
      <c r="J9" s="221"/>
      <c r="K9" s="221"/>
    </row>
    <row r="10" spans="1:11" ht="52.5" customHeight="1">
      <c r="A10" s="221"/>
      <c r="B10" s="221"/>
      <c r="C10" s="224" t="s">
        <v>10</v>
      </c>
      <c r="D10" s="1635" t="s">
        <v>3575</v>
      </c>
      <c r="E10" s="1636"/>
      <c r="F10" s="1636"/>
      <c r="G10" s="1636"/>
      <c r="H10" s="221"/>
      <c r="I10" s="221"/>
      <c r="J10" s="221"/>
      <c r="K10" s="221"/>
    </row>
    <row r="11" spans="1:11" ht="37.5" customHeight="1">
      <c r="A11" s="221"/>
      <c r="B11" s="221"/>
      <c r="C11" s="224" t="s">
        <v>203</v>
      </c>
      <c r="D11" s="1635" t="s">
        <v>3576</v>
      </c>
      <c r="E11" s="1636"/>
      <c r="F11" s="1636"/>
      <c r="G11" s="1636"/>
      <c r="H11" s="221"/>
      <c r="I11" s="221"/>
      <c r="J11" s="221"/>
      <c r="K11" s="221"/>
    </row>
    <row r="12" spans="1:11">
      <c r="A12" s="221"/>
      <c r="B12" s="221"/>
      <c r="C12" s="1627" t="s">
        <v>200</v>
      </c>
      <c r="D12" s="1628"/>
      <c r="E12" s="1628"/>
      <c r="F12" s="1628"/>
      <c r="G12" s="1628"/>
      <c r="H12" s="221"/>
      <c r="I12" s="221"/>
      <c r="J12" s="221"/>
      <c r="K12" s="221"/>
    </row>
    <row r="13" spans="1:11">
      <c r="A13" s="221"/>
      <c r="B13" s="221"/>
      <c r="C13" s="242" t="s">
        <v>200</v>
      </c>
      <c r="D13" s="1627" t="s">
        <v>200</v>
      </c>
      <c r="E13" s="1628"/>
      <c r="F13" s="1628"/>
      <c r="G13" s="1628"/>
      <c r="H13" s="221"/>
      <c r="I13" s="221"/>
      <c r="J13" s="221"/>
      <c r="K13" s="221"/>
    </row>
    <row r="14" spans="1:11">
      <c r="A14" s="221"/>
      <c r="B14" s="221"/>
      <c r="C14" s="243" t="s">
        <v>209</v>
      </c>
      <c r="D14" s="1637" t="s">
        <v>200</v>
      </c>
      <c r="E14" s="1638"/>
      <c r="F14" s="1638"/>
      <c r="G14" s="1638"/>
      <c r="H14" s="221"/>
      <c r="I14" s="221"/>
      <c r="J14" s="221"/>
      <c r="K14" s="221"/>
    </row>
    <row r="15" spans="1:11">
      <c r="A15" s="221"/>
      <c r="B15" s="221"/>
      <c r="C15" s="244" t="s">
        <v>211</v>
      </c>
      <c r="D15" s="1639" t="s">
        <v>200</v>
      </c>
      <c r="E15" s="1640"/>
      <c r="F15" s="1640"/>
      <c r="G15" s="1640"/>
      <c r="H15" s="221"/>
      <c r="I15" s="221"/>
      <c r="J15" s="221"/>
      <c r="K15" s="221"/>
    </row>
    <row r="16" spans="1:11">
      <c r="A16" s="221"/>
      <c r="B16" s="221"/>
      <c r="C16" s="244" t="s">
        <v>31</v>
      </c>
      <c r="D16" s="1639" t="s">
        <v>200</v>
      </c>
      <c r="E16" s="1640"/>
      <c r="F16" s="1640"/>
      <c r="G16" s="1640"/>
      <c r="H16" s="221"/>
      <c r="I16" s="221"/>
      <c r="J16" s="221"/>
      <c r="K16" s="221"/>
    </row>
    <row r="17" spans="1:11">
      <c r="A17" s="221"/>
      <c r="B17" s="221"/>
      <c r="C17" s="245"/>
      <c r="D17" s="246">
        <v>2025</v>
      </c>
      <c r="E17" s="246">
        <v>2026</v>
      </c>
      <c r="F17" s="246">
        <v>2027</v>
      </c>
      <c r="G17" s="246">
        <v>2028</v>
      </c>
      <c r="H17" s="221"/>
      <c r="I17" s="221"/>
      <c r="J17" s="221"/>
      <c r="K17" s="221"/>
    </row>
    <row r="18" spans="1:11">
      <c r="A18" s="221"/>
      <c r="B18" s="221"/>
      <c r="C18" s="247"/>
      <c r="D18" s="248" t="s">
        <v>13</v>
      </c>
      <c r="E18" s="248" t="s">
        <v>14</v>
      </c>
      <c r="F18" s="248" t="s">
        <v>14</v>
      </c>
      <c r="G18" s="248" t="s">
        <v>14</v>
      </c>
      <c r="H18" s="221"/>
      <c r="I18" s="221"/>
      <c r="J18" s="221"/>
      <c r="K18" s="221"/>
    </row>
    <row r="19" spans="1:11">
      <c r="A19" s="221"/>
      <c r="B19" s="221"/>
      <c r="C19" s="1641" t="s">
        <v>218</v>
      </c>
      <c r="D19" s="1642"/>
      <c r="E19" s="1642"/>
      <c r="F19" s="1642"/>
      <c r="G19" s="1642"/>
      <c r="H19" s="221"/>
      <c r="I19" s="221"/>
      <c r="J19" s="221"/>
      <c r="K19" s="221"/>
    </row>
    <row r="20" spans="1:11">
      <c r="A20" s="221"/>
      <c r="B20" s="221"/>
      <c r="C20" s="245"/>
      <c r="D20" s="246">
        <v>2025</v>
      </c>
      <c r="E20" s="246">
        <v>2026</v>
      </c>
      <c r="F20" s="246">
        <v>2027</v>
      </c>
      <c r="G20" s="246">
        <v>2028</v>
      </c>
      <c r="H20" s="221"/>
      <c r="I20" s="221"/>
      <c r="J20" s="221"/>
      <c r="K20" s="221"/>
    </row>
    <row r="21" spans="1:11">
      <c r="A21" s="221"/>
      <c r="B21" s="221"/>
      <c r="C21" s="247"/>
      <c r="D21" s="248" t="s">
        <v>13</v>
      </c>
      <c r="E21" s="248" t="s">
        <v>14</v>
      </c>
      <c r="F21" s="248" t="s">
        <v>14</v>
      </c>
      <c r="G21" s="248" t="s">
        <v>14</v>
      </c>
      <c r="H21" s="221"/>
      <c r="I21" s="221"/>
      <c r="J21" s="221"/>
      <c r="K21" s="221"/>
    </row>
    <row r="22" spans="1:11">
      <c r="A22" s="221"/>
      <c r="B22" s="221"/>
      <c r="C22" s="252" t="s">
        <v>237</v>
      </c>
      <c r="D22" s="255" t="s">
        <v>200</v>
      </c>
      <c r="E22" s="255" t="s">
        <v>200</v>
      </c>
      <c r="F22" s="255" t="s">
        <v>200</v>
      </c>
      <c r="G22" s="255" t="s">
        <v>200</v>
      </c>
      <c r="H22" s="221"/>
      <c r="I22" s="221"/>
      <c r="J22" s="221"/>
      <c r="K22" s="221"/>
    </row>
    <row r="23" spans="1:11">
      <c r="A23" s="221"/>
      <c r="B23" s="221"/>
      <c r="C23" s="224" t="s">
        <v>10</v>
      </c>
      <c r="D23" s="1635" t="s">
        <v>1650</v>
      </c>
      <c r="E23" s="1636"/>
      <c r="F23" s="1636"/>
      <c r="G23" s="1636"/>
      <c r="H23" s="221"/>
      <c r="I23" s="221"/>
      <c r="J23" s="221"/>
      <c r="K23" s="221"/>
    </row>
    <row r="24" spans="1:11">
      <c r="A24" s="221"/>
      <c r="B24" s="221"/>
      <c r="C24" s="224" t="s">
        <v>203</v>
      </c>
      <c r="D24" s="1635" t="s">
        <v>200</v>
      </c>
      <c r="E24" s="1636"/>
      <c r="F24" s="1636"/>
      <c r="G24" s="1636"/>
      <c r="H24" s="221"/>
      <c r="I24" s="221"/>
      <c r="J24" s="221"/>
      <c r="K24" s="221"/>
    </row>
    <row r="25" spans="1:11">
      <c r="A25" s="221"/>
      <c r="B25" s="221"/>
      <c r="C25" s="1627" t="s">
        <v>51</v>
      </c>
      <c r="D25" s="1628"/>
      <c r="E25" s="1628"/>
      <c r="F25" s="1628"/>
      <c r="G25" s="1628"/>
      <c r="H25" s="221"/>
      <c r="I25" s="221"/>
      <c r="J25" s="221"/>
      <c r="K25" s="221"/>
    </row>
    <row r="26" spans="1:11">
      <c r="A26" s="221"/>
      <c r="B26" s="221"/>
      <c r="C26" s="242" t="s">
        <v>3577</v>
      </c>
      <c r="D26" s="1627" t="s">
        <v>3572</v>
      </c>
      <c r="E26" s="1628"/>
      <c r="F26" s="1628"/>
      <c r="G26" s="1628"/>
      <c r="H26" s="221"/>
      <c r="I26" s="221"/>
      <c r="J26" s="221"/>
      <c r="K26" s="221"/>
    </row>
    <row r="27" spans="1:11">
      <c r="A27" s="221"/>
      <c r="B27" s="221"/>
      <c r="C27" s="243" t="s">
        <v>209</v>
      </c>
      <c r="D27" s="1705" t="s">
        <v>3578</v>
      </c>
      <c r="E27" s="1706"/>
      <c r="F27" s="1706"/>
      <c r="G27" s="1706"/>
      <c r="H27" s="221"/>
      <c r="I27" s="221"/>
      <c r="J27" s="221"/>
      <c r="K27" s="221"/>
    </row>
    <row r="28" spans="1:11">
      <c r="A28" s="221"/>
      <c r="B28" s="221"/>
      <c r="C28" s="244" t="s">
        <v>211</v>
      </c>
      <c r="D28" s="1639" t="s">
        <v>3579</v>
      </c>
      <c r="E28" s="1640"/>
      <c r="F28" s="1640"/>
      <c r="G28" s="1640"/>
      <c r="H28" s="221"/>
      <c r="I28" s="221"/>
      <c r="J28" s="221"/>
      <c r="K28" s="221"/>
    </row>
    <row r="29" spans="1:11">
      <c r="A29" s="221"/>
      <c r="B29" s="221"/>
      <c r="C29" s="244" t="s">
        <v>31</v>
      </c>
      <c r="D29" s="1639" t="s">
        <v>474</v>
      </c>
      <c r="E29" s="1640"/>
      <c r="F29" s="1640"/>
      <c r="G29" s="1640"/>
      <c r="H29" s="221"/>
      <c r="I29" s="221"/>
      <c r="J29" s="221"/>
      <c r="K29" s="221"/>
    </row>
    <row r="30" spans="1:11">
      <c r="A30" s="221"/>
      <c r="B30" s="221"/>
      <c r="C30" s="245"/>
      <c r="D30" s="246">
        <v>2025</v>
      </c>
      <c r="E30" s="246">
        <v>2026</v>
      </c>
      <c r="F30" s="246">
        <v>2027</v>
      </c>
      <c r="G30" s="246">
        <v>2028</v>
      </c>
      <c r="H30" s="221"/>
      <c r="I30" s="221"/>
      <c r="J30" s="221"/>
      <c r="K30" s="221"/>
    </row>
    <row r="31" spans="1:11">
      <c r="A31" s="221"/>
      <c r="B31" s="221"/>
      <c r="C31" s="247"/>
      <c r="D31" s="248" t="s">
        <v>13</v>
      </c>
      <c r="E31" s="248" t="s">
        <v>14</v>
      </c>
      <c r="F31" s="248" t="s">
        <v>14</v>
      </c>
      <c r="G31" s="248" t="s">
        <v>14</v>
      </c>
      <c r="H31" s="221"/>
      <c r="I31" s="221"/>
      <c r="J31" s="221"/>
      <c r="K31" s="221"/>
    </row>
    <row r="32" spans="1:11">
      <c r="A32" s="221"/>
      <c r="B32" s="221"/>
      <c r="C32" s="225" t="s">
        <v>33</v>
      </c>
      <c r="D32" s="253" t="s">
        <v>200</v>
      </c>
      <c r="E32" s="253" t="s">
        <v>248</v>
      </c>
      <c r="F32" s="253" t="s">
        <v>248</v>
      </c>
      <c r="G32" s="253" t="s">
        <v>248</v>
      </c>
      <c r="H32" s="221"/>
      <c r="I32" s="221"/>
      <c r="J32" s="221"/>
      <c r="K32" s="221"/>
    </row>
    <row r="33" spans="1:11">
      <c r="A33" s="221"/>
      <c r="B33" s="221"/>
      <c r="C33" s="225" t="s">
        <v>214</v>
      </c>
      <c r="D33" s="1584">
        <v>283114548</v>
      </c>
      <c r="E33" s="1584">
        <v>293251949</v>
      </c>
      <c r="F33" s="1584">
        <v>159925609</v>
      </c>
      <c r="G33" s="1584">
        <v>84715139</v>
      </c>
      <c r="H33" s="221"/>
      <c r="I33" s="221"/>
      <c r="J33" s="221"/>
      <c r="K33" s="221"/>
    </row>
    <row r="34" spans="1:11">
      <c r="A34" s="221"/>
      <c r="B34" s="221"/>
      <c r="C34" s="225" t="s">
        <v>215</v>
      </c>
      <c r="D34" s="253" t="s">
        <v>164</v>
      </c>
      <c r="E34" s="1584">
        <v>293251949</v>
      </c>
      <c r="F34" s="1584">
        <v>159925609</v>
      </c>
      <c r="G34" s="1584">
        <v>84715139</v>
      </c>
      <c r="H34" s="221"/>
      <c r="I34" s="221"/>
      <c r="J34" s="221"/>
      <c r="K34" s="221"/>
    </row>
    <row r="35" spans="1:11">
      <c r="A35" s="221"/>
      <c r="B35" s="221"/>
      <c r="C35" s="225" t="s">
        <v>216</v>
      </c>
      <c r="D35" s="253" t="s">
        <v>200</v>
      </c>
      <c r="E35" s="253" t="s">
        <v>200</v>
      </c>
      <c r="F35" s="1587">
        <v>0</v>
      </c>
      <c r="G35" s="1587">
        <v>0</v>
      </c>
      <c r="H35" s="221"/>
      <c r="I35" s="221"/>
      <c r="J35" s="221"/>
      <c r="K35" s="221"/>
    </row>
    <row r="36" spans="1:11">
      <c r="A36" s="221"/>
      <c r="B36" s="221"/>
      <c r="C36" s="225" t="s">
        <v>217</v>
      </c>
      <c r="D36" s="253" t="s">
        <v>200</v>
      </c>
      <c r="E36" s="1587">
        <v>3.5806711705962918E-2</v>
      </c>
      <c r="F36" s="1586">
        <v>-0.45464775410580477</v>
      </c>
      <c r="G36" s="1586">
        <v>-0.47028409314983444</v>
      </c>
      <c r="H36" s="221"/>
      <c r="I36" s="221"/>
      <c r="J36" s="221"/>
      <c r="K36" s="221"/>
    </row>
    <row r="37" spans="1:11">
      <c r="A37" s="221"/>
      <c r="B37" s="221"/>
      <c r="C37" s="225" t="s">
        <v>39</v>
      </c>
      <c r="D37" s="253" t="s">
        <v>200</v>
      </c>
      <c r="E37" s="1587"/>
      <c r="F37" s="1586">
        <v>-0.45464775410580477</v>
      </c>
      <c r="G37" s="1586">
        <v>-0.47028409314983444</v>
      </c>
      <c r="H37" s="221"/>
      <c r="I37" s="221"/>
      <c r="J37" s="221"/>
      <c r="K37" s="221"/>
    </row>
    <row r="38" spans="1:11">
      <c r="A38" s="221"/>
      <c r="B38" s="221"/>
      <c r="C38" s="1641" t="s">
        <v>218</v>
      </c>
      <c r="D38" s="1642"/>
      <c r="E38" s="1642"/>
      <c r="F38" s="1642"/>
      <c r="G38" s="1642"/>
      <c r="H38" s="221"/>
      <c r="I38" s="221"/>
      <c r="J38" s="221"/>
      <c r="K38" s="221"/>
    </row>
    <row r="39" spans="1:11">
      <c r="A39" s="221"/>
      <c r="B39" s="221"/>
      <c r="C39" s="245"/>
      <c r="D39" s="246">
        <v>2025</v>
      </c>
      <c r="E39" s="246">
        <v>2026</v>
      </c>
      <c r="F39" s="246">
        <v>2027</v>
      </c>
      <c r="G39" s="246">
        <v>2028</v>
      </c>
      <c r="H39" s="221"/>
      <c r="I39" s="221"/>
      <c r="J39" s="221"/>
      <c r="K39" s="221"/>
    </row>
    <row r="40" spans="1:11">
      <c r="A40" s="221"/>
      <c r="B40" s="221"/>
      <c r="C40" s="247"/>
      <c r="D40" s="248" t="s">
        <v>13</v>
      </c>
      <c r="E40" s="248" t="s">
        <v>14</v>
      </c>
      <c r="F40" s="248" t="s">
        <v>14</v>
      </c>
      <c r="G40" s="248" t="s">
        <v>14</v>
      </c>
      <c r="H40" s="221"/>
      <c r="I40" s="221"/>
      <c r="J40" s="221"/>
      <c r="K40" s="221"/>
    </row>
    <row r="41" spans="1:11">
      <c r="A41" s="221"/>
      <c r="B41" s="221"/>
      <c r="C41" s="250" t="s">
        <v>219</v>
      </c>
      <c r="D41" s="251">
        <v>0</v>
      </c>
      <c r="E41" s="251">
        <v>0</v>
      </c>
      <c r="F41" s="251">
        <v>0</v>
      </c>
      <c r="G41" s="251">
        <v>0</v>
      </c>
      <c r="H41" s="221"/>
      <c r="I41" s="221"/>
      <c r="J41" s="221"/>
      <c r="K41" s="221"/>
    </row>
    <row r="42" spans="1:11">
      <c r="A42" s="221"/>
      <c r="B42" s="221"/>
      <c r="C42" s="250" t="s">
        <v>220</v>
      </c>
      <c r="D42" s="251">
        <v>0</v>
      </c>
      <c r="E42" s="251">
        <v>0</v>
      </c>
      <c r="F42" s="251">
        <v>0</v>
      </c>
      <c r="G42" s="251">
        <v>0</v>
      </c>
      <c r="H42" s="221"/>
      <c r="I42" s="221"/>
      <c r="J42" s="221"/>
      <c r="K42" s="221"/>
    </row>
    <row r="43" spans="1:11">
      <c r="A43" s="221"/>
      <c r="B43" s="221"/>
      <c r="C43" s="250" t="s">
        <v>221</v>
      </c>
      <c r="D43" s="251">
        <v>0</v>
      </c>
      <c r="E43" s="251">
        <v>0</v>
      </c>
      <c r="F43" s="251">
        <v>0</v>
      </c>
      <c r="G43" s="251">
        <v>0</v>
      </c>
      <c r="H43" s="221"/>
      <c r="I43" s="221"/>
      <c r="J43" s="221"/>
      <c r="K43" s="221"/>
    </row>
    <row r="44" spans="1:11">
      <c r="A44" s="221"/>
      <c r="B44" s="221"/>
      <c r="C44" s="250" t="s">
        <v>222</v>
      </c>
      <c r="D44" s="251">
        <v>0</v>
      </c>
      <c r="E44" s="251">
        <v>0</v>
      </c>
      <c r="F44" s="251">
        <v>0</v>
      </c>
      <c r="G44" s="251">
        <v>0</v>
      </c>
      <c r="H44" s="221"/>
      <c r="I44" s="221"/>
      <c r="J44" s="221"/>
      <c r="K44" s="221"/>
    </row>
    <row r="45" spans="1:11">
      <c r="A45" s="221"/>
      <c r="B45" s="221"/>
      <c r="C45" s="250" t="s">
        <v>220</v>
      </c>
      <c r="D45" s="251">
        <v>0</v>
      </c>
      <c r="E45" s="251">
        <v>0</v>
      </c>
      <c r="F45" s="251">
        <v>0</v>
      </c>
      <c r="G45" s="251">
        <v>0</v>
      </c>
      <c r="H45" s="221"/>
      <c r="I45" s="221"/>
      <c r="J45" s="221"/>
      <c r="K45" s="221"/>
    </row>
    <row r="46" spans="1:11">
      <c r="A46" s="221"/>
      <c r="B46" s="221"/>
      <c r="C46" s="250" t="s">
        <v>221</v>
      </c>
      <c r="D46" s="251">
        <v>0</v>
      </c>
      <c r="E46" s="251">
        <v>0</v>
      </c>
      <c r="F46" s="251">
        <v>0</v>
      </c>
      <c r="G46" s="251">
        <v>0</v>
      </c>
      <c r="H46" s="221"/>
      <c r="I46" s="221"/>
      <c r="J46" s="221"/>
      <c r="K46" s="221"/>
    </row>
    <row r="47" spans="1:11">
      <c r="A47" s="221"/>
      <c r="B47" s="221"/>
      <c r="C47" s="250" t="s">
        <v>223</v>
      </c>
      <c r="D47" s="251">
        <v>0</v>
      </c>
      <c r="E47" s="251">
        <v>0</v>
      </c>
      <c r="F47" s="251">
        <v>0</v>
      </c>
      <c r="G47" s="251">
        <v>0</v>
      </c>
      <c r="H47" s="221"/>
      <c r="I47" s="221"/>
      <c r="J47" s="221"/>
      <c r="K47" s="221"/>
    </row>
    <row r="48" spans="1:11">
      <c r="A48" s="221"/>
      <c r="B48" s="221"/>
      <c r="C48" s="250" t="s">
        <v>220</v>
      </c>
      <c r="D48" s="251">
        <v>0</v>
      </c>
      <c r="E48" s="251">
        <v>0</v>
      </c>
      <c r="F48" s="251">
        <v>0</v>
      </c>
      <c r="G48" s="251">
        <v>0</v>
      </c>
      <c r="H48" s="221"/>
      <c r="I48" s="221"/>
      <c r="J48" s="221"/>
      <c r="K48" s="221"/>
    </row>
    <row r="49" spans="1:11">
      <c r="A49" s="221"/>
      <c r="B49" s="221"/>
      <c r="C49" s="250" t="s">
        <v>221</v>
      </c>
      <c r="D49" s="251">
        <v>0</v>
      </c>
      <c r="E49" s="251">
        <v>0</v>
      </c>
      <c r="F49" s="251">
        <v>0</v>
      </c>
      <c r="G49" s="251">
        <v>0</v>
      </c>
      <c r="H49" s="221"/>
      <c r="I49" s="221"/>
      <c r="J49" s="221"/>
      <c r="K49" s="221"/>
    </row>
    <row r="50" spans="1:11">
      <c r="A50" s="221"/>
      <c r="B50" s="221"/>
      <c r="C50" s="250" t="s">
        <v>224</v>
      </c>
      <c r="D50" s="251">
        <v>0</v>
      </c>
      <c r="E50" s="251">
        <v>0</v>
      </c>
      <c r="F50" s="251">
        <v>0</v>
      </c>
      <c r="G50" s="251">
        <v>0</v>
      </c>
      <c r="H50" s="221"/>
      <c r="I50" s="221"/>
      <c r="J50" s="221"/>
      <c r="K50" s="221"/>
    </row>
    <row r="51" spans="1:11">
      <c r="A51" s="221"/>
      <c r="B51" s="221"/>
      <c r="C51" s="250" t="s">
        <v>220</v>
      </c>
      <c r="D51" s="251">
        <v>0</v>
      </c>
      <c r="E51" s="251">
        <v>0</v>
      </c>
      <c r="F51" s="251">
        <v>0</v>
      </c>
      <c r="G51" s="251">
        <v>0</v>
      </c>
      <c r="H51" s="221"/>
      <c r="I51" s="221"/>
      <c r="J51" s="221"/>
      <c r="K51" s="221"/>
    </row>
    <row r="52" spans="1:11">
      <c r="A52" s="221"/>
      <c r="B52" s="221"/>
      <c r="C52" s="250" t="s">
        <v>221</v>
      </c>
      <c r="D52" s="251">
        <v>0</v>
      </c>
      <c r="E52" s="251">
        <v>0</v>
      </c>
      <c r="F52" s="251">
        <v>0</v>
      </c>
      <c r="G52" s="251">
        <v>0</v>
      </c>
      <c r="H52" s="221"/>
      <c r="I52" s="221"/>
      <c r="J52" s="221"/>
      <c r="K52" s="221"/>
    </row>
    <row r="53" spans="1:11">
      <c r="A53" s="221"/>
      <c r="B53" s="221"/>
      <c r="C53" s="250" t="s">
        <v>225</v>
      </c>
      <c r="D53" s="251">
        <v>0</v>
      </c>
      <c r="E53" s="251">
        <v>0</v>
      </c>
      <c r="F53" s="251">
        <v>0</v>
      </c>
      <c r="G53" s="251">
        <v>0</v>
      </c>
      <c r="H53" s="221"/>
      <c r="I53" s="221"/>
      <c r="J53" s="221"/>
      <c r="K53" s="221"/>
    </row>
    <row r="54" spans="1:11">
      <c r="A54" s="221"/>
      <c r="B54" s="221"/>
      <c r="C54" s="250" t="s">
        <v>220</v>
      </c>
      <c r="D54" s="251">
        <v>0</v>
      </c>
      <c r="E54" s="251">
        <v>0</v>
      </c>
      <c r="F54" s="251">
        <v>0</v>
      </c>
      <c r="G54" s="251">
        <v>0</v>
      </c>
      <c r="H54" s="221"/>
      <c r="I54" s="221"/>
      <c r="J54" s="221"/>
      <c r="K54" s="221"/>
    </row>
    <row r="55" spans="1:11">
      <c r="A55" s="221"/>
      <c r="B55" s="221"/>
      <c r="C55" s="250" t="s">
        <v>221</v>
      </c>
      <c r="D55" s="251">
        <v>0</v>
      </c>
      <c r="E55" s="251">
        <v>0</v>
      </c>
      <c r="F55" s="251">
        <v>0</v>
      </c>
      <c r="G55" s="251">
        <v>0</v>
      </c>
      <c r="H55" s="221"/>
      <c r="I55" s="221"/>
      <c r="J55" s="221"/>
      <c r="K55" s="221"/>
    </row>
    <row r="56" spans="1:11">
      <c r="A56" s="221"/>
      <c r="B56" s="221"/>
      <c r="C56" s="250" t="s">
        <v>226</v>
      </c>
      <c r="D56" s="251">
        <v>0</v>
      </c>
      <c r="E56" s="251">
        <v>0</v>
      </c>
      <c r="F56" s="251">
        <v>0</v>
      </c>
      <c r="G56" s="251">
        <v>0</v>
      </c>
      <c r="H56" s="221"/>
      <c r="I56" s="221"/>
      <c r="J56" s="221"/>
      <c r="K56" s="221"/>
    </row>
    <row r="57" spans="1:11">
      <c r="A57" s="221"/>
      <c r="B57" s="221"/>
      <c r="C57" s="250" t="s">
        <v>220</v>
      </c>
      <c r="D57" s="251">
        <v>0</v>
      </c>
      <c r="E57" s="251">
        <v>0</v>
      </c>
      <c r="F57" s="251">
        <v>0</v>
      </c>
      <c r="G57" s="251">
        <v>0</v>
      </c>
      <c r="H57" s="221"/>
      <c r="I57" s="221"/>
      <c r="J57" s="221"/>
      <c r="K57" s="221"/>
    </row>
    <row r="58" spans="1:11">
      <c r="A58" s="221"/>
      <c r="B58" s="221"/>
      <c r="C58" s="250" t="s">
        <v>221</v>
      </c>
      <c r="D58" s="251">
        <v>0</v>
      </c>
      <c r="E58" s="251">
        <v>0</v>
      </c>
      <c r="F58" s="251">
        <v>0</v>
      </c>
      <c r="G58" s="251">
        <v>0</v>
      </c>
      <c r="H58" s="221"/>
      <c r="I58" s="221"/>
      <c r="J58" s="221"/>
      <c r="K58" s="221"/>
    </row>
    <row r="59" spans="1:11">
      <c r="A59" s="221"/>
      <c r="B59" s="221"/>
      <c r="C59" s="250" t="s">
        <v>227</v>
      </c>
      <c r="D59" s="251">
        <v>0</v>
      </c>
      <c r="E59" s="251">
        <v>0</v>
      </c>
      <c r="F59" s="251">
        <v>0</v>
      </c>
      <c r="G59" s="251">
        <v>0</v>
      </c>
      <c r="H59" s="221"/>
      <c r="I59" s="221"/>
      <c r="J59" s="221"/>
      <c r="K59" s="221"/>
    </row>
    <row r="60" spans="1:11">
      <c r="A60" s="221"/>
      <c r="B60" s="221"/>
      <c r="C60" s="250" t="s">
        <v>220</v>
      </c>
      <c r="D60" s="251">
        <v>0</v>
      </c>
      <c r="E60" s="251">
        <v>0</v>
      </c>
      <c r="F60" s="251">
        <v>0</v>
      </c>
      <c r="G60" s="251">
        <v>0</v>
      </c>
      <c r="H60" s="221"/>
      <c r="I60" s="221"/>
      <c r="J60" s="221"/>
      <c r="K60" s="221"/>
    </row>
    <row r="61" spans="1:11">
      <c r="A61" s="221"/>
      <c r="B61" s="221"/>
      <c r="C61" s="250" t="s">
        <v>221</v>
      </c>
      <c r="D61" s="251">
        <v>0</v>
      </c>
      <c r="E61" s="251">
        <v>0</v>
      </c>
      <c r="F61" s="251">
        <v>0</v>
      </c>
      <c r="G61" s="251">
        <v>0</v>
      </c>
      <c r="H61" s="221"/>
      <c r="I61" s="221"/>
      <c r="J61" s="221"/>
      <c r="K61" s="221"/>
    </row>
    <row r="62" spans="1:11">
      <c r="A62" s="221"/>
      <c r="B62" s="221"/>
      <c r="C62" s="250" t="s">
        <v>228</v>
      </c>
      <c r="D62" s="251">
        <v>0</v>
      </c>
      <c r="E62" s="251">
        <v>0</v>
      </c>
      <c r="F62" s="251">
        <v>0</v>
      </c>
      <c r="G62" s="251">
        <v>0</v>
      </c>
      <c r="H62" s="221"/>
      <c r="I62" s="221"/>
      <c r="J62" s="221"/>
      <c r="K62" s="221"/>
    </row>
    <row r="63" spans="1:11">
      <c r="A63" s="221"/>
      <c r="B63" s="221"/>
      <c r="C63" s="250" t="s">
        <v>220</v>
      </c>
      <c r="D63" s="251">
        <v>0</v>
      </c>
      <c r="E63" s="251">
        <v>0</v>
      </c>
      <c r="F63" s="251">
        <v>0</v>
      </c>
      <c r="G63" s="251">
        <v>0</v>
      </c>
      <c r="H63" s="221"/>
      <c r="I63" s="221"/>
      <c r="J63" s="221"/>
      <c r="K63" s="221"/>
    </row>
    <row r="64" spans="1:11">
      <c r="A64" s="221"/>
      <c r="B64" s="221"/>
      <c r="C64" s="250" t="s">
        <v>229</v>
      </c>
      <c r="D64" s="251">
        <v>0</v>
      </c>
      <c r="E64" s="251">
        <v>0</v>
      </c>
      <c r="F64" s="251">
        <v>0</v>
      </c>
      <c r="G64" s="251">
        <v>0</v>
      </c>
      <c r="H64" s="221"/>
      <c r="I64" s="221"/>
      <c r="J64" s="221"/>
      <c r="K64" s="221"/>
    </row>
    <row r="65" spans="1:11">
      <c r="A65" s="221"/>
      <c r="B65" s="221"/>
      <c r="C65" s="250" t="s">
        <v>230</v>
      </c>
      <c r="D65" s="251">
        <v>0</v>
      </c>
      <c r="E65" s="251">
        <v>0</v>
      </c>
      <c r="F65" s="251">
        <v>0</v>
      </c>
      <c r="G65" s="251">
        <v>0</v>
      </c>
      <c r="H65" s="221"/>
      <c r="I65" s="221"/>
      <c r="J65" s="221"/>
      <c r="K65" s="221"/>
    </row>
    <row r="66" spans="1:11">
      <c r="A66" s="221"/>
      <c r="B66" s="221"/>
      <c r="C66" s="250" t="s">
        <v>231</v>
      </c>
      <c r="D66" s="251">
        <v>0</v>
      </c>
      <c r="E66" s="251">
        <v>0</v>
      </c>
      <c r="F66" s="251">
        <v>0</v>
      </c>
      <c r="G66" s="251">
        <v>0</v>
      </c>
      <c r="H66" s="221"/>
      <c r="I66" s="221"/>
      <c r="J66" s="221"/>
      <c r="K66" s="221"/>
    </row>
    <row r="67" spans="1:11">
      <c r="A67" s="221"/>
      <c r="B67" s="221"/>
      <c r="C67" s="250" t="s">
        <v>232</v>
      </c>
      <c r="D67" s="251">
        <v>0</v>
      </c>
      <c r="E67" s="251">
        <v>0</v>
      </c>
      <c r="F67" s="251">
        <v>0</v>
      </c>
      <c r="G67" s="251">
        <v>0</v>
      </c>
      <c r="H67" s="221"/>
      <c r="I67" s="221"/>
      <c r="J67" s="221"/>
      <c r="K67" s="221"/>
    </row>
    <row r="68" spans="1:11">
      <c r="A68" s="221"/>
      <c r="B68" s="221"/>
      <c r="C68" s="250" t="s">
        <v>233</v>
      </c>
      <c r="D68" s="251">
        <v>0</v>
      </c>
      <c r="E68" s="251">
        <v>293251949</v>
      </c>
      <c r="F68" s="251">
        <v>159925609</v>
      </c>
      <c r="G68" s="251">
        <v>84715139</v>
      </c>
      <c r="H68" s="221"/>
      <c r="I68" s="221"/>
      <c r="J68" s="221"/>
      <c r="K68" s="221"/>
    </row>
    <row r="69" spans="1:11">
      <c r="A69" s="221"/>
      <c r="B69" s="221"/>
      <c r="C69" s="250" t="s">
        <v>220</v>
      </c>
      <c r="D69" s="251">
        <v>0</v>
      </c>
      <c r="E69" s="251">
        <v>293251949</v>
      </c>
      <c r="F69" s="251">
        <v>159925609</v>
      </c>
      <c r="G69" s="251">
        <v>84715139</v>
      </c>
      <c r="H69" s="221"/>
      <c r="I69" s="221"/>
      <c r="J69" s="221"/>
      <c r="K69" s="221"/>
    </row>
    <row r="70" spans="1:11">
      <c r="A70" s="221"/>
      <c r="B70" s="221"/>
      <c r="C70" s="250" t="s">
        <v>229</v>
      </c>
      <c r="D70" s="251">
        <v>0</v>
      </c>
      <c r="E70" s="251">
        <v>0</v>
      </c>
      <c r="F70" s="251">
        <v>0</v>
      </c>
      <c r="G70" s="251">
        <v>0</v>
      </c>
      <c r="H70" s="221"/>
      <c r="I70" s="221"/>
      <c r="J70" s="221"/>
      <c r="K70" s="221"/>
    </row>
    <row r="71" spans="1:11">
      <c r="A71" s="221"/>
      <c r="B71" s="221"/>
      <c r="C71" s="250" t="s">
        <v>230</v>
      </c>
      <c r="D71" s="251">
        <v>0</v>
      </c>
      <c r="E71" s="251">
        <v>0</v>
      </c>
      <c r="F71" s="251">
        <v>0</v>
      </c>
      <c r="G71" s="251">
        <v>0</v>
      </c>
      <c r="H71" s="221"/>
      <c r="I71" s="221"/>
      <c r="J71" s="221"/>
      <c r="K71" s="221"/>
    </row>
    <row r="72" spans="1:11">
      <c r="A72" s="221"/>
      <c r="B72" s="221"/>
      <c r="C72" s="250" t="s">
        <v>231</v>
      </c>
      <c r="D72" s="251">
        <v>0</v>
      </c>
      <c r="E72" s="251">
        <v>0</v>
      </c>
      <c r="F72" s="251">
        <v>0</v>
      </c>
      <c r="G72" s="251">
        <v>0</v>
      </c>
      <c r="H72" s="221"/>
      <c r="I72" s="221"/>
      <c r="J72" s="221"/>
      <c r="K72" s="221"/>
    </row>
    <row r="73" spans="1:11">
      <c r="A73" s="221"/>
      <c r="B73" s="221"/>
      <c r="C73" s="250" t="s">
        <v>232</v>
      </c>
      <c r="D73" s="251">
        <v>0</v>
      </c>
      <c r="E73" s="251">
        <v>0</v>
      </c>
      <c r="F73" s="251">
        <v>0</v>
      </c>
      <c r="G73" s="251">
        <v>0</v>
      </c>
      <c r="H73" s="221"/>
      <c r="I73" s="221"/>
      <c r="J73" s="221"/>
      <c r="K73" s="221"/>
    </row>
    <row r="74" spans="1:11">
      <c r="A74" s="221"/>
      <c r="B74" s="221"/>
      <c r="C74" s="250" t="s">
        <v>234</v>
      </c>
      <c r="D74" s="251">
        <v>0</v>
      </c>
      <c r="E74" s="251">
        <v>0</v>
      </c>
      <c r="F74" s="251">
        <v>0</v>
      </c>
      <c r="G74" s="251">
        <v>0</v>
      </c>
      <c r="H74" s="221"/>
      <c r="I74" s="221"/>
      <c r="J74" s="221"/>
      <c r="K74" s="221"/>
    </row>
    <row r="75" spans="1:11">
      <c r="A75" s="221"/>
      <c r="B75" s="221"/>
      <c r="C75" s="250" t="s">
        <v>220</v>
      </c>
      <c r="D75" s="251">
        <v>0</v>
      </c>
      <c r="E75" s="251">
        <v>0</v>
      </c>
      <c r="F75" s="251">
        <v>0</v>
      </c>
      <c r="G75" s="251">
        <v>0</v>
      </c>
      <c r="H75" s="221"/>
      <c r="I75" s="221"/>
      <c r="J75" s="221"/>
      <c r="K75" s="221"/>
    </row>
    <row r="76" spans="1:11">
      <c r="A76" s="221"/>
      <c r="B76" s="221"/>
      <c r="C76" s="250" t="s">
        <v>229</v>
      </c>
      <c r="D76" s="251">
        <v>0</v>
      </c>
      <c r="E76" s="251">
        <v>0</v>
      </c>
      <c r="F76" s="251">
        <v>0</v>
      </c>
      <c r="G76" s="251">
        <v>0</v>
      </c>
      <c r="H76" s="221"/>
      <c r="I76" s="221"/>
      <c r="J76" s="221"/>
      <c r="K76" s="221"/>
    </row>
    <row r="77" spans="1:11">
      <c r="A77" s="221"/>
      <c r="B77" s="221"/>
      <c r="C77" s="250" t="s">
        <v>230</v>
      </c>
      <c r="D77" s="251">
        <v>0</v>
      </c>
      <c r="E77" s="251">
        <v>0</v>
      </c>
      <c r="F77" s="251">
        <v>0</v>
      </c>
      <c r="G77" s="251">
        <v>0</v>
      </c>
      <c r="H77" s="221"/>
      <c r="I77" s="221"/>
      <c r="J77" s="221"/>
      <c r="K77" s="221"/>
    </row>
    <row r="78" spans="1:11">
      <c r="A78" s="221"/>
      <c r="B78" s="221"/>
      <c r="C78" s="250" t="s">
        <v>231</v>
      </c>
      <c r="D78" s="251">
        <v>0</v>
      </c>
      <c r="E78" s="251">
        <v>0</v>
      </c>
      <c r="F78" s="251">
        <v>0</v>
      </c>
      <c r="G78" s="251">
        <v>0</v>
      </c>
      <c r="H78" s="221"/>
      <c r="I78" s="221"/>
      <c r="J78" s="221"/>
      <c r="K78" s="221"/>
    </row>
    <row r="79" spans="1:11">
      <c r="A79" s="221"/>
      <c r="B79" s="221"/>
      <c r="C79" s="250" t="s">
        <v>232</v>
      </c>
      <c r="D79" s="251">
        <v>0</v>
      </c>
      <c r="E79" s="251">
        <v>0</v>
      </c>
      <c r="F79" s="251">
        <v>0</v>
      </c>
      <c r="G79" s="251">
        <v>0</v>
      </c>
      <c r="H79" s="221"/>
      <c r="I79" s="221"/>
      <c r="J79" s="221"/>
      <c r="K79" s="221"/>
    </row>
    <row r="80" spans="1:11">
      <c r="A80" s="221"/>
      <c r="B80" s="221"/>
      <c r="C80" s="250" t="s">
        <v>235</v>
      </c>
      <c r="D80" s="251">
        <v>0</v>
      </c>
      <c r="E80" s="251">
        <v>0</v>
      </c>
      <c r="F80" s="251">
        <v>0</v>
      </c>
      <c r="G80" s="251">
        <v>0</v>
      </c>
      <c r="H80" s="221"/>
      <c r="I80" s="221"/>
      <c r="J80" s="221"/>
      <c r="K80" s="221"/>
    </row>
    <row r="81" spans="1:11">
      <c r="A81" s="221"/>
      <c r="B81" s="221"/>
      <c r="C81" s="250" t="s">
        <v>236</v>
      </c>
      <c r="D81" s="251">
        <v>0</v>
      </c>
      <c r="E81" s="251">
        <v>0</v>
      </c>
      <c r="F81" s="251">
        <v>0</v>
      </c>
      <c r="G81" s="251">
        <v>0</v>
      </c>
      <c r="H81" s="221"/>
      <c r="I81" s="221"/>
      <c r="J81" s="221"/>
      <c r="K81" s="221"/>
    </row>
    <row r="82" spans="1:11">
      <c r="A82" s="221"/>
      <c r="B82" s="221"/>
      <c r="C82" s="252" t="s">
        <v>237</v>
      </c>
      <c r="D82" s="251">
        <v>0</v>
      </c>
      <c r="E82" s="251">
        <v>293251949</v>
      </c>
      <c r="F82" s="251">
        <v>159925609</v>
      </c>
      <c r="G82" s="251">
        <v>84715139</v>
      </c>
      <c r="H82" s="221"/>
      <c r="I82" s="221"/>
      <c r="J82" s="221"/>
      <c r="K82" s="221"/>
    </row>
    <row r="83" spans="1:11">
      <c r="A83" s="221"/>
      <c r="B83" s="221"/>
      <c r="C83" s="243" t="s">
        <v>209</v>
      </c>
      <c r="D83" s="1705" t="s">
        <v>3580</v>
      </c>
      <c r="E83" s="1706"/>
      <c r="F83" s="1706"/>
      <c r="G83" s="1706"/>
      <c r="H83" s="221"/>
      <c r="I83" s="221"/>
      <c r="J83" s="221"/>
      <c r="K83" s="221"/>
    </row>
    <row r="84" spans="1:11">
      <c r="A84" s="221"/>
      <c r="B84" s="221"/>
      <c r="C84" s="244" t="s">
        <v>211</v>
      </c>
      <c r="D84" s="1639" t="s">
        <v>3581</v>
      </c>
      <c r="E84" s="1640"/>
      <c r="F84" s="1640"/>
      <c r="G84" s="1640"/>
      <c r="H84" s="221"/>
      <c r="I84" s="221"/>
      <c r="J84" s="221"/>
      <c r="K84" s="221"/>
    </row>
    <row r="85" spans="1:11">
      <c r="A85" s="221"/>
      <c r="B85" s="221"/>
      <c r="C85" s="244" t="s">
        <v>31</v>
      </c>
      <c r="D85" s="1639" t="s">
        <v>474</v>
      </c>
      <c r="E85" s="1640"/>
      <c r="F85" s="1640"/>
      <c r="G85" s="1640"/>
      <c r="H85" s="221"/>
      <c r="I85" s="221"/>
      <c r="J85" s="221"/>
      <c r="K85" s="221"/>
    </row>
    <row r="86" spans="1:11">
      <c r="A86" s="221"/>
      <c r="B86" s="221"/>
      <c r="C86" s="245"/>
      <c r="D86" s="246">
        <v>2025</v>
      </c>
      <c r="E86" s="246">
        <v>2026</v>
      </c>
      <c r="F86" s="246">
        <v>2027</v>
      </c>
      <c r="G86" s="246">
        <v>2028</v>
      </c>
      <c r="H86" s="221"/>
      <c r="I86" s="221"/>
      <c r="J86" s="221"/>
      <c r="K86" s="221"/>
    </row>
    <row r="87" spans="1:11">
      <c r="A87" s="221"/>
      <c r="B87" s="221"/>
      <c r="C87" s="247"/>
      <c r="D87" s="248" t="s">
        <v>13</v>
      </c>
      <c r="E87" s="248" t="s">
        <v>14</v>
      </c>
      <c r="F87" s="248" t="s">
        <v>14</v>
      </c>
      <c r="G87" s="248" t="s">
        <v>14</v>
      </c>
      <c r="H87" s="221"/>
      <c r="I87" s="221"/>
      <c r="J87" s="221"/>
      <c r="K87" s="221"/>
    </row>
    <row r="88" spans="1:11">
      <c r="A88" s="221"/>
      <c r="B88" s="221"/>
      <c r="C88" s="225" t="s">
        <v>33</v>
      </c>
      <c r="D88" s="253">
        <v>1</v>
      </c>
      <c r="E88" s="253" t="s">
        <v>248</v>
      </c>
      <c r="F88" s="253" t="s">
        <v>164</v>
      </c>
      <c r="G88" s="253" t="s">
        <v>164</v>
      </c>
      <c r="H88" s="221"/>
      <c r="I88" s="221"/>
      <c r="J88" s="221"/>
      <c r="K88" s="221"/>
    </row>
    <row r="89" spans="1:11">
      <c r="A89" s="221"/>
      <c r="B89" s="221"/>
      <c r="C89" s="225" t="s">
        <v>214</v>
      </c>
      <c r="D89" s="1584">
        <v>38703377</v>
      </c>
      <c r="E89" s="1584">
        <v>67748182</v>
      </c>
      <c r="F89" s="253" t="s">
        <v>164</v>
      </c>
      <c r="G89" s="253" t="s">
        <v>164</v>
      </c>
      <c r="H89" s="221"/>
      <c r="I89" s="221"/>
      <c r="J89" s="221"/>
      <c r="K89" s="221"/>
    </row>
    <row r="90" spans="1:11">
      <c r="A90" s="221"/>
      <c r="B90" s="221"/>
      <c r="C90" s="225" t="s">
        <v>215</v>
      </c>
      <c r="D90" s="253" t="s">
        <v>164</v>
      </c>
      <c r="E90" s="1584">
        <v>67748182</v>
      </c>
      <c r="F90" s="253" t="s">
        <v>164</v>
      </c>
      <c r="G90" s="253" t="s">
        <v>164</v>
      </c>
      <c r="H90" s="221"/>
      <c r="I90" s="221"/>
      <c r="J90" s="221"/>
      <c r="K90" s="221"/>
    </row>
    <row r="91" spans="1:11">
      <c r="A91" s="221"/>
      <c r="B91" s="221"/>
      <c r="C91" s="225" t="s">
        <v>216</v>
      </c>
      <c r="D91" s="253" t="s">
        <v>200</v>
      </c>
      <c r="E91" s="253" t="s">
        <v>200</v>
      </c>
      <c r="F91" s="253" t="s">
        <v>936</v>
      </c>
      <c r="G91" s="253" t="s">
        <v>200</v>
      </c>
      <c r="H91" s="221"/>
      <c r="I91" s="221"/>
      <c r="J91" s="221"/>
      <c r="K91" s="221"/>
    </row>
    <row r="92" spans="1:11">
      <c r="A92" s="221"/>
      <c r="B92" s="221"/>
      <c r="C92" s="225" t="s">
        <v>217</v>
      </c>
      <c r="D92" s="253" t="s">
        <v>200</v>
      </c>
      <c r="E92" s="1587">
        <v>0.75044627242733886</v>
      </c>
      <c r="F92" s="253" t="s">
        <v>936</v>
      </c>
      <c r="G92" s="253" t="s">
        <v>200</v>
      </c>
      <c r="H92" s="221"/>
      <c r="I92" s="221"/>
      <c r="J92" s="221"/>
      <c r="K92" s="221"/>
    </row>
    <row r="93" spans="1:11">
      <c r="A93" s="221"/>
      <c r="B93" s="221"/>
      <c r="C93" s="225" t="s">
        <v>39</v>
      </c>
      <c r="D93" s="253" t="s">
        <v>200</v>
      </c>
      <c r="E93" s="253" t="s">
        <v>200</v>
      </c>
      <c r="F93" s="253" t="s">
        <v>936</v>
      </c>
      <c r="G93" s="253" t="s">
        <v>200</v>
      </c>
      <c r="H93" s="221"/>
      <c r="I93" s="221"/>
      <c r="J93" s="221"/>
      <c r="K93" s="221"/>
    </row>
    <row r="94" spans="1:11">
      <c r="A94" s="221"/>
      <c r="B94" s="221"/>
      <c r="C94" s="1641" t="s">
        <v>218</v>
      </c>
      <c r="D94" s="1642"/>
      <c r="E94" s="1642"/>
      <c r="F94" s="1642"/>
      <c r="G94" s="1642"/>
      <c r="H94" s="221"/>
      <c r="I94" s="221"/>
      <c r="J94" s="221"/>
      <c r="K94" s="221"/>
    </row>
    <row r="95" spans="1:11">
      <c r="A95" s="221"/>
      <c r="B95" s="221"/>
      <c r="C95" s="245"/>
      <c r="D95" s="246">
        <v>2025</v>
      </c>
      <c r="E95" s="246">
        <v>2026</v>
      </c>
      <c r="F95" s="246">
        <v>2027</v>
      </c>
      <c r="G95" s="246">
        <v>2028</v>
      </c>
      <c r="H95" s="221"/>
      <c r="I95" s="221"/>
      <c r="J95" s="221"/>
      <c r="K95" s="221"/>
    </row>
    <row r="96" spans="1:11">
      <c r="A96" s="221"/>
      <c r="B96" s="221"/>
      <c r="C96" s="247"/>
      <c r="D96" s="248" t="s">
        <v>13</v>
      </c>
      <c r="E96" s="248" t="s">
        <v>14</v>
      </c>
      <c r="F96" s="248" t="s">
        <v>14</v>
      </c>
      <c r="G96" s="248" t="s">
        <v>14</v>
      </c>
      <c r="H96" s="221"/>
      <c r="I96" s="221"/>
      <c r="J96" s="221"/>
      <c r="K96" s="221"/>
    </row>
    <row r="97" spans="1:11">
      <c r="A97" s="221"/>
      <c r="B97" s="221"/>
      <c r="C97" s="250" t="s">
        <v>219</v>
      </c>
      <c r="D97" s="251">
        <v>0</v>
      </c>
      <c r="E97" s="251">
        <v>0</v>
      </c>
      <c r="F97" s="251">
        <v>0</v>
      </c>
      <c r="G97" s="251">
        <v>0</v>
      </c>
      <c r="H97" s="221"/>
      <c r="I97" s="221"/>
      <c r="J97" s="221"/>
      <c r="K97" s="221"/>
    </row>
    <row r="98" spans="1:11">
      <c r="A98" s="221"/>
      <c r="B98" s="221"/>
      <c r="C98" s="250" t="s">
        <v>220</v>
      </c>
      <c r="D98" s="251">
        <v>0</v>
      </c>
      <c r="E98" s="251">
        <v>0</v>
      </c>
      <c r="F98" s="251">
        <v>0</v>
      </c>
      <c r="G98" s="251">
        <v>0</v>
      </c>
      <c r="H98" s="221"/>
      <c r="I98" s="221"/>
      <c r="J98" s="221"/>
      <c r="K98" s="221"/>
    </row>
    <row r="99" spans="1:11">
      <c r="A99" s="221"/>
      <c r="B99" s="221"/>
      <c r="C99" s="250" t="s">
        <v>221</v>
      </c>
      <c r="D99" s="251">
        <v>0</v>
      </c>
      <c r="E99" s="251">
        <v>0</v>
      </c>
      <c r="F99" s="251">
        <v>0</v>
      </c>
      <c r="G99" s="251">
        <v>0</v>
      </c>
      <c r="H99" s="221"/>
      <c r="I99" s="221"/>
      <c r="J99" s="221"/>
      <c r="K99" s="221"/>
    </row>
    <row r="100" spans="1:11">
      <c r="A100" s="221"/>
      <c r="B100" s="221"/>
      <c r="C100" s="250" t="s">
        <v>222</v>
      </c>
      <c r="D100" s="251">
        <v>0</v>
      </c>
      <c r="E100" s="251">
        <v>0</v>
      </c>
      <c r="F100" s="251">
        <v>0</v>
      </c>
      <c r="G100" s="251">
        <v>0</v>
      </c>
      <c r="H100" s="221"/>
      <c r="I100" s="221"/>
      <c r="J100" s="221"/>
      <c r="K100" s="221"/>
    </row>
    <row r="101" spans="1:11">
      <c r="A101" s="221"/>
      <c r="B101" s="221"/>
      <c r="C101" s="250" t="s">
        <v>220</v>
      </c>
      <c r="D101" s="251">
        <v>0</v>
      </c>
      <c r="E101" s="251">
        <v>0</v>
      </c>
      <c r="F101" s="251">
        <v>0</v>
      </c>
      <c r="G101" s="251">
        <v>0</v>
      </c>
      <c r="H101" s="221"/>
      <c r="I101" s="221"/>
      <c r="J101" s="221"/>
      <c r="K101" s="221"/>
    </row>
    <row r="102" spans="1:11">
      <c r="A102" s="221"/>
      <c r="B102" s="221"/>
      <c r="C102" s="250" t="s">
        <v>221</v>
      </c>
      <c r="D102" s="251">
        <v>0</v>
      </c>
      <c r="E102" s="251">
        <v>0</v>
      </c>
      <c r="F102" s="251">
        <v>0</v>
      </c>
      <c r="G102" s="251">
        <v>0</v>
      </c>
      <c r="H102" s="221"/>
      <c r="I102" s="221"/>
      <c r="J102" s="221"/>
      <c r="K102" s="221"/>
    </row>
    <row r="103" spans="1:11">
      <c r="A103" s="221"/>
      <c r="B103" s="221"/>
      <c r="C103" s="250" t="s">
        <v>223</v>
      </c>
      <c r="D103" s="251">
        <v>0</v>
      </c>
      <c r="E103" s="251">
        <v>0</v>
      </c>
      <c r="F103" s="251">
        <v>0</v>
      </c>
      <c r="G103" s="251">
        <v>0</v>
      </c>
      <c r="H103" s="221"/>
      <c r="I103" s="221"/>
      <c r="J103" s="221"/>
      <c r="K103" s="221"/>
    </row>
    <row r="104" spans="1:11">
      <c r="A104" s="221"/>
      <c r="B104" s="221"/>
      <c r="C104" s="250" t="s">
        <v>220</v>
      </c>
      <c r="D104" s="251">
        <v>0</v>
      </c>
      <c r="E104" s="251">
        <v>0</v>
      </c>
      <c r="F104" s="251">
        <v>0</v>
      </c>
      <c r="G104" s="251">
        <v>0</v>
      </c>
      <c r="H104" s="221"/>
      <c r="I104" s="221"/>
      <c r="J104" s="221"/>
      <c r="K104" s="221"/>
    </row>
    <row r="105" spans="1:11">
      <c r="A105" s="221"/>
      <c r="B105" s="221"/>
      <c r="C105" s="250" t="s">
        <v>221</v>
      </c>
      <c r="D105" s="251">
        <v>0</v>
      </c>
      <c r="E105" s="251">
        <v>0</v>
      </c>
      <c r="F105" s="251">
        <v>0</v>
      </c>
      <c r="G105" s="251">
        <v>0</v>
      </c>
      <c r="H105" s="221"/>
      <c r="I105" s="221"/>
      <c r="J105" s="221"/>
      <c r="K105" s="221"/>
    </row>
    <row r="106" spans="1:11">
      <c r="A106" s="221"/>
      <c r="B106" s="221"/>
      <c r="C106" s="250" t="s">
        <v>224</v>
      </c>
      <c r="D106" s="251">
        <v>0</v>
      </c>
      <c r="E106" s="251">
        <v>0</v>
      </c>
      <c r="F106" s="251">
        <v>0</v>
      </c>
      <c r="G106" s="251">
        <v>0</v>
      </c>
      <c r="H106" s="221"/>
      <c r="I106" s="221"/>
      <c r="J106" s="221"/>
      <c r="K106" s="221"/>
    </row>
    <row r="107" spans="1:11">
      <c r="A107" s="221"/>
      <c r="B107" s="221"/>
      <c r="C107" s="250" t="s">
        <v>220</v>
      </c>
      <c r="D107" s="251">
        <v>0</v>
      </c>
      <c r="E107" s="251">
        <v>0</v>
      </c>
      <c r="F107" s="251">
        <v>0</v>
      </c>
      <c r="G107" s="251">
        <v>0</v>
      </c>
      <c r="H107" s="221"/>
      <c r="I107" s="221"/>
      <c r="J107" s="221"/>
      <c r="K107" s="221"/>
    </row>
    <row r="108" spans="1:11">
      <c r="A108" s="221"/>
      <c r="B108" s="221"/>
      <c r="C108" s="250" t="s">
        <v>221</v>
      </c>
      <c r="D108" s="251">
        <v>0</v>
      </c>
      <c r="E108" s="251">
        <v>0</v>
      </c>
      <c r="F108" s="251">
        <v>0</v>
      </c>
      <c r="G108" s="251">
        <v>0</v>
      </c>
      <c r="H108" s="221"/>
      <c r="I108" s="221"/>
      <c r="J108" s="221"/>
      <c r="K108" s="221"/>
    </row>
    <row r="109" spans="1:11">
      <c r="A109" s="221"/>
      <c r="B109" s="221"/>
      <c r="C109" s="250" t="s">
        <v>225</v>
      </c>
      <c r="D109" s="251">
        <v>0</v>
      </c>
      <c r="E109" s="251">
        <v>0</v>
      </c>
      <c r="F109" s="251">
        <v>0</v>
      </c>
      <c r="G109" s="251">
        <v>0</v>
      </c>
      <c r="H109" s="221"/>
      <c r="I109" s="221"/>
      <c r="J109" s="221"/>
      <c r="K109" s="221"/>
    </row>
    <row r="110" spans="1:11">
      <c r="A110" s="221"/>
      <c r="B110" s="221"/>
      <c r="C110" s="250" t="s">
        <v>220</v>
      </c>
      <c r="D110" s="251">
        <v>0</v>
      </c>
      <c r="E110" s="251">
        <v>0</v>
      </c>
      <c r="F110" s="251">
        <v>0</v>
      </c>
      <c r="G110" s="251">
        <v>0</v>
      </c>
      <c r="H110" s="221"/>
      <c r="I110" s="221"/>
      <c r="J110" s="221"/>
      <c r="K110" s="221"/>
    </row>
    <row r="111" spans="1:11">
      <c r="A111" s="221"/>
      <c r="B111" s="221"/>
      <c r="C111" s="250" t="s">
        <v>221</v>
      </c>
      <c r="D111" s="251">
        <v>0</v>
      </c>
      <c r="E111" s="251">
        <v>0</v>
      </c>
      <c r="F111" s="251">
        <v>0</v>
      </c>
      <c r="G111" s="251">
        <v>0</v>
      </c>
      <c r="H111" s="221"/>
      <c r="I111" s="221"/>
      <c r="J111" s="221"/>
      <c r="K111" s="221"/>
    </row>
    <row r="112" spans="1:11">
      <c r="A112" s="221"/>
      <c r="B112" s="221"/>
      <c r="C112" s="250" t="s">
        <v>226</v>
      </c>
      <c r="D112" s="251">
        <v>0</v>
      </c>
      <c r="E112" s="251">
        <v>0</v>
      </c>
      <c r="F112" s="251">
        <v>0</v>
      </c>
      <c r="G112" s="251">
        <v>0</v>
      </c>
      <c r="H112" s="221"/>
      <c r="I112" s="221"/>
      <c r="J112" s="221"/>
      <c r="K112" s="221"/>
    </row>
    <row r="113" spans="1:11">
      <c r="A113" s="221"/>
      <c r="B113" s="221"/>
      <c r="C113" s="250" t="s">
        <v>220</v>
      </c>
      <c r="D113" s="251">
        <v>0</v>
      </c>
      <c r="E113" s="251">
        <v>0</v>
      </c>
      <c r="F113" s="251">
        <v>0</v>
      </c>
      <c r="G113" s="251">
        <v>0</v>
      </c>
      <c r="H113" s="221"/>
      <c r="I113" s="221"/>
      <c r="J113" s="221"/>
      <c r="K113" s="221"/>
    </row>
    <row r="114" spans="1:11">
      <c r="A114" s="221"/>
      <c r="B114" s="221"/>
      <c r="C114" s="250" t="s">
        <v>221</v>
      </c>
      <c r="D114" s="251">
        <v>0</v>
      </c>
      <c r="E114" s="251">
        <v>0</v>
      </c>
      <c r="F114" s="251">
        <v>0</v>
      </c>
      <c r="G114" s="251">
        <v>0</v>
      </c>
      <c r="H114" s="221"/>
      <c r="I114" s="221"/>
      <c r="J114" s="221"/>
      <c r="K114" s="221"/>
    </row>
    <row r="115" spans="1:11">
      <c r="A115" s="221"/>
      <c r="B115" s="221"/>
      <c r="C115" s="250" t="s">
        <v>227</v>
      </c>
      <c r="D115" s="251">
        <v>0</v>
      </c>
      <c r="E115" s="251">
        <v>0</v>
      </c>
      <c r="F115" s="251">
        <v>0</v>
      </c>
      <c r="G115" s="251">
        <v>0</v>
      </c>
      <c r="H115" s="221"/>
      <c r="I115" s="221"/>
      <c r="J115" s="221"/>
      <c r="K115" s="221"/>
    </row>
    <row r="116" spans="1:11">
      <c r="A116" s="221"/>
      <c r="B116" s="221"/>
      <c r="C116" s="250" t="s">
        <v>220</v>
      </c>
      <c r="D116" s="251">
        <v>0</v>
      </c>
      <c r="E116" s="251">
        <v>0</v>
      </c>
      <c r="F116" s="251">
        <v>0</v>
      </c>
      <c r="G116" s="251">
        <v>0</v>
      </c>
      <c r="H116" s="221"/>
      <c r="I116" s="221"/>
      <c r="J116" s="221"/>
      <c r="K116" s="221"/>
    </row>
    <row r="117" spans="1:11">
      <c r="A117" s="221"/>
      <c r="B117" s="221"/>
      <c r="C117" s="250" t="s">
        <v>221</v>
      </c>
      <c r="D117" s="251">
        <v>0</v>
      </c>
      <c r="E117" s="251">
        <v>0</v>
      </c>
      <c r="F117" s="251">
        <v>0</v>
      </c>
      <c r="G117" s="251">
        <v>0</v>
      </c>
      <c r="H117" s="221"/>
      <c r="I117" s="221"/>
      <c r="J117" s="221"/>
      <c r="K117" s="221"/>
    </row>
    <row r="118" spans="1:11">
      <c r="A118" s="221"/>
      <c r="B118" s="221"/>
      <c r="C118" s="250" t="s">
        <v>228</v>
      </c>
      <c r="D118" s="251">
        <v>0</v>
      </c>
      <c r="E118" s="251">
        <v>0</v>
      </c>
      <c r="F118" s="251">
        <v>0</v>
      </c>
      <c r="G118" s="251">
        <v>0</v>
      </c>
      <c r="H118" s="221"/>
      <c r="I118" s="221"/>
      <c r="J118" s="221"/>
      <c r="K118" s="221"/>
    </row>
    <row r="119" spans="1:11">
      <c r="A119" s="221"/>
      <c r="B119" s="221"/>
      <c r="C119" s="250" t="s">
        <v>220</v>
      </c>
      <c r="D119" s="251">
        <v>0</v>
      </c>
      <c r="E119" s="251">
        <v>0</v>
      </c>
      <c r="F119" s="251">
        <v>0</v>
      </c>
      <c r="G119" s="251">
        <v>0</v>
      </c>
      <c r="H119" s="221"/>
      <c r="I119" s="221"/>
      <c r="J119" s="221"/>
      <c r="K119" s="221"/>
    </row>
    <row r="120" spans="1:11">
      <c r="A120" s="221"/>
      <c r="B120" s="221"/>
      <c r="C120" s="250" t="s">
        <v>229</v>
      </c>
      <c r="D120" s="251">
        <v>0</v>
      </c>
      <c r="E120" s="251">
        <v>0</v>
      </c>
      <c r="F120" s="251">
        <v>0</v>
      </c>
      <c r="G120" s="251">
        <v>0</v>
      </c>
      <c r="H120" s="221"/>
      <c r="I120" s="221"/>
      <c r="J120" s="221"/>
      <c r="K120" s="221"/>
    </row>
    <row r="121" spans="1:11">
      <c r="A121" s="221"/>
      <c r="B121" s="221"/>
      <c r="C121" s="250" t="s">
        <v>230</v>
      </c>
      <c r="D121" s="251">
        <v>0</v>
      </c>
      <c r="E121" s="251">
        <v>0</v>
      </c>
      <c r="F121" s="251">
        <v>0</v>
      </c>
      <c r="G121" s="251">
        <v>0</v>
      </c>
      <c r="H121" s="221"/>
      <c r="I121" s="221"/>
      <c r="J121" s="221"/>
      <c r="K121" s="221"/>
    </row>
    <row r="122" spans="1:11">
      <c r="A122" s="221"/>
      <c r="B122" s="221"/>
      <c r="C122" s="250" t="s">
        <v>231</v>
      </c>
      <c r="D122" s="251">
        <v>0</v>
      </c>
      <c r="E122" s="251">
        <v>0</v>
      </c>
      <c r="F122" s="251">
        <v>0</v>
      </c>
      <c r="G122" s="251">
        <v>0</v>
      </c>
      <c r="H122" s="221"/>
      <c r="I122" s="221"/>
      <c r="J122" s="221"/>
      <c r="K122" s="221"/>
    </row>
    <row r="123" spans="1:11">
      <c r="A123" s="221"/>
      <c r="B123" s="221"/>
      <c r="C123" s="250" t="s">
        <v>232</v>
      </c>
      <c r="D123" s="251">
        <v>0</v>
      </c>
      <c r="E123" s="251">
        <v>0</v>
      </c>
      <c r="F123" s="251">
        <v>0</v>
      </c>
      <c r="G123" s="251">
        <v>0</v>
      </c>
      <c r="H123" s="221"/>
      <c r="I123" s="221"/>
      <c r="J123" s="221"/>
      <c r="K123" s="221"/>
    </row>
    <row r="124" spans="1:11">
      <c r="A124" s="221"/>
      <c r="B124" s="221"/>
      <c r="C124" s="250" t="s">
        <v>233</v>
      </c>
      <c r="D124" s="251">
        <v>0</v>
      </c>
      <c r="E124" s="251">
        <v>67748182</v>
      </c>
      <c r="F124" s="251">
        <v>0</v>
      </c>
      <c r="G124" s="251">
        <v>0</v>
      </c>
      <c r="H124" s="221"/>
      <c r="I124" s="221"/>
      <c r="J124" s="221"/>
      <c r="K124" s="221"/>
    </row>
    <row r="125" spans="1:11">
      <c r="A125" s="221"/>
      <c r="B125" s="221"/>
      <c r="C125" s="250" t="s">
        <v>220</v>
      </c>
      <c r="D125" s="251">
        <v>0</v>
      </c>
      <c r="E125" s="251">
        <v>67748182</v>
      </c>
      <c r="F125" s="251">
        <v>0</v>
      </c>
      <c r="G125" s="251">
        <v>0</v>
      </c>
      <c r="H125" s="221"/>
      <c r="I125" s="221"/>
      <c r="J125" s="221"/>
      <c r="K125" s="221"/>
    </row>
    <row r="126" spans="1:11">
      <c r="A126" s="221"/>
      <c r="B126" s="221"/>
      <c r="C126" s="250" t="s">
        <v>229</v>
      </c>
      <c r="D126" s="251">
        <v>0</v>
      </c>
      <c r="E126" s="251">
        <v>0</v>
      </c>
      <c r="F126" s="251">
        <v>0</v>
      </c>
      <c r="G126" s="251">
        <v>0</v>
      </c>
      <c r="H126" s="221"/>
      <c r="I126" s="221"/>
      <c r="J126" s="221"/>
      <c r="K126" s="221"/>
    </row>
    <row r="127" spans="1:11">
      <c r="A127" s="221"/>
      <c r="B127" s="221"/>
      <c r="C127" s="250" t="s">
        <v>230</v>
      </c>
      <c r="D127" s="251">
        <v>0</v>
      </c>
      <c r="E127" s="251">
        <v>0</v>
      </c>
      <c r="F127" s="251">
        <v>0</v>
      </c>
      <c r="G127" s="251">
        <v>0</v>
      </c>
      <c r="H127" s="221"/>
      <c r="I127" s="221"/>
      <c r="J127" s="221"/>
      <c r="K127" s="221"/>
    </row>
    <row r="128" spans="1:11">
      <c r="A128" s="221"/>
      <c r="B128" s="221"/>
      <c r="C128" s="250" t="s">
        <v>231</v>
      </c>
      <c r="D128" s="251">
        <v>0</v>
      </c>
      <c r="E128" s="251">
        <v>0</v>
      </c>
      <c r="F128" s="251">
        <v>0</v>
      </c>
      <c r="G128" s="251">
        <v>0</v>
      </c>
      <c r="H128" s="221"/>
      <c r="I128" s="221"/>
      <c r="J128" s="221"/>
      <c r="K128" s="221"/>
    </row>
    <row r="129" spans="1:11">
      <c r="A129" s="221"/>
      <c r="B129" s="221"/>
      <c r="C129" s="250" t="s">
        <v>232</v>
      </c>
      <c r="D129" s="251">
        <v>0</v>
      </c>
      <c r="E129" s="251">
        <v>0</v>
      </c>
      <c r="F129" s="251">
        <v>0</v>
      </c>
      <c r="G129" s="251">
        <v>0</v>
      </c>
      <c r="H129" s="221"/>
      <c r="I129" s="221"/>
      <c r="J129" s="221"/>
      <c r="K129" s="221"/>
    </row>
    <row r="130" spans="1:11">
      <c r="A130" s="221"/>
      <c r="B130" s="221"/>
      <c r="C130" s="250" t="s">
        <v>234</v>
      </c>
      <c r="D130" s="251">
        <v>0</v>
      </c>
      <c r="E130" s="251">
        <v>0</v>
      </c>
      <c r="F130" s="251">
        <v>0</v>
      </c>
      <c r="G130" s="251">
        <v>0</v>
      </c>
      <c r="H130" s="221"/>
      <c r="I130" s="221"/>
      <c r="J130" s="221"/>
      <c r="K130" s="221"/>
    </row>
    <row r="131" spans="1:11">
      <c r="A131" s="221"/>
      <c r="B131" s="221"/>
      <c r="C131" s="250" t="s">
        <v>220</v>
      </c>
      <c r="D131" s="251">
        <v>0</v>
      </c>
      <c r="E131" s="251">
        <v>0</v>
      </c>
      <c r="F131" s="251">
        <v>0</v>
      </c>
      <c r="G131" s="251">
        <v>0</v>
      </c>
      <c r="H131" s="221"/>
      <c r="I131" s="221"/>
      <c r="J131" s="221"/>
      <c r="K131" s="221"/>
    </row>
    <row r="132" spans="1:11">
      <c r="A132" s="221"/>
      <c r="B132" s="221"/>
      <c r="C132" s="250" t="s">
        <v>229</v>
      </c>
      <c r="D132" s="251">
        <v>0</v>
      </c>
      <c r="E132" s="251">
        <v>0</v>
      </c>
      <c r="F132" s="251">
        <v>0</v>
      </c>
      <c r="G132" s="251">
        <v>0</v>
      </c>
      <c r="H132" s="221"/>
      <c r="I132" s="221"/>
      <c r="J132" s="221"/>
      <c r="K132" s="221"/>
    </row>
    <row r="133" spans="1:11">
      <c r="A133" s="221"/>
      <c r="B133" s="221"/>
      <c r="C133" s="250" t="s">
        <v>230</v>
      </c>
      <c r="D133" s="251">
        <v>0</v>
      </c>
      <c r="E133" s="251">
        <v>0</v>
      </c>
      <c r="F133" s="251">
        <v>0</v>
      </c>
      <c r="G133" s="251">
        <v>0</v>
      </c>
      <c r="H133" s="221"/>
      <c r="I133" s="221"/>
      <c r="J133" s="221"/>
      <c r="K133" s="221"/>
    </row>
    <row r="134" spans="1:11">
      <c r="A134" s="221"/>
      <c r="B134" s="221"/>
      <c r="C134" s="250" t="s">
        <v>231</v>
      </c>
      <c r="D134" s="251">
        <v>0</v>
      </c>
      <c r="E134" s="251">
        <v>0</v>
      </c>
      <c r="F134" s="251">
        <v>0</v>
      </c>
      <c r="G134" s="251">
        <v>0</v>
      </c>
      <c r="H134" s="221"/>
      <c r="I134" s="221"/>
      <c r="J134" s="221"/>
      <c r="K134" s="221"/>
    </row>
    <row r="135" spans="1:11">
      <c r="A135" s="221"/>
      <c r="B135" s="221"/>
      <c r="C135" s="250" t="s">
        <v>232</v>
      </c>
      <c r="D135" s="251">
        <v>0</v>
      </c>
      <c r="E135" s="251">
        <v>0</v>
      </c>
      <c r="F135" s="251">
        <v>0</v>
      </c>
      <c r="G135" s="251">
        <v>0</v>
      </c>
      <c r="H135" s="221"/>
      <c r="I135" s="221"/>
      <c r="J135" s="221"/>
      <c r="K135" s="221"/>
    </row>
    <row r="136" spans="1:11">
      <c r="A136" s="221"/>
      <c r="B136" s="221"/>
      <c r="C136" s="250" t="s">
        <v>235</v>
      </c>
      <c r="D136" s="251">
        <v>0</v>
      </c>
      <c r="E136" s="251">
        <v>0</v>
      </c>
      <c r="F136" s="251">
        <v>0</v>
      </c>
      <c r="G136" s="251">
        <v>0</v>
      </c>
      <c r="H136" s="221"/>
      <c r="I136" s="221"/>
      <c r="J136" s="221"/>
      <c r="K136" s="221"/>
    </row>
    <row r="137" spans="1:11">
      <c r="A137" s="221"/>
      <c r="B137" s="221"/>
      <c r="C137" s="250" t="s">
        <v>236</v>
      </c>
      <c r="D137" s="251">
        <v>0</v>
      </c>
      <c r="E137" s="251">
        <v>0</v>
      </c>
      <c r="F137" s="251">
        <v>0</v>
      </c>
      <c r="G137" s="251">
        <v>0</v>
      </c>
      <c r="H137" s="221"/>
      <c r="I137" s="221"/>
      <c r="J137" s="221"/>
      <c r="K137" s="221"/>
    </row>
    <row r="138" spans="1:11">
      <c r="A138" s="221"/>
      <c r="B138" s="221"/>
      <c r="C138" s="252" t="s">
        <v>237</v>
      </c>
      <c r="D138" s="251">
        <v>0</v>
      </c>
      <c r="E138" s="251">
        <v>67748182</v>
      </c>
      <c r="F138" s="251">
        <v>0</v>
      </c>
      <c r="G138" s="251">
        <v>0</v>
      </c>
      <c r="H138" s="221"/>
      <c r="I138" s="221"/>
      <c r="J138" s="221"/>
      <c r="K138" s="221"/>
    </row>
    <row r="139" spans="1:11">
      <c r="A139" s="221"/>
      <c r="B139" s="221"/>
      <c r="C139" s="243" t="s">
        <v>209</v>
      </c>
      <c r="D139" s="1705" t="s">
        <v>3582</v>
      </c>
      <c r="E139" s="1706"/>
      <c r="F139" s="1706"/>
      <c r="G139" s="1706"/>
      <c r="H139" s="221"/>
      <c r="I139" s="221"/>
      <c r="J139" s="221"/>
      <c r="K139" s="221"/>
    </row>
    <row r="140" spans="1:11">
      <c r="A140" s="221"/>
      <c r="B140" s="221"/>
      <c r="C140" s="244" t="s">
        <v>211</v>
      </c>
      <c r="D140" s="1639" t="s">
        <v>3583</v>
      </c>
      <c r="E140" s="1640"/>
      <c r="F140" s="1640"/>
      <c r="G140" s="1640"/>
      <c r="H140" s="221"/>
      <c r="I140" s="221"/>
      <c r="J140" s="221"/>
      <c r="K140" s="221"/>
    </row>
    <row r="141" spans="1:11">
      <c r="A141" s="221"/>
      <c r="B141" s="221"/>
      <c r="C141" s="244" t="s">
        <v>31</v>
      </c>
      <c r="D141" s="1639" t="s">
        <v>474</v>
      </c>
      <c r="E141" s="1640"/>
      <c r="F141" s="1640"/>
      <c r="G141" s="1640"/>
      <c r="H141" s="221"/>
      <c r="I141" s="221"/>
      <c r="J141" s="221"/>
      <c r="K141" s="221"/>
    </row>
    <row r="142" spans="1:11">
      <c r="A142" s="221"/>
      <c r="B142" s="221"/>
      <c r="C142" s="245"/>
      <c r="D142" s="246">
        <v>2025</v>
      </c>
      <c r="E142" s="246">
        <v>2026</v>
      </c>
      <c r="F142" s="246">
        <v>2027</v>
      </c>
      <c r="G142" s="246">
        <v>2028</v>
      </c>
      <c r="H142" s="221"/>
      <c r="I142" s="221"/>
      <c r="J142" s="221"/>
      <c r="K142" s="221"/>
    </row>
    <row r="143" spans="1:11">
      <c r="A143" s="221"/>
      <c r="B143" s="221"/>
      <c r="C143" s="247"/>
      <c r="D143" s="248" t="s">
        <v>13</v>
      </c>
      <c r="E143" s="248" t="s">
        <v>14</v>
      </c>
      <c r="F143" s="248" t="s">
        <v>14</v>
      </c>
      <c r="G143" s="248" t="s">
        <v>14</v>
      </c>
      <c r="H143" s="221"/>
      <c r="I143" s="221"/>
      <c r="J143" s="221"/>
      <c r="K143" s="221"/>
    </row>
    <row r="144" spans="1:11">
      <c r="A144" s="221"/>
      <c r="B144" s="221"/>
      <c r="C144" s="225" t="s">
        <v>33</v>
      </c>
      <c r="D144" s="253">
        <v>1</v>
      </c>
      <c r="E144" s="253" t="s">
        <v>248</v>
      </c>
      <c r="F144" s="253" t="s">
        <v>164</v>
      </c>
      <c r="G144" s="253" t="s">
        <v>164</v>
      </c>
      <c r="H144" s="221"/>
      <c r="I144" s="221"/>
      <c r="J144" s="221"/>
      <c r="K144" s="221"/>
    </row>
    <row r="145" spans="1:11">
      <c r="A145" s="221"/>
      <c r="B145" s="221"/>
      <c r="C145" s="225" t="s">
        <v>214</v>
      </c>
      <c r="D145" s="1584">
        <v>3277925</v>
      </c>
      <c r="E145" s="1584">
        <v>6755386</v>
      </c>
      <c r="F145" s="253" t="s">
        <v>164</v>
      </c>
      <c r="G145" s="253" t="s">
        <v>164</v>
      </c>
      <c r="H145" s="221"/>
      <c r="I145" s="221"/>
      <c r="J145" s="221"/>
      <c r="K145" s="221"/>
    </row>
    <row r="146" spans="1:11">
      <c r="A146" s="221"/>
      <c r="B146" s="221"/>
      <c r="C146" s="225" t="s">
        <v>215</v>
      </c>
      <c r="D146" s="253" t="s">
        <v>164</v>
      </c>
      <c r="E146" s="1584">
        <v>6755386</v>
      </c>
      <c r="F146" s="253" t="s">
        <v>164</v>
      </c>
      <c r="G146" s="253" t="s">
        <v>164</v>
      </c>
      <c r="H146" s="221"/>
      <c r="I146" s="221"/>
      <c r="J146" s="221"/>
      <c r="K146" s="221"/>
    </row>
    <row r="147" spans="1:11">
      <c r="A147" s="221"/>
      <c r="B147" s="221"/>
      <c r="C147" s="225" t="s">
        <v>216</v>
      </c>
      <c r="D147" s="253" t="s">
        <v>200</v>
      </c>
      <c r="E147" s="253" t="s">
        <v>200</v>
      </c>
      <c r="F147" s="253" t="s">
        <v>936</v>
      </c>
      <c r="G147" s="253" t="s">
        <v>200</v>
      </c>
      <c r="H147" s="221"/>
      <c r="I147" s="221"/>
      <c r="J147" s="221"/>
      <c r="K147" s="221"/>
    </row>
    <row r="148" spans="1:11">
      <c r="A148" s="221"/>
      <c r="B148" s="221"/>
      <c r="C148" s="225" t="s">
        <v>217</v>
      </c>
      <c r="D148" s="253" t="s">
        <v>200</v>
      </c>
      <c r="E148" s="1587">
        <v>1.0608726557197008</v>
      </c>
      <c r="F148" s="253" t="s">
        <v>936</v>
      </c>
      <c r="G148" s="253" t="s">
        <v>200</v>
      </c>
      <c r="H148" s="221"/>
      <c r="I148" s="221"/>
      <c r="J148" s="221"/>
      <c r="K148" s="221"/>
    </row>
    <row r="149" spans="1:11">
      <c r="A149" s="221"/>
      <c r="B149" s="221"/>
      <c r="C149" s="225" t="s">
        <v>39</v>
      </c>
      <c r="D149" s="253" t="s">
        <v>200</v>
      </c>
      <c r="E149" s="253" t="s">
        <v>200</v>
      </c>
      <c r="F149" s="253" t="s">
        <v>936</v>
      </c>
      <c r="G149" s="253" t="s">
        <v>200</v>
      </c>
      <c r="H149" s="221"/>
      <c r="I149" s="221"/>
      <c r="J149" s="221"/>
      <c r="K149" s="221"/>
    </row>
    <row r="150" spans="1:11">
      <c r="A150" s="221"/>
      <c r="B150" s="221"/>
      <c r="C150" s="1641" t="s">
        <v>218</v>
      </c>
      <c r="D150" s="1642"/>
      <c r="E150" s="1642"/>
      <c r="F150" s="1642"/>
      <c r="G150" s="1642"/>
      <c r="H150" s="221"/>
      <c r="I150" s="221"/>
      <c r="J150" s="221"/>
      <c r="K150" s="221"/>
    </row>
    <row r="151" spans="1:11">
      <c r="A151" s="221"/>
      <c r="B151" s="221"/>
      <c r="C151" s="245"/>
      <c r="D151" s="246">
        <v>2025</v>
      </c>
      <c r="E151" s="246">
        <v>2026</v>
      </c>
      <c r="F151" s="246">
        <v>2027</v>
      </c>
      <c r="G151" s="246">
        <v>2028</v>
      </c>
      <c r="H151" s="221"/>
      <c r="I151" s="221"/>
      <c r="J151" s="221"/>
      <c r="K151" s="221"/>
    </row>
    <row r="152" spans="1:11">
      <c r="A152" s="221"/>
      <c r="B152" s="221"/>
      <c r="C152" s="247"/>
      <c r="D152" s="248" t="s">
        <v>13</v>
      </c>
      <c r="E152" s="248" t="s">
        <v>14</v>
      </c>
      <c r="F152" s="248" t="s">
        <v>14</v>
      </c>
      <c r="G152" s="248" t="s">
        <v>14</v>
      </c>
      <c r="H152" s="221"/>
      <c r="I152" s="221"/>
      <c r="J152" s="221"/>
      <c r="K152" s="221"/>
    </row>
    <row r="153" spans="1:11">
      <c r="A153" s="221"/>
      <c r="B153" s="221"/>
      <c r="C153" s="250" t="s">
        <v>219</v>
      </c>
      <c r="D153" s="251">
        <v>0</v>
      </c>
      <c r="E153" s="251">
        <v>0</v>
      </c>
      <c r="F153" s="251">
        <v>0</v>
      </c>
      <c r="G153" s="251">
        <v>0</v>
      </c>
      <c r="H153" s="221"/>
      <c r="I153" s="221"/>
      <c r="J153" s="221"/>
      <c r="K153" s="221"/>
    </row>
    <row r="154" spans="1:11">
      <c r="A154" s="221"/>
      <c r="B154" s="221"/>
      <c r="C154" s="250" t="s">
        <v>220</v>
      </c>
      <c r="D154" s="251">
        <v>0</v>
      </c>
      <c r="E154" s="251">
        <v>0</v>
      </c>
      <c r="F154" s="251">
        <v>0</v>
      </c>
      <c r="G154" s="251">
        <v>0</v>
      </c>
      <c r="H154" s="221"/>
      <c r="I154" s="221"/>
      <c r="J154" s="221"/>
      <c r="K154" s="221"/>
    </row>
    <row r="155" spans="1:11">
      <c r="A155" s="221"/>
      <c r="B155" s="221"/>
      <c r="C155" s="250" t="s">
        <v>221</v>
      </c>
      <c r="D155" s="251">
        <v>0</v>
      </c>
      <c r="E155" s="251">
        <v>0</v>
      </c>
      <c r="F155" s="251">
        <v>0</v>
      </c>
      <c r="G155" s="251">
        <v>0</v>
      </c>
      <c r="H155" s="221"/>
      <c r="I155" s="221"/>
      <c r="J155" s="221"/>
      <c r="K155" s="221"/>
    </row>
    <row r="156" spans="1:11">
      <c r="A156" s="221"/>
      <c r="B156" s="221"/>
      <c r="C156" s="250" t="s">
        <v>222</v>
      </c>
      <c r="D156" s="251">
        <v>0</v>
      </c>
      <c r="E156" s="251">
        <v>0</v>
      </c>
      <c r="F156" s="251">
        <v>0</v>
      </c>
      <c r="G156" s="251">
        <v>0</v>
      </c>
      <c r="H156" s="221"/>
      <c r="I156" s="221"/>
      <c r="J156" s="221"/>
      <c r="K156" s="221"/>
    </row>
    <row r="157" spans="1:11">
      <c r="A157" s="221"/>
      <c r="B157" s="221"/>
      <c r="C157" s="250" t="s">
        <v>220</v>
      </c>
      <c r="D157" s="251">
        <v>0</v>
      </c>
      <c r="E157" s="251">
        <v>0</v>
      </c>
      <c r="F157" s="251">
        <v>0</v>
      </c>
      <c r="G157" s="251">
        <v>0</v>
      </c>
      <c r="H157" s="221"/>
      <c r="I157" s="221"/>
      <c r="J157" s="221"/>
      <c r="K157" s="221"/>
    </row>
    <row r="158" spans="1:11">
      <c r="A158" s="221"/>
      <c r="B158" s="221"/>
      <c r="C158" s="250" t="s">
        <v>221</v>
      </c>
      <c r="D158" s="251">
        <v>0</v>
      </c>
      <c r="E158" s="251">
        <v>0</v>
      </c>
      <c r="F158" s="251">
        <v>0</v>
      </c>
      <c r="G158" s="251">
        <v>0</v>
      </c>
      <c r="H158" s="221"/>
      <c r="I158" s="221"/>
      <c r="J158" s="221"/>
      <c r="K158" s="221"/>
    </row>
    <row r="159" spans="1:11">
      <c r="A159" s="221"/>
      <c r="B159" s="221"/>
      <c r="C159" s="250" t="s">
        <v>223</v>
      </c>
      <c r="D159" s="251">
        <v>0</v>
      </c>
      <c r="E159" s="251">
        <v>0</v>
      </c>
      <c r="F159" s="251">
        <v>0</v>
      </c>
      <c r="G159" s="251">
        <v>0</v>
      </c>
      <c r="H159" s="221"/>
      <c r="I159" s="221"/>
      <c r="J159" s="221"/>
      <c r="K159" s="221"/>
    </row>
    <row r="160" spans="1:11">
      <c r="A160" s="221"/>
      <c r="B160" s="221"/>
      <c r="C160" s="250" t="s">
        <v>220</v>
      </c>
      <c r="D160" s="251">
        <v>0</v>
      </c>
      <c r="E160" s="251">
        <v>0</v>
      </c>
      <c r="F160" s="251">
        <v>0</v>
      </c>
      <c r="G160" s="251">
        <v>0</v>
      </c>
      <c r="H160" s="221"/>
      <c r="I160" s="221"/>
      <c r="J160" s="221"/>
      <c r="K160" s="221"/>
    </row>
    <row r="161" spans="1:11">
      <c r="A161" s="221"/>
      <c r="B161" s="221"/>
      <c r="C161" s="250" t="s">
        <v>221</v>
      </c>
      <c r="D161" s="251">
        <v>0</v>
      </c>
      <c r="E161" s="251">
        <v>0</v>
      </c>
      <c r="F161" s="251">
        <v>0</v>
      </c>
      <c r="G161" s="251">
        <v>0</v>
      </c>
      <c r="H161" s="221"/>
      <c r="I161" s="221"/>
      <c r="J161" s="221"/>
      <c r="K161" s="221"/>
    </row>
    <row r="162" spans="1:11">
      <c r="A162" s="221"/>
      <c r="B162" s="221"/>
      <c r="C162" s="250" t="s">
        <v>224</v>
      </c>
      <c r="D162" s="251">
        <v>0</v>
      </c>
      <c r="E162" s="251">
        <v>0</v>
      </c>
      <c r="F162" s="251">
        <v>0</v>
      </c>
      <c r="G162" s="251">
        <v>0</v>
      </c>
      <c r="H162" s="221"/>
      <c r="I162" s="221"/>
      <c r="J162" s="221"/>
      <c r="K162" s="221"/>
    </row>
    <row r="163" spans="1:11">
      <c r="A163" s="221"/>
      <c r="B163" s="221"/>
      <c r="C163" s="250" t="s">
        <v>220</v>
      </c>
      <c r="D163" s="251">
        <v>0</v>
      </c>
      <c r="E163" s="251">
        <v>0</v>
      </c>
      <c r="F163" s="251">
        <v>0</v>
      </c>
      <c r="G163" s="251">
        <v>0</v>
      </c>
      <c r="H163" s="221"/>
      <c r="I163" s="221"/>
      <c r="J163" s="221"/>
      <c r="K163" s="221"/>
    </row>
    <row r="164" spans="1:11">
      <c r="A164" s="221"/>
      <c r="B164" s="221"/>
      <c r="C164" s="250" t="s">
        <v>221</v>
      </c>
      <c r="D164" s="251">
        <v>0</v>
      </c>
      <c r="E164" s="251">
        <v>0</v>
      </c>
      <c r="F164" s="251">
        <v>0</v>
      </c>
      <c r="G164" s="251">
        <v>0</v>
      </c>
      <c r="H164" s="221"/>
      <c r="I164" s="221"/>
      <c r="J164" s="221"/>
      <c r="K164" s="221"/>
    </row>
    <row r="165" spans="1:11">
      <c r="A165" s="221"/>
      <c r="B165" s="221"/>
      <c r="C165" s="250" t="s">
        <v>225</v>
      </c>
      <c r="D165" s="251">
        <v>0</v>
      </c>
      <c r="E165" s="251">
        <v>0</v>
      </c>
      <c r="F165" s="251">
        <v>0</v>
      </c>
      <c r="G165" s="251">
        <v>0</v>
      </c>
      <c r="H165" s="221"/>
      <c r="I165" s="221"/>
      <c r="J165" s="221"/>
      <c r="K165" s="221"/>
    </row>
    <row r="166" spans="1:11">
      <c r="A166" s="221"/>
      <c r="B166" s="221"/>
      <c r="C166" s="250" t="s">
        <v>220</v>
      </c>
      <c r="D166" s="251">
        <v>0</v>
      </c>
      <c r="E166" s="251">
        <v>0</v>
      </c>
      <c r="F166" s="251">
        <v>0</v>
      </c>
      <c r="G166" s="251">
        <v>0</v>
      </c>
      <c r="H166" s="221"/>
      <c r="I166" s="221"/>
      <c r="J166" s="221"/>
      <c r="K166" s="221"/>
    </row>
    <row r="167" spans="1:11">
      <c r="A167" s="221"/>
      <c r="B167" s="221"/>
      <c r="C167" s="250" t="s">
        <v>221</v>
      </c>
      <c r="D167" s="251">
        <v>0</v>
      </c>
      <c r="E167" s="251">
        <v>0</v>
      </c>
      <c r="F167" s="251">
        <v>0</v>
      </c>
      <c r="G167" s="251">
        <v>0</v>
      </c>
      <c r="H167" s="221"/>
      <c r="I167" s="221"/>
      <c r="J167" s="221"/>
      <c r="K167" s="221"/>
    </row>
    <row r="168" spans="1:11">
      <c r="A168" s="221"/>
      <c r="B168" s="221"/>
      <c r="C168" s="250" t="s">
        <v>226</v>
      </c>
      <c r="D168" s="251">
        <v>0</v>
      </c>
      <c r="E168" s="251">
        <v>0</v>
      </c>
      <c r="F168" s="251">
        <v>0</v>
      </c>
      <c r="G168" s="251">
        <v>0</v>
      </c>
      <c r="H168" s="221"/>
      <c r="I168" s="221"/>
      <c r="J168" s="221"/>
      <c r="K168" s="221"/>
    </row>
    <row r="169" spans="1:11">
      <c r="A169" s="221"/>
      <c r="B169" s="221"/>
      <c r="C169" s="250" t="s">
        <v>220</v>
      </c>
      <c r="D169" s="251">
        <v>0</v>
      </c>
      <c r="E169" s="251">
        <v>0</v>
      </c>
      <c r="F169" s="251">
        <v>0</v>
      </c>
      <c r="G169" s="251">
        <v>0</v>
      </c>
      <c r="H169" s="221"/>
      <c r="I169" s="221"/>
      <c r="J169" s="221"/>
      <c r="K169" s="221"/>
    </row>
    <row r="170" spans="1:11">
      <c r="A170" s="221"/>
      <c r="B170" s="221"/>
      <c r="C170" s="250" t="s">
        <v>221</v>
      </c>
      <c r="D170" s="251">
        <v>0</v>
      </c>
      <c r="E170" s="251">
        <v>0</v>
      </c>
      <c r="F170" s="251">
        <v>0</v>
      </c>
      <c r="G170" s="251">
        <v>0</v>
      </c>
      <c r="H170" s="221"/>
      <c r="I170" s="221"/>
      <c r="J170" s="221"/>
      <c r="K170" s="221"/>
    </row>
    <row r="171" spans="1:11">
      <c r="A171" s="221"/>
      <c r="B171" s="221"/>
      <c r="C171" s="250" t="s">
        <v>227</v>
      </c>
      <c r="D171" s="251">
        <v>0</v>
      </c>
      <c r="E171" s="251">
        <v>0</v>
      </c>
      <c r="F171" s="251">
        <v>0</v>
      </c>
      <c r="G171" s="251">
        <v>0</v>
      </c>
      <c r="H171" s="221"/>
      <c r="I171" s="221"/>
      <c r="J171" s="221"/>
      <c r="K171" s="221"/>
    </row>
    <row r="172" spans="1:11">
      <c r="A172" s="221"/>
      <c r="B172" s="221"/>
      <c r="C172" s="250" t="s">
        <v>220</v>
      </c>
      <c r="D172" s="251">
        <v>0</v>
      </c>
      <c r="E172" s="251">
        <v>0</v>
      </c>
      <c r="F172" s="251">
        <v>0</v>
      </c>
      <c r="G172" s="251">
        <v>0</v>
      </c>
      <c r="H172" s="221"/>
      <c r="I172" s="221"/>
      <c r="J172" s="221"/>
      <c r="K172" s="221"/>
    </row>
    <row r="173" spans="1:11">
      <c r="A173" s="221"/>
      <c r="B173" s="221"/>
      <c r="C173" s="250" t="s">
        <v>221</v>
      </c>
      <c r="D173" s="251">
        <v>0</v>
      </c>
      <c r="E173" s="251">
        <v>0</v>
      </c>
      <c r="F173" s="251">
        <v>0</v>
      </c>
      <c r="G173" s="251">
        <v>0</v>
      </c>
      <c r="H173" s="221"/>
      <c r="I173" s="221"/>
      <c r="J173" s="221"/>
      <c r="K173" s="221"/>
    </row>
    <row r="174" spans="1:11">
      <c r="A174" s="221"/>
      <c r="B174" s="221"/>
      <c r="C174" s="250" t="s">
        <v>228</v>
      </c>
      <c r="D174" s="251">
        <v>0</v>
      </c>
      <c r="E174" s="251">
        <v>0</v>
      </c>
      <c r="F174" s="251">
        <v>0</v>
      </c>
      <c r="G174" s="251">
        <v>0</v>
      </c>
      <c r="H174" s="221"/>
      <c r="I174" s="221"/>
      <c r="J174" s="221"/>
      <c r="K174" s="221"/>
    </row>
    <row r="175" spans="1:11">
      <c r="A175" s="221"/>
      <c r="B175" s="221"/>
      <c r="C175" s="250" t="s">
        <v>220</v>
      </c>
      <c r="D175" s="251">
        <v>0</v>
      </c>
      <c r="E175" s="251">
        <v>0</v>
      </c>
      <c r="F175" s="251">
        <v>0</v>
      </c>
      <c r="G175" s="251">
        <v>0</v>
      </c>
      <c r="H175" s="221"/>
      <c r="I175" s="221"/>
      <c r="J175" s="221"/>
      <c r="K175" s="221"/>
    </row>
    <row r="176" spans="1:11">
      <c r="A176" s="221"/>
      <c r="B176" s="221"/>
      <c r="C176" s="250" t="s">
        <v>229</v>
      </c>
      <c r="D176" s="251">
        <v>0</v>
      </c>
      <c r="E176" s="251">
        <v>0</v>
      </c>
      <c r="F176" s="251">
        <v>0</v>
      </c>
      <c r="G176" s="251">
        <v>0</v>
      </c>
      <c r="H176" s="221"/>
      <c r="I176" s="221"/>
      <c r="J176" s="221"/>
      <c r="K176" s="221"/>
    </row>
    <row r="177" spans="1:11">
      <c r="A177" s="221"/>
      <c r="B177" s="221"/>
      <c r="C177" s="250" t="s">
        <v>230</v>
      </c>
      <c r="D177" s="251">
        <v>0</v>
      </c>
      <c r="E177" s="251">
        <v>0</v>
      </c>
      <c r="F177" s="251">
        <v>0</v>
      </c>
      <c r="G177" s="251">
        <v>0</v>
      </c>
      <c r="H177" s="221"/>
      <c r="I177" s="221"/>
      <c r="J177" s="221"/>
      <c r="K177" s="221"/>
    </row>
    <row r="178" spans="1:11">
      <c r="A178" s="221"/>
      <c r="B178" s="221"/>
      <c r="C178" s="250" t="s">
        <v>231</v>
      </c>
      <c r="D178" s="251">
        <v>0</v>
      </c>
      <c r="E178" s="251">
        <v>0</v>
      </c>
      <c r="F178" s="251">
        <v>0</v>
      </c>
      <c r="G178" s="251">
        <v>0</v>
      </c>
      <c r="H178" s="221"/>
      <c r="I178" s="221"/>
      <c r="J178" s="221"/>
      <c r="K178" s="221"/>
    </row>
    <row r="179" spans="1:11">
      <c r="A179" s="221"/>
      <c r="B179" s="221"/>
      <c r="C179" s="250" t="s">
        <v>232</v>
      </c>
      <c r="D179" s="251">
        <v>0</v>
      </c>
      <c r="E179" s="251">
        <v>0</v>
      </c>
      <c r="F179" s="251">
        <v>0</v>
      </c>
      <c r="G179" s="251">
        <v>0</v>
      </c>
      <c r="H179" s="221"/>
      <c r="I179" s="221"/>
      <c r="J179" s="221"/>
      <c r="K179" s="221"/>
    </row>
    <row r="180" spans="1:11">
      <c r="A180" s="221"/>
      <c r="B180" s="221"/>
      <c r="C180" s="250" t="s">
        <v>233</v>
      </c>
      <c r="D180" s="251">
        <v>0</v>
      </c>
      <c r="E180" s="251">
        <v>6755386</v>
      </c>
      <c r="F180" s="251">
        <v>0</v>
      </c>
      <c r="G180" s="251">
        <v>0</v>
      </c>
      <c r="H180" s="221"/>
      <c r="I180" s="221"/>
      <c r="J180" s="221"/>
      <c r="K180" s="221"/>
    </row>
    <row r="181" spans="1:11">
      <c r="A181" s="221"/>
      <c r="B181" s="221"/>
      <c r="C181" s="250" t="s">
        <v>220</v>
      </c>
      <c r="D181" s="251">
        <v>0</v>
      </c>
      <c r="E181" s="251">
        <v>6755386</v>
      </c>
      <c r="F181" s="251">
        <v>0</v>
      </c>
      <c r="G181" s="251">
        <v>0</v>
      </c>
      <c r="H181" s="221"/>
      <c r="I181" s="221"/>
      <c r="J181" s="221"/>
      <c r="K181" s="221"/>
    </row>
    <row r="182" spans="1:11">
      <c r="A182" s="221"/>
      <c r="B182" s="221"/>
      <c r="C182" s="250" t="s">
        <v>229</v>
      </c>
      <c r="D182" s="251">
        <v>0</v>
      </c>
      <c r="E182" s="251">
        <v>0</v>
      </c>
      <c r="F182" s="251">
        <v>0</v>
      </c>
      <c r="G182" s="251">
        <v>0</v>
      </c>
      <c r="H182" s="221"/>
      <c r="I182" s="221"/>
      <c r="J182" s="221"/>
      <c r="K182" s="221"/>
    </row>
    <row r="183" spans="1:11">
      <c r="A183" s="221"/>
      <c r="B183" s="221"/>
      <c r="C183" s="250" t="s">
        <v>230</v>
      </c>
      <c r="D183" s="251">
        <v>0</v>
      </c>
      <c r="E183" s="251">
        <v>0</v>
      </c>
      <c r="F183" s="251">
        <v>0</v>
      </c>
      <c r="G183" s="251">
        <v>0</v>
      </c>
      <c r="H183" s="221"/>
      <c r="I183" s="221"/>
      <c r="J183" s="221"/>
      <c r="K183" s="221"/>
    </row>
    <row r="184" spans="1:11">
      <c r="A184" s="221"/>
      <c r="B184" s="221"/>
      <c r="C184" s="250" t="s">
        <v>231</v>
      </c>
      <c r="D184" s="251">
        <v>0</v>
      </c>
      <c r="E184" s="251">
        <v>0</v>
      </c>
      <c r="F184" s="251">
        <v>0</v>
      </c>
      <c r="G184" s="251">
        <v>0</v>
      </c>
      <c r="H184" s="221"/>
      <c r="I184" s="221"/>
      <c r="J184" s="221"/>
      <c r="K184" s="221"/>
    </row>
    <row r="185" spans="1:11">
      <c r="A185" s="221"/>
      <c r="B185" s="221"/>
      <c r="C185" s="250" t="s">
        <v>232</v>
      </c>
      <c r="D185" s="251">
        <v>0</v>
      </c>
      <c r="E185" s="251">
        <v>0</v>
      </c>
      <c r="F185" s="251">
        <v>0</v>
      </c>
      <c r="G185" s="251">
        <v>0</v>
      </c>
      <c r="H185" s="221"/>
      <c r="I185" s="221"/>
      <c r="J185" s="221"/>
      <c r="K185" s="221"/>
    </row>
    <row r="186" spans="1:11">
      <c r="A186" s="221"/>
      <c r="B186" s="221"/>
      <c r="C186" s="250" t="s">
        <v>234</v>
      </c>
      <c r="D186" s="251">
        <v>0</v>
      </c>
      <c r="E186" s="251">
        <v>0</v>
      </c>
      <c r="F186" s="251">
        <v>0</v>
      </c>
      <c r="G186" s="251">
        <v>0</v>
      </c>
      <c r="H186" s="221"/>
      <c r="I186" s="221"/>
      <c r="J186" s="221"/>
      <c r="K186" s="221"/>
    </row>
    <row r="187" spans="1:11">
      <c r="A187" s="221"/>
      <c r="B187" s="221"/>
      <c r="C187" s="250" t="s">
        <v>220</v>
      </c>
      <c r="D187" s="251">
        <v>0</v>
      </c>
      <c r="E187" s="251">
        <v>0</v>
      </c>
      <c r="F187" s="251">
        <v>0</v>
      </c>
      <c r="G187" s="251">
        <v>0</v>
      </c>
      <c r="H187" s="221"/>
      <c r="I187" s="221"/>
      <c r="J187" s="221"/>
      <c r="K187" s="221"/>
    </row>
    <row r="188" spans="1:11">
      <c r="A188" s="221"/>
      <c r="B188" s="221"/>
      <c r="C188" s="250" t="s">
        <v>229</v>
      </c>
      <c r="D188" s="251">
        <v>0</v>
      </c>
      <c r="E188" s="251">
        <v>0</v>
      </c>
      <c r="F188" s="251">
        <v>0</v>
      </c>
      <c r="G188" s="251">
        <v>0</v>
      </c>
      <c r="H188" s="221"/>
      <c r="I188" s="221"/>
      <c r="J188" s="221"/>
      <c r="K188" s="221"/>
    </row>
    <row r="189" spans="1:11">
      <c r="A189" s="221"/>
      <c r="B189" s="221"/>
      <c r="C189" s="250" t="s">
        <v>230</v>
      </c>
      <c r="D189" s="251">
        <v>0</v>
      </c>
      <c r="E189" s="251">
        <v>0</v>
      </c>
      <c r="F189" s="251">
        <v>0</v>
      </c>
      <c r="G189" s="251">
        <v>0</v>
      </c>
      <c r="H189" s="221"/>
      <c r="I189" s="221"/>
      <c r="J189" s="221"/>
      <c r="K189" s="221"/>
    </row>
    <row r="190" spans="1:11">
      <c r="A190" s="221"/>
      <c r="B190" s="221"/>
      <c r="C190" s="250" t="s">
        <v>231</v>
      </c>
      <c r="D190" s="251">
        <v>0</v>
      </c>
      <c r="E190" s="251">
        <v>0</v>
      </c>
      <c r="F190" s="251">
        <v>0</v>
      </c>
      <c r="G190" s="251">
        <v>0</v>
      </c>
      <c r="H190" s="221"/>
      <c r="I190" s="221"/>
      <c r="J190" s="221"/>
      <c r="K190" s="221"/>
    </row>
    <row r="191" spans="1:11">
      <c r="A191" s="221"/>
      <c r="B191" s="221"/>
      <c r="C191" s="250" t="s">
        <v>232</v>
      </c>
      <c r="D191" s="251">
        <v>0</v>
      </c>
      <c r="E191" s="251">
        <v>0</v>
      </c>
      <c r="F191" s="251">
        <v>0</v>
      </c>
      <c r="G191" s="251">
        <v>0</v>
      </c>
      <c r="H191" s="221"/>
      <c r="I191" s="221"/>
      <c r="J191" s="221"/>
      <c r="K191" s="221"/>
    </row>
    <row r="192" spans="1:11">
      <c r="A192" s="221"/>
      <c r="B192" s="221"/>
      <c r="C192" s="250" t="s">
        <v>235</v>
      </c>
      <c r="D192" s="251">
        <v>0</v>
      </c>
      <c r="E192" s="251">
        <v>0</v>
      </c>
      <c r="F192" s="251">
        <v>0</v>
      </c>
      <c r="G192" s="251">
        <v>0</v>
      </c>
      <c r="H192" s="221"/>
      <c r="I192" s="221"/>
      <c r="J192" s="221"/>
      <c r="K192" s="221"/>
    </row>
    <row r="193" spans="1:11">
      <c r="A193" s="221"/>
      <c r="B193" s="221"/>
      <c r="C193" s="250" t="s">
        <v>236</v>
      </c>
      <c r="D193" s="251">
        <v>0</v>
      </c>
      <c r="E193" s="251">
        <v>0</v>
      </c>
      <c r="F193" s="251">
        <v>0</v>
      </c>
      <c r="G193" s="251">
        <v>0</v>
      </c>
      <c r="H193" s="221"/>
      <c r="I193" s="221"/>
      <c r="J193" s="221"/>
      <c r="K193" s="221"/>
    </row>
    <row r="194" spans="1:11">
      <c r="A194" s="221"/>
      <c r="B194" s="221"/>
      <c r="C194" s="252" t="s">
        <v>237</v>
      </c>
      <c r="D194" s="251">
        <v>0</v>
      </c>
      <c r="E194" s="251">
        <v>6755386</v>
      </c>
      <c r="F194" s="251">
        <v>0</v>
      </c>
      <c r="G194" s="251">
        <v>0</v>
      </c>
      <c r="H194" s="221"/>
      <c r="I194" s="221"/>
      <c r="J194" s="221"/>
      <c r="K194" s="221"/>
    </row>
    <row r="195" spans="1:11">
      <c r="A195" s="221"/>
      <c r="B195" s="221"/>
      <c r="C195" s="243" t="s">
        <v>209</v>
      </c>
      <c r="D195" s="1705" t="s">
        <v>3584</v>
      </c>
      <c r="E195" s="1706"/>
      <c r="F195" s="1706"/>
      <c r="G195" s="1706"/>
      <c r="H195" s="221"/>
      <c r="I195" s="221"/>
      <c r="J195" s="221"/>
      <c r="K195" s="221"/>
    </row>
    <row r="196" spans="1:11">
      <c r="A196" s="221"/>
      <c r="B196" s="221"/>
      <c r="C196" s="244" t="s">
        <v>211</v>
      </c>
      <c r="D196" s="1639" t="s">
        <v>3585</v>
      </c>
      <c r="E196" s="1640"/>
      <c r="F196" s="1640"/>
      <c r="G196" s="1640"/>
      <c r="H196" s="221"/>
      <c r="I196" s="221"/>
      <c r="J196" s="221"/>
      <c r="K196" s="221"/>
    </row>
    <row r="197" spans="1:11">
      <c r="A197" s="221"/>
      <c r="B197" s="221"/>
      <c r="C197" s="244" t="s">
        <v>31</v>
      </c>
      <c r="D197" s="1639" t="s">
        <v>474</v>
      </c>
      <c r="E197" s="1640"/>
      <c r="F197" s="1640"/>
      <c r="G197" s="1640"/>
      <c r="H197" s="221"/>
      <c r="I197" s="221"/>
      <c r="J197" s="221"/>
      <c r="K197" s="221"/>
    </row>
    <row r="198" spans="1:11">
      <c r="A198" s="221"/>
      <c r="B198" s="221"/>
      <c r="C198" s="245"/>
      <c r="D198" s="246">
        <v>2025</v>
      </c>
      <c r="E198" s="246">
        <v>2026</v>
      </c>
      <c r="F198" s="246">
        <v>2027</v>
      </c>
      <c r="G198" s="246">
        <v>2028</v>
      </c>
      <c r="H198" s="221"/>
      <c r="I198" s="221"/>
      <c r="J198" s="221"/>
      <c r="K198" s="221"/>
    </row>
    <row r="199" spans="1:11">
      <c r="A199" s="221"/>
      <c r="B199" s="221"/>
      <c r="C199" s="247"/>
      <c r="D199" s="248" t="s">
        <v>13</v>
      </c>
      <c r="E199" s="248" t="s">
        <v>14</v>
      </c>
      <c r="F199" s="248" t="s">
        <v>14</v>
      </c>
      <c r="G199" s="248" t="s">
        <v>14</v>
      </c>
      <c r="H199" s="221"/>
      <c r="I199" s="221"/>
      <c r="J199" s="221"/>
      <c r="K199" s="221"/>
    </row>
    <row r="200" spans="1:11">
      <c r="A200" s="221"/>
      <c r="B200" s="221"/>
      <c r="C200" s="225" t="s">
        <v>33</v>
      </c>
      <c r="D200" s="253">
        <v>1</v>
      </c>
      <c r="E200" s="253" t="s">
        <v>248</v>
      </c>
      <c r="F200" s="253" t="s">
        <v>164</v>
      </c>
      <c r="G200" s="253" t="s">
        <v>164</v>
      </c>
      <c r="H200" s="221"/>
      <c r="I200" s="221"/>
      <c r="J200" s="221"/>
      <c r="K200" s="221"/>
    </row>
    <row r="201" spans="1:11">
      <c r="A201" s="221"/>
      <c r="B201" s="221"/>
      <c r="C201" s="225" t="s">
        <v>214</v>
      </c>
      <c r="D201" s="1584">
        <v>6215841</v>
      </c>
      <c r="E201" s="1584">
        <v>21893642</v>
      </c>
      <c r="F201" s="253" t="s">
        <v>164</v>
      </c>
      <c r="G201" s="253" t="s">
        <v>164</v>
      </c>
      <c r="H201" s="221"/>
      <c r="I201" s="221"/>
      <c r="J201" s="221"/>
      <c r="K201" s="221"/>
    </row>
    <row r="202" spans="1:11">
      <c r="A202" s="221"/>
      <c r="B202" s="221"/>
      <c r="C202" s="225" t="s">
        <v>215</v>
      </c>
      <c r="D202" s="253" t="s">
        <v>164</v>
      </c>
      <c r="E202" s="1584">
        <v>21893642</v>
      </c>
      <c r="F202" s="253" t="s">
        <v>164</v>
      </c>
      <c r="G202" s="253" t="s">
        <v>164</v>
      </c>
      <c r="H202" s="221"/>
      <c r="I202" s="221"/>
      <c r="J202" s="221"/>
      <c r="K202" s="221"/>
    </row>
    <row r="203" spans="1:11">
      <c r="A203" s="221"/>
      <c r="B203" s="221"/>
      <c r="C203" s="225" t="s">
        <v>216</v>
      </c>
      <c r="D203" s="253" t="s">
        <v>200</v>
      </c>
      <c r="E203" s="253" t="s">
        <v>200</v>
      </c>
      <c r="F203" s="253" t="s">
        <v>936</v>
      </c>
      <c r="G203" s="253" t="s">
        <v>200</v>
      </c>
      <c r="H203" s="221"/>
      <c r="I203" s="221"/>
      <c r="J203" s="221"/>
      <c r="K203" s="221"/>
    </row>
    <row r="204" spans="1:11">
      <c r="A204" s="221"/>
      <c r="B204" s="221"/>
      <c r="C204" s="225" t="s">
        <v>217</v>
      </c>
      <c r="D204" s="253" t="s">
        <v>200</v>
      </c>
      <c r="E204" s="1587">
        <v>2.5222332746284857</v>
      </c>
      <c r="F204" s="253" t="s">
        <v>936</v>
      </c>
      <c r="G204" s="253" t="s">
        <v>200</v>
      </c>
      <c r="H204" s="221"/>
      <c r="I204" s="221"/>
      <c r="J204" s="221"/>
      <c r="K204" s="221"/>
    </row>
    <row r="205" spans="1:11">
      <c r="A205" s="221"/>
      <c r="B205" s="221"/>
      <c r="C205" s="225" t="s">
        <v>39</v>
      </c>
      <c r="D205" s="253" t="s">
        <v>200</v>
      </c>
      <c r="E205" s="253" t="s">
        <v>200</v>
      </c>
      <c r="F205" s="253" t="s">
        <v>936</v>
      </c>
      <c r="G205" s="253" t="s">
        <v>200</v>
      </c>
      <c r="H205" s="221"/>
      <c r="I205" s="221"/>
      <c r="J205" s="221"/>
      <c r="K205" s="221"/>
    </row>
    <row r="206" spans="1:11">
      <c r="A206" s="221"/>
      <c r="B206" s="221"/>
      <c r="C206" s="1641" t="s">
        <v>218</v>
      </c>
      <c r="D206" s="1642"/>
      <c r="E206" s="1642"/>
      <c r="F206" s="1642"/>
      <c r="G206" s="1642"/>
      <c r="H206" s="221"/>
      <c r="I206" s="221"/>
      <c r="J206" s="221"/>
      <c r="K206" s="221"/>
    </row>
    <row r="207" spans="1:11">
      <c r="A207" s="221"/>
      <c r="B207" s="221"/>
      <c r="C207" s="245"/>
      <c r="D207" s="246">
        <v>2025</v>
      </c>
      <c r="E207" s="246">
        <v>2026</v>
      </c>
      <c r="F207" s="246">
        <v>2027</v>
      </c>
      <c r="G207" s="246">
        <v>2028</v>
      </c>
      <c r="H207" s="221"/>
      <c r="I207" s="221"/>
      <c r="J207" s="221"/>
      <c r="K207" s="221"/>
    </row>
    <row r="208" spans="1:11">
      <c r="A208" s="221"/>
      <c r="B208" s="221"/>
      <c r="C208" s="247"/>
      <c r="D208" s="248" t="s">
        <v>13</v>
      </c>
      <c r="E208" s="248" t="s">
        <v>14</v>
      </c>
      <c r="F208" s="248" t="s">
        <v>14</v>
      </c>
      <c r="G208" s="248" t="s">
        <v>14</v>
      </c>
      <c r="H208" s="221"/>
      <c r="I208" s="221"/>
      <c r="J208" s="221"/>
      <c r="K208" s="221"/>
    </row>
    <row r="209" spans="1:11">
      <c r="A209" s="221"/>
      <c r="B209" s="221"/>
      <c r="C209" s="250" t="s">
        <v>219</v>
      </c>
      <c r="D209" s="251">
        <v>0</v>
      </c>
      <c r="E209" s="251">
        <v>0</v>
      </c>
      <c r="F209" s="251">
        <v>0</v>
      </c>
      <c r="G209" s="251">
        <v>0</v>
      </c>
      <c r="H209" s="221"/>
      <c r="I209" s="221"/>
      <c r="J209" s="221"/>
      <c r="K209" s="221"/>
    </row>
    <row r="210" spans="1:11">
      <c r="A210" s="221"/>
      <c r="B210" s="221"/>
      <c r="C210" s="250" t="s">
        <v>220</v>
      </c>
      <c r="D210" s="251">
        <v>0</v>
      </c>
      <c r="E210" s="251">
        <v>0</v>
      </c>
      <c r="F210" s="251">
        <v>0</v>
      </c>
      <c r="G210" s="251">
        <v>0</v>
      </c>
      <c r="H210" s="221"/>
      <c r="I210" s="221"/>
      <c r="J210" s="221"/>
      <c r="K210" s="221"/>
    </row>
    <row r="211" spans="1:11">
      <c r="A211" s="221"/>
      <c r="B211" s="221"/>
      <c r="C211" s="250" t="s">
        <v>221</v>
      </c>
      <c r="D211" s="251">
        <v>0</v>
      </c>
      <c r="E211" s="251">
        <v>0</v>
      </c>
      <c r="F211" s="251">
        <v>0</v>
      </c>
      <c r="G211" s="251">
        <v>0</v>
      </c>
      <c r="H211" s="221"/>
      <c r="I211" s="221"/>
      <c r="J211" s="221"/>
      <c r="K211" s="221"/>
    </row>
    <row r="212" spans="1:11">
      <c r="A212" s="221"/>
      <c r="B212" s="221"/>
      <c r="C212" s="250" t="s">
        <v>222</v>
      </c>
      <c r="D212" s="251">
        <v>0</v>
      </c>
      <c r="E212" s="251">
        <v>0</v>
      </c>
      <c r="F212" s="251">
        <v>0</v>
      </c>
      <c r="G212" s="251">
        <v>0</v>
      </c>
      <c r="H212" s="221"/>
      <c r="I212" s="221"/>
      <c r="J212" s="221"/>
      <c r="K212" s="221"/>
    </row>
    <row r="213" spans="1:11">
      <c r="A213" s="221"/>
      <c r="B213" s="221"/>
      <c r="C213" s="250" t="s">
        <v>220</v>
      </c>
      <c r="D213" s="251">
        <v>0</v>
      </c>
      <c r="E213" s="251">
        <v>0</v>
      </c>
      <c r="F213" s="251">
        <v>0</v>
      </c>
      <c r="G213" s="251">
        <v>0</v>
      </c>
      <c r="H213" s="221"/>
      <c r="I213" s="221"/>
      <c r="J213" s="221"/>
      <c r="K213" s="221"/>
    </row>
    <row r="214" spans="1:11">
      <c r="A214" s="221"/>
      <c r="B214" s="221"/>
      <c r="C214" s="250" t="s">
        <v>221</v>
      </c>
      <c r="D214" s="251">
        <v>0</v>
      </c>
      <c r="E214" s="251">
        <v>0</v>
      </c>
      <c r="F214" s="251">
        <v>0</v>
      </c>
      <c r="G214" s="251">
        <v>0</v>
      </c>
      <c r="H214" s="221"/>
      <c r="I214" s="221"/>
      <c r="J214" s="221"/>
      <c r="K214" s="221"/>
    </row>
    <row r="215" spans="1:11">
      <c r="A215" s="221"/>
      <c r="B215" s="221"/>
      <c r="C215" s="250" t="s">
        <v>223</v>
      </c>
      <c r="D215" s="251">
        <v>0</v>
      </c>
      <c r="E215" s="251">
        <v>0</v>
      </c>
      <c r="F215" s="251">
        <v>0</v>
      </c>
      <c r="G215" s="251">
        <v>0</v>
      </c>
      <c r="H215" s="221"/>
      <c r="I215" s="221"/>
      <c r="J215" s="221"/>
      <c r="K215" s="221"/>
    </row>
    <row r="216" spans="1:11">
      <c r="A216" s="221"/>
      <c r="B216" s="221"/>
      <c r="C216" s="250" t="s">
        <v>220</v>
      </c>
      <c r="D216" s="251">
        <v>0</v>
      </c>
      <c r="E216" s="251">
        <v>0</v>
      </c>
      <c r="F216" s="251">
        <v>0</v>
      </c>
      <c r="G216" s="251">
        <v>0</v>
      </c>
      <c r="H216" s="221"/>
      <c r="I216" s="221"/>
      <c r="J216" s="221"/>
      <c r="K216" s="221"/>
    </row>
    <row r="217" spans="1:11">
      <c r="A217" s="221"/>
      <c r="B217" s="221"/>
      <c r="C217" s="250" t="s">
        <v>221</v>
      </c>
      <c r="D217" s="251">
        <v>0</v>
      </c>
      <c r="E217" s="251">
        <v>0</v>
      </c>
      <c r="F217" s="251">
        <v>0</v>
      </c>
      <c r="G217" s="251">
        <v>0</v>
      </c>
      <c r="H217" s="221"/>
      <c r="I217" s="221"/>
      <c r="J217" s="221"/>
      <c r="K217" s="221"/>
    </row>
    <row r="218" spans="1:11">
      <c r="A218" s="221"/>
      <c r="B218" s="221"/>
      <c r="C218" s="250" t="s">
        <v>224</v>
      </c>
      <c r="D218" s="251">
        <v>0</v>
      </c>
      <c r="E218" s="251">
        <v>0</v>
      </c>
      <c r="F218" s="251">
        <v>0</v>
      </c>
      <c r="G218" s="251">
        <v>0</v>
      </c>
      <c r="H218" s="221"/>
      <c r="I218" s="221"/>
      <c r="J218" s="221"/>
      <c r="K218" s="221"/>
    </row>
    <row r="219" spans="1:11">
      <c r="A219" s="221"/>
      <c r="B219" s="221"/>
      <c r="C219" s="250" t="s">
        <v>220</v>
      </c>
      <c r="D219" s="251">
        <v>0</v>
      </c>
      <c r="E219" s="251">
        <v>0</v>
      </c>
      <c r="F219" s="251">
        <v>0</v>
      </c>
      <c r="G219" s="251">
        <v>0</v>
      </c>
      <c r="H219" s="221"/>
      <c r="I219" s="221"/>
      <c r="J219" s="221"/>
      <c r="K219" s="221"/>
    </row>
    <row r="220" spans="1:11">
      <c r="A220" s="221"/>
      <c r="B220" s="221"/>
      <c r="C220" s="250" t="s">
        <v>221</v>
      </c>
      <c r="D220" s="251">
        <v>0</v>
      </c>
      <c r="E220" s="251">
        <v>0</v>
      </c>
      <c r="F220" s="251">
        <v>0</v>
      </c>
      <c r="G220" s="251">
        <v>0</v>
      </c>
      <c r="H220" s="221"/>
      <c r="I220" s="221"/>
      <c r="J220" s="221"/>
      <c r="K220" s="221"/>
    </row>
    <row r="221" spans="1:11">
      <c r="A221" s="221"/>
      <c r="B221" s="221"/>
      <c r="C221" s="250" t="s">
        <v>225</v>
      </c>
      <c r="D221" s="251">
        <v>0</v>
      </c>
      <c r="E221" s="251">
        <v>0</v>
      </c>
      <c r="F221" s="251">
        <v>0</v>
      </c>
      <c r="G221" s="251">
        <v>0</v>
      </c>
      <c r="H221" s="221"/>
      <c r="I221" s="221"/>
      <c r="J221" s="221"/>
      <c r="K221" s="221"/>
    </row>
    <row r="222" spans="1:11">
      <c r="A222" s="221"/>
      <c r="B222" s="221"/>
      <c r="C222" s="250" t="s">
        <v>220</v>
      </c>
      <c r="D222" s="251">
        <v>0</v>
      </c>
      <c r="E222" s="251">
        <v>0</v>
      </c>
      <c r="F222" s="251">
        <v>0</v>
      </c>
      <c r="G222" s="251">
        <v>0</v>
      </c>
      <c r="H222" s="221"/>
      <c r="I222" s="221"/>
      <c r="J222" s="221"/>
      <c r="K222" s="221"/>
    </row>
    <row r="223" spans="1:11">
      <c r="A223" s="221"/>
      <c r="B223" s="221"/>
      <c r="C223" s="250" t="s">
        <v>221</v>
      </c>
      <c r="D223" s="251">
        <v>0</v>
      </c>
      <c r="E223" s="251">
        <v>0</v>
      </c>
      <c r="F223" s="251">
        <v>0</v>
      </c>
      <c r="G223" s="251">
        <v>0</v>
      </c>
      <c r="H223" s="221"/>
      <c r="I223" s="221"/>
      <c r="J223" s="221"/>
      <c r="K223" s="221"/>
    </row>
    <row r="224" spans="1:11">
      <c r="A224" s="221"/>
      <c r="B224" s="221"/>
      <c r="C224" s="250" t="s">
        <v>226</v>
      </c>
      <c r="D224" s="251">
        <v>0</v>
      </c>
      <c r="E224" s="251">
        <v>0</v>
      </c>
      <c r="F224" s="251">
        <v>0</v>
      </c>
      <c r="G224" s="251">
        <v>0</v>
      </c>
      <c r="H224" s="221"/>
      <c r="I224" s="221"/>
      <c r="J224" s="221"/>
      <c r="K224" s="221"/>
    </row>
    <row r="225" spans="1:11">
      <c r="A225" s="221"/>
      <c r="B225" s="221"/>
      <c r="C225" s="250" t="s">
        <v>220</v>
      </c>
      <c r="D225" s="251">
        <v>0</v>
      </c>
      <c r="E225" s="251">
        <v>0</v>
      </c>
      <c r="F225" s="251">
        <v>0</v>
      </c>
      <c r="G225" s="251">
        <v>0</v>
      </c>
      <c r="H225" s="221"/>
      <c r="I225" s="221"/>
      <c r="J225" s="221"/>
      <c r="K225" s="221"/>
    </row>
    <row r="226" spans="1:11">
      <c r="A226" s="221"/>
      <c r="B226" s="221"/>
      <c r="C226" s="250" t="s">
        <v>221</v>
      </c>
      <c r="D226" s="251">
        <v>0</v>
      </c>
      <c r="E226" s="251">
        <v>0</v>
      </c>
      <c r="F226" s="251">
        <v>0</v>
      </c>
      <c r="G226" s="251">
        <v>0</v>
      </c>
      <c r="H226" s="221"/>
      <c r="I226" s="221"/>
      <c r="J226" s="221"/>
      <c r="K226" s="221"/>
    </row>
    <row r="227" spans="1:11">
      <c r="A227" s="221"/>
      <c r="B227" s="221"/>
      <c r="C227" s="250" t="s">
        <v>227</v>
      </c>
      <c r="D227" s="251">
        <v>0</v>
      </c>
      <c r="E227" s="251">
        <v>0</v>
      </c>
      <c r="F227" s="251">
        <v>0</v>
      </c>
      <c r="G227" s="251">
        <v>0</v>
      </c>
      <c r="H227" s="221"/>
      <c r="I227" s="221"/>
      <c r="J227" s="221"/>
      <c r="K227" s="221"/>
    </row>
    <row r="228" spans="1:11">
      <c r="A228" s="221"/>
      <c r="B228" s="221"/>
      <c r="C228" s="250" t="s">
        <v>220</v>
      </c>
      <c r="D228" s="251">
        <v>0</v>
      </c>
      <c r="E228" s="251">
        <v>0</v>
      </c>
      <c r="F228" s="251">
        <v>0</v>
      </c>
      <c r="G228" s="251">
        <v>0</v>
      </c>
      <c r="H228" s="221"/>
      <c r="I228" s="221"/>
      <c r="J228" s="221"/>
      <c r="K228" s="221"/>
    </row>
    <row r="229" spans="1:11">
      <c r="A229" s="221"/>
      <c r="B229" s="221"/>
      <c r="C229" s="250" t="s">
        <v>221</v>
      </c>
      <c r="D229" s="251">
        <v>0</v>
      </c>
      <c r="E229" s="251">
        <v>0</v>
      </c>
      <c r="F229" s="251">
        <v>0</v>
      </c>
      <c r="G229" s="251">
        <v>0</v>
      </c>
      <c r="H229" s="221"/>
      <c r="I229" s="221"/>
      <c r="J229" s="221"/>
      <c r="K229" s="221"/>
    </row>
    <row r="230" spans="1:11">
      <c r="A230" s="221"/>
      <c r="B230" s="221"/>
      <c r="C230" s="250" t="s">
        <v>228</v>
      </c>
      <c r="D230" s="251">
        <v>0</v>
      </c>
      <c r="E230" s="251">
        <v>0</v>
      </c>
      <c r="F230" s="251">
        <v>0</v>
      </c>
      <c r="G230" s="251">
        <v>0</v>
      </c>
      <c r="H230" s="221"/>
      <c r="I230" s="221"/>
      <c r="J230" s="221"/>
      <c r="K230" s="221"/>
    </row>
    <row r="231" spans="1:11">
      <c r="A231" s="221"/>
      <c r="B231" s="221"/>
      <c r="C231" s="250" t="s">
        <v>220</v>
      </c>
      <c r="D231" s="251">
        <v>0</v>
      </c>
      <c r="E231" s="251">
        <v>0</v>
      </c>
      <c r="F231" s="251">
        <v>0</v>
      </c>
      <c r="G231" s="251">
        <v>0</v>
      </c>
      <c r="H231" s="221"/>
      <c r="I231" s="221"/>
      <c r="J231" s="221"/>
      <c r="K231" s="221"/>
    </row>
    <row r="232" spans="1:11">
      <c r="A232" s="221"/>
      <c r="B232" s="221"/>
      <c r="C232" s="250" t="s">
        <v>229</v>
      </c>
      <c r="D232" s="251">
        <v>0</v>
      </c>
      <c r="E232" s="251">
        <v>0</v>
      </c>
      <c r="F232" s="251">
        <v>0</v>
      </c>
      <c r="G232" s="251">
        <v>0</v>
      </c>
      <c r="H232" s="221"/>
      <c r="I232" s="221"/>
      <c r="J232" s="221"/>
      <c r="K232" s="221"/>
    </row>
    <row r="233" spans="1:11">
      <c r="A233" s="221"/>
      <c r="B233" s="221"/>
      <c r="C233" s="250" t="s">
        <v>230</v>
      </c>
      <c r="D233" s="251">
        <v>0</v>
      </c>
      <c r="E233" s="251">
        <v>0</v>
      </c>
      <c r="F233" s="251">
        <v>0</v>
      </c>
      <c r="G233" s="251">
        <v>0</v>
      </c>
      <c r="H233" s="221"/>
      <c r="I233" s="221"/>
      <c r="J233" s="221"/>
      <c r="K233" s="221"/>
    </row>
    <row r="234" spans="1:11">
      <c r="A234" s="221"/>
      <c r="B234" s="221"/>
      <c r="C234" s="250" t="s">
        <v>231</v>
      </c>
      <c r="D234" s="251">
        <v>0</v>
      </c>
      <c r="E234" s="251">
        <v>0</v>
      </c>
      <c r="F234" s="251">
        <v>0</v>
      </c>
      <c r="G234" s="251">
        <v>0</v>
      </c>
      <c r="H234" s="221"/>
      <c r="I234" s="221"/>
      <c r="J234" s="221"/>
      <c r="K234" s="221"/>
    </row>
    <row r="235" spans="1:11">
      <c r="A235" s="221"/>
      <c r="B235" s="221"/>
      <c r="C235" s="250" t="s">
        <v>232</v>
      </c>
      <c r="D235" s="251">
        <v>0</v>
      </c>
      <c r="E235" s="251">
        <v>0</v>
      </c>
      <c r="F235" s="251">
        <v>0</v>
      </c>
      <c r="G235" s="251">
        <v>0</v>
      </c>
      <c r="H235" s="221"/>
      <c r="I235" s="221"/>
      <c r="J235" s="221"/>
      <c r="K235" s="221"/>
    </row>
    <row r="236" spans="1:11">
      <c r="A236" s="221"/>
      <c r="B236" s="221"/>
      <c r="C236" s="250" t="s">
        <v>233</v>
      </c>
      <c r="D236" s="251">
        <v>0</v>
      </c>
      <c r="E236" s="251">
        <v>21893642</v>
      </c>
      <c r="F236" s="251">
        <v>0</v>
      </c>
      <c r="G236" s="251">
        <v>0</v>
      </c>
      <c r="H236" s="221"/>
      <c r="I236" s="221"/>
      <c r="J236" s="221"/>
      <c r="K236" s="221"/>
    </row>
    <row r="237" spans="1:11">
      <c r="A237" s="221"/>
      <c r="B237" s="221"/>
      <c r="C237" s="250" t="s">
        <v>220</v>
      </c>
      <c r="D237" s="251">
        <v>0</v>
      </c>
      <c r="E237" s="251">
        <v>21893642</v>
      </c>
      <c r="F237" s="251">
        <v>0</v>
      </c>
      <c r="G237" s="251">
        <v>0</v>
      </c>
      <c r="H237" s="221"/>
      <c r="I237" s="221"/>
      <c r="J237" s="221"/>
      <c r="K237" s="221"/>
    </row>
    <row r="238" spans="1:11">
      <c r="A238" s="221"/>
      <c r="B238" s="221"/>
      <c r="C238" s="250" t="s">
        <v>229</v>
      </c>
      <c r="D238" s="251">
        <v>0</v>
      </c>
      <c r="E238" s="251">
        <v>0</v>
      </c>
      <c r="F238" s="251">
        <v>0</v>
      </c>
      <c r="G238" s="251">
        <v>0</v>
      </c>
      <c r="H238" s="221"/>
      <c r="I238" s="221"/>
      <c r="J238" s="221"/>
      <c r="K238" s="221"/>
    </row>
    <row r="239" spans="1:11">
      <c r="A239" s="221"/>
      <c r="B239" s="221"/>
      <c r="C239" s="250" t="s">
        <v>230</v>
      </c>
      <c r="D239" s="251">
        <v>0</v>
      </c>
      <c r="E239" s="251">
        <v>0</v>
      </c>
      <c r="F239" s="251">
        <v>0</v>
      </c>
      <c r="G239" s="251">
        <v>0</v>
      </c>
      <c r="H239" s="221"/>
      <c r="I239" s="221"/>
      <c r="J239" s="221"/>
      <c r="K239" s="221"/>
    </row>
    <row r="240" spans="1:11">
      <c r="A240" s="221"/>
      <c r="B240" s="221"/>
      <c r="C240" s="250" t="s">
        <v>231</v>
      </c>
      <c r="D240" s="251">
        <v>0</v>
      </c>
      <c r="E240" s="251">
        <v>0</v>
      </c>
      <c r="F240" s="251">
        <v>0</v>
      </c>
      <c r="G240" s="251">
        <v>0</v>
      </c>
      <c r="H240" s="221"/>
      <c r="I240" s="221"/>
      <c r="J240" s="221"/>
      <c r="K240" s="221"/>
    </row>
    <row r="241" spans="1:11">
      <c r="A241" s="221"/>
      <c r="B241" s="221"/>
      <c r="C241" s="250" t="s">
        <v>232</v>
      </c>
      <c r="D241" s="251">
        <v>0</v>
      </c>
      <c r="E241" s="251">
        <v>0</v>
      </c>
      <c r="F241" s="251">
        <v>0</v>
      </c>
      <c r="G241" s="251">
        <v>0</v>
      </c>
      <c r="H241" s="221"/>
      <c r="I241" s="221"/>
      <c r="J241" s="221"/>
      <c r="K241" s="221"/>
    </row>
    <row r="242" spans="1:11">
      <c r="A242" s="221"/>
      <c r="B242" s="221"/>
      <c r="C242" s="250" t="s">
        <v>234</v>
      </c>
      <c r="D242" s="251">
        <v>0</v>
      </c>
      <c r="E242" s="251">
        <v>0</v>
      </c>
      <c r="F242" s="251">
        <v>0</v>
      </c>
      <c r="G242" s="251">
        <v>0</v>
      </c>
      <c r="H242" s="221"/>
      <c r="I242" s="221"/>
      <c r="J242" s="221"/>
      <c r="K242" s="221"/>
    </row>
    <row r="243" spans="1:11">
      <c r="A243" s="221"/>
      <c r="B243" s="221"/>
      <c r="C243" s="250" t="s">
        <v>220</v>
      </c>
      <c r="D243" s="251">
        <v>0</v>
      </c>
      <c r="E243" s="251">
        <v>0</v>
      </c>
      <c r="F243" s="251">
        <v>0</v>
      </c>
      <c r="G243" s="251">
        <v>0</v>
      </c>
      <c r="H243" s="221"/>
      <c r="I243" s="221"/>
      <c r="J243" s="221"/>
      <c r="K243" s="221"/>
    </row>
    <row r="244" spans="1:11">
      <c r="A244" s="221"/>
      <c r="B244" s="221"/>
      <c r="C244" s="250" t="s">
        <v>229</v>
      </c>
      <c r="D244" s="251">
        <v>0</v>
      </c>
      <c r="E244" s="251">
        <v>0</v>
      </c>
      <c r="F244" s="251">
        <v>0</v>
      </c>
      <c r="G244" s="251">
        <v>0</v>
      </c>
      <c r="H244" s="221"/>
      <c r="I244" s="221"/>
      <c r="J244" s="221"/>
      <c r="K244" s="221"/>
    </row>
    <row r="245" spans="1:11">
      <c r="A245" s="221"/>
      <c r="B245" s="221"/>
      <c r="C245" s="250" t="s">
        <v>230</v>
      </c>
      <c r="D245" s="251">
        <v>0</v>
      </c>
      <c r="E245" s="251">
        <v>0</v>
      </c>
      <c r="F245" s="251">
        <v>0</v>
      </c>
      <c r="G245" s="251">
        <v>0</v>
      </c>
      <c r="H245" s="221"/>
      <c r="I245" s="221"/>
      <c r="J245" s="221"/>
      <c r="K245" s="221"/>
    </row>
    <row r="246" spans="1:11">
      <c r="A246" s="221"/>
      <c r="B246" s="221"/>
      <c r="C246" s="250" t="s">
        <v>231</v>
      </c>
      <c r="D246" s="251">
        <v>0</v>
      </c>
      <c r="E246" s="251">
        <v>0</v>
      </c>
      <c r="F246" s="251">
        <v>0</v>
      </c>
      <c r="G246" s="251">
        <v>0</v>
      </c>
      <c r="H246" s="221"/>
      <c r="I246" s="221"/>
      <c r="J246" s="221"/>
      <c r="K246" s="221"/>
    </row>
    <row r="247" spans="1:11">
      <c r="A247" s="221"/>
      <c r="B247" s="221"/>
      <c r="C247" s="250" t="s">
        <v>232</v>
      </c>
      <c r="D247" s="251">
        <v>0</v>
      </c>
      <c r="E247" s="251">
        <v>0</v>
      </c>
      <c r="F247" s="251">
        <v>0</v>
      </c>
      <c r="G247" s="251">
        <v>0</v>
      </c>
      <c r="H247" s="221"/>
      <c r="I247" s="221"/>
      <c r="J247" s="221"/>
      <c r="K247" s="221"/>
    </row>
    <row r="248" spans="1:11">
      <c r="A248" s="221"/>
      <c r="B248" s="221"/>
      <c r="C248" s="250" t="s">
        <v>235</v>
      </c>
      <c r="D248" s="251">
        <v>0</v>
      </c>
      <c r="E248" s="251">
        <v>0</v>
      </c>
      <c r="F248" s="251">
        <v>0</v>
      </c>
      <c r="G248" s="251">
        <v>0</v>
      </c>
      <c r="H248" s="221"/>
      <c r="I248" s="221"/>
      <c r="J248" s="221"/>
      <c r="K248" s="221"/>
    </row>
    <row r="249" spans="1:11">
      <c r="A249" s="221"/>
      <c r="B249" s="221"/>
      <c r="C249" s="250" t="s">
        <v>236</v>
      </c>
      <c r="D249" s="251">
        <v>0</v>
      </c>
      <c r="E249" s="251">
        <v>0</v>
      </c>
      <c r="F249" s="251">
        <v>0</v>
      </c>
      <c r="G249" s="251">
        <v>0</v>
      </c>
      <c r="H249" s="221"/>
      <c r="I249" s="221"/>
      <c r="J249" s="221"/>
      <c r="K249" s="221"/>
    </row>
    <row r="250" spans="1:11">
      <c r="A250" s="221"/>
      <c r="B250" s="221"/>
      <c r="C250" s="252" t="s">
        <v>237</v>
      </c>
      <c r="D250" s="251">
        <v>0</v>
      </c>
      <c r="E250" s="251">
        <v>21893642</v>
      </c>
      <c r="F250" s="251">
        <v>0</v>
      </c>
      <c r="G250" s="251">
        <v>0</v>
      </c>
      <c r="H250" s="221"/>
      <c r="I250" s="221"/>
      <c r="J250" s="221"/>
      <c r="K250" s="221"/>
    </row>
    <row r="251" spans="1:11">
      <c r="A251" s="221"/>
      <c r="B251" s="221"/>
      <c r="C251" s="243" t="s">
        <v>209</v>
      </c>
      <c r="D251" s="1705" t="s">
        <v>3586</v>
      </c>
      <c r="E251" s="1706"/>
      <c r="F251" s="1706"/>
      <c r="G251" s="1706"/>
      <c r="H251" s="221"/>
      <c r="I251" s="221"/>
      <c r="J251" s="221"/>
      <c r="K251" s="221"/>
    </row>
    <row r="252" spans="1:11">
      <c r="A252" s="221"/>
      <c r="B252" s="221"/>
      <c r="C252" s="244" t="s">
        <v>211</v>
      </c>
      <c r="D252" s="1639" t="s">
        <v>3587</v>
      </c>
      <c r="E252" s="1640"/>
      <c r="F252" s="1640"/>
      <c r="G252" s="1640"/>
      <c r="H252" s="221"/>
      <c r="I252" s="221"/>
      <c r="J252" s="221"/>
      <c r="K252" s="221"/>
    </row>
    <row r="253" spans="1:11">
      <c r="A253" s="221"/>
      <c r="B253" s="221"/>
      <c r="C253" s="244" t="s">
        <v>31</v>
      </c>
      <c r="D253" s="1639" t="s">
        <v>474</v>
      </c>
      <c r="E253" s="1640"/>
      <c r="F253" s="1640"/>
      <c r="G253" s="1640"/>
      <c r="H253" s="221"/>
      <c r="I253" s="221"/>
      <c r="J253" s="221"/>
      <c r="K253" s="221"/>
    </row>
    <row r="254" spans="1:11">
      <c r="A254" s="221"/>
      <c r="B254" s="221"/>
      <c r="C254" s="245"/>
      <c r="D254" s="246">
        <v>2025</v>
      </c>
      <c r="E254" s="246">
        <v>2026</v>
      </c>
      <c r="F254" s="246">
        <v>2027</v>
      </c>
      <c r="G254" s="246">
        <v>2028</v>
      </c>
      <c r="H254" s="221"/>
      <c r="I254" s="221"/>
      <c r="J254" s="221"/>
      <c r="K254" s="221"/>
    </row>
    <row r="255" spans="1:11">
      <c r="A255" s="221"/>
      <c r="B255" s="221"/>
      <c r="C255" s="247"/>
      <c r="D255" s="248" t="s">
        <v>13</v>
      </c>
      <c r="E255" s="248" t="s">
        <v>14</v>
      </c>
      <c r="F255" s="248" t="s">
        <v>14</v>
      </c>
      <c r="G255" s="248" t="s">
        <v>14</v>
      </c>
      <c r="H255" s="221"/>
      <c r="I255" s="221"/>
      <c r="J255" s="221"/>
      <c r="K255" s="221"/>
    </row>
    <row r="256" spans="1:11">
      <c r="A256" s="221"/>
      <c r="B256" s="221"/>
      <c r="C256" s="225" t="s">
        <v>33</v>
      </c>
      <c r="D256" s="253">
        <v>1</v>
      </c>
      <c r="E256" s="253" t="s">
        <v>248</v>
      </c>
      <c r="F256" s="253" t="s">
        <v>164</v>
      </c>
      <c r="G256" s="253" t="s">
        <v>164</v>
      </c>
      <c r="H256" s="221"/>
      <c r="I256" s="221"/>
      <c r="J256" s="221"/>
      <c r="K256" s="221"/>
    </row>
    <row r="257" spans="1:11">
      <c r="A257" s="221"/>
      <c r="B257" s="221"/>
      <c r="C257" s="225" t="s">
        <v>214</v>
      </c>
      <c r="D257" s="1584">
        <v>30070302</v>
      </c>
      <c r="E257" s="1584">
        <v>36817117</v>
      </c>
      <c r="F257" s="253" t="s">
        <v>164</v>
      </c>
      <c r="G257" s="253" t="s">
        <v>164</v>
      </c>
      <c r="H257" s="221"/>
      <c r="I257" s="221"/>
      <c r="J257" s="221"/>
      <c r="K257" s="221"/>
    </row>
    <row r="258" spans="1:11">
      <c r="A258" s="221"/>
      <c r="B258" s="221"/>
      <c r="C258" s="225" t="s">
        <v>215</v>
      </c>
      <c r="D258" s="253" t="s">
        <v>164</v>
      </c>
      <c r="E258" s="1584">
        <v>36817117</v>
      </c>
      <c r="F258" s="253" t="s">
        <v>164</v>
      </c>
      <c r="G258" s="253" t="s">
        <v>164</v>
      </c>
      <c r="H258" s="221"/>
      <c r="I258" s="221"/>
      <c r="J258" s="221"/>
      <c r="K258" s="221"/>
    </row>
    <row r="259" spans="1:11">
      <c r="A259" s="221"/>
      <c r="B259" s="221"/>
      <c r="C259" s="225" t="s">
        <v>216</v>
      </c>
      <c r="D259" s="253" t="s">
        <v>200</v>
      </c>
      <c r="E259" s="253" t="s">
        <v>200</v>
      </c>
      <c r="F259" s="253" t="s">
        <v>936</v>
      </c>
      <c r="G259" s="253" t="s">
        <v>200</v>
      </c>
      <c r="H259" s="221"/>
      <c r="I259" s="221"/>
      <c r="J259" s="221"/>
      <c r="K259" s="221"/>
    </row>
    <row r="260" spans="1:11">
      <c r="A260" s="221"/>
      <c r="B260" s="221"/>
      <c r="C260" s="225" t="s">
        <v>217</v>
      </c>
      <c r="D260" s="253" t="s">
        <v>200</v>
      </c>
      <c r="E260" s="1587">
        <v>0.22436804924672854</v>
      </c>
      <c r="F260" s="253" t="s">
        <v>936</v>
      </c>
      <c r="G260" s="253" t="s">
        <v>200</v>
      </c>
      <c r="H260" s="221"/>
      <c r="I260" s="221"/>
      <c r="J260" s="221"/>
      <c r="K260" s="221"/>
    </row>
    <row r="261" spans="1:11">
      <c r="A261" s="221"/>
      <c r="B261" s="221"/>
      <c r="C261" s="225" t="s">
        <v>39</v>
      </c>
      <c r="D261" s="253" t="s">
        <v>200</v>
      </c>
      <c r="E261" s="253" t="s">
        <v>200</v>
      </c>
      <c r="F261" s="253" t="s">
        <v>936</v>
      </c>
      <c r="G261" s="253" t="s">
        <v>200</v>
      </c>
      <c r="H261" s="221"/>
      <c r="I261" s="221"/>
      <c r="J261" s="221"/>
      <c r="K261" s="221"/>
    </row>
    <row r="262" spans="1:11">
      <c r="A262" s="221"/>
      <c r="B262" s="221"/>
      <c r="C262" s="1641" t="s">
        <v>218</v>
      </c>
      <c r="D262" s="1642"/>
      <c r="E262" s="1642"/>
      <c r="F262" s="1642"/>
      <c r="G262" s="1642"/>
      <c r="H262" s="221"/>
      <c r="I262" s="221"/>
      <c r="J262" s="221"/>
      <c r="K262" s="221"/>
    </row>
    <row r="263" spans="1:11">
      <c r="A263" s="221"/>
      <c r="B263" s="221"/>
      <c r="C263" s="245"/>
      <c r="D263" s="246">
        <v>2025</v>
      </c>
      <c r="E263" s="246">
        <v>2026</v>
      </c>
      <c r="F263" s="246">
        <v>2027</v>
      </c>
      <c r="G263" s="246">
        <v>2028</v>
      </c>
      <c r="H263" s="221"/>
      <c r="I263" s="221"/>
      <c r="J263" s="221"/>
      <c r="K263" s="221"/>
    </row>
    <row r="264" spans="1:11">
      <c r="A264" s="221"/>
      <c r="B264" s="221"/>
      <c r="C264" s="247"/>
      <c r="D264" s="248" t="s">
        <v>13</v>
      </c>
      <c r="E264" s="248" t="s">
        <v>14</v>
      </c>
      <c r="F264" s="248" t="s">
        <v>14</v>
      </c>
      <c r="G264" s="248" t="s">
        <v>14</v>
      </c>
      <c r="H264" s="221"/>
      <c r="I264" s="221"/>
      <c r="J264" s="221"/>
      <c r="K264" s="221"/>
    </row>
    <row r="265" spans="1:11">
      <c r="A265" s="221"/>
      <c r="B265" s="221"/>
      <c r="C265" s="250" t="s">
        <v>219</v>
      </c>
      <c r="D265" s="251">
        <v>0</v>
      </c>
      <c r="E265" s="251">
        <v>0</v>
      </c>
      <c r="F265" s="251">
        <v>0</v>
      </c>
      <c r="G265" s="251">
        <v>0</v>
      </c>
      <c r="H265" s="221"/>
      <c r="I265" s="221"/>
      <c r="J265" s="221"/>
      <c r="K265" s="221"/>
    </row>
    <row r="266" spans="1:11">
      <c r="A266" s="221"/>
      <c r="B266" s="221"/>
      <c r="C266" s="250" t="s">
        <v>220</v>
      </c>
      <c r="D266" s="251">
        <v>0</v>
      </c>
      <c r="E266" s="251">
        <v>0</v>
      </c>
      <c r="F266" s="251">
        <v>0</v>
      </c>
      <c r="G266" s="251">
        <v>0</v>
      </c>
      <c r="H266" s="221"/>
      <c r="I266" s="221"/>
      <c r="J266" s="221"/>
      <c r="K266" s="221"/>
    </row>
    <row r="267" spans="1:11">
      <c r="A267" s="221"/>
      <c r="B267" s="221"/>
      <c r="C267" s="250" t="s">
        <v>221</v>
      </c>
      <c r="D267" s="251">
        <v>0</v>
      </c>
      <c r="E267" s="251">
        <v>0</v>
      </c>
      <c r="F267" s="251">
        <v>0</v>
      </c>
      <c r="G267" s="251">
        <v>0</v>
      </c>
      <c r="H267" s="221"/>
      <c r="I267" s="221"/>
      <c r="J267" s="221"/>
      <c r="K267" s="221"/>
    </row>
    <row r="268" spans="1:11">
      <c r="A268" s="221"/>
      <c r="B268" s="221"/>
      <c r="C268" s="250" t="s">
        <v>222</v>
      </c>
      <c r="D268" s="251">
        <v>0</v>
      </c>
      <c r="E268" s="251">
        <v>0</v>
      </c>
      <c r="F268" s="251">
        <v>0</v>
      </c>
      <c r="G268" s="251">
        <v>0</v>
      </c>
      <c r="H268" s="221"/>
      <c r="I268" s="221"/>
      <c r="J268" s="221"/>
      <c r="K268" s="221"/>
    </row>
    <row r="269" spans="1:11">
      <c r="A269" s="221"/>
      <c r="B269" s="221"/>
      <c r="C269" s="250" t="s">
        <v>220</v>
      </c>
      <c r="D269" s="251">
        <v>0</v>
      </c>
      <c r="E269" s="251">
        <v>0</v>
      </c>
      <c r="F269" s="251">
        <v>0</v>
      </c>
      <c r="G269" s="251">
        <v>0</v>
      </c>
      <c r="H269" s="221"/>
      <c r="I269" s="221"/>
      <c r="J269" s="221"/>
      <c r="K269" s="221"/>
    </row>
    <row r="270" spans="1:11">
      <c r="A270" s="221"/>
      <c r="B270" s="221"/>
      <c r="C270" s="250" t="s">
        <v>221</v>
      </c>
      <c r="D270" s="251">
        <v>0</v>
      </c>
      <c r="E270" s="251">
        <v>0</v>
      </c>
      <c r="F270" s="251">
        <v>0</v>
      </c>
      <c r="G270" s="251">
        <v>0</v>
      </c>
      <c r="H270" s="221"/>
      <c r="I270" s="221"/>
      <c r="J270" s="221"/>
      <c r="K270" s="221"/>
    </row>
    <row r="271" spans="1:11">
      <c r="A271" s="221"/>
      <c r="B271" s="221"/>
      <c r="C271" s="250" t="s">
        <v>223</v>
      </c>
      <c r="D271" s="251">
        <v>0</v>
      </c>
      <c r="E271" s="251">
        <v>0</v>
      </c>
      <c r="F271" s="251">
        <v>0</v>
      </c>
      <c r="G271" s="251">
        <v>0</v>
      </c>
      <c r="H271" s="221"/>
      <c r="I271" s="221"/>
      <c r="J271" s="221"/>
      <c r="K271" s="221"/>
    </row>
    <row r="272" spans="1:11">
      <c r="A272" s="221"/>
      <c r="B272" s="221"/>
      <c r="C272" s="250" t="s">
        <v>220</v>
      </c>
      <c r="D272" s="251">
        <v>0</v>
      </c>
      <c r="E272" s="251">
        <v>0</v>
      </c>
      <c r="F272" s="251">
        <v>0</v>
      </c>
      <c r="G272" s="251">
        <v>0</v>
      </c>
      <c r="H272" s="221"/>
      <c r="I272" s="221"/>
      <c r="J272" s="221"/>
      <c r="K272" s="221"/>
    </row>
    <row r="273" spans="1:11">
      <c r="A273" s="221"/>
      <c r="B273" s="221"/>
      <c r="C273" s="250" t="s">
        <v>221</v>
      </c>
      <c r="D273" s="251">
        <v>0</v>
      </c>
      <c r="E273" s="251">
        <v>0</v>
      </c>
      <c r="F273" s="251">
        <v>0</v>
      </c>
      <c r="G273" s="251">
        <v>0</v>
      </c>
      <c r="H273" s="221"/>
      <c r="I273" s="221"/>
      <c r="J273" s="221"/>
      <c r="K273" s="221"/>
    </row>
    <row r="274" spans="1:11">
      <c r="A274" s="221"/>
      <c r="B274" s="221"/>
      <c r="C274" s="250" t="s">
        <v>224</v>
      </c>
      <c r="D274" s="251">
        <v>0</v>
      </c>
      <c r="E274" s="251">
        <v>0</v>
      </c>
      <c r="F274" s="251">
        <v>0</v>
      </c>
      <c r="G274" s="251">
        <v>0</v>
      </c>
      <c r="H274" s="221"/>
      <c r="I274" s="221"/>
      <c r="J274" s="221"/>
      <c r="K274" s="221"/>
    </row>
    <row r="275" spans="1:11">
      <c r="A275" s="221"/>
      <c r="B275" s="221"/>
      <c r="C275" s="250" t="s">
        <v>220</v>
      </c>
      <c r="D275" s="251">
        <v>0</v>
      </c>
      <c r="E275" s="251">
        <v>0</v>
      </c>
      <c r="F275" s="251">
        <v>0</v>
      </c>
      <c r="G275" s="251">
        <v>0</v>
      </c>
      <c r="H275" s="221"/>
      <c r="I275" s="221"/>
      <c r="J275" s="221"/>
      <c r="K275" s="221"/>
    </row>
    <row r="276" spans="1:11">
      <c r="A276" s="221"/>
      <c r="B276" s="221"/>
      <c r="C276" s="250" t="s">
        <v>221</v>
      </c>
      <c r="D276" s="251">
        <v>0</v>
      </c>
      <c r="E276" s="251">
        <v>0</v>
      </c>
      <c r="F276" s="251">
        <v>0</v>
      </c>
      <c r="G276" s="251">
        <v>0</v>
      </c>
      <c r="H276" s="221"/>
      <c r="I276" s="221"/>
      <c r="J276" s="221"/>
      <c r="K276" s="221"/>
    </row>
    <row r="277" spans="1:11">
      <c r="A277" s="221"/>
      <c r="B277" s="221"/>
      <c r="C277" s="250" t="s">
        <v>225</v>
      </c>
      <c r="D277" s="251">
        <v>0</v>
      </c>
      <c r="E277" s="251">
        <v>0</v>
      </c>
      <c r="F277" s="251">
        <v>0</v>
      </c>
      <c r="G277" s="251">
        <v>0</v>
      </c>
      <c r="H277" s="221"/>
      <c r="I277" s="221"/>
      <c r="J277" s="221"/>
      <c r="K277" s="221"/>
    </row>
    <row r="278" spans="1:11">
      <c r="A278" s="221"/>
      <c r="B278" s="221"/>
      <c r="C278" s="250" t="s">
        <v>220</v>
      </c>
      <c r="D278" s="251">
        <v>0</v>
      </c>
      <c r="E278" s="251">
        <v>0</v>
      </c>
      <c r="F278" s="251">
        <v>0</v>
      </c>
      <c r="G278" s="251">
        <v>0</v>
      </c>
      <c r="H278" s="221"/>
      <c r="I278" s="221"/>
      <c r="J278" s="221"/>
      <c r="K278" s="221"/>
    </row>
    <row r="279" spans="1:11">
      <c r="A279" s="221"/>
      <c r="B279" s="221"/>
      <c r="C279" s="250" t="s">
        <v>221</v>
      </c>
      <c r="D279" s="251">
        <v>0</v>
      </c>
      <c r="E279" s="251">
        <v>0</v>
      </c>
      <c r="F279" s="251">
        <v>0</v>
      </c>
      <c r="G279" s="251">
        <v>0</v>
      </c>
      <c r="H279" s="221"/>
      <c r="I279" s="221"/>
      <c r="J279" s="221"/>
      <c r="K279" s="221"/>
    </row>
    <row r="280" spans="1:11">
      <c r="A280" s="221"/>
      <c r="B280" s="221"/>
      <c r="C280" s="250" t="s">
        <v>226</v>
      </c>
      <c r="D280" s="251">
        <v>0</v>
      </c>
      <c r="E280" s="251">
        <v>0</v>
      </c>
      <c r="F280" s="251">
        <v>0</v>
      </c>
      <c r="G280" s="251">
        <v>0</v>
      </c>
      <c r="H280" s="221"/>
      <c r="I280" s="221"/>
      <c r="J280" s="221"/>
      <c r="K280" s="221"/>
    </row>
    <row r="281" spans="1:11">
      <c r="A281" s="221"/>
      <c r="B281" s="221"/>
      <c r="C281" s="250" t="s">
        <v>220</v>
      </c>
      <c r="D281" s="251">
        <v>0</v>
      </c>
      <c r="E281" s="251">
        <v>0</v>
      </c>
      <c r="F281" s="251">
        <v>0</v>
      </c>
      <c r="G281" s="251">
        <v>0</v>
      </c>
      <c r="H281" s="221"/>
      <c r="I281" s="221"/>
      <c r="J281" s="221"/>
      <c r="K281" s="221"/>
    </row>
    <row r="282" spans="1:11">
      <c r="A282" s="221"/>
      <c r="B282" s="221"/>
      <c r="C282" s="250" t="s">
        <v>221</v>
      </c>
      <c r="D282" s="251">
        <v>0</v>
      </c>
      <c r="E282" s="251">
        <v>0</v>
      </c>
      <c r="F282" s="251">
        <v>0</v>
      </c>
      <c r="G282" s="251">
        <v>0</v>
      </c>
      <c r="H282" s="221"/>
      <c r="I282" s="221"/>
      <c r="J282" s="221"/>
      <c r="K282" s="221"/>
    </row>
    <row r="283" spans="1:11">
      <c r="A283" s="221"/>
      <c r="B283" s="221"/>
      <c r="C283" s="250" t="s">
        <v>227</v>
      </c>
      <c r="D283" s="251">
        <v>0</v>
      </c>
      <c r="E283" s="251">
        <v>0</v>
      </c>
      <c r="F283" s="251">
        <v>0</v>
      </c>
      <c r="G283" s="251">
        <v>0</v>
      </c>
      <c r="H283" s="221"/>
      <c r="I283" s="221"/>
      <c r="J283" s="221"/>
      <c r="K283" s="221"/>
    </row>
    <row r="284" spans="1:11">
      <c r="A284" s="221"/>
      <c r="B284" s="221"/>
      <c r="C284" s="250" t="s">
        <v>220</v>
      </c>
      <c r="D284" s="251">
        <v>0</v>
      </c>
      <c r="E284" s="251">
        <v>0</v>
      </c>
      <c r="F284" s="251">
        <v>0</v>
      </c>
      <c r="G284" s="251">
        <v>0</v>
      </c>
      <c r="H284" s="221"/>
      <c r="I284" s="221"/>
      <c r="J284" s="221"/>
      <c r="K284" s="221"/>
    </row>
    <row r="285" spans="1:11">
      <c r="A285" s="221"/>
      <c r="B285" s="221"/>
      <c r="C285" s="250" t="s">
        <v>221</v>
      </c>
      <c r="D285" s="251">
        <v>0</v>
      </c>
      <c r="E285" s="251">
        <v>0</v>
      </c>
      <c r="F285" s="251">
        <v>0</v>
      </c>
      <c r="G285" s="251">
        <v>0</v>
      </c>
      <c r="H285" s="221"/>
      <c r="I285" s="221"/>
      <c r="J285" s="221"/>
      <c r="K285" s="221"/>
    </row>
    <row r="286" spans="1:11">
      <c r="A286" s="221"/>
      <c r="B286" s="221"/>
      <c r="C286" s="250" t="s">
        <v>228</v>
      </c>
      <c r="D286" s="251">
        <v>0</v>
      </c>
      <c r="E286" s="251">
        <v>0</v>
      </c>
      <c r="F286" s="251">
        <v>0</v>
      </c>
      <c r="G286" s="251">
        <v>0</v>
      </c>
      <c r="H286" s="221"/>
      <c r="I286" s="221"/>
      <c r="J286" s="221"/>
      <c r="K286" s="221"/>
    </row>
    <row r="287" spans="1:11">
      <c r="A287" s="221"/>
      <c r="B287" s="221"/>
      <c r="C287" s="250" t="s">
        <v>220</v>
      </c>
      <c r="D287" s="251">
        <v>0</v>
      </c>
      <c r="E287" s="251">
        <v>0</v>
      </c>
      <c r="F287" s="251">
        <v>0</v>
      </c>
      <c r="G287" s="251">
        <v>0</v>
      </c>
      <c r="H287" s="221"/>
      <c r="I287" s="221"/>
      <c r="J287" s="221"/>
      <c r="K287" s="221"/>
    </row>
    <row r="288" spans="1:11">
      <c r="A288" s="221"/>
      <c r="B288" s="221"/>
      <c r="C288" s="250" t="s">
        <v>229</v>
      </c>
      <c r="D288" s="251">
        <v>0</v>
      </c>
      <c r="E288" s="251">
        <v>0</v>
      </c>
      <c r="F288" s="251">
        <v>0</v>
      </c>
      <c r="G288" s="251">
        <v>0</v>
      </c>
      <c r="H288" s="221"/>
      <c r="I288" s="221"/>
      <c r="J288" s="221"/>
      <c r="K288" s="221"/>
    </row>
    <row r="289" spans="1:11">
      <c r="A289" s="221"/>
      <c r="B289" s="221"/>
      <c r="C289" s="250" t="s">
        <v>230</v>
      </c>
      <c r="D289" s="251">
        <v>0</v>
      </c>
      <c r="E289" s="251">
        <v>0</v>
      </c>
      <c r="F289" s="251">
        <v>0</v>
      </c>
      <c r="G289" s="251">
        <v>0</v>
      </c>
      <c r="H289" s="221"/>
      <c r="I289" s="221"/>
      <c r="J289" s="221"/>
      <c r="K289" s="221"/>
    </row>
    <row r="290" spans="1:11">
      <c r="A290" s="221"/>
      <c r="B290" s="221"/>
      <c r="C290" s="250" t="s">
        <v>231</v>
      </c>
      <c r="D290" s="251">
        <v>0</v>
      </c>
      <c r="E290" s="251">
        <v>0</v>
      </c>
      <c r="F290" s="251">
        <v>0</v>
      </c>
      <c r="G290" s="251">
        <v>0</v>
      </c>
      <c r="H290" s="221"/>
      <c r="I290" s="221"/>
      <c r="J290" s="221"/>
      <c r="K290" s="221"/>
    </row>
    <row r="291" spans="1:11">
      <c r="A291" s="221"/>
      <c r="B291" s="221"/>
      <c r="C291" s="250" t="s">
        <v>232</v>
      </c>
      <c r="D291" s="251">
        <v>0</v>
      </c>
      <c r="E291" s="251">
        <v>0</v>
      </c>
      <c r="F291" s="251">
        <v>0</v>
      </c>
      <c r="G291" s="251">
        <v>0</v>
      </c>
      <c r="H291" s="221"/>
      <c r="I291" s="221"/>
      <c r="J291" s="221"/>
      <c r="K291" s="221"/>
    </row>
    <row r="292" spans="1:11">
      <c r="A292" s="221"/>
      <c r="B292" s="221"/>
      <c r="C292" s="250" t="s">
        <v>233</v>
      </c>
      <c r="D292" s="251">
        <v>0</v>
      </c>
      <c r="E292" s="251">
        <v>36817117</v>
      </c>
      <c r="F292" s="251">
        <v>0</v>
      </c>
      <c r="G292" s="251">
        <v>0</v>
      </c>
      <c r="H292" s="221"/>
      <c r="I292" s="221"/>
      <c r="J292" s="221"/>
      <c r="K292" s="221"/>
    </row>
    <row r="293" spans="1:11">
      <c r="A293" s="221"/>
      <c r="B293" s="221"/>
      <c r="C293" s="250" t="s">
        <v>220</v>
      </c>
      <c r="D293" s="251">
        <v>0</v>
      </c>
      <c r="E293" s="251">
        <v>36817117</v>
      </c>
      <c r="F293" s="251">
        <v>0</v>
      </c>
      <c r="G293" s="251">
        <v>0</v>
      </c>
      <c r="H293" s="221"/>
      <c r="I293" s="221"/>
      <c r="J293" s="221"/>
      <c r="K293" s="221"/>
    </row>
    <row r="294" spans="1:11">
      <c r="A294" s="221"/>
      <c r="B294" s="221"/>
      <c r="C294" s="250" t="s">
        <v>229</v>
      </c>
      <c r="D294" s="251">
        <v>0</v>
      </c>
      <c r="E294" s="251">
        <v>0</v>
      </c>
      <c r="F294" s="251">
        <v>0</v>
      </c>
      <c r="G294" s="251">
        <v>0</v>
      </c>
      <c r="H294" s="221"/>
      <c r="I294" s="221"/>
      <c r="J294" s="221"/>
      <c r="K294" s="221"/>
    </row>
    <row r="295" spans="1:11">
      <c r="A295" s="221"/>
      <c r="B295" s="221"/>
      <c r="C295" s="250" t="s">
        <v>230</v>
      </c>
      <c r="D295" s="251">
        <v>0</v>
      </c>
      <c r="E295" s="251">
        <v>0</v>
      </c>
      <c r="F295" s="251">
        <v>0</v>
      </c>
      <c r="G295" s="251">
        <v>0</v>
      </c>
      <c r="H295" s="221"/>
      <c r="I295" s="221"/>
      <c r="J295" s="221"/>
      <c r="K295" s="221"/>
    </row>
    <row r="296" spans="1:11">
      <c r="A296" s="221"/>
      <c r="B296" s="221"/>
      <c r="C296" s="250" t="s">
        <v>231</v>
      </c>
      <c r="D296" s="251">
        <v>0</v>
      </c>
      <c r="E296" s="251">
        <v>0</v>
      </c>
      <c r="F296" s="251">
        <v>0</v>
      </c>
      <c r="G296" s="251">
        <v>0</v>
      </c>
      <c r="H296" s="221"/>
      <c r="I296" s="221"/>
      <c r="J296" s="221"/>
      <c r="K296" s="221"/>
    </row>
    <row r="297" spans="1:11">
      <c r="A297" s="221"/>
      <c r="B297" s="221"/>
      <c r="C297" s="250" t="s">
        <v>232</v>
      </c>
      <c r="D297" s="251">
        <v>0</v>
      </c>
      <c r="E297" s="251">
        <v>0</v>
      </c>
      <c r="F297" s="251">
        <v>0</v>
      </c>
      <c r="G297" s="251">
        <v>0</v>
      </c>
      <c r="H297" s="221"/>
      <c r="I297" s="221"/>
      <c r="J297" s="221"/>
      <c r="K297" s="221"/>
    </row>
    <row r="298" spans="1:11">
      <c r="A298" s="221"/>
      <c r="B298" s="221"/>
      <c r="C298" s="250" t="s">
        <v>234</v>
      </c>
      <c r="D298" s="251">
        <v>0</v>
      </c>
      <c r="E298" s="251">
        <v>0</v>
      </c>
      <c r="F298" s="251">
        <v>0</v>
      </c>
      <c r="G298" s="251">
        <v>0</v>
      </c>
      <c r="H298" s="221"/>
      <c r="I298" s="221"/>
      <c r="J298" s="221"/>
      <c r="K298" s="221"/>
    </row>
    <row r="299" spans="1:11">
      <c r="A299" s="221"/>
      <c r="B299" s="221"/>
      <c r="C299" s="250" t="s">
        <v>220</v>
      </c>
      <c r="D299" s="251">
        <v>0</v>
      </c>
      <c r="E299" s="251">
        <v>0</v>
      </c>
      <c r="F299" s="251">
        <v>0</v>
      </c>
      <c r="G299" s="251">
        <v>0</v>
      </c>
      <c r="H299" s="221"/>
      <c r="I299" s="221"/>
      <c r="J299" s="221"/>
      <c r="K299" s="221"/>
    </row>
    <row r="300" spans="1:11">
      <c r="A300" s="221"/>
      <c r="B300" s="221"/>
      <c r="C300" s="250" t="s">
        <v>229</v>
      </c>
      <c r="D300" s="251">
        <v>0</v>
      </c>
      <c r="E300" s="251">
        <v>0</v>
      </c>
      <c r="F300" s="251">
        <v>0</v>
      </c>
      <c r="G300" s="251">
        <v>0</v>
      </c>
      <c r="H300" s="221"/>
      <c r="I300" s="221"/>
      <c r="J300" s="221"/>
      <c r="K300" s="221"/>
    </row>
    <row r="301" spans="1:11">
      <c r="A301" s="221"/>
      <c r="B301" s="221"/>
      <c r="C301" s="250" t="s">
        <v>230</v>
      </c>
      <c r="D301" s="251">
        <v>0</v>
      </c>
      <c r="E301" s="251">
        <v>0</v>
      </c>
      <c r="F301" s="251">
        <v>0</v>
      </c>
      <c r="G301" s="251">
        <v>0</v>
      </c>
      <c r="H301" s="221"/>
      <c r="I301" s="221"/>
      <c r="J301" s="221"/>
      <c r="K301" s="221"/>
    </row>
    <row r="302" spans="1:11">
      <c r="A302" s="221"/>
      <c r="B302" s="221"/>
      <c r="C302" s="250" t="s">
        <v>231</v>
      </c>
      <c r="D302" s="251">
        <v>0</v>
      </c>
      <c r="E302" s="251">
        <v>0</v>
      </c>
      <c r="F302" s="251">
        <v>0</v>
      </c>
      <c r="G302" s="251">
        <v>0</v>
      </c>
      <c r="H302" s="221"/>
      <c r="I302" s="221"/>
      <c r="J302" s="221"/>
      <c r="K302" s="221"/>
    </row>
    <row r="303" spans="1:11">
      <c r="A303" s="221"/>
      <c r="B303" s="221"/>
      <c r="C303" s="250" t="s">
        <v>232</v>
      </c>
      <c r="D303" s="251">
        <v>0</v>
      </c>
      <c r="E303" s="251">
        <v>0</v>
      </c>
      <c r="F303" s="251">
        <v>0</v>
      </c>
      <c r="G303" s="251">
        <v>0</v>
      </c>
      <c r="H303" s="221"/>
      <c r="I303" s="221"/>
      <c r="J303" s="221"/>
      <c r="K303" s="221"/>
    </row>
    <row r="304" spans="1:11">
      <c r="A304" s="221"/>
      <c r="B304" s="221"/>
      <c r="C304" s="250" t="s">
        <v>235</v>
      </c>
      <c r="D304" s="251">
        <v>0</v>
      </c>
      <c r="E304" s="251">
        <v>0</v>
      </c>
      <c r="F304" s="251">
        <v>0</v>
      </c>
      <c r="G304" s="251">
        <v>0</v>
      </c>
      <c r="H304" s="221"/>
      <c r="I304" s="221"/>
      <c r="J304" s="221"/>
      <c r="K304" s="221"/>
    </row>
    <row r="305" spans="1:11">
      <c r="A305" s="221"/>
      <c r="B305" s="221"/>
      <c r="C305" s="250" t="s">
        <v>236</v>
      </c>
      <c r="D305" s="251">
        <v>0</v>
      </c>
      <c r="E305" s="251">
        <v>0</v>
      </c>
      <c r="F305" s="251">
        <v>0</v>
      </c>
      <c r="G305" s="251">
        <v>0</v>
      </c>
      <c r="H305" s="221"/>
      <c r="I305" s="221"/>
      <c r="J305" s="221"/>
      <c r="K305" s="221"/>
    </row>
    <row r="306" spans="1:11">
      <c r="A306" s="221"/>
      <c r="B306" s="221"/>
      <c r="C306" s="252" t="s">
        <v>237</v>
      </c>
      <c r="D306" s="251">
        <v>0</v>
      </c>
      <c r="E306" s="251">
        <v>36817117</v>
      </c>
      <c r="F306" s="251">
        <v>0</v>
      </c>
      <c r="G306" s="251">
        <v>0</v>
      </c>
      <c r="H306" s="221"/>
      <c r="I306" s="221"/>
      <c r="J306" s="221"/>
      <c r="K306" s="221"/>
    </row>
    <row r="307" spans="1:11">
      <c r="A307" s="221"/>
      <c r="B307" s="221"/>
      <c r="C307" s="243" t="s">
        <v>209</v>
      </c>
      <c r="D307" s="1705" t="s">
        <v>3588</v>
      </c>
      <c r="E307" s="1706"/>
      <c r="F307" s="1706"/>
      <c r="G307" s="1706"/>
      <c r="H307" s="221"/>
      <c r="I307" s="221"/>
      <c r="J307" s="221"/>
      <c r="K307" s="221"/>
    </row>
    <row r="308" spans="1:11">
      <c r="A308" s="221"/>
      <c r="B308" s="221"/>
      <c r="C308" s="244" t="s">
        <v>211</v>
      </c>
      <c r="D308" s="1639" t="s">
        <v>3589</v>
      </c>
      <c r="E308" s="1640"/>
      <c r="F308" s="1640"/>
      <c r="G308" s="1640"/>
      <c r="H308" s="221"/>
      <c r="I308" s="221"/>
      <c r="J308" s="221"/>
      <c r="K308" s="221"/>
    </row>
    <row r="309" spans="1:11">
      <c r="A309" s="221"/>
      <c r="B309" s="221"/>
      <c r="C309" s="244" t="s">
        <v>31</v>
      </c>
      <c r="D309" s="1639" t="s">
        <v>474</v>
      </c>
      <c r="E309" s="1640"/>
      <c r="F309" s="1640"/>
      <c r="G309" s="1640"/>
      <c r="H309" s="221"/>
      <c r="I309" s="221"/>
      <c r="J309" s="221"/>
      <c r="K309" s="221"/>
    </row>
    <row r="310" spans="1:11">
      <c r="A310" s="221"/>
      <c r="B310" s="221"/>
      <c r="C310" s="245"/>
      <c r="D310" s="246">
        <v>2025</v>
      </c>
      <c r="E310" s="246">
        <v>2026</v>
      </c>
      <c r="F310" s="246">
        <v>2027</v>
      </c>
      <c r="G310" s="246">
        <v>2028</v>
      </c>
      <c r="H310" s="221"/>
      <c r="I310" s="221"/>
      <c r="J310" s="221"/>
      <c r="K310" s="221"/>
    </row>
    <row r="311" spans="1:11">
      <c r="A311" s="221"/>
      <c r="B311" s="221"/>
      <c r="C311" s="247"/>
      <c r="D311" s="248" t="s">
        <v>13</v>
      </c>
      <c r="E311" s="248" t="s">
        <v>14</v>
      </c>
      <c r="F311" s="248" t="s">
        <v>14</v>
      </c>
      <c r="G311" s="248" t="s">
        <v>14</v>
      </c>
      <c r="H311" s="221"/>
      <c r="I311" s="221"/>
      <c r="J311" s="221"/>
      <c r="K311" s="221"/>
    </row>
    <row r="312" spans="1:11">
      <c r="A312" s="221"/>
      <c r="B312" s="221"/>
      <c r="C312" s="225" t="s">
        <v>33</v>
      </c>
      <c r="D312" s="253">
        <v>1</v>
      </c>
      <c r="E312" s="253" t="s">
        <v>248</v>
      </c>
      <c r="F312" s="253" t="s">
        <v>164</v>
      </c>
      <c r="G312" s="253" t="s">
        <v>164</v>
      </c>
      <c r="H312" s="221"/>
      <c r="I312" s="221"/>
      <c r="J312" s="221"/>
      <c r="K312" s="221"/>
    </row>
    <row r="313" spans="1:11">
      <c r="A313" s="221"/>
      <c r="B313" s="221"/>
      <c r="C313" s="225" t="s">
        <v>214</v>
      </c>
      <c r="D313" s="1584">
        <v>707</v>
      </c>
      <c r="E313" s="1584">
        <v>10748707</v>
      </c>
      <c r="F313" s="253" t="s">
        <v>164</v>
      </c>
      <c r="G313" s="253" t="s">
        <v>164</v>
      </c>
      <c r="H313" s="221"/>
      <c r="I313" s="221"/>
      <c r="J313" s="221"/>
      <c r="K313" s="221"/>
    </row>
    <row r="314" spans="1:11">
      <c r="A314" s="221"/>
      <c r="B314" s="221"/>
      <c r="C314" s="225" t="s">
        <v>215</v>
      </c>
      <c r="D314" s="253" t="s">
        <v>164</v>
      </c>
      <c r="E314" s="1584">
        <v>10748707</v>
      </c>
      <c r="F314" s="253" t="s">
        <v>164</v>
      </c>
      <c r="G314" s="253" t="s">
        <v>164</v>
      </c>
      <c r="H314" s="221"/>
      <c r="I314" s="221"/>
      <c r="J314" s="221"/>
      <c r="K314" s="221"/>
    </row>
    <row r="315" spans="1:11">
      <c r="A315" s="221"/>
      <c r="B315" s="221"/>
      <c r="C315" s="225" t="s">
        <v>216</v>
      </c>
      <c r="D315" s="253" t="s">
        <v>200</v>
      </c>
      <c r="E315" s="253" t="s">
        <v>200</v>
      </c>
      <c r="F315" s="253">
        <v>-1</v>
      </c>
      <c r="G315" s="253" t="s">
        <v>200</v>
      </c>
      <c r="H315" s="221"/>
      <c r="I315" s="221"/>
      <c r="J315" s="221"/>
      <c r="K315" s="221"/>
    </row>
    <row r="316" spans="1:11">
      <c r="A316" s="221"/>
      <c r="B316" s="221"/>
      <c r="C316" s="225" t="s">
        <v>217</v>
      </c>
      <c r="D316" s="253" t="s">
        <v>200</v>
      </c>
      <c r="E316" s="1617">
        <v>15202.263083451202</v>
      </c>
      <c r="F316" s="253">
        <v>-1</v>
      </c>
      <c r="G316" s="253" t="s">
        <v>200</v>
      </c>
      <c r="H316" s="221"/>
      <c r="I316" s="221"/>
      <c r="J316" s="221"/>
      <c r="K316" s="221"/>
    </row>
    <row r="317" spans="1:11">
      <c r="A317" s="221"/>
      <c r="B317" s="221"/>
      <c r="C317" s="225" t="s">
        <v>39</v>
      </c>
      <c r="D317" s="253" t="s">
        <v>200</v>
      </c>
      <c r="E317" s="253" t="s">
        <v>200</v>
      </c>
      <c r="F317" s="253" t="s">
        <v>936</v>
      </c>
      <c r="G317" s="253" t="s">
        <v>200</v>
      </c>
      <c r="H317" s="221"/>
      <c r="I317" s="221"/>
      <c r="J317" s="221"/>
      <c r="K317" s="221"/>
    </row>
    <row r="318" spans="1:11">
      <c r="A318" s="221"/>
      <c r="B318" s="221"/>
      <c r="C318" s="1641" t="s">
        <v>218</v>
      </c>
      <c r="D318" s="1642"/>
      <c r="E318" s="1642"/>
      <c r="F318" s="1642"/>
      <c r="G318" s="1642"/>
      <c r="H318" s="221"/>
      <c r="I318" s="221"/>
      <c r="J318" s="221"/>
      <c r="K318" s="221"/>
    </row>
    <row r="319" spans="1:11">
      <c r="A319" s="221"/>
      <c r="B319" s="221"/>
      <c r="C319" s="245"/>
      <c r="D319" s="246">
        <v>2025</v>
      </c>
      <c r="E319" s="246">
        <v>2026</v>
      </c>
      <c r="F319" s="246">
        <v>2027</v>
      </c>
      <c r="G319" s="246">
        <v>2028</v>
      </c>
      <c r="H319" s="221"/>
      <c r="I319" s="221"/>
      <c r="J319" s="221"/>
      <c r="K319" s="221"/>
    </row>
    <row r="320" spans="1:11">
      <c r="A320" s="221"/>
      <c r="B320" s="221"/>
      <c r="C320" s="247"/>
      <c r="D320" s="248" t="s">
        <v>13</v>
      </c>
      <c r="E320" s="248" t="s">
        <v>14</v>
      </c>
      <c r="F320" s="248" t="s">
        <v>14</v>
      </c>
      <c r="G320" s="248" t="s">
        <v>14</v>
      </c>
      <c r="H320" s="221"/>
      <c r="I320" s="221"/>
      <c r="J320" s="221"/>
      <c r="K320" s="221"/>
    </row>
    <row r="321" spans="1:11">
      <c r="A321" s="221"/>
      <c r="B321" s="221"/>
      <c r="C321" s="250" t="s">
        <v>219</v>
      </c>
      <c r="D321" s="251">
        <v>0</v>
      </c>
      <c r="E321" s="251">
        <v>0</v>
      </c>
      <c r="F321" s="251">
        <v>0</v>
      </c>
      <c r="G321" s="251">
        <v>0</v>
      </c>
      <c r="H321" s="221"/>
      <c r="I321" s="221"/>
      <c r="J321" s="221"/>
      <c r="K321" s="221"/>
    </row>
    <row r="322" spans="1:11">
      <c r="A322" s="221"/>
      <c r="B322" s="221"/>
      <c r="C322" s="250" t="s">
        <v>220</v>
      </c>
      <c r="D322" s="251">
        <v>0</v>
      </c>
      <c r="E322" s="251">
        <v>0</v>
      </c>
      <c r="F322" s="251">
        <v>0</v>
      </c>
      <c r="G322" s="251">
        <v>0</v>
      </c>
      <c r="H322" s="221"/>
      <c r="I322" s="221"/>
      <c r="J322" s="221"/>
      <c r="K322" s="221"/>
    </row>
    <row r="323" spans="1:11">
      <c r="A323" s="221"/>
      <c r="B323" s="221"/>
      <c r="C323" s="250" t="s">
        <v>221</v>
      </c>
      <c r="D323" s="251">
        <v>0</v>
      </c>
      <c r="E323" s="251">
        <v>0</v>
      </c>
      <c r="F323" s="251">
        <v>0</v>
      </c>
      <c r="G323" s="251">
        <v>0</v>
      </c>
      <c r="H323" s="221"/>
      <c r="I323" s="221"/>
      <c r="J323" s="221"/>
      <c r="K323" s="221"/>
    </row>
    <row r="324" spans="1:11">
      <c r="A324" s="221"/>
      <c r="B324" s="221"/>
      <c r="C324" s="250" t="s">
        <v>222</v>
      </c>
      <c r="D324" s="251">
        <v>0</v>
      </c>
      <c r="E324" s="251">
        <v>0</v>
      </c>
      <c r="F324" s="251">
        <v>0</v>
      </c>
      <c r="G324" s="251">
        <v>0</v>
      </c>
      <c r="H324" s="221"/>
      <c r="I324" s="221"/>
      <c r="J324" s="221"/>
      <c r="K324" s="221"/>
    </row>
    <row r="325" spans="1:11">
      <c r="A325" s="221"/>
      <c r="B325" s="221"/>
      <c r="C325" s="250" t="s">
        <v>220</v>
      </c>
      <c r="D325" s="251">
        <v>0</v>
      </c>
      <c r="E325" s="251">
        <v>0</v>
      </c>
      <c r="F325" s="251">
        <v>0</v>
      </c>
      <c r="G325" s="251">
        <v>0</v>
      </c>
      <c r="H325" s="221"/>
      <c r="I325" s="221"/>
      <c r="J325" s="221"/>
      <c r="K325" s="221"/>
    </row>
    <row r="326" spans="1:11">
      <c r="A326" s="221"/>
      <c r="B326" s="221"/>
      <c r="C326" s="250" t="s">
        <v>221</v>
      </c>
      <c r="D326" s="251">
        <v>0</v>
      </c>
      <c r="E326" s="251">
        <v>0</v>
      </c>
      <c r="F326" s="251">
        <v>0</v>
      </c>
      <c r="G326" s="251">
        <v>0</v>
      </c>
      <c r="H326" s="221"/>
      <c r="I326" s="221"/>
      <c r="J326" s="221"/>
      <c r="K326" s="221"/>
    </row>
    <row r="327" spans="1:11">
      <c r="A327" s="221"/>
      <c r="B327" s="221"/>
      <c r="C327" s="250" t="s">
        <v>223</v>
      </c>
      <c r="D327" s="251">
        <v>0</v>
      </c>
      <c r="E327" s="251">
        <v>0</v>
      </c>
      <c r="F327" s="251">
        <v>0</v>
      </c>
      <c r="G327" s="251">
        <v>0</v>
      </c>
      <c r="H327" s="221"/>
      <c r="I327" s="221"/>
      <c r="J327" s="221"/>
      <c r="K327" s="221"/>
    </row>
    <row r="328" spans="1:11">
      <c r="A328" s="221"/>
      <c r="B328" s="221"/>
      <c r="C328" s="250" t="s">
        <v>220</v>
      </c>
      <c r="D328" s="251">
        <v>0</v>
      </c>
      <c r="E328" s="251">
        <v>0</v>
      </c>
      <c r="F328" s="251">
        <v>0</v>
      </c>
      <c r="G328" s="251">
        <v>0</v>
      </c>
      <c r="H328" s="221"/>
      <c r="I328" s="221"/>
      <c r="J328" s="221"/>
      <c r="K328" s="221"/>
    </row>
    <row r="329" spans="1:11">
      <c r="A329" s="221"/>
      <c r="B329" s="221"/>
      <c r="C329" s="250" t="s">
        <v>221</v>
      </c>
      <c r="D329" s="251">
        <v>0</v>
      </c>
      <c r="E329" s="251">
        <v>0</v>
      </c>
      <c r="F329" s="251">
        <v>0</v>
      </c>
      <c r="G329" s="251">
        <v>0</v>
      </c>
      <c r="H329" s="221"/>
      <c r="I329" s="221"/>
      <c r="J329" s="221"/>
      <c r="K329" s="221"/>
    </row>
    <row r="330" spans="1:11">
      <c r="A330" s="221"/>
      <c r="B330" s="221"/>
      <c r="C330" s="250" t="s">
        <v>224</v>
      </c>
      <c r="D330" s="251">
        <v>0</v>
      </c>
      <c r="E330" s="251">
        <v>0</v>
      </c>
      <c r="F330" s="251">
        <v>0</v>
      </c>
      <c r="G330" s="251">
        <v>0</v>
      </c>
      <c r="H330" s="221"/>
      <c r="I330" s="221"/>
      <c r="J330" s="221"/>
      <c r="K330" s="221"/>
    </row>
    <row r="331" spans="1:11">
      <c r="A331" s="221"/>
      <c r="B331" s="221"/>
      <c r="C331" s="250" t="s">
        <v>220</v>
      </c>
      <c r="D331" s="251">
        <v>0</v>
      </c>
      <c r="E331" s="251">
        <v>0</v>
      </c>
      <c r="F331" s="251">
        <v>0</v>
      </c>
      <c r="G331" s="251">
        <v>0</v>
      </c>
      <c r="H331" s="221"/>
      <c r="I331" s="221"/>
      <c r="J331" s="221"/>
      <c r="K331" s="221"/>
    </row>
    <row r="332" spans="1:11">
      <c r="A332" s="221"/>
      <c r="B332" s="221"/>
      <c r="C332" s="250" t="s">
        <v>221</v>
      </c>
      <c r="D332" s="251">
        <v>0</v>
      </c>
      <c r="E332" s="251">
        <v>0</v>
      </c>
      <c r="F332" s="251">
        <v>0</v>
      </c>
      <c r="G332" s="251">
        <v>0</v>
      </c>
      <c r="H332" s="221"/>
      <c r="I332" s="221"/>
      <c r="J332" s="221"/>
      <c r="K332" s="221"/>
    </row>
    <row r="333" spans="1:11">
      <c r="A333" s="221"/>
      <c r="B333" s="221"/>
      <c r="C333" s="250" t="s">
        <v>225</v>
      </c>
      <c r="D333" s="251">
        <v>0</v>
      </c>
      <c r="E333" s="251">
        <v>0</v>
      </c>
      <c r="F333" s="251">
        <v>0</v>
      </c>
      <c r="G333" s="251">
        <v>0</v>
      </c>
      <c r="H333" s="221"/>
      <c r="I333" s="221"/>
      <c r="J333" s="221"/>
      <c r="K333" s="221"/>
    </row>
    <row r="334" spans="1:11">
      <c r="A334" s="221"/>
      <c r="B334" s="221"/>
      <c r="C334" s="250" t="s">
        <v>220</v>
      </c>
      <c r="D334" s="251">
        <v>0</v>
      </c>
      <c r="E334" s="251">
        <v>0</v>
      </c>
      <c r="F334" s="251">
        <v>0</v>
      </c>
      <c r="G334" s="251">
        <v>0</v>
      </c>
      <c r="H334" s="221"/>
      <c r="I334" s="221"/>
      <c r="J334" s="221"/>
      <c r="K334" s="221"/>
    </row>
    <row r="335" spans="1:11">
      <c r="A335" s="221"/>
      <c r="B335" s="221"/>
      <c r="C335" s="250" t="s">
        <v>221</v>
      </c>
      <c r="D335" s="251">
        <v>0</v>
      </c>
      <c r="E335" s="251">
        <v>0</v>
      </c>
      <c r="F335" s="251">
        <v>0</v>
      </c>
      <c r="G335" s="251">
        <v>0</v>
      </c>
      <c r="H335" s="221"/>
      <c r="I335" s="221"/>
      <c r="J335" s="221"/>
      <c r="K335" s="221"/>
    </row>
    <row r="336" spans="1:11">
      <c r="A336" s="221"/>
      <c r="B336" s="221"/>
      <c r="C336" s="250" t="s">
        <v>226</v>
      </c>
      <c r="D336" s="251">
        <v>0</v>
      </c>
      <c r="E336" s="251">
        <v>0</v>
      </c>
      <c r="F336" s="251">
        <v>0</v>
      </c>
      <c r="G336" s="251">
        <v>0</v>
      </c>
      <c r="H336" s="221"/>
      <c r="I336" s="221"/>
      <c r="J336" s="221"/>
      <c r="K336" s="221"/>
    </row>
    <row r="337" spans="1:11">
      <c r="A337" s="221"/>
      <c r="B337" s="221"/>
      <c r="C337" s="250" t="s">
        <v>220</v>
      </c>
      <c r="D337" s="251">
        <v>0</v>
      </c>
      <c r="E337" s="251">
        <v>0</v>
      </c>
      <c r="F337" s="251">
        <v>0</v>
      </c>
      <c r="G337" s="251">
        <v>0</v>
      </c>
      <c r="H337" s="221"/>
      <c r="I337" s="221"/>
      <c r="J337" s="221"/>
      <c r="K337" s="221"/>
    </row>
    <row r="338" spans="1:11">
      <c r="A338" s="221"/>
      <c r="B338" s="221"/>
      <c r="C338" s="250" t="s">
        <v>221</v>
      </c>
      <c r="D338" s="251">
        <v>0</v>
      </c>
      <c r="E338" s="251">
        <v>0</v>
      </c>
      <c r="F338" s="251">
        <v>0</v>
      </c>
      <c r="G338" s="251">
        <v>0</v>
      </c>
      <c r="H338" s="221"/>
      <c r="I338" s="221"/>
      <c r="J338" s="221"/>
      <c r="K338" s="221"/>
    </row>
    <row r="339" spans="1:11">
      <c r="A339" s="221"/>
      <c r="B339" s="221"/>
      <c r="C339" s="250" t="s">
        <v>227</v>
      </c>
      <c r="D339" s="251">
        <v>0</v>
      </c>
      <c r="E339" s="251">
        <v>0</v>
      </c>
      <c r="F339" s="251">
        <v>0</v>
      </c>
      <c r="G339" s="251">
        <v>0</v>
      </c>
      <c r="H339" s="221"/>
      <c r="I339" s="221"/>
      <c r="J339" s="221"/>
      <c r="K339" s="221"/>
    </row>
    <row r="340" spans="1:11">
      <c r="A340" s="221"/>
      <c r="B340" s="221"/>
      <c r="C340" s="250" t="s">
        <v>220</v>
      </c>
      <c r="D340" s="251">
        <v>0</v>
      </c>
      <c r="E340" s="251">
        <v>0</v>
      </c>
      <c r="F340" s="251">
        <v>0</v>
      </c>
      <c r="G340" s="251">
        <v>0</v>
      </c>
      <c r="H340" s="221"/>
      <c r="I340" s="221"/>
      <c r="J340" s="221"/>
      <c r="K340" s="221"/>
    </row>
    <row r="341" spans="1:11">
      <c r="A341" s="221"/>
      <c r="B341" s="221"/>
      <c r="C341" s="250" t="s">
        <v>221</v>
      </c>
      <c r="D341" s="251">
        <v>0</v>
      </c>
      <c r="E341" s="251">
        <v>0</v>
      </c>
      <c r="F341" s="251">
        <v>0</v>
      </c>
      <c r="G341" s="251">
        <v>0</v>
      </c>
      <c r="H341" s="221"/>
      <c r="I341" s="221"/>
      <c r="J341" s="221"/>
      <c r="K341" s="221"/>
    </row>
    <row r="342" spans="1:11">
      <c r="A342" s="221"/>
      <c r="B342" s="221"/>
      <c r="C342" s="250" t="s">
        <v>228</v>
      </c>
      <c r="D342" s="251">
        <v>0</v>
      </c>
      <c r="E342" s="251">
        <v>0</v>
      </c>
      <c r="F342" s="251">
        <v>0</v>
      </c>
      <c r="G342" s="251">
        <v>0</v>
      </c>
      <c r="H342" s="221"/>
      <c r="I342" s="221"/>
      <c r="J342" s="221"/>
      <c r="K342" s="221"/>
    </row>
    <row r="343" spans="1:11">
      <c r="A343" s="221"/>
      <c r="B343" s="221"/>
      <c r="C343" s="250" t="s">
        <v>220</v>
      </c>
      <c r="D343" s="251">
        <v>0</v>
      </c>
      <c r="E343" s="251">
        <v>0</v>
      </c>
      <c r="F343" s="251">
        <v>0</v>
      </c>
      <c r="G343" s="251">
        <v>0</v>
      </c>
      <c r="H343" s="221"/>
      <c r="I343" s="221"/>
      <c r="J343" s="221"/>
      <c r="K343" s="221"/>
    </row>
    <row r="344" spans="1:11">
      <c r="A344" s="221"/>
      <c r="B344" s="221"/>
      <c r="C344" s="250" t="s">
        <v>229</v>
      </c>
      <c r="D344" s="251">
        <v>0</v>
      </c>
      <c r="E344" s="251">
        <v>0</v>
      </c>
      <c r="F344" s="251">
        <v>0</v>
      </c>
      <c r="G344" s="251">
        <v>0</v>
      </c>
      <c r="H344" s="221"/>
      <c r="I344" s="221"/>
      <c r="J344" s="221"/>
      <c r="K344" s="221"/>
    </row>
    <row r="345" spans="1:11">
      <c r="A345" s="221"/>
      <c r="B345" s="221"/>
      <c r="C345" s="250" t="s">
        <v>230</v>
      </c>
      <c r="D345" s="251">
        <v>0</v>
      </c>
      <c r="E345" s="251">
        <v>0</v>
      </c>
      <c r="F345" s="251">
        <v>0</v>
      </c>
      <c r="G345" s="251">
        <v>0</v>
      </c>
      <c r="H345" s="221"/>
      <c r="I345" s="221"/>
      <c r="J345" s="221"/>
      <c r="K345" s="221"/>
    </row>
    <row r="346" spans="1:11">
      <c r="A346" s="221"/>
      <c r="B346" s="221"/>
      <c r="C346" s="250" t="s">
        <v>231</v>
      </c>
      <c r="D346" s="251">
        <v>0</v>
      </c>
      <c r="E346" s="251">
        <v>0</v>
      </c>
      <c r="F346" s="251">
        <v>0</v>
      </c>
      <c r="G346" s="251">
        <v>0</v>
      </c>
      <c r="H346" s="221"/>
      <c r="I346" s="221"/>
      <c r="J346" s="221"/>
      <c r="K346" s="221"/>
    </row>
    <row r="347" spans="1:11">
      <c r="A347" s="221"/>
      <c r="B347" s="221"/>
      <c r="C347" s="250" t="s">
        <v>232</v>
      </c>
      <c r="D347" s="251">
        <v>0</v>
      </c>
      <c r="E347" s="251">
        <v>0</v>
      </c>
      <c r="F347" s="251">
        <v>0</v>
      </c>
      <c r="G347" s="251">
        <v>0</v>
      </c>
      <c r="H347" s="221"/>
      <c r="I347" s="221"/>
      <c r="J347" s="221"/>
      <c r="K347" s="221"/>
    </row>
    <row r="348" spans="1:11">
      <c r="A348" s="221"/>
      <c r="B348" s="221"/>
      <c r="C348" s="250" t="s">
        <v>233</v>
      </c>
      <c r="D348" s="251">
        <v>0</v>
      </c>
      <c r="E348" s="251">
        <v>10748707</v>
      </c>
      <c r="F348" s="251">
        <v>0</v>
      </c>
      <c r="G348" s="251">
        <v>0</v>
      </c>
      <c r="H348" s="221"/>
      <c r="I348" s="221"/>
      <c r="J348" s="221"/>
      <c r="K348" s="221"/>
    </row>
    <row r="349" spans="1:11">
      <c r="A349" s="221"/>
      <c r="B349" s="221"/>
      <c r="C349" s="250" t="s">
        <v>220</v>
      </c>
      <c r="D349" s="251">
        <v>0</v>
      </c>
      <c r="E349" s="251">
        <v>10748707</v>
      </c>
      <c r="F349" s="251">
        <v>0</v>
      </c>
      <c r="G349" s="251">
        <v>0</v>
      </c>
      <c r="H349" s="221"/>
      <c r="I349" s="221"/>
      <c r="J349" s="221"/>
      <c r="K349" s="221"/>
    </row>
    <row r="350" spans="1:11">
      <c r="A350" s="221"/>
      <c r="B350" s="221"/>
      <c r="C350" s="250" t="s">
        <v>229</v>
      </c>
      <c r="D350" s="251">
        <v>0</v>
      </c>
      <c r="E350" s="251">
        <v>0</v>
      </c>
      <c r="F350" s="251">
        <v>0</v>
      </c>
      <c r="G350" s="251">
        <v>0</v>
      </c>
      <c r="H350" s="221"/>
      <c r="I350" s="221"/>
      <c r="J350" s="221"/>
      <c r="K350" s="221"/>
    </row>
    <row r="351" spans="1:11">
      <c r="A351" s="221"/>
      <c r="B351" s="221"/>
      <c r="C351" s="250" t="s">
        <v>230</v>
      </c>
      <c r="D351" s="251">
        <v>0</v>
      </c>
      <c r="E351" s="251">
        <v>0</v>
      </c>
      <c r="F351" s="251">
        <v>0</v>
      </c>
      <c r="G351" s="251">
        <v>0</v>
      </c>
      <c r="H351" s="221"/>
      <c r="I351" s="221"/>
      <c r="J351" s="221"/>
      <c r="K351" s="221"/>
    </row>
    <row r="352" spans="1:11">
      <c r="A352" s="221"/>
      <c r="B352" s="221"/>
      <c r="C352" s="250" t="s">
        <v>231</v>
      </c>
      <c r="D352" s="251">
        <v>0</v>
      </c>
      <c r="E352" s="251">
        <v>0</v>
      </c>
      <c r="F352" s="251">
        <v>0</v>
      </c>
      <c r="G352" s="251">
        <v>0</v>
      </c>
      <c r="H352" s="221"/>
      <c r="I352" s="221"/>
      <c r="J352" s="221"/>
      <c r="K352" s="221"/>
    </row>
    <row r="353" spans="1:11">
      <c r="A353" s="221"/>
      <c r="B353" s="221"/>
      <c r="C353" s="250" t="s">
        <v>232</v>
      </c>
      <c r="D353" s="251">
        <v>0</v>
      </c>
      <c r="E353" s="251">
        <v>0</v>
      </c>
      <c r="F353" s="251">
        <v>0</v>
      </c>
      <c r="G353" s="251">
        <v>0</v>
      </c>
      <c r="H353" s="221"/>
      <c r="I353" s="221"/>
      <c r="J353" s="221"/>
      <c r="K353" s="221"/>
    </row>
    <row r="354" spans="1:11">
      <c r="A354" s="221"/>
      <c r="B354" s="221"/>
      <c r="C354" s="250" t="s">
        <v>234</v>
      </c>
      <c r="D354" s="251">
        <v>0</v>
      </c>
      <c r="E354" s="251">
        <v>0</v>
      </c>
      <c r="F354" s="251">
        <v>0</v>
      </c>
      <c r="G354" s="251">
        <v>0</v>
      </c>
      <c r="H354" s="221"/>
      <c r="I354" s="221"/>
      <c r="J354" s="221"/>
      <c r="K354" s="221"/>
    </row>
    <row r="355" spans="1:11">
      <c r="A355" s="221"/>
      <c r="B355" s="221"/>
      <c r="C355" s="250" t="s">
        <v>220</v>
      </c>
      <c r="D355" s="251">
        <v>0</v>
      </c>
      <c r="E355" s="251">
        <v>0</v>
      </c>
      <c r="F355" s="251">
        <v>0</v>
      </c>
      <c r="G355" s="251">
        <v>0</v>
      </c>
      <c r="H355" s="221"/>
      <c r="I355" s="221"/>
      <c r="J355" s="221"/>
      <c r="K355" s="221"/>
    </row>
    <row r="356" spans="1:11">
      <c r="A356" s="221"/>
      <c r="B356" s="221"/>
      <c r="C356" s="250" t="s">
        <v>229</v>
      </c>
      <c r="D356" s="251">
        <v>0</v>
      </c>
      <c r="E356" s="251">
        <v>0</v>
      </c>
      <c r="F356" s="251">
        <v>0</v>
      </c>
      <c r="G356" s="251">
        <v>0</v>
      </c>
      <c r="H356" s="221"/>
      <c r="I356" s="221"/>
      <c r="J356" s="221"/>
      <c r="K356" s="221"/>
    </row>
    <row r="357" spans="1:11">
      <c r="A357" s="221"/>
      <c r="B357" s="221"/>
      <c r="C357" s="250" t="s">
        <v>230</v>
      </c>
      <c r="D357" s="251">
        <v>0</v>
      </c>
      <c r="E357" s="251">
        <v>0</v>
      </c>
      <c r="F357" s="251">
        <v>0</v>
      </c>
      <c r="G357" s="251">
        <v>0</v>
      </c>
      <c r="H357" s="221"/>
      <c r="I357" s="221"/>
      <c r="J357" s="221"/>
      <c r="K357" s="221"/>
    </row>
    <row r="358" spans="1:11">
      <c r="A358" s="221"/>
      <c r="B358" s="221"/>
      <c r="C358" s="250" t="s">
        <v>231</v>
      </c>
      <c r="D358" s="251">
        <v>0</v>
      </c>
      <c r="E358" s="251">
        <v>0</v>
      </c>
      <c r="F358" s="251">
        <v>0</v>
      </c>
      <c r="G358" s="251">
        <v>0</v>
      </c>
      <c r="H358" s="221"/>
      <c r="I358" s="221"/>
      <c r="J358" s="221"/>
      <c r="K358" s="221"/>
    </row>
    <row r="359" spans="1:11">
      <c r="A359" s="221"/>
      <c r="B359" s="221"/>
      <c r="C359" s="250" t="s">
        <v>232</v>
      </c>
      <c r="D359" s="251">
        <v>0</v>
      </c>
      <c r="E359" s="251">
        <v>0</v>
      </c>
      <c r="F359" s="251">
        <v>0</v>
      </c>
      <c r="G359" s="251">
        <v>0</v>
      </c>
      <c r="H359" s="221"/>
      <c r="I359" s="221"/>
      <c r="J359" s="221"/>
      <c r="K359" s="221"/>
    </row>
    <row r="360" spans="1:11">
      <c r="A360" s="221"/>
      <c r="B360" s="221"/>
      <c r="C360" s="250" t="s">
        <v>235</v>
      </c>
      <c r="D360" s="251">
        <v>0</v>
      </c>
      <c r="E360" s="251">
        <v>0</v>
      </c>
      <c r="F360" s="251">
        <v>0</v>
      </c>
      <c r="G360" s="251">
        <v>0</v>
      </c>
      <c r="H360" s="221"/>
      <c r="I360" s="221"/>
      <c r="J360" s="221"/>
      <c r="K360" s="221"/>
    </row>
    <row r="361" spans="1:11">
      <c r="A361" s="221"/>
      <c r="B361" s="221"/>
      <c r="C361" s="250" t="s">
        <v>236</v>
      </c>
      <c r="D361" s="251">
        <v>0</v>
      </c>
      <c r="E361" s="251">
        <v>0</v>
      </c>
      <c r="F361" s="251">
        <v>0</v>
      </c>
      <c r="G361" s="251">
        <v>0</v>
      </c>
      <c r="H361" s="221"/>
      <c r="I361" s="221"/>
      <c r="J361" s="221"/>
      <c r="K361" s="221"/>
    </row>
    <row r="362" spans="1:11">
      <c r="A362" s="221"/>
      <c r="B362" s="221"/>
      <c r="C362" s="252" t="s">
        <v>237</v>
      </c>
      <c r="D362" s="251">
        <v>0</v>
      </c>
      <c r="E362" s="251">
        <v>10748707</v>
      </c>
      <c r="F362" s="251">
        <v>0</v>
      </c>
      <c r="G362" s="251">
        <v>0</v>
      </c>
      <c r="H362" s="221"/>
      <c r="I362" s="221"/>
      <c r="J362" s="221"/>
      <c r="K362" s="221"/>
    </row>
    <row r="363" spans="1:11">
      <c r="A363" s="221"/>
      <c r="B363" s="221"/>
      <c r="C363" s="243" t="s">
        <v>209</v>
      </c>
      <c r="D363" s="1705" t="s">
        <v>3590</v>
      </c>
      <c r="E363" s="1706"/>
      <c r="F363" s="1706"/>
      <c r="G363" s="1706"/>
      <c r="H363" s="221"/>
      <c r="I363" s="221"/>
      <c r="J363" s="221"/>
      <c r="K363" s="221"/>
    </row>
    <row r="364" spans="1:11">
      <c r="A364" s="221"/>
      <c r="B364" s="221"/>
      <c r="C364" s="244" t="s">
        <v>211</v>
      </c>
      <c r="D364" s="1639" t="s">
        <v>3591</v>
      </c>
      <c r="E364" s="1640"/>
      <c r="F364" s="1640"/>
      <c r="G364" s="1640"/>
      <c r="H364" s="221"/>
      <c r="I364" s="221"/>
      <c r="J364" s="221"/>
      <c r="K364" s="221"/>
    </row>
    <row r="365" spans="1:11">
      <c r="A365" s="221"/>
      <c r="B365" s="221"/>
      <c r="C365" s="244" t="s">
        <v>31</v>
      </c>
      <c r="D365" s="1639" t="s">
        <v>474</v>
      </c>
      <c r="E365" s="1640"/>
      <c r="F365" s="1640"/>
      <c r="G365" s="1640"/>
      <c r="H365" s="221"/>
      <c r="I365" s="221"/>
      <c r="J365" s="221"/>
      <c r="K365" s="221"/>
    </row>
    <row r="366" spans="1:11">
      <c r="A366" s="221"/>
      <c r="B366" s="221"/>
      <c r="C366" s="245"/>
      <c r="D366" s="246">
        <v>2025</v>
      </c>
      <c r="E366" s="246">
        <v>2026</v>
      </c>
      <c r="F366" s="246">
        <v>2027</v>
      </c>
      <c r="G366" s="246">
        <v>2028</v>
      </c>
      <c r="H366" s="221"/>
      <c r="I366" s="221"/>
      <c r="J366" s="221"/>
      <c r="K366" s="221"/>
    </row>
    <row r="367" spans="1:11">
      <c r="A367" s="221"/>
      <c r="B367" s="221"/>
      <c r="C367" s="247"/>
      <c r="D367" s="248" t="s">
        <v>13</v>
      </c>
      <c r="E367" s="248" t="s">
        <v>14</v>
      </c>
      <c r="F367" s="248" t="s">
        <v>14</v>
      </c>
      <c r="G367" s="248" t="s">
        <v>14</v>
      </c>
      <c r="H367" s="221"/>
      <c r="I367" s="221"/>
      <c r="J367" s="221"/>
      <c r="K367" s="221"/>
    </row>
    <row r="368" spans="1:11">
      <c r="A368" s="221"/>
      <c r="B368" s="221"/>
      <c r="C368" s="225" t="s">
        <v>33</v>
      </c>
      <c r="D368" s="253">
        <v>1</v>
      </c>
      <c r="E368" s="253" t="s">
        <v>248</v>
      </c>
      <c r="F368" s="253" t="s">
        <v>164</v>
      </c>
      <c r="G368" s="253" t="s">
        <v>164</v>
      </c>
      <c r="H368" s="221"/>
      <c r="I368" s="221"/>
      <c r="J368" s="221"/>
      <c r="K368" s="221"/>
    </row>
    <row r="369" spans="1:11">
      <c r="A369" s="221"/>
      <c r="B369" s="221"/>
      <c r="C369" s="225" t="s">
        <v>214</v>
      </c>
      <c r="D369" s="1584">
        <v>170755426</v>
      </c>
      <c r="E369" s="1584">
        <v>24825350</v>
      </c>
      <c r="F369" s="253" t="s">
        <v>164</v>
      </c>
      <c r="G369" s="253" t="s">
        <v>164</v>
      </c>
      <c r="H369" s="221"/>
      <c r="I369" s="221"/>
      <c r="J369" s="221"/>
      <c r="K369" s="221"/>
    </row>
    <row r="370" spans="1:11">
      <c r="A370" s="221"/>
      <c r="B370" s="221"/>
      <c r="C370" s="225" t="s">
        <v>215</v>
      </c>
      <c r="D370" s="253" t="s">
        <v>164</v>
      </c>
      <c r="E370" s="1584">
        <v>24825350</v>
      </c>
      <c r="F370" s="253" t="s">
        <v>164</v>
      </c>
      <c r="G370" s="253" t="s">
        <v>164</v>
      </c>
      <c r="H370" s="221"/>
      <c r="I370" s="221"/>
      <c r="J370" s="221"/>
      <c r="K370" s="221"/>
    </row>
    <row r="371" spans="1:11">
      <c r="A371" s="221"/>
      <c r="B371" s="221"/>
      <c r="C371" s="225" t="s">
        <v>216</v>
      </c>
      <c r="D371" s="253" t="s">
        <v>200</v>
      </c>
      <c r="E371" s="253" t="s">
        <v>200</v>
      </c>
      <c r="F371" s="253" t="s">
        <v>936</v>
      </c>
      <c r="G371" s="253" t="s">
        <v>200</v>
      </c>
      <c r="H371" s="221"/>
      <c r="I371" s="221"/>
      <c r="J371" s="221"/>
      <c r="K371" s="221"/>
    </row>
    <row r="372" spans="1:11">
      <c r="A372" s="221"/>
      <c r="B372" s="221"/>
      <c r="C372" s="225" t="s">
        <v>217</v>
      </c>
      <c r="D372" s="253" t="s">
        <v>200</v>
      </c>
      <c r="E372" s="1587">
        <v>-0.85461457605452607</v>
      </c>
      <c r="F372" s="253" t="s">
        <v>936</v>
      </c>
      <c r="G372" s="253" t="s">
        <v>200</v>
      </c>
      <c r="H372" s="221"/>
      <c r="I372" s="221"/>
      <c r="J372" s="221"/>
      <c r="K372" s="221"/>
    </row>
    <row r="373" spans="1:11">
      <c r="A373" s="221"/>
      <c r="B373" s="221"/>
      <c r="C373" s="225" t="s">
        <v>39</v>
      </c>
      <c r="D373" s="253" t="s">
        <v>200</v>
      </c>
      <c r="E373" s="253" t="s">
        <v>200</v>
      </c>
      <c r="F373" s="253" t="s">
        <v>936</v>
      </c>
      <c r="G373" s="253" t="s">
        <v>200</v>
      </c>
      <c r="H373" s="221"/>
      <c r="I373" s="221"/>
      <c r="J373" s="221"/>
      <c r="K373" s="221"/>
    </row>
    <row r="374" spans="1:11">
      <c r="A374" s="221"/>
      <c r="B374" s="221"/>
      <c r="C374" s="1641" t="s">
        <v>218</v>
      </c>
      <c r="D374" s="1642"/>
      <c r="E374" s="1642"/>
      <c r="F374" s="1642"/>
      <c r="G374" s="1642"/>
      <c r="H374" s="221"/>
      <c r="I374" s="221"/>
      <c r="J374" s="221"/>
      <c r="K374" s="221"/>
    </row>
    <row r="375" spans="1:11">
      <c r="A375" s="221"/>
      <c r="B375" s="221"/>
      <c r="C375" s="245"/>
      <c r="D375" s="246">
        <v>2025</v>
      </c>
      <c r="E375" s="246">
        <v>2026</v>
      </c>
      <c r="F375" s="246">
        <v>2027</v>
      </c>
      <c r="G375" s="246">
        <v>2028</v>
      </c>
      <c r="H375" s="221"/>
      <c r="I375" s="221"/>
      <c r="J375" s="221"/>
      <c r="K375" s="221"/>
    </row>
    <row r="376" spans="1:11">
      <c r="A376" s="221"/>
      <c r="B376" s="221"/>
      <c r="C376" s="247"/>
      <c r="D376" s="248" t="s">
        <v>13</v>
      </c>
      <c r="E376" s="248" t="s">
        <v>14</v>
      </c>
      <c r="F376" s="248" t="s">
        <v>14</v>
      </c>
      <c r="G376" s="248" t="s">
        <v>14</v>
      </c>
      <c r="H376" s="221"/>
      <c r="I376" s="221"/>
      <c r="J376" s="221"/>
      <c r="K376" s="221"/>
    </row>
    <row r="377" spans="1:11">
      <c r="A377" s="221"/>
      <c r="B377" s="221"/>
      <c r="C377" s="250" t="s">
        <v>219</v>
      </c>
      <c r="D377" s="251">
        <v>0</v>
      </c>
      <c r="E377" s="251">
        <v>0</v>
      </c>
      <c r="F377" s="251">
        <v>0</v>
      </c>
      <c r="G377" s="251">
        <v>0</v>
      </c>
      <c r="H377" s="221"/>
      <c r="I377" s="221"/>
      <c r="J377" s="221"/>
      <c r="K377" s="221"/>
    </row>
    <row r="378" spans="1:11">
      <c r="A378" s="221"/>
      <c r="B378" s="221"/>
      <c r="C378" s="250" t="s">
        <v>220</v>
      </c>
      <c r="D378" s="251">
        <v>0</v>
      </c>
      <c r="E378" s="251">
        <v>0</v>
      </c>
      <c r="F378" s="251">
        <v>0</v>
      </c>
      <c r="G378" s="251">
        <v>0</v>
      </c>
      <c r="H378" s="221"/>
      <c r="I378" s="221"/>
      <c r="J378" s="221"/>
      <c r="K378" s="221"/>
    </row>
    <row r="379" spans="1:11">
      <c r="A379" s="221"/>
      <c r="B379" s="221"/>
      <c r="C379" s="250" t="s">
        <v>221</v>
      </c>
      <c r="D379" s="251">
        <v>0</v>
      </c>
      <c r="E379" s="251">
        <v>0</v>
      </c>
      <c r="F379" s="251">
        <v>0</v>
      </c>
      <c r="G379" s="251">
        <v>0</v>
      </c>
      <c r="H379" s="221"/>
      <c r="I379" s="221"/>
      <c r="J379" s="221"/>
      <c r="K379" s="221"/>
    </row>
    <row r="380" spans="1:11">
      <c r="A380" s="221"/>
      <c r="B380" s="221"/>
      <c r="C380" s="250" t="s">
        <v>222</v>
      </c>
      <c r="D380" s="251">
        <v>0</v>
      </c>
      <c r="E380" s="251">
        <v>0</v>
      </c>
      <c r="F380" s="251">
        <v>0</v>
      </c>
      <c r="G380" s="251">
        <v>0</v>
      </c>
      <c r="H380" s="221"/>
      <c r="I380" s="221"/>
      <c r="J380" s="221"/>
      <c r="K380" s="221"/>
    </row>
    <row r="381" spans="1:11">
      <c r="A381" s="221"/>
      <c r="B381" s="221"/>
      <c r="C381" s="250" t="s">
        <v>220</v>
      </c>
      <c r="D381" s="251">
        <v>0</v>
      </c>
      <c r="E381" s="251">
        <v>0</v>
      </c>
      <c r="F381" s="251">
        <v>0</v>
      </c>
      <c r="G381" s="251">
        <v>0</v>
      </c>
      <c r="H381" s="221"/>
      <c r="I381" s="221"/>
      <c r="J381" s="221"/>
      <c r="K381" s="221"/>
    </row>
    <row r="382" spans="1:11">
      <c r="A382" s="221"/>
      <c r="B382" s="221"/>
      <c r="C382" s="250" t="s">
        <v>221</v>
      </c>
      <c r="D382" s="251">
        <v>0</v>
      </c>
      <c r="E382" s="251">
        <v>0</v>
      </c>
      <c r="F382" s="251">
        <v>0</v>
      </c>
      <c r="G382" s="251">
        <v>0</v>
      </c>
      <c r="H382" s="221"/>
      <c r="I382" s="221"/>
      <c r="J382" s="221"/>
      <c r="K382" s="221"/>
    </row>
    <row r="383" spans="1:11">
      <c r="A383" s="221"/>
      <c r="B383" s="221"/>
      <c r="C383" s="250" t="s">
        <v>223</v>
      </c>
      <c r="D383" s="251">
        <v>0</v>
      </c>
      <c r="E383" s="251">
        <v>0</v>
      </c>
      <c r="F383" s="251">
        <v>0</v>
      </c>
      <c r="G383" s="251">
        <v>0</v>
      </c>
      <c r="H383" s="221"/>
      <c r="I383" s="221"/>
      <c r="J383" s="221"/>
      <c r="K383" s="221"/>
    </row>
    <row r="384" spans="1:11">
      <c r="A384" s="221"/>
      <c r="B384" s="221"/>
      <c r="C384" s="250" t="s">
        <v>220</v>
      </c>
      <c r="D384" s="251">
        <v>0</v>
      </c>
      <c r="E384" s="251">
        <v>0</v>
      </c>
      <c r="F384" s="251">
        <v>0</v>
      </c>
      <c r="G384" s="251">
        <v>0</v>
      </c>
      <c r="H384" s="221"/>
      <c r="I384" s="221"/>
      <c r="J384" s="221"/>
      <c r="K384" s="221"/>
    </row>
    <row r="385" spans="1:11">
      <c r="A385" s="221"/>
      <c r="B385" s="221"/>
      <c r="C385" s="250" t="s">
        <v>221</v>
      </c>
      <c r="D385" s="251">
        <v>0</v>
      </c>
      <c r="E385" s="251">
        <v>0</v>
      </c>
      <c r="F385" s="251">
        <v>0</v>
      </c>
      <c r="G385" s="251">
        <v>0</v>
      </c>
      <c r="H385" s="221"/>
      <c r="I385" s="221"/>
      <c r="J385" s="221"/>
      <c r="K385" s="221"/>
    </row>
    <row r="386" spans="1:11">
      <c r="A386" s="221"/>
      <c r="B386" s="221"/>
      <c r="C386" s="250" t="s">
        <v>224</v>
      </c>
      <c r="D386" s="251">
        <v>0</v>
      </c>
      <c r="E386" s="251">
        <v>0</v>
      </c>
      <c r="F386" s="251">
        <v>0</v>
      </c>
      <c r="G386" s="251">
        <v>0</v>
      </c>
      <c r="H386" s="221"/>
      <c r="I386" s="221"/>
      <c r="J386" s="221"/>
      <c r="K386" s="221"/>
    </row>
    <row r="387" spans="1:11">
      <c r="A387" s="221"/>
      <c r="B387" s="221"/>
      <c r="C387" s="250" t="s">
        <v>220</v>
      </c>
      <c r="D387" s="251">
        <v>0</v>
      </c>
      <c r="E387" s="251">
        <v>0</v>
      </c>
      <c r="F387" s="251">
        <v>0</v>
      </c>
      <c r="G387" s="251">
        <v>0</v>
      </c>
      <c r="H387" s="221"/>
      <c r="I387" s="221"/>
      <c r="J387" s="221"/>
      <c r="K387" s="221"/>
    </row>
    <row r="388" spans="1:11">
      <c r="A388" s="221"/>
      <c r="B388" s="221"/>
      <c r="C388" s="250" t="s">
        <v>221</v>
      </c>
      <c r="D388" s="251">
        <v>0</v>
      </c>
      <c r="E388" s="251">
        <v>0</v>
      </c>
      <c r="F388" s="251">
        <v>0</v>
      </c>
      <c r="G388" s="251">
        <v>0</v>
      </c>
      <c r="H388" s="221"/>
      <c r="I388" s="221"/>
      <c r="J388" s="221"/>
      <c r="K388" s="221"/>
    </row>
    <row r="389" spans="1:11">
      <c r="A389" s="221"/>
      <c r="B389" s="221"/>
      <c r="C389" s="250" t="s">
        <v>225</v>
      </c>
      <c r="D389" s="251">
        <v>0</v>
      </c>
      <c r="E389" s="251">
        <v>0</v>
      </c>
      <c r="F389" s="251">
        <v>0</v>
      </c>
      <c r="G389" s="251">
        <v>0</v>
      </c>
      <c r="H389" s="221"/>
      <c r="I389" s="221"/>
      <c r="J389" s="221"/>
      <c r="K389" s="221"/>
    </row>
    <row r="390" spans="1:11">
      <c r="A390" s="221"/>
      <c r="B390" s="221"/>
      <c r="C390" s="250" t="s">
        <v>220</v>
      </c>
      <c r="D390" s="251">
        <v>0</v>
      </c>
      <c r="E390" s="251">
        <v>0</v>
      </c>
      <c r="F390" s="251">
        <v>0</v>
      </c>
      <c r="G390" s="251">
        <v>0</v>
      </c>
      <c r="H390" s="221"/>
      <c r="I390" s="221"/>
      <c r="J390" s="221"/>
      <c r="K390" s="221"/>
    </row>
    <row r="391" spans="1:11">
      <c r="A391" s="221"/>
      <c r="B391" s="221"/>
      <c r="C391" s="250" t="s">
        <v>221</v>
      </c>
      <c r="D391" s="251">
        <v>0</v>
      </c>
      <c r="E391" s="251">
        <v>0</v>
      </c>
      <c r="F391" s="251">
        <v>0</v>
      </c>
      <c r="G391" s="251">
        <v>0</v>
      </c>
      <c r="H391" s="221"/>
      <c r="I391" s="221"/>
      <c r="J391" s="221"/>
      <c r="K391" s="221"/>
    </row>
    <row r="392" spans="1:11">
      <c r="A392" s="221"/>
      <c r="B392" s="221"/>
      <c r="C392" s="250" t="s">
        <v>226</v>
      </c>
      <c r="D392" s="251">
        <v>0</v>
      </c>
      <c r="E392" s="251">
        <v>0</v>
      </c>
      <c r="F392" s="251">
        <v>0</v>
      </c>
      <c r="G392" s="251">
        <v>0</v>
      </c>
      <c r="H392" s="221"/>
      <c r="I392" s="221"/>
      <c r="J392" s="221"/>
      <c r="K392" s="221"/>
    </row>
    <row r="393" spans="1:11">
      <c r="A393" s="221"/>
      <c r="B393" s="221"/>
      <c r="C393" s="250" t="s">
        <v>220</v>
      </c>
      <c r="D393" s="251">
        <v>0</v>
      </c>
      <c r="E393" s="251">
        <v>0</v>
      </c>
      <c r="F393" s="251">
        <v>0</v>
      </c>
      <c r="G393" s="251">
        <v>0</v>
      </c>
      <c r="H393" s="221"/>
      <c r="I393" s="221"/>
      <c r="J393" s="221"/>
      <c r="K393" s="221"/>
    </row>
    <row r="394" spans="1:11">
      <c r="A394" s="221"/>
      <c r="B394" s="221"/>
      <c r="C394" s="250" t="s">
        <v>221</v>
      </c>
      <c r="D394" s="251">
        <v>0</v>
      </c>
      <c r="E394" s="251">
        <v>0</v>
      </c>
      <c r="F394" s="251">
        <v>0</v>
      </c>
      <c r="G394" s="251">
        <v>0</v>
      </c>
      <c r="H394" s="221"/>
      <c r="I394" s="221"/>
      <c r="J394" s="221"/>
      <c r="K394" s="221"/>
    </row>
    <row r="395" spans="1:11">
      <c r="A395" s="221"/>
      <c r="B395" s="221"/>
      <c r="C395" s="250" t="s">
        <v>227</v>
      </c>
      <c r="D395" s="251">
        <v>0</v>
      </c>
      <c r="E395" s="251">
        <v>0</v>
      </c>
      <c r="F395" s="251">
        <v>0</v>
      </c>
      <c r="G395" s="251">
        <v>0</v>
      </c>
      <c r="H395" s="221"/>
      <c r="I395" s="221"/>
      <c r="J395" s="221"/>
      <c r="K395" s="221"/>
    </row>
    <row r="396" spans="1:11">
      <c r="A396" s="221"/>
      <c r="B396" s="221"/>
      <c r="C396" s="250" t="s">
        <v>220</v>
      </c>
      <c r="D396" s="251">
        <v>0</v>
      </c>
      <c r="E396" s="251">
        <v>0</v>
      </c>
      <c r="F396" s="251">
        <v>0</v>
      </c>
      <c r="G396" s="251">
        <v>0</v>
      </c>
      <c r="H396" s="221"/>
      <c r="I396" s="221"/>
      <c r="J396" s="221"/>
      <c r="K396" s="221"/>
    </row>
    <row r="397" spans="1:11">
      <c r="A397" s="221"/>
      <c r="B397" s="221"/>
      <c r="C397" s="250" t="s">
        <v>221</v>
      </c>
      <c r="D397" s="251">
        <v>0</v>
      </c>
      <c r="E397" s="251">
        <v>0</v>
      </c>
      <c r="F397" s="251">
        <v>0</v>
      </c>
      <c r="G397" s="251">
        <v>0</v>
      </c>
      <c r="H397" s="221"/>
      <c r="I397" s="221"/>
      <c r="J397" s="221"/>
      <c r="K397" s="221"/>
    </row>
    <row r="398" spans="1:11">
      <c r="A398" s="221"/>
      <c r="B398" s="221"/>
      <c r="C398" s="250" t="s">
        <v>228</v>
      </c>
      <c r="D398" s="251">
        <v>0</v>
      </c>
      <c r="E398" s="251">
        <v>0</v>
      </c>
      <c r="F398" s="251">
        <v>0</v>
      </c>
      <c r="G398" s="251">
        <v>0</v>
      </c>
      <c r="H398" s="221"/>
      <c r="I398" s="221"/>
      <c r="J398" s="221"/>
      <c r="K398" s="221"/>
    </row>
    <row r="399" spans="1:11">
      <c r="A399" s="221"/>
      <c r="B399" s="221"/>
      <c r="C399" s="250" t="s">
        <v>220</v>
      </c>
      <c r="D399" s="251">
        <v>0</v>
      </c>
      <c r="E399" s="251">
        <v>0</v>
      </c>
      <c r="F399" s="251">
        <v>0</v>
      </c>
      <c r="G399" s="251">
        <v>0</v>
      </c>
      <c r="H399" s="221"/>
      <c r="I399" s="221"/>
      <c r="J399" s="221"/>
      <c r="K399" s="221"/>
    </row>
    <row r="400" spans="1:11">
      <c r="A400" s="221"/>
      <c r="B400" s="221"/>
      <c r="C400" s="250" t="s">
        <v>229</v>
      </c>
      <c r="D400" s="251">
        <v>0</v>
      </c>
      <c r="E400" s="251">
        <v>0</v>
      </c>
      <c r="F400" s="251">
        <v>0</v>
      </c>
      <c r="G400" s="251">
        <v>0</v>
      </c>
      <c r="H400" s="221"/>
      <c r="I400" s="221"/>
      <c r="J400" s="221"/>
      <c r="K400" s="221"/>
    </row>
    <row r="401" spans="1:11">
      <c r="A401" s="221"/>
      <c r="B401" s="221"/>
      <c r="C401" s="250" t="s">
        <v>230</v>
      </c>
      <c r="D401" s="251">
        <v>0</v>
      </c>
      <c r="E401" s="251">
        <v>0</v>
      </c>
      <c r="F401" s="251">
        <v>0</v>
      </c>
      <c r="G401" s="251">
        <v>0</v>
      </c>
      <c r="H401" s="221"/>
      <c r="I401" s="221"/>
      <c r="J401" s="221"/>
      <c r="K401" s="221"/>
    </row>
    <row r="402" spans="1:11">
      <c r="A402" s="221"/>
      <c r="B402" s="221"/>
      <c r="C402" s="250" t="s">
        <v>231</v>
      </c>
      <c r="D402" s="251">
        <v>0</v>
      </c>
      <c r="E402" s="251">
        <v>0</v>
      </c>
      <c r="F402" s="251">
        <v>0</v>
      </c>
      <c r="G402" s="251">
        <v>0</v>
      </c>
      <c r="H402" s="221"/>
      <c r="I402" s="221"/>
      <c r="J402" s="221"/>
      <c r="K402" s="221"/>
    </row>
    <row r="403" spans="1:11">
      <c r="A403" s="221"/>
      <c r="B403" s="221"/>
      <c r="C403" s="250" t="s">
        <v>232</v>
      </c>
      <c r="D403" s="251">
        <v>0</v>
      </c>
      <c r="E403" s="251">
        <v>0</v>
      </c>
      <c r="F403" s="251">
        <v>0</v>
      </c>
      <c r="G403" s="251">
        <v>0</v>
      </c>
      <c r="H403" s="221"/>
      <c r="I403" s="221"/>
      <c r="J403" s="221"/>
      <c r="K403" s="221"/>
    </row>
    <row r="404" spans="1:11">
      <c r="A404" s="221"/>
      <c r="B404" s="221"/>
      <c r="C404" s="250" t="s">
        <v>233</v>
      </c>
      <c r="D404" s="251">
        <v>0</v>
      </c>
      <c r="E404" s="251">
        <v>24825350</v>
      </c>
      <c r="F404" s="251">
        <v>0</v>
      </c>
      <c r="G404" s="251">
        <v>0</v>
      </c>
      <c r="H404" s="221"/>
      <c r="I404" s="221"/>
      <c r="J404" s="221"/>
      <c r="K404" s="221"/>
    </row>
    <row r="405" spans="1:11">
      <c r="A405" s="221"/>
      <c r="B405" s="221"/>
      <c r="C405" s="250" t="s">
        <v>220</v>
      </c>
      <c r="D405" s="251">
        <v>0</v>
      </c>
      <c r="E405" s="251">
        <v>24825350</v>
      </c>
      <c r="F405" s="251">
        <v>0</v>
      </c>
      <c r="G405" s="251">
        <v>0</v>
      </c>
      <c r="H405" s="221"/>
      <c r="I405" s="221"/>
      <c r="J405" s="221"/>
      <c r="K405" s="221"/>
    </row>
    <row r="406" spans="1:11">
      <c r="A406" s="221"/>
      <c r="B406" s="221"/>
      <c r="C406" s="250" t="s">
        <v>229</v>
      </c>
      <c r="D406" s="251">
        <v>0</v>
      </c>
      <c r="E406" s="251">
        <v>0</v>
      </c>
      <c r="F406" s="251">
        <v>0</v>
      </c>
      <c r="G406" s="251">
        <v>0</v>
      </c>
      <c r="H406" s="221"/>
      <c r="I406" s="221"/>
      <c r="J406" s="221"/>
      <c r="K406" s="221"/>
    </row>
    <row r="407" spans="1:11">
      <c r="A407" s="221"/>
      <c r="B407" s="221"/>
      <c r="C407" s="250" t="s">
        <v>230</v>
      </c>
      <c r="D407" s="251">
        <v>0</v>
      </c>
      <c r="E407" s="251">
        <v>0</v>
      </c>
      <c r="F407" s="251">
        <v>0</v>
      </c>
      <c r="G407" s="251">
        <v>0</v>
      </c>
      <c r="H407" s="221"/>
      <c r="I407" s="221"/>
      <c r="J407" s="221"/>
      <c r="K407" s="221"/>
    </row>
    <row r="408" spans="1:11">
      <c r="A408" s="221"/>
      <c r="B408" s="221"/>
      <c r="C408" s="250" t="s">
        <v>231</v>
      </c>
      <c r="D408" s="251">
        <v>0</v>
      </c>
      <c r="E408" s="251">
        <v>0</v>
      </c>
      <c r="F408" s="251">
        <v>0</v>
      </c>
      <c r="G408" s="251">
        <v>0</v>
      </c>
      <c r="H408" s="221"/>
      <c r="I408" s="221"/>
      <c r="J408" s="221"/>
      <c r="K408" s="221"/>
    </row>
    <row r="409" spans="1:11">
      <c r="A409" s="221"/>
      <c r="B409" s="221"/>
      <c r="C409" s="250" t="s">
        <v>232</v>
      </c>
      <c r="D409" s="251">
        <v>0</v>
      </c>
      <c r="E409" s="251">
        <v>0</v>
      </c>
      <c r="F409" s="251">
        <v>0</v>
      </c>
      <c r="G409" s="251">
        <v>0</v>
      </c>
      <c r="H409" s="221"/>
      <c r="I409" s="221"/>
      <c r="J409" s="221"/>
      <c r="K409" s="221"/>
    </row>
    <row r="410" spans="1:11">
      <c r="A410" s="221"/>
      <c r="B410" s="221"/>
      <c r="C410" s="250" t="s">
        <v>234</v>
      </c>
      <c r="D410" s="251">
        <v>0</v>
      </c>
      <c r="E410" s="251">
        <v>0</v>
      </c>
      <c r="F410" s="251">
        <v>0</v>
      </c>
      <c r="G410" s="251">
        <v>0</v>
      </c>
      <c r="H410" s="221"/>
      <c r="I410" s="221"/>
      <c r="J410" s="221"/>
      <c r="K410" s="221"/>
    </row>
    <row r="411" spans="1:11">
      <c r="A411" s="221"/>
      <c r="B411" s="221"/>
      <c r="C411" s="250" t="s">
        <v>220</v>
      </c>
      <c r="D411" s="251">
        <v>0</v>
      </c>
      <c r="E411" s="251">
        <v>0</v>
      </c>
      <c r="F411" s="251">
        <v>0</v>
      </c>
      <c r="G411" s="251">
        <v>0</v>
      </c>
      <c r="H411" s="221"/>
      <c r="I411" s="221"/>
      <c r="J411" s="221"/>
      <c r="K411" s="221"/>
    </row>
    <row r="412" spans="1:11">
      <c r="A412" s="221"/>
      <c r="B412" s="221"/>
      <c r="C412" s="250" t="s">
        <v>229</v>
      </c>
      <c r="D412" s="251">
        <v>0</v>
      </c>
      <c r="E412" s="251">
        <v>0</v>
      </c>
      <c r="F412" s="251">
        <v>0</v>
      </c>
      <c r="G412" s="251">
        <v>0</v>
      </c>
      <c r="H412" s="221"/>
      <c r="I412" s="221"/>
      <c r="J412" s="221"/>
      <c r="K412" s="221"/>
    </row>
    <row r="413" spans="1:11">
      <c r="A413" s="221"/>
      <c r="B413" s="221"/>
      <c r="C413" s="250" t="s">
        <v>230</v>
      </c>
      <c r="D413" s="251">
        <v>0</v>
      </c>
      <c r="E413" s="251">
        <v>0</v>
      </c>
      <c r="F413" s="251">
        <v>0</v>
      </c>
      <c r="G413" s="251">
        <v>0</v>
      </c>
      <c r="H413" s="221"/>
      <c r="I413" s="221"/>
      <c r="J413" s="221"/>
      <c r="K413" s="221"/>
    </row>
    <row r="414" spans="1:11">
      <c r="A414" s="221"/>
      <c r="B414" s="221"/>
      <c r="C414" s="250" t="s">
        <v>231</v>
      </c>
      <c r="D414" s="251">
        <v>0</v>
      </c>
      <c r="E414" s="251">
        <v>0</v>
      </c>
      <c r="F414" s="251">
        <v>0</v>
      </c>
      <c r="G414" s="251">
        <v>0</v>
      </c>
      <c r="H414" s="221"/>
      <c r="I414" s="221"/>
      <c r="J414" s="221"/>
      <c r="K414" s="221"/>
    </row>
    <row r="415" spans="1:11">
      <c r="A415" s="221"/>
      <c r="B415" s="221"/>
      <c r="C415" s="250" t="s">
        <v>232</v>
      </c>
      <c r="D415" s="251">
        <v>0</v>
      </c>
      <c r="E415" s="251">
        <v>0</v>
      </c>
      <c r="F415" s="251">
        <v>0</v>
      </c>
      <c r="G415" s="251">
        <v>0</v>
      </c>
      <c r="H415" s="221"/>
      <c r="I415" s="221"/>
      <c r="J415" s="221"/>
      <c r="K415" s="221"/>
    </row>
    <row r="416" spans="1:11">
      <c r="A416" s="221"/>
      <c r="B416" s="221"/>
      <c r="C416" s="250" t="s">
        <v>235</v>
      </c>
      <c r="D416" s="251">
        <v>0</v>
      </c>
      <c r="E416" s="251">
        <v>0</v>
      </c>
      <c r="F416" s="251">
        <v>0</v>
      </c>
      <c r="G416" s="251">
        <v>0</v>
      </c>
      <c r="H416" s="221"/>
      <c r="I416" s="221"/>
      <c r="J416" s="221"/>
      <c r="K416" s="221"/>
    </row>
    <row r="417" spans="1:11">
      <c r="A417" s="221"/>
      <c r="B417" s="221"/>
      <c r="C417" s="250" t="s">
        <v>236</v>
      </c>
      <c r="D417" s="251">
        <v>0</v>
      </c>
      <c r="E417" s="251">
        <v>0</v>
      </c>
      <c r="F417" s="251">
        <v>0</v>
      </c>
      <c r="G417" s="251">
        <v>0</v>
      </c>
      <c r="H417" s="221"/>
      <c r="I417" s="221"/>
      <c r="J417" s="221"/>
      <c r="K417" s="221"/>
    </row>
    <row r="418" spans="1:11">
      <c r="A418" s="221"/>
      <c r="B418" s="221"/>
      <c r="C418" s="252" t="s">
        <v>237</v>
      </c>
      <c r="D418" s="251">
        <v>0</v>
      </c>
      <c r="E418" s="251">
        <v>24825350</v>
      </c>
      <c r="F418" s="251">
        <v>0</v>
      </c>
      <c r="G418" s="251">
        <v>0</v>
      </c>
      <c r="H418" s="221"/>
      <c r="I418" s="221"/>
      <c r="J418" s="221"/>
      <c r="K418" s="221"/>
    </row>
    <row r="419" spans="1:11">
      <c r="A419" s="221"/>
      <c r="B419" s="221"/>
      <c r="C419" s="243" t="s">
        <v>209</v>
      </c>
      <c r="D419" s="1705" t="s">
        <v>3592</v>
      </c>
      <c r="E419" s="1706"/>
      <c r="F419" s="1706"/>
      <c r="G419" s="1706"/>
      <c r="H419" s="221"/>
      <c r="I419" s="221"/>
      <c r="J419" s="221"/>
      <c r="K419" s="221"/>
    </row>
    <row r="420" spans="1:11">
      <c r="A420" s="221"/>
      <c r="B420" s="221"/>
      <c r="C420" s="244" t="s">
        <v>211</v>
      </c>
      <c r="D420" s="1639" t="s">
        <v>3593</v>
      </c>
      <c r="E420" s="1640"/>
      <c r="F420" s="1640"/>
      <c r="G420" s="1640"/>
      <c r="H420" s="221"/>
      <c r="I420" s="221"/>
      <c r="J420" s="221"/>
      <c r="K420" s="221"/>
    </row>
    <row r="421" spans="1:11">
      <c r="A421" s="221"/>
      <c r="B421" s="221"/>
      <c r="C421" s="244" t="s">
        <v>31</v>
      </c>
      <c r="D421" s="1639" t="s">
        <v>3594</v>
      </c>
      <c r="E421" s="1640"/>
      <c r="F421" s="1640"/>
      <c r="G421" s="1640"/>
      <c r="H421" s="221"/>
      <c r="I421" s="221"/>
      <c r="J421" s="221"/>
      <c r="K421" s="221"/>
    </row>
    <row r="422" spans="1:11">
      <c r="A422" s="221"/>
      <c r="B422" s="221"/>
      <c r="C422" s="245"/>
      <c r="D422" s="246">
        <v>2025</v>
      </c>
      <c r="E422" s="246">
        <v>2026</v>
      </c>
      <c r="F422" s="246">
        <v>2027</v>
      </c>
      <c r="G422" s="246">
        <v>2028</v>
      </c>
      <c r="H422" s="221"/>
      <c r="I422" s="221"/>
      <c r="J422" s="221"/>
      <c r="K422" s="221"/>
    </row>
    <row r="423" spans="1:11">
      <c r="A423" s="221"/>
      <c r="B423" s="221"/>
      <c r="C423" s="247"/>
      <c r="D423" s="248" t="s">
        <v>13</v>
      </c>
      <c r="E423" s="248" t="s">
        <v>14</v>
      </c>
      <c r="F423" s="248" t="s">
        <v>14</v>
      </c>
      <c r="G423" s="248" t="s">
        <v>14</v>
      </c>
      <c r="H423" s="221"/>
      <c r="I423" s="221"/>
      <c r="J423" s="221"/>
      <c r="K423" s="221"/>
    </row>
    <row r="424" spans="1:11">
      <c r="A424" s="221"/>
      <c r="B424" s="221"/>
      <c r="C424" s="225" t="s">
        <v>33</v>
      </c>
      <c r="D424" s="253" t="s">
        <v>200</v>
      </c>
      <c r="E424" s="253" t="s">
        <v>248</v>
      </c>
      <c r="F424" s="253" t="s">
        <v>164</v>
      </c>
      <c r="G424" s="253" t="s">
        <v>164</v>
      </c>
      <c r="H424" s="221"/>
      <c r="I424" s="221"/>
      <c r="J424" s="221"/>
      <c r="K424" s="221"/>
    </row>
    <row r="425" spans="1:11">
      <c r="A425" s="221"/>
      <c r="B425" s="221"/>
      <c r="C425" s="225" t="s">
        <v>214</v>
      </c>
      <c r="D425" s="1584">
        <v>11878325</v>
      </c>
      <c r="E425" s="1584">
        <v>89318356</v>
      </c>
      <c r="F425" s="253" t="s">
        <v>164</v>
      </c>
      <c r="G425" s="253" t="s">
        <v>164</v>
      </c>
      <c r="H425" s="221"/>
      <c r="I425" s="221"/>
      <c r="J425" s="221"/>
      <c r="K425" s="221"/>
    </row>
    <row r="426" spans="1:11">
      <c r="A426" s="221"/>
      <c r="B426" s="221"/>
      <c r="C426" s="225" t="s">
        <v>215</v>
      </c>
      <c r="D426" s="253" t="s">
        <v>164</v>
      </c>
      <c r="E426" s="1584">
        <v>89318356</v>
      </c>
      <c r="F426" s="253" t="s">
        <v>164</v>
      </c>
      <c r="G426" s="253" t="s">
        <v>164</v>
      </c>
      <c r="H426" s="221"/>
      <c r="I426" s="221"/>
      <c r="J426" s="221"/>
      <c r="K426" s="221"/>
    </row>
    <row r="427" spans="1:11">
      <c r="A427" s="221"/>
      <c r="B427" s="221"/>
      <c r="C427" s="225" t="s">
        <v>216</v>
      </c>
      <c r="D427" s="253" t="s">
        <v>200</v>
      </c>
      <c r="E427" s="253" t="s">
        <v>200</v>
      </c>
      <c r="F427" s="253" t="s">
        <v>936</v>
      </c>
      <c r="G427" s="253" t="s">
        <v>200</v>
      </c>
      <c r="H427" s="221"/>
      <c r="I427" s="221"/>
      <c r="J427" s="221"/>
      <c r="K427" s="221"/>
    </row>
    <row r="428" spans="1:11">
      <c r="A428" s="221"/>
      <c r="B428" s="221"/>
      <c r="C428" s="225" t="s">
        <v>217</v>
      </c>
      <c r="D428" s="253" t="s">
        <v>200</v>
      </c>
      <c r="E428" s="1587">
        <v>6.5194403251300166</v>
      </c>
      <c r="F428" s="253" t="s">
        <v>936</v>
      </c>
      <c r="G428" s="253" t="s">
        <v>200</v>
      </c>
      <c r="H428" s="221"/>
      <c r="I428" s="221"/>
      <c r="J428" s="221"/>
      <c r="K428" s="221"/>
    </row>
    <row r="429" spans="1:11">
      <c r="A429" s="221"/>
      <c r="B429" s="221"/>
      <c r="C429" s="225" t="s">
        <v>39</v>
      </c>
      <c r="D429" s="253" t="s">
        <v>200</v>
      </c>
      <c r="E429" s="253" t="s">
        <v>200</v>
      </c>
      <c r="F429" s="253" t="s">
        <v>936</v>
      </c>
      <c r="G429" s="253" t="s">
        <v>200</v>
      </c>
      <c r="H429" s="221"/>
      <c r="I429" s="221"/>
      <c r="J429" s="221"/>
      <c r="K429" s="221"/>
    </row>
    <row r="430" spans="1:11">
      <c r="A430" s="221"/>
      <c r="B430" s="221"/>
      <c r="C430" s="1641" t="s">
        <v>218</v>
      </c>
      <c r="D430" s="1642"/>
      <c r="E430" s="1642"/>
      <c r="F430" s="1642"/>
      <c r="G430" s="1642"/>
      <c r="H430" s="221"/>
      <c r="I430" s="221"/>
      <c r="J430" s="221"/>
      <c r="K430" s="221"/>
    </row>
    <row r="431" spans="1:11">
      <c r="A431" s="221"/>
      <c r="B431" s="221"/>
      <c r="C431" s="245"/>
      <c r="D431" s="246">
        <v>2025</v>
      </c>
      <c r="E431" s="246">
        <v>2026</v>
      </c>
      <c r="F431" s="246">
        <v>2027</v>
      </c>
      <c r="G431" s="246">
        <v>2028</v>
      </c>
      <c r="H431" s="221"/>
      <c r="I431" s="221"/>
      <c r="J431" s="221"/>
      <c r="K431" s="221"/>
    </row>
    <row r="432" spans="1:11">
      <c r="A432" s="221"/>
      <c r="B432" s="221"/>
      <c r="C432" s="247"/>
      <c r="D432" s="248" t="s">
        <v>13</v>
      </c>
      <c r="E432" s="248" t="s">
        <v>14</v>
      </c>
      <c r="F432" s="248" t="s">
        <v>14</v>
      </c>
      <c r="G432" s="248" t="s">
        <v>14</v>
      </c>
      <c r="H432" s="221"/>
      <c r="I432" s="221"/>
      <c r="J432" s="221"/>
      <c r="K432" s="221"/>
    </row>
    <row r="433" spans="1:11">
      <c r="A433" s="221"/>
      <c r="B433" s="221"/>
      <c r="C433" s="250" t="s">
        <v>219</v>
      </c>
      <c r="D433" s="251">
        <v>0</v>
      </c>
      <c r="E433" s="251">
        <v>0</v>
      </c>
      <c r="F433" s="251">
        <v>0</v>
      </c>
      <c r="G433" s="251">
        <v>0</v>
      </c>
      <c r="H433" s="221"/>
      <c r="I433" s="221"/>
      <c r="J433" s="221"/>
      <c r="K433" s="221"/>
    </row>
    <row r="434" spans="1:11">
      <c r="A434" s="221"/>
      <c r="B434" s="221"/>
      <c r="C434" s="250" t="s">
        <v>220</v>
      </c>
      <c r="D434" s="251">
        <v>0</v>
      </c>
      <c r="E434" s="251">
        <v>0</v>
      </c>
      <c r="F434" s="251">
        <v>0</v>
      </c>
      <c r="G434" s="251">
        <v>0</v>
      </c>
      <c r="H434" s="221"/>
      <c r="I434" s="221"/>
      <c r="J434" s="221"/>
      <c r="K434" s="221"/>
    </row>
    <row r="435" spans="1:11">
      <c r="A435" s="221"/>
      <c r="B435" s="221"/>
      <c r="C435" s="250" t="s">
        <v>221</v>
      </c>
      <c r="D435" s="251">
        <v>0</v>
      </c>
      <c r="E435" s="251">
        <v>0</v>
      </c>
      <c r="F435" s="251">
        <v>0</v>
      </c>
      <c r="G435" s="251">
        <v>0</v>
      </c>
      <c r="H435" s="221"/>
      <c r="I435" s="221"/>
      <c r="J435" s="221"/>
      <c r="K435" s="221"/>
    </row>
    <row r="436" spans="1:11">
      <c r="A436" s="221"/>
      <c r="B436" s="221"/>
      <c r="C436" s="250" t="s">
        <v>222</v>
      </c>
      <c r="D436" s="251">
        <v>0</v>
      </c>
      <c r="E436" s="251">
        <v>0</v>
      </c>
      <c r="F436" s="251">
        <v>0</v>
      </c>
      <c r="G436" s="251">
        <v>0</v>
      </c>
      <c r="H436" s="221"/>
      <c r="I436" s="221"/>
      <c r="J436" s="221"/>
      <c r="K436" s="221"/>
    </row>
    <row r="437" spans="1:11">
      <c r="A437" s="221"/>
      <c r="B437" s="221"/>
      <c r="C437" s="250" t="s">
        <v>220</v>
      </c>
      <c r="D437" s="251">
        <v>0</v>
      </c>
      <c r="E437" s="251">
        <v>0</v>
      </c>
      <c r="F437" s="251">
        <v>0</v>
      </c>
      <c r="G437" s="251">
        <v>0</v>
      </c>
      <c r="H437" s="221"/>
      <c r="I437" s="221"/>
      <c r="J437" s="221"/>
      <c r="K437" s="221"/>
    </row>
    <row r="438" spans="1:11">
      <c r="A438" s="221"/>
      <c r="B438" s="221"/>
      <c r="C438" s="250" t="s">
        <v>221</v>
      </c>
      <c r="D438" s="251">
        <v>0</v>
      </c>
      <c r="E438" s="251">
        <v>0</v>
      </c>
      <c r="F438" s="251">
        <v>0</v>
      </c>
      <c r="G438" s="251">
        <v>0</v>
      </c>
      <c r="H438" s="221"/>
      <c r="I438" s="221"/>
      <c r="J438" s="221"/>
      <c r="K438" s="221"/>
    </row>
    <row r="439" spans="1:11">
      <c r="A439" s="221"/>
      <c r="B439" s="221"/>
      <c r="C439" s="250" t="s">
        <v>223</v>
      </c>
      <c r="D439" s="251">
        <v>0</v>
      </c>
      <c r="E439" s="251">
        <v>0</v>
      </c>
      <c r="F439" s="251">
        <v>0</v>
      </c>
      <c r="G439" s="251">
        <v>0</v>
      </c>
      <c r="H439" s="221"/>
      <c r="I439" s="221"/>
      <c r="J439" s="221"/>
      <c r="K439" s="221"/>
    </row>
    <row r="440" spans="1:11">
      <c r="A440" s="221"/>
      <c r="B440" s="221"/>
      <c r="C440" s="250" t="s">
        <v>220</v>
      </c>
      <c r="D440" s="251">
        <v>0</v>
      </c>
      <c r="E440" s="251">
        <v>0</v>
      </c>
      <c r="F440" s="251">
        <v>0</v>
      </c>
      <c r="G440" s="251">
        <v>0</v>
      </c>
      <c r="H440" s="221"/>
      <c r="I440" s="221"/>
      <c r="J440" s="221"/>
      <c r="K440" s="221"/>
    </row>
    <row r="441" spans="1:11">
      <c r="A441" s="221"/>
      <c r="B441" s="221"/>
      <c r="C441" s="250" t="s">
        <v>221</v>
      </c>
      <c r="D441" s="251">
        <v>0</v>
      </c>
      <c r="E441" s="251">
        <v>0</v>
      </c>
      <c r="F441" s="251">
        <v>0</v>
      </c>
      <c r="G441" s="251">
        <v>0</v>
      </c>
      <c r="H441" s="221"/>
      <c r="I441" s="221"/>
      <c r="J441" s="221"/>
      <c r="K441" s="221"/>
    </row>
    <row r="442" spans="1:11">
      <c r="A442" s="221"/>
      <c r="B442" s="221"/>
      <c r="C442" s="250" t="s">
        <v>224</v>
      </c>
      <c r="D442" s="251">
        <v>0</v>
      </c>
      <c r="E442" s="251">
        <v>0</v>
      </c>
      <c r="F442" s="251">
        <v>0</v>
      </c>
      <c r="G442" s="251">
        <v>0</v>
      </c>
      <c r="H442" s="221"/>
      <c r="I442" s="221"/>
      <c r="J442" s="221"/>
      <c r="K442" s="221"/>
    </row>
    <row r="443" spans="1:11">
      <c r="A443" s="221"/>
      <c r="B443" s="221"/>
      <c r="C443" s="250" t="s">
        <v>220</v>
      </c>
      <c r="D443" s="251">
        <v>0</v>
      </c>
      <c r="E443" s="251">
        <v>0</v>
      </c>
      <c r="F443" s="251">
        <v>0</v>
      </c>
      <c r="G443" s="251">
        <v>0</v>
      </c>
      <c r="H443" s="221"/>
      <c r="I443" s="221"/>
      <c r="J443" s="221"/>
      <c r="K443" s="221"/>
    </row>
    <row r="444" spans="1:11">
      <c r="A444" s="221"/>
      <c r="B444" s="221"/>
      <c r="C444" s="250" t="s">
        <v>221</v>
      </c>
      <c r="D444" s="251">
        <v>0</v>
      </c>
      <c r="E444" s="251">
        <v>0</v>
      </c>
      <c r="F444" s="251">
        <v>0</v>
      </c>
      <c r="G444" s="251">
        <v>0</v>
      </c>
      <c r="H444" s="221"/>
      <c r="I444" s="221"/>
      <c r="J444" s="221"/>
      <c r="K444" s="221"/>
    </row>
    <row r="445" spans="1:11">
      <c r="A445" s="221"/>
      <c r="B445" s="221"/>
      <c r="C445" s="250" t="s">
        <v>225</v>
      </c>
      <c r="D445" s="251">
        <v>0</v>
      </c>
      <c r="E445" s="251">
        <v>0</v>
      </c>
      <c r="F445" s="251">
        <v>0</v>
      </c>
      <c r="G445" s="251">
        <v>0</v>
      </c>
      <c r="H445" s="221"/>
      <c r="I445" s="221"/>
      <c r="J445" s="221"/>
      <c r="K445" s="221"/>
    </row>
    <row r="446" spans="1:11">
      <c r="A446" s="221"/>
      <c r="B446" s="221"/>
      <c r="C446" s="250" t="s">
        <v>220</v>
      </c>
      <c r="D446" s="251">
        <v>0</v>
      </c>
      <c r="E446" s="251">
        <v>0</v>
      </c>
      <c r="F446" s="251">
        <v>0</v>
      </c>
      <c r="G446" s="251">
        <v>0</v>
      </c>
      <c r="H446" s="221"/>
      <c r="I446" s="221"/>
      <c r="J446" s="221"/>
      <c r="K446" s="221"/>
    </row>
    <row r="447" spans="1:11">
      <c r="A447" s="221"/>
      <c r="B447" s="221"/>
      <c r="C447" s="250" t="s">
        <v>221</v>
      </c>
      <c r="D447" s="251">
        <v>0</v>
      </c>
      <c r="E447" s="251">
        <v>0</v>
      </c>
      <c r="F447" s="251">
        <v>0</v>
      </c>
      <c r="G447" s="251">
        <v>0</v>
      </c>
      <c r="H447" s="221"/>
      <c r="I447" s="221"/>
      <c r="J447" s="221"/>
      <c r="K447" s="221"/>
    </row>
    <row r="448" spans="1:11">
      <c r="A448" s="221"/>
      <c r="B448" s="221"/>
      <c r="C448" s="250" t="s">
        <v>226</v>
      </c>
      <c r="D448" s="251">
        <v>0</v>
      </c>
      <c r="E448" s="251">
        <v>0</v>
      </c>
      <c r="F448" s="251">
        <v>0</v>
      </c>
      <c r="G448" s="251">
        <v>0</v>
      </c>
      <c r="H448" s="221"/>
      <c r="I448" s="221"/>
      <c r="J448" s="221"/>
      <c r="K448" s="221"/>
    </row>
    <row r="449" spans="1:11">
      <c r="A449" s="221"/>
      <c r="B449" s="221"/>
      <c r="C449" s="250" t="s">
        <v>220</v>
      </c>
      <c r="D449" s="251">
        <v>0</v>
      </c>
      <c r="E449" s="251">
        <v>0</v>
      </c>
      <c r="F449" s="251">
        <v>0</v>
      </c>
      <c r="G449" s="251">
        <v>0</v>
      </c>
      <c r="H449" s="221"/>
      <c r="I449" s="221"/>
      <c r="J449" s="221"/>
      <c r="K449" s="221"/>
    </row>
    <row r="450" spans="1:11">
      <c r="A450" s="221"/>
      <c r="B450" s="221"/>
      <c r="C450" s="250" t="s">
        <v>221</v>
      </c>
      <c r="D450" s="251">
        <v>0</v>
      </c>
      <c r="E450" s="251">
        <v>0</v>
      </c>
      <c r="F450" s="251">
        <v>0</v>
      </c>
      <c r="G450" s="251">
        <v>0</v>
      </c>
      <c r="H450" s="221"/>
      <c r="I450" s="221"/>
      <c r="J450" s="221"/>
      <c r="K450" s="221"/>
    </row>
    <row r="451" spans="1:11">
      <c r="A451" s="221"/>
      <c r="B451" s="221"/>
      <c r="C451" s="250" t="s">
        <v>227</v>
      </c>
      <c r="D451" s="251">
        <v>0</v>
      </c>
      <c r="E451" s="251">
        <v>0</v>
      </c>
      <c r="F451" s="251">
        <v>0</v>
      </c>
      <c r="G451" s="251">
        <v>0</v>
      </c>
      <c r="H451" s="221"/>
      <c r="I451" s="221"/>
      <c r="J451" s="221"/>
      <c r="K451" s="221"/>
    </row>
    <row r="452" spans="1:11">
      <c r="A452" s="221"/>
      <c r="B452" s="221"/>
      <c r="C452" s="250" t="s">
        <v>220</v>
      </c>
      <c r="D452" s="251">
        <v>0</v>
      </c>
      <c r="E452" s="251">
        <v>0</v>
      </c>
      <c r="F452" s="251">
        <v>0</v>
      </c>
      <c r="G452" s="251">
        <v>0</v>
      </c>
      <c r="H452" s="221"/>
      <c r="I452" s="221"/>
      <c r="J452" s="221"/>
      <c r="K452" s="221"/>
    </row>
    <row r="453" spans="1:11">
      <c r="A453" s="221"/>
      <c r="B453" s="221"/>
      <c r="C453" s="250" t="s">
        <v>221</v>
      </c>
      <c r="D453" s="251">
        <v>0</v>
      </c>
      <c r="E453" s="251">
        <v>0</v>
      </c>
      <c r="F453" s="251">
        <v>0</v>
      </c>
      <c r="G453" s="251">
        <v>0</v>
      </c>
      <c r="H453" s="221"/>
      <c r="I453" s="221"/>
      <c r="J453" s="221"/>
      <c r="K453" s="221"/>
    </row>
    <row r="454" spans="1:11">
      <c r="A454" s="221"/>
      <c r="B454" s="221"/>
      <c r="C454" s="250" t="s">
        <v>228</v>
      </c>
      <c r="D454" s="251">
        <v>0</v>
      </c>
      <c r="E454" s="251">
        <v>0</v>
      </c>
      <c r="F454" s="251">
        <v>0</v>
      </c>
      <c r="G454" s="251">
        <v>0</v>
      </c>
      <c r="H454" s="221"/>
      <c r="I454" s="221"/>
      <c r="J454" s="221"/>
      <c r="K454" s="221"/>
    </row>
    <row r="455" spans="1:11">
      <c r="A455" s="221"/>
      <c r="B455" s="221"/>
      <c r="C455" s="250" t="s">
        <v>220</v>
      </c>
      <c r="D455" s="251">
        <v>0</v>
      </c>
      <c r="E455" s="251">
        <v>0</v>
      </c>
      <c r="F455" s="251">
        <v>0</v>
      </c>
      <c r="G455" s="251">
        <v>0</v>
      </c>
      <c r="H455" s="221"/>
      <c r="I455" s="221"/>
      <c r="J455" s="221"/>
      <c r="K455" s="221"/>
    </row>
    <row r="456" spans="1:11">
      <c r="A456" s="221"/>
      <c r="B456" s="221"/>
      <c r="C456" s="250" t="s">
        <v>229</v>
      </c>
      <c r="D456" s="251">
        <v>0</v>
      </c>
      <c r="E456" s="251">
        <v>0</v>
      </c>
      <c r="F456" s="251">
        <v>0</v>
      </c>
      <c r="G456" s="251">
        <v>0</v>
      </c>
      <c r="H456" s="221"/>
      <c r="I456" s="221"/>
      <c r="J456" s="221"/>
      <c r="K456" s="221"/>
    </row>
    <row r="457" spans="1:11">
      <c r="A457" s="221"/>
      <c r="B457" s="221"/>
      <c r="C457" s="250" t="s">
        <v>230</v>
      </c>
      <c r="D457" s="251">
        <v>0</v>
      </c>
      <c r="E457" s="251">
        <v>0</v>
      </c>
      <c r="F457" s="251">
        <v>0</v>
      </c>
      <c r="G457" s="251">
        <v>0</v>
      </c>
      <c r="H457" s="221"/>
      <c r="I457" s="221"/>
      <c r="J457" s="221"/>
      <c r="K457" s="221"/>
    </row>
    <row r="458" spans="1:11">
      <c r="A458" s="221"/>
      <c r="B458" s="221"/>
      <c r="C458" s="250" t="s">
        <v>231</v>
      </c>
      <c r="D458" s="251">
        <v>0</v>
      </c>
      <c r="E458" s="251">
        <v>0</v>
      </c>
      <c r="F458" s="251">
        <v>0</v>
      </c>
      <c r="G458" s="251">
        <v>0</v>
      </c>
      <c r="H458" s="221"/>
      <c r="I458" s="221"/>
      <c r="J458" s="221"/>
      <c r="K458" s="221"/>
    </row>
    <row r="459" spans="1:11">
      <c r="A459" s="221"/>
      <c r="B459" s="221"/>
      <c r="C459" s="250" t="s">
        <v>232</v>
      </c>
      <c r="D459" s="251">
        <v>0</v>
      </c>
      <c r="E459" s="251">
        <v>0</v>
      </c>
      <c r="F459" s="251">
        <v>0</v>
      </c>
      <c r="G459" s="251">
        <v>0</v>
      </c>
      <c r="H459" s="221"/>
      <c r="I459" s="221"/>
      <c r="J459" s="221"/>
      <c r="K459" s="221"/>
    </row>
    <row r="460" spans="1:11">
      <c r="A460" s="221"/>
      <c r="B460" s="221"/>
      <c r="C460" s="250" t="s">
        <v>233</v>
      </c>
      <c r="D460" s="251">
        <v>0</v>
      </c>
      <c r="E460" s="251">
        <v>89318356</v>
      </c>
      <c r="F460" s="251">
        <v>0</v>
      </c>
      <c r="G460" s="251">
        <v>0</v>
      </c>
      <c r="H460" s="221"/>
      <c r="I460" s="221"/>
      <c r="J460" s="221"/>
      <c r="K460" s="221"/>
    </row>
    <row r="461" spans="1:11">
      <c r="A461" s="221"/>
      <c r="B461" s="221"/>
      <c r="C461" s="250" t="s">
        <v>220</v>
      </c>
      <c r="D461" s="251">
        <v>0</v>
      </c>
      <c r="E461" s="251">
        <v>89318356</v>
      </c>
      <c r="F461" s="251">
        <v>0</v>
      </c>
      <c r="G461" s="251">
        <v>0</v>
      </c>
      <c r="H461" s="221"/>
      <c r="I461" s="221"/>
      <c r="J461" s="221"/>
      <c r="K461" s="221"/>
    </row>
    <row r="462" spans="1:11">
      <c r="A462" s="221"/>
      <c r="B462" s="221"/>
      <c r="C462" s="250" t="s">
        <v>229</v>
      </c>
      <c r="D462" s="251">
        <v>0</v>
      </c>
      <c r="E462" s="251">
        <v>0</v>
      </c>
      <c r="F462" s="251">
        <v>0</v>
      </c>
      <c r="G462" s="251">
        <v>0</v>
      </c>
      <c r="H462" s="221"/>
      <c r="I462" s="221"/>
      <c r="J462" s="221"/>
      <c r="K462" s="221"/>
    </row>
    <row r="463" spans="1:11">
      <c r="A463" s="221"/>
      <c r="B463" s="221"/>
      <c r="C463" s="250" t="s">
        <v>230</v>
      </c>
      <c r="D463" s="251">
        <v>0</v>
      </c>
      <c r="E463" s="251">
        <v>0</v>
      </c>
      <c r="F463" s="251">
        <v>0</v>
      </c>
      <c r="G463" s="251">
        <v>0</v>
      </c>
      <c r="H463" s="221"/>
      <c r="I463" s="221"/>
      <c r="J463" s="221"/>
      <c r="K463" s="221"/>
    </row>
    <row r="464" spans="1:11">
      <c r="A464" s="221"/>
      <c r="B464" s="221"/>
      <c r="C464" s="250" t="s">
        <v>231</v>
      </c>
      <c r="D464" s="251">
        <v>0</v>
      </c>
      <c r="E464" s="251">
        <v>0</v>
      </c>
      <c r="F464" s="251">
        <v>0</v>
      </c>
      <c r="G464" s="251">
        <v>0</v>
      </c>
      <c r="H464" s="221"/>
      <c r="I464" s="221"/>
      <c r="J464" s="221"/>
      <c r="K464" s="221"/>
    </row>
    <row r="465" spans="1:11">
      <c r="A465" s="221"/>
      <c r="B465" s="221"/>
      <c r="C465" s="250" t="s">
        <v>232</v>
      </c>
      <c r="D465" s="251">
        <v>0</v>
      </c>
      <c r="E465" s="251">
        <v>0</v>
      </c>
      <c r="F465" s="251">
        <v>0</v>
      </c>
      <c r="G465" s="251">
        <v>0</v>
      </c>
      <c r="H465" s="221"/>
      <c r="I465" s="221"/>
      <c r="J465" s="221"/>
      <c r="K465" s="221"/>
    </row>
    <row r="466" spans="1:11">
      <c r="A466" s="221"/>
      <c r="B466" s="221"/>
      <c r="C466" s="250" t="s">
        <v>234</v>
      </c>
      <c r="D466" s="251">
        <v>0</v>
      </c>
      <c r="E466" s="251">
        <v>0</v>
      </c>
      <c r="F466" s="251">
        <v>0</v>
      </c>
      <c r="G466" s="251">
        <v>0</v>
      </c>
      <c r="H466" s="221"/>
      <c r="I466" s="221"/>
      <c r="J466" s="221"/>
      <c r="K466" s="221"/>
    </row>
    <row r="467" spans="1:11">
      <c r="A467" s="221"/>
      <c r="B467" s="221"/>
      <c r="C467" s="250" t="s">
        <v>220</v>
      </c>
      <c r="D467" s="251">
        <v>0</v>
      </c>
      <c r="E467" s="251">
        <v>0</v>
      </c>
      <c r="F467" s="251">
        <v>0</v>
      </c>
      <c r="G467" s="251">
        <v>0</v>
      </c>
      <c r="H467" s="221"/>
      <c r="I467" s="221"/>
      <c r="J467" s="221"/>
      <c r="K467" s="221"/>
    </row>
    <row r="468" spans="1:11">
      <c r="A468" s="221"/>
      <c r="B468" s="221"/>
      <c r="C468" s="250" t="s">
        <v>229</v>
      </c>
      <c r="D468" s="251">
        <v>0</v>
      </c>
      <c r="E468" s="251">
        <v>0</v>
      </c>
      <c r="F468" s="251">
        <v>0</v>
      </c>
      <c r="G468" s="251">
        <v>0</v>
      </c>
      <c r="H468" s="221"/>
      <c r="I468" s="221"/>
      <c r="J468" s="221"/>
      <c r="K468" s="221"/>
    </row>
    <row r="469" spans="1:11">
      <c r="A469" s="221"/>
      <c r="B469" s="221"/>
      <c r="C469" s="250" t="s">
        <v>230</v>
      </c>
      <c r="D469" s="251">
        <v>0</v>
      </c>
      <c r="E469" s="251">
        <v>0</v>
      </c>
      <c r="F469" s="251">
        <v>0</v>
      </c>
      <c r="G469" s="251">
        <v>0</v>
      </c>
      <c r="H469" s="221"/>
      <c r="I469" s="221"/>
      <c r="J469" s="221"/>
      <c r="K469" s="221"/>
    </row>
    <row r="470" spans="1:11">
      <c r="A470" s="221"/>
      <c r="B470" s="221"/>
      <c r="C470" s="250" t="s">
        <v>231</v>
      </c>
      <c r="D470" s="251">
        <v>0</v>
      </c>
      <c r="E470" s="251">
        <v>0</v>
      </c>
      <c r="F470" s="251">
        <v>0</v>
      </c>
      <c r="G470" s="251">
        <v>0</v>
      </c>
      <c r="H470" s="221"/>
      <c r="I470" s="221"/>
      <c r="J470" s="221"/>
      <c r="K470" s="221"/>
    </row>
    <row r="471" spans="1:11">
      <c r="A471" s="221"/>
      <c r="B471" s="221"/>
      <c r="C471" s="250" t="s">
        <v>232</v>
      </c>
      <c r="D471" s="251">
        <v>0</v>
      </c>
      <c r="E471" s="251">
        <v>0</v>
      </c>
      <c r="F471" s="251">
        <v>0</v>
      </c>
      <c r="G471" s="251">
        <v>0</v>
      </c>
      <c r="H471" s="221"/>
      <c r="I471" s="221"/>
      <c r="J471" s="221"/>
      <c r="K471" s="221"/>
    </row>
    <row r="472" spans="1:11">
      <c r="A472" s="221"/>
      <c r="B472" s="221"/>
      <c r="C472" s="250" t="s">
        <v>235</v>
      </c>
      <c r="D472" s="251">
        <v>0</v>
      </c>
      <c r="E472" s="251">
        <v>0</v>
      </c>
      <c r="F472" s="251">
        <v>0</v>
      </c>
      <c r="G472" s="251">
        <v>0</v>
      </c>
      <c r="H472" s="221"/>
      <c r="I472" s="221"/>
      <c r="J472" s="221"/>
      <c r="K472" s="221"/>
    </row>
    <row r="473" spans="1:11">
      <c r="A473" s="221"/>
      <c r="B473" s="221"/>
      <c r="C473" s="250" t="s">
        <v>236</v>
      </c>
      <c r="D473" s="251">
        <v>0</v>
      </c>
      <c r="E473" s="251">
        <v>0</v>
      </c>
      <c r="F473" s="251">
        <v>0</v>
      </c>
      <c r="G473" s="251">
        <v>0</v>
      </c>
      <c r="H473" s="221"/>
      <c r="I473" s="221"/>
      <c r="J473" s="221"/>
      <c r="K473" s="221"/>
    </row>
    <row r="474" spans="1:11">
      <c r="A474" s="221"/>
      <c r="B474" s="221"/>
      <c r="C474" s="252" t="s">
        <v>237</v>
      </c>
      <c r="D474" s="251">
        <v>0</v>
      </c>
      <c r="E474" s="251">
        <v>89318356</v>
      </c>
      <c r="F474" s="251">
        <v>0</v>
      </c>
      <c r="G474" s="251">
        <v>0</v>
      </c>
      <c r="H474" s="221"/>
      <c r="I474" s="221"/>
      <c r="J474" s="221"/>
      <c r="K474" s="221"/>
    </row>
    <row r="475" spans="1:11">
      <c r="A475" s="221"/>
      <c r="B475" s="221"/>
      <c r="C475" s="243" t="s">
        <v>209</v>
      </c>
      <c r="D475" s="1705" t="s">
        <v>3595</v>
      </c>
      <c r="E475" s="1706"/>
      <c r="F475" s="1706"/>
      <c r="G475" s="1706"/>
      <c r="H475" s="221"/>
      <c r="I475" s="221"/>
      <c r="J475" s="221"/>
      <c r="K475" s="221"/>
    </row>
    <row r="476" spans="1:11">
      <c r="A476" s="221"/>
      <c r="B476" s="221"/>
      <c r="C476" s="244" t="s">
        <v>211</v>
      </c>
      <c r="D476" s="1639" t="s">
        <v>3596</v>
      </c>
      <c r="E476" s="1640"/>
      <c r="F476" s="1640"/>
      <c r="G476" s="1640"/>
      <c r="H476" s="221"/>
      <c r="I476" s="221"/>
      <c r="J476" s="221"/>
      <c r="K476" s="221"/>
    </row>
    <row r="477" spans="1:11">
      <c r="A477" s="221"/>
      <c r="B477" s="221"/>
      <c r="C477" s="244" t="s">
        <v>31</v>
      </c>
      <c r="D477" s="1639" t="s">
        <v>474</v>
      </c>
      <c r="E477" s="1640"/>
      <c r="F477" s="1640"/>
      <c r="G477" s="1640"/>
      <c r="H477" s="221"/>
      <c r="I477" s="221"/>
      <c r="J477" s="221"/>
      <c r="K477" s="221"/>
    </row>
    <row r="478" spans="1:11">
      <c r="A478" s="221"/>
      <c r="B478" s="221"/>
      <c r="C478" s="245"/>
      <c r="D478" s="246">
        <v>2025</v>
      </c>
      <c r="E478" s="246">
        <v>2026</v>
      </c>
      <c r="F478" s="246">
        <v>2027</v>
      </c>
      <c r="G478" s="246">
        <v>2028</v>
      </c>
      <c r="H478" s="221"/>
      <c r="I478" s="221"/>
      <c r="J478" s="221"/>
      <c r="K478" s="221"/>
    </row>
    <row r="479" spans="1:11">
      <c r="A479" s="221"/>
      <c r="B479" s="221"/>
      <c r="C479" s="247"/>
      <c r="D479" s="248" t="s">
        <v>13</v>
      </c>
      <c r="E479" s="248" t="s">
        <v>14</v>
      </c>
      <c r="F479" s="248" t="s">
        <v>14</v>
      </c>
      <c r="G479" s="248" t="s">
        <v>14</v>
      </c>
      <c r="H479" s="221"/>
      <c r="I479" s="221"/>
      <c r="J479" s="221"/>
      <c r="K479" s="221"/>
    </row>
    <row r="480" spans="1:11">
      <c r="A480" s="221"/>
      <c r="B480" s="221"/>
      <c r="C480" s="225" t="s">
        <v>33</v>
      </c>
      <c r="D480" s="253" t="s">
        <v>200</v>
      </c>
      <c r="E480" s="253" t="s">
        <v>248</v>
      </c>
      <c r="F480" s="253" t="s">
        <v>248</v>
      </c>
      <c r="G480" s="253" t="s">
        <v>248</v>
      </c>
      <c r="H480" s="221"/>
      <c r="I480" s="221"/>
      <c r="J480" s="221"/>
      <c r="K480" s="221"/>
    </row>
    <row r="481" spans="1:11">
      <c r="A481" s="221"/>
      <c r="B481" s="221"/>
      <c r="C481" s="225" t="s">
        <v>214</v>
      </c>
      <c r="D481" s="253" t="s">
        <v>200</v>
      </c>
      <c r="E481" s="1584">
        <v>1166000000</v>
      </c>
      <c r="F481" s="1584">
        <v>1749000000</v>
      </c>
      <c r="G481" s="1584">
        <v>1749000000</v>
      </c>
      <c r="H481" s="1618"/>
      <c r="I481" s="221"/>
      <c r="J481" s="221"/>
      <c r="K481" s="221"/>
    </row>
    <row r="482" spans="1:11">
      <c r="A482" s="221"/>
      <c r="B482" s="221"/>
      <c r="C482" s="225" t="s">
        <v>215</v>
      </c>
      <c r="D482" s="253" t="s">
        <v>164</v>
      </c>
      <c r="E482" s="1584">
        <v>1166000000</v>
      </c>
      <c r="F482" s="1584">
        <v>1749000000</v>
      </c>
      <c r="G482" s="1584">
        <v>1749000000</v>
      </c>
      <c r="H482" s="221"/>
      <c r="I482" s="221"/>
      <c r="J482" s="221"/>
      <c r="K482" s="221"/>
    </row>
    <row r="483" spans="1:11">
      <c r="A483" s="221"/>
      <c r="B483" s="221"/>
      <c r="C483" s="225" t="s">
        <v>216</v>
      </c>
      <c r="D483" s="253" t="s">
        <v>200</v>
      </c>
      <c r="E483" s="253" t="s">
        <v>200</v>
      </c>
      <c r="F483" s="1587">
        <v>0</v>
      </c>
      <c r="G483" s="1587">
        <v>0</v>
      </c>
      <c r="H483" s="221"/>
      <c r="I483" s="221"/>
      <c r="J483" s="221"/>
      <c r="K483" s="221"/>
    </row>
    <row r="484" spans="1:11">
      <c r="A484" s="221"/>
      <c r="B484" s="221"/>
      <c r="C484" s="225" t="s">
        <v>217</v>
      </c>
      <c r="D484" s="253" t="s">
        <v>200</v>
      </c>
      <c r="E484" s="1587"/>
      <c r="F484" s="1587">
        <v>0.5</v>
      </c>
      <c r="G484" s="1587">
        <v>0</v>
      </c>
      <c r="H484" s="221"/>
      <c r="I484" s="221"/>
      <c r="J484" s="221"/>
      <c r="K484" s="221"/>
    </row>
    <row r="485" spans="1:11">
      <c r="A485" s="221"/>
      <c r="B485" s="221"/>
      <c r="C485" s="225" t="s">
        <v>39</v>
      </c>
      <c r="D485" s="253" t="s">
        <v>200</v>
      </c>
      <c r="E485" s="253" t="s">
        <v>200</v>
      </c>
      <c r="F485" s="1587">
        <v>0.5</v>
      </c>
      <c r="G485" s="1587">
        <v>0</v>
      </c>
      <c r="H485" s="221"/>
      <c r="I485" s="221"/>
      <c r="J485" s="221"/>
      <c r="K485" s="221"/>
    </row>
    <row r="486" spans="1:11">
      <c r="A486" s="221"/>
      <c r="B486" s="221"/>
      <c r="C486" s="1641" t="s">
        <v>218</v>
      </c>
      <c r="D486" s="1642"/>
      <c r="E486" s="1642"/>
      <c r="F486" s="1642"/>
      <c r="G486" s="1642"/>
      <c r="H486" s="221"/>
      <c r="I486" s="221"/>
      <c r="J486" s="221"/>
      <c r="K486" s="221"/>
    </row>
    <row r="487" spans="1:11">
      <c r="A487" s="221"/>
      <c r="B487" s="221"/>
      <c r="C487" s="245"/>
      <c r="D487" s="246">
        <v>2025</v>
      </c>
      <c r="E487" s="246">
        <v>2026</v>
      </c>
      <c r="F487" s="246">
        <v>2027</v>
      </c>
      <c r="G487" s="246">
        <v>2028</v>
      </c>
      <c r="H487" s="221"/>
      <c r="I487" s="221"/>
      <c r="J487" s="221"/>
      <c r="K487" s="221"/>
    </row>
    <row r="488" spans="1:11">
      <c r="A488" s="221"/>
      <c r="B488" s="221"/>
      <c r="C488" s="247"/>
      <c r="D488" s="248" t="s">
        <v>13</v>
      </c>
      <c r="E488" s="248" t="s">
        <v>14</v>
      </c>
      <c r="F488" s="248" t="s">
        <v>14</v>
      </c>
      <c r="G488" s="248" t="s">
        <v>14</v>
      </c>
      <c r="H488" s="221"/>
      <c r="I488" s="221"/>
      <c r="J488" s="221"/>
      <c r="K488" s="221"/>
    </row>
    <row r="489" spans="1:11">
      <c r="A489" s="221"/>
      <c r="B489" s="221"/>
      <c r="C489" s="250" t="s">
        <v>219</v>
      </c>
      <c r="D489" s="255" t="s">
        <v>200</v>
      </c>
      <c r="E489" s="251">
        <v>0</v>
      </c>
      <c r="F489" s="251">
        <v>0</v>
      </c>
      <c r="G489" s="251">
        <v>0</v>
      </c>
      <c r="H489" s="221"/>
      <c r="I489" s="221"/>
      <c r="J489" s="221"/>
      <c r="K489" s="221"/>
    </row>
    <row r="490" spans="1:11">
      <c r="A490" s="221"/>
      <c r="B490" s="221"/>
      <c r="C490" s="250" t="s">
        <v>220</v>
      </c>
      <c r="D490" s="255" t="s">
        <v>200</v>
      </c>
      <c r="E490" s="251">
        <v>0</v>
      </c>
      <c r="F490" s="251">
        <v>0</v>
      </c>
      <c r="G490" s="251">
        <v>0</v>
      </c>
      <c r="H490" s="221"/>
      <c r="I490" s="221"/>
      <c r="J490" s="221"/>
      <c r="K490" s="221"/>
    </row>
    <row r="491" spans="1:11">
      <c r="A491" s="221"/>
      <c r="B491" s="221"/>
      <c r="C491" s="250" t="s">
        <v>221</v>
      </c>
      <c r="D491" s="255" t="s">
        <v>200</v>
      </c>
      <c r="E491" s="251">
        <v>0</v>
      </c>
      <c r="F491" s="251">
        <v>0</v>
      </c>
      <c r="G491" s="251">
        <v>0</v>
      </c>
      <c r="H491" s="221"/>
      <c r="I491" s="221"/>
      <c r="J491" s="221"/>
      <c r="K491" s="221"/>
    </row>
    <row r="492" spans="1:11">
      <c r="A492" s="221"/>
      <c r="B492" s="221"/>
      <c r="C492" s="250" t="s">
        <v>222</v>
      </c>
      <c r="D492" s="255" t="s">
        <v>200</v>
      </c>
      <c r="E492" s="251">
        <v>0</v>
      </c>
      <c r="F492" s="251">
        <v>0</v>
      </c>
      <c r="G492" s="251">
        <v>0</v>
      </c>
      <c r="H492" s="221"/>
      <c r="I492" s="221"/>
      <c r="J492" s="221"/>
      <c r="K492" s="221"/>
    </row>
    <row r="493" spans="1:11">
      <c r="A493" s="221"/>
      <c r="B493" s="221"/>
      <c r="C493" s="250" t="s">
        <v>220</v>
      </c>
      <c r="D493" s="255" t="s">
        <v>200</v>
      </c>
      <c r="E493" s="251">
        <v>0</v>
      </c>
      <c r="F493" s="251">
        <v>0</v>
      </c>
      <c r="G493" s="251">
        <v>0</v>
      </c>
      <c r="H493" s="221"/>
      <c r="I493" s="221"/>
      <c r="J493" s="221"/>
      <c r="K493" s="221"/>
    </row>
    <row r="494" spans="1:11">
      <c r="A494" s="221"/>
      <c r="B494" s="221"/>
      <c r="C494" s="250" t="s">
        <v>221</v>
      </c>
      <c r="D494" s="255" t="s">
        <v>200</v>
      </c>
      <c r="E494" s="251">
        <v>0</v>
      </c>
      <c r="F494" s="251">
        <v>0</v>
      </c>
      <c r="G494" s="251">
        <v>0</v>
      </c>
      <c r="H494" s="221"/>
      <c r="I494" s="221"/>
      <c r="J494" s="221"/>
      <c r="K494" s="221"/>
    </row>
    <row r="495" spans="1:11">
      <c r="A495" s="221"/>
      <c r="B495" s="221"/>
      <c r="C495" s="250" t="s">
        <v>223</v>
      </c>
      <c r="D495" s="255" t="s">
        <v>200</v>
      </c>
      <c r="E495" s="251">
        <v>0</v>
      </c>
      <c r="F495" s="251">
        <v>0</v>
      </c>
      <c r="G495" s="251">
        <v>0</v>
      </c>
      <c r="H495" s="221"/>
      <c r="I495" s="221"/>
      <c r="J495" s="221"/>
      <c r="K495" s="221"/>
    </row>
    <row r="496" spans="1:11">
      <c r="A496" s="221"/>
      <c r="B496" s="221"/>
      <c r="C496" s="250" t="s">
        <v>220</v>
      </c>
      <c r="D496" s="255" t="s">
        <v>200</v>
      </c>
      <c r="E496" s="251">
        <v>0</v>
      </c>
      <c r="F496" s="251">
        <v>0</v>
      </c>
      <c r="G496" s="251">
        <v>0</v>
      </c>
      <c r="H496" s="221"/>
      <c r="I496" s="221"/>
      <c r="J496" s="221"/>
      <c r="K496" s="221"/>
    </row>
    <row r="497" spans="1:11">
      <c r="A497" s="221"/>
      <c r="B497" s="221"/>
      <c r="C497" s="250" t="s">
        <v>221</v>
      </c>
      <c r="D497" s="255" t="s">
        <v>200</v>
      </c>
      <c r="E497" s="251">
        <v>0</v>
      </c>
      <c r="F497" s="251">
        <v>0</v>
      </c>
      <c r="G497" s="251">
        <v>0</v>
      </c>
      <c r="H497" s="221"/>
      <c r="I497" s="221"/>
      <c r="J497" s="221"/>
      <c r="K497" s="221"/>
    </row>
    <row r="498" spans="1:11">
      <c r="A498" s="221"/>
      <c r="B498" s="221"/>
      <c r="C498" s="250" t="s">
        <v>224</v>
      </c>
      <c r="D498" s="255" t="s">
        <v>200</v>
      </c>
      <c r="E498" s="251">
        <v>0</v>
      </c>
      <c r="F498" s="251">
        <v>0</v>
      </c>
      <c r="G498" s="251">
        <v>0</v>
      </c>
      <c r="H498" s="221"/>
      <c r="I498" s="221"/>
      <c r="J498" s="221"/>
      <c r="K498" s="221"/>
    </row>
    <row r="499" spans="1:11">
      <c r="A499" s="221"/>
      <c r="B499" s="221"/>
      <c r="C499" s="250" t="s">
        <v>220</v>
      </c>
      <c r="D499" s="255" t="s">
        <v>200</v>
      </c>
      <c r="E499" s="251">
        <v>0</v>
      </c>
      <c r="F499" s="251">
        <v>0</v>
      </c>
      <c r="G499" s="251">
        <v>0</v>
      </c>
      <c r="H499" s="221"/>
      <c r="I499" s="221"/>
      <c r="J499" s="221"/>
      <c r="K499" s="221"/>
    </row>
    <row r="500" spans="1:11">
      <c r="A500" s="221"/>
      <c r="B500" s="221"/>
      <c r="C500" s="250" t="s">
        <v>221</v>
      </c>
      <c r="D500" s="255" t="s">
        <v>200</v>
      </c>
      <c r="E500" s="251">
        <v>0</v>
      </c>
      <c r="F500" s="251">
        <v>0</v>
      </c>
      <c r="G500" s="251">
        <v>0</v>
      </c>
      <c r="H500" s="221"/>
      <c r="I500" s="221"/>
      <c r="J500" s="221"/>
      <c r="K500" s="221"/>
    </row>
    <row r="501" spans="1:11">
      <c r="A501" s="221"/>
      <c r="B501" s="221"/>
      <c r="C501" s="250" t="s">
        <v>225</v>
      </c>
      <c r="D501" s="255" t="s">
        <v>200</v>
      </c>
      <c r="E501" s="251">
        <v>0</v>
      </c>
      <c r="F501" s="251">
        <v>0</v>
      </c>
      <c r="G501" s="251">
        <v>0</v>
      </c>
      <c r="H501" s="221"/>
      <c r="I501" s="221"/>
      <c r="J501" s="221"/>
      <c r="K501" s="221"/>
    </row>
    <row r="502" spans="1:11">
      <c r="A502" s="221"/>
      <c r="B502" s="221"/>
      <c r="C502" s="250" t="s">
        <v>220</v>
      </c>
      <c r="D502" s="255" t="s">
        <v>200</v>
      </c>
      <c r="E502" s="251">
        <v>0</v>
      </c>
      <c r="F502" s="251">
        <v>0</v>
      </c>
      <c r="G502" s="251">
        <v>0</v>
      </c>
      <c r="H502" s="221"/>
      <c r="I502" s="221"/>
      <c r="J502" s="221"/>
      <c r="K502" s="221"/>
    </row>
    <row r="503" spans="1:11">
      <c r="A503" s="221"/>
      <c r="B503" s="221"/>
      <c r="C503" s="250" t="s">
        <v>221</v>
      </c>
      <c r="D503" s="255" t="s">
        <v>200</v>
      </c>
      <c r="E503" s="251">
        <v>0</v>
      </c>
      <c r="F503" s="251">
        <v>0</v>
      </c>
      <c r="G503" s="251">
        <v>0</v>
      </c>
      <c r="H503" s="221"/>
      <c r="I503" s="221"/>
      <c r="J503" s="221"/>
      <c r="K503" s="221"/>
    </row>
    <row r="504" spans="1:11">
      <c r="A504" s="221"/>
      <c r="B504" s="221"/>
      <c r="C504" s="250" t="s">
        <v>226</v>
      </c>
      <c r="D504" s="255" t="s">
        <v>200</v>
      </c>
      <c r="E504" s="251">
        <v>0</v>
      </c>
      <c r="F504" s="251">
        <v>0</v>
      </c>
      <c r="G504" s="251">
        <v>0</v>
      </c>
      <c r="H504" s="221"/>
      <c r="I504" s="221"/>
      <c r="J504" s="221"/>
      <c r="K504" s="221"/>
    </row>
    <row r="505" spans="1:11">
      <c r="A505" s="221"/>
      <c r="B505" s="221"/>
      <c r="C505" s="250" t="s">
        <v>220</v>
      </c>
      <c r="D505" s="255" t="s">
        <v>200</v>
      </c>
      <c r="E505" s="251">
        <v>0</v>
      </c>
      <c r="F505" s="251">
        <v>0</v>
      </c>
      <c r="G505" s="251">
        <v>0</v>
      </c>
      <c r="H505" s="221"/>
      <c r="I505" s="221"/>
      <c r="J505" s="221"/>
      <c r="K505" s="221"/>
    </row>
    <row r="506" spans="1:11">
      <c r="A506" s="221"/>
      <c r="B506" s="221"/>
      <c r="C506" s="250" t="s">
        <v>221</v>
      </c>
      <c r="D506" s="255" t="s">
        <v>200</v>
      </c>
      <c r="E506" s="251">
        <v>0</v>
      </c>
      <c r="F506" s="251">
        <v>0</v>
      </c>
      <c r="G506" s="251">
        <v>0</v>
      </c>
      <c r="H506" s="221"/>
      <c r="I506" s="221"/>
      <c r="J506" s="221"/>
      <c r="K506" s="221"/>
    </row>
    <row r="507" spans="1:11">
      <c r="A507" s="221"/>
      <c r="B507" s="221"/>
      <c r="C507" s="250" t="s">
        <v>227</v>
      </c>
      <c r="D507" s="255" t="s">
        <v>200</v>
      </c>
      <c r="E507" s="251">
        <v>0</v>
      </c>
      <c r="F507" s="251">
        <v>0</v>
      </c>
      <c r="G507" s="251">
        <v>0</v>
      </c>
      <c r="H507" s="221"/>
      <c r="I507" s="221"/>
      <c r="J507" s="221"/>
      <c r="K507" s="221"/>
    </row>
    <row r="508" spans="1:11">
      <c r="A508" s="221"/>
      <c r="B508" s="221"/>
      <c r="C508" s="250" t="s">
        <v>220</v>
      </c>
      <c r="D508" s="255" t="s">
        <v>200</v>
      </c>
      <c r="E508" s="251">
        <v>0</v>
      </c>
      <c r="F508" s="251">
        <v>0</v>
      </c>
      <c r="G508" s="251">
        <v>0</v>
      </c>
      <c r="H508" s="221"/>
      <c r="I508" s="221"/>
      <c r="J508" s="221"/>
      <c r="K508" s="221"/>
    </row>
    <row r="509" spans="1:11">
      <c r="A509" s="221"/>
      <c r="B509" s="221"/>
      <c r="C509" s="250" t="s">
        <v>221</v>
      </c>
      <c r="D509" s="255" t="s">
        <v>200</v>
      </c>
      <c r="E509" s="251">
        <v>0</v>
      </c>
      <c r="F509" s="251">
        <v>0</v>
      </c>
      <c r="G509" s="251">
        <v>0</v>
      </c>
      <c r="H509" s="221"/>
      <c r="I509" s="221"/>
      <c r="J509" s="221"/>
      <c r="K509" s="221"/>
    </row>
    <row r="510" spans="1:11">
      <c r="A510" s="221"/>
      <c r="B510" s="221"/>
      <c r="C510" s="250" t="s">
        <v>228</v>
      </c>
      <c r="D510" s="255" t="s">
        <v>200</v>
      </c>
      <c r="E510" s="251">
        <v>0</v>
      </c>
      <c r="F510" s="251">
        <v>0</v>
      </c>
      <c r="G510" s="251">
        <v>0</v>
      </c>
      <c r="H510" s="221"/>
      <c r="I510" s="221"/>
      <c r="J510" s="221"/>
      <c r="K510" s="221"/>
    </row>
    <row r="511" spans="1:11">
      <c r="A511" s="221"/>
      <c r="B511" s="221"/>
      <c r="C511" s="250" t="s">
        <v>220</v>
      </c>
      <c r="D511" s="255" t="s">
        <v>200</v>
      </c>
      <c r="E511" s="251">
        <v>0</v>
      </c>
      <c r="F511" s="251">
        <v>0</v>
      </c>
      <c r="G511" s="251">
        <v>0</v>
      </c>
      <c r="H511" s="221"/>
      <c r="I511" s="221"/>
      <c r="J511" s="221"/>
      <c r="K511" s="221"/>
    </row>
    <row r="512" spans="1:11">
      <c r="A512" s="221"/>
      <c r="B512" s="221"/>
      <c r="C512" s="250" t="s">
        <v>229</v>
      </c>
      <c r="D512" s="255" t="s">
        <v>200</v>
      </c>
      <c r="E512" s="251">
        <v>0</v>
      </c>
      <c r="F512" s="251">
        <v>0</v>
      </c>
      <c r="G512" s="251">
        <v>0</v>
      </c>
      <c r="H512" s="221"/>
      <c r="I512" s="221"/>
      <c r="J512" s="221"/>
      <c r="K512" s="221"/>
    </row>
    <row r="513" spans="1:11">
      <c r="A513" s="221"/>
      <c r="B513" s="221"/>
      <c r="C513" s="250" t="s">
        <v>230</v>
      </c>
      <c r="D513" s="255" t="s">
        <v>200</v>
      </c>
      <c r="E513" s="251">
        <v>0</v>
      </c>
      <c r="F513" s="251">
        <v>0</v>
      </c>
      <c r="G513" s="251">
        <v>0</v>
      </c>
      <c r="H513" s="221"/>
      <c r="I513" s="221"/>
      <c r="J513" s="221"/>
      <c r="K513" s="221"/>
    </row>
    <row r="514" spans="1:11">
      <c r="A514" s="221"/>
      <c r="B514" s="221"/>
      <c r="C514" s="250" t="s">
        <v>231</v>
      </c>
      <c r="D514" s="255" t="s">
        <v>200</v>
      </c>
      <c r="E514" s="251">
        <v>0</v>
      </c>
      <c r="F514" s="251">
        <v>0</v>
      </c>
      <c r="G514" s="251">
        <v>0</v>
      </c>
      <c r="H514" s="221"/>
      <c r="I514" s="221"/>
      <c r="J514" s="221"/>
      <c r="K514" s="221"/>
    </row>
    <row r="515" spans="1:11">
      <c r="A515" s="221"/>
      <c r="B515" s="221"/>
      <c r="C515" s="250" t="s">
        <v>232</v>
      </c>
      <c r="D515" s="255" t="s">
        <v>200</v>
      </c>
      <c r="E515" s="251">
        <v>0</v>
      </c>
      <c r="F515" s="251">
        <v>0</v>
      </c>
      <c r="G515" s="251">
        <v>0</v>
      </c>
      <c r="H515" s="221"/>
      <c r="I515" s="221"/>
      <c r="J515" s="221"/>
      <c r="K515" s="221"/>
    </row>
    <row r="516" spans="1:11">
      <c r="A516" s="221"/>
      <c r="B516" s="221"/>
      <c r="C516" s="250" t="s">
        <v>233</v>
      </c>
      <c r="D516" s="255" t="s">
        <v>200</v>
      </c>
      <c r="E516" s="251">
        <v>1166000000</v>
      </c>
      <c r="F516" s="251">
        <v>1749000000</v>
      </c>
      <c r="G516" s="251">
        <v>1749000000</v>
      </c>
      <c r="H516" s="221"/>
      <c r="I516" s="221"/>
      <c r="J516" s="221"/>
      <c r="K516" s="221"/>
    </row>
    <row r="517" spans="1:11">
      <c r="A517" s="221"/>
      <c r="B517" s="221"/>
      <c r="C517" s="250" t="s">
        <v>220</v>
      </c>
      <c r="D517" s="255" t="s">
        <v>200</v>
      </c>
      <c r="E517" s="251">
        <v>1166000000</v>
      </c>
      <c r="F517" s="251">
        <v>1749000000</v>
      </c>
      <c r="G517" s="251">
        <v>1749000000</v>
      </c>
      <c r="H517" s="221"/>
      <c r="I517" s="221"/>
      <c r="J517" s="221"/>
      <c r="K517" s="221"/>
    </row>
    <row r="518" spans="1:11">
      <c r="A518" s="221"/>
      <c r="B518" s="221"/>
      <c r="C518" s="250" t="s">
        <v>229</v>
      </c>
      <c r="D518" s="255" t="s">
        <v>200</v>
      </c>
      <c r="E518" s="251">
        <v>0</v>
      </c>
      <c r="F518" s="251">
        <v>0</v>
      </c>
      <c r="G518" s="251">
        <v>0</v>
      </c>
      <c r="H518" s="221"/>
      <c r="I518" s="221"/>
      <c r="J518" s="221"/>
      <c r="K518" s="221"/>
    </row>
    <row r="519" spans="1:11">
      <c r="A519" s="221"/>
      <c r="B519" s="221"/>
      <c r="C519" s="250" t="s">
        <v>230</v>
      </c>
      <c r="D519" s="255" t="s">
        <v>200</v>
      </c>
      <c r="E519" s="251">
        <v>0</v>
      </c>
      <c r="F519" s="251">
        <v>0</v>
      </c>
      <c r="G519" s="251">
        <v>0</v>
      </c>
      <c r="H519" s="221"/>
      <c r="I519" s="221"/>
      <c r="J519" s="221"/>
      <c r="K519" s="221"/>
    </row>
    <row r="520" spans="1:11">
      <c r="A520" s="221"/>
      <c r="B520" s="221"/>
      <c r="C520" s="250" t="s">
        <v>231</v>
      </c>
      <c r="D520" s="255" t="s">
        <v>200</v>
      </c>
      <c r="E520" s="251">
        <v>0</v>
      </c>
      <c r="F520" s="251">
        <v>0</v>
      </c>
      <c r="G520" s="251">
        <v>0</v>
      </c>
      <c r="H520" s="221"/>
      <c r="I520" s="221"/>
      <c r="J520" s="221"/>
      <c r="K520" s="221"/>
    </row>
    <row r="521" spans="1:11">
      <c r="A521" s="221"/>
      <c r="B521" s="221"/>
      <c r="C521" s="250" t="s">
        <v>232</v>
      </c>
      <c r="D521" s="255" t="s">
        <v>200</v>
      </c>
      <c r="E521" s="251">
        <v>0</v>
      </c>
      <c r="F521" s="251">
        <v>0</v>
      </c>
      <c r="G521" s="251">
        <v>0</v>
      </c>
      <c r="H521" s="221"/>
      <c r="I521" s="221"/>
      <c r="J521" s="221"/>
      <c r="K521" s="221"/>
    </row>
    <row r="522" spans="1:11">
      <c r="A522" s="221"/>
      <c r="B522" s="221"/>
      <c r="C522" s="250" t="s">
        <v>234</v>
      </c>
      <c r="D522" s="255" t="s">
        <v>200</v>
      </c>
      <c r="E522" s="251">
        <v>0</v>
      </c>
      <c r="F522" s="251">
        <v>0</v>
      </c>
      <c r="G522" s="251">
        <v>0</v>
      </c>
      <c r="H522" s="221"/>
      <c r="I522" s="221"/>
      <c r="J522" s="221"/>
      <c r="K522" s="221"/>
    </row>
    <row r="523" spans="1:11">
      <c r="A523" s="221"/>
      <c r="B523" s="221"/>
      <c r="C523" s="250" t="s">
        <v>220</v>
      </c>
      <c r="D523" s="255" t="s">
        <v>200</v>
      </c>
      <c r="E523" s="251">
        <v>0</v>
      </c>
      <c r="F523" s="251">
        <v>0</v>
      </c>
      <c r="G523" s="251">
        <v>0</v>
      </c>
      <c r="H523" s="221"/>
      <c r="I523" s="221"/>
      <c r="J523" s="221"/>
      <c r="K523" s="221"/>
    </row>
    <row r="524" spans="1:11">
      <c r="A524" s="221"/>
      <c r="B524" s="221"/>
      <c r="C524" s="250" t="s">
        <v>229</v>
      </c>
      <c r="D524" s="255" t="s">
        <v>200</v>
      </c>
      <c r="E524" s="251">
        <v>0</v>
      </c>
      <c r="F524" s="251">
        <v>0</v>
      </c>
      <c r="G524" s="251">
        <v>0</v>
      </c>
      <c r="H524" s="221"/>
      <c r="I524" s="221"/>
      <c r="J524" s="221"/>
      <c r="K524" s="221"/>
    </row>
    <row r="525" spans="1:11">
      <c r="A525" s="221"/>
      <c r="B525" s="221"/>
      <c r="C525" s="250" t="s">
        <v>230</v>
      </c>
      <c r="D525" s="255" t="s">
        <v>200</v>
      </c>
      <c r="E525" s="251">
        <v>0</v>
      </c>
      <c r="F525" s="251">
        <v>0</v>
      </c>
      <c r="G525" s="251">
        <v>0</v>
      </c>
      <c r="H525" s="221"/>
      <c r="I525" s="221"/>
      <c r="J525" s="221"/>
      <c r="K525" s="221"/>
    </row>
    <row r="526" spans="1:11">
      <c r="A526" s="221"/>
      <c r="B526" s="221"/>
      <c r="C526" s="250" t="s">
        <v>231</v>
      </c>
      <c r="D526" s="255" t="s">
        <v>200</v>
      </c>
      <c r="E526" s="251">
        <v>0</v>
      </c>
      <c r="F526" s="251">
        <v>0</v>
      </c>
      <c r="G526" s="251">
        <v>0</v>
      </c>
      <c r="H526" s="221"/>
      <c r="I526" s="221"/>
      <c r="J526" s="221"/>
      <c r="K526" s="221"/>
    </row>
    <row r="527" spans="1:11">
      <c r="A527" s="221"/>
      <c r="B527" s="221"/>
      <c r="C527" s="250" t="s">
        <v>232</v>
      </c>
      <c r="D527" s="255" t="s">
        <v>200</v>
      </c>
      <c r="E527" s="251">
        <v>0</v>
      </c>
      <c r="F527" s="251">
        <v>0</v>
      </c>
      <c r="G527" s="251">
        <v>0</v>
      </c>
      <c r="H527" s="221"/>
      <c r="I527" s="221"/>
      <c r="J527" s="221"/>
      <c r="K527" s="221"/>
    </row>
    <row r="528" spans="1:11">
      <c r="A528" s="221"/>
      <c r="B528" s="221"/>
      <c r="C528" s="250" t="s">
        <v>235</v>
      </c>
      <c r="D528" s="255" t="s">
        <v>200</v>
      </c>
      <c r="E528" s="251">
        <v>0</v>
      </c>
      <c r="F528" s="251">
        <v>0</v>
      </c>
      <c r="G528" s="251">
        <v>0</v>
      </c>
      <c r="H528" s="221"/>
      <c r="I528" s="221"/>
      <c r="J528" s="221"/>
      <c r="K528" s="221"/>
    </row>
    <row r="529" spans="1:11">
      <c r="A529" s="221"/>
      <c r="B529" s="221"/>
      <c r="C529" s="250" t="s">
        <v>236</v>
      </c>
      <c r="D529" s="255" t="s">
        <v>200</v>
      </c>
      <c r="E529" s="251">
        <v>0</v>
      </c>
      <c r="F529" s="251">
        <v>0</v>
      </c>
      <c r="G529" s="251">
        <v>0</v>
      </c>
      <c r="H529" s="221"/>
      <c r="I529" s="221"/>
      <c r="J529" s="221"/>
      <c r="K529" s="221"/>
    </row>
    <row r="530" spans="1:11">
      <c r="A530" s="221"/>
      <c r="B530" s="221"/>
      <c r="C530" s="252" t="s">
        <v>237</v>
      </c>
      <c r="D530" s="251">
        <v>0</v>
      </c>
      <c r="E530" s="251">
        <v>1166000000</v>
      </c>
      <c r="F530" s="251">
        <v>1749000000</v>
      </c>
      <c r="G530" s="251">
        <v>1749000000</v>
      </c>
      <c r="H530" s="221"/>
      <c r="I530" s="221"/>
      <c r="J530" s="221"/>
      <c r="K530" s="221"/>
    </row>
    <row r="531" spans="1:11">
      <c r="A531" s="221"/>
      <c r="B531" s="221"/>
      <c r="C531" s="242" t="s">
        <v>3597</v>
      </c>
      <c r="D531" s="1627" t="s">
        <v>3598</v>
      </c>
      <c r="E531" s="1628"/>
      <c r="F531" s="1628"/>
      <c r="G531" s="1628"/>
      <c r="H531" s="221"/>
      <c r="I531" s="221"/>
      <c r="J531" s="221"/>
      <c r="K531" s="221"/>
    </row>
    <row r="532" spans="1:11">
      <c r="A532" s="221"/>
      <c r="B532" s="221"/>
      <c r="C532" s="243" t="s">
        <v>209</v>
      </c>
      <c r="D532" s="1705" t="s">
        <v>3599</v>
      </c>
      <c r="E532" s="1706"/>
      <c r="F532" s="1706"/>
      <c r="G532" s="1706"/>
      <c r="H532" s="221"/>
      <c r="I532" s="221"/>
      <c r="J532" s="221"/>
      <c r="K532" s="221"/>
    </row>
    <row r="533" spans="1:11">
      <c r="A533" s="221"/>
      <c r="B533" s="221"/>
      <c r="C533" s="244" t="s">
        <v>211</v>
      </c>
      <c r="D533" s="1639" t="s">
        <v>3600</v>
      </c>
      <c r="E533" s="1640"/>
      <c r="F533" s="1640"/>
      <c r="G533" s="1640"/>
      <c r="H533" s="221"/>
      <c r="I533" s="221"/>
      <c r="J533" s="221"/>
      <c r="K533" s="221"/>
    </row>
    <row r="534" spans="1:11">
      <c r="A534" s="221"/>
      <c r="B534" s="221"/>
      <c r="C534" s="244" t="s">
        <v>31</v>
      </c>
      <c r="D534" s="1639" t="s">
        <v>3601</v>
      </c>
      <c r="E534" s="1640"/>
      <c r="F534" s="1640"/>
      <c r="G534" s="1640"/>
      <c r="H534" s="221"/>
      <c r="I534" s="221"/>
      <c r="J534" s="221"/>
      <c r="K534" s="221"/>
    </row>
    <row r="535" spans="1:11">
      <c r="A535" s="221"/>
      <c r="B535" s="221"/>
      <c r="C535" s="245"/>
      <c r="D535" s="246">
        <v>2025</v>
      </c>
      <c r="E535" s="246">
        <v>2026</v>
      </c>
      <c r="F535" s="246">
        <v>2027</v>
      </c>
      <c r="G535" s="246">
        <v>2028</v>
      </c>
      <c r="H535" s="221"/>
      <c r="I535" s="221"/>
      <c r="J535" s="221"/>
      <c r="K535" s="221"/>
    </row>
    <row r="536" spans="1:11">
      <c r="A536" s="221"/>
      <c r="B536" s="221"/>
      <c r="C536" s="247"/>
      <c r="D536" s="248" t="s">
        <v>13</v>
      </c>
      <c r="E536" s="248" t="s">
        <v>14</v>
      </c>
      <c r="F536" s="248" t="s">
        <v>14</v>
      </c>
      <c r="G536" s="248" t="s">
        <v>14</v>
      </c>
      <c r="H536" s="221"/>
      <c r="I536" s="221"/>
      <c r="J536" s="221"/>
      <c r="K536" s="221"/>
    </row>
    <row r="537" spans="1:11">
      <c r="A537" s="221"/>
      <c r="B537" s="221"/>
      <c r="C537" s="225" t="s">
        <v>33</v>
      </c>
      <c r="D537" s="253" t="s">
        <v>200</v>
      </c>
      <c r="E537" s="253" t="s">
        <v>248</v>
      </c>
      <c r="F537" s="253" t="s">
        <v>248</v>
      </c>
      <c r="G537" s="253" t="s">
        <v>248</v>
      </c>
      <c r="H537" s="221"/>
      <c r="I537" s="221"/>
      <c r="J537" s="221"/>
      <c r="K537" s="221"/>
    </row>
    <row r="538" spans="1:11">
      <c r="A538" s="221"/>
      <c r="B538" s="221"/>
      <c r="C538" s="225" t="s">
        <v>214</v>
      </c>
      <c r="D538" s="253">
        <v>0</v>
      </c>
      <c r="E538" s="1584">
        <v>200000000</v>
      </c>
      <c r="F538" s="1584">
        <v>120000000</v>
      </c>
      <c r="G538" s="1584">
        <v>80000000</v>
      </c>
      <c r="H538" s="221"/>
      <c r="I538" s="221"/>
      <c r="J538" s="221"/>
      <c r="K538" s="221"/>
    </row>
    <row r="539" spans="1:11">
      <c r="A539" s="221"/>
      <c r="B539" s="221"/>
      <c r="C539" s="225" t="s">
        <v>215</v>
      </c>
      <c r="D539" s="253" t="s">
        <v>164</v>
      </c>
      <c r="E539" s="1584">
        <v>200000000</v>
      </c>
      <c r="F539" s="1584">
        <v>120000000</v>
      </c>
      <c r="G539" s="1584">
        <v>80000000</v>
      </c>
      <c r="H539" s="221"/>
      <c r="I539" s="221"/>
      <c r="J539" s="221"/>
      <c r="K539" s="221"/>
    </row>
    <row r="540" spans="1:11">
      <c r="A540" s="221"/>
      <c r="B540" s="221"/>
      <c r="C540" s="225" t="s">
        <v>216</v>
      </c>
      <c r="D540" s="253" t="s">
        <v>200</v>
      </c>
      <c r="E540" s="253" t="s">
        <v>200</v>
      </c>
      <c r="F540" s="1587">
        <v>0</v>
      </c>
      <c r="G540" s="1587">
        <v>0</v>
      </c>
      <c r="H540" s="221"/>
      <c r="I540" s="221"/>
      <c r="J540" s="221"/>
      <c r="K540" s="221"/>
    </row>
    <row r="541" spans="1:11">
      <c r="A541" s="221"/>
      <c r="B541" s="221"/>
      <c r="C541" s="225" t="s">
        <v>217</v>
      </c>
      <c r="D541" s="253" t="s">
        <v>200</v>
      </c>
      <c r="E541" s="1587"/>
      <c r="F541" s="1586">
        <v>-0.4</v>
      </c>
      <c r="G541" s="1586">
        <v>-0.33333333333333331</v>
      </c>
      <c r="H541" s="221"/>
      <c r="I541" s="221"/>
      <c r="J541" s="221"/>
      <c r="K541" s="221"/>
    </row>
    <row r="542" spans="1:11">
      <c r="A542" s="221"/>
      <c r="B542" s="221"/>
      <c r="C542" s="225" t="s">
        <v>39</v>
      </c>
      <c r="D542" s="253" t="s">
        <v>200</v>
      </c>
      <c r="E542" s="253" t="s">
        <v>200</v>
      </c>
      <c r="F542" s="1586">
        <v>-0.4</v>
      </c>
      <c r="G542" s="1586">
        <v>-0.33333333333333331</v>
      </c>
      <c r="H542" s="221"/>
      <c r="I542" s="221"/>
      <c r="J542" s="221"/>
      <c r="K542" s="221"/>
    </row>
    <row r="543" spans="1:11">
      <c r="A543" s="221"/>
      <c r="B543" s="221"/>
      <c r="C543" s="1641" t="s">
        <v>218</v>
      </c>
      <c r="D543" s="1642"/>
      <c r="E543" s="1642"/>
      <c r="F543" s="1642"/>
      <c r="G543" s="1642"/>
      <c r="H543" s="221"/>
      <c r="I543" s="221"/>
      <c r="J543" s="221"/>
      <c r="K543" s="221"/>
    </row>
    <row r="544" spans="1:11">
      <c r="A544" s="221"/>
      <c r="B544" s="221"/>
      <c r="C544" s="245"/>
      <c r="D544" s="246">
        <v>2025</v>
      </c>
      <c r="E544" s="246">
        <v>2026</v>
      </c>
      <c r="F544" s="246">
        <v>2027</v>
      </c>
      <c r="G544" s="246">
        <v>2028</v>
      </c>
      <c r="H544" s="221"/>
      <c r="I544" s="221"/>
      <c r="J544" s="221"/>
      <c r="K544" s="221"/>
    </row>
    <row r="545" spans="1:11">
      <c r="A545" s="221"/>
      <c r="B545" s="221"/>
      <c r="C545" s="247"/>
      <c r="D545" s="248" t="s">
        <v>13</v>
      </c>
      <c r="E545" s="248" t="s">
        <v>14</v>
      </c>
      <c r="F545" s="248" t="s">
        <v>14</v>
      </c>
      <c r="G545" s="248" t="s">
        <v>14</v>
      </c>
      <c r="H545" s="221"/>
      <c r="I545" s="221"/>
      <c r="J545" s="221"/>
      <c r="K545" s="221"/>
    </row>
    <row r="546" spans="1:11">
      <c r="A546" s="221"/>
      <c r="B546" s="221"/>
      <c r="C546" s="250" t="s">
        <v>219</v>
      </c>
      <c r="D546" s="251">
        <v>0</v>
      </c>
      <c r="E546" s="251">
        <v>0</v>
      </c>
      <c r="F546" s="251">
        <v>0</v>
      </c>
      <c r="G546" s="251">
        <v>0</v>
      </c>
      <c r="H546" s="221"/>
      <c r="I546" s="221"/>
      <c r="J546" s="221"/>
      <c r="K546" s="221"/>
    </row>
    <row r="547" spans="1:11">
      <c r="A547" s="221"/>
      <c r="B547" s="221"/>
      <c r="C547" s="250" t="s">
        <v>220</v>
      </c>
      <c r="D547" s="251">
        <v>0</v>
      </c>
      <c r="E547" s="251">
        <v>0</v>
      </c>
      <c r="F547" s="251">
        <v>0</v>
      </c>
      <c r="G547" s="251">
        <v>0</v>
      </c>
      <c r="H547" s="221"/>
      <c r="I547" s="221"/>
      <c r="J547" s="221"/>
      <c r="K547" s="221"/>
    </row>
    <row r="548" spans="1:11">
      <c r="A548" s="221"/>
      <c r="B548" s="221"/>
      <c r="C548" s="250" t="s">
        <v>221</v>
      </c>
      <c r="D548" s="251">
        <v>0</v>
      </c>
      <c r="E548" s="251">
        <v>0</v>
      </c>
      <c r="F548" s="251">
        <v>0</v>
      </c>
      <c r="G548" s="251">
        <v>0</v>
      </c>
      <c r="H548" s="221"/>
      <c r="I548" s="221"/>
      <c r="J548" s="221"/>
      <c r="K548" s="221"/>
    </row>
    <row r="549" spans="1:11">
      <c r="A549" s="221"/>
      <c r="B549" s="221"/>
      <c r="C549" s="250" t="s">
        <v>222</v>
      </c>
      <c r="D549" s="251">
        <v>0</v>
      </c>
      <c r="E549" s="251">
        <v>0</v>
      </c>
      <c r="F549" s="251">
        <v>0</v>
      </c>
      <c r="G549" s="251">
        <v>0</v>
      </c>
      <c r="H549" s="221"/>
      <c r="I549" s="221"/>
      <c r="J549" s="221"/>
      <c r="K549" s="221"/>
    </row>
    <row r="550" spans="1:11">
      <c r="A550" s="221"/>
      <c r="B550" s="221"/>
      <c r="C550" s="250" t="s">
        <v>220</v>
      </c>
      <c r="D550" s="251">
        <v>0</v>
      </c>
      <c r="E550" s="251">
        <v>0</v>
      </c>
      <c r="F550" s="251">
        <v>0</v>
      </c>
      <c r="G550" s="251">
        <v>0</v>
      </c>
      <c r="H550" s="221"/>
      <c r="I550" s="221"/>
      <c r="J550" s="221"/>
      <c r="K550" s="221"/>
    </row>
    <row r="551" spans="1:11">
      <c r="A551" s="221"/>
      <c r="B551" s="221"/>
      <c r="C551" s="250" t="s">
        <v>221</v>
      </c>
      <c r="D551" s="251">
        <v>0</v>
      </c>
      <c r="E551" s="251">
        <v>0</v>
      </c>
      <c r="F551" s="251">
        <v>0</v>
      </c>
      <c r="G551" s="251">
        <v>0</v>
      </c>
      <c r="H551" s="221"/>
      <c r="I551" s="221"/>
      <c r="J551" s="221"/>
      <c r="K551" s="221"/>
    </row>
    <row r="552" spans="1:11">
      <c r="A552" s="221"/>
      <c r="B552" s="221"/>
      <c r="C552" s="250" t="s">
        <v>223</v>
      </c>
      <c r="D552" s="251">
        <v>0</v>
      </c>
      <c r="E552" s="251">
        <v>0</v>
      </c>
      <c r="F552" s="251">
        <v>0</v>
      </c>
      <c r="G552" s="251">
        <v>0</v>
      </c>
      <c r="H552" s="221"/>
      <c r="I552" s="221"/>
      <c r="J552" s="221"/>
      <c r="K552" s="221"/>
    </row>
    <row r="553" spans="1:11">
      <c r="A553" s="221"/>
      <c r="B553" s="221"/>
      <c r="C553" s="250" t="s">
        <v>220</v>
      </c>
      <c r="D553" s="251">
        <v>0</v>
      </c>
      <c r="E553" s="251">
        <v>0</v>
      </c>
      <c r="F553" s="251">
        <v>0</v>
      </c>
      <c r="G553" s="251">
        <v>0</v>
      </c>
      <c r="H553" s="221"/>
      <c r="I553" s="221"/>
      <c r="J553" s="221"/>
      <c r="K553" s="221"/>
    </row>
    <row r="554" spans="1:11">
      <c r="A554" s="221"/>
      <c r="B554" s="221"/>
      <c r="C554" s="250" t="s">
        <v>221</v>
      </c>
      <c r="D554" s="251">
        <v>0</v>
      </c>
      <c r="E554" s="251">
        <v>0</v>
      </c>
      <c r="F554" s="251">
        <v>0</v>
      </c>
      <c r="G554" s="251">
        <v>0</v>
      </c>
      <c r="H554" s="221"/>
      <c r="I554" s="221"/>
      <c r="J554" s="221"/>
      <c r="K554" s="221"/>
    </row>
    <row r="555" spans="1:11">
      <c r="A555" s="221"/>
      <c r="B555" s="221"/>
      <c r="C555" s="250" t="s">
        <v>224</v>
      </c>
      <c r="D555" s="251">
        <v>0</v>
      </c>
      <c r="E555" s="251">
        <v>0</v>
      </c>
      <c r="F555" s="251">
        <v>0</v>
      </c>
      <c r="G555" s="251">
        <v>0</v>
      </c>
      <c r="H555" s="221"/>
      <c r="I555" s="221"/>
      <c r="J555" s="221"/>
      <c r="K555" s="221"/>
    </row>
    <row r="556" spans="1:11">
      <c r="A556" s="221"/>
      <c r="B556" s="221"/>
      <c r="C556" s="250" t="s">
        <v>220</v>
      </c>
      <c r="D556" s="251">
        <v>0</v>
      </c>
      <c r="E556" s="251">
        <v>0</v>
      </c>
      <c r="F556" s="251">
        <v>0</v>
      </c>
      <c r="G556" s="251">
        <v>0</v>
      </c>
      <c r="H556" s="221"/>
      <c r="I556" s="221"/>
      <c r="J556" s="221"/>
      <c r="K556" s="221"/>
    </row>
    <row r="557" spans="1:11">
      <c r="A557" s="221"/>
      <c r="B557" s="221"/>
      <c r="C557" s="250" t="s">
        <v>221</v>
      </c>
      <c r="D557" s="251">
        <v>0</v>
      </c>
      <c r="E557" s="251">
        <v>0</v>
      </c>
      <c r="F557" s="251">
        <v>0</v>
      </c>
      <c r="G557" s="251">
        <v>0</v>
      </c>
      <c r="H557" s="221"/>
      <c r="I557" s="221"/>
      <c r="J557" s="221"/>
      <c r="K557" s="221"/>
    </row>
    <row r="558" spans="1:11">
      <c r="A558" s="221"/>
      <c r="B558" s="221"/>
      <c r="C558" s="250" t="s">
        <v>225</v>
      </c>
      <c r="D558" s="251">
        <v>0</v>
      </c>
      <c r="E558" s="251">
        <v>0</v>
      </c>
      <c r="F558" s="251">
        <v>0</v>
      </c>
      <c r="G558" s="251">
        <v>0</v>
      </c>
      <c r="H558" s="221"/>
      <c r="I558" s="221"/>
      <c r="J558" s="221"/>
      <c r="K558" s="221"/>
    </row>
    <row r="559" spans="1:11">
      <c r="A559" s="221"/>
      <c r="B559" s="221"/>
      <c r="C559" s="250" t="s">
        <v>220</v>
      </c>
      <c r="D559" s="251">
        <v>0</v>
      </c>
      <c r="E559" s="251">
        <v>0</v>
      </c>
      <c r="F559" s="251">
        <v>0</v>
      </c>
      <c r="G559" s="251">
        <v>0</v>
      </c>
      <c r="H559" s="221"/>
      <c r="I559" s="221"/>
      <c r="J559" s="221"/>
      <c r="K559" s="221"/>
    </row>
    <row r="560" spans="1:11">
      <c r="A560" s="221"/>
      <c r="B560" s="221"/>
      <c r="C560" s="250" t="s">
        <v>221</v>
      </c>
      <c r="D560" s="251">
        <v>0</v>
      </c>
      <c r="E560" s="251">
        <v>0</v>
      </c>
      <c r="F560" s="251">
        <v>0</v>
      </c>
      <c r="G560" s="251">
        <v>0</v>
      </c>
      <c r="H560" s="221"/>
      <c r="I560" s="221"/>
      <c r="J560" s="221"/>
      <c r="K560" s="221"/>
    </row>
    <row r="561" spans="1:11">
      <c r="A561" s="221"/>
      <c r="B561" s="221"/>
      <c r="C561" s="250" t="s">
        <v>226</v>
      </c>
      <c r="D561" s="251">
        <v>0</v>
      </c>
      <c r="E561" s="251">
        <v>0</v>
      </c>
      <c r="F561" s="251">
        <v>0</v>
      </c>
      <c r="G561" s="251">
        <v>0</v>
      </c>
      <c r="H561" s="221"/>
      <c r="I561" s="221"/>
      <c r="J561" s="221"/>
      <c r="K561" s="221"/>
    </row>
    <row r="562" spans="1:11">
      <c r="A562" s="221"/>
      <c r="B562" s="221"/>
      <c r="C562" s="250" t="s">
        <v>220</v>
      </c>
      <c r="D562" s="251">
        <v>0</v>
      </c>
      <c r="E562" s="251">
        <v>0</v>
      </c>
      <c r="F562" s="251">
        <v>0</v>
      </c>
      <c r="G562" s="251">
        <v>0</v>
      </c>
      <c r="H562" s="221"/>
      <c r="I562" s="221"/>
      <c r="J562" s="221"/>
      <c r="K562" s="221"/>
    </row>
    <row r="563" spans="1:11">
      <c r="A563" s="221"/>
      <c r="B563" s="221"/>
      <c r="C563" s="250" t="s">
        <v>221</v>
      </c>
      <c r="D563" s="251">
        <v>0</v>
      </c>
      <c r="E563" s="251">
        <v>0</v>
      </c>
      <c r="F563" s="251">
        <v>0</v>
      </c>
      <c r="G563" s="251">
        <v>0</v>
      </c>
      <c r="H563" s="221"/>
      <c r="I563" s="221"/>
      <c r="J563" s="221"/>
      <c r="K563" s="221"/>
    </row>
    <row r="564" spans="1:11">
      <c r="A564" s="221"/>
      <c r="B564" s="221"/>
      <c r="C564" s="250" t="s">
        <v>227</v>
      </c>
      <c r="D564" s="251">
        <v>0</v>
      </c>
      <c r="E564" s="251">
        <v>0</v>
      </c>
      <c r="F564" s="251">
        <v>0</v>
      </c>
      <c r="G564" s="251">
        <v>0</v>
      </c>
      <c r="H564" s="221"/>
      <c r="I564" s="221"/>
      <c r="J564" s="221"/>
      <c r="K564" s="221"/>
    </row>
    <row r="565" spans="1:11">
      <c r="A565" s="221"/>
      <c r="B565" s="221"/>
      <c r="C565" s="250" t="s">
        <v>220</v>
      </c>
      <c r="D565" s="251">
        <v>0</v>
      </c>
      <c r="E565" s="251">
        <v>0</v>
      </c>
      <c r="F565" s="251">
        <v>0</v>
      </c>
      <c r="G565" s="251">
        <v>0</v>
      </c>
      <c r="H565" s="221"/>
      <c r="I565" s="221"/>
      <c r="J565" s="221"/>
      <c r="K565" s="221"/>
    </row>
    <row r="566" spans="1:11">
      <c r="A566" s="221"/>
      <c r="B566" s="221"/>
      <c r="C566" s="250" t="s">
        <v>221</v>
      </c>
      <c r="D566" s="251">
        <v>0</v>
      </c>
      <c r="E566" s="251">
        <v>0</v>
      </c>
      <c r="F566" s="251">
        <v>0</v>
      </c>
      <c r="G566" s="251">
        <v>0</v>
      </c>
      <c r="H566" s="221"/>
      <c r="I566" s="221"/>
      <c r="J566" s="221"/>
      <c r="K566" s="221"/>
    </row>
    <row r="567" spans="1:11">
      <c r="A567" s="221"/>
      <c r="B567" s="221"/>
      <c r="C567" s="250" t="s">
        <v>228</v>
      </c>
      <c r="D567" s="251">
        <v>0</v>
      </c>
      <c r="E567" s="251">
        <v>0</v>
      </c>
      <c r="F567" s="251">
        <v>0</v>
      </c>
      <c r="G567" s="251">
        <v>0</v>
      </c>
      <c r="H567" s="221"/>
      <c r="I567" s="221"/>
      <c r="J567" s="221"/>
      <c r="K567" s="221"/>
    </row>
    <row r="568" spans="1:11">
      <c r="A568" s="221"/>
      <c r="B568" s="221"/>
      <c r="C568" s="250" t="s">
        <v>220</v>
      </c>
      <c r="D568" s="251">
        <v>0</v>
      </c>
      <c r="E568" s="251">
        <v>0</v>
      </c>
      <c r="F568" s="251">
        <v>0</v>
      </c>
      <c r="G568" s="251">
        <v>0</v>
      </c>
      <c r="H568" s="221"/>
      <c r="I568" s="221"/>
      <c r="J568" s="221"/>
      <c r="K568" s="221"/>
    </row>
    <row r="569" spans="1:11">
      <c r="A569" s="221"/>
      <c r="B569" s="221"/>
      <c r="C569" s="250" t="s">
        <v>229</v>
      </c>
      <c r="D569" s="251">
        <v>0</v>
      </c>
      <c r="E569" s="251">
        <v>0</v>
      </c>
      <c r="F569" s="251">
        <v>0</v>
      </c>
      <c r="G569" s="251">
        <v>0</v>
      </c>
      <c r="H569" s="221"/>
      <c r="I569" s="221"/>
      <c r="J569" s="221"/>
      <c r="K569" s="221"/>
    </row>
    <row r="570" spans="1:11">
      <c r="A570" s="221"/>
      <c r="B570" s="221"/>
      <c r="C570" s="250" t="s">
        <v>230</v>
      </c>
      <c r="D570" s="251">
        <v>0</v>
      </c>
      <c r="E570" s="251">
        <v>0</v>
      </c>
      <c r="F570" s="251">
        <v>0</v>
      </c>
      <c r="G570" s="251">
        <v>0</v>
      </c>
      <c r="H570" s="221"/>
      <c r="I570" s="221"/>
      <c r="J570" s="221"/>
      <c r="K570" s="221"/>
    </row>
    <row r="571" spans="1:11">
      <c r="A571" s="221"/>
      <c r="B571" s="221"/>
      <c r="C571" s="250" t="s">
        <v>231</v>
      </c>
      <c r="D571" s="251">
        <v>0</v>
      </c>
      <c r="E571" s="251">
        <v>0</v>
      </c>
      <c r="F571" s="251">
        <v>0</v>
      </c>
      <c r="G571" s="251">
        <v>0</v>
      </c>
      <c r="H571" s="221"/>
      <c r="I571" s="221"/>
      <c r="J571" s="221"/>
      <c r="K571" s="221"/>
    </row>
    <row r="572" spans="1:11">
      <c r="A572" s="221"/>
      <c r="B572" s="221"/>
      <c r="C572" s="250" t="s">
        <v>232</v>
      </c>
      <c r="D572" s="251">
        <v>0</v>
      </c>
      <c r="E572" s="251">
        <v>0</v>
      </c>
      <c r="F572" s="251">
        <v>0</v>
      </c>
      <c r="G572" s="251">
        <v>0</v>
      </c>
      <c r="H572" s="221"/>
      <c r="I572" s="221"/>
      <c r="J572" s="221"/>
      <c r="K572" s="221"/>
    </row>
    <row r="573" spans="1:11">
      <c r="A573" s="221"/>
      <c r="B573" s="221"/>
      <c r="C573" s="250" t="s">
        <v>233</v>
      </c>
      <c r="D573" s="251">
        <v>0</v>
      </c>
      <c r="E573" s="251">
        <v>200000000</v>
      </c>
      <c r="F573" s="251">
        <v>120000000</v>
      </c>
      <c r="G573" s="251">
        <v>80000000</v>
      </c>
      <c r="H573" s="221"/>
      <c r="I573" s="221"/>
      <c r="J573" s="221"/>
      <c r="K573" s="221"/>
    </row>
    <row r="574" spans="1:11">
      <c r="A574" s="221"/>
      <c r="B574" s="221"/>
      <c r="C574" s="250" t="s">
        <v>220</v>
      </c>
      <c r="D574" s="251">
        <v>0</v>
      </c>
      <c r="E574" s="251">
        <v>200000000</v>
      </c>
      <c r="F574" s="251">
        <v>120000000</v>
      </c>
      <c r="G574" s="251">
        <v>80000000</v>
      </c>
      <c r="H574" s="221"/>
      <c r="I574" s="221"/>
      <c r="J574" s="221"/>
      <c r="K574" s="221"/>
    </row>
    <row r="575" spans="1:11">
      <c r="A575" s="221"/>
      <c r="B575" s="221"/>
      <c r="C575" s="250" t="s">
        <v>229</v>
      </c>
      <c r="D575" s="251">
        <v>0</v>
      </c>
      <c r="E575" s="251">
        <v>0</v>
      </c>
      <c r="F575" s="251">
        <v>0</v>
      </c>
      <c r="G575" s="251">
        <v>0</v>
      </c>
      <c r="H575" s="221"/>
      <c r="I575" s="221"/>
      <c r="J575" s="221"/>
      <c r="K575" s="221"/>
    </row>
    <row r="576" spans="1:11">
      <c r="A576" s="221"/>
      <c r="B576" s="221"/>
      <c r="C576" s="250" t="s">
        <v>230</v>
      </c>
      <c r="D576" s="251">
        <v>0</v>
      </c>
      <c r="E576" s="251">
        <v>0</v>
      </c>
      <c r="F576" s="251">
        <v>0</v>
      </c>
      <c r="G576" s="251">
        <v>0</v>
      </c>
      <c r="H576" s="221"/>
      <c r="I576" s="221"/>
      <c r="J576" s="221"/>
      <c r="K576" s="221"/>
    </row>
    <row r="577" spans="1:11">
      <c r="A577" s="221"/>
      <c r="B577" s="221"/>
      <c r="C577" s="250" t="s">
        <v>231</v>
      </c>
      <c r="D577" s="251">
        <v>0</v>
      </c>
      <c r="E577" s="251">
        <v>0</v>
      </c>
      <c r="F577" s="251">
        <v>0</v>
      </c>
      <c r="G577" s="251">
        <v>0</v>
      </c>
      <c r="H577" s="221"/>
      <c r="I577" s="221"/>
      <c r="J577" s="221"/>
      <c r="K577" s="221"/>
    </row>
    <row r="578" spans="1:11">
      <c r="A578" s="221"/>
      <c r="B578" s="221"/>
      <c r="C578" s="250" t="s">
        <v>232</v>
      </c>
      <c r="D578" s="251">
        <v>0</v>
      </c>
      <c r="E578" s="251">
        <v>0</v>
      </c>
      <c r="F578" s="251">
        <v>0</v>
      </c>
      <c r="G578" s="251">
        <v>0</v>
      </c>
      <c r="H578" s="221"/>
      <c r="I578" s="221"/>
      <c r="J578" s="221"/>
      <c r="K578" s="221"/>
    </row>
    <row r="579" spans="1:11">
      <c r="A579" s="221"/>
      <c r="B579" s="221"/>
      <c r="C579" s="250" t="s">
        <v>234</v>
      </c>
      <c r="D579" s="251">
        <v>0</v>
      </c>
      <c r="E579" s="251">
        <v>0</v>
      </c>
      <c r="F579" s="251">
        <v>0</v>
      </c>
      <c r="G579" s="251">
        <v>0</v>
      </c>
      <c r="H579" s="221"/>
      <c r="I579" s="221"/>
      <c r="J579" s="221"/>
      <c r="K579" s="221"/>
    </row>
    <row r="580" spans="1:11">
      <c r="A580" s="221"/>
      <c r="B580" s="221"/>
      <c r="C580" s="250" t="s">
        <v>220</v>
      </c>
      <c r="D580" s="251">
        <v>0</v>
      </c>
      <c r="E580" s="251">
        <v>0</v>
      </c>
      <c r="F580" s="251">
        <v>0</v>
      </c>
      <c r="G580" s="251">
        <v>0</v>
      </c>
      <c r="H580" s="221"/>
      <c r="I580" s="221"/>
      <c r="J580" s="221"/>
      <c r="K580" s="221"/>
    </row>
    <row r="581" spans="1:11">
      <c r="A581" s="221"/>
      <c r="B581" s="221"/>
      <c r="C581" s="250" t="s">
        <v>229</v>
      </c>
      <c r="D581" s="251">
        <v>0</v>
      </c>
      <c r="E581" s="251">
        <v>0</v>
      </c>
      <c r="F581" s="251">
        <v>0</v>
      </c>
      <c r="G581" s="251">
        <v>0</v>
      </c>
      <c r="H581" s="221"/>
      <c r="I581" s="221"/>
      <c r="J581" s="221"/>
      <c r="K581" s="221"/>
    </row>
    <row r="582" spans="1:11">
      <c r="A582" s="221"/>
      <c r="B582" s="221"/>
      <c r="C582" s="250" t="s">
        <v>230</v>
      </c>
      <c r="D582" s="251">
        <v>0</v>
      </c>
      <c r="E582" s="251">
        <v>0</v>
      </c>
      <c r="F582" s="251">
        <v>0</v>
      </c>
      <c r="G582" s="251">
        <v>0</v>
      </c>
      <c r="H582" s="221"/>
      <c r="I582" s="221"/>
      <c r="J582" s="221"/>
      <c r="K582" s="221"/>
    </row>
    <row r="583" spans="1:11">
      <c r="A583" s="221"/>
      <c r="B583" s="221"/>
      <c r="C583" s="250" t="s">
        <v>231</v>
      </c>
      <c r="D583" s="251">
        <v>0</v>
      </c>
      <c r="E583" s="251">
        <v>0</v>
      </c>
      <c r="F583" s="251">
        <v>0</v>
      </c>
      <c r="G583" s="251">
        <v>0</v>
      </c>
      <c r="H583" s="221"/>
      <c r="I583" s="221"/>
      <c r="J583" s="221"/>
      <c r="K583" s="221"/>
    </row>
    <row r="584" spans="1:11">
      <c r="A584" s="221"/>
      <c r="B584" s="221"/>
      <c r="C584" s="250" t="s">
        <v>232</v>
      </c>
      <c r="D584" s="251">
        <v>0</v>
      </c>
      <c r="E584" s="251">
        <v>0</v>
      </c>
      <c r="F584" s="251">
        <v>0</v>
      </c>
      <c r="G584" s="251">
        <v>0</v>
      </c>
      <c r="H584" s="221"/>
      <c r="I584" s="221"/>
      <c r="J584" s="221"/>
      <c r="K584" s="221"/>
    </row>
    <row r="585" spans="1:11">
      <c r="A585" s="221"/>
      <c r="B585" s="221"/>
      <c r="C585" s="250" t="s">
        <v>235</v>
      </c>
      <c r="D585" s="251">
        <v>0</v>
      </c>
      <c r="E585" s="251">
        <v>0</v>
      </c>
      <c r="F585" s="251">
        <v>0</v>
      </c>
      <c r="G585" s="251">
        <v>0</v>
      </c>
      <c r="H585" s="221"/>
      <c r="I585" s="221"/>
      <c r="J585" s="221"/>
      <c r="K585" s="221"/>
    </row>
    <row r="586" spans="1:11">
      <c r="A586" s="221"/>
      <c r="B586" s="221"/>
      <c r="C586" s="250" t="s">
        <v>236</v>
      </c>
      <c r="D586" s="251">
        <v>0</v>
      </c>
      <c r="E586" s="251">
        <v>0</v>
      </c>
      <c r="F586" s="251">
        <v>0</v>
      </c>
      <c r="G586" s="251">
        <v>0</v>
      </c>
      <c r="H586" s="221"/>
      <c r="I586" s="221"/>
      <c r="J586" s="221"/>
      <c r="K586" s="221"/>
    </row>
    <row r="587" spans="1:11">
      <c r="A587" s="221"/>
      <c r="B587" s="221"/>
      <c r="C587" s="252" t="s">
        <v>237</v>
      </c>
      <c r="D587" s="251">
        <v>0</v>
      </c>
      <c r="E587" s="251">
        <v>200000000</v>
      </c>
      <c r="F587" s="251">
        <v>120000000</v>
      </c>
      <c r="G587" s="251">
        <v>80000000</v>
      </c>
      <c r="H587" s="221"/>
      <c r="I587" s="221"/>
      <c r="J587" s="221"/>
      <c r="K587" s="221"/>
    </row>
    <row r="588" spans="1:11">
      <c r="A588" s="221"/>
      <c r="B588" s="221"/>
      <c r="C588" s="242" t="s">
        <v>3602</v>
      </c>
      <c r="D588" s="1627" t="s">
        <v>3603</v>
      </c>
      <c r="E588" s="1628"/>
      <c r="F588" s="1628"/>
      <c r="G588" s="1628"/>
      <c r="H588" s="221"/>
      <c r="I588" s="221"/>
      <c r="J588" s="221"/>
      <c r="K588" s="221"/>
    </row>
    <row r="589" spans="1:11">
      <c r="A589" s="221"/>
      <c r="B589" s="221"/>
      <c r="C589" s="243" t="s">
        <v>209</v>
      </c>
      <c r="D589" s="1705" t="s">
        <v>3604</v>
      </c>
      <c r="E589" s="1706"/>
      <c r="F589" s="1706"/>
      <c r="G589" s="1706"/>
      <c r="H589" s="221"/>
      <c r="I589" s="221"/>
      <c r="J589" s="221"/>
      <c r="K589" s="221"/>
    </row>
    <row r="590" spans="1:11">
      <c r="A590" s="221"/>
      <c r="B590" s="221"/>
      <c r="C590" s="244" t="s">
        <v>211</v>
      </c>
      <c r="D590" s="1639" t="s">
        <v>3600</v>
      </c>
      <c r="E590" s="1640"/>
      <c r="F590" s="1640"/>
      <c r="G590" s="1640"/>
      <c r="H590" s="221"/>
      <c r="I590" s="221"/>
      <c r="J590" s="221"/>
      <c r="K590" s="221"/>
    </row>
    <row r="591" spans="1:11">
      <c r="A591" s="221"/>
      <c r="B591" s="221"/>
      <c r="C591" s="244" t="s">
        <v>31</v>
      </c>
      <c r="D591" s="1639" t="s">
        <v>3601</v>
      </c>
      <c r="E591" s="1640"/>
      <c r="F591" s="1640"/>
      <c r="G591" s="1640"/>
      <c r="H591" s="221"/>
      <c r="I591" s="221"/>
      <c r="J591" s="221"/>
      <c r="K591" s="221"/>
    </row>
    <row r="592" spans="1:11">
      <c r="A592" s="221"/>
      <c r="B592" s="221"/>
      <c r="C592" s="245"/>
      <c r="D592" s="246">
        <v>2025</v>
      </c>
      <c r="E592" s="246">
        <v>2026</v>
      </c>
      <c r="F592" s="246">
        <v>2027</v>
      </c>
      <c r="G592" s="246">
        <v>2028</v>
      </c>
      <c r="H592" s="221"/>
      <c r="I592" s="221"/>
      <c r="J592" s="221"/>
      <c r="K592" s="221"/>
    </row>
    <row r="593" spans="1:11">
      <c r="A593" s="221"/>
      <c r="B593" s="221"/>
      <c r="C593" s="247"/>
      <c r="D593" s="248" t="s">
        <v>13</v>
      </c>
      <c r="E593" s="248" t="s">
        <v>14</v>
      </c>
      <c r="F593" s="248" t="s">
        <v>14</v>
      </c>
      <c r="G593" s="248" t="s">
        <v>14</v>
      </c>
      <c r="H593" s="221"/>
      <c r="I593" s="221"/>
      <c r="J593" s="221"/>
      <c r="K593" s="221"/>
    </row>
    <row r="594" spans="1:11">
      <c r="A594" s="221"/>
      <c r="B594" s="221"/>
      <c r="C594" s="225" t="s">
        <v>33</v>
      </c>
      <c r="D594" s="253" t="s">
        <v>200</v>
      </c>
      <c r="E594" s="253" t="s">
        <v>248</v>
      </c>
      <c r="F594" s="253" t="s">
        <v>248</v>
      </c>
      <c r="G594" s="253">
        <v>0</v>
      </c>
      <c r="H594" s="221"/>
      <c r="I594" s="221"/>
      <c r="J594" s="221"/>
      <c r="K594" s="221"/>
    </row>
    <row r="595" spans="1:11">
      <c r="A595" s="221"/>
      <c r="B595" s="221"/>
      <c r="C595" s="225" t="s">
        <v>214</v>
      </c>
      <c r="D595" s="1584">
        <v>48642618</v>
      </c>
      <c r="E595" s="1584">
        <v>44072471</v>
      </c>
      <c r="F595" s="1584">
        <v>0</v>
      </c>
      <c r="G595" s="1584">
        <v>0</v>
      </c>
      <c r="H595" s="221"/>
      <c r="I595" s="221"/>
      <c r="J595" s="221"/>
      <c r="K595" s="221"/>
    </row>
    <row r="596" spans="1:11">
      <c r="A596" s="221"/>
      <c r="B596" s="221"/>
      <c r="C596" s="225" t="s">
        <v>215</v>
      </c>
      <c r="D596" s="253" t="s">
        <v>164</v>
      </c>
      <c r="E596" s="1584">
        <v>44072471</v>
      </c>
      <c r="F596" s="1584">
        <v>0</v>
      </c>
      <c r="G596" s="1584">
        <v>0</v>
      </c>
      <c r="H596" s="221"/>
      <c r="I596" s="221"/>
      <c r="J596" s="221"/>
      <c r="K596" s="221"/>
    </row>
    <row r="597" spans="1:11">
      <c r="A597" s="221"/>
      <c r="B597" s="221"/>
      <c r="C597" s="225" t="s">
        <v>216</v>
      </c>
      <c r="D597" s="253" t="s">
        <v>200</v>
      </c>
      <c r="E597" s="1586"/>
      <c r="F597" s="1587">
        <v>0</v>
      </c>
      <c r="G597" s="253">
        <v>-1</v>
      </c>
      <c r="H597" s="221"/>
      <c r="I597" s="221"/>
      <c r="J597" s="221"/>
      <c r="K597" s="221"/>
    </row>
    <row r="598" spans="1:11">
      <c r="A598" s="221"/>
      <c r="B598" s="221"/>
      <c r="C598" s="225" t="s">
        <v>217</v>
      </c>
      <c r="D598" s="253" t="s">
        <v>200</v>
      </c>
      <c r="E598" s="1586">
        <v>-9.3953557351703396E-2</v>
      </c>
      <c r="F598" s="1586">
        <v>-1</v>
      </c>
      <c r="G598" s="1586"/>
      <c r="H598" s="221"/>
      <c r="I598" s="221"/>
      <c r="J598" s="221"/>
      <c r="K598" s="221"/>
    </row>
    <row r="599" spans="1:11">
      <c r="A599" s="221"/>
      <c r="B599" s="221"/>
      <c r="C599" s="225" t="s">
        <v>39</v>
      </c>
      <c r="D599" s="253" t="s">
        <v>200</v>
      </c>
      <c r="E599" s="1586"/>
      <c r="F599" s="1586">
        <v>-1</v>
      </c>
      <c r="G599" s="1586"/>
      <c r="H599" s="221"/>
      <c r="I599" s="221"/>
      <c r="J599" s="221"/>
      <c r="K599" s="221"/>
    </row>
    <row r="600" spans="1:11">
      <c r="A600" s="221"/>
      <c r="B600" s="221"/>
      <c r="C600" s="1641" t="s">
        <v>218</v>
      </c>
      <c r="D600" s="1642"/>
      <c r="E600" s="1642"/>
      <c r="F600" s="1642"/>
      <c r="G600" s="1642"/>
      <c r="H600" s="221"/>
      <c r="I600" s="221"/>
      <c r="J600" s="221"/>
      <c r="K600" s="221"/>
    </row>
    <row r="601" spans="1:11">
      <c r="A601" s="221"/>
      <c r="B601" s="221"/>
      <c r="C601" s="245"/>
      <c r="D601" s="246">
        <v>2025</v>
      </c>
      <c r="E601" s="246">
        <v>2026</v>
      </c>
      <c r="F601" s="246">
        <v>2027</v>
      </c>
      <c r="G601" s="246">
        <v>2028</v>
      </c>
      <c r="H601" s="221"/>
      <c r="I601" s="221"/>
      <c r="J601" s="221"/>
      <c r="K601" s="221"/>
    </row>
    <row r="602" spans="1:11">
      <c r="A602" s="221"/>
      <c r="B602" s="221"/>
      <c r="C602" s="247"/>
      <c r="D602" s="248" t="s">
        <v>13</v>
      </c>
      <c r="E602" s="248" t="s">
        <v>14</v>
      </c>
      <c r="F602" s="248" t="s">
        <v>14</v>
      </c>
      <c r="G602" s="248" t="s">
        <v>14</v>
      </c>
      <c r="H602" s="221"/>
      <c r="I602" s="221"/>
      <c r="J602" s="221"/>
      <c r="K602" s="221"/>
    </row>
    <row r="603" spans="1:11">
      <c r="A603" s="221"/>
      <c r="B603" s="221"/>
      <c r="C603" s="250" t="s">
        <v>219</v>
      </c>
      <c r="D603" s="251">
        <v>0</v>
      </c>
      <c r="E603" s="251">
        <v>0</v>
      </c>
      <c r="F603" s="251">
        <v>0</v>
      </c>
      <c r="G603" s="251">
        <v>0</v>
      </c>
      <c r="H603" s="221"/>
      <c r="I603" s="221"/>
      <c r="J603" s="221"/>
      <c r="K603" s="221"/>
    </row>
    <row r="604" spans="1:11">
      <c r="A604" s="221"/>
      <c r="B604" s="221"/>
      <c r="C604" s="250" t="s">
        <v>220</v>
      </c>
      <c r="D604" s="251">
        <v>0</v>
      </c>
      <c r="E604" s="251">
        <v>0</v>
      </c>
      <c r="F604" s="251">
        <v>0</v>
      </c>
      <c r="G604" s="251">
        <v>0</v>
      </c>
      <c r="H604" s="221"/>
      <c r="I604" s="221"/>
      <c r="J604" s="221"/>
      <c r="K604" s="221"/>
    </row>
    <row r="605" spans="1:11">
      <c r="A605" s="221"/>
      <c r="B605" s="221"/>
      <c r="C605" s="250" t="s">
        <v>221</v>
      </c>
      <c r="D605" s="251">
        <v>0</v>
      </c>
      <c r="E605" s="251">
        <v>0</v>
      </c>
      <c r="F605" s="251">
        <v>0</v>
      </c>
      <c r="G605" s="251">
        <v>0</v>
      </c>
      <c r="H605" s="221"/>
      <c r="I605" s="221"/>
      <c r="J605" s="221"/>
      <c r="K605" s="221"/>
    </row>
    <row r="606" spans="1:11">
      <c r="A606" s="221"/>
      <c r="B606" s="221"/>
      <c r="C606" s="250" t="s">
        <v>222</v>
      </c>
      <c r="D606" s="251">
        <v>0</v>
      </c>
      <c r="E606" s="251">
        <v>0</v>
      </c>
      <c r="F606" s="251">
        <v>0</v>
      </c>
      <c r="G606" s="251">
        <v>0</v>
      </c>
      <c r="H606" s="221"/>
      <c r="I606" s="221"/>
      <c r="J606" s="221"/>
      <c r="K606" s="221"/>
    </row>
    <row r="607" spans="1:11">
      <c r="A607" s="221"/>
      <c r="B607" s="221"/>
      <c r="C607" s="250" t="s">
        <v>220</v>
      </c>
      <c r="D607" s="251">
        <v>0</v>
      </c>
      <c r="E607" s="251">
        <v>0</v>
      </c>
      <c r="F607" s="251">
        <v>0</v>
      </c>
      <c r="G607" s="251">
        <v>0</v>
      </c>
      <c r="H607" s="221"/>
      <c r="I607" s="221"/>
      <c r="J607" s="221"/>
      <c r="K607" s="221"/>
    </row>
    <row r="608" spans="1:11">
      <c r="A608" s="221"/>
      <c r="B608" s="221"/>
      <c r="C608" s="250" t="s">
        <v>221</v>
      </c>
      <c r="D608" s="251">
        <v>0</v>
      </c>
      <c r="E608" s="251">
        <v>0</v>
      </c>
      <c r="F608" s="251">
        <v>0</v>
      </c>
      <c r="G608" s="251">
        <v>0</v>
      </c>
      <c r="H608" s="221"/>
      <c r="I608" s="221"/>
      <c r="J608" s="221"/>
      <c r="K608" s="221"/>
    </row>
    <row r="609" spans="1:11">
      <c r="A609" s="221"/>
      <c r="B609" s="221"/>
      <c r="C609" s="250" t="s">
        <v>223</v>
      </c>
      <c r="D609" s="251">
        <v>0</v>
      </c>
      <c r="E609" s="251">
        <v>0</v>
      </c>
      <c r="F609" s="251">
        <v>0</v>
      </c>
      <c r="G609" s="251">
        <v>0</v>
      </c>
      <c r="H609" s="221"/>
      <c r="I609" s="221"/>
      <c r="J609" s="221"/>
      <c r="K609" s="221"/>
    </row>
    <row r="610" spans="1:11">
      <c r="A610" s="221"/>
      <c r="B610" s="221"/>
      <c r="C610" s="250" t="s">
        <v>220</v>
      </c>
      <c r="D610" s="251">
        <v>0</v>
      </c>
      <c r="E610" s="251">
        <v>0</v>
      </c>
      <c r="F610" s="251">
        <v>0</v>
      </c>
      <c r="G610" s="251">
        <v>0</v>
      </c>
      <c r="H610" s="221"/>
      <c r="I610" s="221"/>
      <c r="J610" s="221"/>
      <c r="K610" s="221"/>
    </row>
    <row r="611" spans="1:11">
      <c r="A611" s="221"/>
      <c r="B611" s="221"/>
      <c r="C611" s="250" t="s">
        <v>221</v>
      </c>
      <c r="D611" s="251">
        <v>0</v>
      </c>
      <c r="E611" s="251">
        <v>0</v>
      </c>
      <c r="F611" s="251">
        <v>0</v>
      </c>
      <c r="G611" s="251">
        <v>0</v>
      </c>
      <c r="H611" s="221"/>
      <c r="I611" s="221"/>
      <c r="J611" s="221"/>
      <c r="K611" s="221"/>
    </row>
    <row r="612" spans="1:11">
      <c r="A612" s="221"/>
      <c r="B612" s="221"/>
      <c r="C612" s="250" t="s">
        <v>224</v>
      </c>
      <c r="D612" s="251">
        <v>0</v>
      </c>
      <c r="E612" s="251">
        <v>0</v>
      </c>
      <c r="F612" s="251">
        <v>0</v>
      </c>
      <c r="G612" s="251">
        <v>0</v>
      </c>
      <c r="H612" s="221"/>
      <c r="I612" s="221"/>
      <c r="J612" s="221"/>
      <c r="K612" s="221"/>
    </row>
    <row r="613" spans="1:11">
      <c r="A613" s="221"/>
      <c r="B613" s="221"/>
      <c r="C613" s="250" t="s">
        <v>220</v>
      </c>
      <c r="D613" s="251">
        <v>0</v>
      </c>
      <c r="E613" s="251">
        <v>0</v>
      </c>
      <c r="F613" s="251">
        <v>0</v>
      </c>
      <c r="G613" s="251">
        <v>0</v>
      </c>
      <c r="H613" s="221"/>
      <c r="I613" s="221"/>
      <c r="J613" s="221"/>
      <c r="K613" s="221"/>
    </row>
    <row r="614" spans="1:11">
      <c r="A614" s="221"/>
      <c r="B614" s="221"/>
      <c r="C614" s="250" t="s">
        <v>221</v>
      </c>
      <c r="D614" s="251">
        <v>0</v>
      </c>
      <c r="E614" s="251">
        <v>0</v>
      </c>
      <c r="F614" s="251">
        <v>0</v>
      </c>
      <c r="G614" s="251">
        <v>0</v>
      </c>
      <c r="H614" s="221"/>
      <c r="I614" s="221"/>
      <c r="J614" s="221"/>
      <c r="K614" s="221"/>
    </row>
    <row r="615" spans="1:11">
      <c r="A615" s="221"/>
      <c r="B615" s="221"/>
      <c r="C615" s="250" t="s">
        <v>225</v>
      </c>
      <c r="D615" s="251">
        <v>0</v>
      </c>
      <c r="E615" s="251">
        <v>0</v>
      </c>
      <c r="F615" s="251">
        <v>0</v>
      </c>
      <c r="G615" s="251">
        <v>0</v>
      </c>
      <c r="H615" s="221"/>
      <c r="I615" s="221"/>
      <c r="J615" s="221"/>
      <c r="K615" s="221"/>
    </row>
    <row r="616" spans="1:11">
      <c r="A616" s="221"/>
      <c r="B616" s="221"/>
      <c r="C616" s="250" t="s">
        <v>220</v>
      </c>
      <c r="D616" s="251">
        <v>0</v>
      </c>
      <c r="E616" s="251">
        <v>0</v>
      </c>
      <c r="F616" s="251">
        <v>0</v>
      </c>
      <c r="G616" s="251">
        <v>0</v>
      </c>
      <c r="H616" s="221"/>
      <c r="I616" s="221"/>
      <c r="J616" s="221"/>
      <c r="K616" s="221"/>
    </row>
    <row r="617" spans="1:11">
      <c r="A617" s="221"/>
      <c r="B617" s="221"/>
      <c r="C617" s="250" t="s">
        <v>221</v>
      </c>
      <c r="D617" s="251">
        <v>0</v>
      </c>
      <c r="E617" s="251">
        <v>0</v>
      </c>
      <c r="F617" s="251">
        <v>0</v>
      </c>
      <c r="G617" s="251">
        <v>0</v>
      </c>
      <c r="H617" s="221"/>
      <c r="I617" s="221"/>
      <c r="J617" s="221"/>
      <c r="K617" s="221"/>
    </row>
    <row r="618" spans="1:11">
      <c r="A618" s="221"/>
      <c r="B618" s="221"/>
      <c r="C618" s="250" t="s">
        <v>226</v>
      </c>
      <c r="D618" s="251">
        <v>0</v>
      </c>
      <c r="E618" s="251">
        <v>0</v>
      </c>
      <c r="F618" s="251">
        <v>0</v>
      </c>
      <c r="G618" s="251">
        <v>0</v>
      </c>
      <c r="H618" s="221"/>
      <c r="I618" s="221"/>
      <c r="J618" s="221"/>
      <c r="K618" s="221"/>
    </row>
    <row r="619" spans="1:11">
      <c r="A619" s="221"/>
      <c r="B619" s="221"/>
      <c r="C619" s="250" t="s">
        <v>220</v>
      </c>
      <c r="D619" s="251">
        <v>0</v>
      </c>
      <c r="E619" s="251">
        <v>0</v>
      </c>
      <c r="F619" s="251">
        <v>0</v>
      </c>
      <c r="G619" s="251">
        <v>0</v>
      </c>
      <c r="H619" s="221"/>
      <c r="I619" s="221"/>
      <c r="J619" s="221"/>
      <c r="K619" s="221"/>
    </row>
    <row r="620" spans="1:11">
      <c r="A620" s="221"/>
      <c r="B620" s="221"/>
      <c r="C620" s="250" t="s">
        <v>221</v>
      </c>
      <c r="D620" s="251">
        <v>0</v>
      </c>
      <c r="E620" s="251">
        <v>0</v>
      </c>
      <c r="F620" s="251">
        <v>0</v>
      </c>
      <c r="G620" s="251">
        <v>0</v>
      </c>
      <c r="H620" s="221"/>
      <c r="I620" s="221"/>
      <c r="J620" s="221"/>
      <c r="K620" s="221"/>
    </row>
    <row r="621" spans="1:11">
      <c r="A621" s="221"/>
      <c r="B621" s="221"/>
      <c r="C621" s="250" t="s">
        <v>227</v>
      </c>
      <c r="D621" s="251">
        <v>0</v>
      </c>
      <c r="E621" s="251">
        <v>0</v>
      </c>
      <c r="F621" s="251">
        <v>0</v>
      </c>
      <c r="G621" s="251">
        <v>0</v>
      </c>
      <c r="H621" s="221"/>
      <c r="I621" s="221"/>
      <c r="J621" s="221"/>
      <c r="K621" s="221"/>
    </row>
    <row r="622" spans="1:11">
      <c r="A622" s="221"/>
      <c r="B622" s="221"/>
      <c r="C622" s="250" t="s">
        <v>220</v>
      </c>
      <c r="D622" s="251">
        <v>0</v>
      </c>
      <c r="E622" s="251">
        <v>0</v>
      </c>
      <c r="F622" s="251">
        <v>0</v>
      </c>
      <c r="G622" s="251">
        <v>0</v>
      </c>
      <c r="H622" s="221"/>
      <c r="I622" s="221"/>
      <c r="J622" s="221"/>
      <c r="K622" s="221"/>
    </row>
    <row r="623" spans="1:11">
      <c r="A623" s="221"/>
      <c r="B623" s="221"/>
      <c r="C623" s="250" t="s">
        <v>221</v>
      </c>
      <c r="D623" s="251">
        <v>0</v>
      </c>
      <c r="E623" s="251">
        <v>0</v>
      </c>
      <c r="F623" s="251">
        <v>0</v>
      </c>
      <c r="G623" s="251">
        <v>0</v>
      </c>
      <c r="H623" s="221"/>
      <c r="I623" s="221"/>
      <c r="J623" s="221"/>
      <c r="K623" s="221"/>
    </row>
    <row r="624" spans="1:11">
      <c r="A624" s="221"/>
      <c r="B624" s="221"/>
      <c r="C624" s="250" t="s">
        <v>228</v>
      </c>
      <c r="D624" s="251">
        <v>0</v>
      </c>
      <c r="E624" s="251">
        <v>0</v>
      </c>
      <c r="F624" s="251">
        <v>0</v>
      </c>
      <c r="G624" s="251">
        <v>0</v>
      </c>
      <c r="H624" s="221"/>
      <c r="I624" s="221"/>
      <c r="J624" s="221"/>
      <c r="K624" s="221"/>
    </row>
    <row r="625" spans="1:11">
      <c r="A625" s="221"/>
      <c r="B625" s="221"/>
      <c r="C625" s="250" t="s">
        <v>220</v>
      </c>
      <c r="D625" s="251">
        <v>0</v>
      </c>
      <c r="E625" s="251">
        <v>0</v>
      </c>
      <c r="F625" s="251">
        <v>0</v>
      </c>
      <c r="G625" s="251">
        <v>0</v>
      </c>
      <c r="H625" s="221"/>
      <c r="I625" s="221"/>
      <c r="J625" s="221"/>
      <c r="K625" s="221"/>
    </row>
    <row r="626" spans="1:11">
      <c r="A626" s="221"/>
      <c r="B626" s="221"/>
      <c r="C626" s="250" t="s">
        <v>229</v>
      </c>
      <c r="D626" s="251">
        <v>0</v>
      </c>
      <c r="E626" s="251">
        <v>0</v>
      </c>
      <c r="F626" s="251">
        <v>0</v>
      </c>
      <c r="G626" s="251">
        <v>0</v>
      </c>
      <c r="H626" s="221"/>
      <c r="I626" s="221"/>
      <c r="J626" s="221"/>
      <c r="K626" s="221"/>
    </row>
    <row r="627" spans="1:11">
      <c r="A627" s="221"/>
      <c r="B627" s="221"/>
      <c r="C627" s="250" t="s">
        <v>230</v>
      </c>
      <c r="D627" s="251">
        <v>0</v>
      </c>
      <c r="E627" s="251">
        <v>0</v>
      </c>
      <c r="F627" s="251">
        <v>0</v>
      </c>
      <c r="G627" s="251">
        <v>0</v>
      </c>
      <c r="H627" s="221"/>
      <c r="I627" s="221"/>
      <c r="J627" s="221"/>
      <c r="K627" s="221"/>
    </row>
    <row r="628" spans="1:11">
      <c r="A628" s="221"/>
      <c r="B628" s="221"/>
      <c r="C628" s="250" t="s">
        <v>231</v>
      </c>
      <c r="D628" s="251">
        <v>0</v>
      </c>
      <c r="E628" s="251">
        <v>0</v>
      </c>
      <c r="F628" s="251">
        <v>0</v>
      </c>
      <c r="G628" s="251">
        <v>0</v>
      </c>
      <c r="H628" s="221"/>
      <c r="I628" s="221"/>
      <c r="J628" s="221"/>
      <c r="K628" s="221"/>
    </row>
    <row r="629" spans="1:11">
      <c r="A629" s="221"/>
      <c r="B629" s="221"/>
      <c r="C629" s="250" t="s">
        <v>232</v>
      </c>
      <c r="D629" s="251">
        <v>0</v>
      </c>
      <c r="E629" s="251">
        <v>0</v>
      </c>
      <c r="F629" s="251">
        <v>0</v>
      </c>
      <c r="G629" s="251">
        <v>0</v>
      </c>
      <c r="H629" s="221"/>
      <c r="I629" s="221"/>
      <c r="J629" s="221"/>
      <c r="K629" s="221"/>
    </row>
    <row r="630" spans="1:11">
      <c r="A630" s="221"/>
      <c r="B630" s="221"/>
      <c r="C630" s="250" t="s">
        <v>233</v>
      </c>
      <c r="D630" s="251">
        <v>0</v>
      </c>
      <c r="E630" s="251">
        <v>44072471</v>
      </c>
      <c r="F630" s="251">
        <v>0</v>
      </c>
      <c r="G630" s="251">
        <v>0</v>
      </c>
      <c r="H630" s="221"/>
      <c r="I630" s="221"/>
      <c r="J630" s="221"/>
      <c r="K630" s="221"/>
    </row>
    <row r="631" spans="1:11">
      <c r="A631" s="221"/>
      <c r="B631" s="221"/>
      <c r="C631" s="250" t="s">
        <v>220</v>
      </c>
      <c r="D631" s="251">
        <v>0</v>
      </c>
      <c r="E631" s="251">
        <v>44072471</v>
      </c>
      <c r="F631" s="251">
        <v>0</v>
      </c>
      <c r="G631" s="251">
        <v>0</v>
      </c>
      <c r="H631" s="221"/>
      <c r="I631" s="221"/>
      <c r="J631" s="221"/>
      <c r="K631" s="221"/>
    </row>
    <row r="632" spans="1:11">
      <c r="A632" s="221"/>
      <c r="B632" s="221"/>
      <c r="C632" s="250" t="s">
        <v>229</v>
      </c>
      <c r="D632" s="251">
        <v>0</v>
      </c>
      <c r="E632" s="251">
        <v>0</v>
      </c>
      <c r="F632" s="251">
        <v>0</v>
      </c>
      <c r="G632" s="251">
        <v>0</v>
      </c>
      <c r="H632" s="221"/>
      <c r="I632" s="221"/>
      <c r="J632" s="221"/>
      <c r="K632" s="221"/>
    </row>
    <row r="633" spans="1:11">
      <c r="A633" s="221"/>
      <c r="B633" s="221"/>
      <c r="C633" s="250" t="s">
        <v>230</v>
      </c>
      <c r="D633" s="251">
        <v>0</v>
      </c>
      <c r="E633" s="251">
        <v>0</v>
      </c>
      <c r="F633" s="251">
        <v>0</v>
      </c>
      <c r="G633" s="251">
        <v>0</v>
      </c>
      <c r="H633" s="221"/>
      <c r="I633" s="221"/>
      <c r="J633" s="221"/>
      <c r="K633" s="221"/>
    </row>
    <row r="634" spans="1:11">
      <c r="A634" s="221"/>
      <c r="B634" s="221"/>
      <c r="C634" s="250" t="s">
        <v>231</v>
      </c>
      <c r="D634" s="251">
        <v>0</v>
      </c>
      <c r="E634" s="251">
        <v>0</v>
      </c>
      <c r="F634" s="251">
        <v>0</v>
      </c>
      <c r="G634" s="251">
        <v>0</v>
      </c>
      <c r="H634" s="221"/>
      <c r="I634" s="221"/>
      <c r="J634" s="221"/>
      <c r="K634" s="221"/>
    </row>
    <row r="635" spans="1:11">
      <c r="A635" s="221"/>
      <c r="B635" s="221"/>
      <c r="C635" s="250" t="s">
        <v>232</v>
      </c>
      <c r="D635" s="251">
        <v>0</v>
      </c>
      <c r="E635" s="251">
        <v>0</v>
      </c>
      <c r="F635" s="251">
        <v>0</v>
      </c>
      <c r="G635" s="251">
        <v>0</v>
      </c>
      <c r="H635" s="221"/>
      <c r="I635" s="221"/>
      <c r="J635" s="221"/>
      <c r="K635" s="221"/>
    </row>
    <row r="636" spans="1:11">
      <c r="A636" s="221"/>
      <c r="B636" s="221"/>
      <c r="C636" s="250" t="s">
        <v>234</v>
      </c>
      <c r="D636" s="251">
        <v>0</v>
      </c>
      <c r="E636" s="251">
        <v>0</v>
      </c>
      <c r="F636" s="251">
        <v>0</v>
      </c>
      <c r="G636" s="251">
        <v>0</v>
      </c>
      <c r="H636" s="221"/>
      <c r="I636" s="221"/>
      <c r="J636" s="221"/>
      <c r="K636" s="221"/>
    </row>
    <row r="637" spans="1:11">
      <c r="A637" s="221"/>
      <c r="B637" s="221"/>
      <c r="C637" s="250" t="s">
        <v>220</v>
      </c>
      <c r="D637" s="251">
        <v>0</v>
      </c>
      <c r="E637" s="251">
        <v>0</v>
      </c>
      <c r="F637" s="251">
        <v>0</v>
      </c>
      <c r="G637" s="251">
        <v>0</v>
      </c>
      <c r="H637" s="221"/>
      <c r="I637" s="221"/>
      <c r="J637" s="221"/>
      <c r="K637" s="221"/>
    </row>
    <row r="638" spans="1:11">
      <c r="A638" s="221"/>
      <c r="B638" s="221"/>
      <c r="C638" s="250" t="s">
        <v>229</v>
      </c>
      <c r="D638" s="251">
        <v>0</v>
      </c>
      <c r="E638" s="251">
        <v>0</v>
      </c>
      <c r="F638" s="251">
        <v>0</v>
      </c>
      <c r="G638" s="251">
        <v>0</v>
      </c>
      <c r="H638" s="221"/>
      <c r="I638" s="221"/>
      <c r="J638" s="221"/>
      <c r="K638" s="221"/>
    </row>
    <row r="639" spans="1:11">
      <c r="A639" s="221"/>
      <c r="B639" s="221"/>
      <c r="C639" s="250" t="s">
        <v>230</v>
      </c>
      <c r="D639" s="251">
        <v>0</v>
      </c>
      <c r="E639" s="251">
        <v>0</v>
      </c>
      <c r="F639" s="251">
        <v>0</v>
      </c>
      <c r="G639" s="251">
        <v>0</v>
      </c>
      <c r="H639" s="221"/>
      <c r="I639" s="221"/>
      <c r="J639" s="221"/>
      <c r="K639" s="221"/>
    </row>
    <row r="640" spans="1:11">
      <c r="A640" s="221"/>
      <c r="B640" s="221"/>
      <c r="C640" s="250" t="s">
        <v>231</v>
      </c>
      <c r="D640" s="251">
        <v>0</v>
      </c>
      <c r="E640" s="251">
        <v>0</v>
      </c>
      <c r="F640" s="251">
        <v>0</v>
      </c>
      <c r="G640" s="251">
        <v>0</v>
      </c>
      <c r="H640" s="221"/>
      <c r="I640" s="221"/>
      <c r="J640" s="221"/>
      <c r="K640" s="221"/>
    </row>
    <row r="641" spans="1:11">
      <c r="A641" s="221"/>
      <c r="B641" s="221"/>
      <c r="C641" s="250" t="s">
        <v>232</v>
      </c>
      <c r="D641" s="251">
        <v>0</v>
      </c>
      <c r="E641" s="251">
        <v>0</v>
      </c>
      <c r="F641" s="251">
        <v>0</v>
      </c>
      <c r="G641" s="251">
        <v>0</v>
      </c>
      <c r="H641" s="221"/>
      <c r="I641" s="221"/>
      <c r="J641" s="221"/>
      <c r="K641" s="221"/>
    </row>
    <row r="642" spans="1:11">
      <c r="A642" s="221"/>
      <c r="B642" s="221"/>
      <c r="C642" s="250" t="s">
        <v>235</v>
      </c>
      <c r="D642" s="251">
        <v>0</v>
      </c>
      <c r="E642" s="251">
        <v>0</v>
      </c>
      <c r="F642" s="251">
        <v>0</v>
      </c>
      <c r="G642" s="251">
        <v>0</v>
      </c>
      <c r="H642" s="221"/>
      <c r="I642" s="221"/>
      <c r="J642" s="221"/>
      <c r="K642" s="221"/>
    </row>
    <row r="643" spans="1:11">
      <c r="A643" s="221"/>
      <c r="B643" s="221"/>
      <c r="C643" s="250" t="s">
        <v>236</v>
      </c>
      <c r="D643" s="251">
        <v>0</v>
      </c>
      <c r="E643" s="251">
        <v>0</v>
      </c>
      <c r="F643" s="251">
        <v>0</v>
      </c>
      <c r="G643" s="251">
        <v>0</v>
      </c>
      <c r="H643" s="221"/>
      <c r="I643" s="221"/>
      <c r="J643" s="221"/>
      <c r="K643" s="221"/>
    </row>
    <row r="644" spans="1:11">
      <c r="A644" s="221"/>
      <c r="B644" s="221"/>
      <c r="C644" s="252" t="s">
        <v>237</v>
      </c>
      <c r="D644" s="251">
        <v>0</v>
      </c>
      <c r="E644" s="251">
        <v>44072471</v>
      </c>
      <c r="F644" s="251">
        <v>0</v>
      </c>
      <c r="G644" s="251">
        <v>0</v>
      </c>
      <c r="H644" s="221"/>
      <c r="I644" s="221"/>
      <c r="J644" s="221"/>
      <c r="K644" s="221"/>
    </row>
    <row r="645" spans="1:11">
      <c r="A645" s="221"/>
      <c r="B645" s="221"/>
      <c r="C645" s="242" t="s">
        <v>3605</v>
      </c>
      <c r="D645" s="1627" t="s">
        <v>3606</v>
      </c>
      <c r="E645" s="1628"/>
      <c r="F645" s="1628"/>
      <c r="G645" s="1628"/>
      <c r="H645" s="221"/>
      <c r="I645" s="221"/>
      <c r="J645" s="221"/>
      <c r="K645" s="221"/>
    </row>
    <row r="646" spans="1:11">
      <c r="A646" s="221"/>
      <c r="B646" s="221"/>
      <c r="C646" s="243" t="s">
        <v>209</v>
      </c>
      <c r="D646" s="1705" t="s">
        <v>3607</v>
      </c>
      <c r="E646" s="1706"/>
      <c r="F646" s="1706"/>
      <c r="G646" s="1706"/>
      <c r="H646" s="221"/>
      <c r="I646" s="221"/>
      <c r="J646" s="221"/>
      <c r="K646" s="221"/>
    </row>
    <row r="647" spans="1:11">
      <c r="A647" s="221"/>
      <c r="B647" s="221"/>
      <c r="C647" s="244" t="s">
        <v>211</v>
      </c>
      <c r="D647" s="1639" t="s">
        <v>3608</v>
      </c>
      <c r="E647" s="1640"/>
      <c r="F647" s="1640"/>
      <c r="G647" s="1640"/>
      <c r="H647" s="221"/>
      <c r="I647" s="221"/>
      <c r="J647" s="221"/>
      <c r="K647" s="221"/>
    </row>
    <row r="648" spans="1:11">
      <c r="A648" s="221"/>
      <c r="B648" s="221"/>
      <c r="C648" s="244" t="s">
        <v>31</v>
      </c>
      <c r="D648" s="1639" t="s">
        <v>3406</v>
      </c>
      <c r="E648" s="1640"/>
      <c r="F648" s="1640"/>
      <c r="G648" s="1640"/>
      <c r="H648" s="221"/>
      <c r="I648" s="221"/>
      <c r="J648" s="221"/>
      <c r="K648" s="221"/>
    </row>
    <row r="649" spans="1:11">
      <c r="A649" s="221"/>
      <c r="B649" s="221"/>
      <c r="C649" s="245"/>
      <c r="D649" s="246">
        <v>2025</v>
      </c>
      <c r="E649" s="246">
        <v>2026</v>
      </c>
      <c r="F649" s="246">
        <v>2027</v>
      </c>
      <c r="G649" s="246">
        <v>2028</v>
      </c>
      <c r="H649" s="221"/>
      <c r="I649" s="221"/>
      <c r="J649" s="221"/>
      <c r="K649" s="221"/>
    </row>
    <row r="650" spans="1:11">
      <c r="A650" s="221"/>
      <c r="B650" s="221"/>
      <c r="C650" s="247"/>
      <c r="D650" s="248" t="s">
        <v>13</v>
      </c>
      <c r="E650" s="248" t="s">
        <v>14</v>
      </c>
      <c r="F650" s="248" t="s">
        <v>14</v>
      </c>
      <c r="G650" s="248" t="s">
        <v>14</v>
      </c>
      <c r="H650" s="221"/>
      <c r="I650" s="221"/>
      <c r="J650" s="221"/>
      <c r="K650" s="221"/>
    </row>
    <row r="651" spans="1:11">
      <c r="A651" s="221"/>
      <c r="B651" s="221"/>
      <c r="C651" s="225" t="s">
        <v>33</v>
      </c>
      <c r="D651" s="253" t="s">
        <v>200</v>
      </c>
      <c r="E651" s="253" t="s">
        <v>248</v>
      </c>
      <c r="F651" s="253" t="s">
        <v>248</v>
      </c>
      <c r="G651" s="253" t="s">
        <v>164</v>
      </c>
      <c r="H651" s="221"/>
      <c r="I651" s="221"/>
      <c r="J651" s="221"/>
      <c r="K651" s="221"/>
    </row>
    <row r="652" spans="1:11">
      <c r="A652" s="221"/>
      <c r="B652" s="221"/>
      <c r="C652" s="225" t="s">
        <v>214</v>
      </c>
      <c r="D652" s="1584">
        <v>71774123</v>
      </c>
      <c r="E652" s="1584">
        <v>152543032</v>
      </c>
      <c r="F652" s="253" t="s">
        <v>164</v>
      </c>
      <c r="G652" s="253" t="s">
        <v>164</v>
      </c>
      <c r="H652" s="221"/>
      <c r="I652" s="221"/>
      <c r="J652" s="221"/>
      <c r="K652" s="221"/>
    </row>
    <row r="653" spans="1:11">
      <c r="A653" s="221"/>
      <c r="B653" s="221"/>
      <c r="C653" s="225" t="s">
        <v>215</v>
      </c>
      <c r="D653" s="253" t="s">
        <v>164</v>
      </c>
      <c r="E653" s="1584">
        <v>152543032</v>
      </c>
      <c r="F653" s="253" t="s">
        <v>164</v>
      </c>
      <c r="G653" s="253" t="s">
        <v>164</v>
      </c>
      <c r="H653" s="221"/>
      <c r="I653" s="221"/>
      <c r="J653" s="221"/>
      <c r="K653" s="221"/>
    </row>
    <row r="654" spans="1:11">
      <c r="A654" s="221"/>
      <c r="B654" s="221"/>
      <c r="C654" s="225" t="s">
        <v>216</v>
      </c>
      <c r="D654" s="253" t="s">
        <v>200</v>
      </c>
      <c r="E654" s="1586"/>
      <c r="F654" s="1619">
        <v>0</v>
      </c>
      <c r="G654" s="1619">
        <v>-1</v>
      </c>
      <c r="H654" s="221"/>
      <c r="I654" s="221"/>
      <c r="J654" s="221"/>
      <c r="K654" s="221"/>
    </row>
    <row r="655" spans="1:11">
      <c r="A655" s="221"/>
      <c r="B655" s="221"/>
      <c r="C655" s="225" t="s">
        <v>217</v>
      </c>
      <c r="D655" s="253" t="s">
        <v>200</v>
      </c>
      <c r="E655" s="1586">
        <v>1.1253207371130121</v>
      </c>
      <c r="F655" s="1619">
        <v>-1</v>
      </c>
      <c r="G655" s="1619"/>
      <c r="H655" s="221"/>
      <c r="I655" s="221"/>
      <c r="J655" s="221"/>
      <c r="K655" s="221"/>
    </row>
    <row r="656" spans="1:11">
      <c r="A656" s="221"/>
      <c r="B656" s="221"/>
      <c r="C656" s="225" t="s">
        <v>39</v>
      </c>
      <c r="D656" s="253" t="s">
        <v>200</v>
      </c>
      <c r="E656" s="1586"/>
      <c r="F656" s="1619">
        <v>-1</v>
      </c>
      <c r="G656" s="1619" t="s">
        <v>200</v>
      </c>
      <c r="H656" s="221"/>
      <c r="I656" s="221"/>
      <c r="J656" s="221"/>
      <c r="K656" s="221"/>
    </row>
    <row r="657" spans="1:11">
      <c r="A657" s="221"/>
      <c r="B657" s="221"/>
      <c r="C657" s="1641" t="s">
        <v>218</v>
      </c>
      <c r="D657" s="1642"/>
      <c r="E657" s="1642"/>
      <c r="F657" s="1642"/>
      <c r="G657" s="1642"/>
      <c r="H657" s="221"/>
      <c r="I657" s="221"/>
      <c r="J657" s="221"/>
      <c r="K657" s="221"/>
    </row>
    <row r="658" spans="1:11">
      <c r="A658" s="221"/>
      <c r="B658" s="221"/>
      <c r="C658" s="245"/>
      <c r="D658" s="246">
        <v>2025</v>
      </c>
      <c r="E658" s="246">
        <v>2026</v>
      </c>
      <c r="F658" s="246">
        <v>2027</v>
      </c>
      <c r="G658" s="246">
        <v>2028</v>
      </c>
      <c r="H658" s="221"/>
      <c r="I658" s="221"/>
      <c r="J658" s="221"/>
      <c r="K658" s="221"/>
    </row>
    <row r="659" spans="1:11">
      <c r="A659" s="221"/>
      <c r="B659" s="221"/>
      <c r="C659" s="247"/>
      <c r="D659" s="248" t="s">
        <v>13</v>
      </c>
      <c r="E659" s="248" t="s">
        <v>14</v>
      </c>
      <c r="F659" s="248" t="s">
        <v>14</v>
      </c>
      <c r="G659" s="248" t="s">
        <v>14</v>
      </c>
      <c r="H659" s="221"/>
      <c r="I659" s="221"/>
      <c r="J659" s="221"/>
      <c r="K659" s="221"/>
    </row>
    <row r="660" spans="1:11">
      <c r="A660" s="221"/>
      <c r="B660" s="221"/>
      <c r="C660" s="250" t="s">
        <v>219</v>
      </c>
      <c r="D660" s="251">
        <v>0</v>
      </c>
      <c r="E660" s="251">
        <v>0</v>
      </c>
      <c r="F660" s="251">
        <v>0</v>
      </c>
      <c r="G660" s="251">
        <v>0</v>
      </c>
      <c r="H660" s="221"/>
      <c r="I660" s="221"/>
      <c r="J660" s="221"/>
      <c r="K660" s="221"/>
    </row>
    <row r="661" spans="1:11">
      <c r="A661" s="221"/>
      <c r="B661" s="221"/>
      <c r="C661" s="250" t="s">
        <v>220</v>
      </c>
      <c r="D661" s="251">
        <v>0</v>
      </c>
      <c r="E661" s="251">
        <v>0</v>
      </c>
      <c r="F661" s="251">
        <v>0</v>
      </c>
      <c r="G661" s="251">
        <v>0</v>
      </c>
      <c r="H661" s="221"/>
      <c r="I661" s="221"/>
      <c r="J661" s="221"/>
      <c r="K661" s="221"/>
    </row>
    <row r="662" spans="1:11">
      <c r="A662" s="221"/>
      <c r="B662" s="221"/>
      <c r="C662" s="250" t="s">
        <v>221</v>
      </c>
      <c r="D662" s="251">
        <v>0</v>
      </c>
      <c r="E662" s="251">
        <v>0</v>
      </c>
      <c r="F662" s="251">
        <v>0</v>
      </c>
      <c r="G662" s="251">
        <v>0</v>
      </c>
      <c r="H662" s="221"/>
      <c r="I662" s="221"/>
      <c r="J662" s="221"/>
      <c r="K662" s="221"/>
    </row>
    <row r="663" spans="1:11">
      <c r="A663" s="221"/>
      <c r="B663" s="221"/>
      <c r="C663" s="250" t="s">
        <v>222</v>
      </c>
      <c r="D663" s="251">
        <v>0</v>
      </c>
      <c r="E663" s="251">
        <v>0</v>
      </c>
      <c r="F663" s="251">
        <v>0</v>
      </c>
      <c r="G663" s="251">
        <v>0</v>
      </c>
      <c r="H663" s="221"/>
      <c r="I663" s="221"/>
      <c r="J663" s="221"/>
      <c r="K663" s="221"/>
    </row>
    <row r="664" spans="1:11">
      <c r="A664" s="221"/>
      <c r="B664" s="221"/>
      <c r="C664" s="250" t="s">
        <v>220</v>
      </c>
      <c r="D664" s="251">
        <v>0</v>
      </c>
      <c r="E664" s="251">
        <v>0</v>
      </c>
      <c r="F664" s="251">
        <v>0</v>
      </c>
      <c r="G664" s="251">
        <v>0</v>
      </c>
      <c r="H664" s="221"/>
      <c r="I664" s="221"/>
      <c r="J664" s="221"/>
      <c r="K664" s="221"/>
    </row>
    <row r="665" spans="1:11">
      <c r="A665" s="221"/>
      <c r="B665" s="221"/>
      <c r="C665" s="250" t="s">
        <v>221</v>
      </c>
      <c r="D665" s="251">
        <v>0</v>
      </c>
      <c r="E665" s="251">
        <v>0</v>
      </c>
      <c r="F665" s="251">
        <v>0</v>
      </c>
      <c r="G665" s="251">
        <v>0</v>
      </c>
      <c r="H665" s="221"/>
      <c r="I665" s="221"/>
      <c r="J665" s="221"/>
      <c r="K665" s="221"/>
    </row>
    <row r="666" spans="1:11">
      <c r="A666" s="221"/>
      <c r="B666" s="221"/>
      <c r="C666" s="250" t="s">
        <v>223</v>
      </c>
      <c r="D666" s="251">
        <v>0</v>
      </c>
      <c r="E666" s="251">
        <v>0</v>
      </c>
      <c r="F666" s="251">
        <v>0</v>
      </c>
      <c r="G666" s="251">
        <v>0</v>
      </c>
      <c r="H666" s="221"/>
      <c r="I666" s="221"/>
      <c r="J666" s="221"/>
      <c r="K666" s="221"/>
    </row>
    <row r="667" spans="1:11">
      <c r="A667" s="221"/>
      <c r="B667" s="221"/>
      <c r="C667" s="250" t="s">
        <v>220</v>
      </c>
      <c r="D667" s="251">
        <v>0</v>
      </c>
      <c r="E667" s="251">
        <v>0</v>
      </c>
      <c r="F667" s="251">
        <v>0</v>
      </c>
      <c r="G667" s="251">
        <v>0</v>
      </c>
      <c r="H667" s="221"/>
      <c r="I667" s="221"/>
      <c r="J667" s="221"/>
      <c r="K667" s="221"/>
    </row>
    <row r="668" spans="1:11">
      <c r="A668" s="221"/>
      <c r="B668" s="221"/>
      <c r="C668" s="250" t="s">
        <v>221</v>
      </c>
      <c r="D668" s="251">
        <v>0</v>
      </c>
      <c r="E668" s="251">
        <v>0</v>
      </c>
      <c r="F668" s="251">
        <v>0</v>
      </c>
      <c r="G668" s="251">
        <v>0</v>
      </c>
      <c r="H668" s="221"/>
      <c r="I668" s="221"/>
      <c r="J668" s="221"/>
      <c r="K668" s="221"/>
    </row>
    <row r="669" spans="1:11">
      <c r="A669" s="221"/>
      <c r="B669" s="221"/>
      <c r="C669" s="250" t="s">
        <v>224</v>
      </c>
      <c r="D669" s="251">
        <v>0</v>
      </c>
      <c r="E669" s="251">
        <v>0</v>
      </c>
      <c r="F669" s="251">
        <v>0</v>
      </c>
      <c r="G669" s="251">
        <v>0</v>
      </c>
      <c r="H669" s="221"/>
      <c r="I669" s="221"/>
      <c r="J669" s="221"/>
      <c r="K669" s="221"/>
    </row>
    <row r="670" spans="1:11">
      <c r="A670" s="221"/>
      <c r="B670" s="221"/>
      <c r="C670" s="250" t="s">
        <v>220</v>
      </c>
      <c r="D670" s="251">
        <v>0</v>
      </c>
      <c r="E670" s="251">
        <v>0</v>
      </c>
      <c r="F670" s="251">
        <v>0</v>
      </c>
      <c r="G670" s="251">
        <v>0</v>
      </c>
      <c r="H670" s="221"/>
      <c r="I670" s="221"/>
      <c r="J670" s="221"/>
      <c r="K670" s="221"/>
    </row>
    <row r="671" spans="1:11">
      <c r="A671" s="221"/>
      <c r="B671" s="221"/>
      <c r="C671" s="250" t="s">
        <v>221</v>
      </c>
      <c r="D671" s="251">
        <v>0</v>
      </c>
      <c r="E671" s="251">
        <v>0</v>
      </c>
      <c r="F671" s="251">
        <v>0</v>
      </c>
      <c r="G671" s="251">
        <v>0</v>
      </c>
      <c r="H671" s="221"/>
      <c r="I671" s="221"/>
      <c r="J671" s="221"/>
      <c r="K671" s="221"/>
    </row>
    <row r="672" spans="1:11">
      <c r="A672" s="221"/>
      <c r="B672" s="221"/>
      <c r="C672" s="250" t="s">
        <v>225</v>
      </c>
      <c r="D672" s="251">
        <v>0</v>
      </c>
      <c r="E672" s="251">
        <v>0</v>
      </c>
      <c r="F672" s="251">
        <v>0</v>
      </c>
      <c r="G672" s="251">
        <v>0</v>
      </c>
      <c r="H672" s="221"/>
      <c r="I672" s="221"/>
      <c r="J672" s="221"/>
      <c r="K672" s="221"/>
    </row>
    <row r="673" spans="1:11">
      <c r="A673" s="221"/>
      <c r="B673" s="221"/>
      <c r="C673" s="250" t="s">
        <v>220</v>
      </c>
      <c r="D673" s="251">
        <v>0</v>
      </c>
      <c r="E673" s="251">
        <v>0</v>
      </c>
      <c r="F673" s="251">
        <v>0</v>
      </c>
      <c r="G673" s="251">
        <v>0</v>
      </c>
      <c r="H673" s="221"/>
      <c r="I673" s="221"/>
      <c r="J673" s="221"/>
      <c r="K673" s="221"/>
    </row>
    <row r="674" spans="1:11">
      <c r="A674" s="221"/>
      <c r="B674" s="221"/>
      <c r="C674" s="250" t="s">
        <v>221</v>
      </c>
      <c r="D674" s="251">
        <v>0</v>
      </c>
      <c r="E674" s="251">
        <v>0</v>
      </c>
      <c r="F674" s="251">
        <v>0</v>
      </c>
      <c r="G674" s="251">
        <v>0</v>
      </c>
      <c r="H674" s="221"/>
      <c r="I674" s="221"/>
      <c r="J674" s="221"/>
      <c r="K674" s="221"/>
    </row>
    <row r="675" spans="1:11">
      <c r="A675" s="221"/>
      <c r="B675" s="221"/>
      <c r="C675" s="250" t="s">
        <v>226</v>
      </c>
      <c r="D675" s="251">
        <v>0</v>
      </c>
      <c r="E675" s="251">
        <v>0</v>
      </c>
      <c r="F675" s="251">
        <v>0</v>
      </c>
      <c r="G675" s="251">
        <v>0</v>
      </c>
      <c r="H675" s="221"/>
      <c r="I675" s="221"/>
      <c r="J675" s="221"/>
      <c r="K675" s="221"/>
    </row>
    <row r="676" spans="1:11">
      <c r="A676" s="221"/>
      <c r="B676" s="221"/>
      <c r="C676" s="250" t="s">
        <v>220</v>
      </c>
      <c r="D676" s="251">
        <v>0</v>
      </c>
      <c r="E676" s="251">
        <v>0</v>
      </c>
      <c r="F676" s="251">
        <v>0</v>
      </c>
      <c r="G676" s="251">
        <v>0</v>
      </c>
      <c r="H676" s="221"/>
      <c r="I676" s="221"/>
      <c r="J676" s="221"/>
      <c r="K676" s="221"/>
    </row>
    <row r="677" spans="1:11">
      <c r="A677" s="221"/>
      <c r="B677" s="221"/>
      <c r="C677" s="250" t="s">
        <v>221</v>
      </c>
      <c r="D677" s="251">
        <v>0</v>
      </c>
      <c r="E677" s="251">
        <v>0</v>
      </c>
      <c r="F677" s="251">
        <v>0</v>
      </c>
      <c r="G677" s="251">
        <v>0</v>
      </c>
      <c r="H677" s="221"/>
      <c r="I677" s="221"/>
      <c r="J677" s="221"/>
      <c r="K677" s="221"/>
    </row>
    <row r="678" spans="1:11">
      <c r="A678" s="221"/>
      <c r="B678" s="221"/>
      <c r="C678" s="250" t="s">
        <v>227</v>
      </c>
      <c r="D678" s="251">
        <v>0</v>
      </c>
      <c r="E678" s="251">
        <v>0</v>
      </c>
      <c r="F678" s="251">
        <v>0</v>
      </c>
      <c r="G678" s="251">
        <v>0</v>
      </c>
      <c r="H678" s="221"/>
      <c r="I678" s="221"/>
      <c r="J678" s="221"/>
      <c r="K678" s="221"/>
    </row>
    <row r="679" spans="1:11">
      <c r="A679" s="221"/>
      <c r="B679" s="221"/>
      <c r="C679" s="250" t="s">
        <v>220</v>
      </c>
      <c r="D679" s="251">
        <v>0</v>
      </c>
      <c r="E679" s="251">
        <v>0</v>
      </c>
      <c r="F679" s="251">
        <v>0</v>
      </c>
      <c r="G679" s="251">
        <v>0</v>
      </c>
      <c r="H679" s="221"/>
      <c r="I679" s="221"/>
      <c r="J679" s="221"/>
      <c r="K679" s="221"/>
    </row>
    <row r="680" spans="1:11">
      <c r="A680" s="221"/>
      <c r="B680" s="221"/>
      <c r="C680" s="250" t="s">
        <v>221</v>
      </c>
      <c r="D680" s="251">
        <v>0</v>
      </c>
      <c r="E680" s="251">
        <v>0</v>
      </c>
      <c r="F680" s="251">
        <v>0</v>
      </c>
      <c r="G680" s="251">
        <v>0</v>
      </c>
      <c r="H680" s="221"/>
      <c r="I680" s="221"/>
      <c r="J680" s="221"/>
      <c r="K680" s="221"/>
    </row>
    <row r="681" spans="1:11">
      <c r="A681" s="221"/>
      <c r="B681" s="221"/>
      <c r="C681" s="250" t="s">
        <v>228</v>
      </c>
      <c r="D681" s="251">
        <v>0</v>
      </c>
      <c r="E681" s="251">
        <v>0</v>
      </c>
      <c r="F681" s="251">
        <v>0</v>
      </c>
      <c r="G681" s="251">
        <v>0</v>
      </c>
      <c r="H681" s="221"/>
      <c r="I681" s="221"/>
      <c r="J681" s="221"/>
      <c r="K681" s="221"/>
    </row>
    <row r="682" spans="1:11">
      <c r="A682" s="221"/>
      <c r="B682" s="221"/>
      <c r="C682" s="250" t="s">
        <v>220</v>
      </c>
      <c r="D682" s="251">
        <v>0</v>
      </c>
      <c r="E682" s="251">
        <v>0</v>
      </c>
      <c r="F682" s="251">
        <v>0</v>
      </c>
      <c r="G682" s="251">
        <v>0</v>
      </c>
      <c r="H682" s="221"/>
      <c r="I682" s="221"/>
      <c r="J682" s="221"/>
      <c r="K682" s="221"/>
    </row>
    <row r="683" spans="1:11">
      <c r="A683" s="221"/>
      <c r="B683" s="221"/>
      <c r="C683" s="250" t="s">
        <v>229</v>
      </c>
      <c r="D683" s="251">
        <v>0</v>
      </c>
      <c r="E683" s="251">
        <v>0</v>
      </c>
      <c r="F683" s="251">
        <v>0</v>
      </c>
      <c r="G683" s="251">
        <v>0</v>
      </c>
      <c r="H683" s="221"/>
      <c r="I683" s="221"/>
      <c r="J683" s="221"/>
      <c r="K683" s="221"/>
    </row>
    <row r="684" spans="1:11">
      <c r="A684" s="221"/>
      <c r="B684" s="221"/>
      <c r="C684" s="250" t="s">
        <v>230</v>
      </c>
      <c r="D684" s="251">
        <v>0</v>
      </c>
      <c r="E684" s="251">
        <v>0</v>
      </c>
      <c r="F684" s="251">
        <v>0</v>
      </c>
      <c r="G684" s="251">
        <v>0</v>
      </c>
      <c r="H684" s="221"/>
      <c r="I684" s="221"/>
      <c r="J684" s="221"/>
      <c r="K684" s="221"/>
    </row>
    <row r="685" spans="1:11">
      <c r="A685" s="221"/>
      <c r="B685" s="221"/>
      <c r="C685" s="250" t="s">
        <v>231</v>
      </c>
      <c r="D685" s="251">
        <v>0</v>
      </c>
      <c r="E685" s="251">
        <v>0</v>
      </c>
      <c r="F685" s="251">
        <v>0</v>
      </c>
      <c r="G685" s="251">
        <v>0</v>
      </c>
      <c r="H685" s="221"/>
      <c r="I685" s="221"/>
      <c r="J685" s="221"/>
      <c r="K685" s="221"/>
    </row>
    <row r="686" spans="1:11">
      <c r="A686" s="221"/>
      <c r="B686" s="221"/>
      <c r="C686" s="250" t="s">
        <v>232</v>
      </c>
      <c r="D686" s="251">
        <v>0</v>
      </c>
      <c r="E686" s="251">
        <v>0</v>
      </c>
      <c r="F686" s="251">
        <v>0</v>
      </c>
      <c r="G686" s="251">
        <v>0</v>
      </c>
      <c r="H686" s="221"/>
      <c r="I686" s="221"/>
      <c r="J686" s="221"/>
      <c r="K686" s="221"/>
    </row>
    <row r="687" spans="1:11">
      <c r="A687" s="221"/>
      <c r="B687" s="221"/>
      <c r="C687" s="250" t="s">
        <v>233</v>
      </c>
      <c r="D687" s="251">
        <v>0</v>
      </c>
      <c r="E687" s="251">
        <v>152543032</v>
      </c>
      <c r="F687" s="251">
        <v>0</v>
      </c>
      <c r="G687" s="251">
        <v>0</v>
      </c>
      <c r="H687" s="221"/>
      <c r="I687" s="221"/>
      <c r="J687" s="221"/>
      <c r="K687" s="221"/>
    </row>
    <row r="688" spans="1:11">
      <c r="A688" s="221"/>
      <c r="B688" s="221"/>
      <c r="C688" s="250" t="s">
        <v>220</v>
      </c>
      <c r="D688" s="251">
        <v>0</v>
      </c>
      <c r="E688" s="251">
        <v>152543032</v>
      </c>
      <c r="F688" s="251">
        <v>0</v>
      </c>
      <c r="G688" s="251">
        <v>0</v>
      </c>
      <c r="H688" s="221"/>
      <c r="I688" s="221"/>
      <c r="J688" s="221"/>
      <c r="K688" s="221"/>
    </row>
    <row r="689" spans="1:11">
      <c r="A689" s="221"/>
      <c r="B689" s="221"/>
      <c r="C689" s="250" t="s">
        <v>229</v>
      </c>
      <c r="D689" s="251">
        <v>0</v>
      </c>
      <c r="E689" s="251">
        <v>0</v>
      </c>
      <c r="F689" s="251">
        <v>0</v>
      </c>
      <c r="G689" s="251">
        <v>0</v>
      </c>
      <c r="H689" s="221"/>
      <c r="I689" s="221"/>
      <c r="J689" s="221"/>
      <c r="K689" s="221"/>
    </row>
    <row r="690" spans="1:11">
      <c r="A690" s="221"/>
      <c r="B690" s="221"/>
      <c r="C690" s="250" t="s">
        <v>230</v>
      </c>
      <c r="D690" s="251">
        <v>0</v>
      </c>
      <c r="E690" s="251">
        <v>0</v>
      </c>
      <c r="F690" s="251">
        <v>0</v>
      </c>
      <c r="G690" s="251">
        <v>0</v>
      </c>
      <c r="H690" s="221"/>
      <c r="I690" s="221"/>
      <c r="J690" s="221"/>
      <c r="K690" s="221"/>
    </row>
    <row r="691" spans="1:11">
      <c r="A691" s="221"/>
      <c r="B691" s="221"/>
      <c r="C691" s="250" t="s">
        <v>231</v>
      </c>
      <c r="D691" s="251">
        <v>0</v>
      </c>
      <c r="E691" s="251">
        <v>0</v>
      </c>
      <c r="F691" s="251">
        <v>0</v>
      </c>
      <c r="G691" s="251">
        <v>0</v>
      </c>
      <c r="H691" s="221"/>
      <c r="I691" s="221"/>
      <c r="J691" s="221"/>
      <c r="K691" s="221"/>
    </row>
    <row r="692" spans="1:11">
      <c r="A692" s="221"/>
      <c r="B692" s="221"/>
      <c r="C692" s="250" t="s">
        <v>232</v>
      </c>
      <c r="D692" s="251">
        <v>0</v>
      </c>
      <c r="E692" s="251">
        <v>0</v>
      </c>
      <c r="F692" s="251">
        <v>0</v>
      </c>
      <c r="G692" s="251">
        <v>0</v>
      </c>
      <c r="H692" s="221"/>
      <c r="I692" s="221"/>
      <c r="J692" s="221"/>
      <c r="K692" s="221"/>
    </row>
    <row r="693" spans="1:11">
      <c r="A693" s="221"/>
      <c r="B693" s="221"/>
      <c r="C693" s="250" t="s">
        <v>234</v>
      </c>
      <c r="D693" s="251">
        <v>0</v>
      </c>
      <c r="E693" s="251">
        <v>0</v>
      </c>
      <c r="F693" s="251">
        <v>0</v>
      </c>
      <c r="G693" s="251">
        <v>0</v>
      </c>
      <c r="H693" s="221"/>
      <c r="I693" s="221"/>
      <c r="J693" s="221"/>
      <c r="K693" s="221"/>
    </row>
    <row r="694" spans="1:11">
      <c r="A694" s="221"/>
      <c r="B694" s="221"/>
      <c r="C694" s="250" t="s">
        <v>220</v>
      </c>
      <c r="D694" s="251">
        <v>0</v>
      </c>
      <c r="E694" s="251">
        <v>0</v>
      </c>
      <c r="F694" s="251">
        <v>0</v>
      </c>
      <c r="G694" s="251">
        <v>0</v>
      </c>
      <c r="H694" s="221"/>
      <c r="I694" s="221"/>
      <c r="J694" s="221"/>
      <c r="K694" s="221"/>
    </row>
    <row r="695" spans="1:11">
      <c r="A695" s="221"/>
      <c r="B695" s="221"/>
      <c r="C695" s="250" t="s">
        <v>229</v>
      </c>
      <c r="D695" s="251">
        <v>0</v>
      </c>
      <c r="E695" s="251">
        <v>0</v>
      </c>
      <c r="F695" s="251">
        <v>0</v>
      </c>
      <c r="G695" s="251">
        <v>0</v>
      </c>
      <c r="H695" s="221"/>
      <c r="I695" s="221"/>
      <c r="J695" s="221"/>
      <c r="K695" s="221"/>
    </row>
    <row r="696" spans="1:11">
      <c r="A696" s="221"/>
      <c r="B696" s="221"/>
      <c r="C696" s="250" t="s">
        <v>230</v>
      </c>
      <c r="D696" s="251">
        <v>0</v>
      </c>
      <c r="E696" s="251">
        <v>0</v>
      </c>
      <c r="F696" s="251">
        <v>0</v>
      </c>
      <c r="G696" s="251">
        <v>0</v>
      </c>
      <c r="H696" s="221"/>
      <c r="I696" s="221"/>
      <c r="J696" s="221"/>
      <c r="K696" s="221"/>
    </row>
    <row r="697" spans="1:11">
      <c r="A697" s="221"/>
      <c r="B697" s="221"/>
      <c r="C697" s="250" t="s">
        <v>231</v>
      </c>
      <c r="D697" s="251">
        <v>0</v>
      </c>
      <c r="E697" s="251">
        <v>0</v>
      </c>
      <c r="F697" s="251">
        <v>0</v>
      </c>
      <c r="G697" s="251">
        <v>0</v>
      </c>
      <c r="H697" s="221"/>
      <c r="I697" s="221"/>
      <c r="J697" s="221"/>
      <c r="K697" s="221"/>
    </row>
    <row r="698" spans="1:11">
      <c r="A698" s="221"/>
      <c r="B698" s="221"/>
      <c r="C698" s="250" t="s">
        <v>232</v>
      </c>
      <c r="D698" s="251">
        <v>0</v>
      </c>
      <c r="E698" s="251">
        <v>0</v>
      </c>
      <c r="F698" s="251">
        <v>0</v>
      </c>
      <c r="G698" s="251">
        <v>0</v>
      </c>
      <c r="H698" s="221"/>
      <c r="I698" s="221"/>
      <c r="J698" s="221"/>
      <c r="K698" s="221"/>
    </row>
    <row r="699" spans="1:11">
      <c r="A699" s="221"/>
      <c r="B699" s="221"/>
      <c r="C699" s="250" t="s">
        <v>235</v>
      </c>
      <c r="D699" s="251">
        <v>0</v>
      </c>
      <c r="E699" s="251">
        <v>0</v>
      </c>
      <c r="F699" s="251">
        <v>0</v>
      </c>
      <c r="G699" s="251">
        <v>0</v>
      </c>
      <c r="H699" s="221"/>
      <c r="I699" s="221"/>
      <c r="J699" s="221"/>
      <c r="K699" s="221"/>
    </row>
    <row r="700" spans="1:11">
      <c r="A700" s="221"/>
      <c r="B700" s="221"/>
      <c r="C700" s="250" t="s">
        <v>236</v>
      </c>
      <c r="D700" s="251">
        <v>0</v>
      </c>
      <c r="E700" s="251">
        <v>0</v>
      </c>
      <c r="F700" s="251">
        <v>0</v>
      </c>
      <c r="G700" s="251">
        <v>0</v>
      </c>
      <c r="H700" s="221"/>
      <c r="I700" s="221"/>
      <c r="J700" s="221"/>
      <c r="K700" s="221"/>
    </row>
    <row r="701" spans="1:11">
      <c r="A701" s="221"/>
      <c r="B701" s="221"/>
      <c r="C701" s="252" t="s">
        <v>237</v>
      </c>
      <c r="D701" s="251">
        <v>0</v>
      </c>
      <c r="E701" s="251">
        <v>152543032</v>
      </c>
      <c r="F701" s="251">
        <v>0</v>
      </c>
      <c r="G701" s="251">
        <v>0</v>
      </c>
      <c r="H701" s="221"/>
      <c r="I701" s="221"/>
      <c r="J701" s="221"/>
      <c r="K701" s="221"/>
    </row>
    <row r="702" spans="1:11">
      <c r="A702" s="221"/>
      <c r="B702" s="221"/>
      <c r="C702" s="242" t="s">
        <v>3609</v>
      </c>
      <c r="D702" s="1627" t="s">
        <v>3610</v>
      </c>
      <c r="E702" s="1628"/>
      <c r="F702" s="1628"/>
      <c r="G702" s="1628"/>
      <c r="H702" s="221"/>
      <c r="I702" s="221"/>
      <c r="J702" s="221"/>
      <c r="K702" s="221"/>
    </row>
    <row r="703" spans="1:11">
      <c r="A703" s="221"/>
      <c r="B703" s="221"/>
      <c r="C703" s="243" t="s">
        <v>209</v>
      </c>
      <c r="D703" s="1705" t="s">
        <v>3611</v>
      </c>
      <c r="E703" s="1706"/>
      <c r="F703" s="1706"/>
      <c r="G703" s="1706"/>
      <c r="H703" s="221"/>
      <c r="I703" s="221"/>
      <c r="J703" s="221"/>
      <c r="K703" s="221"/>
    </row>
    <row r="704" spans="1:11">
      <c r="A704" s="221"/>
      <c r="B704" s="221"/>
      <c r="C704" s="244" t="s">
        <v>211</v>
      </c>
      <c r="D704" s="1639" t="s">
        <v>3612</v>
      </c>
      <c r="E704" s="1640"/>
      <c r="F704" s="1640"/>
      <c r="G704" s="1640"/>
      <c r="H704" s="221"/>
      <c r="I704" s="221"/>
      <c r="J704" s="221"/>
      <c r="K704" s="221"/>
    </row>
    <row r="705" spans="1:11">
      <c r="A705" s="221"/>
      <c r="B705" s="221"/>
      <c r="C705" s="244" t="s">
        <v>31</v>
      </c>
      <c r="D705" s="1639" t="s">
        <v>3406</v>
      </c>
      <c r="E705" s="1640"/>
      <c r="F705" s="1640"/>
      <c r="G705" s="1640"/>
      <c r="H705" s="221"/>
      <c r="I705" s="221"/>
      <c r="J705" s="221"/>
      <c r="K705" s="221"/>
    </row>
    <row r="706" spans="1:11">
      <c r="A706" s="221"/>
      <c r="B706" s="221"/>
      <c r="C706" s="245"/>
      <c r="D706" s="246">
        <v>2025</v>
      </c>
      <c r="E706" s="246">
        <v>2026</v>
      </c>
      <c r="F706" s="246">
        <v>2027</v>
      </c>
      <c r="G706" s="246">
        <v>2028</v>
      </c>
      <c r="H706" s="221"/>
      <c r="I706" s="221"/>
      <c r="J706" s="221"/>
      <c r="K706" s="221"/>
    </row>
    <row r="707" spans="1:11">
      <c r="A707" s="221"/>
      <c r="B707" s="221"/>
      <c r="C707" s="247"/>
      <c r="D707" s="248" t="s">
        <v>13</v>
      </c>
      <c r="E707" s="248" t="s">
        <v>14</v>
      </c>
      <c r="F707" s="248" t="s">
        <v>14</v>
      </c>
      <c r="G707" s="248" t="s">
        <v>14</v>
      </c>
      <c r="H707" s="221"/>
      <c r="I707" s="221"/>
      <c r="J707" s="221"/>
      <c r="K707" s="221"/>
    </row>
    <row r="708" spans="1:11">
      <c r="A708" s="221"/>
      <c r="B708" s="221"/>
      <c r="C708" s="225" t="s">
        <v>33</v>
      </c>
      <c r="D708" s="253" t="s">
        <v>200</v>
      </c>
      <c r="E708" s="253" t="s">
        <v>248</v>
      </c>
      <c r="F708" s="253" t="s">
        <v>248</v>
      </c>
      <c r="G708" s="253" t="s">
        <v>164</v>
      </c>
      <c r="H708" s="221"/>
      <c r="I708" s="221"/>
      <c r="J708" s="221"/>
      <c r="K708" s="221"/>
    </row>
    <row r="709" spans="1:11">
      <c r="A709" s="221"/>
      <c r="B709" s="221"/>
      <c r="C709" s="225" t="s">
        <v>214</v>
      </c>
      <c r="D709" s="1584">
        <v>72143783</v>
      </c>
      <c r="E709" s="1584">
        <v>59121823</v>
      </c>
      <c r="F709" s="253" t="s">
        <v>164</v>
      </c>
      <c r="G709" s="253" t="s">
        <v>164</v>
      </c>
      <c r="H709" s="221"/>
      <c r="I709" s="221"/>
      <c r="J709" s="221"/>
      <c r="K709" s="221"/>
    </row>
    <row r="710" spans="1:11">
      <c r="A710" s="221"/>
      <c r="B710" s="221"/>
      <c r="C710" s="225" t="s">
        <v>215</v>
      </c>
      <c r="D710" s="253" t="s">
        <v>164</v>
      </c>
      <c r="E710" s="1584">
        <v>59121823</v>
      </c>
      <c r="F710" s="253" t="s">
        <v>164</v>
      </c>
      <c r="G710" s="253" t="s">
        <v>164</v>
      </c>
      <c r="H710" s="221"/>
      <c r="I710" s="221"/>
      <c r="J710" s="221"/>
      <c r="K710" s="221"/>
    </row>
    <row r="711" spans="1:11">
      <c r="A711" s="221"/>
      <c r="B711" s="221"/>
      <c r="C711" s="225" t="s">
        <v>216</v>
      </c>
      <c r="D711" s="253" t="s">
        <v>200</v>
      </c>
      <c r="E711" s="1586"/>
      <c r="F711" s="1619">
        <v>0</v>
      </c>
      <c r="G711" s="1619">
        <v>-1</v>
      </c>
      <c r="H711" s="221"/>
      <c r="I711" s="221"/>
      <c r="J711" s="221"/>
      <c r="K711" s="221"/>
    </row>
    <row r="712" spans="1:11">
      <c r="A712" s="221"/>
      <c r="B712" s="221"/>
      <c r="C712" s="225" t="s">
        <v>217</v>
      </c>
      <c r="D712" s="253" t="s">
        <v>200</v>
      </c>
      <c r="E712" s="1586">
        <v>-0.18050009936407133</v>
      </c>
      <c r="F712" s="1619">
        <v>-1</v>
      </c>
      <c r="G712" s="1619"/>
      <c r="H712" s="221"/>
      <c r="I712" s="221"/>
      <c r="J712" s="221"/>
      <c r="K712" s="221"/>
    </row>
    <row r="713" spans="1:11">
      <c r="A713" s="221"/>
      <c r="B713" s="221"/>
      <c r="C713" s="225" t="s">
        <v>39</v>
      </c>
      <c r="D713" s="253" t="s">
        <v>200</v>
      </c>
      <c r="E713" s="1586"/>
      <c r="F713" s="1619">
        <v>-1</v>
      </c>
      <c r="G713" s="1619" t="s">
        <v>200</v>
      </c>
      <c r="H713" s="221"/>
      <c r="I713" s="221"/>
      <c r="J713" s="221"/>
      <c r="K713" s="221"/>
    </row>
    <row r="714" spans="1:11">
      <c r="A714" s="221"/>
      <c r="B714" s="221"/>
      <c r="C714" s="1641" t="s">
        <v>218</v>
      </c>
      <c r="D714" s="1642"/>
      <c r="E714" s="1642"/>
      <c r="F714" s="1642"/>
      <c r="G714" s="1642"/>
      <c r="H714" s="221"/>
      <c r="I714" s="221"/>
      <c r="J714" s="221"/>
      <c r="K714" s="221"/>
    </row>
    <row r="715" spans="1:11">
      <c r="A715" s="221"/>
      <c r="B715" s="221"/>
      <c r="C715" s="245"/>
      <c r="D715" s="246">
        <v>2025</v>
      </c>
      <c r="E715" s="246">
        <v>2026</v>
      </c>
      <c r="F715" s="246">
        <v>2027</v>
      </c>
      <c r="G715" s="246">
        <v>2028</v>
      </c>
      <c r="H715" s="221"/>
      <c r="I715" s="221"/>
      <c r="J715" s="221"/>
      <c r="K715" s="221"/>
    </row>
    <row r="716" spans="1:11">
      <c r="A716" s="221"/>
      <c r="B716" s="221"/>
      <c r="C716" s="247"/>
      <c r="D716" s="248" t="s">
        <v>13</v>
      </c>
      <c r="E716" s="248" t="s">
        <v>14</v>
      </c>
      <c r="F716" s="248" t="s">
        <v>14</v>
      </c>
      <c r="G716" s="248" t="s">
        <v>14</v>
      </c>
      <c r="H716" s="221"/>
      <c r="I716" s="221"/>
      <c r="J716" s="221"/>
      <c r="K716" s="221"/>
    </row>
    <row r="717" spans="1:11">
      <c r="A717" s="221"/>
      <c r="B717" s="221"/>
      <c r="C717" s="250" t="s">
        <v>219</v>
      </c>
      <c r="D717" s="251">
        <v>0</v>
      </c>
      <c r="E717" s="251">
        <v>0</v>
      </c>
      <c r="F717" s="251">
        <v>0</v>
      </c>
      <c r="G717" s="251">
        <v>0</v>
      </c>
      <c r="H717" s="221"/>
      <c r="I717" s="221"/>
      <c r="J717" s="221"/>
      <c r="K717" s="221"/>
    </row>
    <row r="718" spans="1:11">
      <c r="A718" s="221"/>
      <c r="B718" s="221"/>
      <c r="C718" s="250" t="s">
        <v>220</v>
      </c>
      <c r="D718" s="251">
        <v>0</v>
      </c>
      <c r="E718" s="251">
        <v>0</v>
      </c>
      <c r="F718" s="251">
        <v>0</v>
      </c>
      <c r="G718" s="251">
        <v>0</v>
      </c>
      <c r="H718" s="221"/>
      <c r="I718" s="221"/>
      <c r="J718" s="221"/>
      <c r="K718" s="221"/>
    </row>
    <row r="719" spans="1:11">
      <c r="A719" s="221"/>
      <c r="B719" s="221"/>
      <c r="C719" s="250" t="s">
        <v>221</v>
      </c>
      <c r="D719" s="251">
        <v>0</v>
      </c>
      <c r="E719" s="251">
        <v>0</v>
      </c>
      <c r="F719" s="251">
        <v>0</v>
      </c>
      <c r="G719" s="251">
        <v>0</v>
      </c>
      <c r="H719" s="221"/>
      <c r="I719" s="221"/>
      <c r="J719" s="221"/>
      <c r="K719" s="221"/>
    </row>
    <row r="720" spans="1:11">
      <c r="A720" s="221"/>
      <c r="B720" s="221"/>
      <c r="C720" s="250" t="s">
        <v>222</v>
      </c>
      <c r="D720" s="251">
        <v>0</v>
      </c>
      <c r="E720" s="251">
        <v>0</v>
      </c>
      <c r="F720" s="251">
        <v>0</v>
      </c>
      <c r="G720" s="251">
        <v>0</v>
      </c>
      <c r="H720" s="221"/>
      <c r="I720" s="221"/>
      <c r="J720" s="221"/>
      <c r="K720" s="221"/>
    </row>
    <row r="721" spans="1:11">
      <c r="A721" s="221"/>
      <c r="B721" s="221"/>
      <c r="C721" s="250" t="s">
        <v>220</v>
      </c>
      <c r="D721" s="251">
        <v>0</v>
      </c>
      <c r="E721" s="251">
        <v>0</v>
      </c>
      <c r="F721" s="251">
        <v>0</v>
      </c>
      <c r="G721" s="251">
        <v>0</v>
      </c>
      <c r="H721" s="221"/>
      <c r="I721" s="221"/>
      <c r="J721" s="221"/>
      <c r="K721" s="221"/>
    </row>
    <row r="722" spans="1:11">
      <c r="A722" s="221"/>
      <c r="B722" s="221"/>
      <c r="C722" s="250" t="s">
        <v>221</v>
      </c>
      <c r="D722" s="251">
        <v>0</v>
      </c>
      <c r="E722" s="251">
        <v>0</v>
      </c>
      <c r="F722" s="251">
        <v>0</v>
      </c>
      <c r="G722" s="251">
        <v>0</v>
      </c>
      <c r="H722" s="221"/>
      <c r="I722" s="221"/>
      <c r="J722" s="221"/>
      <c r="K722" s="221"/>
    </row>
    <row r="723" spans="1:11">
      <c r="A723" s="221"/>
      <c r="B723" s="221"/>
      <c r="C723" s="250" t="s">
        <v>223</v>
      </c>
      <c r="D723" s="251">
        <v>0</v>
      </c>
      <c r="E723" s="251">
        <v>0</v>
      </c>
      <c r="F723" s="251">
        <v>0</v>
      </c>
      <c r="G723" s="251">
        <v>0</v>
      </c>
      <c r="H723" s="221"/>
      <c r="I723" s="221"/>
      <c r="J723" s="221"/>
      <c r="K723" s="221"/>
    </row>
    <row r="724" spans="1:11">
      <c r="A724" s="221"/>
      <c r="B724" s="221"/>
      <c r="C724" s="250" t="s">
        <v>220</v>
      </c>
      <c r="D724" s="251">
        <v>0</v>
      </c>
      <c r="E724" s="251">
        <v>0</v>
      </c>
      <c r="F724" s="251">
        <v>0</v>
      </c>
      <c r="G724" s="251">
        <v>0</v>
      </c>
      <c r="H724" s="221"/>
      <c r="I724" s="221"/>
      <c r="J724" s="221"/>
      <c r="K724" s="221"/>
    </row>
    <row r="725" spans="1:11">
      <c r="A725" s="221"/>
      <c r="B725" s="221"/>
      <c r="C725" s="250" t="s">
        <v>221</v>
      </c>
      <c r="D725" s="251">
        <v>0</v>
      </c>
      <c r="E725" s="251">
        <v>0</v>
      </c>
      <c r="F725" s="251">
        <v>0</v>
      </c>
      <c r="G725" s="251">
        <v>0</v>
      </c>
      <c r="H725" s="221"/>
      <c r="I725" s="221"/>
      <c r="J725" s="221"/>
      <c r="K725" s="221"/>
    </row>
    <row r="726" spans="1:11">
      <c r="A726" s="221"/>
      <c r="B726" s="221"/>
      <c r="C726" s="250" t="s">
        <v>224</v>
      </c>
      <c r="D726" s="251">
        <v>0</v>
      </c>
      <c r="E726" s="251">
        <v>0</v>
      </c>
      <c r="F726" s="251">
        <v>0</v>
      </c>
      <c r="G726" s="251">
        <v>0</v>
      </c>
      <c r="H726" s="221"/>
      <c r="I726" s="221"/>
      <c r="J726" s="221"/>
      <c r="K726" s="221"/>
    </row>
    <row r="727" spans="1:11">
      <c r="A727" s="221"/>
      <c r="B727" s="221"/>
      <c r="C727" s="250" t="s">
        <v>220</v>
      </c>
      <c r="D727" s="251">
        <v>0</v>
      </c>
      <c r="E727" s="251">
        <v>0</v>
      </c>
      <c r="F727" s="251">
        <v>0</v>
      </c>
      <c r="G727" s="251">
        <v>0</v>
      </c>
      <c r="H727" s="221"/>
      <c r="I727" s="221"/>
      <c r="J727" s="221"/>
      <c r="K727" s="221"/>
    </row>
    <row r="728" spans="1:11">
      <c r="A728" s="221"/>
      <c r="B728" s="221"/>
      <c r="C728" s="250" t="s">
        <v>221</v>
      </c>
      <c r="D728" s="251">
        <v>0</v>
      </c>
      <c r="E728" s="251">
        <v>0</v>
      </c>
      <c r="F728" s="251">
        <v>0</v>
      </c>
      <c r="G728" s="251">
        <v>0</v>
      </c>
      <c r="H728" s="221"/>
      <c r="I728" s="221"/>
      <c r="J728" s="221"/>
      <c r="K728" s="221"/>
    </row>
    <row r="729" spans="1:11">
      <c r="A729" s="221"/>
      <c r="B729" s="221"/>
      <c r="C729" s="250" t="s">
        <v>225</v>
      </c>
      <c r="D729" s="251">
        <v>0</v>
      </c>
      <c r="E729" s="251">
        <v>0</v>
      </c>
      <c r="F729" s="251">
        <v>0</v>
      </c>
      <c r="G729" s="251">
        <v>0</v>
      </c>
      <c r="H729" s="221"/>
      <c r="I729" s="221"/>
      <c r="J729" s="221"/>
      <c r="K729" s="221"/>
    </row>
    <row r="730" spans="1:11">
      <c r="A730" s="221"/>
      <c r="B730" s="221"/>
      <c r="C730" s="250" t="s">
        <v>220</v>
      </c>
      <c r="D730" s="251">
        <v>0</v>
      </c>
      <c r="E730" s="251">
        <v>0</v>
      </c>
      <c r="F730" s="251">
        <v>0</v>
      </c>
      <c r="G730" s="251">
        <v>0</v>
      </c>
      <c r="H730" s="221"/>
      <c r="I730" s="221"/>
      <c r="J730" s="221"/>
      <c r="K730" s="221"/>
    </row>
    <row r="731" spans="1:11">
      <c r="A731" s="221"/>
      <c r="B731" s="221"/>
      <c r="C731" s="250" t="s">
        <v>221</v>
      </c>
      <c r="D731" s="251">
        <v>0</v>
      </c>
      <c r="E731" s="251">
        <v>0</v>
      </c>
      <c r="F731" s="251">
        <v>0</v>
      </c>
      <c r="G731" s="251">
        <v>0</v>
      </c>
      <c r="H731" s="221"/>
      <c r="I731" s="221"/>
      <c r="J731" s="221"/>
      <c r="K731" s="221"/>
    </row>
    <row r="732" spans="1:11">
      <c r="A732" s="221"/>
      <c r="B732" s="221"/>
      <c r="C732" s="250" t="s">
        <v>226</v>
      </c>
      <c r="D732" s="251">
        <v>0</v>
      </c>
      <c r="E732" s="251">
        <v>0</v>
      </c>
      <c r="F732" s="251">
        <v>0</v>
      </c>
      <c r="G732" s="251">
        <v>0</v>
      </c>
      <c r="H732" s="221"/>
      <c r="I732" s="221"/>
      <c r="J732" s="221"/>
      <c r="K732" s="221"/>
    </row>
    <row r="733" spans="1:11">
      <c r="A733" s="221"/>
      <c r="B733" s="221"/>
      <c r="C733" s="250" t="s">
        <v>220</v>
      </c>
      <c r="D733" s="251">
        <v>0</v>
      </c>
      <c r="E733" s="251">
        <v>0</v>
      </c>
      <c r="F733" s="251">
        <v>0</v>
      </c>
      <c r="G733" s="251">
        <v>0</v>
      </c>
      <c r="H733" s="221"/>
      <c r="I733" s="221"/>
      <c r="J733" s="221"/>
      <c r="K733" s="221"/>
    </row>
    <row r="734" spans="1:11">
      <c r="A734" s="221"/>
      <c r="B734" s="221"/>
      <c r="C734" s="250" t="s">
        <v>221</v>
      </c>
      <c r="D734" s="251">
        <v>0</v>
      </c>
      <c r="E734" s="251">
        <v>0</v>
      </c>
      <c r="F734" s="251">
        <v>0</v>
      </c>
      <c r="G734" s="251">
        <v>0</v>
      </c>
      <c r="H734" s="221"/>
      <c r="I734" s="221"/>
      <c r="J734" s="221"/>
      <c r="K734" s="221"/>
    </row>
    <row r="735" spans="1:11">
      <c r="A735" s="221"/>
      <c r="B735" s="221"/>
      <c r="C735" s="250" t="s">
        <v>227</v>
      </c>
      <c r="D735" s="251">
        <v>0</v>
      </c>
      <c r="E735" s="251">
        <v>0</v>
      </c>
      <c r="F735" s="251">
        <v>0</v>
      </c>
      <c r="G735" s="251">
        <v>0</v>
      </c>
      <c r="H735" s="221"/>
      <c r="I735" s="221"/>
      <c r="J735" s="221"/>
      <c r="K735" s="221"/>
    </row>
    <row r="736" spans="1:11">
      <c r="A736" s="221"/>
      <c r="B736" s="221"/>
      <c r="C736" s="250" t="s">
        <v>220</v>
      </c>
      <c r="D736" s="251">
        <v>0</v>
      </c>
      <c r="E736" s="251">
        <v>0</v>
      </c>
      <c r="F736" s="251">
        <v>0</v>
      </c>
      <c r="G736" s="251">
        <v>0</v>
      </c>
      <c r="H736" s="221"/>
      <c r="I736" s="221"/>
      <c r="J736" s="221"/>
      <c r="K736" s="221"/>
    </row>
    <row r="737" spans="1:11">
      <c r="A737" s="221"/>
      <c r="B737" s="221"/>
      <c r="C737" s="250" t="s">
        <v>221</v>
      </c>
      <c r="D737" s="251">
        <v>0</v>
      </c>
      <c r="E737" s="251">
        <v>0</v>
      </c>
      <c r="F737" s="251">
        <v>0</v>
      </c>
      <c r="G737" s="251">
        <v>0</v>
      </c>
      <c r="H737" s="221"/>
      <c r="I737" s="221"/>
      <c r="J737" s="221"/>
      <c r="K737" s="221"/>
    </row>
    <row r="738" spans="1:11">
      <c r="A738" s="221"/>
      <c r="B738" s="221"/>
      <c r="C738" s="250" t="s">
        <v>228</v>
      </c>
      <c r="D738" s="251">
        <v>0</v>
      </c>
      <c r="E738" s="251">
        <v>0</v>
      </c>
      <c r="F738" s="251">
        <v>0</v>
      </c>
      <c r="G738" s="251">
        <v>0</v>
      </c>
      <c r="H738" s="221"/>
      <c r="I738" s="221"/>
      <c r="J738" s="221"/>
      <c r="K738" s="221"/>
    </row>
    <row r="739" spans="1:11">
      <c r="A739" s="221"/>
      <c r="B739" s="221"/>
      <c r="C739" s="250" t="s">
        <v>220</v>
      </c>
      <c r="D739" s="251">
        <v>0</v>
      </c>
      <c r="E739" s="251">
        <v>0</v>
      </c>
      <c r="F739" s="251">
        <v>0</v>
      </c>
      <c r="G739" s="251">
        <v>0</v>
      </c>
      <c r="H739" s="221"/>
      <c r="I739" s="221"/>
      <c r="J739" s="221"/>
      <c r="K739" s="221"/>
    </row>
    <row r="740" spans="1:11">
      <c r="A740" s="221"/>
      <c r="B740" s="221"/>
      <c r="C740" s="250" t="s">
        <v>229</v>
      </c>
      <c r="D740" s="251">
        <v>0</v>
      </c>
      <c r="E740" s="251">
        <v>0</v>
      </c>
      <c r="F740" s="251">
        <v>0</v>
      </c>
      <c r="G740" s="251">
        <v>0</v>
      </c>
      <c r="H740" s="221"/>
      <c r="I740" s="221"/>
      <c r="J740" s="221"/>
      <c r="K740" s="221"/>
    </row>
    <row r="741" spans="1:11">
      <c r="A741" s="221"/>
      <c r="B741" s="221"/>
      <c r="C741" s="250" t="s">
        <v>230</v>
      </c>
      <c r="D741" s="251">
        <v>0</v>
      </c>
      <c r="E741" s="251">
        <v>0</v>
      </c>
      <c r="F741" s="251">
        <v>0</v>
      </c>
      <c r="G741" s="251">
        <v>0</v>
      </c>
      <c r="H741" s="221"/>
      <c r="I741" s="221"/>
      <c r="J741" s="221"/>
      <c r="K741" s="221"/>
    </row>
    <row r="742" spans="1:11">
      <c r="A742" s="221"/>
      <c r="B742" s="221"/>
      <c r="C742" s="250" t="s">
        <v>231</v>
      </c>
      <c r="D742" s="251">
        <v>0</v>
      </c>
      <c r="E742" s="251">
        <v>0</v>
      </c>
      <c r="F742" s="251">
        <v>0</v>
      </c>
      <c r="G742" s="251">
        <v>0</v>
      </c>
      <c r="H742" s="221"/>
      <c r="I742" s="221"/>
      <c r="J742" s="221"/>
      <c r="K742" s="221"/>
    </row>
    <row r="743" spans="1:11">
      <c r="A743" s="221"/>
      <c r="B743" s="221"/>
      <c r="C743" s="250" t="s">
        <v>232</v>
      </c>
      <c r="D743" s="251">
        <v>0</v>
      </c>
      <c r="E743" s="251">
        <v>0</v>
      </c>
      <c r="F743" s="251">
        <v>0</v>
      </c>
      <c r="G743" s="251">
        <v>0</v>
      </c>
      <c r="H743" s="221"/>
      <c r="I743" s="221"/>
      <c r="J743" s="221"/>
      <c r="K743" s="221"/>
    </row>
    <row r="744" spans="1:11">
      <c r="A744" s="221"/>
      <c r="B744" s="221"/>
      <c r="C744" s="250" t="s">
        <v>233</v>
      </c>
      <c r="D744" s="251">
        <v>0</v>
      </c>
      <c r="E744" s="251">
        <v>59121823</v>
      </c>
      <c r="F744" s="251">
        <v>0</v>
      </c>
      <c r="G744" s="251">
        <v>0</v>
      </c>
      <c r="H744" s="221"/>
      <c r="I744" s="221"/>
      <c r="J744" s="221"/>
      <c r="K744" s="221"/>
    </row>
    <row r="745" spans="1:11">
      <c r="A745" s="221"/>
      <c r="B745" s="221"/>
      <c r="C745" s="250" t="s">
        <v>220</v>
      </c>
      <c r="D745" s="251">
        <v>0</v>
      </c>
      <c r="E745" s="251">
        <v>59121823</v>
      </c>
      <c r="F745" s="251">
        <v>0</v>
      </c>
      <c r="G745" s="251">
        <v>0</v>
      </c>
      <c r="H745" s="221"/>
      <c r="I745" s="221"/>
      <c r="J745" s="221"/>
      <c r="K745" s="221"/>
    </row>
    <row r="746" spans="1:11">
      <c r="A746" s="221"/>
      <c r="B746" s="221"/>
      <c r="C746" s="250" t="s">
        <v>229</v>
      </c>
      <c r="D746" s="251">
        <v>0</v>
      </c>
      <c r="E746" s="251">
        <v>0</v>
      </c>
      <c r="F746" s="251">
        <v>0</v>
      </c>
      <c r="G746" s="251">
        <v>0</v>
      </c>
      <c r="H746" s="221"/>
      <c r="I746" s="221"/>
      <c r="J746" s="221"/>
      <c r="K746" s="221"/>
    </row>
    <row r="747" spans="1:11">
      <c r="A747" s="221"/>
      <c r="B747" s="221"/>
      <c r="C747" s="250" t="s">
        <v>230</v>
      </c>
      <c r="D747" s="251">
        <v>0</v>
      </c>
      <c r="E747" s="251">
        <v>0</v>
      </c>
      <c r="F747" s="251">
        <v>0</v>
      </c>
      <c r="G747" s="251">
        <v>0</v>
      </c>
      <c r="H747" s="221"/>
      <c r="I747" s="221"/>
      <c r="J747" s="221"/>
      <c r="K747" s="221"/>
    </row>
    <row r="748" spans="1:11">
      <c r="A748" s="221"/>
      <c r="B748" s="221"/>
      <c r="C748" s="250" t="s">
        <v>231</v>
      </c>
      <c r="D748" s="251">
        <v>0</v>
      </c>
      <c r="E748" s="251">
        <v>0</v>
      </c>
      <c r="F748" s="251">
        <v>0</v>
      </c>
      <c r="G748" s="251">
        <v>0</v>
      </c>
      <c r="H748" s="221"/>
      <c r="I748" s="221"/>
      <c r="J748" s="221"/>
      <c r="K748" s="221"/>
    </row>
    <row r="749" spans="1:11">
      <c r="A749" s="221"/>
      <c r="B749" s="221"/>
      <c r="C749" s="250" t="s">
        <v>232</v>
      </c>
      <c r="D749" s="251">
        <v>0</v>
      </c>
      <c r="E749" s="251">
        <v>0</v>
      </c>
      <c r="F749" s="251">
        <v>0</v>
      </c>
      <c r="G749" s="251">
        <v>0</v>
      </c>
      <c r="H749" s="221"/>
      <c r="I749" s="221"/>
      <c r="J749" s="221"/>
      <c r="K749" s="221"/>
    </row>
    <row r="750" spans="1:11">
      <c r="A750" s="221"/>
      <c r="B750" s="221"/>
      <c r="C750" s="250" t="s">
        <v>234</v>
      </c>
      <c r="D750" s="251">
        <v>0</v>
      </c>
      <c r="E750" s="251">
        <v>0</v>
      </c>
      <c r="F750" s="251">
        <v>0</v>
      </c>
      <c r="G750" s="251">
        <v>0</v>
      </c>
      <c r="H750" s="221"/>
      <c r="I750" s="221"/>
      <c r="J750" s="221"/>
      <c r="K750" s="221"/>
    </row>
    <row r="751" spans="1:11">
      <c r="A751" s="221"/>
      <c r="B751" s="221"/>
      <c r="C751" s="250" t="s">
        <v>220</v>
      </c>
      <c r="D751" s="251">
        <v>0</v>
      </c>
      <c r="E751" s="251">
        <v>0</v>
      </c>
      <c r="F751" s="251">
        <v>0</v>
      </c>
      <c r="G751" s="251">
        <v>0</v>
      </c>
      <c r="H751" s="221"/>
      <c r="I751" s="221"/>
      <c r="J751" s="221"/>
      <c r="K751" s="221"/>
    </row>
    <row r="752" spans="1:11">
      <c r="A752" s="221"/>
      <c r="B752" s="221"/>
      <c r="C752" s="250" t="s">
        <v>229</v>
      </c>
      <c r="D752" s="251">
        <v>0</v>
      </c>
      <c r="E752" s="251">
        <v>0</v>
      </c>
      <c r="F752" s="251">
        <v>0</v>
      </c>
      <c r="G752" s="251">
        <v>0</v>
      </c>
      <c r="H752" s="221"/>
      <c r="I752" s="221"/>
      <c r="J752" s="221"/>
      <c r="K752" s="221"/>
    </row>
    <row r="753" spans="1:11">
      <c r="A753" s="221"/>
      <c r="B753" s="221"/>
      <c r="C753" s="250" t="s">
        <v>230</v>
      </c>
      <c r="D753" s="251">
        <v>0</v>
      </c>
      <c r="E753" s="251">
        <v>0</v>
      </c>
      <c r="F753" s="251">
        <v>0</v>
      </c>
      <c r="G753" s="251">
        <v>0</v>
      </c>
      <c r="H753" s="221"/>
      <c r="I753" s="221"/>
      <c r="J753" s="221"/>
      <c r="K753" s="221"/>
    </row>
    <row r="754" spans="1:11">
      <c r="A754" s="221"/>
      <c r="B754" s="221"/>
      <c r="C754" s="250" t="s">
        <v>231</v>
      </c>
      <c r="D754" s="251">
        <v>0</v>
      </c>
      <c r="E754" s="251">
        <v>0</v>
      </c>
      <c r="F754" s="251">
        <v>0</v>
      </c>
      <c r="G754" s="251">
        <v>0</v>
      </c>
      <c r="H754" s="221"/>
      <c r="I754" s="221"/>
      <c r="J754" s="221"/>
      <c r="K754" s="221"/>
    </row>
    <row r="755" spans="1:11">
      <c r="A755" s="221"/>
      <c r="B755" s="221"/>
      <c r="C755" s="250" t="s">
        <v>232</v>
      </c>
      <c r="D755" s="251">
        <v>0</v>
      </c>
      <c r="E755" s="251">
        <v>0</v>
      </c>
      <c r="F755" s="251">
        <v>0</v>
      </c>
      <c r="G755" s="251">
        <v>0</v>
      </c>
      <c r="H755" s="221"/>
      <c r="I755" s="221"/>
      <c r="J755" s="221"/>
      <c r="K755" s="221"/>
    </row>
    <row r="756" spans="1:11">
      <c r="A756" s="221"/>
      <c r="B756" s="221"/>
      <c r="C756" s="250" t="s">
        <v>235</v>
      </c>
      <c r="D756" s="251">
        <v>0</v>
      </c>
      <c r="E756" s="251">
        <v>0</v>
      </c>
      <c r="F756" s="251">
        <v>0</v>
      </c>
      <c r="G756" s="251">
        <v>0</v>
      </c>
      <c r="H756" s="221"/>
      <c r="I756" s="221"/>
      <c r="J756" s="221"/>
      <c r="K756" s="221"/>
    </row>
    <row r="757" spans="1:11">
      <c r="A757" s="221"/>
      <c r="B757" s="221"/>
      <c r="C757" s="250" t="s">
        <v>236</v>
      </c>
      <c r="D757" s="251">
        <v>0</v>
      </c>
      <c r="E757" s="251">
        <v>0</v>
      </c>
      <c r="F757" s="251">
        <v>0</v>
      </c>
      <c r="G757" s="251">
        <v>0</v>
      </c>
      <c r="H757" s="221"/>
      <c r="I757" s="221"/>
      <c r="J757" s="221"/>
      <c r="K757" s="221"/>
    </row>
    <row r="758" spans="1:11">
      <c r="A758" s="221"/>
      <c r="B758" s="221"/>
      <c r="C758" s="252" t="s">
        <v>237</v>
      </c>
      <c r="D758" s="251">
        <v>0</v>
      </c>
      <c r="E758" s="251">
        <v>59121823</v>
      </c>
      <c r="F758" s="251">
        <v>0</v>
      </c>
      <c r="G758" s="251">
        <v>0</v>
      </c>
      <c r="H758" s="221"/>
      <c r="I758" s="221"/>
      <c r="J758" s="221"/>
      <c r="K758" s="221"/>
    </row>
    <row r="759" spans="1:11">
      <c r="A759" s="221"/>
      <c r="B759" s="221"/>
      <c r="C759" s="242" t="s">
        <v>3613</v>
      </c>
      <c r="D759" s="1627" t="s">
        <v>3614</v>
      </c>
      <c r="E759" s="1628"/>
      <c r="F759" s="1628"/>
      <c r="G759" s="1628"/>
      <c r="H759" s="221"/>
      <c r="I759" s="221"/>
      <c r="J759" s="221"/>
      <c r="K759" s="221"/>
    </row>
    <row r="760" spans="1:11">
      <c r="A760" s="221"/>
      <c r="B760" s="221"/>
      <c r="C760" s="243" t="s">
        <v>209</v>
      </c>
      <c r="D760" s="1705" t="s">
        <v>3615</v>
      </c>
      <c r="E760" s="1706"/>
      <c r="F760" s="1706"/>
      <c r="G760" s="1706"/>
      <c r="H760" s="221"/>
      <c r="I760" s="221"/>
      <c r="J760" s="221"/>
      <c r="K760" s="221"/>
    </row>
    <row r="761" spans="1:11">
      <c r="A761" s="221"/>
      <c r="B761" s="221"/>
      <c r="C761" s="244" t="s">
        <v>211</v>
      </c>
      <c r="D761" s="1639" t="s">
        <v>3616</v>
      </c>
      <c r="E761" s="1640"/>
      <c r="F761" s="1640"/>
      <c r="G761" s="1640"/>
      <c r="H761" s="221"/>
      <c r="I761" s="221"/>
      <c r="J761" s="221"/>
      <c r="K761" s="221"/>
    </row>
    <row r="762" spans="1:11">
      <c r="A762" s="221"/>
      <c r="B762" s="221"/>
      <c r="C762" s="244" t="s">
        <v>31</v>
      </c>
      <c r="D762" s="1639" t="s">
        <v>3263</v>
      </c>
      <c r="E762" s="1640"/>
      <c r="F762" s="1640"/>
      <c r="G762" s="1640"/>
      <c r="H762" s="221"/>
      <c r="I762" s="221"/>
      <c r="J762" s="221"/>
      <c r="K762" s="221"/>
    </row>
    <row r="763" spans="1:11">
      <c r="A763" s="221"/>
      <c r="B763" s="221"/>
      <c r="C763" s="245"/>
      <c r="D763" s="246">
        <v>2025</v>
      </c>
      <c r="E763" s="246">
        <v>2026</v>
      </c>
      <c r="F763" s="246">
        <v>2027</v>
      </c>
      <c r="G763" s="246">
        <v>2028</v>
      </c>
      <c r="H763" s="221"/>
      <c r="I763" s="221"/>
      <c r="J763" s="221"/>
      <c r="K763" s="221"/>
    </row>
    <row r="764" spans="1:11">
      <c r="A764" s="221"/>
      <c r="B764" s="221"/>
      <c r="C764" s="247"/>
      <c r="D764" s="248" t="s">
        <v>13</v>
      </c>
      <c r="E764" s="248" t="s">
        <v>14</v>
      </c>
      <c r="F764" s="248" t="s">
        <v>14</v>
      </c>
      <c r="G764" s="248" t="s">
        <v>14</v>
      </c>
      <c r="H764" s="221"/>
      <c r="I764" s="221"/>
      <c r="J764" s="221"/>
      <c r="K764" s="221"/>
    </row>
    <row r="765" spans="1:11">
      <c r="A765" s="221"/>
      <c r="B765" s="221"/>
      <c r="C765" s="225" t="s">
        <v>33</v>
      </c>
      <c r="D765" s="253" t="s">
        <v>200</v>
      </c>
      <c r="E765" s="253" t="s">
        <v>248</v>
      </c>
      <c r="F765" s="253" t="s">
        <v>248</v>
      </c>
      <c r="G765" s="253" t="s">
        <v>164</v>
      </c>
      <c r="H765" s="221"/>
      <c r="I765" s="221"/>
      <c r="J765" s="221"/>
      <c r="K765" s="221"/>
    </row>
    <row r="766" spans="1:11">
      <c r="A766" s="221"/>
      <c r="B766" s="221"/>
      <c r="C766" s="225" t="s">
        <v>214</v>
      </c>
      <c r="D766" s="253">
        <v>0</v>
      </c>
      <c r="E766" s="1584">
        <v>73508400</v>
      </c>
      <c r="F766" s="253" t="s">
        <v>164</v>
      </c>
      <c r="G766" s="253" t="s">
        <v>164</v>
      </c>
      <c r="H766" s="221"/>
      <c r="I766" s="221"/>
      <c r="J766" s="221"/>
      <c r="K766" s="221"/>
    </row>
    <row r="767" spans="1:11">
      <c r="A767" s="221"/>
      <c r="B767" s="221"/>
      <c r="C767" s="225" t="s">
        <v>215</v>
      </c>
      <c r="D767" s="253" t="s">
        <v>164</v>
      </c>
      <c r="E767" s="1584">
        <v>73508400</v>
      </c>
      <c r="F767" s="253" t="s">
        <v>164</v>
      </c>
      <c r="G767" s="253" t="s">
        <v>164</v>
      </c>
      <c r="H767" s="221"/>
      <c r="I767" s="221"/>
      <c r="J767" s="221"/>
      <c r="K767" s="221"/>
    </row>
    <row r="768" spans="1:11">
      <c r="A768" s="221"/>
      <c r="B768" s="221"/>
      <c r="C768" s="225" t="s">
        <v>216</v>
      </c>
      <c r="D768" s="253" t="s">
        <v>200</v>
      </c>
      <c r="E768" s="253" t="s">
        <v>200</v>
      </c>
      <c r="F768" s="1619">
        <v>0</v>
      </c>
      <c r="G768" s="253" t="s">
        <v>936</v>
      </c>
      <c r="H768" s="221"/>
      <c r="I768" s="221"/>
      <c r="J768" s="221"/>
      <c r="K768" s="221"/>
    </row>
    <row r="769" spans="1:11">
      <c r="A769" s="221"/>
      <c r="B769" s="221"/>
      <c r="C769" s="225" t="s">
        <v>217</v>
      </c>
      <c r="D769" s="253" t="s">
        <v>200</v>
      </c>
      <c r="E769" s="1586"/>
      <c r="F769" s="1619">
        <v>-1</v>
      </c>
      <c r="G769" s="253" t="s">
        <v>200</v>
      </c>
      <c r="H769" s="221"/>
      <c r="I769" s="221"/>
      <c r="J769" s="221"/>
      <c r="K769" s="221"/>
    </row>
    <row r="770" spans="1:11">
      <c r="A770" s="221"/>
      <c r="B770" s="221"/>
      <c r="C770" s="225" t="s">
        <v>39</v>
      </c>
      <c r="D770" s="253" t="s">
        <v>200</v>
      </c>
      <c r="E770" s="253" t="s">
        <v>200</v>
      </c>
      <c r="F770" s="1619">
        <v>-1</v>
      </c>
      <c r="G770" s="253" t="s">
        <v>200</v>
      </c>
      <c r="H770" s="221"/>
      <c r="I770" s="221"/>
      <c r="J770" s="221"/>
      <c r="K770" s="221"/>
    </row>
    <row r="771" spans="1:11">
      <c r="A771" s="221"/>
      <c r="B771" s="221"/>
      <c r="C771" s="1641" t="s">
        <v>218</v>
      </c>
      <c r="D771" s="1642"/>
      <c r="E771" s="1642"/>
      <c r="F771" s="1642"/>
      <c r="G771" s="1642"/>
      <c r="H771" s="221"/>
      <c r="I771" s="221"/>
      <c r="J771" s="221"/>
      <c r="K771" s="221"/>
    </row>
    <row r="772" spans="1:11">
      <c r="A772" s="221"/>
      <c r="B772" s="221"/>
      <c r="C772" s="245"/>
      <c r="D772" s="246">
        <v>2025</v>
      </c>
      <c r="E772" s="246">
        <v>2026</v>
      </c>
      <c r="F772" s="246">
        <v>2027</v>
      </c>
      <c r="G772" s="246">
        <v>2028</v>
      </c>
      <c r="H772" s="221"/>
      <c r="I772" s="221"/>
      <c r="J772" s="221"/>
      <c r="K772" s="221"/>
    </row>
    <row r="773" spans="1:11">
      <c r="A773" s="221"/>
      <c r="B773" s="221"/>
      <c r="C773" s="247"/>
      <c r="D773" s="248" t="s">
        <v>13</v>
      </c>
      <c r="E773" s="248" t="s">
        <v>14</v>
      </c>
      <c r="F773" s="248" t="s">
        <v>14</v>
      </c>
      <c r="G773" s="248" t="s">
        <v>14</v>
      </c>
      <c r="H773" s="221"/>
      <c r="I773" s="221"/>
      <c r="J773" s="221"/>
      <c r="K773" s="221"/>
    </row>
    <row r="774" spans="1:11">
      <c r="A774" s="221"/>
      <c r="B774" s="221"/>
      <c r="C774" s="250" t="s">
        <v>219</v>
      </c>
      <c r="D774" s="251">
        <v>0</v>
      </c>
      <c r="E774" s="251">
        <v>0</v>
      </c>
      <c r="F774" s="251">
        <v>0</v>
      </c>
      <c r="G774" s="251">
        <v>0</v>
      </c>
      <c r="H774" s="221"/>
      <c r="I774" s="221"/>
      <c r="J774" s="221"/>
      <c r="K774" s="221"/>
    </row>
    <row r="775" spans="1:11">
      <c r="A775" s="221"/>
      <c r="B775" s="221"/>
      <c r="C775" s="250" t="s">
        <v>220</v>
      </c>
      <c r="D775" s="251">
        <v>0</v>
      </c>
      <c r="E775" s="251">
        <v>0</v>
      </c>
      <c r="F775" s="251">
        <v>0</v>
      </c>
      <c r="G775" s="251">
        <v>0</v>
      </c>
      <c r="H775" s="221"/>
      <c r="I775" s="221"/>
      <c r="J775" s="221"/>
      <c r="K775" s="221"/>
    </row>
    <row r="776" spans="1:11">
      <c r="A776" s="221"/>
      <c r="B776" s="221"/>
      <c r="C776" s="250" t="s">
        <v>221</v>
      </c>
      <c r="D776" s="251">
        <v>0</v>
      </c>
      <c r="E776" s="251">
        <v>0</v>
      </c>
      <c r="F776" s="251">
        <v>0</v>
      </c>
      <c r="G776" s="251">
        <v>0</v>
      </c>
      <c r="H776" s="221"/>
      <c r="I776" s="221"/>
      <c r="J776" s="221"/>
      <c r="K776" s="221"/>
    </row>
    <row r="777" spans="1:11">
      <c r="A777" s="221"/>
      <c r="B777" s="221"/>
      <c r="C777" s="250" t="s">
        <v>222</v>
      </c>
      <c r="D777" s="251">
        <v>0</v>
      </c>
      <c r="E777" s="251">
        <v>0</v>
      </c>
      <c r="F777" s="251">
        <v>0</v>
      </c>
      <c r="G777" s="251">
        <v>0</v>
      </c>
      <c r="H777" s="221"/>
      <c r="I777" s="221"/>
      <c r="J777" s="221"/>
      <c r="K777" s="221"/>
    </row>
    <row r="778" spans="1:11">
      <c r="A778" s="221"/>
      <c r="B778" s="221"/>
      <c r="C778" s="250" t="s">
        <v>220</v>
      </c>
      <c r="D778" s="251">
        <v>0</v>
      </c>
      <c r="E778" s="251">
        <v>0</v>
      </c>
      <c r="F778" s="251">
        <v>0</v>
      </c>
      <c r="G778" s="251">
        <v>0</v>
      </c>
      <c r="H778" s="221"/>
      <c r="I778" s="221"/>
      <c r="J778" s="221"/>
      <c r="K778" s="221"/>
    </row>
    <row r="779" spans="1:11">
      <c r="A779" s="221"/>
      <c r="B779" s="221"/>
      <c r="C779" s="250" t="s">
        <v>221</v>
      </c>
      <c r="D779" s="251">
        <v>0</v>
      </c>
      <c r="E779" s="251">
        <v>0</v>
      </c>
      <c r="F779" s="251">
        <v>0</v>
      </c>
      <c r="G779" s="251">
        <v>0</v>
      </c>
      <c r="H779" s="221"/>
      <c r="I779" s="221"/>
      <c r="J779" s="221"/>
      <c r="K779" s="221"/>
    </row>
    <row r="780" spans="1:11">
      <c r="A780" s="221"/>
      <c r="B780" s="221"/>
      <c r="C780" s="250" t="s">
        <v>223</v>
      </c>
      <c r="D780" s="251">
        <v>0</v>
      </c>
      <c r="E780" s="251">
        <v>0</v>
      </c>
      <c r="F780" s="251">
        <v>0</v>
      </c>
      <c r="G780" s="251">
        <v>0</v>
      </c>
      <c r="H780" s="221"/>
      <c r="I780" s="221"/>
      <c r="J780" s="221"/>
      <c r="K780" s="221"/>
    </row>
    <row r="781" spans="1:11">
      <c r="A781" s="221"/>
      <c r="B781" s="221"/>
      <c r="C781" s="250" t="s">
        <v>220</v>
      </c>
      <c r="D781" s="251">
        <v>0</v>
      </c>
      <c r="E781" s="251">
        <v>0</v>
      </c>
      <c r="F781" s="251">
        <v>0</v>
      </c>
      <c r="G781" s="251">
        <v>0</v>
      </c>
      <c r="H781" s="221"/>
      <c r="I781" s="221"/>
      <c r="J781" s="221"/>
      <c r="K781" s="221"/>
    </row>
    <row r="782" spans="1:11">
      <c r="A782" s="221"/>
      <c r="B782" s="221"/>
      <c r="C782" s="250" t="s">
        <v>221</v>
      </c>
      <c r="D782" s="251">
        <v>0</v>
      </c>
      <c r="E782" s="251">
        <v>0</v>
      </c>
      <c r="F782" s="251">
        <v>0</v>
      </c>
      <c r="G782" s="251">
        <v>0</v>
      </c>
      <c r="H782" s="221"/>
      <c r="I782" s="221"/>
      <c r="J782" s="221"/>
      <c r="K782" s="221"/>
    </row>
    <row r="783" spans="1:11">
      <c r="A783" s="221"/>
      <c r="B783" s="221"/>
      <c r="C783" s="250" t="s">
        <v>224</v>
      </c>
      <c r="D783" s="251">
        <v>0</v>
      </c>
      <c r="E783" s="251">
        <v>0</v>
      </c>
      <c r="F783" s="251">
        <v>0</v>
      </c>
      <c r="G783" s="251">
        <v>0</v>
      </c>
      <c r="H783" s="221"/>
      <c r="I783" s="221"/>
      <c r="J783" s="221"/>
      <c r="K783" s="221"/>
    </row>
    <row r="784" spans="1:11">
      <c r="A784" s="221"/>
      <c r="B784" s="221"/>
      <c r="C784" s="250" t="s">
        <v>220</v>
      </c>
      <c r="D784" s="251">
        <v>0</v>
      </c>
      <c r="E784" s="251">
        <v>0</v>
      </c>
      <c r="F784" s="251">
        <v>0</v>
      </c>
      <c r="G784" s="251">
        <v>0</v>
      </c>
      <c r="H784" s="221"/>
      <c r="I784" s="221"/>
      <c r="J784" s="221"/>
      <c r="K784" s="221"/>
    </row>
    <row r="785" spans="1:11">
      <c r="A785" s="221"/>
      <c r="B785" s="221"/>
      <c r="C785" s="250" t="s">
        <v>221</v>
      </c>
      <c r="D785" s="251">
        <v>0</v>
      </c>
      <c r="E785" s="251">
        <v>0</v>
      </c>
      <c r="F785" s="251">
        <v>0</v>
      </c>
      <c r="G785" s="251">
        <v>0</v>
      </c>
      <c r="H785" s="221"/>
      <c r="I785" s="221"/>
      <c r="J785" s="221"/>
      <c r="K785" s="221"/>
    </row>
    <row r="786" spans="1:11">
      <c r="A786" s="221"/>
      <c r="B786" s="221"/>
      <c r="C786" s="250" t="s">
        <v>225</v>
      </c>
      <c r="D786" s="251">
        <v>0</v>
      </c>
      <c r="E786" s="251">
        <v>0</v>
      </c>
      <c r="F786" s="251">
        <v>0</v>
      </c>
      <c r="G786" s="251">
        <v>0</v>
      </c>
      <c r="H786" s="221"/>
      <c r="I786" s="221"/>
      <c r="J786" s="221"/>
      <c r="K786" s="221"/>
    </row>
    <row r="787" spans="1:11">
      <c r="A787" s="221"/>
      <c r="B787" s="221"/>
      <c r="C787" s="250" t="s">
        <v>220</v>
      </c>
      <c r="D787" s="251">
        <v>0</v>
      </c>
      <c r="E787" s="251">
        <v>0</v>
      </c>
      <c r="F787" s="251">
        <v>0</v>
      </c>
      <c r="G787" s="251">
        <v>0</v>
      </c>
      <c r="H787" s="221"/>
      <c r="I787" s="221"/>
      <c r="J787" s="221"/>
      <c r="K787" s="221"/>
    </row>
    <row r="788" spans="1:11">
      <c r="A788" s="221"/>
      <c r="B788" s="221"/>
      <c r="C788" s="250" t="s">
        <v>221</v>
      </c>
      <c r="D788" s="251">
        <v>0</v>
      </c>
      <c r="E788" s="251">
        <v>0</v>
      </c>
      <c r="F788" s="251">
        <v>0</v>
      </c>
      <c r="G788" s="251">
        <v>0</v>
      </c>
      <c r="H788" s="221"/>
      <c r="I788" s="221"/>
      <c r="J788" s="221"/>
      <c r="K788" s="221"/>
    </row>
    <row r="789" spans="1:11">
      <c r="A789" s="221"/>
      <c r="B789" s="221"/>
      <c r="C789" s="250" t="s">
        <v>226</v>
      </c>
      <c r="D789" s="251">
        <v>0</v>
      </c>
      <c r="E789" s="251">
        <v>0</v>
      </c>
      <c r="F789" s="251">
        <v>0</v>
      </c>
      <c r="G789" s="251">
        <v>0</v>
      </c>
      <c r="H789" s="221"/>
      <c r="I789" s="221"/>
      <c r="J789" s="221"/>
      <c r="K789" s="221"/>
    </row>
    <row r="790" spans="1:11">
      <c r="A790" s="221"/>
      <c r="B790" s="221"/>
      <c r="C790" s="250" t="s">
        <v>220</v>
      </c>
      <c r="D790" s="251">
        <v>0</v>
      </c>
      <c r="E790" s="251">
        <v>0</v>
      </c>
      <c r="F790" s="251">
        <v>0</v>
      </c>
      <c r="G790" s="251">
        <v>0</v>
      </c>
      <c r="H790" s="221"/>
      <c r="I790" s="221"/>
      <c r="J790" s="221"/>
      <c r="K790" s="221"/>
    </row>
    <row r="791" spans="1:11">
      <c r="A791" s="221"/>
      <c r="B791" s="221"/>
      <c r="C791" s="250" t="s">
        <v>221</v>
      </c>
      <c r="D791" s="251">
        <v>0</v>
      </c>
      <c r="E791" s="251">
        <v>0</v>
      </c>
      <c r="F791" s="251">
        <v>0</v>
      </c>
      <c r="G791" s="251">
        <v>0</v>
      </c>
      <c r="H791" s="221"/>
      <c r="I791" s="221"/>
      <c r="J791" s="221"/>
      <c r="K791" s="221"/>
    </row>
    <row r="792" spans="1:11">
      <c r="A792" s="221"/>
      <c r="B792" s="221"/>
      <c r="C792" s="250" t="s">
        <v>227</v>
      </c>
      <c r="D792" s="251">
        <v>0</v>
      </c>
      <c r="E792" s="251">
        <v>0</v>
      </c>
      <c r="F792" s="251">
        <v>0</v>
      </c>
      <c r="G792" s="251">
        <v>0</v>
      </c>
      <c r="H792" s="221"/>
      <c r="I792" s="221"/>
      <c r="J792" s="221"/>
      <c r="K792" s="221"/>
    </row>
    <row r="793" spans="1:11">
      <c r="A793" s="221"/>
      <c r="B793" s="221"/>
      <c r="C793" s="250" t="s">
        <v>220</v>
      </c>
      <c r="D793" s="251">
        <v>0</v>
      </c>
      <c r="E793" s="251">
        <v>0</v>
      </c>
      <c r="F793" s="251">
        <v>0</v>
      </c>
      <c r="G793" s="251">
        <v>0</v>
      </c>
      <c r="H793" s="221"/>
      <c r="I793" s="221"/>
      <c r="J793" s="221"/>
      <c r="K793" s="221"/>
    </row>
    <row r="794" spans="1:11">
      <c r="A794" s="221"/>
      <c r="B794" s="221"/>
      <c r="C794" s="250" t="s">
        <v>221</v>
      </c>
      <c r="D794" s="251">
        <v>0</v>
      </c>
      <c r="E794" s="251">
        <v>0</v>
      </c>
      <c r="F794" s="251">
        <v>0</v>
      </c>
      <c r="G794" s="251">
        <v>0</v>
      </c>
      <c r="H794" s="221"/>
      <c r="I794" s="221"/>
      <c r="J794" s="221"/>
      <c r="K794" s="221"/>
    </row>
    <row r="795" spans="1:11">
      <c r="A795" s="221"/>
      <c r="B795" s="221"/>
      <c r="C795" s="250" t="s">
        <v>228</v>
      </c>
      <c r="D795" s="251">
        <v>0</v>
      </c>
      <c r="E795" s="251">
        <v>0</v>
      </c>
      <c r="F795" s="251">
        <v>0</v>
      </c>
      <c r="G795" s="251">
        <v>0</v>
      </c>
      <c r="H795" s="221"/>
      <c r="I795" s="221"/>
      <c r="J795" s="221"/>
      <c r="K795" s="221"/>
    </row>
    <row r="796" spans="1:11">
      <c r="A796" s="221"/>
      <c r="B796" s="221"/>
      <c r="C796" s="250" t="s">
        <v>220</v>
      </c>
      <c r="D796" s="251">
        <v>0</v>
      </c>
      <c r="E796" s="251">
        <v>0</v>
      </c>
      <c r="F796" s="251">
        <v>0</v>
      </c>
      <c r="G796" s="251">
        <v>0</v>
      </c>
      <c r="H796" s="221"/>
      <c r="I796" s="221"/>
      <c r="J796" s="221"/>
      <c r="K796" s="221"/>
    </row>
    <row r="797" spans="1:11">
      <c r="A797" s="221"/>
      <c r="B797" s="221"/>
      <c r="C797" s="250" t="s">
        <v>229</v>
      </c>
      <c r="D797" s="251">
        <v>0</v>
      </c>
      <c r="E797" s="251">
        <v>0</v>
      </c>
      <c r="F797" s="251">
        <v>0</v>
      </c>
      <c r="G797" s="251">
        <v>0</v>
      </c>
      <c r="H797" s="221"/>
      <c r="I797" s="221"/>
      <c r="J797" s="221"/>
      <c r="K797" s="221"/>
    </row>
    <row r="798" spans="1:11">
      <c r="A798" s="221"/>
      <c r="B798" s="221"/>
      <c r="C798" s="250" t="s">
        <v>230</v>
      </c>
      <c r="D798" s="251">
        <v>0</v>
      </c>
      <c r="E798" s="251">
        <v>0</v>
      </c>
      <c r="F798" s="251">
        <v>0</v>
      </c>
      <c r="G798" s="251">
        <v>0</v>
      </c>
      <c r="H798" s="221"/>
      <c r="I798" s="221"/>
      <c r="J798" s="221"/>
      <c r="K798" s="221"/>
    </row>
    <row r="799" spans="1:11">
      <c r="A799" s="221"/>
      <c r="B799" s="221"/>
      <c r="C799" s="250" t="s">
        <v>231</v>
      </c>
      <c r="D799" s="251">
        <v>0</v>
      </c>
      <c r="E799" s="251">
        <v>0</v>
      </c>
      <c r="F799" s="251">
        <v>0</v>
      </c>
      <c r="G799" s="251">
        <v>0</v>
      </c>
      <c r="H799" s="221"/>
      <c r="I799" s="221"/>
      <c r="J799" s="221"/>
      <c r="K799" s="221"/>
    </row>
    <row r="800" spans="1:11">
      <c r="A800" s="221"/>
      <c r="B800" s="221"/>
      <c r="C800" s="250" t="s">
        <v>232</v>
      </c>
      <c r="D800" s="251">
        <v>0</v>
      </c>
      <c r="E800" s="251">
        <v>0</v>
      </c>
      <c r="F800" s="251">
        <v>0</v>
      </c>
      <c r="G800" s="251">
        <v>0</v>
      </c>
      <c r="H800" s="221"/>
      <c r="I800" s="221"/>
      <c r="J800" s="221"/>
      <c r="K800" s="221"/>
    </row>
    <row r="801" spans="1:11">
      <c r="A801" s="221"/>
      <c r="B801" s="221"/>
      <c r="C801" s="250" t="s">
        <v>233</v>
      </c>
      <c r="D801" s="251">
        <v>0</v>
      </c>
      <c r="E801" s="251">
        <v>73508400</v>
      </c>
      <c r="F801" s="251">
        <v>0</v>
      </c>
      <c r="G801" s="251">
        <v>0</v>
      </c>
      <c r="H801" s="221"/>
      <c r="I801" s="221"/>
      <c r="J801" s="221"/>
      <c r="K801" s="221"/>
    </row>
    <row r="802" spans="1:11">
      <c r="A802" s="221"/>
      <c r="B802" s="221"/>
      <c r="C802" s="250" t="s">
        <v>220</v>
      </c>
      <c r="D802" s="251">
        <v>0</v>
      </c>
      <c r="E802" s="251">
        <v>73508400</v>
      </c>
      <c r="F802" s="251">
        <v>0</v>
      </c>
      <c r="G802" s="251">
        <v>0</v>
      </c>
      <c r="H802" s="221"/>
      <c r="I802" s="221"/>
      <c r="J802" s="221"/>
      <c r="K802" s="221"/>
    </row>
    <row r="803" spans="1:11">
      <c r="A803" s="221"/>
      <c r="B803" s="221"/>
      <c r="C803" s="250" t="s">
        <v>229</v>
      </c>
      <c r="D803" s="251">
        <v>0</v>
      </c>
      <c r="E803" s="251">
        <v>0</v>
      </c>
      <c r="F803" s="251">
        <v>0</v>
      </c>
      <c r="G803" s="251">
        <v>0</v>
      </c>
      <c r="H803" s="221"/>
      <c r="I803" s="221"/>
      <c r="J803" s="221"/>
      <c r="K803" s="221"/>
    </row>
    <row r="804" spans="1:11">
      <c r="A804" s="221"/>
      <c r="B804" s="221"/>
      <c r="C804" s="250" t="s">
        <v>230</v>
      </c>
      <c r="D804" s="251">
        <v>0</v>
      </c>
      <c r="E804" s="251">
        <v>0</v>
      </c>
      <c r="F804" s="251">
        <v>0</v>
      </c>
      <c r="G804" s="251">
        <v>0</v>
      </c>
      <c r="H804" s="221"/>
      <c r="I804" s="221"/>
      <c r="J804" s="221"/>
      <c r="K804" s="221"/>
    </row>
    <row r="805" spans="1:11">
      <c r="A805" s="221"/>
      <c r="B805" s="221"/>
      <c r="C805" s="250" t="s">
        <v>231</v>
      </c>
      <c r="D805" s="251">
        <v>0</v>
      </c>
      <c r="E805" s="251">
        <v>0</v>
      </c>
      <c r="F805" s="251">
        <v>0</v>
      </c>
      <c r="G805" s="251">
        <v>0</v>
      </c>
      <c r="H805" s="221"/>
      <c r="I805" s="221"/>
      <c r="J805" s="221"/>
      <c r="K805" s="221"/>
    </row>
    <row r="806" spans="1:11">
      <c r="A806" s="221"/>
      <c r="B806" s="221"/>
      <c r="C806" s="250" t="s">
        <v>232</v>
      </c>
      <c r="D806" s="251">
        <v>0</v>
      </c>
      <c r="E806" s="251">
        <v>0</v>
      </c>
      <c r="F806" s="251">
        <v>0</v>
      </c>
      <c r="G806" s="251">
        <v>0</v>
      </c>
      <c r="H806" s="221"/>
      <c r="I806" s="221"/>
      <c r="J806" s="221"/>
      <c r="K806" s="221"/>
    </row>
    <row r="807" spans="1:11">
      <c r="A807" s="221"/>
      <c r="B807" s="221"/>
      <c r="C807" s="250" t="s">
        <v>234</v>
      </c>
      <c r="D807" s="251">
        <v>0</v>
      </c>
      <c r="E807" s="251">
        <v>0</v>
      </c>
      <c r="F807" s="251">
        <v>0</v>
      </c>
      <c r="G807" s="251">
        <v>0</v>
      </c>
      <c r="H807" s="221"/>
      <c r="I807" s="221"/>
      <c r="J807" s="221"/>
      <c r="K807" s="221"/>
    </row>
    <row r="808" spans="1:11">
      <c r="A808" s="221"/>
      <c r="B808" s="221"/>
      <c r="C808" s="250" t="s">
        <v>220</v>
      </c>
      <c r="D808" s="251">
        <v>0</v>
      </c>
      <c r="E808" s="251">
        <v>0</v>
      </c>
      <c r="F808" s="251">
        <v>0</v>
      </c>
      <c r="G808" s="251">
        <v>0</v>
      </c>
      <c r="H808" s="221"/>
      <c r="I808" s="221"/>
      <c r="J808" s="221"/>
      <c r="K808" s="221"/>
    </row>
    <row r="809" spans="1:11">
      <c r="A809" s="221"/>
      <c r="B809" s="221"/>
      <c r="C809" s="250" t="s">
        <v>229</v>
      </c>
      <c r="D809" s="251">
        <v>0</v>
      </c>
      <c r="E809" s="251">
        <v>0</v>
      </c>
      <c r="F809" s="251">
        <v>0</v>
      </c>
      <c r="G809" s="251">
        <v>0</v>
      </c>
      <c r="H809" s="221"/>
      <c r="I809" s="221"/>
      <c r="J809" s="221"/>
      <c r="K809" s="221"/>
    </row>
    <row r="810" spans="1:11">
      <c r="A810" s="221"/>
      <c r="B810" s="221"/>
      <c r="C810" s="250" t="s">
        <v>230</v>
      </c>
      <c r="D810" s="251">
        <v>0</v>
      </c>
      <c r="E810" s="251">
        <v>0</v>
      </c>
      <c r="F810" s="251">
        <v>0</v>
      </c>
      <c r="G810" s="251">
        <v>0</v>
      </c>
      <c r="H810" s="221"/>
      <c r="I810" s="221"/>
      <c r="J810" s="221"/>
      <c r="K810" s="221"/>
    </row>
    <row r="811" spans="1:11">
      <c r="A811" s="221"/>
      <c r="B811" s="221"/>
      <c r="C811" s="250" t="s">
        <v>231</v>
      </c>
      <c r="D811" s="251">
        <v>0</v>
      </c>
      <c r="E811" s="251">
        <v>0</v>
      </c>
      <c r="F811" s="251">
        <v>0</v>
      </c>
      <c r="G811" s="251">
        <v>0</v>
      </c>
      <c r="H811" s="221"/>
      <c r="I811" s="221"/>
      <c r="J811" s="221"/>
      <c r="K811" s="221"/>
    </row>
    <row r="812" spans="1:11">
      <c r="A812" s="221"/>
      <c r="B812" s="221"/>
      <c r="C812" s="250" t="s">
        <v>232</v>
      </c>
      <c r="D812" s="251">
        <v>0</v>
      </c>
      <c r="E812" s="251">
        <v>0</v>
      </c>
      <c r="F812" s="251">
        <v>0</v>
      </c>
      <c r="G812" s="251">
        <v>0</v>
      </c>
      <c r="H812" s="221"/>
      <c r="I812" s="221"/>
      <c r="J812" s="221"/>
      <c r="K812" s="221"/>
    </row>
    <row r="813" spans="1:11">
      <c r="A813" s="221"/>
      <c r="B813" s="221"/>
      <c r="C813" s="250" t="s">
        <v>235</v>
      </c>
      <c r="D813" s="251">
        <v>0</v>
      </c>
      <c r="E813" s="251">
        <v>0</v>
      </c>
      <c r="F813" s="251">
        <v>0</v>
      </c>
      <c r="G813" s="251">
        <v>0</v>
      </c>
      <c r="H813" s="221"/>
      <c r="I813" s="221"/>
      <c r="J813" s="221"/>
      <c r="K813" s="221"/>
    </row>
    <row r="814" spans="1:11">
      <c r="A814" s="221"/>
      <c r="B814" s="221"/>
      <c r="C814" s="250" t="s">
        <v>236</v>
      </c>
      <c r="D814" s="251">
        <v>0</v>
      </c>
      <c r="E814" s="251">
        <v>0</v>
      </c>
      <c r="F814" s="251">
        <v>0</v>
      </c>
      <c r="G814" s="251">
        <v>0</v>
      </c>
      <c r="H814" s="221"/>
      <c r="I814" s="221"/>
      <c r="J814" s="221"/>
      <c r="K814" s="221"/>
    </row>
    <row r="815" spans="1:11">
      <c r="A815" s="221"/>
      <c r="B815" s="221"/>
      <c r="C815" s="252" t="s">
        <v>237</v>
      </c>
      <c r="D815" s="251">
        <v>0</v>
      </c>
      <c r="E815" s="251">
        <v>73508400</v>
      </c>
      <c r="F815" s="251">
        <v>0</v>
      </c>
      <c r="G815" s="251">
        <v>0</v>
      </c>
      <c r="H815" s="221"/>
      <c r="I815" s="221"/>
      <c r="J815" s="221"/>
      <c r="K815" s="221"/>
    </row>
    <row r="816" spans="1:11">
      <c r="A816" s="221"/>
      <c r="B816" s="221"/>
      <c r="C816" s="242" t="s">
        <v>3617</v>
      </c>
      <c r="D816" s="1627" t="s">
        <v>3618</v>
      </c>
      <c r="E816" s="1628"/>
      <c r="F816" s="1628"/>
      <c r="G816" s="1628"/>
      <c r="H816" s="221"/>
      <c r="I816" s="221"/>
      <c r="J816" s="221"/>
      <c r="K816" s="221"/>
    </row>
    <row r="817" spans="1:11">
      <c r="A817" s="221"/>
      <c r="B817" s="221"/>
      <c r="C817" s="243" t="s">
        <v>209</v>
      </c>
      <c r="D817" s="1705" t="s">
        <v>3619</v>
      </c>
      <c r="E817" s="1706"/>
      <c r="F817" s="1706"/>
      <c r="G817" s="1706"/>
      <c r="H817" s="221"/>
      <c r="I817" s="221"/>
      <c r="J817" s="221"/>
      <c r="K817" s="221"/>
    </row>
    <row r="818" spans="1:11">
      <c r="A818" s="221"/>
      <c r="B818" s="221"/>
      <c r="C818" s="244" t="s">
        <v>211</v>
      </c>
      <c r="D818" s="1639" t="s">
        <v>3620</v>
      </c>
      <c r="E818" s="1640"/>
      <c r="F818" s="1640"/>
      <c r="G818" s="1640"/>
      <c r="H818" s="221"/>
      <c r="I818" s="221"/>
      <c r="J818" s="221"/>
      <c r="K818" s="221"/>
    </row>
    <row r="819" spans="1:11">
      <c r="A819" s="221"/>
      <c r="B819" s="221"/>
      <c r="C819" s="244" t="s">
        <v>31</v>
      </c>
      <c r="D819" s="1639" t="s">
        <v>3621</v>
      </c>
      <c r="E819" s="1640"/>
      <c r="F819" s="1640"/>
      <c r="G819" s="1640"/>
      <c r="H819" s="221"/>
      <c r="I819" s="221"/>
      <c r="J819" s="221"/>
      <c r="K819" s="221"/>
    </row>
    <row r="820" spans="1:11">
      <c r="A820" s="221"/>
      <c r="B820" s="221"/>
      <c r="C820" s="245"/>
      <c r="D820" s="246">
        <v>2025</v>
      </c>
      <c r="E820" s="246">
        <v>2026</v>
      </c>
      <c r="F820" s="246">
        <v>2027</v>
      </c>
      <c r="G820" s="246">
        <v>2028</v>
      </c>
      <c r="H820" s="221"/>
      <c r="I820" s="221"/>
      <c r="J820" s="221"/>
      <c r="K820" s="221"/>
    </row>
    <row r="821" spans="1:11">
      <c r="A821" s="221"/>
      <c r="B821" s="221"/>
      <c r="C821" s="247"/>
      <c r="D821" s="248" t="s">
        <v>13</v>
      </c>
      <c r="E821" s="248" t="s">
        <v>14</v>
      </c>
      <c r="F821" s="248" t="s">
        <v>14</v>
      </c>
      <c r="G821" s="248" t="s">
        <v>14</v>
      </c>
      <c r="H821" s="221"/>
      <c r="I821" s="221"/>
      <c r="J821" s="221"/>
      <c r="K821" s="221"/>
    </row>
    <row r="822" spans="1:11">
      <c r="A822" s="221"/>
      <c r="B822" s="221"/>
      <c r="C822" s="225" t="s">
        <v>33</v>
      </c>
      <c r="D822" s="253" t="s">
        <v>200</v>
      </c>
      <c r="E822" s="253" t="s">
        <v>248</v>
      </c>
      <c r="F822" s="253" t="s">
        <v>248</v>
      </c>
      <c r="G822" s="253" t="s">
        <v>248</v>
      </c>
      <c r="H822" s="221"/>
      <c r="I822" s="221"/>
      <c r="J822" s="221"/>
      <c r="K822" s="221"/>
    </row>
    <row r="823" spans="1:11">
      <c r="A823" s="221"/>
      <c r="B823" s="221"/>
      <c r="C823" s="225" t="s">
        <v>214</v>
      </c>
      <c r="D823" s="253">
        <v>0</v>
      </c>
      <c r="E823" s="1584">
        <v>146583013</v>
      </c>
      <c r="F823" s="1584">
        <v>135000000</v>
      </c>
      <c r="G823" s="1584">
        <v>168416987</v>
      </c>
      <c r="H823" s="221"/>
      <c r="I823" s="221"/>
      <c r="J823" s="221"/>
      <c r="K823" s="221"/>
    </row>
    <row r="824" spans="1:11">
      <c r="A824" s="221"/>
      <c r="B824" s="221"/>
      <c r="C824" s="225" t="s">
        <v>215</v>
      </c>
      <c r="D824" s="253" t="s">
        <v>164</v>
      </c>
      <c r="E824" s="1584">
        <v>146583013</v>
      </c>
      <c r="F824" s="1584">
        <v>135000000</v>
      </c>
      <c r="G824" s="1584">
        <v>168416987</v>
      </c>
      <c r="H824" s="221"/>
      <c r="I824" s="221"/>
      <c r="J824" s="221"/>
      <c r="K824" s="221"/>
    </row>
    <row r="825" spans="1:11">
      <c r="A825" s="221"/>
      <c r="B825" s="221"/>
      <c r="C825" s="225" t="s">
        <v>216</v>
      </c>
      <c r="D825" s="253" t="s">
        <v>200</v>
      </c>
      <c r="E825" s="1586"/>
      <c r="F825" s="1619">
        <v>0</v>
      </c>
      <c r="G825" s="1619">
        <v>0</v>
      </c>
      <c r="H825" s="221"/>
      <c r="I825" s="221"/>
      <c r="J825" s="221"/>
      <c r="K825" s="221"/>
    </row>
    <row r="826" spans="1:11">
      <c r="A826" s="221"/>
      <c r="B826" s="221"/>
      <c r="C826" s="225" t="s">
        <v>217</v>
      </c>
      <c r="D826" s="253" t="s">
        <v>200</v>
      </c>
      <c r="E826" s="1586"/>
      <c r="F826" s="1586">
        <v>-7.9020159041211679E-2</v>
      </c>
      <c r="G826" s="1586">
        <v>0.24753323703703703</v>
      </c>
      <c r="H826" s="221"/>
      <c r="I826" s="221"/>
      <c r="J826" s="221"/>
      <c r="K826" s="221"/>
    </row>
    <row r="827" spans="1:11">
      <c r="A827" s="221"/>
      <c r="B827" s="221"/>
      <c r="C827" s="225" t="s">
        <v>39</v>
      </c>
      <c r="D827" s="253" t="s">
        <v>200</v>
      </c>
      <c r="E827" s="1586"/>
      <c r="F827" s="1586">
        <v>-7.9020159041211679E-2</v>
      </c>
      <c r="G827" s="1586">
        <v>0.24753323703703703</v>
      </c>
      <c r="H827" s="221"/>
      <c r="I827" s="221"/>
      <c r="J827" s="221"/>
      <c r="K827" s="221"/>
    </row>
    <row r="828" spans="1:11">
      <c r="A828" s="221"/>
      <c r="B828" s="221"/>
      <c r="C828" s="1641" t="s">
        <v>218</v>
      </c>
      <c r="D828" s="1642"/>
      <c r="E828" s="1642"/>
      <c r="F828" s="1642"/>
      <c r="G828" s="1642"/>
      <c r="H828" s="221"/>
      <c r="I828" s="221"/>
      <c r="J828" s="221"/>
      <c r="K828" s="221"/>
    </row>
    <row r="829" spans="1:11">
      <c r="A829" s="221"/>
      <c r="B829" s="221"/>
      <c r="C829" s="245"/>
      <c r="D829" s="246">
        <v>2025</v>
      </c>
      <c r="E829" s="246">
        <v>2026</v>
      </c>
      <c r="F829" s="246">
        <v>2027</v>
      </c>
      <c r="G829" s="246">
        <v>2028</v>
      </c>
      <c r="H829" s="221"/>
      <c r="I829" s="221"/>
      <c r="J829" s="221"/>
      <c r="K829" s="221"/>
    </row>
    <row r="830" spans="1:11">
      <c r="A830" s="221"/>
      <c r="B830" s="221"/>
      <c r="C830" s="247"/>
      <c r="D830" s="248" t="s">
        <v>13</v>
      </c>
      <c r="E830" s="248" t="s">
        <v>14</v>
      </c>
      <c r="F830" s="248" t="s">
        <v>14</v>
      </c>
      <c r="G830" s="248" t="s">
        <v>14</v>
      </c>
      <c r="H830" s="221"/>
      <c r="I830" s="221"/>
      <c r="J830" s="221"/>
      <c r="K830" s="221"/>
    </row>
    <row r="831" spans="1:11">
      <c r="A831" s="221"/>
      <c r="B831" s="221"/>
      <c r="C831" s="250" t="s">
        <v>219</v>
      </c>
      <c r="D831" s="251">
        <v>0</v>
      </c>
      <c r="E831" s="251">
        <v>0</v>
      </c>
      <c r="F831" s="251">
        <v>0</v>
      </c>
      <c r="G831" s="251">
        <v>0</v>
      </c>
      <c r="H831" s="221"/>
      <c r="I831" s="221"/>
      <c r="J831" s="221"/>
      <c r="K831" s="221"/>
    </row>
    <row r="832" spans="1:11">
      <c r="A832" s="221"/>
      <c r="B832" s="221"/>
      <c r="C832" s="250" t="s">
        <v>220</v>
      </c>
      <c r="D832" s="251">
        <v>0</v>
      </c>
      <c r="E832" s="251">
        <v>0</v>
      </c>
      <c r="F832" s="251">
        <v>0</v>
      </c>
      <c r="G832" s="251">
        <v>0</v>
      </c>
      <c r="H832" s="221"/>
      <c r="I832" s="221"/>
      <c r="J832" s="221"/>
      <c r="K832" s="221"/>
    </row>
    <row r="833" spans="1:11">
      <c r="A833" s="221"/>
      <c r="B833" s="221"/>
      <c r="C833" s="250" t="s">
        <v>221</v>
      </c>
      <c r="D833" s="251">
        <v>0</v>
      </c>
      <c r="E833" s="251">
        <v>0</v>
      </c>
      <c r="F833" s="251">
        <v>0</v>
      </c>
      <c r="G833" s="251">
        <v>0</v>
      </c>
      <c r="H833" s="221"/>
      <c r="I833" s="221"/>
      <c r="J833" s="221"/>
      <c r="K833" s="221"/>
    </row>
    <row r="834" spans="1:11">
      <c r="A834" s="221"/>
      <c r="B834" s="221"/>
      <c r="C834" s="250" t="s">
        <v>222</v>
      </c>
      <c r="D834" s="251">
        <v>0</v>
      </c>
      <c r="E834" s="251">
        <v>0</v>
      </c>
      <c r="F834" s="251">
        <v>0</v>
      </c>
      <c r="G834" s="251">
        <v>0</v>
      </c>
      <c r="H834" s="221"/>
      <c r="I834" s="221"/>
      <c r="J834" s="221"/>
      <c r="K834" s="221"/>
    </row>
    <row r="835" spans="1:11">
      <c r="A835" s="221"/>
      <c r="B835" s="221"/>
      <c r="C835" s="250" t="s">
        <v>220</v>
      </c>
      <c r="D835" s="251">
        <v>0</v>
      </c>
      <c r="E835" s="251">
        <v>0</v>
      </c>
      <c r="F835" s="251">
        <v>0</v>
      </c>
      <c r="G835" s="251">
        <v>0</v>
      </c>
      <c r="H835" s="221"/>
      <c r="I835" s="221"/>
      <c r="J835" s="221"/>
      <c r="K835" s="221"/>
    </row>
    <row r="836" spans="1:11">
      <c r="A836" s="221"/>
      <c r="B836" s="221"/>
      <c r="C836" s="250" t="s">
        <v>221</v>
      </c>
      <c r="D836" s="251">
        <v>0</v>
      </c>
      <c r="E836" s="251">
        <v>0</v>
      </c>
      <c r="F836" s="251">
        <v>0</v>
      </c>
      <c r="G836" s="251">
        <v>0</v>
      </c>
      <c r="H836" s="221"/>
      <c r="I836" s="221"/>
      <c r="J836" s="221"/>
      <c r="K836" s="221"/>
    </row>
    <row r="837" spans="1:11">
      <c r="A837" s="221"/>
      <c r="B837" s="221"/>
      <c r="C837" s="250" t="s">
        <v>223</v>
      </c>
      <c r="D837" s="251">
        <v>0</v>
      </c>
      <c r="E837" s="251">
        <v>0</v>
      </c>
      <c r="F837" s="251">
        <v>0</v>
      </c>
      <c r="G837" s="251">
        <v>0</v>
      </c>
      <c r="H837" s="221"/>
      <c r="I837" s="221"/>
      <c r="J837" s="221"/>
      <c r="K837" s="221"/>
    </row>
    <row r="838" spans="1:11">
      <c r="A838" s="221"/>
      <c r="B838" s="221"/>
      <c r="C838" s="250" t="s">
        <v>220</v>
      </c>
      <c r="D838" s="251">
        <v>0</v>
      </c>
      <c r="E838" s="251">
        <v>0</v>
      </c>
      <c r="F838" s="251">
        <v>0</v>
      </c>
      <c r="G838" s="251">
        <v>0</v>
      </c>
      <c r="H838" s="221"/>
      <c r="I838" s="221"/>
      <c r="J838" s="221"/>
      <c r="K838" s="221"/>
    </row>
    <row r="839" spans="1:11">
      <c r="A839" s="221"/>
      <c r="B839" s="221"/>
      <c r="C839" s="250" t="s">
        <v>221</v>
      </c>
      <c r="D839" s="251">
        <v>0</v>
      </c>
      <c r="E839" s="251">
        <v>0</v>
      </c>
      <c r="F839" s="251">
        <v>0</v>
      </c>
      <c r="G839" s="251">
        <v>0</v>
      </c>
      <c r="H839" s="221"/>
      <c r="I839" s="221"/>
      <c r="J839" s="221"/>
      <c r="K839" s="221"/>
    </row>
    <row r="840" spans="1:11">
      <c r="A840" s="221"/>
      <c r="B840" s="221"/>
      <c r="C840" s="250" t="s">
        <v>224</v>
      </c>
      <c r="D840" s="251">
        <v>0</v>
      </c>
      <c r="E840" s="251">
        <v>0</v>
      </c>
      <c r="F840" s="251">
        <v>0</v>
      </c>
      <c r="G840" s="251">
        <v>0</v>
      </c>
      <c r="H840" s="221"/>
      <c r="I840" s="221"/>
      <c r="J840" s="221"/>
      <c r="K840" s="221"/>
    </row>
    <row r="841" spans="1:11">
      <c r="A841" s="221"/>
      <c r="B841" s="221"/>
      <c r="C841" s="250" t="s">
        <v>220</v>
      </c>
      <c r="D841" s="251">
        <v>0</v>
      </c>
      <c r="E841" s="251">
        <v>0</v>
      </c>
      <c r="F841" s="251">
        <v>0</v>
      </c>
      <c r="G841" s="251">
        <v>0</v>
      </c>
      <c r="H841" s="221"/>
      <c r="I841" s="221"/>
      <c r="J841" s="221"/>
      <c r="K841" s="221"/>
    </row>
    <row r="842" spans="1:11">
      <c r="A842" s="221"/>
      <c r="B842" s="221"/>
      <c r="C842" s="250" t="s">
        <v>221</v>
      </c>
      <c r="D842" s="251">
        <v>0</v>
      </c>
      <c r="E842" s="251">
        <v>0</v>
      </c>
      <c r="F842" s="251">
        <v>0</v>
      </c>
      <c r="G842" s="251">
        <v>0</v>
      </c>
      <c r="H842" s="221"/>
      <c r="I842" s="221"/>
      <c r="J842" s="221"/>
      <c r="K842" s="221"/>
    </row>
    <row r="843" spans="1:11">
      <c r="A843" s="221"/>
      <c r="B843" s="221"/>
      <c r="C843" s="250" t="s">
        <v>225</v>
      </c>
      <c r="D843" s="251">
        <v>0</v>
      </c>
      <c r="E843" s="251">
        <v>0</v>
      </c>
      <c r="F843" s="251">
        <v>0</v>
      </c>
      <c r="G843" s="251">
        <v>0</v>
      </c>
      <c r="H843" s="221"/>
      <c r="I843" s="221"/>
      <c r="J843" s="221"/>
      <c r="K843" s="221"/>
    </row>
    <row r="844" spans="1:11">
      <c r="A844" s="221"/>
      <c r="B844" s="221"/>
      <c r="C844" s="250" t="s">
        <v>220</v>
      </c>
      <c r="D844" s="251">
        <v>0</v>
      </c>
      <c r="E844" s="251">
        <v>0</v>
      </c>
      <c r="F844" s="251">
        <v>0</v>
      </c>
      <c r="G844" s="251">
        <v>0</v>
      </c>
      <c r="H844" s="221"/>
      <c r="I844" s="221"/>
      <c r="J844" s="221"/>
      <c r="K844" s="221"/>
    </row>
    <row r="845" spans="1:11">
      <c r="A845" s="221"/>
      <c r="B845" s="221"/>
      <c r="C845" s="250" t="s">
        <v>221</v>
      </c>
      <c r="D845" s="251">
        <v>0</v>
      </c>
      <c r="E845" s="251">
        <v>0</v>
      </c>
      <c r="F845" s="251">
        <v>0</v>
      </c>
      <c r="G845" s="251">
        <v>0</v>
      </c>
      <c r="H845" s="221"/>
      <c r="I845" s="221"/>
      <c r="J845" s="221"/>
      <c r="K845" s="221"/>
    </row>
    <row r="846" spans="1:11">
      <c r="A846" s="221"/>
      <c r="B846" s="221"/>
      <c r="C846" s="250" t="s">
        <v>226</v>
      </c>
      <c r="D846" s="251">
        <v>0</v>
      </c>
      <c r="E846" s="251">
        <v>0</v>
      </c>
      <c r="F846" s="251">
        <v>0</v>
      </c>
      <c r="G846" s="251">
        <v>0</v>
      </c>
      <c r="H846" s="221"/>
      <c r="I846" s="221"/>
      <c r="J846" s="221"/>
      <c r="K846" s="221"/>
    </row>
    <row r="847" spans="1:11">
      <c r="A847" s="221"/>
      <c r="B847" s="221"/>
      <c r="C847" s="250" t="s">
        <v>220</v>
      </c>
      <c r="D847" s="251">
        <v>0</v>
      </c>
      <c r="E847" s="251">
        <v>0</v>
      </c>
      <c r="F847" s="251">
        <v>0</v>
      </c>
      <c r="G847" s="251">
        <v>0</v>
      </c>
      <c r="H847" s="221"/>
      <c r="I847" s="221"/>
      <c r="J847" s="221"/>
      <c r="K847" s="221"/>
    </row>
    <row r="848" spans="1:11">
      <c r="A848" s="221"/>
      <c r="B848" s="221"/>
      <c r="C848" s="250" t="s">
        <v>221</v>
      </c>
      <c r="D848" s="251">
        <v>0</v>
      </c>
      <c r="E848" s="251">
        <v>0</v>
      </c>
      <c r="F848" s="251">
        <v>0</v>
      </c>
      <c r="G848" s="251">
        <v>0</v>
      </c>
      <c r="H848" s="221"/>
      <c r="I848" s="221"/>
      <c r="J848" s="221"/>
      <c r="K848" s="221"/>
    </row>
    <row r="849" spans="1:11">
      <c r="A849" s="221"/>
      <c r="B849" s="221"/>
      <c r="C849" s="250" t="s">
        <v>227</v>
      </c>
      <c r="D849" s="251">
        <v>0</v>
      </c>
      <c r="E849" s="251">
        <v>0</v>
      </c>
      <c r="F849" s="251">
        <v>0</v>
      </c>
      <c r="G849" s="251">
        <v>0</v>
      </c>
      <c r="H849" s="221"/>
      <c r="I849" s="221"/>
      <c r="J849" s="221"/>
      <c r="K849" s="221"/>
    </row>
    <row r="850" spans="1:11">
      <c r="A850" s="221"/>
      <c r="B850" s="221"/>
      <c r="C850" s="250" t="s">
        <v>220</v>
      </c>
      <c r="D850" s="251">
        <v>0</v>
      </c>
      <c r="E850" s="251">
        <v>0</v>
      </c>
      <c r="F850" s="251">
        <v>0</v>
      </c>
      <c r="G850" s="251">
        <v>0</v>
      </c>
      <c r="H850" s="221"/>
      <c r="I850" s="221"/>
      <c r="J850" s="221"/>
      <c r="K850" s="221"/>
    </row>
    <row r="851" spans="1:11">
      <c r="A851" s="221"/>
      <c r="B851" s="221"/>
      <c r="C851" s="250" t="s">
        <v>221</v>
      </c>
      <c r="D851" s="251">
        <v>0</v>
      </c>
      <c r="E851" s="251">
        <v>0</v>
      </c>
      <c r="F851" s="251">
        <v>0</v>
      </c>
      <c r="G851" s="251">
        <v>0</v>
      </c>
      <c r="H851" s="221"/>
      <c r="I851" s="221"/>
      <c r="J851" s="221"/>
      <c r="K851" s="221"/>
    </row>
    <row r="852" spans="1:11">
      <c r="A852" s="221"/>
      <c r="B852" s="221"/>
      <c r="C852" s="250" t="s">
        <v>228</v>
      </c>
      <c r="D852" s="251">
        <v>0</v>
      </c>
      <c r="E852" s="251">
        <v>0</v>
      </c>
      <c r="F852" s="251">
        <v>0</v>
      </c>
      <c r="G852" s="251">
        <v>0</v>
      </c>
      <c r="H852" s="221"/>
      <c r="I852" s="221"/>
      <c r="J852" s="221"/>
      <c r="K852" s="221"/>
    </row>
    <row r="853" spans="1:11">
      <c r="A853" s="221"/>
      <c r="B853" s="221"/>
      <c r="C853" s="250" t="s">
        <v>220</v>
      </c>
      <c r="D853" s="251">
        <v>0</v>
      </c>
      <c r="E853" s="251">
        <v>0</v>
      </c>
      <c r="F853" s="251">
        <v>0</v>
      </c>
      <c r="G853" s="251">
        <v>0</v>
      </c>
      <c r="H853" s="221"/>
      <c r="I853" s="221"/>
      <c r="J853" s="221"/>
      <c r="K853" s="221"/>
    </row>
    <row r="854" spans="1:11">
      <c r="A854" s="221"/>
      <c r="B854" s="221"/>
      <c r="C854" s="250" t="s">
        <v>229</v>
      </c>
      <c r="D854" s="251">
        <v>0</v>
      </c>
      <c r="E854" s="251">
        <v>0</v>
      </c>
      <c r="F854" s="251">
        <v>0</v>
      </c>
      <c r="G854" s="251">
        <v>0</v>
      </c>
      <c r="H854" s="221"/>
      <c r="I854" s="221"/>
      <c r="J854" s="221"/>
      <c r="K854" s="221"/>
    </row>
    <row r="855" spans="1:11">
      <c r="A855" s="221"/>
      <c r="B855" s="221"/>
      <c r="C855" s="250" t="s">
        <v>230</v>
      </c>
      <c r="D855" s="251">
        <v>0</v>
      </c>
      <c r="E855" s="251">
        <v>0</v>
      </c>
      <c r="F855" s="251">
        <v>0</v>
      </c>
      <c r="G855" s="251">
        <v>0</v>
      </c>
      <c r="H855" s="221"/>
      <c r="I855" s="221"/>
      <c r="J855" s="221"/>
      <c r="K855" s="221"/>
    </row>
    <row r="856" spans="1:11">
      <c r="A856" s="221"/>
      <c r="B856" s="221"/>
      <c r="C856" s="250" t="s">
        <v>231</v>
      </c>
      <c r="D856" s="251">
        <v>0</v>
      </c>
      <c r="E856" s="251">
        <v>0</v>
      </c>
      <c r="F856" s="251">
        <v>0</v>
      </c>
      <c r="G856" s="251">
        <v>0</v>
      </c>
      <c r="H856" s="221"/>
      <c r="I856" s="221"/>
      <c r="J856" s="221"/>
      <c r="K856" s="221"/>
    </row>
    <row r="857" spans="1:11">
      <c r="A857" s="221"/>
      <c r="B857" s="221"/>
      <c r="C857" s="250" t="s">
        <v>232</v>
      </c>
      <c r="D857" s="251">
        <v>0</v>
      </c>
      <c r="E857" s="251">
        <v>0</v>
      </c>
      <c r="F857" s="251">
        <v>0</v>
      </c>
      <c r="G857" s="251">
        <v>0</v>
      </c>
      <c r="H857" s="221"/>
      <c r="I857" s="221"/>
      <c r="J857" s="221"/>
      <c r="K857" s="221"/>
    </row>
    <row r="858" spans="1:11">
      <c r="A858" s="221"/>
      <c r="B858" s="221"/>
      <c r="C858" s="250" t="s">
        <v>233</v>
      </c>
      <c r="D858" s="251">
        <v>0</v>
      </c>
      <c r="E858" s="251">
        <v>146583013</v>
      </c>
      <c r="F858" s="251">
        <v>135000000</v>
      </c>
      <c r="G858" s="251">
        <v>168416987</v>
      </c>
      <c r="H858" s="221"/>
      <c r="I858" s="221"/>
      <c r="J858" s="221"/>
      <c r="K858" s="221"/>
    </row>
    <row r="859" spans="1:11">
      <c r="A859" s="221"/>
      <c r="B859" s="221"/>
      <c r="C859" s="250" t="s">
        <v>220</v>
      </c>
      <c r="D859" s="251">
        <v>0</v>
      </c>
      <c r="E859" s="251">
        <v>146583013</v>
      </c>
      <c r="F859" s="251">
        <v>135000000</v>
      </c>
      <c r="G859" s="251">
        <v>168416987</v>
      </c>
      <c r="H859" s="221"/>
      <c r="I859" s="221"/>
      <c r="J859" s="221"/>
      <c r="K859" s="221"/>
    </row>
    <row r="860" spans="1:11">
      <c r="A860" s="221"/>
      <c r="B860" s="221"/>
      <c r="C860" s="250" t="s">
        <v>229</v>
      </c>
      <c r="D860" s="251">
        <v>0</v>
      </c>
      <c r="E860" s="251">
        <v>0</v>
      </c>
      <c r="F860" s="251">
        <v>0</v>
      </c>
      <c r="G860" s="251">
        <v>0</v>
      </c>
      <c r="H860" s="221"/>
      <c r="I860" s="221"/>
      <c r="J860" s="221"/>
      <c r="K860" s="221"/>
    </row>
    <row r="861" spans="1:11">
      <c r="A861" s="221"/>
      <c r="B861" s="221"/>
      <c r="C861" s="250" t="s">
        <v>230</v>
      </c>
      <c r="D861" s="251">
        <v>0</v>
      </c>
      <c r="E861" s="251">
        <v>0</v>
      </c>
      <c r="F861" s="251">
        <v>0</v>
      </c>
      <c r="G861" s="251">
        <v>0</v>
      </c>
      <c r="H861" s="221"/>
      <c r="I861" s="221"/>
      <c r="J861" s="221"/>
      <c r="K861" s="221"/>
    </row>
    <row r="862" spans="1:11">
      <c r="A862" s="221"/>
      <c r="B862" s="221"/>
      <c r="C862" s="250" t="s">
        <v>231</v>
      </c>
      <c r="D862" s="251">
        <v>0</v>
      </c>
      <c r="E862" s="251">
        <v>0</v>
      </c>
      <c r="F862" s="251">
        <v>0</v>
      </c>
      <c r="G862" s="251">
        <v>0</v>
      </c>
      <c r="H862" s="221"/>
      <c r="I862" s="221"/>
      <c r="J862" s="221"/>
      <c r="K862" s="221"/>
    </row>
    <row r="863" spans="1:11">
      <c r="A863" s="221"/>
      <c r="B863" s="221"/>
      <c r="C863" s="250" t="s">
        <v>232</v>
      </c>
      <c r="D863" s="251">
        <v>0</v>
      </c>
      <c r="E863" s="251">
        <v>0</v>
      </c>
      <c r="F863" s="251">
        <v>0</v>
      </c>
      <c r="G863" s="251">
        <v>0</v>
      </c>
      <c r="H863" s="221"/>
      <c r="I863" s="221"/>
      <c r="J863" s="221"/>
      <c r="K863" s="221"/>
    </row>
    <row r="864" spans="1:11">
      <c r="A864" s="221"/>
      <c r="B864" s="221"/>
      <c r="C864" s="250" t="s">
        <v>234</v>
      </c>
      <c r="D864" s="251">
        <v>0</v>
      </c>
      <c r="E864" s="251">
        <v>0</v>
      </c>
      <c r="F864" s="251">
        <v>0</v>
      </c>
      <c r="G864" s="251">
        <v>0</v>
      </c>
      <c r="H864" s="221"/>
      <c r="I864" s="221"/>
      <c r="J864" s="221"/>
      <c r="K864" s="221"/>
    </row>
    <row r="865" spans="1:11">
      <c r="A865" s="221"/>
      <c r="B865" s="221"/>
      <c r="C865" s="250" t="s">
        <v>220</v>
      </c>
      <c r="D865" s="251">
        <v>0</v>
      </c>
      <c r="E865" s="251">
        <v>0</v>
      </c>
      <c r="F865" s="251">
        <v>0</v>
      </c>
      <c r="G865" s="251">
        <v>0</v>
      </c>
      <c r="H865" s="221"/>
      <c r="I865" s="221"/>
      <c r="J865" s="221"/>
      <c r="K865" s="221"/>
    </row>
    <row r="866" spans="1:11">
      <c r="A866" s="221"/>
      <c r="B866" s="221"/>
      <c r="C866" s="250" t="s">
        <v>229</v>
      </c>
      <c r="D866" s="251">
        <v>0</v>
      </c>
      <c r="E866" s="251">
        <v>0</v>
      </c>
      <c r="F866" s="251">
        <v>0</v>
      </c>
      <c r="G866" s="251">
        <v>0</v>
      </c>
      <c r="H866" s="221"/>
      <c r="I866" s="221"/>
      <c r="J866" s="221"/>
      <c r="K866" s="221"/>
    </row>
    <row r="867" spans="1:11">
      <c r="A867" s="221"/>
      <c r="B867" s="221"/>
      <c r="C867" s="250" t="s">
        <v>230</v>
      </c>
      <c r="D867" s="251">
        <v>0</v>
      </c>
      <c r="E867" s="251">
        <v>0</v>
      </c>
      <c r="F867" s="251">
        <v>0</v>
      </c>
      <c r="G867" s="251">
        <v>0</v>
      </c>
      <c r="H867" s="221"/>
      <c r="I867" s="221"/>
      <c r="J867" s="221"/>
      <c r="K867" s="221"/>
    </row>
    <row r="868" spans="1:11">
      <c r="A868" s="221"/>
      <c r="B868" s="221"/>
      <c r="C868" s="250" t="s">
        <v>231</v>
      </c>
      <c r="D868" s="251">
        <v>0</v>
      </c>
      <c r="E868" s="251">
        <v>0</v>
      </c>
      <c r="F868" s="251">
        <v>0</v>
      </c>
      <c r="G868" s="251">
        <v>0</v>
      </c>
      <c r="H868" s="221"/>
      <c r="I868" s="221"/>
      <c r="J868" s="221"/>
      <c r="K868" s="221"/>
    </row>
    <row r="869" spans="1:11">
      <c r="A869" s="221"/>
      <c r="B869" s="221"/>
      <c r="C869" s="250" t="s">
        <v>232</v>
      </c>
      <c r="D869" s="251">
        <v>0</v>
      </c>
      <c r="E869" s="251">
        <v>0</v>
      </c>
      <c r="F869" s="251">
        <v>0</v>
      </c>
      <c r="G869" s="251">
        <v>0</v>
      </c>
      <c r="H869" s="221"/>
      <c r="I869" s="221"/>
      <c r="J869" s="221"/>
      <c r="K869" s="221"/>
    </row>
    <row r="870" spans="1:11">
      <c r="A870" s="221"/>
      <c r="B870" s="221"/>
      <c r="C870" s="250" t="s">
        <v>235</v>
      </c>
      <c r="D870" s="251">
        <v>0</v>
      </c>
      <c r="E870" s="251">
        <v>0</v>
      </c>
      <c r="F870" s="251">
        <v>0</v>
      </c>
      <c r="G870" s="251">
        <v>0</v>
      </c>
      <c r="H870" s="221"/>
      <c r="I870" s="221"/>
      <c r="J870" s="221"/>
      <c r="K870" s="221"/>
    </row>
    <row r="871" spans="1:11">
      <c r="A871" s="221"/>
      <c r="B871" s="221"/>
      <c r="C871" s="250" t="s">
        <v>236</v>
      </c>
      <c r="D871" s="251">
        <v>0</v>
      </c>
      <c r="E871" s="251">
        <v>0</v>
      </c>
      <c r="F871" s="251">
        <v>0</v>
      </c>
      <c r="G871" s="251">
        <v>0</v>
      </c>
      <c r="H871" s="221"/>
      <c r="I871" s="221"/>
      <c r="J871" s="221"/>
      <c r="K871" s="221"/>
    </row>
    <row r="872" spans="1:11">
      <c r="A872" s="221"/>
      <c r="B872" s="221"/>
      <c r="C872" s="252" t="s">
        <v>237</v>
      </c>
      <c r="D872" s="251">
        <v>0</v>
      </c>
      <c r="E872" s="251">
        <v>146583013</v>
      </c>
      <c r="F872" s="251">
        <v>135000000</v>
      </c>
      <c r="G872" s="251">
        <v>168416987</v>
      </c>
      <c r="H872" s="221"/>
      <c r="I872" s="221"/>
      <c r="J872" s="221"/>
      <c r="K872" s="221"/>
    </row>
    <row r="873" spans="1:11">
      <c r="A873" s="221"/>
      <c r="B873" s="221"/>
      <c r="C873" s="242" t="s">
        <v>3622</v>
      </c>
      <c r="D873" s="1627" t="s">
        <v>3623</v>
      </c>
      <c r="E873" s="1628"/>
      <c r="F873" s="1628"/>
      <c r="G873" s="1628"/>
      <c r="H873" s="221"/>
      <c r="I873" s="221"/>
      <c r="J873" s="221"/>
      <c r="K873" s="221"/>
    </row>
    <row r="874" spans="1:11">
      <c r="A874" s="221"/>
      <c r="B874" s="221"/>
      <c r="C874" s="243" t="s">
        <v>209</v>
      </c>
      <c r="D874" s="1705" t="s">
        <v>3624</v>
      </c>
      <c r="E874" s="1706"/>
      <c r="F874" s="1706"/>
      <c r="G874" s="1706"/>
      <c r="H874" s="221"/>
      <c r="I874" s="221"/>
      <c r="J874" s="221"/>
      <c r="K874" s="221"/>
    </row>
    <row r="875" spans="1:11">
      <c r="A875" s="221"/>
      <c r="B875" s="221"/>
      <c r="C875" s="244" t="s">
        <v>211</v>
      </c>
      <c r="D875" s="1639" t="s">
        <v>3625</v>
      </c>
      <c r="E875" s="1640"/>
      <c r="F875" s="1640"/>
      <c r="G875" s="1640"/>
      <c r="H875" s="221"/>
      <c r="I875" s="221"/>
      <c r="J875" s="221"/>
      <c r="K875" s="221"/>
    </row>
    <row r="876" spans="1:11">
      <c r="A876" s="221"/>
      <c r="B876" s="221"/>
      <c r="C876" s="244" t="s">
        <v>31</v>
      </c>
      <c r="D876" s="1639" t="s">
        <v>3621</v>
      </c>
      <c r="E876" s="1640"/>
      <c r="F876" s="1640"/>
      <c r="G876" s="1640"/>
      <c r="H876" s="221"/>
      <c r="I876" s="221"/>
      <c r="J876" s="221"/>
      <c r="K876" s="221"/>
    </row>
    <row r="877" spans="1:11">
      <c r="A877" s="221"/>
      <c r="B877" s="221"/>
      <c r="C877" s="245"/>
      <c r="D877" s="246">
        <v>2025</v>
      </c>
      <c r="E877" s="246">
        <v>2026</v>
      </c>
      <c r="F877" s="246">
        <v>2027</v>
      </c>
      <c r="G877" s="246">
        <v>2028</v>
      </c>
      <c r="H877" s="221"/>
      <c r="I877" s="221"/>
      <c r="J877" s="221"/>
      <c r="K877" s="221"/>
    </row>
    <row r="878" spans="1:11">
      <c r="A878" s="221"/>
      <c r="B878" s="221"/>
      <c r="C878" s="247"/>
      <c r="D878" s="248" t="s">
        <v>13</v>
      </c>
      <c r="E878" s="248" t="s">
        <v>14</v>
      </c>
      <c r="F878" s="248" t="s">
        <v>14</v>
      </c>
      <c r="G878" s="248" t="s">
        <v>14</v>
      </c>
      <c r="H878" s="221"/>
      <c r="I878" s="221"/>
      <c r="J878" s="221"/>
      <c r="K878" s="221"/>
    </row>
    <row r="879" spans="1:11">
      <c r="A879" s="221"/>
      <c r="B879" s="221"/>
      <c r="C879" s="225" t="s">
        <v>33</v>
      </c>
      <c r="D879" s="253" t="s">
        <v>200</v>
      </c>
      <c r="E879" s="253" t="s">
        <v>248</v>
      </c>
      <c r="F879" s="253" t="s">
        <v>248</v>
      </c>
      <c r="G879" s="253" t="s">
        <v>164</v>
      </c>
      <c r="H879" s="221"/>
      <c r="I879" s="221"/>
      <c r="J879" s="221"/>
      <c r="K879" s="221"/>
    </row>
    <row r="880" spans="1:11">
      <c r="A880" s="221"/>
      <c r="B880" s="221"/>
      <c r="C880" s="225" t="s">
        <v>214</v>
      </c>
      <c r="D880" s="1584">
        <v>214263931</v>
      </c>
      <c r="E880" s="1584">
        <v>13621551</v>
      </c>
      <c r="F880" s="253" t="s">
        <v>164</v>
      </c>
      <c r="G880" s="253" t="s">
        <v>164</v>
      </c>
      <c r="H880" s="221"/>
      <c r="I880" s="221"/>
      <c r="J880" s="221"/>
      <c r="K880" s="221"/>
    </row>
    <row r="881" spans="1:11">
      <c r="A881" s="221"/>
      <c r="B881" s="221"/>
      <c r="C881" s="225" t="s">
        <v>215</v>
      </c>
      <c r="D881" s="253" t="s">
        <v>164</v>
      </c>
      <c r="E881" s="1584">
        <v>13621551</v>
      </c>
      <c r="F881" s="253" t="s">
        <v>164</v>
      </c>
      <c r="G881" s="253" t="s">
        <v>164</v>
      </c>
      <c r="H881" s="221"/>
      <c r="I881" s="221"/>
      <c r="J881" s="221"/>
      <c r="K881" s="221"/>
    </row>
    <row r="882" spans="1:11">
      <c r="A882" s="221"/>
      <c r="B882" s="221"/>
      <c r="C882" s="225" t="s">
        <v>216</v>
      </c>
      <c r="D882" s="253" t="s">
        <v>200</v>
      </c>
      <c r="E882" s="1586"/>
      <c r="F882" s="253" t="s">
        <v>164</v>
      </c>
      <c r="G882" s="253" t="s">
        <v>936</v>
      </c>
      <c r="H882" s="221"/>
      <c r="I882" s="221"/>
      <c r="J882" s="221"/>
      <c r="K882" s="221"/>
    </row>
    <row r="883" spans="1:11">
      <c r="A883" s="221"/>
      <c r="B883" s="221"/>
      <c r="C883" s="225" t="s">
        <v>217</v>
      </c>
      <c r="D883" s="253" t="s">
        <v>200</v>
      </c>
      <c r="E883" s="1586">
        <v>-0.93642629939427369</v>
      </c>
      <c r="F883" s="253" t="s">
        <v>936</v>
      </c>
      <c r="G883" s="253" t="s">
        <v>200</v>
      </c>
      <c r="H883" s="221"/>
      <c r="I883" s="221"/>
      <c r="J883" s="221"/>
      <c r="K883" s="221"/>
    </row>
    <row r="884" spans="1:11">
      <c r="A884" s="221"/>
      <c r="B884" s="221"/>
      <c r="C884" s="225" t="s">
        <v>39</v>
      </c>
      <c r="D884" s="253" t="s">
        <v>200</v>
      </c>
      <c r="E884" s="1586"/>
      <c r="F884" s="253" t="s">
        <v>936</v>
      </c>
      <c r="G884" s="253" t="s">
        <v>200</v>
      </c>
      <c r="H884" s="221"/>
      <c r="I884" s="221"/>
      <c r="J884" s="221"/>
      <c r="K884" s="221"/>
    </row>
    <row r="885" spans="1:11">
      <c r="A885" s="221"/>
      <c r="B885" s="221"/>
      <c r="C885" s="1641" t="s">
        <v>218</v>
      </c>
      <c r="D885" s="1642"/>
      <c r="E885" s="1642"/>
      <c r="F885" s="1642"/>
      <c r="G885" s="1642"/>
      <c r="H885" s="221"/>
      <c r="I885" s="221"/>
      <c r="J885" s="221"/>
      <c r="K885" s="221"/>
    </row>
    <row r="886" spans="1:11">
      <c r="A886" s="221"/>
      <c r="B886" s="221"/>
      <c r="C886" s="245"/>
      <c r="D886" s="246">
        <v>2025</v>
      </c>
      <c r="E886" s="246">
        <v>2026</v>
      </c>
      <c r="F886" s="246">
        <v>2027</v>
      </c>
      <c r="G886" s="246">
        <v>2028</v>
      </c>
      <c r="H886" s="221"/>
      <c r="I886" s="221"/>
      <c r="J886" s="221"/>
      <c r="K886" s="221"/>
    </row>
    <row r="887" spans="1:11">
      <c r="A887" s="221"/>
      <c r="B887" s="221"/>
      <c r="C887" s="247"/>
      <c r="D887" s="248" t="s">
        <v>13</v>
      </c>
      <c r="E887" s="248" t="s">
        <v>14</v>
      </c>
      <c r="F887" s="248" t="s">
        <v>14</v>
      </c>
      <c r="G887" s="248" t="s">
        <v>14</v>
      </c>
      <c r="H887" s="221"/>
      <c r="I887" s="221"/>
      <c r="J887" s="221"/>
      <c r="K887" s="221"/>
    </row>
    <row r="888" spans="1:11">
      <c r="A888" s="221"/>
      <c r="B888" s="221"/>
      <c r="C888" s="250" t="s">
        <v>219</v>
      </c>
      <c r="D888" s="251">
        <v>0</v>
      </c>
      <c r="E888" s="251">
        <v>0</v>
      </c>
      <c r="F888" s="251">
        <v>0</v>
      </c>
      <c r="G888" s="251">
        <v>0</v>
      </c>
      <c r="H888" s="221"/>
      <c r="I888" s="221"/>
      <c r="J888" s="221"/>
      <c r="K888" s="221"/>
    </row>
    <row r="889" spans="1:11">
      <c r="A889" s="221"/>
      <c r="B889" s="221"/>
      <c r="C889" s="250" t="s">
        <v>220</v>
      </c>
      <c r="D889" s="251">
        <v>0</v>
      </c>
      <c r="E889" s="251">
        <v>0</v>
      </c>
      <c r="F889" s="251">
        <v>0</v>
      </c>
      <c r="G889" s="251">
        <v>0</v>
      </c>
      <c r="H889" s="221"/>
      <c r="I889" s="221"/>
      <c r="J889" s="221"/>
      <c r="K889" s="221"/>
    </row>
    <row r="890" spans="1:11">
      <c r="A890" s="221"/>
      <c r="B890" s="221"/>
      <c r="C890" s="250" t="s">
        <v>221</v>
      </c>
      <c r="D890" s="251">
        <v>0</v>
      </c>
      <c r="E890" s="251">
        <v>0</v>
      </c>
      <c r="F890" s="251">
        <v>0</v>
      </c>
      <c r="G890" s="251">
        <v>0</v>
      </c>
      <c r="H890" s="221"/>
      <c r="I890" s="221"/>
      <c r="J890" s="221"/>
      <c r="K890" s="221"/>
    </row>
    <row r="891" spans="1:11">
      <c r="A891" s="221"/>
      <c r="B891" s="221"/>
      <c r="C891" s="250" t="s">
        <v>222</v>
      </c>
      <c r="D891" s="251">
        <v>0</v>
      </c>
      <c r="E891" s="251">
        <v>0</v>
      </c>
      <c r="F891" s="251">
        <v>0</v>
      </c>
      <c r="G891" s="251">
        <v>0</v>
      </c>
      <c r="H891" s="221"/>
      <c r="I891" s="221"/>
      <c r="J891" s="221"/>
      <c r="K891" s="221"/>
    </row>
    <row r="892" spans="1:11">
      <c r="A892" s="221"/>
      <c r="B892" s="221"/>
      <c r="C892" s="250" t="s">
        <v>220</v>
      </c>
      <c r="D892" s="251">
        <v>0</v>
      </c>
      <c r="E892" s="251">
        <v>0</v>
      </c>
      <c r="F892" s="251">
        <v>0</v>
      </c>
      <c r="G892" s="251">
        <v>0</v>
      </c>
      <c r="H892" s="221"/>
      <c r="I892" s="221"/>
      <c r="J892" s="221"/>
      <c r="K892" s="221"/>
    </row>
    <row r="893" spans="1:11">
      <c r="A893" s="221"/>
      <c r="B893" s="221"/>
      <c r="C893" s="250" t="s">
        <v>221</v>
      </c>
      <c r="D893" s="251">
        <v>0</v>
      </c>
      <c r="E893" s="251">
        <v>0</v>
      </c>
      <c r="F893" s="251">
        <v>0</v>
      </c>
      <c r="G893" s="251">
        <v>0</v>
      </c>
      <c r="H893" s="221"/>
      <c r="I893" s="221"/>
      <c r="J893" s="221"/>
      <c r="K893" s="221"/>
    </row>
    <row r="894" spans="1:11">
      <c r="A894" s="221"/>
      <c r="B894" s="221"/>
      <c r="C894" s="250" t="s">
        <v>223</v>
      </c>
      <c r="D894" s="251">
        <v>0</v>
      </c>
      <c r="E894" s="251">
        <v>0</v>
      </c>
      <c r="F894" s="251">
        <v>0</v>
      </c>
      <c r="G894" s="251">
        <v>0</v>
      </c>
      <c r="H894" s="221"/>
      <c r="I894" s="221"/>
      <c r="J894" s="221"/>
      <c r="K894" s="221"/>
    </row>
    <row r="895" spans="1:11">
      <c r="A895" s="221"/>
      <c r="B895" s="221"/>
      <c r="C895" s="250" t="s">
        <v>220</v>
      </c>
      <c r="D895" s="251">
        <v>0</v>
      </c>
      <c r="E895" s="251">
        <v>0</v>
      </c>
      <c r="F895" s="251">
        <v>0</v>
      </c>
      <c r="G895" s="251">
        <v>0</v>
      </c>
      <c r="H895" s="221"/>
      <c r="I895" s="221"/>
      <c r="J895" s="221"/>
      <c r="K895" s="221"/>
    </row>
    <row r="896" spans="1:11">
      <c r="A896" s="221"/>
      <c r="B896" s="221"/>
      <c r="C896" s="250" t="s">
        <v>221</v>
      </c>
      <c r="D896" s="251">
        <v>0</v>
      </c>
      <c r="E896" s="251">
        <v>0</v>
      </c>
      <c r="F896" s="251">
        <v>0</v>
      </c>
      <c r="G896" s="251">
        <v>0</v>
      </c>
      <c r="H896" s="221"/>
      <c r="I896" s="221"/>
      <c r="J896" s="221"/>
      <c r="K896" s="221"/>
    </row>
    <row r="897" spans="1:11">
      <c r="A897" s="221"/>
      <c r="B897" s="221"/>
      <c r="C897" s="250" t="s">
        <v>224</v>
      </c>
      <c r="D897" s="251">
        <v>0</v>
      </c>
      <c r="E897" s="251">
        <v>0</v>
      </c>
      <c r="F897" s="251">
        <v>0</v>
      </c>
      <c r="G897" s="251">
        <v>0</v>
      </c>
      <c r="H897" s="221"/>
      <c r="I897" s="221"/>
      <c r="J897" s="221"/>
      <c r="K897" s="221"/>
    </row>
    <row r="898" spans="1:11">
      <c r="A898" s="221"/>
      <c r="B898" s="221"/>
      <c r="C898" s="250" t="s">
        <v>220</v>
      </c>
      <c r="D898" s="251">
        <v>0</v>
      </c>
      <c r="E898" s="251">
        <v>0</v>
      </c>
      <c r="F898" s="251">
        <v>0</v>
      </c>
      <c r="G898" s="251">
        <v>0</v>
      </c>
      <c r="H898" s="221"/>
      <c r="I898" s="221"/>
      <c r="J898" s="221"/>
      <c r="K898" s="221"/>
    </row>
    <row r="899" spans="1:11">
      <c r="A899" s="221"/>
      <c r="B899" s="221"/>
      <c r="C899" s="250" t="s">
        <v>221</v>
      </c>
      <c r="D899" s="251">
        <v>0</v>
      </c>
      <c r="E899" s="251">
        <v>0</v>
      </c>
      <c r="F899" s="251">
        <v>0</v>
      </c>
      <c r="G899" s="251">
        <v>0</v>
      </c>
      <c r="H899" s="221"/>
      <c r="I899" s="221"/>
      <c r="J899" s="221"/>
      <c r="K899" s="221"/>
    </row>
    <row r="900" spans="1:11">
      <c r="A900" s="221"/>
      <c r="B900" s="221"/>
      <c r="C900" s="250" t="s">
        <v>225</v>
      </c>
      <c r="D900" s="251">
        <v>0</v>
      </c>
      <c r="E900" s="251">
        <v>0</v>
      </c>
      <c r="F900" s="251">
        <v>0</v>
      </c>
      <c r="G900" s="251">
        <v>0</v>
      </c>
      <c r="H900" s="221"/>
      <c r="I900" s="221"/>
      <c r="J900" s="221"/>
      <c r="K900" s="221"/>
    </row>
    <row r="901" spans="1:11">
      <c r="A901" s="221"/>
      <c r="B901" s="221"/>
      <c r="C901" s="250" t="s">
        <v>220</v>
      </c>
      <c r="D901" s="251">
        <v>0</v>
      </c>
      <c r="E901" s="251">
        <v>0</v>
      </c>
      <c r="F901" s="251">
        <v>0</v>
      </c>
      <c r="G901" s="251">
        <v>0</v>
      </c>
      <c r="H901" s="221"/>
      <c r="I901" s="221"/>
      <c r="J901" s="221"/>
      <c r="K901" s="221"/>
    </row>
    <row r="902" spans="1:11">
      <c r="A902" s="221"/>
      <c r="B902" s="221"/>
      <c r="C902" s="250" t="s">
        <v>221</v>
      </c>
      <c r="D902" s="251">
        <v>0</v>
      </c>
      <c r="E902" s="251">
        <v>0</v>
      </c>
      <c r="F902" s="251">
        <v>0</v>
      </c>
      <c r="G902" s="251">
        <v>0</v>
      </c>
      <c r="H902" s="221"/>
      <c r="I902" s="221"/>
      <c r="J902" s="221"/>
      <c r="K902" s="221"/>
    </row>
    <row r="903" spans="1:11">
      <c r="A903" s="221"/>
      <c r="B903" s="221"/>
      <c r="C903" s="250" t="s">
        <v>226</v>
      </c>
      <c r="D903" s="251">
        <v>0</v>
      </c>
      <c r="E903" s="251">
        <v>0</v>
      </c>
      <c r="F903" s="251">
        <v>0</v>
      </c>
      <c r="G903" s="251">
        <v>0</v>
      </c>
      <c r="H903" s="221"/>
      <c r="I903" s="221"/>
      <c r="J903" s="221"/>
      <c r="K903" s="221"/>
    </row>
    <row r="904" spans="1:11">
      <c r="A904" s="221"/>
      <c r="B904" s="221"/>
      <c r="C904" s="250" t="s">
        <v>220</v>
      </c>
      <c r="D904" s="251">
        <v>0</v>
      </c>
      <c r="E904" s="251">
        <v>0</v>
      </c>
      <c r="F904" s="251">
        <v>0</v>
      </c>
      <c r="G904" s="251">
        <v>0</v>
      </c>
      <c r="H904" s="221"/>
      <c r="I904" s="221"/>
      <c r="J904" s="221"/>
      <c r="K904" s="221"/>
    </row>
    <row r="905" spans="1:11">
      <c r="A905" s="221"/>
      <c r="B905" s="221"/>
      <c r="C905" s="250" t="s">
        <v>221</v>
      </c>
      <c r="D905" s="251">
        <v>0</v>
      </c>
      <c r="E905" s="251">
        <v>0</v>
      </c>
      <c r="F905" s="251">
        <v>0</v>
      </c>
      <c r="G905" s="251">
        <v>0</v>
      </c>
      <c r="H905" s="221"/>
      <c r="I905" s="221"/>
      <c r="J905" s="221"/>
      <c r="K905" s="221"/>
    </row>
    <row r="906" spans="1:11">
      <c r="A906" s="221"/>
      <c r="B906" s="221"/>
      <c r="C906" s="250" t="s">
        <v>227</v>
      </c>
      <c r="D906" s="251">
        <v>0</v>
      </c>
      <c r="E906" s="251">
        <v>0</v>
      </c>
      <c r="F906" s="251">
        <v>0</v>
      </c>
      <c r="G906" s="251">
        <v>0</v>
      </c>
      <c r="H906" s="221"/>
      <c r="I906" s="221"/>
      <c r="J906" s="221"/>
      <c r="K906" s="221"/>
    </row>
    <row r="907" spans="1:11">
      <c r="A907" s="221"/>
      <c r="B907" s="221"/>
      <c r="C907" s="250" t="s">
        <v>220</v>
      </c>
      <c r="D907" s="251">
        <v>0</v>
      </c>
      <c r="E907" s="251">
        <v>0</v>
      </c>
      <c r="F907" s="251">
        <v>0</v>
      </c>
      <c r="G907" s="251">
        <v>0</v>
      </c>
      <c r="H907" s="221"/>
      <c r="I907" s="221"/>
      <c r="J907" s="221"/>
      <c r="K907" s="221"/>
    </row>
    <row r="908" spans="1:11">
      <c r="A908" s="221"/>
      <c r="B908" s="221"/>
      <c r="C908" s="250" t="s">
        <v>221</v>
      </c>
      <c r="D908" s="251">
        <v>0</v>
      </c>
      <c r="E908" s="251">
        <v>0</v>
      </c>
      <c r="F908" s="251">
        <v>0</v>
      </c>
      <c r="G908" s="251">
        <v>0</v>
      </c>
      <c r="H908" s="221"/>
      <c r="I908" s="221"/>
      <c r="J908" s="221"/>
      <c r="K908" s="221"/>
    </row>
    <row r="909" spans="1:11">
      <c r="A909" s="221"/>
      <c r="B909" s="221"/>
      <c r="C909" s="250" t="s">
        <v>228</v>
      </c>
      <c r="D909" s="251">
        <v>0</v>
      </c>
      <c r="E909" s="251">
        <v>0</v>
      </c>
      <c r="F909" s="251">
        <v>0</v>
      </c>
      <c r="G909" s="251">
        <v>0</v>
      </c>
      <c r="H909" s="221"/>
      <c r="I909" s="221"/>
      <c r="J909" s="221"/>
      <c r="K909" s="221"/>
    </row>
    <row r="910" spans="1:11">
      <c r="A910" s="221"/>
      <c r="B910" s="221"/>
      <c r="C910" s="250" t="s">
        <v>220</v>
      </c>
      <c r="D910" s="251">
        <v>0</v>
      </c>
      <c r="E910" s="251">
        <v>0</v>
      </c>
      <c r="F910" s="251">
        <v>0</v>
      </c>
      <c r="G910" s="251">
        <v>0</v>
      </c>
      <c r="H910" s="221"/>
      <c r="I910" s="221"/>
      <c r="J910" s="221"/>
      <c r="K910" s="221"/>
    </row>
    <row r="911" spans="1:11">
      <c r="A911" s="221"/>
      <c r="B911" s="221"/>
      <c r="C911" s="250" t="s">
        <v>229</v>
      </c>
      <c r="D911" s="251">
        <v>0</v>
      </c>
      <c r="E911" s="251">
        <v>0</v>
      </c>
      <c r="F911" s="251">
        <v>0</v>
      </c>
      <c r="G911" s="251">
        <v>0</v>
      </c>
      <c r="H911" s="221"/>
      <c r="I911" s="221"/>
      <c r="J911" s="221"/>
      <c r="K911" s="221"/>
    </row>
    <row r="912" spans="1:11">
      <c r="A912" s="221"/>
      <c r="B912" s="221"/>
      <c r="C912" s="250" t="s">
        <v>230</v>
      </c>
      <c r="D912" s="251">
        <v>0</v>
      </c>
      <c r="E912" s="251">
        <v>0</v>
      </c>
      <c r="F912" s="251">
        <v>0</v>
      </c>
      <c r="G912" s="251">
        <v>0</v>
      </c>
      <c r="H912" s="221"/>
      <c r="I912" s="221"/>
      <c r="J912" s="221"/>
      <c r="K912" s="221"/>
    </row>
    <row r="913" spans="1:11">
      <c r="A913" s="221"/>
      <c r="B913" s="221"/>
      <c r="C913" s="250" t="s">
        <v>231</v>
      </c>
      <c r="D913" s="251">
        <v>0</v>
      </c>
      <c r="E913" s="251">
        <v>0</v>
      </c>
      <c r="F913" s="251">
        <v>0</v>
      </c>
      <c r="G913" s="251">
        <v>0</v>
      </c>
      <c r="H913" s="221"/>
      <c r="I913" s="221"/>
      <c r="J913" s="221"/>
      <c r="K913" s="221"/>
    </row>
    <row r="914" spans="1:11">
      <c r="A914" s="221"/>
      <c r="B914" s="221"/>
      <c r="C914" s="250" t="s">
        <v>232</v>
      </c>
      <c r="D914" s="251">
        <v>0</v>
      </c>
      <c r="E914" s="251">
        <v>0</v>
      </c>
      <c r="F914" s="251">
        <v>0</v>
      </c>
      <c r="G914" s="251">
        <v>0</v>
      </c>
      <c r="H914" s="221"/>
      <c r="I914" s="221"/>
      <c r="J914" s="221"/>
      <c r="K914" s="221"/>
    </row>
    <row r="915" spans="1:11">
      <c r="A915" s="221"/>
      <c r="B915" s="221"/>
      <c r="C915" s="250" t="s">
        <v>233</v>
      </c>
      <c r="D915" s="251">
        <v>0</v>
      </c>
      <c r="E915" s="251">
        <v>13621551</v>
      </c>
      <c r="F915" s="251">
        <v>0</v>
      </c>
      <c r="G915" s="251">
        <v>0</v>
      </c>
      <c r="H915" s="221"/>
      <c r="I915" s="221"/>
      <c r="J915" s="221"/>
      <c r="K915" s="221"/>
    </row>
    <row r="916" spans="1:11">
      <c r="A916" s="221"/>
      <c r="B916" s="221"/>
      <c r="C916" s="250" t="s">
        <v>220</v>
      </c>
      <c r="D916" s="251">
        <v>0</v>
      </c>
      <c r="E916" s="251">
        <v>13621551</v>
      </c>
      <c r="F916" s="251">
        <v>0</v>
      </c>
      <c r="G916" s="251">
        <v>0</v>
      </c>
      <c r="H916" s="221"/>
      <c r="I916" s="221"/>
      <c r="J916" s="221"/>
      <c r="K916" s="221"/>
    </row>
    <row r="917" spans="1:11">
      <c r="A917" s="221"/>
      <c r="B917" s="221"/>
      <c r="C917" s="250" t="s">
        <v>229</v>
      </c>
      <c r="D917" s="251">
        <v>0</v>
      </c>
      <c r="E917" s="251">
        <v>0</v>
      </c>
      <c r="F917" s="251">
        <v>0</v>
      </c>
      <c r="G917" s="251">
        <v>0</v>
      </c>
      <c r="H917" s="221"/>
      <c r="I917" s="221"/>
      <c r="J917" s="221"/>
      <c r="K917" s="221"/>
    </row>
    <row r="918" spans="1:11">
      <c r="A918" s="221"/>
      <c r="B918" s="221"/>
      <c r="C918" s="250" t="s">
        <v>230</v>
      </c>
      <c r="D918" s="251">
        <v>0</v>
      </c>
      <c r="E918" s="251">
        <v>0</v>
      </c>
      <c r="F918" s="251">
        <v>0</v>
      </c>
      <c r="G918" s="251">
        <v>0</v>
      </c>
      <c r="H918" s="221"/>
      <c r="I918" s="221"/>
      <c r="J918" s="221"/>
      <c r="K918" s="221"/>
    </row>
    <row r="919" spans="1:11">
      <c r="A919" s="221"/>
      <c r="B919" s="221"/>
      <c r="C919" s="250" t="s">
        <v>231</v>
      </c>
      <c r="D919" s="251">
        <v>0</v>
      </c>
      <c r="E919" s="251">
        <v>0</v>
      </c>
      <c r="F919" s="251">
        <v>0</v>
      </c>
      <c r="G919" s="251">
        <v>0</v>
      </c>
      <c r="H919" s="221"/>
      <c r="I919" s="221"/>
      <c r="J919" s="221"/>
      <c r="K919" s="221"/>
    </row>
    <row r="920" spans="1:11">
      <c r="A920" s="221"/>
      <c r="B920" s="221"/>
      <c r="C920" s="250" t="s">
        <v>232</v>
      </c>
      <c r="D920" s="251">
        <v>0</v>
      </c>
      <c r="E920" s="251">
        <v>0</v>
      </c>
      <c r="F920" s="251">
        <v>0</v>
      </c>
      <c r="G920" s="251">
        <v>0</v>
      </c>
      <c r="H920" s="221"/>
      <c r="I920" s="221"/>
      <c r="J920" s="221"/>
      <c r="K920" s="221"/>
    </row>
    <row r="921" spans="1:11">
      <c r="A921" s="221"/>
      <c r="B921" s="221"/>
      <c r="C921" s="250" t="s">
        <v>234</v>
      </c>
      <c r="D921" s="251">
        <v>0</v>
      </c>
      <c r="E921" s="251">
        <v>0</v>
      </c>
      <c r="F921" s="251">
        <v>0</v>
      </c>
      <c r="G921" s="251">
        <v>0</v>
      </c>
      <c r="H921" s="221"/>
      <c r="I921" s="221"/>
      <c r="J921" s="221"/>
      <c r="K921" s="221"/>
    </row>
    <row r="922" spans="1:11">
      <c r="A922" s="221"/>
      <c r="B922" s="221"/>
      <c r="C922" s="250" t="s">
        <v>220</v>
      </c>
      <c r="D922" s="251">
        <v>0</v>
      </c>
      <c r="E922" s="251">
        <v>0</v>
      </c>
      <c r="F922" s="251">
        <v>0</v>
      </c>
      <c r="G922" s="251">
        <v>0</v>
      </c>
      <c r="H922" s="221"/>
      <c r="I922" s="221"/>
      <c r="J922" s="221"/>
      <c r="K922" s="221"/>
    </row>
    <row r="923" spans="1:11">
      <c r="A923" s="221"/>
      <c r="B923" s="221"/>
      <c r="C923" s="250" t="s">
        <v>229</v>
      </c>
      <c r="D923" s="251">
        <v>0</v>
      </c>
      <c r="E923" s="251">
        <v>0</v>
      </c>
      <c r="F923" s="251">
        <v>0</v>
      </c>
      <c r="G923" s="251">
        <v>0</v>
      </c>
      <c r="H923" s="221"/>
      <c r="I923" s="221"/>
      <c r="J923" s="221"/>
      <c r="K923" s="221"/>
    </row>
    <row r="924" spans="1:11">
      <c r="A924" s="221"/>
      <c r="B924" s="221"/>
      <c r="C924" s="250" t="s">
        <v>230</v>
      </c>
      <c r="D924" s="251">
        <v>0</v>
      </c>
      <c r="E924" s="251">
        <v>0</v>
      </c>
      <c r="F924" s="251">
        <v>0</v>
      </c>
      <c r="G924" s="251">
        <v>0</v>
      </c>
      <c r="H924" s="221"/>
      <c r="I924" s="221"/>
      <c r="J924" s="221"/>
      <c r="K924" s="221"/>
    </row>
    <row r="925" spans="1:11">
      <c r="A925" s="221"/>
      <c r="B925" s="221"/>
      <c r="C925" s="250" t="s">
        <v>231</v>
      </c>
      <c r="D925" s="251">
        <v>0</v>
      </c>
      <c r="E925" s="251">
        <v>0</v>
      </c>
      <c r="F925" s="251">
        <v>0</v>
      </c>
      <c r="G925" s="251">
        <v>0</v>
      </c>
      <c r="H925" s="221"/>
      <c r="I925" s="221"/>
      <c r="J925" s="221"/>
      <c r="K925" s="221"/>
    </row>
    <row r="926" spans="1:11">
      <c r="A926" s="221"/>
      <c r="B926" s="221"/>
      <c r="C926" s="250" t="s">
        <v>232</v>
      </c>
      <c r="D926" s="251">
        <v>0</v>
      </c>
      <c r="E926" s="251">
        <v>0</v>
      </c>
      <c r="F926" s="251">
        <v>0</v>
      </c>
      <c r="G926" s="251">
        <v>0</v>
      </c>
      <c r="H926" s="221"/>
      <c r="I926" s="221"/>
      <c r="J926" s="221"/>
      <c r="K926" s="221"/>
    </row>
    <row r="927" spans="1:11">
      <c r="A927" s="221"/>
      <c r="B927" s="221"/>
      <c r="C927" s="250" t="s">
        <v>235</v>
      </c>
      <c r="D927" s="251">
        <v>0</v>
      </c>
      <c r="E927" s="251">
        <v>0</v>
      </c>
      <c r="F927" s="251">
        <v>0</v>
      </c>
      <c r="G927" s="251">
        <v>0</v>
      </c>
      <c r="H927" s="221"/>
      <c r="I927" s="221"/>
      <c r="J927" s="221"/>
      <c r="K927" s="221"/>
    </row>
    <row r="928" spans="1:11">
      <c r="A928" s="221"/>
      <c r="B928" s="221"/>
      <c r="C928" s="250" t="s">
        <v>236</v>
      </c>
      <c r="D928" s="251">
        <v>0</v>
      </c>
      <c r="E928" s="251">
        <v>0</v>
      </c>
      <c r="F928" s="251">
        <v>0</v>
      </c>
      <c r="G928" s="251">
        <v>0</v>
      </c>
      <c r="H928" s="221"/>
      <c r="I928" s="221"/>
      <c r="J928" s="221"/>
      <c r="K928" s="221"/>
    </row>
    <row r="929" spans="1:11">
      <c r="A929" s="221"/>
      <c r="B929" s="221"/>
      <c r="C929" s="252" t="s">
        <v>237</v>
      </c>
      <c r="D929" s="251">
        <v>0</v>
      </c>
      <c r="E929" s="251">
        <v>13621551</v>
      </c>
      <c r="F929" s="251">
        <v>0</v>
      </c>
      <c r="G929" s="251">
        <v>0</v>
      </c>
      <c r="H929" s="221"/>
      <c r="I929" s="221"/>
      <c r="J929" s="221"/>
      <c r="K929" s="221"/>
    </row>
    <row r="930" spans="1:11">
      <c r="A930" s="221"/>
      <c r="B930" s="221"/>
      <c r="C930" s="242" t="s">
        <v>3626</v>
      </c>
      <c r="D930" s="1627" t="s">
        <v>3627</v>
      </c>
      <c r="E930" s="1628"/>
      <c r="F930" s="1628"/>
      <c r="G930" s="1628"/>
      <c r="H930" s="221"/>
      <c r="I930" s="221"/>
      <c r="J930" s="221"/>
      <c r="K930" s="221"/>
    </row>
    <row r="931" spans="1:11">
      <c r="A931" s="221"/>
      <c r="B931" s="221"/>
      <c r="C931" s="243" t="s">
        <v>209</v>
      </c>
      <c r="D931" s="1705" t="s">
        <v>3628</v>
      </c>
      <c r="E931" s="1706"/>
      <c r="F931" s="1706"/>
      <c r="G931" s="1706"/>
      <c r="H931" s="221"/>
      <c r="I931" s="221"/>
      <c r="J931" s="221"/>
      <c r="K931" s="221"/>
    </row>
    <row r="932" spans="1:11">
      <c r="A932" s="221"/>
      <c r="B932" s="221"/>
      <c r="C932" s="244" t="s">
        <v>211</v>
      </c>
      <c r="D932" s="1639" t="s">
        <v>3629</v>
      </c>
      <c r="E932" s="1640"/>
      <c r="F932" s="1640"/>
      <c r="G932" s="1640"/>
      <c r="H932" s="221"/>
      <c r="I932" s="221"/>
      <c r="J932" s="221"/>
      <c r="K932" s="221"/>
    </row>
    <row r="933" spans="1:11">
      <c r="A933" s="221"/>
      <c r="B933" s="221"/>
      <c r="C933" s="244" t="s">
        <v>31</v>
      </c>
      <c r="D933" s="1639" t="s">
        <v>3621</v>
      </c>
      <c r="E933" s="1640"/>
      <c r="F933" s="1640"/>
      <c r="G933" s="1640"/>
      <c r="H933" s="221"/>
      <c r="I933" s="221"/>
      <c r="J933" s="221"/>
      <c r="K933" s="221"/>
    </row>
    <row r="934" spans="1:11">
      <c r="A934" s="221"/>
      <c r="B934" s="221"/>
      <c r="C934" s="245"/>
      <c r="D934" s="246">
        <v>2025</v>
      </c>
      <c r="E934" s="246">
        <v>2026</v>
      </c>
      <c r="F934" s="246">
        <v>2027</v>
      </c>
      <c r="G934" s="246">
        <v>2028</v>
      </c>
      <c r="H934" s="221"/>
      <c r="I934" s="221"/>
      <c r="J934" s="221"/>
      <c r="K934" s="221"/>
    </row>
    <row r="935" spans="1:11">
      <c r="A935" s="221"/>
      <c r="B935" s="221"/>
      <c r="C935" s="247"/>
      <c r="D935" s="248" t="s">
        <v>13</v>
      </c>
      <c r="E935" s="248" t="s">
        <v>14</v>
      </c>
      <c r="F935" s="248" t="s">
        <v>14</v>
      </c>
      <c r="G935" s="248" t="s">
        <v>14</v>
      </c>
      <c r="H935" s="221"/>
      <c r="I935" s="221"/>
      <c r="J935" s="221"/>
      <c r="K935" s="221"/>
    </row>
    <row r="936" spans="1:11">
      <c r="A936" s="221"/>
      <c r="B936" s="221"/>
      <c r="C936" s="225" t="s">
        <v>33</v>
      </c>
      <c r="D936" s="253" t="s">
        <v>200</v>
      </c>
      <c r="E936" s="253" t="s">
        <v>248</v>
      </c>
      <c r="F936" s="253" t="s">
        <v>248</v>
      </c>
      <c r="G936" s="253" t="s">
        <v>248</v>
      </c>
      <c r="H936" s="221"/>
      <c r="I936" s="221"/>
      <c r="J936" s="221"/>
      <c r="K936" s="221"/>
    </row>
    <row r="937" spans="1:11">
      <c r="A937" s="221"/>
      <c r="B937" s="221"/>
      <c r="C937" s="225" t="s">
        <v>214</v>
      </c>
      <c r="D937" s="253">
        <v>0</v>
      </c>
      <c r="E937" s="1584">
        <v>250000000</v>
      </c>
      <c r="F937" s="1584">
        <v>139801779.59999999</v>
      </c>
      <c r="G937" s="1584">
        <v>76204152.400000006</v>
      </c>
      <c r="H937" s="221"/>
      <c r="I937" s="221"/>
      <c r="J937" s="221"/>
      <c r="K937" s="221"/>
    </row>
    <row r="938" spans="1:11">
      <c r="A938" s="221"/>
      <c r="B938" s="221"/>
      <c r="C938" s="225" t="s">
        <v>215</v>
      </c>
      <c r="D938" s="253" t="s">
        <v>164</v>
      </c>
      <c r="E938" s="1584">
        <v>250000000</v>
      </c>
      <c r="F938" s="1584">
        <v>139801779.59999999</v>
      </c>
      <c r="G938" s="1584">
        <v>76204152.400000006</v>
      </c>
      <c r="H938" s="221"/>
      <c r="I938" s="221"/>
      <c r="J938" s="221"/>
      <c r="K938" s="221"/>
    </row>
    <row r="939" spans="1:11">
      <c r="A939" s="221"/>
      <c r="B939" s="221"/>
      <c r="C939" s="225" t="s">
        <v>216</v>
      </c>
      <c r="D939" s="253" t="s">
        <v>200</v>
      </c>
      <c r="E939" s="1586"/>
      <c r="F939" s="1619">
        <v>0</v>
      </c>
      <c r="G939" s="1619">
        <v>0</v>
      </c>
      <c r="H939" s="221"/>
      <c r="I939" s="221"/>
      <c r="J939" s="221"/>
      <c r="K939" s="221"/>
    </row>
    <row r="940" spans="1:11">
      <c r="A940" s="221"/>
      <c r="B940" s="221"/>
      <c r="C940" s="225" t="s">
        <v>217</v>
      </c>
      <c r="D940" s="253" t="s">
        <v>200</v>
      </c>
      <c r="E940" s="1586"/>
      <c r="F940" s="1586">
        <v>-0.44079288160000002</v>
      </c>
      <c r="G940" s="1586">
        <v>-0.45491285863431163</v>
      </c>
      <c r="H940" s="221"/>
      <c r="I940" s="221"/>
      <c r="J940" s="221"/>
      <c r="K940" s="221"/>
    </row>
    <row r="941" spans="1:11">
      <c r="A941" s="221"/>
      <c r="B941" s="221"/>
      <c r="C941" s="225" t="s">
        <v>39</v>
      </c>
      <c r="D941" s="253" t="s">
        <v>200</v>
      </c>
      <c r="E941" s="253" t="s">
        <v>200</v>
      </c>
      <c r="F941" s="1586">
        <v>-0.44079288160000002</v>
      </c>
      <c r="G941" s="1586">
        <v>-0.45491285863431163</v>
      </c>
      <c r="H941" s="221"/>
      <c r="I941" s="221"/>
      <c r="J941" s="221"/>
      <c r="K941" s="221"/>
    </row>
    <row r="942" spans="1:11">
      <c r="A942" s="221"/>
      <c r="B942" s="221"/>
      <c r="C942" s="1641" t="s">
        <v>218</v>
      </c>
      <c r="D942" s="1642"/>
      <c r="E942" s="1642"/>
      <c r="F942" s="1642"/>
      <c r="G942" s="1642"/>
      <c r="H942" s="221"/>
      <c r="I942" s="221"/>
      <c r="J942" s="221"/>
      <c r="K942" s="221"/>
    </row>
    <row r="943" spans="1:11">
      <c r="A943" s="221"/>
      <c r="B943" s="221"/>
      <c r="C943" s="245"/>
      <c r="D943" s="246">
        <v>2025</v>
      </c>
      <c r="E943" s="246">
        <v>2026</v>
      </c>
      <c r="F943" s="246">
        <v>2027</v>
      </c>
      <c r="G943" s="246">
        <v>2028</v>
      </c>
      <c r="H943" s="221"/>
      <c r="I943" s="221"/>
      <c r="J943" s="221"/>
      <c r="K943" s="221"/>
    </row>
    <row r="944" spans="1:11">
      <c r="A944" s="221"/>
      <c r="B944" s="221"/>
      <c r="C944" s="247"/>
      <c r="D944" s="248" t="s">
        <v>13</v>
      </c>
      <c r="E944" s="248" t="s">
        <v>14</v>
      </c>
      <c r="F944" s="248" t="s">
        <v>14</v>
      </c>
      <c r="G944" s="248" t="s">
        <v>14</v>
      </c>
      <c r="H944" s="221"/>
      <c r="I944" s="221"/>
      <c r="J944" s="221"/>
      <c r="K944" s="221"/>
    </row>
    <row r="945" spans="1:11">
      <c r="A945" s="221"/>
      <c r="B945" s="221"/>
      <c r="C945" s="250" t="s">
        <v>219</v>
      </c>
      <c r="D945" s="251">
        <v>0</v>
      </c>
      <c r="E945" s="251">
        <v>0</v>
      </c>
      <c r="F945" s="251">
        <v>0</v>
      </c>
      <c r="G945" s="251">
        <v>0</v>
      </c>
      <c r="H945" s="221"/>
      <c r="I945" s="221"/>
      <c r="J945" s="221"/>
      <c r="K945" s="221"/>
    </row>
    <row r="946" spans="1:11">
      <c r="A946" s="221"/>
      <c r="B946" s="221"/>
      <c r="C946" s="250" t="s">
        <v>220</v>
      </c>
      <c r="D946" s="251">
        <v>0</v>
      </c>
      <c r="E946" s="251">
        <v>0</v>
      </c>
      <c r="F946" s="251">
        <v>0</v>
      </c>
      <c r="G946" s="251">
        <v>0</v>
      </c>
      <c r="H946" s="221"/>
      <c r="I946" s="221"/>
      <c r="J946" s="221"/>
      <c r="K946" s="221"/>
    </row>
    <row r="947" spans="1:11">
      <c r="A947" s="221"/>
      <c r="B947" s="221"/>
      <c r="C947" s="250" t="s">
        <v>221</v>
      </c>
      <c r="D947" s="251">
        <v>0</v>
      </c>
      <c r="E947" s="251">
        <v>0</v>
      </c>
      <c r="F947" s="251">
        <v>0</v>
      </c>
      <c r="G947" s="251">
        <v>0</v>
      </c>
      <c r="H947" s="221"/>
      <c r="I947" s="221"/>
      <c r="J947" s="221"/>
      <c r="K947" s="221"/>
    </row>
    <row r="948" spans="1:11">
      <c r="A948" s="221"/>
      <c r="B948" s="221"/>
      <c r="C948" s="250" t="s">
        <v>222</v>
      </c>
      <c r="D948" s="251">
        <v>0</v>
      </c>
      <c r="E948" s="251">
        <v>0</v>
      </c>
      <c r="F948" s="251">
        <v>0</v>
      </c>
      <c r="G948" s="251">
        <v>0</v>
      </c>
      <c r="H948" s="221"/>
      <c r="I948" s="221"/>
      <c r="J948" s="221"/>
      <c r="K948" s="221"/>
    </row>
    <row r="949" spans="1:11">
      <c r="A949" s="221"/>
      <c r="B949" s="221"/>
      <c r="C949" s="250" t="s">
        <v>220</v>
      </c>
      <c r="D949" s="251">
        <v>0</v>
      </c>
      <c r="E949" s="251">
        <v>0</v>
      </c>
      <c r="F949" s="251">
        <v>0</v>
      </c>
      <c r="G949" s="251">
        <v>0</v>
      </c>
      <c r="H949" s="221"/>
      <c r="I949" s="221"/>
      <c r="J949" s="221"/>
      <c r="K949" s="221"/>
    </row>
    <row r="950" spans="1:11">
      <c r="A950" s="221"/>
      <c r="B950" s="221"/>
      <c r="C950" s="250" t="s">
        <v>221</v>
      </c>
      <c r="D950" s="251">
        <v>0</v>
      </c>
      <c r="E950" s="251">
        <v>0</v>
      </c>
      <c r="F950" s="251">
        <v>0</v>
      </c>
      <c r="G950" s="251">
        <v>0</v>
      </c>
      <c r="H950" s="221"/>
      <c r="I950" s="221"/>
      <c r="J950" s="221"/>
      <c r="K950" s="221"/>
    </row>
    <row r="951" spans="1:11">
      <c r="A951" s="221"/>
      <c r="B951" s="221"/>
      <c r="C951" s="250" t="s">
        <v>223</v>
      </c>
      <c r="D951" s="251">
        <v>0</v>
      </c>
      <c r="E951" s="251">
        <v>0</v>
      </c>
      <c r="F951" s="251">
        <v>0</v>
      </c>
      <c r="G951" s="251">
        <v>0</v>
      </c>
      <c r="H951" s="221"/>
      <c r="I951" s="221"/>
      <c r="J951" s="221"/>
      <c r="K951" s="221"/>
    </row>
    <row r="952" spans="1:11">
      <c r="A952" s="221"/>
      <c r="B952" s="221"/>
      <c r="C952" s="250" t="s">
        <v>220</v>
      </c>
      <c r="D952" s="251">
        <v>0</v>
      </c>
      <c r="E952" s="251">
        <v>0</v>
      </c>
      <c r="F952" s="251">
        <v>0</v>
      </c>
      <c r="G952" s="251">
        <v>0</v>
      </c>
      <c r="H952" s="221"/>
      <c r="I952" s="221"/>
      <c r="J952" s="221"/>
      <c r="K952" s="221"/>
    </row>
    <row r="953" spans="1:11">
      <c r="A953" s="221"/>
      <c r="B953" s="221"/>
      <c r="C953" s="250" t="s">
        <v>221</v>
      </c>
      <c r="D953" s="251">
        <v>0</v>
      </c>
      <c r="E953" s="251">
        <v>0</v>
      </c>
      <c r="F953" s="251">
        <v>0</v>
      </c>
      <c r="G953" s="251">
        <v>0</v>
      </c>
      <c r="H953" s="221"/>
      <c r="I953" s="221"/>
      <c r="J953" s="221"/>
      <c r="K953" s="221"/>
    </row>
    <row r="954" spans="1:11">
      <c r="A954" s="221"/>
      <c r="B954" s="221"/>
      <c r="C954" s="250" t="s">
        <v>224</v>
      </c>
      <c r="D954" s="251">
        <v>0</v>
      </c>
      <c r="E954" s="251">
        <v>0</v>
      </c>
      <c r="F954" s="251">
        <v>0</v>
      </c>
      <c r="G954" s="251">
        <v>0</v>
      </c>
      <c r="H954" s="221"/>
      <c r="I954" s="221"/>
      <c r="J954" s="221"/>
      <c r="K954" s="221"/>
    </row>
    <row r="955" spans="1:11">
      <c r="A955" s="221"/>
      <c r="B955" s="221"/>
      <c r="C955" s="250" t="s">
        <v>220</v>
      </c>
      <c r="D955" s="251">
        <v>0</v>
      </c>
      <c r="E955" s="251">
        <v>0</v>
      </c>
      <c r="F955" s="251">
        <v>0</v>
      </c>
      <c r="G955" s="251">
        <v>0</v>
      </c>
      <c r="H955" s="221"/>
      <c r="I955" s="221"/>
      <c r="J955" s="221"/>
      <c r="K955" s="221"/>
    </row>
    <row r="956" spans="1:11">
      <c r="A956" s="221"/>
      <c r="B956" s="221"/>
      <c r="C956" s="250" t="s">
        <v>221</v>
      </c>
      <c r="D956" s="251">
        <v>0</v>
      </c>
      <c r="E956" s="251">
        <v>0</v>
      </c>
      <c r="F956" s="251">
        <v>0</v>
      </c>
      <c r="G956" s="251">
        <v>0</v>
      </c>
      <c r="H956" s="221"/>
      <c r="I956" s="221"/>
      <c r="J956" s="221"/>
      <c r="K956" s="221"/>
    </row>
    <row r="957" spans="1:11">
      <c r="A957" s="221"/>
      <c r="B957" s="221"/>
      <c r="C957" s="250" t="s">
        <v>225</v>
      </c>
      <c r="D957" s="251">
        <v>0</v>
      </c>
      <c r="E957" s="251">
        <v>0</v>
      </c>
      <c r="F957" s="251">
        <v>0</v>
      </c>
      <c r="G957" s="251">
        <v>0</v>
      </c>
      <c r="H957" s="221"/>
      <c r="I957" s="221"/>
      <c r="J957" s="221"/>
      <c r="K957" s="221"/>
    </row>
    <row r="958" spans="1:11">
      <c r="A958" s="221"/>
      <c r="B958" s="221"/>
      <c r="C958" s="250" t="s">
        <v>220</v>
      </c>
      <c r="D958" s="251">
        <v>0</v>
      </c>
      <c r="E958" s="251">
        <v>0</v>
      </c>
      <c r="F958" s="251">
        <v>0</v>
      </c>
      <c r="G958" s="251">
        <v>0</v>
      </c>
      <c r="H958" s="221"/>
      <c r="I958" s="221"/>
      <c r="J958" s="221"/>
      <c r="K958" s="221"/>
    </row>
    <row r="959" spans="1:11">
      <c r="A959" s="221"/>
      <c r="B959" s="221"/>
      <c r="C959" s="250" t="s">
        <v>221</v>
      </c>
      <c r="D959" s="251">
        <v>0</v>
      </c>
      <c r="E959" s="251">
        <v>0</v>
      </c>
      <c r="F959" s="251">
        <v>0</v>
      </c>
      <c r="G959" s="251">
        <v>0</v>
      </c>
      <c r="H959" s="221"/>
      <c r="I959" s="221"/>
      <c r="J959" s="221"/>
      <c r="K959" s="221"/>
    </row>
    <row r="960" spans="1:11">
      <c r="A960" s="221"/>
      <c r="B960" s="221"/>
      <c r="C960" s="250" t="s">
        <v>226</v>
      </c>
      <c r="D960" s="251">
        <v>0</v>
      </c>
      <c r="E960" s="251">
        <v>0</v>
      </c>
      <c r="F960" s="251">
        <v>0</v>
      </c>
      <c r="G960" s="251">
        <v>0</v>
      </c>
      <c r="H960" s="221"/>
      <c r="I960" s="221"/>
      <c r="J960" s="221"/>
      <c r="K960" s="221"/>
    </row>
    <row r="961" spans="1:11">
      <c r="A961" s="221"/>
      <c r="B961" s="221"/>
      <c r="C961" s="250" t="s">
        <v>220</v>
      </c>
      <c r="D961" s="251">
        <v>0</v>
      </c>
      <c r="E961" s="251">
        <v>0</v>
      </c>
      <c r="F961" s="251">
        <v>0</v>
      </c>
      <c r="G961" s="251">
        <v>0</v>
      </c>
      <c r="H961" s="221"/>
      <c r="I961" s="221"/>
      <c r="J961" s="221"/>
      <c r="K961" s="221"/>
    </row>
    <row r="962" spans="1:11">
      <c r="A962" s="221"/>
      <c r="B962" s="221"/>
      <c r="C962" s="250" t="s">
        <v>221</v>
      </c>
      <c r="D962" s="251">
        <v>0</v>
      </c>
      <c r="E962" s="251">
        <v>0</v>
      </c>
      <c r="F962" s="251">
        <v>0</v>
      </c>
      <c r="G962" s="251">
        <v>0</v>
      </c>
      <c r="H962" s="221"/>
      <c r="I962" s="221"/>
      <c r="J962" s="221"/>
      <c r="K962" s="221"/>
    </row>
    <row r="963" spans="1:11">
      <c r="A963" s="221"/>
      <c r="B963" s="221"/>
      <c r="C963" s="250" t="s">
        <v>227</v>
      </c>
      <c r="D963" s="251">
        <v>0</v>
      </c>
      <c r="E963" s="251">
        <v>0</v>
      </c>
      <c r="F963" s="251">
        <v>0</v>
      </c>
      <c r="G963" s="251">
        <v>0</v>
      </c>
      <c r="H963" s="221"/>
      <c r="I963" s="221"/>
      <c r="J963" s="221"/>
      <c r="K963" s="221"/>
    </row>
    <row r="964" spans="1:11">
      <c r="A964" s="221"/>
      <c r="B964" s="221"/>
      <c r="C964" s="250" t="s">
        <v>220</v>
      </c>
      <c r="D964" s="251">
        <v>0</v>
      </c>
      <c r="E964" s="251">
        <v>0</v>
      </c>
      <c r="F964" s="251">
        <v>0</v>
      </c>
      <c r="G964" s="251">
        <v>0</v>
      </c>
      <c r="H964" s="221"/>
      <c r="I964" s="221"/>
      <c r="J964" s="221"/>
      <c r="K964" s="221"/>
    </row>
    <row r="965" spans="1:11">
      <c r="A965" s="221"/>
      <c r="B965" s="221"/>
      <c r="C965" s="250" t="s">
        <v>221</v>
      </c>
      <c r="D965" s="251">
        <v>0</v>
      </c>
      <c r="E965" s="251">
        <v>0</v>
      </c>
      <c r="F965" s="251">
        <v>0</v>
      </c>
      <c r="G965" s="251">
        <v>0</v>
      </c>
      <c r="H965" s="221"/>
      <c r="I965" s="221"/>
      <c r="J965" s="221"/>
      <c r="K965" s="221"/>
    </row>
    <row r="966" spans="1:11">
      <c r="A966" s="221"/>
      <c r="B966" s="221"/>
      <c r="C966" s="250" t="s">
        <v>228</v>
      </c>
      <c r="D966" s="251">
        <v>0</v>
      </c>
      <c r="E966" s="251">
        <v>0</v>
      </c>
      <c r="F966" s="251">
        <v>0</v>
      </c>
      <c r="G966" s="251">
        <v>0</v>
      </c>
      <c r="H966" s="221"/>
      <c r="I966" s="221"/>
      <c r="J966" s="221"/>
      <c r="K966" s="221"/>
    </row>
    <row r="967" spans="1:11">
      <c r="A967" s="221"/>
      <c r="B967" s="221"/>
      <c r="C967" s="250" t="s">
        <v>220</v>
      </c>
      <c r="D967" s="251">
        <v>0</v>
      </c>
      <c r="E967" s="251">
        <v>0</v>
      </c>
      <c r="F967" s="251">
        <v>0</v>
      </c>
      <c r="G967" s="251">
        <v>0</v>
      </c>
      <c r="H967" s="221"/>
      <c r="I967" s="221"/>
      <c r="J967" s="221"/>
      <c r="K967" s="221"/>
    </row>
    <row r="968" spans="1:11">
      <c r="A968" s="221"/>
      <c r="B968" s="221"/>
      <c r="C968" s="250" t="s">
        <v>229</v>
      </c>
      <c r="D968" s="251">
        <v>0</v>
      </c>
      <c r="E968" s="251">
        <v>0</v>
      </c>
      <c r="F968" s="251">
        <v>0</v>
      </c>
      <c r="G968" s="251">
        <v>0</v>
      </c>
      <c r="H968" s="221"/>
      <c r="I968" s="221"/>
      <c r="J968" s="221"/>
      <c r="K968" s="221"/>
    </row>
    <row r="969" spans="1:11">
      <c r="A969" s="221"/>
      <c r="B969" s="221"/>
      <c r="C969" s="250" t="s">
        <v>230</v>
      </c>
      <c r="D969" s="251">
        <v>0</v>
      </c>
      <c r="E969" s="251">
        <v>0</v>
      </c>
      <c r="F969" s="251">
        <v>0</v>
      </c>
      <c r="G969" s="251">
        <v>0</v>
      </c>
      <c r="H969" s="221"/>
      <c r="I969" s="221"/>
      <c r="J969" s="221"/>
      <c r="K969" s="221"/>
    </row>
    <row r="970" spans="1:11">
      <c r="A970" s="221"/>
      <c r="B970" s="221"/>
      <c r="C970" s="250" t="s">
        <v>231</v>
      </c>
      <c r="D970" s="251">
        <v>0</v>
      </c>
      <c r="E970" s="251">
        <v>0</v>
      </c>
      <c r="F970" s="251">
        <v>0</v>
      </c>
      <c r="G970" s="251">
        <v>0</v>
      </c>
      <c r="H970" s="221"/>
      <c r="I970" s="221"/>
      <c r="J970" s="221"/>
      <c r="K970" s="221"/>
    </row>
    <row r="971" spans="1:11">
      <c r="A971" s="221"/>
      <c r="B971" s="221"/>
      <c r="C971" s="250" t="s">
        <v>232</v>
      </c>
      <c r="D971" s="251">
        <v>0</v>
      </c>
      <c r="E971" s="251">
        <v>0</v>
      </c>
      <c r="F971" s="251">
        <v>0</v>
      </c>
      <c r="G971" s="251">
        <v>0</v>
      </c>
      <c r="H971" s="221"/>
      <c r="I971" s="221"/>
      <c r="J971" s="221"/>
      <c r="K971" s="221"/>
    </row>
    <row r="972" spans="1:11">
      <c r="A972" s="221"/>
      <c r="B972" s="221"/>
      <c r="C972" s="250" t="s">
        <v>233</v>
      </c>
      <c r="D972" s="251">
        <v>0</v>
      </c>
      <c r="E972" s="251">
        <v>250000000</v>
      </c>
      <c r="F972" s="251">
        <v>139801779.59999999</v>
      </c>
      <c r="G972" s="251">
        <v>76204152.400000006</v>
      </c>
      <c r="H972" s="221"/>
      <c r="I972" s="221"/>
      <c r="J972" s="221"/>
      <c r="K972" s="221"/>
    </row>
    <row r="973" spans="1:11">
      <c r="A973" s="221"/>
      <c r="B973" s="221"/>
      <c r="C973" s="250" t="s">
        <v>220</v>
      </c>
      <c r="D973" s="251">
        <v>0</v>
      </c>
      <c r="E973" s="1584">
        <v>250000000</v>
      </c>
      <c r="F973" s="1584">
        <v>139801779.59999999</v>
      </c>
      <c r="G973" s="1584">
        <v>76204152.400000006</v>
      </c>
      <c r="H973" s="221"/>
      <c r="I973" s="221"/>
      <c r="J973" s="221"/>
      <c r="K973" s="221"/>
    </row>
    <row r="974" spans="1:11">
      <c r="A974" s="221"/>
      <c r="B974" s="221"/>
      <c r="C974" s="250" t="s">
        <v>229</v>
      </c>
      <c r="D974" s="251">
        <v>0</v>
      </c>
      <c r="E974" s="251">
        <v>0</v>
      </c>
      <c r="F974" s="251">
        <v>0</v>
      </c>
      <c r="G974" s="251">
        <v>0</v>
      </c>
      <c r="H974" s="221"/>
      <c r="I974" s="221"/>
      <c r="J974" s="221"/>
      <c r="K974" s="221"/>
    </row>
    <row r="975" spans="1:11">
      <c r="A975" s="221"/>
      <c r="B975" s="221"/>
      <c r="C975" s="250" t="s">
        <v>230</v>
      </c>
      <c r="D975" s="251">
        <v>0</v>
      </c>
      <c r="E975" s="251">
        <v>0</v>
      </c>
      <c r="F975" s="251">
        <v>0</v>
      </c>
      <c r="G975" s="251">
        <v>0</v>
      </c>
      <c r="H975" s="221"/>
      <c r="I975" s="221"/>
      <c r="J975" s="221"/>
      <c r="K975" s="221"/>
    </row>
    <row r="976" spans="1:11">
      <c r="A976" s="221"/>
      <c r="B976" s="221"/>
      <c r="C976" s="250" t="s">
        <v>231</v>
      </c>
      <c r="D976" s="251">
        <v>0</v>
      </c>
      <c r="E976" s="251">
        <v>0</v>
      </c>
      <c r="F976" s="251">
        <v>0</v>
      </c>
      <c r="G976" s="251">
        <v>0</v>
      </c>
      <c r="H976" s="221"/>
      <c r="I976" s="221"/>
      <c r="J976" s="221"/>
      <c r="K976" s="221"/>
    </row>
    <row r="977" spans="1:11">
      <c r="A977" s="221"/>
      <c r="B977" s="221"/>
      <c r="C977" s="250" t="s">
        <v>232</v>
      </c>
      <c r="D977" s="251">
        <v>0</v>
      </c>
      <c r="E977" s="251">
        <v>0</v>
      </c>
      <c r="F977" s="251">
        <v>0</v>
      </c>
      <c r="G977" s="251">
        <v>0</v>
      </c>
      <c r="H977" s="221"/>
      <c r="I977" s="221"/>
      <c r="J977" s="221"/>
      <c r="K977" s="221"/>
    </row>
    <row r="978" spans="1:11">
      <c r="A978" s="221"/>
      <c r="B978" s="221"/>
      <c r="C978" s="250" t="s">
        <v>234</v>
      </c>
      <c r="D978" s="251">
        <v>0</v>
      </c>
      <c r="E978" s="251">
        <v>0</v>
      </c>
      <c r="F978" s="251">
        <v>0</v>
      </c>
      <c r="G978" s="251">
        <v>0</v>
      </c>
      <c r="H978" s="221"/>
      <c r="I978" s="221"/>
      <c r="J978" s="221"/>
      <c r="K978" s="221"/>
    </row>
    <row r="979" spans="1:11">
      <c r="A979" s="221"/>
      <c r="B979" s="221"/>
      <c r="C979" s="250" t="s">
        <v>220</v>
      </c>
      <c r="D979" s="251">
        <v>0</v>
      </c>
      <c r="E979" s="251">
        <v>0</v>
      </c>
      <c r="F979" s="251">
        <v>0</v>
      </c>
      <c r="G979" s="251">
        <v>0</v>
      </c>
      <c r="H979" s="221"/>
      <c r="I979" s="221"/>
      <c r="J979" s="221"/>
      <c r="K979" s="221"/>
    </row>
    <row r="980" spans="1:11">
      <c r="A980" s="221"/>
      <c r="B980" s="221"/>
      <c r="C980" s="250" t="s">
        <v>229</v>
      </c>
      <c r="D980" s="251">
        <v>0</v>
      </c>
      <c r="E980" s="251">
        <v>0</v>
      </c>
      <c r="F980" s="251">
        <v>0</v>
      </c>
      <c r="G980" s="251">
        <v>0</v>
      </c>
      <c r="H980" s="221"/>
      <c r="I980" s="221"/>
      <c r="J980" s="221"/>
      <c r="K980" s="221"/>
    </row>
    <row r="981" spans="1:11">
      <c r="A981" s="221"/>
      <c r="B981" s="221"/>
      <c r="C981" s="250" t="s">
        <v>230</v>
      </c>
      <c r="D981" s="251">
        <v>0</v>
      </c>
      <c r="E981" s="251">
        <v>0</v>
      </c>
      <c r="F981" s="251">
        <v>0</v>
      </c>
      <c r="G981" s="251">
        <v>0</v>
      </c>
      <c r="H981" s="221"/>
      <c r="I981" s="221"/>
      <c r="J981" s="221"/>
      <c r="K981" s="221"/>
    </row>
    <row r="982" spans="1:11">
      <c r="A982" s="221"/>
      <c r="B982" s="221"/>
      <c r="C982" s="250" t="s">
        <v>231</v>
      </c>
      <c r="D982" s="251">
        <v>0</v>
      </c>
      <c r="E982" s="251">
        <v>0</v>
      </c>
      <c r="F982" s="251">
        <v>0</v>
      </c>
      <c r="G982" s="251">
        <v>0</v>
      </c>
      <c r="H982" s="221"/>
      <c r="I982" s="221"/>
      <c r="J982" s="221"/>
      <c r="K982" s="221"/>
    </row>
    <row r="983" spans="1:11">
      <c r="A983" s="221"/>
      <c r="B983" s="221"/>
      <c r="C983" s="250" t="s">
        <v>232</v>
      </c>
      <c r="D983" s="251">
        <v>0</v>
      </c>
      <c r="E983" s="251">
        <v>0</v>
      </c>
      <c r="F983" s="251">
        <v>0</v>
      </c>
      <c r="G983" s="251">
        <v>0</v>
      </c>
      <c r="H983" s="221"/>
      <c r="I983" s="221"/>
      <c r="J983" s="221"/>
      <c r="K983" s="221"/>
    </row>
    <row r="984" spans="1:11">
      <c r="A984" s="221"/>
      <c r="B984" s="221"/>
      <c r="C984" s="250" t="s">
        <v>235</v>
      </c>
      <c r="D984" s="251">
        <v>0</v>
      </c>
      <c r="E984" s="251">
        <v>0</v>
      </c>
      <c r="F984" s="251">
        <v>0</v>
      </c>
      <c r="G984" s="251">
        <v>0</v>
      </c>
      <c r="H984" s="221"/>
      <c r="I984" s="221"/>
      <c r="J984" s="221"/>
      <c r="K984" s="221"/>
    </row>
    <row r="985" spans="1:11">
      <c r="A985" s="221"/>
      <c r="B985" s="221"/>
      <c r="C985" s="250" t="s">
        <v>236</v>
      </c>
      <c r="D985" s="251">
        <v>0</v>
      </c>
      <c r="E985" s="251">
        <v>0</v>
      </c>
      <c r="F985" s="251">
        <v>0</v>
      </c>
      <c r="G985" s="251">
        <v>0</v>
      </c>
      <c r="H985" s="221"/>
      <c r="I985" s="221"/>
      <c r="J985" s="221"/>
      <c r="K985" s="221"/>
    </row>
    <row r="986" spans="1:11">
      <c r="A986" s="221"/>
      <c r="B986" s="221"/>
      <c r="C986" s="252" t="s">
        <v>237</v>
      </c>
      <c r="D986" s="251">
        <v>0</v>
      </c>
      <c r="E986" s="251">
        <v>250000000</v>
      </c>
      <c r="F986" s="251">
        <v>139801779.59999999</v>
      </c>
      <c r="G986" s="251">
        <v>76204152.400000006</v>
      </c>
      <c r="H986" s="221"/>
      <c r="I986" s="221"/>
      <c r="J986" s="221"/>
      <c r="K986" s="221"/>
    </row>
    <row r="987" spans="1:11">
      <c r="A987" s="221"/>
      <c r="B987" s="221"/>
      <c r="C987" s="242" t="s">
        <v>3630</v>
      </c>
      <c r="D987" s="1627" t="s">
        <v>3631</v>
      </c>
      <c r="E987" s="1628"/>
      <c r="F987" s="1628"/>
      <c r="G987" s="1628"/>
      <c r="H987" s="221"/>
      <c r="I987" s="221"/>
      <c r="J987" s="221"/>
      <c r="K987" s="221"/>
    </row>
    <row r="988" spans="1:11">
      <c r="A988" s="221"/>
      <c r="B988" s="221"/>
      <c r="C988" s="243" t="s">
        <v>209</v>
      </c>
      <c r="D988" s="1705" t="s">
        <v>3632</v>
      </c>
      <c r="E988" s="1706"/>
      <c r="F988" s="1706"/>
      <c r="G988" s="1706"/>
      <c r="H988" s="221"/>
      <c r="I988" s="221"/>
      <c r="J988" s="221"/>
      <c r="K988" s="221"/>
    </row>
    <row r="989" spans="1:11">
      <c r="A989" s="221"/>
      <c r="B989" s="221"/>
      <c r="C989" s="244" t="s">
        <v>211</v>
      </c>
      <c r="D989" s="1639" t="s">
        <v>200</v>
      </c>
      <c r="E989" s="1640"/>
      <c r="F989" s="1640"/>
      <c r="G989" s="1640"/>
      <c r="H989" s="221"/>
      <c r="I989" s="221"/>
      <c r="J989" s="221"/>
      <c r="K989" s="221"/>
    </row>
    <row r="990" spans="1:11">
      <c r="A990" s="221"/>
      <c r="B990" s="221"/>
      <c r="C990" s="244" t="s">
        <v>31</v>
      </c>
      <c r="D990" s="1639" t="s">
        <v>411</v>
      </c>
      <c r="E990" s="1640"/>
      <c r="F990" s="1640"/>
      <c r="G990" s="1640"/>
      <c r="H990" s="221"/>
      <c r="I990" s="221"/>
      <c r="J990" s="221"/>
      <c r="K990" s="221"/>
    </row>
    <row r="991" spans="1:11">
      <c r="A991" s="221"/>
      <c r="B991" s="221"/>
      <c r="C991" s="245"/>
      <c r="D991" s="246">
        <v>2025</v>
      </c>
      <c r="E991" s="246">
        <v>2026</v>
      </c>
      <c r="F991" s="246">
        <v>2027</v>
      </c>
      <c r="G991" s="246">
        <v>2028</v>
      </c>
      <c r="H991" s="221"/>
      <c r="I991" s="221"/>
      <c r="J991" s="221"/>
      <c r="K991" s="221"/>
    </row>
    <row r="992" spans="1:11">
      <c r="A992" s="221"/>
      <c r="B992" s="221"/>
      <c r="C992" s="247"/>
      <c r="D992" s="248" t="s">
        <v>13</v>
      </c>
      <c r="E992" s="248" t="s">
        <v>14</v>
      </c>
      <c r="F992" s="248" t="s">
        <v>14</v>
      </c>
      <c r="G992" s="248" t="s">
        <v>14</v>
      </c>
      <c r="H992" s="221"/>
      <c r="I992" s="221"/>
      <c r="J992" s="221"/>
      <c r="K992" s="221"/>
    </row>
    <row r="993" spans="1:11">
      <c r="A993" s="221"/>
      <c r="B993" s="221"/>
      <c r="C993" s="225" t="s">
        <v>33</v>
      </c>
      <c r="D993" s="253" t="s">
        <v>200</v>
      </c>
      <c r="E993" s="253" t="s">
        <v>248</v>
      </c>
      <c r="F993" s="253" t="s">
        <v>248</v>
      </c>
      <c r="G993" s="253" t="s">
        <v>164</v>
      </c>
      <c r="H993" s="221"/>
      <c r="I993" s="221"/>
      <c r="J993" s="221"/>
      <c r="K993" s="221"/>
    </row>
    <row r="994" spans="1:11">
      <c r="A994" s="221"/>
      <c r="B994" s="221"/>
      <c r="C994" s="225" t="s">
        <v>214</v>
      </c>
      <c r="D994" s="1584">
        <v>124240101</v>
      </c>
      <c r="E994" s="1584">
        <v>28484318</v>
      </c>
      <c r="F994" s="253" t="s">
        <v>164</v>
      </c>
      <c r="G994" s="253" t="s">
        <v>164</v>
      </c>
      <c r="H994" s="221"/>
      <c r="I994" s="221"/>
      <c r="J994" s="221"/>
      <c r="K994" s="221"/>
    </row>
    <row r="995" spans="1:11">
      <c r="A995" s="221"/>
      <c r="B995" s="221"/>
      <c r="C995" s="225" t="s">
        <v>215</v>
      </c>
      <c r="D995" s="253" t="s">
        <v>164</v>
      </c>
      <c r="E995" s="1584">
        <v>28484318</v>
      </c>
      <c r="F995" s="253" t="s">
        <v>164</v>
      </c>
      <c r="G995" s="253" t="s">
        <v>164</v>
      </c>
      <c r="H995" s="221"/>
      <c r="I995" s="221"/>
      <c r="J995" s="221"/>
      <c r="K995" s="221"/>
    </row>
    <row r="996" spans="1:11">
      <c r="A996" s="221"/>
      <c r="B996" s="221"/>
      <c r="C996" s="225" t="s">
        <v>216</v>
      </c>
      <c r="D996" s="253" t="s">
        <v>200</v>
      </c>
      <c r="E996" s="1586"/>
      <c r="F996" s="1619">
        <v>0</v>
      </c>
      <c r="G996" s="253" t="s">
        <v>936</v>
      </c>
      <c r="H996" s="221"/>
      <c r="I996" s="221"/>
      <c r="J996" s="221"/>
      <c r="K996" s="221"/>
    </row>
    <row r="997" spans="1:11">
      <c r="A997" s="221"/>
      <c r="B997" s="221"/>
      <c r="C997" s="225" t="s">
        <v>217</v>
      </c>
      <c r="D997" s="253" t="s">
        <v>200</v>
      </c>
      <c r="E997" s="1586">
        <v>-0.77073168992352958</v>
      </c>
      <c r="F997" s="1619">
        <v>-1</v>
      </c>
      <c r="G997" s="253" t="s">
        <v>200</v>
      </c>
      <c r="H997" s="221"/>
      <c r="I997" s="221"/>
      <c r="J997" s="221"/>
      <c r="K997" s="221"/>
    </row>
    <row r="998" spans="1:11">
      <c r="A998" s="221"/>
      <c r="B998" s="221"/>
      <c r="C998" s="225" t="s">
        <v>39</v>
      </c>
      <c r="D998" s="253" t="s">
        <v>200</v>
      </c>
      <c r="E998" s="1586"/>
      <c r="F998" s="1619">
        <v>-1</v>
      </c>
      <c r="G998" s="253" t="s">
        <v>200</v>
      </c>
      <c r="H998" s="221"/>
      <c r="I998" s="221"/>
      <c r="J998" s="221"/>
      <c r="K998" s="221"/>
    </row>
    <row r="999" spans="1:11">
      <c r="A999" s="221"/>
      <c r="B999" s="221"/>
      <c r="C999" s="1641" t="s">
        <v>218</v>
      </c>
      <c r="D999" s="1642"/>
      <c r="E999" s="1642"/>
      <c r="F999" s="1642"/>
      <c r="G999" s="1642"/>
      <c r="H999" s="221"/>
      <c r="I999" s="221"/>
      <c r="J999" s="221"/>
      <c r="K999" s="221"/>
    </row>
    <row r="1000" spans="1:11">
      <c r="A1000" s="221"/>
      <c r="B1000" s="221"/>
      <c r="C1000" s="245"/>
      <c r="D1000" s="246">
        <v>2025</v>
      </c>
      <c r="E1000" s="246">
        <v>2026</v>
      </c>
      <c r="F1000" s="246">
        <v>2027</v>
      </c>
      <c r="G1000" s="246">
        <v>2028</v>
      </c>
      <c r="H1000" s="221"/>
      <c r="I1000" s="221"/>
      <c r="J1000" s="221"/>
      <c r="K1000" s="221"/>
    </row>
    <row r="1001" spans="1:11">
      <c r="A1001" s="221"/>
      <c r="B1001" s="221"/>
      <c r="C1001" s="247"/>
      <c r="D1001" s="248" t="s">
        <v>13</v>
      </c>
      <c r="E1001" s="248" t="s">
        <v>14</v>
      </c>
      <c r="F1001" s="248" t="s">
        <v>14</v>
      </c>
      <c r="G1001" s="248" t="s">
        <v>14</v>
      </c>
      <c r="H1001" s="221"/>
      <c r="I1001" s="221"/>
      <c r="J1001" s="221"/>
      <c r="K1001" s="221"/>
    </row>
    <row r="1002" spans="1:11">
      <c r="A1002" s="221"/>
      <c r="B1002" s="221"/>
      <c r="C1002" s="250" t="s">
        <v>219</v>
      </c>
      <c r="D1002" s="251">
        <v>0</v>
      </c>
      <c r="E1002" s="251">
        <v>0</v>
      </c>
      <c r="F1002" s="251">
        <v>0</v>
      </c>
      <c r="G1002" s="251">
        <v>0</v>
      </c>
      <c r="H1002" s="221"/>
      <c r="I1002" s="221"/>
      <c r="J1002" s="221"/>
      <c r="K1002" s="221"/>
    </row>
    <row r="1003" spans="1:11">
      <c r="A1003" s="221"/>
      <c r="B1003" s="221"/>
      <c r="C1003" s="250" t="s">
        <v>220</v>
      </c>
      <c r="D1003" s="251">
        <v>0</v>
      </c>
      <c r="E1003" s="251">
        <v>0</v>
      </c>
      <c r="F1003" s="251">
        <v>0</v>
      </c>
      <c r="G1003" s="251">
        <v>0</v>
      </c>
      <c r="H1003" s="221"/>
      <c r="I1003" s="221"/>
      <c r="J1003" s="221"/>
      <c r="K1003" s="221"/>
    </row>
    <row r="1004" spans="1:11">
      <c r="A1004" s="221"/>
      <c r="B1004" s="221"/>
      <c r="C1004" s="250" t="s">
        <v>221</v>
      </c>
      <c r="D1004" s="251">
        <v>0</v>
      </c>
      <c r="E1004" s="251">
        <v>0</v>
      </c>
      <c r="F1004" s="251">
        <v>0</v>
      </c>
      <c r="G1004" s="251">
        <v>0</v>
      </c>
      <c r="H1004" s="221"/>
      <c r="I1004" s="221"/>
      <c r="J1004" s="221"/>
      <c r="K1004" s="221"/>
    </row>
    <row r="1005" spans="1:11">
      <c r="A1005" s="221"/>
      <c r="B1005" s="221"/>
      <c r="C1005" s="250" t="s">
        <v>222</v>
      </c>
      <c r="D1005" s="251">
        <v>0</v>
      </c>
      <c r="E1005" s="251">
        <v>0</v>
      </c>
      <c r="F1005" s="251">
        <v>0</v>
      </c>
      <c r="G1005" s="251">
        <v>0</v>
      </c>
      <c r="H1005" s="221"/>
      <c r="I1005" s="221"/>
      <c r="J1005" s="221"/>
      <c r="K1005" s="221"/>
    </row>
    <row r="1006" spans="1:11">
      <c r="A1006" s="221"/>
      <c r="B1006" s="221"/>
      <c r="C1006" s="250" t="s">
        <v>220</v>
      </c>
      <c r="D1006" s="251">
        <v>0</v>
      </c>
      <c r="E1006" s="251">
        <v>0</v>
      </c>
      <c r="F1006" s="251">
        <v>0</v>
      </c>
      <c r="G1006" s="251">
        <v>0</v>
      </c>
      <c r="H1006" s="221"/>
      <c r="I1006" s="221"/>
      <c r="J1006" s="221"/>
      <c r="K1006" s="221"/>
    </row>
    <row r="1007" spans="1:11">
      <c r="A1007" s="221"/>
      <c r="B1007" s="221"/>
      <c r="C1007" s="250" t="s">
        <v>221</v>
      </c>
      <c r="D1007" s="251">
        <v>0</v>
      </c>
      <c r="E1007" s="251">
        <v>0</v>
      </c>
      <c r="F1007" s="251">
        <v>0</v>
      </c>
      <c r="G1007" s="251">
        <v>0</v>
      </c>
      <c r="H1007" s="221"/>
      <c r="I1007" s="221"/>
      <c r="J1007" s="221"/>
      <c r="K1007" s="221"/>
    </row>
    <row r="1008" spans="1:11">
      <c r="A1008" s="221"/>
      <c r="B1008" s="221"/>
      <c r="C1008" s="250" t="s">
        <v>223</v>
      </c>
      <c r="D1008" s="251">
        <v>0</v>
      </c>
      <c r="E1008" s="251">
        <v>0</v>
      </c>
      <c r="F1008" s="251">
        <v>0</v>
      </c>
      <c r="G1008" s="251">
        <v>0</v>
      </c>
      <c r="H1008" s="221"/>
      <c r="I1008" s="221"/>
      <c r="J1008" s="221"/>
      <c r="K1008" s="221"/>
    </row>
    <row r="1009" spans="1:11">
      <c r="A1009" s="221"/>
      <c r="B1009" s="221"/>
      <c r="C1009" s="250" t="s">
        <v>220</v>
      </c>
      <c r="D1009" s="251">
        <v>0</v>
      </c>
      <c r="E1009" s="251">
        <v>0</v>
      </c>
      <c r="F1009" s="251">
        <v>0</v>
      </c>
      <c r="G1009" s="251">
        <v>0</v>
      </c>
      <c r="H1009" s="221"/>
      <c r="I1009" s="221"/>
      <c r="J1009" s="221"/>
      <c r="K1009" s="221"/>
    </row>
    <row r="1010" spans="1:11">
      <c r="A1010" s="221"/>
      <c r="B1010" s="221"/>
      <c r="C1010" s="250" t="s">
        <v>221</v>
      </c>
      <c r="D1010" s="251">
        <v>0</v>
      </c>
      <c r="E1010" s="251">
        <v>0</v>
      </c>
      <c r="F1010" s="251">
        <v>0</v>
      </c>
      <c r="G1010" s="251">
        <v>0</v>
      </c>
      <c r="H1010" s="221"/>
      <c r="I1010" s="221"/>
      <c r="J1010" s="221"/>
      <c r="K1010" s="221"/>
    </row>
    <row r="1011" spans="1:11">
      <c r="A1011" s="221"/>
      <c r="B1011" s="221"/>
      <c r="C1011" s="250" t="s">
        <v>224</v>
      </c>
      <c r="D1011" s="251">
        <v>0</v>
      </c>
      <c r="E1011" s="251">
        <v>0</v>
      </c>
      <c r="F1011" s="251">
        <v>0</v>
      </c>
      <c r="G1011" s="251">
        <v>0</v>
      </c>
      <c r="H1011" s="221"/>
      <c r="I1011" s="221"/>
      <c r="J1011" s="221"/>
      <c r="K1011" s="221"/>
    </row>
    <row r="1012" spans="1:11">
      <c r="A1012" s="221"/>
      <c r="B1012" s="221"/>
      <c r="C1012" s="250" t="s">
        <v>220</v>
      </c>
      <c r="D1012" s="251">
        <v>0</v>
      </c>
      <c r="E1012" s="251">
        <v>0</v>
      </c>
      <c r="F1012" s="251">
        <v>0</v>
      </c>
      <c r="G1012" s="251">
        <v>0</v>
      </c>
      <c r="H1012" s="221"/>
      <c r="I1012" s="221"/>
      <c r="J1012" s="221"/>
      <c r="K1012" s="221"/>
    </row>
    <row r="1013" spans="1:11">
      <c r="A1013" s="221"/>
      <c r="B1013" s="221"/>
      <c r="C1013" s="250" t="s">
        <v>221</v>
      </c>
      <c r="D1013" s="251">
        <v>0</v>
      </c>
      <c r="E1013" s="251">
        <v>0</v>
      </c>
      <c r="F1013" s="251">
        <v>0</v>
      </c>
      <c r="G1013" s="251">
        <v>0</v>
      </c>
      <c r="H1013" s="221"/>
      <c r="I1013" s="221"/>
      <c r="J1013" s="221"/>
      <c r="K1013" s="221"/>
    </row>
    <row r="1014" spans="1:11">
      <c r="A1014" s="221"/>
      <c r="B1014" s="221"/>
      <c r="C1014" s="250" t="s">
        <v>225</v>
      </c>
      <c r="D1014" s="251">
        <v>0</v>
      </c>
      <c r="E1014" s="251">
        <v>0</v>
      </c>
      <c r="F1014" s="251">
        <v>0</v>
      </c>
      <c r="G1014" s="251">
        <v>0</v>
      </c>
      <c r="H1014" s="221"/>
      <c r="I1014" s="221"/>
      <c r="J1014" s="221"/>
      <c r="K1014" s="221"/>
    </row>
    <row r="1015" spans="1:11">
      <c r="A1015" s="221"/>
      <c r="B1015" s="221"/>
      <c r="C1015" s="250" t="s">
        <v>220</v>
      </c>
      <c r="D1015" s="251">
        <v>0</v>
      </c>
      <c r="E1015" s="251">
        <v>0</v>
      </c>
      <c r="F1015" s="251">
        <v>0</v>
      </c>
      <c r="G1015" s="251">
        <v>0</v>
      </c>
      <c r="H1015" s="221"/>
      <c r="I1015" s="221"/>
      <c r="J1015" s="221"/>
      <c r="K1015" s="221"/>
    </row>
    <row r="1016" spans="1:11">
      <c r="A1016" s="221"/>
      <c r="B1016" s="221"/>
      <c r="C1016" s="250" t="s">
        <v>221</v>
      </c>
      <c r="D1016" s="251">
        <v>0</v>
      </c>
      <c r="E1016" s="251">
        <v>0</v>
      </c>
      <c r="F1016" s="251">
        <v>0</v>
      </c>
      <c r="G1016" s="251">
        <v>0</v>
      </c>
      <c r="H1016" s="221"/>
      <c r="I1016" s="221"/>
      <c r="J1016" s="221"/>
      <c r="K1016" s="221"/>
    </row>
    <row r="1017" spans="1:11">
      <c r="A1017" s="221"/>
      <c r="B1017" s="221"/>
      <c r="C1017" s="250" t="s">
        <v>226</v>
      </c>
      <c r="D1017" s="251">
        <v>0</v>
      </c>
      <c r="E1017" s="251">
        <v>0</v>
      </c>
      <c r="F1017" s="251">
        <v>0</v>
      </c>
      <c r="G1017" s="251">
        <v>0</v>
      </c>
      <c r="H1017" s="221"/>
      <c r="I1017" s="221"/>
      <c r="J1017" s="221"/>
      <c r="K1017" s="221"/>
    </row>
    <row r="1018" spans="1:11">
      <c r="A1018" s="221"/>
      <c r="B1018" s="221"/>
      <c r="C1018" s="250" t="s">
        <v>220</v>
      </c>
      <c r="D1018" s="251">
        <v>0</v>
      </c>
      <c r="E1018" s="251">
        <v>0</v>
      </c>
      <c r="F1018" s="251">
        <v>0</v>
      </c>
      <c r="G1018" s="251">
        <v>0</v>
      </c>
      <c r="H1018" s="221"/>
      <c r="I1018" s="221"/>
      <c r="J1018" s="221"/>
      <c r="K1018" s="221"/>
    </row>
    <row r="1019" spans="1:11">
      <c r="A1019" s="221"/>
      <c r="B1019" s="221"/>
      <c r="C1019" s="250" t="s">
        <v>221</v>
      </c>
      <c r="D1019" s="251">
        <v>0</v>
      </c>
      <c r="E1019" s="251">
        <v>0</v>
      </c>
      <c r="F1019" s="251">
        <v>0</v>
      </c>
      <c r="G1019" s="251">
        <v>0</v>
      </c>
      <c r="H1019" s="221"/>
      <c r="I1019" s="221"/>
      <c r="J1019" s="221"/>
      <c r="K1019" s="221"/>
    </row>
    <row r="1020" spans="1:11">
      <c r="A1020" s="221"/>
      <c r="B1020" s="221"/>
      <c r="C1020" s="250" t="s">
        <v>227</v>
      </c>
      <c r="D1020" s="251">
        <v>0</v>
      </c>
      <c r="E1020" s="251">
        <v>0</v>
      </c>
      <c r="F1020" s="251">
        <v>0</v>
      </c>
      <c r="G1020" s="251">
        <v>0</v>
      </c>
      <c r="H1020" s="221"/>
      <c r="I1020" s="221"/>
      <c r="J1020" s="221"/>
      <c r="K1020" s="221"/>
    </row>
    <row r="1021" spans="1:11">
      <c r="A1021" s="221"/>
      <c r="B1021" s="221"/>
      <c r="C1021" s="250" t="s">
        <v>220</v>
      </c>
      <c r="D1021" s="251">
        <v>0</v>
      </c>
      <c r="E1021" s="251">
        <v>0</v>
      </c>
      <c r="F1021" s="251">
        <v>0</v>
      </c>
      <c r="G1021" s="251">
        <v>0</v>
      </c>
      <c r="H1021" s="221"/>
      <c r="I1021" s="221"/>
      <c r="J1021" s="221"/>
      <c r="K1021" s="221"/>
    </row>
    <row r="1022" spans="1:11">
      <c r="A1022" s="221"/>
      <c r="B1022" s="221"/>
      <c r="C1022" s="250" t="s">
        <v>221</v>
      </c>
      <c r="D1022" s="251">
        <v>0</v>
      </c>
      <c r="E1022" s="251">
        <v>0</v>
      </c>
      <c r="F1022" s="251">
        <v>0</v>
      </c>
      <c r="G1022" s="251">
        <v>0</v>
      </c>
      <c r="H1022" s="221"/>
      <c r="I1022" s="221"/>
      <c r="J1022" s="221"/>
      <c r="K1022" s="221"/>
    </row>
    <row r="1023" spans="1:11">
      <c r="A1023" s="221"/>
      <c r="B1023" s="221"/>
      <c r="C1023" s="250" t="s">
        <v>228</v>
      </c>
      <c r="D1023" s="251">
        <v>0</v>
      </c>
      <c r="E1023" s="251">
        <v>0</v>
      </c>
      <c r="F1023" s="251">
        <v>0</v>
      </c>
      <c r="G1023" s="251">
        <v>0</v>
      </c>
      <c r="H1023" s="221"/>
      <c r="I1023" s="221"/>
      <c r="J1023" s="221"/>
      <c r="K1023" s="221"/>
    </row>
    <row r="1024" spans="1:11">
      <c r="A1024" s="221"/>
      <c r="B1024" s="221"/>
      <c r="C1024" s="250" t="s">
        <v>220</v>
      </c>
      <c r="D1024" s="251">
        <v>0</v>
      </c>
      <c r="E1024" s="251">
        <v>0</v>
      </c>
      <c r="F1024" s="251">
        <v>0</v>
      </c>
      <c r="G1024" s="251">
        <v>0</v>
      </c>
      <c r="H1024" s="221"/>
      <c r="I1024" s="221"/>
      <c r="J1024" s="221"/>
      <c r="K1024" s="221"/>
    </row>
    <row r="1025" spans="1:11">
      <c r="A1025" s="221"/>
      <c r="B1025" s="221"/>
      <c r="C1025" s="250" t="s">
        <v>229</v>
      </c>
      <c r="D1025" s="251">
        <v>0</v>
      </c>
      <c r="E1025" s="251">
        <v>0</v>
      </c>
      <c r="F1025" s="251">
        <v>0</v>
      </c>
      <c r="G1025" s="251">
        <v>0</v>
      </c>
      <c r="H1025" s="221"/>
      <c r="I1025" s="221"/>
      <c r="J1025" s="221"/>
      <c r="K1025" s="221"/>
    </row>
    <row r="1026" spans="1:11">
      <c r="A1026" s="221"/>
      <c r="B1026" s="221"/>
      <c r="C1026" s="250" t="s">
        <v>230</v>
      </c>
      <c r="D1026" s="251">
        <v>0</v>
      </c>
      <c r="E1026" s="251">
        <v>0</v>
      </c>
      <c r="F1026" s="251">
        <v>0</v>
      </c>
      <c r="G1026" s="251">
        <v>0</v>
      </c>
      <c r="H1026" s="221"/>
      <c r="I1026" s="221"/>
      <c r="J1026" s="221"/>
      <c r="K1026" s="221"/>
    </row>
    <row r="1027" spans="1:11">
      <c r="A1027" s="221"/>
      <c r="B1027" s="221"/>
      <c r="C1027" s="250" t="s">
        <v>231</v>
      </c>
      <c r="D1027" s="251">
        <v>0</v>
      </c>
      <c r="E1027" s="251">
        <v>0</v>
      </c>
      <c r="F1027" s="251">
        <v>0</v>
      </c>
      <c r="G1027" s="251">
        <v>0</v>
      </c>
      <c r="H1027" s="221"/>
      <c r="I1027" s="221"/>
      <c r="J1027" s="221"/>
      <c r="K1027" s="221"/>
    </row>
    <row r="1028" spans="1:11">
      <c r="A1028" s="221"/>
      <c r="B1028" s="221"/>
      <c r="C1028" s="250" t="s">
        <v>232</v>
      </c>
      <c r="D1028" s="251">
        <v>0</v>
      </c>
      <c r="E1028" s="251">
        <v>0</v>
      </c>
      <c r="F1028" s="251">
        <v>0</v>
      </c>
      <c r="G1028" s="251">
        <v>0</v>
      </c>
      <c r="H1028" s="221"/>
      <c r="I1028" s="221"/>
      <c r="J1028" s="221"/>
      <c r="K1028" s="221"/>
    </row>
    <row r="1029" spans="1:11">
      <c r="A1029" s="221"/>
      <c r="B1029" s="221"/>
      <c r="C1029" s="250" t="s">
        <v>233</v>
      </c>
      <c r="D1029" s="251">
        <v>0</v>
      </c>
      <c r="E1029" s="251">
        <v>28484318</v>
      </c>
      <c r="F1029" s="251">
        <v>0</v>
      </c>
      <c r="G1029" s="251">
        <v>0</v>
      </c>
      <c r="H1029" s="221"/>
      <c r="I1029" s="221"/>
      <c r="J1029" s="221"/>
      <c r="K1029" s="221"/>
    </row>
    <row r="1030" spans="1:11">
      <c r="A1030" s="221"/>
      <c r="B1030" s="221"/>
      <c r="C1030" s="250" t="s">
        <v>220</v>
      </c>
      <c r="D1030" s="251">
        <v>0</v>
      </c>
      <c r="E1030" s="251">
        <v>28484318</v>
      </c>
      <c r="F1030" s="251">
        <v>0</v>
      </c>
      <c r="G1030" s="251">
        <v>0</v>
      </c>
      <c r="H1030" s="221"/>
      <c r="I1030" s="221"/>
      <c r="J1030" s="221"/>
      <c r="K1030" s="221"/>
    </row>
    <row r="1031" spans="1:11">
      <c r="A1031" s="221"/>
      <c r="B1031" s="221"/>
      <c r="C1031" s="250" t="s">
        <v>229</v>
      </c>
      <c r="D1031" s="251">
        <v>0</v>
      </c>
      <c r="E1031" s="251">
        <v>0</v>
      </c>
      <c r="F1031" s="251">
        <v>0</v>
      </c>
      <c r="G1031" s="251">
        <v>0</v>
      </c>
      <c r="H1031" s="221"/>
      <c r="I1031" s="221"/>
      <c r="J1031" s="221"/>
      <c r="K1031" s="221"/>
    </row>
    <row r="1032" spans="1:11">
      <c r="A1032" s="221"/>
      <c r="B1032" s="221"/>
      <c r="C1032" s="250" t="s">
        <v>230</v>
      </c>
      <c r="D1032" s="251">
        <v>0</v>
      </c>
      <c r="E1032" s="251">
        <v>0</v>
      </c>
      <c r="F1032" s="251">
        <v>0</v>
      </c>
      <c r="G1032" s="251">
        <v>0</v>
      </c>
      <c r="H1032" s="221"/>
      <c r="I1032" s="221"/>
      <c r="J1032" s="221"/>
      <c r="K1032" s="221"/>
    </row>
    <row r="1033" spans="1:11">
      <c r="A1033" s="221"/>
      <c r="B1033" s="221"/>
      <c r="C1033" s="250" t="s">
        <v>231</v>
      </c>
      <c r="D1033" s="251">
        <v>0</v>
      </c>
      <c r="E1033" s="251">
        <v>0</v>
      </c>
      <c r="F1033" s="251">
        <v>0</v>
      </c>
      <c r="G1033" s="251">
        <v>0</v>
      </c>
      <c r="H1033" s="221"/>
      <c r="I1033" s="221"/>
      <c r="J1033" s="221"/>
      <c r="K1033" s="221"/>
    </row>
    <row r="1034" spans="1:11">
      <c r="A1034" s="221"/>
      <c r="B1034" s="221"/>
      <c r="C1034" s="250" t="s">
        <v>232</v>
      </c>
      <c r="D1034" s="251">
        <v>0</v>
      </c>
      <c r="E1034" s="251">
        <v>0</v>
      </c>
      <c r="F1034" s="251">
        <v>0</v>
      </c>
      <c r="G1034" s="251">
        <v>0</v>
      </c>
      <c r="H1034" s="221"/>
      <c r="I1034" s="221"/>
      <c r="J1034" s="221"/>
      <c r="K1034" s="221"/>
    </row>
    <row r="1035" spans="1:11">
      <c r="A1035" s="221"/>
      <c r="B1035" s="221"/>
      <c r="C1035" s="250" t="s">
        <v>234</v>
      </c>
      <c r="D1035" s="251">
        <v>0</v>
      </c>
      <c r="E1035" s="251">
        <v>0</v>
      </c>
      <c r="F1035" s="251">
        <v>0</v>
      </c>
      <c r="G1035" s="251">
        <v>0</v>
      </c>
      <c r="H1035" s="221"/>
      <c r="I1035" s="221"/>
      <c r="J1035" s="221"/>
      <c r="K1035" s="221"/>
    </row>
    <row r="1036" spans="1:11">
      <c r="A1036" s="221"/>
      <c r="B1036" s="221"/>
      <c r="C1036" s="250" t="s">
        <v>220</v>
      </c>
      <c r="D1036" s="251">
        <v>0</v>
      </c>
      <c r="E1036" s="251">
        <v>0</v>
      </c>
      <c r="F1036" s="251">
        <v>0</v>
      </c>
      <c r="G1036" s="251">
        <v>0</v>
      </c>
      <c r="H1036" s="221"/>
      <c r="I1036" s="221"/>
      <c r="J1036" s="221"/>
      <c r="K1036" s="221"/>
    </row>
    <row r="1037" spans="1:11">
      <c r="A1037" s="221"/>
      <c r="B1037" s="221"/>
      <c r="C1037" s="250" t="s">
        <v>229</v>
      </c>
      <c r="D1037" s="251">
        <v>0</v>
      </c>
      <c r="E1037" s="251">
        <v>0</v>
      </c>
      <c r="F1037" s="251">
        <v>0</v>
      </c>
      <c r="G1037" s="251">
        <v>0</v>
      </c>
      <c r="H1037" s="221"/>
      <c r="I1037" s="221"/>
      <c r="J1037" s="221"/>
      <c r="K1037" s="221"/>
    </row>
    <row r="1038" spans="1:11">
      <c r="A1038" s="221"/>
      <c r="B1038" s="221"/>
      <c r="C1038" s="250" t="s">
        <v>230</v>
      </c>
      <c r="D1038" s="251">
        <v>0</v>
      </c>
      <c r="E1038" s="251">
        <v>0</v>
      </c>
      <c r="F1038" s="251">
        <v>0</v>
      </c>
      <c r="G1038" s="251">
        <v>0</v>
      </c>
      <c r="H1038" s="221"/>
      <c r="I1038" s="221"/>
      <c r="J1038" s="221"/>
      <c r="K1038" s="221"/>
    </row>
    <row r="1039" spans="1:11">
      <c r="A1039" s="221"/>
      <c r="B1039" s="221"/>
      <c r="C1039" s="250" t="s">
        <v>231</v>
      </c>
      <c r="D1039" s="251">
        <v>0</v>
      </c>
      <c r="E1039" s="251">
        <v>0</v>
      </c>
      <c r="F1039" s="251">
        <v>0</v>
      </c>
      <c r="G1039" s="251">
        <v>0</v>
      </c>
      <c r="H1039" s="221"/>
      <c r="I1039" s="221"/>
      <c r="J1039" s="221"/>
      <c r="K1039" s="221"/>
    </row>
    <row r="1040" spans="1:11">
      <c r="A1040" s="221"/>
      <c r="B1040" s="221"/>
      <c r="C1040" s="250" t="s">
        <v>232</v>
      </c>
      <c r="D1040" s="251">
        <v>0</v>
      </c>
      <c r="E1040" s="251">
        <v>0</v>
      </c>
      <c r="F1040" s="251">
        <v>0</v>
      </c>
      <c r="G1040" s="251">
        <v>0</v>
      </c>
      <c r="H1040" s="221"/>
      <c r="I1040" s="221"/>
      <c r="J1040" s="221"/>
      <c r="K1040" s="221"/>
    </row>
    <row r="1041" spans="1:11">
      <c r="A1041" s="221"/>
      <c r="B1041" s="221"/>
      <c r="C1041" s="250" t="s">
        <v>235</v>
      </c>
      <c r="D1041" s="251">
        <v>0</v>
      </c>
      <c r="E1041" s="251">
        <v>0</v>
      </c>
      <c r="F1041" s="251">
        <v>0</v>
      </c>
      <c r="G1041" s="251">
        <v>0</v>
      </c>
      <c r="H1041" s="221"/>
      <c r="I1041" s="221"/>
      <c r="J1041" s="221"/>
      <c r="K1041" s="221"/>
    </row>
    <row r="1042" spans="1:11">
      <c r="A1042" s="221"/>
      <c r="B1042" s="221"/>
      <c r="C1042" s="250" t="s">
        <v>236</v>
      </c>
      <c r="D1042" s="251">
        <v>0</v>
      </c>
      <c r="E1042" s="251">
        <v>0</v>
      </c>
      <c r="F1042" s="251">
        <v>0</v>
      </c>
      <c r="G1042" s="251">
        <v>0</v>
      </c>
      <c r="H1042" s="221"/>
      <c r="I1042" s="221"/>
      <c r="J1042" s="221"/>
      <c r="K1042" s="221"/>
    </row>
    <row r="1043" spans="1:11">
      <c r="A1043" s="221"/>
      <c r="B1043" s="221"/>
      <c r="C1043" s="252" t="s">
        <v>237</v>
      </c>
      <c r="D1043" s="251">
        <v>0</v>
      </c>
      <c r="E1043" s="251">
        <v>28484318</v>
      </c>
      <c r="F1043" s="251">
        <v>0</v>
      </c>
      <c r="G1043" s="251">
        <v>0</v>
      </c>
      <c r="H1043" s="221"/>
      <c r="I1043" s="221"/>
      <c r="J1043" s="221"/>
      <c r="K1043" s="221"/>
    </row>
    <row r="1044" spans="1:11">
      <c r="A1044" s="221"/>
      <c r="B1044" s="221"/>
      <c r="C1044" s="242" t="s">
        <v>3633</v>
      </c>
      <c r="D1044" s="1627" t="s">
        <v>3634</v>
      </c>
      <c r="E1044" s="1628"/>
      <c r="F1044" s="1628"/>
      <c r="G1044" s="1628"/>
      <c r="H1044" s="221"/>
      <c r="I1044" s="221"/>
      <c r="J1044" s="221"/>
      <c r="K1044" s="221"/>
    </row>
    <row r="1045" spans="1:11">
      <c r="A1045" s="221"/>
      <c r="B1045" s="221"/>
      <c r="C1045" s="243" t="s">
        <v>209</v>
      </c>
      <c r="D1045" s="1705" t="s">
        <v>3635</v>
      </c>
      <c r="E1045" s="1706"/>
      <c r="F1045" s="1706"/>
      <c r="G1045" s="1706"/>
      <c r="H1045" s="221"/>
      <c r="I1045" s="221"/>
      <c r="J1045" s="221"/>
      <c r="K1045" s="221"/>
    </row>
    <row r="1046" spans="1:11">
      <c r="A1046" s="221"/>
      <c r="B1046" s="221"/>
      <c r="C1046" s="244" t="s">
        <v>211</v>
      </c>
      <c r="D1046" s="1639" t="s">
        <v>200</v>
      </c>
      <c r="E1046" s="1640"/>
      <c r="F1046" s="1640"/>
      <c r="G1046" s="1640"/>
      <c r="H1046" s="221"/>
      <c r="I1046" s="221"/>
      <c r="J1046" s="221"/>
      <c r="K1046" s="221"/>
    </row>
    <row r="1047" spans="1:11">
      <c r="A1047" s="221"/>
      <c r="B1047" s="221"/>
      <c r="C1047" s="244" t="s">
        <v>31</v>
      </c>
      <c r="D1047" s="1639" t="s">
        <v>411</v>
      </c>
      <c r="E1047" s="1640"/>
      <c r="F1047" s="1640"/>
      <c r="G1047" s="1640"/>
      <c r="H1047" s="221"/>
      <c r="I1047" s="221"/>
      <c r="J1047" s="221"/>
      <c r="K1047" s="221"/>
    </row>
    <row r="1048" spans="1:11">
      <c r="A1048" s="221"/>
      <c r="B1048" s="221"/>
      <c r="C1048" s="245"/>
      <c r="D1048" s="246">
        <v>2025</v>
      </c>
      <c r="E1048" s="246">
        <v>2026</v>
      </c>
      <c r="F1048" s="246">
        <v>2027</v>
      </c>
      <c r="G1048" s="246">
        <v>2028</v>
      </c>
      <c r="H1048" s="221"/>
      <c r="I1048" s="221"/>
      <c r="J1048" s="221"/>
      <c r="K1048" s="221"/>
    </row>
    <row r="1049" spans="1:11">
      <c r="A1049" s="221"/>
      <c r="B1049" s="221"/>
      <c r="C1049" s="247"/>
      <c r="D1049" s="248" t="s">
        <v>13</v>
      </c>
      <c r="E1049" s="248" t="s">
        <v>14</v>
      </c>
      <c r="F1049" s="248" t="s">
        <v>14</v>
      </c>
      <c r="G1049" s="248" t="s">
        <v>14</v>
      </c>
      <c r="H1049" s="221"/>
      <c r="I1049" s="221"/>
      <c r="J1049" s="221"/>
      <c r="K1049" s="221"/>
    </row>
    <row r="1050" spans="1:11">
      <c r="A1050" s="221"/>
      <c r="B1050" s="221"/>
      <c r="C1050" s="225" t="s">
        <v>33</v>
      </c>
      <c r="D1050" s="253" t="s">
        <v>200</v>
      </c>
      <c r="E1050" s="253" t="s">
        <v>248</v>
      </c>
      <c r="F1050" s="253" t="s">
        <v>248</v>
      </c>
      <c r="G1050" s="253" t="s">
        <v>248</v>
      </c>
      <c r="H1050" s="221"/>
      <c r="I1050" s="221"/>
      <c r="J1050" s="221"/>
      <c r="K1050" s="221"/>
    </row>
    <row r="1051" spans="1:11">
      <c r="A1051" s="221"/>
      <c r="B1051" s="221"/>
      <c r="C1051" s="225" t="s">
        <v>214</v>
      </c>
      <c r="D1051" s="253">
        <v>0</v>
      </c>
      <c r="E1051" s="1584">
        <v>300000000</v>
      </c>
      <c r="F1051" s="1584">
        <v>207000000</v>
      </c>
      <c r="G1051" s="1584">
        <v>183000000</v>
      </c>
      <c r="H1051" s="221"/>
      <c r="I1051" s="221"/>
      <c r="J1051" s="221"/>
      <c r="K1051" s="221"/>
    </row>
    <row r="1052" spans="1:11">
      <c r="A1052" s="221"/>
      <c r="B1052" s="221"/>
      <c r="C1052" s="225" t="s">
        <v>215</v>
      </c>
      <c r="D1052" s="253" t="s">
        <v>164</v>
      </c>
      <c r="E1052" s="1584">
        <v>300000000</v>
      </c>
      <c r="F1052" s="1584">
        <v>207000000</v>
      </c>
      <c r="G1052" s="1584">
        <v>183000000</v>
      </c>
      <c r="H1052" s="221"/>
      <c r="I1052" s="221"/>
      <c r="J1052" s="221"/>
      <c r="K1052" s="221"/>
    </row>
    <row r="1053" spans="1:11">
      <c r="A1053" s="221"/>
      <c r="B1053" s="221"/>
      <c r="C1053" s="225" t="s">
        <v>216</v>
      </c>
      <c r="D1053" s="253" t="s">
        <v>200</v>
      </c>
      <c r="E1053" s="253" t="s">
        <v>200</v>
      </c>
      <c r="F1053" s="1619">
        <v>0</v>
      </c>
      <c r="G1053" s="1619">
        <v>0</v>
      </c>
      <c r="H1053" s="221"/>
      <c r="I1053" s="221"/>
      <c r="J1053" s="221"/>
      <c r="K1053" s="221"/>
    </row>
    <row r="1054" spans="1:11">
      <c r="A1054" s="221"/>
      <c r="B1054" s="221"/>
      <c r="C1054" s="225" t="s">
        <v>217</v>
      </c>
      <c r="D1054" s="253" t="s">
        <v>200</v>
      </c>
      <c r="E1054" s="1586"/>
      <c r="F1054" s="1586">
        <v>-0.31</v>
      </c>
      <c r="G1054" s="1586">
        <v>-0.11594202898550725</v>
      </c>
      <c r="H1054" s="221"/>
      <c r="I1054" s="221"/>
      <c r="J1054" s="221"/>
      <c r="K1054" s="221"/>
    </row>
    <row r="1055" spans="1:11">
      <c r="A1055" s="221"/>
      <c r="B1055" s="221"/>
      <c r="C1055" s="225" t="s">
        <v>39</v>
      </c>
      <c r="D1055" s="253" t="s">
        <v>200</v>
      </c>
      <c r="E1055" s="253" t="s">
        <v>200</v>
      </c>
      <c r="F1055" s="1586">
        <v>-0.31</v>
      </c>
      <c r="G1055" s="1586">
        <v>-0.11594202898550725</v>
      </c>
      <c r="H1055" s="221"/>
      <c r="I1055" s="221"/>
      <c r="J1055" s="221"/>
      <c r="K1055" s="221"/>
    </row>
    <row r="1056" spans="1:11">
      <c r="A1056" s="221"/>
      <c r="B1056" s="221"/>
      <c r="C1056" s="1641" t="s">
        <v>218</v>
      </c>
      <c r="D1056" s="1642"/>
      <c r="E1056" s="1642"/>
      <c r="F1056" s="1642"/>
      <c r="G1056" s="1642"/>
      <c r="H1056" s="221"/>
      <c r="I1056" s="221"/>
      <c r="J1056" s="221"/>
      <c r="K1056" s="221"/>
    </row>
    <row r="1057" spans="1:11">
      <c r="A1057" s="221"/>
      <c r="B1057" s="221"/>
      <c r="C1057" s="245"/>
      <c r="D1057" s="246">
        <v>2025</v>
      </c>
      <c r="E1057" s="246">
        <v>2026</v>
      </c>
      <c r="F1057" s="246">
        <v>2027</v>
      </c>
      <c r="G1057" s="246">
        <v>2028</v>
      </c>
      <c r="H1057" s="221"/>
      <c r="I1057" s="221"/>
      <c r="J1057" s="221"/>
      <c r="K1057" s="221"/>
    </row>
    <row r="1058" spans="1:11">
      <c r="A1058" s="221"/>
      <c r="B1058" s="221"/>
      <c r="C1058" s="247"/>
      <c r="D1058" s="248" t="s">
        <v>13</v>
      </c>
      <c r="E1058" s="248" t="s">
        <v>14</v>
      </c>
      <c r="F1058" s="248" t="s">
        <v>14</v>
      </c>
      <c r="G1058" s="248" t="s">
        <v>14</v>
      </c>
      <c r="H1058" s="221"/>
      <c r="I1058" s="221"/>
      <c r="J1058" s="221"/>
      <c r="K1058" s="221"/>
    </row>
    <row r="1059" spans="1:11">
      <c r="A1059" s="221"/>
      <c r="B1059" s="221"/>
      <c r="C1059" s="250" t="s">
        <v>219</v>
      </c>
      <c r="D1059" s="251">
        <v>0</v>
      </c>
      <c r="E1059" s="251">
        <v>0</v>
      </c>
      <c r="F1059" s="251">
        <v>0</v>
      </c>
      <c r="G1059" s="251">
        <v>0</v>
      </c>
      <c r="H1059" s="221"/>
      <c r="I1059" s="221"/>
      <c r="J1059" s="221"/>
      <c r="K1059" s="221"/>
    </row>
    <row r="1060" spans="1:11">
      <c r="A1060" s="221"/>
      <c r="B1060" s="221"/>
      <c r="C1060" s="250" t="s">
        <v>220</v>
      </c>
      <c r="D1060" s="251">
        <v>0</v>
      </c>
      <c r="E1060" s="251">
        <v>0</v>
      </c>
      <c r="F1060" s="251">
        <v>0</v>
      </c>
      <c r="G1060" s="251">
        <v>0</v>
      </c>
      <c r="H1060" s="221"/>
      <c r="I1060" s="221"/>
      <c r="J1060" s="221"/>
      <c r="K1060" s="221"/>
    </row>
    <row r="1061" spans="1:11">
      <c r="A1061" s="221"/>
      <c r="B1061" s="221"/>
      <c r="C1061" s="250" t="s">
        <v>221</v>
      </c>
      <c r="D1061" s="251">
        <v>0</v>
      </c>
      <c r="E1061" s="251">
        <v>0</v>
      </c>
      <c r="F1061" s="251">
        <v>0</v>
      </c>
      <c r="G1061" s="251">
        <v>0</v>
      </c>
      <c r="H1061" s="221"/>
      <c r="I1061" s="221"/>
      <c r="J1061" s="221"/>
      <c r="K1061" s="221"/>
    </row>
    <row r="1062" spans="1:11">
      <c r="A1062" s="221"/>
      <c r="B1062" s="221"/>
      <c r="C1062" s="250" t="s">
        <v>222</v>
      </c>
      <c r="D1062" s="251">
        <v>0</v>
      </c>
      <c r="E1062" s="251">
        <v>0</v>
      </c>
      <c r="F1062" s="251">
        <v>0</v>
      </c>
      <c r="G1062" s="251">
        <v>0</v>
      </c>
      <c r="H1062" s="221"/>
      <c r="I1062" s="221"/>
      <c r="J1062" s="221"/>
      <c r="K1062" s="221"/>
    </row>
    <row r="1063" spans="1:11">
      <c r="A1063" s="221"/>
      <c r="B1063" s="221"/>
      <c r="C1063" s="250" t="s">
        <v>220</v>
      </c>
      <c r="D1063" s="251">
        <v>0</v>
      </c>
      <c r="E1063" s="251">
        <v>0</v>
      </c>
      <c r="F1063" s="251">
        <v>0</v>
      </c>
      <c r="G1063" s="251">
        <v>0</v>
      </c>
      <c r="H1063" s="221"/>
      <c r="I1063" s="221"/>
      <c r="J1063" s="221"/>
      <c r="K1063" s="221"/>
    </row>
    <row r="1064" spans="1:11">
      <c r="A1064" s="221"/>
      <c r="B1064" s="221"/>
      <c r="C1064" s="250" t="s">
        <v>221</v>
      </c>
      <c r="D1064" s="251">
        <v>0</v>
      </c>
      <c r="E1064" s="251">
        <v>0</v>
      </c>
      <c r="F1064" s="251">
        <v>0</v>
      </c>
      <c r="G1064" s="251">
        <v>0</v>
      </c>
      <c r="H1064" s="221"/>
      <c r="I1064" s="221"/>
      <c r="J1064" s="221"/>
      <c r="K1064" s="221"/>
    </row>
    <row r="1065" spans="1:11">
      <c r="A1065" s="221"/>
      <c r="B1065" s="221"/>
      <c r="C1065" s="250" t="s">
        <v>223</v>
      </c>
      <c r="D1065" s="251">
        <v>0</v>
      </c>
      <c r="E1065" s="251">
        <v>0</v>
      </c>
      <c r="F1065" s="251">
        <v>0</v>
      </c>
      <c r="G1065" s="251">
        <v>0</v>
      </c>
      <c r="H1065" s="221"/>
      <c r="I1065" s="221"/>
      <c r="J1065" s="221"/>
      <c r="K1065" s="221"/>
    </row>
    <row r="1066" spans="1:11">
      <c r="A1066" s="221"/>
      <c r="B1066" s="221"/>
      <c r="C1066" s="250" t="s">
        <v>220</v>
      </c>
      <c r="D1066" s="251">
        <v>0</v>
      </c>
      <c r="E1066" s="251">
        <v>0</v>
      </c>
      <c r="F1066" s="251">
        <v>0</v>
      </c>
      <c r="G1066" s="251">
        <v>0</v>
      </c>
      <c r="H1066" s="221"/>
      <c r="I1066" s="221"/>
      <c r="J1066" s="221"/>
      <c r="K1066" s="221"/>
    </row>
    <row r="1067" spans="1:11">
      <c r="A1067" s="221"/>
      <c r="B1067" s="221"/>
      <c r="C1067" s="250" t="s">
        <v>221</v>
      </c>
      <c r="D1067" s="251">
        <v>0</v>
      </c>
      <c r="E1067" s="251">
        <v>0</v>
      </c>
      <c r="F1067" s="251">
        <v>0</v>
      </c>
      <c r="G1067" s="251">
        <v>0</v>
      </c>
      <c r="H1067" s="221"/>
      <c r="I1067" s="221"/>
      <c r="J1067" s="221"/>
      <c r="K1067" s="221"/>
    </row>
    <row r="1068" spans="1:11">
      <c r="A1068" s="221"/>
      <c r="B1068" s="221"/>
      <c r="C1068" s="250" t="s">
        <v>224</v>
      </c>
      <c r="D1068" s="251">
        <v>0</v>
      </c>
      <c r="E1068" s="251">
        <v>0</v>
      </c>
      <c r="F1068" s="251">
        <v>0</v>
      </c>
      <c r="G1068" s="251">
        <v>0</v>
      </c>
      <c r="H1068" s="221"/>
      <c r="I1068" s="221"/>
      <c r="J1068" s="221"/>
      <c r="K1068" s="221"/>
    </row>
    <row r="1069" spans="1:11">
      <c r="A1069" s="221"/>
      <c r="B1069" s="221"/>
      <c r="C1069" s="250" t="s">
        <v>220</v>
      </c>
      <c r="D1069" s="251">
        <v>0</v>
      </c>
      <c r="E1069" s="251">
        <v>0</v>
      </c>
      <c r="F1069" s="251">
        <v>0</v>
      </c>
      <c r="G1069" s="251">
        <v>0</v>
      </c>
      <c r="H1069" s="221"/>
      <c r="I1069" s="221"/>
      <c r="J1069" s="221"/>
      <c r="K1069" s="221"/>
    </row>
    <row r="1070" spans="1:11">
      <c r="A1070" s="221"/>
      <c r="B1070" s="221"/>
      <c r="C1070" s="250" t="s">
        <v>221</v>
      </c>
      <c r="D1070" s="251">
        <v>0</v>
      </c>
      <c r="E1070" s="251">
        <v>0</v>
      </c>
      <c r="F1070" s="251">
        <v>0</v>
      </c>
      <c r="G1070" s="251">
        <v>0</v>
      </c>
      <c r="H1070" s="221"/>
      <c r="I1070" s="221"/>
      <c r="J1070" s="221"/>
      <c r="K1070" s="221"/>
    </row>
    <row r="1071" spans="1:11">
      <c r="A1071" s="221"/>
      <c r="B1071" s="221"/>
      <c r="C1071" s="250" t="s">
        <v>225</v>
      </c>
      <c r="D1071" s="251">
        <v>0</v>
      </c>
      <c r="E1071" s="251">
        <v>0</v>
      </c>
      <c r="F1071" s="251">
        <v>0</v>
      </c>
      <c r="G1071" s="251">
        <v>0</v>
      </c>
      <c r="H1071" s="221"/>
      <c r="I1071" s="221"/>
      <c r="J1071" s="221"/>
      <c r="K1071" s="221"/>
    </row>
    <row r="1072" spans="1:11">
      <c r="A1072" s="221"/>
      <c r="B1072" s="221"/>
      <c r="C1072" s="250" t="s">
        <v>220</v>
      </c>
      <c r="D1072" s="251">
        <v>0</v>
      </c>
      <c r="E1072" s="251">
        <v>0</v>
      </c>
      <c r="F1072" s="251">
        <v>0</v>
      </c>
      <c r="G1072" s="251">
        <v>0</v>
      </c>
      <c r="H1072" s="221"/>
      <c r="I1072" s="221"/>
      <c r="J1072" s="221"/>
      <c r="K1072" s="221"/>
    </row>
    <row r="1073" spans="1:11">
      <c r="A1073" s="221"/>
      <c r="B1073" s="221"/>
      <c r="C1073" s="250" t="s">
        <v>221</v>
      </c>
      <c r="D1073" s="251">
        <v>0</v>
      </c>
      <c r="E1073" s="251">
        <v>0</v>
      </c>
      <c r="F1073" s="251">
        <v>0</v>
      </c>
      <c r="G1073" s="251">
        <v>0</v>
      </c>
      <c r="H1073" s="221"/>
      <c r="I1073" s="221"/>
      <c r="J1073" s="221"/>
      <c r="K1073" s="221"/>
    </row>
    <row r="1074" spans="1:11">
      <c r="A1074" s="221"/>
      <c r="B1074" s="221"/>
      <c r="C1074" s="250" t="s">
        <v>226</v>
      </c>
      <c r="D1074" s="251">
        <v>0</v>
      </c>
      <c r="E1074" s="251">
        <v>0</v>
      </c>
      <c r="F1074" s="251">
        <v>0</v>
      </c>
      <c r="G1074" s="251">
        <v>0</v>
      </c>
      <c r="H1074" s="221"/>
      <c r="I1074" s="221"/>
      <c r="J1074" s="221"/>
      <c r="K1074" s="221"/>
    </row>
    <row r="1075" spans="1:11">
      <c r="A1075" s="221"/>
      <c r="B1075" s="221"/>
      <c r="C1075" s="250" t="s">
        <v>220</v>
      </c>
      <c r="D1075" s="251">
        <v>0</v>
      </c>
      <c r="E1075" s="251">
        <v>0</v>
      </c>
      <c r="F1075" s="251">
        <v>0</v>
      </c>
      <c r="G1075" s="251">
        <v>0</v>
      </c>
      <c r="H1075" s="221"/>
      <c r="I1075" s="221"/>
      <c r="J1075" s="221"/>
      <c r="K1075" s="221"/>
    </row>
    <row r="1076" spans="1:11">
      <c r="A1076" s="221"/>
      <c r="B1076" s="221"/>
      <c r="C1076" s="250" t="s">
        <v>221</v>
      </c>
      <c r="D1076" s="251">
        <v>0</v>
      </c>
      <c r="E1076" s="251">
        <v>0</v>
      </c>
      <c r="F1076" s="251">
        <v>0</v>
      </c>
      <c r="G1076" s="251">
        <v>0</v>
      </c>
      <c r="H1076" s="221"/>
      <c r="I1076" s="221"/>
      <c r="J1076" s="221"/>
      <c r="K1076" s="221"/>
    </row>
    <row r="1077" spans="1:11">
      <c r="A1077" s="221"/>
      <c r="B1077" s="221"/>
      <c r="C1077" s="250" t="s">
        <v>227</v>
      </c>
      <c r="D1077" s="251">
        <v>0</v>
      </c>
      <c r="E1077" s="251">
        <v>0</v>
      </c>
      <c r="F1077" s="251">
        <v>0</v>
      </c>
      <c r="G1077" s="251">
        <v>0</v>
      </c>
      <c r="H1077" s="221"/>
      <c r="I1077" s="221"/>
      <c r="J1077" s="221"/>
      <c r="K1077" s="221"/>
    </row>
    <row r="1078" spans="1:11">
      <c r="A1078" s="221"/>
      <c r="B1078" s="221"/>
      <c r="C1078" s="250" t="s">
        <v>220</v>
      </c>
      <c r="D1078" s="251">
        <v>0</v>
      </c>
      <c r="E1078" s="251">
        <v>0</v>
      </c>
      <c r="F1078" s="251">
        <v>0</v>
      </c>
      <c r="G1078" s="251">
        <v>0</v>
      </c>
      <c r="H1078" s="221"/>
      <c r="I1078" s="221"/>
      <c r="J1078" s="221"/>
      <c r="K1078" s="221"/>
    </row>
    <row r="1079" spans="1:11">
      <c r="A1079" s="221"/>
      <c r="B1079" s="221"/>
      <c r="C1079" s="250" t="s">
        <v>221</v>
      </c>
      <c r="D1079" s="251">
        <v>0</v>
      </c>
      <c r="E1079" s="251">
        <v>0</v>
      </c>
      <c r="F1079" s="251">
        <v>0</v>
      </c>
      <c r="G1079" s="251">
        <v>0</v>
      </c>
      <c r="H1079" s="221"/>
      <c r="I1079" s="221"/>
      <c r="J1079" s="221"/>
      <c r="K1079" s="221"/>
    </row>
    <row r="1080" spans="1:11">
      <c r="A1080" s="221"/>
      <c r="B1080" s="221"/>
      <c r="C1080" s="250" t="s">
        <v>228</v>
      </c>
      <c r="D1080" s="251">
        <v>0</v>
      </c>
      <c r="E1080" s="251">
        <v>0</v>
      </c>
      <c r="F1080" s="251">
        <v>0</v>
      </c>
      <c r="G1080" s="251">
        <v>0</v>
      </c>
      <c r="H1080" s="221"/>
      <c r="I1080" s="221"/>
      <c r="J1080" s="221"/>
      <c r="K1080" s="221"/>
    </row>
    <row r="1081" spans="1:11">
      <c r="A1081" s="221"/>
      <c r="B1081" s="221"/>
      <c r="C1081" s="250" t="s">
        <v>220</v>
      </c>
      <c r="D1081" s="251">
        <v>0</v>
      </c>
      <c r="E1081" s="251">
        <v>0</v>
      </c>
      <c r="F1081" s="251">
        <v>0</v>
      </c>
      <c r="G1081" s="251">
        <v>0</v>
      </c>
      <c r="H1081" s="221"/>
      <c r="I1081" s="221"/>
      <c r="J1081" s="221"/>
      <c r="K1081" s="221"/>
    </row>
    <row r="1082" spans="1:11">
      <c r="A1082" s="221"/>
      <c r="B1082" s="221"/>
      <c r="C1082" s="250" t="s">
        <v>229</v>
      </c>
      <c r="D1082" s="251">
        <v>0</v>
      </c>
      <c r="E1082" s="251">
        <v>0</v>
      </c>
      <c r="F1082" s="251">
        <v>0</v>
      </c>
      <c r="G1082" s="251">
        <v>0</v>
      </c>
      <c r="H1082" s="221"/>
      <c r="I1082" s="221"/>
      <c r="J1082" s="221"/>
      <c r="K1082" s="221"/>
    </row>
    <row r="1083" spans="1:11">
      <c r="A1083" s="221"/>
      <c r="B1083" s="221"/>
      <c r="C1083" s="250" t="s">
        <v>230</v>
      </c>
      <c r="D1083" s="251">
        <v>0</v>
      </c>
      <c r="E1083" s="251">
        <v>0</v>
      </c>
      <c r="F1083" s="251">
        <v>0</v>
      </c>
      <c r="G1083" s="251">
        <v>0</v>
      </c>
      <c r="H1083" s="221"/>
      <c r="I1083" s="221"/>
      <c r="J1083" s="221"/>
      <c r="K1083" s="221"/>
    </row>
    <row r="1084" spans="1:11">
      <c r="A1084" s="221"/>
      <c r="B1084" s="221"/>
      <c r="C1084" s="250" t="s">
        <v>231</v>
      </c>
      <c r="D1084" s="251">
        <v>0</v>
      </c>
      <c r="E1084" s="251">
        <v>0</v>
      </c>
      <c r="F1084" s="251">
        <v>0</v>
      </c>
      <c r="G1084" s="251">
        <v>0</v>
      </c>
      <c r="H1084" s="221"/>
      <c r="I1084" s="221"/>
      <c r="J1084" s="221"/>
      <c r="K1084" s="221"/>
    </row>
    <row r="1085" spans="1:11">
      <c r="A1085" s="221"/>
      <c r="B1085" s="221"/>
      <c r="C1085" s="250" t="s">
        <v>232</v>
      </c>
      <c r="D1085" s="251">
        <v>0</v>
      </c>
      <c r="E1085" s="251">
        <v>0</v>
      </c>
      <c r="F1085" s="251">
        <v>0</v>
      </c>
      <c r="G1085" s="251">
        <v>0</v>
      </c>
      <c r="H1085" s="221"/>
      <c r="I1085" s="221"/>
      <c r="J1085" s="221"/>
      <c r="K1085" s="221"/>
    </row>
    <row r="1086" spans="1:11">
      <c r="A1086" s="221"/>
      <c r="B1086" s="221"/>
      <c r="C1086" s="250" t="s">
        <v>233</v>
      </c>
      <c r="D1086" s="251">
        <v>0</v>
      </c>
      <c r="E1086" s="251">
        <v>300000000</v>
      </c>
      <c r="F1086" s="251">
        <v>207000000</v>
      </c>
      <c r="G1086" s="251">
        <v>183000000</v>
      </c>
      <c r="H1086" s="221"/>
      <c r="I1086" s="221"/>
      <c r="J1086" s="221"/>
      <c r="K1086" s="221"/>
    </row>
    <row r="1087" spans="1:11">
      <c r="A1087" s="221"/>
      <c r="B1087" s="221"/>
      <c r="C1087" s="250" t="s">
        <v>220</v>
      </c>
      <c r="D1087" s="251">
        <v>0</v>
      </c>
      <c r="E1087" s="251">
        <v>300000000</v>
      </c>
      <c r="F1087" s="251">
        <v>207000000</v>
      </c>
      <c r="G1087" s="251">
        <v>183000000</v>
      </c>
      <c r="H1087" s="221"/>
      <c r="I1087" s="221"/>
      <c r="J1087" s="221"/>
      <c r="K1087" s="221"/>
    </row>
    <row r="1088" spans="1:11">
      <c r="A1088" s="221"/>
      <c r="B1088" s="221"/>
      <c r="C1088" s="250" t="s">
        <v>229</v>
      </c>
      <c r="D1088" s="251">
        <v>0</v>
      </c>
      <c r="E1088" s="251">
        <v>0</v>
      </c>
      <c r="F1088" s="251">
        <v>0</v>
      </c>
      <c r="G1088" s="251">
        <v>0</v>
      </c>
      <c r="H1088" s="221"/>
      <c r="I1088" s="221"/>
      <c r="J1088" s="221"/>
      <c r="K1088" s="221"/>
    </row>
    <row r="1089" spans="1:11">
      <c r="A1089" s="221"/>
      <c r="B1089" s="221"/>
      <c r="C1089" s="250" t="s">
        <v>230</v>
      </c>
      <c r="D1089" s="251">
        <v>0</v>
      </c>
      <c r="E1089" s="251">
        <v>0</v>
      </c>
      <c r="F1089" s="251">
        <v>0</v>
      </c>
      <c r="G1089" s="251">
        <v>0</v>
      </c>
      <c r="H1089" s="221"/>
      <c r="I1089" s="221"/>
      <c r="J1089" s="221"/>
      <c r="K1089" s="221"/>
    </row>
    <row r="1090" spans="1:11">
      <c r="A1090" s="221"/>
      <c r="B1090" s="221"/>
      <c r="C1090" s="250" t="s">
        <v>231</v>
      </c>
      <c r="D1090" s="251">
        <v>0</v>
      </c>
      <c r="E1090" s="251">
        <v>0</v>
      </c>
      <c r="F1090" s="251">
        <v>0</v>
      </c>
      <c r="G1090" s="251">
        <v>0</v>
      </c>
      <c r="H1090" s="221"/>
      <c r="I1090" s="221"/>
      <c r="J1090" s="221"/>
      <c r="K1090" s="221"/>
    </row>
    <row r="1091" spans="1:11">
      <c r="A1091" s="221"/>
      <c r="B1091" s="221"/>
      <c r="C1091" s="250" t="s">
        <v>232</v>
      </c>
      <c r="D1091" s="251">
        <v>0</v>
      </c>
      <c r="E1091" s="251">
        <v>0</v>
      </c>
      <c r="F1091" s="251">
        <v>0</v>
      </c>
      <c r="G1091" s="251">
        <v>0</v>
      </c>
      <c r="H1091" s="221"/>
      <c r="I1091" s="221"/>
      <c r="J1091" s="221"/>
      <c r="K1091" s="221"/>
    </row>
    <row r="1092" spans="1:11">
      <c r="A1092" s="221"/>
      <c r="B1092" s="221"/>
      <c r="C1092" s="250" t="s">
        <v>234</v>
      </c>
      <c r="D1092" s="251">
        <v>0</v>
      </c>
      <c r="E1092" s="251">
        <v>0</v>
      </c>
      <c r="F1092" s="251">
        <v>0</v>
      </c>
      <c r="G1092" s="251">
        <v>0</v>
      </c>
      <c r="H1092" s="221"/>
      <c r="I1092" s="221"/>
      <c r="J1092" s="221"/>
      <c r="K1092" s="221"/>
    </row>
    <row r="1093" spans="1:11">
      <c r="A1093" s="221"/>
      <c r="B1093" s="221"/>
      <c r="C1093" s="250" t="s">
        <v>220</v>
      </c>
      <c r="D1093" s="251">
        <v>0</v>
      </c>
      <c r="E1093" s="251">
        <v>0</v>
      </c>
      <c r="F1093" s="251">
        <v>0</v>
      </c>
      <c r="G1093" s="251">
        <v>0</v>
      </c>
      <c r="H1093" s="221"/>
      <c r="I1093" s="221"/>
      <c r="J1093" s="221"/>
      <c r="K1093" s="221"/>
    </row>
    <row r="1094" spans="1:11">
      <c r="A1094" s="221"/>
      <c r="B1094" s="221"/>
      <c r="C1094" s="250" t="s">
        <v>229</v>
      </c>
      <c r="D1094" s="251">
        <v>0</v>
      </c>
      <c r="E1094" s="251">
        <v>0</v>
      </c>
      <c r="F1094" s="251">
        <v>0</v>
      </c>
      <c r="G1094" s="251">
        <v>0</v>
      </c>
      <c r="H1094" s="221"/>
      <c r="I1094" s="221"/>
      <c r="J1094" s="221"/>
      <c r="K1094" s="221"/>
    </row>
    <row r="1095" spans="1:11">
      <c r="A1095" s="221"/>
      <c r="B1095" s="221"/>
      <c r="C1095" s="250" t="s">
        <v>230</v>
      </c>
      <c r="D1095" s="251">
        <v>0</v>
      </c>
      <c r="E1095" s="251">
        <v>0</v>
      </c>
      <c r="F1095" s="251">
        <v>0</v>
      </c>
      <c r="G1095" s="251">
        <v>0</v>
      </c>
      <c r="H1095" s="221"/>
      <c r="I1095" s="221"/>
      <c r="J1095" s="221"/>
      <c r="K1095" s="221"/>
    </row>
    <row r="1096" spans="1:11">
      <c r="A1096" s="221"/>
      <c r="B1096" s="221"/>
      <c r="C1096" s="250" t="s">
        <v>231</v>
      </c>
      <c r="D1096" s="251">
        <v>0</v>
      </c>
      <c r="E1096" s="251">
        <v>0</v>
      </c>
      <c r="F1096" s="251">
        <v>0</v>
      </c>
      <c r="G1096" s="251">
        <v>0</v>
      </c>
      <c r="H1096" s="221"/>
      <c r="I1096" s="221"/>
      <c r="J1096" s="221"/>
      <c r="K1096" s="221"/>
    </row>
    <row r="1097" spans="1:11">
      <c r="A1097" s="221"/>
      <c r="B1097" s="221"/>
      <c r="C1097" s="250" t="s">
        <v>232</v>
      </c>
      <c r="D1097" s="251">
        <v>0</v>
      </c>
      <c r="E1097" s="251">
        <v>0</v>
      </c>
      <c r="F1097" s="251">
        <v>0</v>
      </c>
      <c r="G1097" s="251">
        <v>0</v>
      </c>
      <c r="H1097" s="221"/>
      <c r="I1097" s="221"/>
      <c r="J1097" s="221"/>
      <c r="K1097" s="221"/>
    </row>
    <row r="1098" spans="1:11">
      <c r="A1098" s="221"/>
      <c r="B1098" s="221"/>
      <c r="C1098" s="250" t="s">
        <v>235</v>
      </c>
      <c r="D1098" s="251">
        <v>0</v>
      </c>
      <c r="E1098" s="251">
        <v>0</v>
      </c>
      <c r="F1098" s="251">
        <v>0</v>
      </c>
      <c r="G1098" s="251">
        <v>0</v>
      </c>
      <c r="H1098" s="221"/>
      <c r="I1098" s="221"/>
      <c r="J1098" s="221"/>
      <c r="K1098" s="221"/>
    </row>
    <row r="1099" spans="1:11">
      <c r="A1099" s="221"/>
      <c r="B1099" s="221"/>
      <c r="C1099" s="250" t="s">
        <v>236</v>
      </c>
      <c r="D1099" s="251">
        <v>0</v>
      </c>
      <c r="E1099" s="251">
        <v>0</v>
      </c>
      <c r="F1099" s="251">
        <v>0</v>
      </c>
      <c r="G1099" s="251">
        <v>0</v>
      </c>
      <c r="H1099" s="221"/>
      <c r="I1099" s="221"/>
      <c r="J1099" s="221"/>
      <c r="K1099" s="221"/>
    </row>
    <row r="1100" spans="1:11">
      <c r="A1100" s="221"/>
      <c r="B1100" s="221"/>
      <c r="C1100" s="252" t="s">
        <v>237</v>
      </c>
      <c r="D1100" s="251">
        <v>0</v>
      </c>
      <c r="E1100" s="251">
        <v>300000000</v>
      </c>
      <c r="F1100" s="251">
        <v>207000000</v>
      </c>
      <c r="G1100" s="251">
        <v>183000000</v>
      </c>
      <c r="H1100" s="221"/>
      <c r="I1100" s="221"/>
      <c r="J1100" s="221"/>
      <c r="K1100" s="221"/>
    </row>
    <row r="1101" spans="1:11">
      <c r="A1101" s="221"/>
      <c r="B1101" s="221"/>
      <c r="C1101" s="242" t="s">
        <v>3636</v>
      </c>
      <c r="D1101" s="1627" t="s">
        <v>3637</v>
      </c>
      <c r="E1101" s="1628"/>
      <c r="F1101" s="1628"/>
      <c r="G1101" s="1628"/>
      <c r="H1101" s="221"/>
      <c r="I1101" s="221"/>
      <c r="J1101" s="221"/>
      <c r="K1101" s="221"/>
    </row>
    <row r="1102" spans="1:11">
      <c r="A1102" s="221"/>
      <c r="B1102" s="221"/>
      <c r="C1102" s="243" t="s">
        <v>209</v>
      </c>
      <c r="D1102" s="1705" t="s">
        <v>3638</v>
      </c>
      <c r="E1102" s="1706"/>
      <c r="F1102" s="1706"/>
      <c r="G1102" s="1706"/>
      <c r="H1102" s="221"/>
      <c r="I1102" s="221"/>
      <c r="J1102" s="221"/>
      <c r="K1102" s="221"/>
    </row>
    <row r="1103" spans="1:11">
      <c r="A1103" s="221"/>
      <c r="B1103" s="221"/>
      <c r="C1103" s="244" t="s">
        <v>211</v>
      </c>
      <c r="D1103" s="1639" t="s">
        <v>200</v>
      </c>
      <c r="E1103" s="1640"/>
      <c r="F1103" s="1640"/>
      <c r="G1103" s="1640"/>
      <c r="H1103" s="221"/>
      <c r="I1103" s="221"/>
      <c r="J1103" s="221"/>
      <c r="K1103" s="221"/>
    </row>
    <row r="1104" spans="1:11">
      <c r="A1104" s="221"/>
      <c r="B1104" s="221"/>
      <c r="C1104" s="244" t="s">
        <v>31</v>
      </c>
      <c r="D1104" s="1639" t="s">
        <v>411</v>
      </c>
      <c r="E1104" s="1640"/>
      <c r="F1104" s="1640"/>
      <c r="G1104" s="1640"/>
      <c r="H1104" s="221"/>
      <c r="I1104" s="221"/>
      <c r="J1104" s="221"/>
      <c r="K1104" s="221"/>
    </row>
    <row r="1105" spans="1:11">
      <c r="A1105" s="221"/>
      <c r="B1105" s="221"/>
      <c r="C1105" s="245"/>
      <c r="D1105" s="246">
        <v>2025</v>
      </c>
      <c r="E1105" s="246">
        <v>2026</v>
      </c>
      <c r="F1105" s="246">
        <v>2027</v>
      </c>
      <c r="G1105" s="246">
        <v>2028</v>
      </c>
      <c r="H1105" s="221"/>
      <c r="I1105" s="221"/>
      <c r="J1105" s="221"/>
      <c r="K1105" s="221"/>
    </row>
    <row r="1106" spans="1:11">
      <c r="A1106" s="221"/>
      <c r="B1106" s="221"/>
      <c r="C1106" s="247"/>
      <c r="D1106" s="248" t="s">
        <v>13</v>
      </c>
      <c r="E1106" s="248" t="s">
        <v>14</v>
      </c>
      <c r="F1106" s="248" t="s">
        <v>14</v>
      </c>
      <c r="G1106" s="248" t="s">
        <v>14</v>
      </c>
      <c r="H1106" s="221"/>
      <c r="I1106" s="221"/>
      <c r="J1106" s="221"/>
      <c r="K1106" s="221"/>
    </row>
    <row r="1107" spans="1:11">
      <c r="A1107" s="221"/>
      <c r="B1107" s="221"/>
      <c r="C1107" s="225" t="s">
        <v>33</v>
      </c>
      <c r="D1107" s="253" t="s">
        <v>200</v>
      </c>
      <c r="E1107" s="253" t="s">
        <v>248</v>
      </c>
      <c r="F1107" s="253" t="s">
        <v>248</v>
      </c>
      <c r="G1107" s="253" t="s">
        <v>248</v>
      </c>
      <c r="H1107" s="221"/>
      <c r="I1107" s="221"/>
      <c r="J1107" s="221"/>
      <c r="K1107" s="221"/>
    </row>
    <row r="1108" spans="1:11">
      <c r="A1108" s="221"/>
      <c r="B1108" s="221"/>
      <c r="C1108" s="225" t="s">
        <v>214</v>
      </c>
      <c r="D1108" s="1584">
        <v>221868718</v>
      </c>
      <c r="E1108" s="1584">
        <v>118000000</v>
      </c>
      <c r="F1108" s="1584">
        <v>90415858</v>
      </c>
      <c r="G1108" s="253" t="s">
        <v>164</v>
      </c>
      <c r="H1108" s="221"/>
      <c r="I1108" s="221"/>
      <c r="J1108" s="221"/>
      <c r="K1108" s="221"/>
    </row>
    <row r="1109" spans="1:11">
      <c r="A1109" s="221"/>
      <c r="B1109" s="221"/>
      <c r="C1109" s="225" t="s">
        <v>215</v>
      </c>
      <c r="D1109" s="253" t="s">
        <v>164</v>
      </c>
      <c r="E1109" s="1584">
        <v>118000000</v>
      </c>
      <c r="F1109" s="1584">
        <v>90415858</v>
      </c>
      <c r="G1109" s="253" t="s">
        <v>164</v>
      </c>
      <c r="H1109" s="221"/>
      <c r="I1109" s="221"/>
      <c r="J1109" s="221"/>
      <c r="K1109" s="221"/>
    </row>
    <row r="1110" spans="1:11">
      <c r="A1110" s="221"/>
      <c r="B1110" s="221"/>
      <c r="C1110" s="225" t="s">
        <v>216</v>
      </c>
      <c r="D1110" s="253" t="s">
        <v>200</v>
      </c>
      <c r="E1110" s="1586"/>
      <c r="F1110" s="1619">
        <v>0</v>
      </c>
      <c r="G1110" s="1619">
        <v>0</v>
      </c>
      <c r="H1110" s="221"/>
      <c r="I1110" s="221"/>
      <c r="J1110" s="221"/>
      <c r="K1110" s="221"/>
    </row>
    <row r="1111" spans="1:11">
      <c r="A1111" s="221"/>
      <c r="B1111" s="221"/>
      <c r="C1111" s="225" t="s">
        <v>217</v>
      </c>
      <c r="D1111" s="253" t="s">
        <v>200</v>
      </c>
      <c r="E1111" s="1586">
        <v>-0.46815395580011421</v>
      </c>
      <c r="F1111" s="1586">
        <v>-0.23376391525423729</v>
      </c>
      <c r="G1111" s="1619">
        <v>-1</v>
      </c>
      <c r="H1111" s="221"/>
      <c r="I1111" s="221"/>
      <c r="J1111" s="221"/>
      <c r="K1111" s="221"/>
    </row>
    <row r="1112" spans="1:11">
      <c r="A1112" s="221"/>
      <c r="B1112" s="221"/>
      <c r="C1112" s="225" t="s">
        <v>39</v>
      </c>
      <c r="D1112" s="253" t="s">
        <v>200</v>
      </c>
      <c r="E1112" s="1586"/>
      <c r="F1112" s="1586">
        <v>-0.23376391525423729</v>
      </c>
      <c r="G1112" s="1619">
        <v>-1</v>
      </c>
      <c r="H1112" s="221"/>
      <c r="I1112" s="221"/>
      <c r="J1112" s="221"/>
      <c r="K1112" s="221"/>
    </row>
    <row r="1113" spans="1:11">
      <c r="A1113" s="221"/>
      <c r="B1113" s="221"/>
      <c r="C1113" s="1641" t="s">
        <v>218</v>
      </c>
      <c r="D1113" s="1642"/>
      <c r="E1113" s="1642"/>
      <c r="F1113" s="1642"/>
      <c r="G1113" s="1642"/>
      <c r="H1113" s="221"/>
      <c r="I1113" s="221"/>
      <c r="J1113" s="221"/>
      <c r="K1113" s="221"/>
    </row>
    <row r="1114" spans="1:11">
      <c r="A1114" s="221"/>
      <c r="B1114" s="221"/>
      <c r="C1114" s="245"/>
      <c r="D1114" s="246">
        <v>2025</v>
      </c>
      <c r="E1114" s="246">
        <v>2026</v>
      </c>
      <c r="F1114" s="246">
        <v>2027</v>
      </c>
      <c r="G1114" s="246">
        <v>2028</v>
      </c>
      <c r="H1114" s="221"/>
      <c r="I1114" s="221"/>
      <c r="J1114" s="221"/>
      <c r="K1114" s="221"/>
    </row>
    <row r="1115" spans="1:11">
      <c r="A1115" s="221"/>
      <c r="B1115" s="221"/>
      <c r="C1115" s="247"/>
      <c r="D1115" s="248" t="s">
        <v>13</v>
      </c>
      <c r="E1115" s="248" t="s">
        <v>14</v>
      </c>
      <c r="F1115" s="248" t="s">
        <v>14</v>
      </c>
      <c r="G1115" s="248" t="s">
        <v>14</v>
      </c>
      <c r="H1115" s="221"/>
      <c r="I1115" s="221"/>
      <c r="J1115" s="221"/>
      <c r="K1115" s="221"/>
    </row>
    <row r="1116" spans="1:11">
      <c r="A1116" s="221"/>
      <c r="B1116" s="221"/>
      <c r="C1116" s="250" t="s">
        <v>219</v>
      </c>
      <c r="D1116" s="251">
        <v>0</v>
      </c>
      <c r="E1116" s="251">
        <v>0</v>
      </c>
      <c r="F1116" s="251">
        <v>0</v>
      </c>
      <c r="G1116" s="251">
        <v>0</v>
      </c>
      <c r="H1116" s="221"/>
      <c r="I1116" s="221"/>
      <c r="J1116" s="221"/>
      <c r="K1116" s="221"/>
    </row>
    <row r="1117" spans="1:11">
      <c r="A1117" s="221"/>
      <c r="B1117" s="221"/>
      <c r="C1117" s="250" t="s">
        <v>220</v>
      </c>
      <c r="D1117" s="251">
        <v>0</v>
      </c>
      <c r="E1117" s="251">
        <v>0</v>
      </c>
      <c r="F1117" s="251">
        <v>0</v>
      </c>
      <c r="G1117" s="251">
        <v>0</v>
      </c>
      <c r="H1117" s="221"/>
      <c r="I1117" s="221"/>
      <c r="J1117" s="221"/>
      <c r="K1117" s="221"/>
    </row>
    <row r="1118" spans="1:11">
      <c r="A1118" s="221"/>
      <c r="B1118" s="221"/>
      <c r="C1118" s="250" t="s">
        <v>221</v>
      </c>
      <c r="D1118" s="251">
        <v>0</v>
      </c>
      <c r="E1118" s="251">
        <v>0</v>
      </c>
      <c r="F1118" s="251">
        <v>0</v>
      </c>
      <c r="G1118" s="251">
        <v>0</v>
      </c>
      <c r="H1118" s="221"/>
      <c r="I1118" s="221"/>
      <c r="J1118" s="221"/>
      <c r="K1118" s="221"/>
    </row>
    <row r="1119" spans="1:11">
      <c r="A1119" s="221"/>
      <c r="B1119" s="221"/>
      <c r="C1119" s="250" t="s">
        <v>222</v>
      </c>
      <c r="D1119" s="251">
        <v>0</v>
      </c>
      <c r="E1119" s="251">
        <v>0</v>
      </c>
      <c r="F1119" s="251">
        <v>0</v>
      </c>
      <c r="G1119" s="251">
        <v>0</v>
      </c>
      <c r="H1119" s="221"/>
      <c r="I1119" s="221"/>
      <c r="J1119" s="221"/>
      <c r="K1119" s="221"/>
    </row>
    <row r="1120" spans="1:11">
      <c r="A1120" s="221"/>
      <c r="B1120" s="221"/>
      <c r="C1120" s="250" t="s">
        <v>220</v>
      </c>
      <c r="D1120" s="251">
        <v>0</v>
      </c>
      <c r="E1120" s="251">
        <v>0</v>
      </c>
      <c r="F1120" s="251">
        <v>0</v>
      </c>
      <c r="G1120" s="251">
        <v>0</v>
      </c>
      <c r="H1120" s="221"/>
      <c r="I1120" s="221"/>
      <c r="J1120" s="221"/>
      <c r="K1120" s="221"/>
    </row>
    <row r="1121" spans="1:11">
      <c r="A1121" s="221"/>
      <c r="B1121" s="221"/>
      <c r="C1121" s="250" t="s">
        <v>221</v>
      </c>
      <c r="D1121" s="251">
        <v>0</v>
      </c>
      <c r="E1121" s="251">
        <v>0</v>
      </c>
      <c r="F1121" s="251">
        <v>0</v>
      </c>
      <c r="G1121" s="251">
        <v>0</v>
      </c>
      <c r="H1121" s="221"/>
      <c r="I1121" s="221"/>
      <c r="J1121" s="221"/>
      <c r="K1121" s="221"/>
    </row>
    <row r="1122" spans="1:11">
      <c r="A1122" s="221"/>
      <c r="B1122" s="221"/>
      <c r="C1122" s="250" t="s">
        <v>223</v>
      </c>
      <c r="D1122" s="251">
        <v>0</v>
      </c>
      <c r="E1122" s="251">
        <v>0</v>
      </c>
      <c r="F1122" s="251">
        <v>0</v>
      </c>
      <c r="G1122" s="251">
        <v>0</v>
      </c>
      <c r="H1122" s="221"/>
      <c r="I1122" s="221"/>
      <c r="J1122" s="221"/>
      <c r="K1122" s="221"/>
    </row>
    <row r="1123" spans="1:11">
      <c r="A1123" s="221"/>
      <c r="B1123" s="221"/>
      <c r="C1123" s="250" t="s">
        <v>220</v>
      </c>
      <c r="D1123" s="251">
        <v>0</v>
      </c>
      <c r="E1123" s="251">
        <v>0</v>
      </c>
      <c r="F1123" s="251">
        <v>0</v>
      </c>
      <c r="G1123" s="251">
        <v>0</v>
      </c>
      <c r="H1123" s="221"/>
      <c r="I1123" s="221"/>
      <c r="J1123" s="221"/>
      <c r="K1123" s="221"/>
    </row>
    <row r="1124" spans="1:11">
      <c r="A1124" s="221"/>
      <c r="B1124" s="221"/>
      <c r="C1124" s="250" t="s">
        <v>221</v>
      </c>
      <c r="D1124" s="251">
        <v>0</v>
      </c>
      <c r="E1124" s="251">
        <v>0</v>
      </c>
      <c r="F1124" s="251">
        <v>0</v>
      </c>
      <c r="G1124" s="251">
        <v>0</v>
      </c>
      <c r="H1124" s="221"/>
      <c r="I1124" s="221"/>
      <c r="J1124" s="221"/>
      <c r="K1124" s="221"/>
    </row>
    <row r="1125" spans="1:11">
      <c r="A1125" s="221"/>
      <c r="B1125" s="221"/>
      <c r="C1125" s="250" t="s">
        <v>224</v>
      </c>
      <c r="D1125" s="251">
        <v>0</v>
      </c>
      <c r="E1125" s="251">
        <v>0</v>
      </c>
      <c r="F1125" s="251">
        <v>0</v>
      </c>
      <c r="G1125" s="251">
        <v>0</v>
      </c>
      <c r="H1125" s="221"/>
      <c r="I1125" s="221"/>
      <c r="J1125" s="221"/>
      <c r="K1125" s="221"/>
    </row>
    <row r="1126" spans="1:11">
      <c r="A1126" s="221"/>
      <c r="B1126" s="221"/>
      <c r="C1126" s="250" t="s">
        <v>220</v>
      </c>
      <c r="D1126" s="251">
        <v>0</v>
      </c>
      <c r="E1126" s="251">
        <v>0</v>
      </c>
      <c r="F1126" s="251">
        <v>0</v>
      </c>
      <c r="G1126" s="251">
        <v>0</v>
      </c>
      <c r="H1126" s="221"/>
      <c r="I1126" s="221"/>
      <c r="J1126" s="221"/>
      <c r="K1126" s="221"/>
    </row>
    <row r="1127" spans="1:11">
      <c r="A1127" s="221"/>
      <c r="B1127" s="221"/>
      <c r="C1127" s="250" t="s">
        <v>221</v>
      </c>
      <c r="D1127" s="251">
        <v>0</v>
      </c>
      <c r="E1127" s="251">
        <v>0</v>
      </c>
      <c r="F1127" s="251">
        <v>0</v>
      </c>
      <c r="G1127" s="251">
        <v>0</v>
      </c>
      <c r="H1127" s="221"/>
      <c r="I1127" s="221"/>
      <c r="J1127" s="221"/>
      <c r="K1127" s="221"/>
    </row>
    <row r="1128" spans="1:11">
      <c r="A1128" s="221"/>
      <c r="B1128" s="221"/>
      <c r="C1128" s="250" t="s">
        <v>225</v>
      </c>
      <c r="D1128" s="251">
        <v>0</v>
      </c>
      <c r="E1128" s="251">
        <v>0</v>
      </c>
      <c r="F1128" s="251">
        <v>0</v>
      </c>
      <c r="G1128" s="251">
        <v>0</v>
      </c>
      <c r="H1128" s="221"/>
      <c r="I1128" s="221"/>
      <c r="J1128" s="221"/>
      <c r="K1128" s="221"/>
    </row>
    <row r="1129" spans="1:11">
      <c r="A1129" s="221"/>
      <c r="B1129" s="221"/>
      <c r="C1129" s="250" t="s">
        <v>220</v>
      </c>
      <c r="D1129" s="251">
        <v>0</v>
      </c>
      <c r="E1129" s="251">
        <v>0</v>
      </c>
      <c r="F1129" s="251">
        <v>0</v>
      </c>
      <c r="G1129" s="251">
        <v>0</v>
      </c>
      <c r="H1129" s="221"/>
      <c r="I1129" s="221"/>
      <c r="J1129" s="221"/>
      <c r="K1129" s="221"/>
    </row>
    <row r="1130" spans="1:11">
      <c r="A1130" s="221"/>
      <c r="B1130" s="221"/>
      <c r="C1130" s="250" t="s">
        <v>221</v>
      </c>
      <c r="D1130" s="251">
        <v>0</v>
      </c>
      <c r="E1130" s="251">
        <v>0</v>
      </c>
      <c r="F1130" s="251">
        <v>0</v>
      </c>
      <c r="G1130" s="251">
        <v>0</v>
      </c>
      <c r="H1130" s="221"/>
      <c r="I1130" s="221"/>
      <c r="J1130" s="221"/>
      <c r="K1130" s="221"/>
    </row>
    <row r="1131" spans="1:11">
      <c r="A1131" s="221"/>
      <c r="B1131" s="221"/>
      <c r="C1131" s="250" t="s">
        <v>226</v>
      </c>
      <c r="D1131" s="251">
        <v>0</v>
      </c>
      <c r="E1131" s="251">
        <v>0</v>
      </c>
      <c r="F1131" s="251">
        <v>0</v>
      </c>
      <c r="G1131" s="251">
        <v>0</v>
      </c>
      <c r="H1131" s="221"/>
      <c r="I1131" s="221"/>
      <c r="J1131" s="221"/>
      <c r="K1131" s="221"/>
    </row>
    <row r="1132" spans="1:11">
      <c r="A1132" s="221"/>
      <c r="B1132" s="221"/>
      <c r="C1132" s="250" t="s">
        <v>220</v>
      </c>
      <c r="D1132" s="251">
        <v>0</v>
      </c>
      <c r="E1132" s="251">
        <v>0</v>
      </c>
      <c r="F1132" s="251">
        <v>0</v>
      </c>
      <c r="G1132" s="251">
        <v>0</v>
      </c>
      <c r="H1132" s="221"/>
      <c r="I1132" s="221"/>
      <c r="J1132" s="221"/>
      <c r="K1132" s="221"/>
    </row>
    <row r="1133" spans="1:11">
      <c r="A1133" s="221"/>
      <c r="B1133" s="221"/>
      <c r="C1133" s="250" t="s">
        <v>221</v>
      </c>
      <c r="D1133" s="251">
        <v>0</v>
      </c>
      <c r="E1133" s="251">
        <v>0</v>
      </c>
      <c r="F1133" s="251">
        <v>0</v>
      </c>
      <c r="G1133" s="251">
        <v>0</v>
      </c>
      <c r="H1133" s="221"/>
      <c r="I1133" s="221"/>
      <c r="J1133" s="221"/>
      <c r="K1133" s="221"/>
    </row>
    <row r="1134" spans="1:11">
      <c r="A1134" s="221"/>
      <c r="B1134" s="221"/>
      <c r="C1134" s="250" t="s">
        <v>227</v>
      </c>
      <c r="D1134" s="251">
        <v>0</v>
      </c>
      <c r="E1134" s="251">
        <v>0</v>
      </c>
      <c r="F1134" s="251">
        <v>0</v>
      </c>
      <c r="G1134" s="251">
        <v>0</v>
      </c>
      <c r="H1134" s="221"/>
      <c r="I1134" s="221"/>
      <c r="J1134" s="221"/>
      <c r="K1134" s="221"/>
    </row>
    <row r="1135" spans="1:11">
      <c r="A1135" s="221"/>
      <c r="B1135" s="221"/>
      <c r="C1135" s="250" t="s">
        <v>220</v>
      </c>
      <c r="D1135" s="251">
        <v>0</v>
      </c>
      <c r="E1135" s="251">
        <v>0</v>
      </c>
      <c r="F1135" s="251">
        <v>0</v>
      </c>
      <c r="G1135" s="251">
        <v>0</v>
      </c>
      <c r="H1135" s="221"/>
      <c r="I1135" s="221"/>
      <c r="J1135" s="221"/>
      <c r="K1135" s="221"/>
    </row>
    <row r="1136" spans="1:11">
      <c r="A1136" s="221"/>
      <c r="B1136" s="221"/>
      <c r="C1136" s="250" t="s">
        <v>221</v>
      </c>
      <c r="D1136" s="251">
        <v>0</v>
      </c>
      <c r="E1136" s="251">
        <v>0</v>
      </c>
      <c r="F1136" s="251">
        <v>0</v>
      </c>
      <c r="G1136" s="251">
        <v>0</v>
      </c>
      <c r="H1136" s="221"/>
      <c r="I1136" s="221"/>
      <c r="J1136" s="221"/>
      <c r="K1136" s="221"/>
    </row>
    <row r="1137" spans="1:11">
      <c r="A1137" s="221"/>
      <c r="B1137" s="221"/>
      <c r="C1137" s="250" t="s">
        <v>228</v>
      </c>
      <c r="D1137" s="251">
        <v>0</v>
      </c>
      <c r="E1137" s="251">
        <v>0</v>
      </c>
      <c r="F1137" s="251">
        <v>0</v>
      </c>
      <c r="G1137" s="251">
        <v>0</v>
      </c>
      <c r="H1137" s="221"/>
      <c r="I1137" s="221"/>
      <c r="J1137" s="221"/>
      <c r="K1137" s="221"/>
    </row>
    <row r="1138" spans="1:11">
      <c r="A1138" s="221"/>
      <c r="B1138" s="221"/>
      <c r="C1138" s="250" t="s">
        <v>220</v>
      </c>
      <c r="D1138" s="251">
        <v>0</v>
      </c>
      <c r="E1138" s="251">
        <v>0</v>
      </c>
      <c r="F1138" s="251">
        <v>0</v>
      </c>
      <c r="G1138" s="251">
        <v>0</v>
      </c>
      <c r="H1138" s="221"/>
      <c r="I1138" s="221"/>
      <c r="J1138" s="221"/>
      <c r="K1138" s="221"/>
    </row>
    <row r="1139" spans="1:11">
      <c r="A1139" s="221"/>
      <c r="B1139" s="221"/>
      <c r="C1139" s="250" t="s">
        <v>229</v>
      </c>
      <c r="D1139" s="251">
        <v>0</v>
      </c>
      <c r="E1139" s="251">
        <v>0</v>
      </c>
      <c r="F1139" s="251">
        <v>0</v>
      </c>
      <c r="G1139" s="251">
        <v>0</v>
      </c>
      <c r="H1139" s="221"/>
      <c r="I1139" s="221"/>
      <c r="J1139" s="221"/>
      <c r="K1139" s="221"/>
    </row>
    <row r="1140" spans="1:11">
      <c r="A1140" s="221"/>
      <c r="B1140" s="221"/>
      <c r="C1140" s="250" t="s">
        <v>230</v>
      </c>
      <c r="D1140" s="251">
        <v>0</v>
      </c>
      <c r="E1140" s="251">
        <v>0</v>
      </c>
      <c r="F1140" s="251">
        <v>0</v>
      </c>
      <c r="G1140" s="251">
        <v>0</v>
      </c>
      <c r="H1140" s="221"/>
      <c r="I1140" s="221"/>
      <c r="J1140" s="221"/>
      <c r="K1140" s="221"/>
    </row>
    <row r="1141" spans="1:11">
      <c r="A1141" s="221"/>
      <c r="B1141" s="221"/>
      <c r="C1141" s="250" t="s">
        <v>231</v>
      </c>
      <c r="D1141" s="251">
        <v>0</v>
      </c>
      <c r="E1141" s="251">
        <v>0</v>
      </c>
      <c r="F1141" s="251">
        <v>0</v>
      </c>
      <c r="G1141" s="251">
        <v>0</v>
      </c>
      <c r="H1141" s="221"/>
      <c r="I1141" s="221"/>
      <c r="J1141" s="221"/>
      <c r="K1141" s="221"/>
    </row>
    <row r="1142" spans="1:11">
      <c r="A1142" s="221"/>
      <c r="B1142" s="221"/>
      <c r="C1142" s="250" t="s">
        <v>232</v>
      </c>
      <c r="D1142" s="251">
        <v>0</v>
      </c>
      <c r="E1142" s="251">
        <v>0</v>
      </c>
      <c r="F1142" s="251">
        <v>0</v>
      </c>
      <c r="G1142" s="251">
        <v>0</v>
      </c>
      <c r="H1142" s="221"/>
      <c r="I1142" s="221"/>
      <c r="J1142" s="221"/>
      <c r="K1142" s="221"/>
    </row>
    <row r="1143" spans="1:11">
      <c r="A1143" s="221"/>
      <c r="B1143" s="221"/>
      <c r="C1143" s="250" t="s">
        <v>233</v>
      </c>
      <c r="D1143" s="251">
        <v>0</v>
      </c>
      <c r="E1143" s="251">
        <v>118000000</v>
      </c>
      <c r="F1143" s="251">
        <v>90415858</v>
      </c>
      <c r="G1143" s="251">
        <v>0</v>
      </c>
      <c r="H1143" s="221"/>
      <c r="I1143" s="221"/>
      <c r="J1143" s="221"/>
      <c r="K1143" s="221"/>
    </row>
    <row r="1144" spans="1:11">
      <c r="A1144" s="221"/>
      <c r="B1144" s="221"/>
      <c r="C1144" s="250" t="s">
        <v>220</v>
      </c>
      <c r="D1144" s="251">
        <v>0</v>
      </c>
      <c r="E1144" s="251">
        <v>118000000</v>
      </c>
      <c r="F1144" s="251">
        <v>90415858</v>
      </c>
      <c r="G1144" s="251">
        <v>0</v>
      </c>
      <c r="H1144" s="221"/>
      <c r="I1144" s="221"/>
      <c r="J1144" s="221"/>
      <c r="K1144" s="221"/>
    </row>
    <row r="1145" spans="1:11">
      <c r="A1145" s="221"/>
      <c r="B1145" s="221"/>
      <c r="C1145" s="250" t="s">
        <v>229</v>
      </c>
      <c r="D1145" s="251">
        <v>0</v>
      </c>
      <c r="E1145" s="251">
        <v>0</v>
      </c>
      <c r="F1145" s="251">
        <v>0</v>
      </c>
      <c r="G1145" s="251">
        <v>0</v>
      </c>
      <c r="H1145" s="221"/>
      <c r="I1145" s="221"/>
      <c r="J1145" s="221"/>
      <c r="K1145" s="221"/>
    </row>
    <row r="1146" spans="1:11">
      <c r="A1146" s="221"/>
      <c r="B1146" s="221"/>
      <c r="C1146" s="250" t="s">
        <v>230</v>
      </c>
      <c r="D1146" s="251">
        <v>0</v>
      </c>
      <c r="E1146" s="251">
        <v>0</v>
      </c>
      <c r="F1146" s="251">
        <v>0</v>
      </c>
      <c r="G1146" s="251">
        <v>0</v>
      </c>
      <c r="H1146" s="221"/>
      <c r="I1146" s="221"/>
      <c r="J1146" s="221"/>
      <c r="K1146" s="221"/>
    </row>
    <row r="1147" spans="1:11">
      <c r="A1147" s="221"/>
      <c r="B1147" s="221"/>
      <c r="C1147" s="250" t="s">
        <v>231</v>
      </c>
      <c r="D1147" s="251">
        <v>0</v>
      </c>
      <c r="E1147" s="251">
        <v>0</v>
      </c>
      <c r="F1147" s="251">
        <v>0</v>
      </c>
      <c r="G1147" s="251">
        <v>0</v>
      </c>
      <c r="H1147" s="221"/>
      <c r="I1147" s="221"/>
      <c r="J1147" s="221"/>
      <c r="K1147" s="221"/>
    </row>
    <row r="1148" spans="1:11">
      <c r="A1148" s="221"/>
      <c r="B1148" s="221"/>
      <c r="C1148" s="250" t="s">
        <v>232</v>
      </c>
      <c r="D1148" s="251">
        <v>0</v>
      </c>
      <c r="E1148" s="251">
        <v>0</v>
      </c>
      <c r="F1148" s="251">
        <v>0</v>
      </c>
      <c r="G1148" s="251">
        <v>0</v>
      </c>
      <c r="H1148" s="221"/>
      <c r="I1148" s="221"/>
      <c r="J1148" s="221"/>
      <c r="K1148" s="221"/>
    </row>
    <row r="1149" spans="1:11">
      <c r="A1149" s="221"/>
      <c r="B1149" s="221"/>
      <c r="C1149" s="250" t="s">
        <v>234</v>
      </c>
      <c r="D1149" s="251">
        <v>0</v>
      </c>
      <c r="E1149" s="251">
        <v>0</v>
      </c>
      <c r="F1149" s="251">
        <v>0</v>
      </c>
      <c r="G1149" s="251">
        <v>0</v>
      </c>
      <c r="H1149" s="221"/>
      <c r="I1149" s="221"/>
      <c r="J1149" s="221"/>
      <c r="K1149" s="221"/>
    </row>
    <row r="1150" spans="1:11">
      <c r="A1150" s="221"/>
      <c r="B1150" s="221"/>
      <c r="C1150" s="250" t="s">
        <v>220</v>
      </c>
      <c r="D1150" s="251">
        <v>0</v>
      </c>
      <c r="E1150" s="251">
        <v>0</v>
      </c>
      <c r="F1150" s="251">
        <v>0</v>
      </c>
      <c r="G1150" s="251">
        <v>0</v>
      </c>
      <c r="H1150" s="221"/>
      <c r="I1150" s="221"/>
      <c r="J1150" s="221"/>
      <c r="K1150" s="221"/>
    </row>
    <row r="1151" spans="1:11">
      <c r="A1151" s="221"/>
      <c r="B1151" s="221"/>
      <c r="C1151" s="250" t="s">
        <v>229</v>
      </c>
      <c r="D1151" s="251">
        <v>0</v>
      </c>
      <c r="E1151" s="251">
        <v>0</v>
      </c>
      <c r="F1151" s="251">
        <v>0</v>
      </c>
      <c r="G1151" s="251">
        <v>0</v>
      </c>
      <c r="H1151" s="221"/>
      <c r="I1151" s="221"/>
      <c r="J1151" s="221"/>
      <c r="K1151" s="221"/>
    </row>
    <row r="1152" spans="1:11">
      <c r="A1152" s="221"/>
      <c r="B1152" s="221"/>
      <c r="C1152" s="250" t="s">
        <v>230</v>
      </c>
      <c r="D1152" s="251">
        <v>0</v>
      </c>
      <c r="E1152" s="251">
        <v>0</v>
      </c>
      <c r="F1152" s="251">
        <v>0</v>
      </c>
      <c r="G1152" s="251">
        <v>0</v>
      </c>
      <c r="H1152" s="221"/>
      <c r="I1152" s="221"/>
      <c r="J1152" s="221"/>
      <c r="K1152" s="221"/>
    </row>
    <row r="1153" spans="1:11">
      <c r="A1153" s="221"/>
      <c r="B1153" s="221"/>
      <c r="C1153" s="250" t="s">
        <v>231</v>
      </c>
      <c r="D1153" s="251">
        <v>0</v>
      </c>
      <c r="E1153" s="251">
        <v>0</v>
      </c>
      <c r="F1153" s="251">
        <v>0</v>
      </c>
      <c r="G1153" s="251">
        <v>0</v>
      </c>
      <c r="H1153" s="221"/>
      <c r="I1153" s="221"/>
      <c r="J1153" s="221"/>
      <c r="K1153" s="221"/>
    </row>
    <row r="1154" spans="1:11">
      <c r="A1154" s="221"/>
      <c r="B1154" s="221"/>
      <c r="C1154" s="250" t="s">
        <v>232</v>
      </c>
      <c r="D1154" s="251">
        <v>0</v>
      </c>
      <c r="E1154" s="251">
        <v>0</v>
      </c>
      <c r="F1154" s="251">
        <v>0</v>
      </c>
      <c r="G1154" s="251">
        <v>0</v>
      </c>
      <c r="H1154" s="221"/>
      <c r="I1154" s="221"/>
      <c r="J1154" s="221"/>
      <c r="K1154" s="221"/>
    </row>
    <row r="1155" spans="1:11">
      <c r="A1155" s="221"/>
      <c r="B1155" s="221"/>
      <c r="C1155" s="250" t="s">
        <v>235</v>
      </c>
      <c r="D1155" s="251">
        <v>0</v>
      </c>
      <c r="E1155" s="251">
        <v>0</v>
      </c>
      <c r="F1155" s="251">
        <v>0</v>
      </c>
      <c r="G1155" s="251">
        <v>0</v>
      </c>
      <c r="H1155" s="221"/>
      <c r="I1155" s="221"/>
      <c r="J1155" s="221"/>
      <c r="K1155" s="221"/>
    </row>
    <row r="1156" spans="1:11">
      <c r="A1156" s="221"/>
      <c r="B1156" s="221"/>
      <c r="C1156" s="250" t="s">
        <v>236</v>
      </c>
      <c r="D1156" s="251">
        <v>0</v>
      </c>
      <c r="E1156" s="251">
        <v>0</v>
      </c>
      <c r="F1156" s="251">
        <v>0</v>
      </c>
      <c r="G1156" s="251">
        <v>0</v>
      </c>
      <c r="H1156" s="221"/>
      <c r="I1156" s="221"/>
      <c r="J1156" s="221"/>
      <c r="K1156" s="221"/>
    </row>
    <row r="1157" spans="1:11">
      <c r="A1157" s="221"/>
      <c r="B1157" s="221"/>
      <c r="C1157" s="252" t="s">
        <v>237</v>
      </c>
      <c r="D1157" s="251">
        <v>0</v>
      </c>
      <c r="E1157" s="251">
        <v>118000000</v>
      </c>
      <c r="F1157" s="251">
        <v>90415858</v>
      </c>
      <c r="G1157" s="251">
        <v>0</v>
      </c>
      <c r="H1157" s="221"/>
      <c r="I1157" s="221"/>
      <c r="J1157" s="221"/>
      <c r="K1157" s="221"/>
    </row>
    <row r="1158" spans="1:11">
      <c r="A1158" s="221"/>
      <c r="B1158" s="221"/>
      <c r="C1158" s="242" t="s">
        <v>3639</v>
      </c>
      <c r="D1158" s="1627" t="s">
        <v>3640</v>
      </c>
      <c r="E1158" s="1628"/>
      <c r="F1158" s="1628"/>
      <c r="G1158" s="1628"/>
      <c r="H1158" s="221"/>
      <c r="I1158" s="221"/>
      <c r="J1158" s="221"/>
      <c r="K1158" s="221"/>
    </row>
    <row r="1159" spans="1:11">
      <c r="A1159" s="221"/>
      <c r="B1159" s="221"/>
      <c r="C1159" s="243" t="s">
        <v>209</v>
      </c>
      <c r="D1159" s="1705" t="s">
        <v>3641</v>
      </c>
      <c r="E1159" s="1706"/>
      <c r="F1159" s="1706"/>
      <c r="G1159" s="1706"/>
      <c r="H1159" s="221"/>
      <c r="I1159" s="221"/>
      <c r="J1159" s="221"/>
      <c r="K1159" s="221"/>
    </row>
    <row r="1160" spans="1:11">
      <c r="A1160" s="221"/>
      <c r="B1160" s="221"/>
      <c r="C1160" s="244" t="s">
        <v>211</v>
      </c>
      <c r="D1160" s="1639" t="s">
        <v>200</v>
      </c>
      <c r="E1160" s="1640"/>
      <c r="F1160" s="1640"/>
      <c r="G1160" s="1640"/>
      <c r="H1160" s="221"/>
      <c r="I1160" s="221"/>
      <c r="J1160" s="221"/>
      <c r="K1160" s="221"/>
    </row>
    <row r="1161" spans="1:11">
      <c r="A1161" s="221"/>
      <c r="B1161" s="221"/>
      <c r="C1161" s="244" t="s">
        <v>31</v>
      </c>
      <c r="D1161" s="1639" t="s">
        <v>411</v>
      </c>
      <c r="E1161" s="1640"/>
      <c r="F1161" s="1640"/>
      <c r="G1161" s="1640"/>
      <c r="H1161" s="221"/>
      <c r="I1161" s="221"/>
      <c r="J1161" s="221"/>
      <c r="K1161" s="221"/>
    </row>
    <row r="1162" spans="1:11">
      <c r="A1162" s="221"/>
      <c r="B1162" s="221"/>
      <c r="C1162" s="245"/>
      <c r="D1162" s="246">
        <v>2025</v>
      </c>
      <c r="E1162" s="246">
        <v>2026</v>
      </c>
      <c r="F1162" s="246">
        <v>2027</v>
      </c>
      <c r="G1162" s="246">
        <v>2028</v>
      </c>
      <c r="H1162" s="221"/>
      <c r="I1162" s="221"/>
      <c r="J1162" s="221"/>
      <c r="K1162" s="221"/>
    </row>
    <row r="1163" spans="1:11">
      <c r="A1163" s="221"/>
      <c r="B1163" s="221"/>
      <c r="C1163" s="247"/>
      <c r="D1163" s="248" t="s">
        <v>13</v>
      </c>
      <c r="E1163" s="248" t="s">
        <v>14</v>
      </c>
      <c r="F1163" s="248" t="s">
        <v>14</v>
      </c>
      <c r="G1163" s="248" t="s">
        <v>14</v>
      </c>
      <c r="H1163" s="221"/>
      <c r="I1163" s="221"/>
      <c r="J1163" s="221"/>
      <c r="K1163" s="221"/>
    </row>
    <row r="1164" spans="1:11">
      <c r="A1164" s="221"/>
      <c r="B1164" s="221"/>
      <c r="C1164" s="225" t="s">
        <v>33</v>
      </c>
      <c r="D1164" s="253" t="s">
        <v>200</v>
      </c>
      <c r="E1164" s="253" t="s">
        <v>248</v>
      </c>
      <c r="F1164" s="253" t="s">
        <v>248</v>
      </c>
      <c r="G1164" s="253" t="s">
        <v>248</v>
      </c>
      <c r="H1164" s="221"/>
      <c r="I1164" s="221"/>
      <c r="J1164" s="221"/>
      <c r="K1164" s="221"/>
    </row>
    <row r="1165" spans="1:11">
      <c r="A1165" s="221"/>
      <c r="B1165" s="221"/>
      <c r="C1165" s="225" t="s">
        <v>214</v>
      </c>
      <c r="D1165" s="1584">
        <v>86685218</v>
      </c>
      <c r="E1165" s="1584">
        <v>189973895.60000002</v>
      </c>
      <c r="F1165" s="1584">
        <v>139139620</v>
      </c>
      <c r="G1165" s="1584">
        <v>8000000.3999999762</v>
      </c>
      <c r="H1165" s="221"/>
      <c r="I1165" s="221"/>
      <c r="J1165" s="221"/>
      <c r="K1165" s="221"/>
    </row>
    <row r="1166" spans="1:11">
      <c r="A1166" s="221"/>
      <c r="B1166" s="221"/>
      <c r="C1166" s="225" t="s">
        <v>215</v>
      </c>
      <c r="D1166" s="253" t="s">
        <v>164</v>
      </c>
      <c r="E1166" s="1584">
        <v>189973895.60000002</v>
      </c>
      <c r="F1166" s="1584">
        <v>139139620</v>
      </c>
      <c r="G1166" s="1584">
        <v>8000000.3999999762</v>
      </c>
      <c r="H1166" s="221"/>
      <c r="I1166" s="221"/>
      <c r="J1166" s="221"/>
      <c r="K1166" s="221"/>
    </row>
    <row r="1167" spans="1:11">
      <c r="A1167" s="221"/>
      <c r="B1167" s="221"/>
      <c r="C1167" s="225" t="s">
        <v>216</v>
      </c>
      <c r="D1167" s="253" t="s">
        <v>200</v>
      </c>
      <c r="E1167" s="1586"/>
      <c r="F1167" s="1619">
        <v>0</v>
      </c>
      <c r="G1167" s="1619">
        <v>0</v>
      </c>
      <c r="H1167" s="221"/>
      <c r="I1167" s="221"/>
      <c r="J1167" s="221"/>
      <c r="K1167" s="221"/>
    </row>
    <row r="1168" spans="1:11">
      <c r="A1168" s="221"/>
      <c r="B1168" s="221"/>
      <c r="C1168" s="225" t="s">
        <v>217</v>
      </c>
      <c r="D1168" s="253" t="s">
        <v>200</v>
      </c>
      <c r="E1168" s="1586">
        <v>1.191537380686982</v>
      </c>
      <c r="F1168" s="1586">
        <v>-0.26758558295311402</v>
      </c>
      <c r="G1168" s="1586">
        <v>-0.94250379295271913</v>
      </c>
      <c r="H1168" s="221"/>
      <c r="I1168" s="221"/>
      <c r="J1168" s="221"/>
      <c r="K1168" s="221"/>
    </row>
    <row r="1169" spans="1:11">
      <c r="A1169" s="221"/>
      <c r="B1169" s="221"/>
      <c r="C1169" s="225" t="s">
        <v>39</v>
      </c>
      <c r="D1169" s="253" t="s">
        <v>200</v>
      </c>
      <c r="E1169" s="1586"/>
      <c r="F1169" s="1586">
        <v>-0.26758558295311402</v>
      </c>
      <c r="G1169" s="1586">
        <v>-0.94250379295271913</v>
      </c>
      <c r="H1169" s="221"/>
      <c r="I1169" s="221"/>
      <c r="J1169" s="221"/>
      <c r="K1169" s="221"/>
    </row>
    <row r="1170" spans="1:11">
      <c r="A1170" s="221"/>
      <c r="B1170" s="221"/>
      <c r="C1170" s="1641" t="s">
        <v>218</v>
      </c>
      <c r="D1170" s="1642"/>
      <c r="E1170" s="1642"/>
      <c r="F1170" s="1642"/>
      <c r="G1170" s="1642"/>
      <c r="H1170" s="221"/>
      <c r="I1170" s="221"/>
      <c r="J1170" s="221"/>
      <c r="K1170" s="221"/>
    </row>
    <row r="1171" spans="1:11">
      <c r="A1171" s="221"/>
      <c r="B1171" s="221"/>
      <c r="C1171" s="245"/>
      <c r="D1171" s="246">
        <v>2025</v>
      </c>
      <c r="E1171" s="246">
        <v>2026</v>
      </c>
      <c r="F1171" s="246">
        <v>2027</v>
      </c>
      <c r="G1171" s="246">
        <v>2028</v>
      </c>
      <c r="H1171" s="221"/>
      <c r="I1171" s="221"/>
      <c r="J1171" s="221"/>
      <c r="K1171" s="221"/>
    </row>
    <row r="1172" spans="1:11">
      <c r="A1172" s="221"/>
      <c r="B1172" s="221"/>
      <c r="C1172" s="247"/>
      <c r="D1172" s="248" t="s">
        <v>13</v>
      </c>
      <c r="E1172" s="248" t="s">
        <v>14</v>
      </c>
      <c r="F1172" s="248" t="s">
        <v>14</v>
      </c>
      <c r="G1172" s="248" t="s">
        <v>14</v>
      </c>
      <c r="H1172" s="221"/>
      <c r="I1172" s="221"/>
      <c r="J1172" s="221"/>
      <c r="K1172" s="221"/>
    </row>
    <row r="1173" spans="1:11">
      <c r="A1173" s="221"/>
      <c r="B1173" s="221"/>
      <c r="C1173" s="250" t="s">
        <v>219</v>
      </c>
      <c r="D1173" s="251">
        <v>0</v>
      </c>
      <c r="E1173" s="251">
        <v>0</v>
      </c>
      <c r="F1173" s="251">
        <v>0</v>
      </c>
      <c r="G1173" s="251">
        <v>0</v>
      </c>
      <c r="H1173" s="221"/>
      <c r="I1173" s="221"/>
      <c r="J1173" s="221"/>
      <c r="K1173" s="221"/>
    </row>
    <row r="1174" spans="1:11">
      <c r="A1174" s="221"/>
      <c r="B1174" s="221"/>
      <c r="C1174" s="250" t="s">
        <v>220</v>
      </c>
      <c r="D1174" s="251">
        <v>0</v>
      </c>
      <c r="E1174" s="251">
        <v>0</v>
      </c>
      <c r="F1174" s="251">
        <v>0</v>
      </c>
      <c r="G1174" s="251">
        <v>0</v>
      </c>
      <c r="H1174" s="221"/>
      <c r="I1174" s="221"/>
      <c r="J1174" s="221"/>
      <c r="K1174" s="221"/>
    </row>
    <row r="1175" spans="1:11">
      <c r="A1175" s="221"/>
      <c r="B1175" s="221"/>
      <c r="C1175" s="250" t="s">
        <v>221</v>
      </c>
      <c r="D1175" s="251">
        <v>0</v>
      </c>
      <c r="E1175" s="251">
        <v>0</v>
      </c>
      <c r="F1175" s="251">
        <v>0</v>
      </c>
      <c r="G1175" s="251">
        <v>0</v>
      </c>
      <c r="H1175" s="221"/>
      <c r="I1175" s="221"/>
      <c r="J1175" s="221"/>
      <c r="K1175" s="221"/>
    </row>
    <row r="1176" spans="1:11">
      <c r="A1176" s="221"/>
      <c r="B1176" s="221"/>
      <c r="C1176" s="250" t="s">
        <v>222</v>
      </c>
      <c r="D1176" s="251">
        <v>0</v>
      </c>
      <c r="E1176" s="251">
        <v>0</v>
      </c>
      <c r="F1176" s="251">
        <v>0</v>
      </c>
      <c r="G1176" s="251">
        <v>0</v>
      </c>
      <c r="H1176" s="221"/>
      <c r="I1176" s="221"/>
      <c r="J1176" s="221"/>
      <c r="K1176" s="221"/>
    </row>
    <row r="1177" spans="1:11">
      <c r="A1177" s="221"/>
      <c r="B1177" s="221"/>
      <c r="C1177" s="250" t="s">
        <v>220</v>
      </c>
      <c r="D1177" s="251">
        <v>0</v>
      </c>
      <c r="E1177" s="251">
        <v>0</v>
      </c>
      <c r="F1177" s="251">
        <v>0</v>
      </c>
      <c r="G1177" s="251">
        <v>0</v>
      </c>
      <c r="H1177" s="221"/>
      <c r="I1177" s="221"/>
      <c r="J1177" s="221"/>
      <c r="K1177" s="221"/>
    </row>
    <row r="1178" spans="1:11">
      <c r="A1178" s="221"/>
      <c r="B1178" s="221"/>
      <c r="C1178" s="250" t="s">
        <v>221</v>
      </c>
      <c r="D1178" s="251">
        <v>0</v>
      </c>
      <c r="E1178" s="251">
        <v>0</v>
      </c>
      <c r="F1178" s="251">
        <v>0</v>
      </c>
      <c r="G1178" s="251">
        <v>0</v>
      </c>
      <c r="H1178" s="221"/>
      <c r="I1178" s="221"/>
      <c r="J1178" s="221"/>
      <c r="K1178" s="221"/>
    </row>
    <row r="1179" spans="1:11">
      <c r="A1179" s="221"/>
      <c r="B1179" s="221"/>
      <c r="C1179" s="250" t="s">
        <v>223</v>
      </c>
      <c r="D1179" s="251">
        <v>0</v>
      </c>
      <c r="E1179" s="251">
        <v>0</v>
      </c>
      <c r="F1179" s="251">
        <v>0</v>
      </c>
      <c r="G1179" s="251">
        <v>0</v>
      </c>
      <c r="H1179" s="221"/>
      <c r="I1179" s="221"/>
      <c r="J1179" s="221"/>
      <c r="K1179" s="221"/>
    </row>
    <row r="1180" spans="1:11">
      <c r="A1180" s="221"/>
      <c r="B1180" s="221"/>
      <c r="C1180" s="250" t="s">
        <v>220</v>
      </c>
      <c r="D1180" s="251">
        <v>0</v>
      </c>
      <c r="E1180" s="251">
        <v>0</v>
      </c>
      <c r="F1180" s="251">
        <v>0</v>
      </c>
      <c r="G1180" s="251">
        <v>0</v>
      </c>
      <c r="H1180" s="221"/>
      <c r="I1180" s="221"/>
      <c r="J1180" s="221"/>
      <c r="K1180" s="221"/>
    </row>
    <row r="1181" spans="1:11">
      <c r="A1181" s="221"/>
      <c r="B1181" s="221"/>
      <c r="C1181" s="250" t="s">
        <v>221</v>
      </c>
      <c r="D1181" s="251">
        <v>0</v>
      </c>
      <c r="E1181" s="251">
        <v>0</v>
      </c>
      <c r="F1181" s="251">
        <v>0</v>
      </c>
      <c r="G1181" s="251">
        <v>0</v>
      </c>
      <c r="H1181" s="221"/>
      <c r="I1181" s="221"/>
      <c r="J1181" s="221"/>
      <c r="K1181" s="221"/>
    </row>
    <row r="1182" spans="1:11">
      <c r="A1182" s="221"/>
      <c r="B1182" s="221"/>
      <c r="C1182" s="250" t="s">
        <v>224</v>
      </c>
      <c r="D1182" s="251">
        <v>0</v>
      </c>
      <c r="E1182" s="251">
        <v>0</v>
      </c>
      <c r="F1182" s="251">
        <v>0</v>
      </c>
      <c r="G1182" s="251">
        <v>0</v>
      </c>
      <c r="H1182" s="221"/>
      <c r="I1182" s="221"/>
      <c r="J1182" s="221"/>
      <c r="K1182" s="221"/>
    </row>
    <row r="1183" spans="1:11">
      <c r="A1183" s="221"/>
      <c r="B1183" s="221"/>
      <c r="C1183" s="250" t="s">
        <v>220</v>
      </c>
      <c r="D1183" s="251">
        <v>0</v>
      </c>
      <c r="E1183" s="251">
        <v>0</v>
      </c>
      <c r="F1183" s="251">
        <v>0</v>
      </c>
      <c r="G1183" s="251">
        <v>0</v>
      </c>
      <c r="H1183" s="221"/>
      <c r="I1183" s="221"/>
      <c r="J1183" s="221"/>
      <c r="K1183" s="221"/>
    </row>
    <row r="1184" spans="1:11">
      <c r="A1184" s="221"/>
      <c r="B1184" s="221"/>
      <c r="C1184" s="250" t="s">
        <v>221</v>
      </c>
      <c r="D1184" s="251">
        <v>0</v>
      </c>
      <c r="E1184" s="251">
        <v>0</v>
      </c>
      <c r="F1184" s="251">
        <v>0</v>
      </c>
      <c r="G1184" s="251">
        <v>0</v>
      </c>
      <c r="H1184" s="221"/>
      <c r="I1184" s="221"/>
      <c r="J1184" s="221"/>
      <c r="K1184" s="221"/>
    </row>
    <row r="1185" spans="1:11">
      <c r="A1185" s="221"/>
      <c r="B1185" s="221"/>
      <c r="C1185" s="250" t="s">
        <v>225</v>
      </c>
      <c r="D1185" s="251">
        <v>0</v>
      </c>
      <c r="E1185" s="251">
        <v>0</v>
      </c>
      <c r="F1185" s="251">
        <v>0</v>
      </c>
      <c r="G1185" s="251">
        <v>0</v>
      </c>
      <c r="H1185" s="221"/>
      <c r="I1185" s="221"/>
      <c r="J1185" s="221"/>
      <c r="K1185" s="221"/>
    </row>
    <row r="1186" spans="1:11">
      <c r="A1186" s="221"/>
      <c r="B1186" s="221"/>
      <c r="C1186" s="250" t="s">
        <v>220</v>
      </c>
      <c r="D1186" s="251">
        <v>0</v>
      </c>
      <c r="E1186" s="251">
        <v>0</v>
      </c>
      <c r="F1186" s="251">
        <v>0</v>
      </c>
      <c r="G1186" s="251">
        <v>0</v>
      </c>
      <c r="H1186" s="221"/>
      <c r="I1186" s="221"/>
      <c r="J1186" s="221"/>
      <c r="K1186" s="221"/>
    </row>
    <row r="1187" spans="1:11">
      <c r="A1187" s="221"/>
      <c r="B1187" s="221"/>
      <c r="C1187" s="250" t="s">
        <v>221</v>
      </c>
      <c r="D1187" s="251">
        <v>0</v>
      </c>
      <c r="E1187" s="251">
        <v>0</v>
      </c>
      <c r="F1187" s="251">
        <v>0</v>
      </c>
      <c r="G1187" s="251">
        <v>0</v>
      </c>
      <c r="H1187" s="221"/>
      <c r="I1187" s="221"/>
      <c r="J1187" s="221"/>
      <c r="K1187" s="221"/>
    </row>
    <row r="1188" spans="1:11">
      <c r="A1188" s="221"/>
      <c r="B1188" s="221"/>
      <c r="C1188" s="250" t="s">
        <v>226</v>
      </c>
      <c r="D1188" s="251">
        <v>0</v>
      </c>
      <c r="E1188" s="251">
        <v>0</v>
      </c>
      <c r="F1188" s="251">
        <v>0</v>
      </c>
      <c r="G1188" s="251">
        <v>0</v>
      </c>
      <c r="H1188" s="221"/>
      <c r="I1188" s="221"/>
      <c r="J1188" s="221"/>
      <c r="K1188" s="221"/>
    </row>
    <row r="1189" spans="1:11">
      <c r="A1189" s="221"/>
      <c r="B1189" s="221"/>
      <c r="C1189" s="250" t="s">
        <v>220</v>
      </c>
      <c r="D1189" s="251">
        <v>0</v>
      </c>
      <c r="E1189" s="251">
        <v>0</v>
      </c>
      <c r="F1189" s="251">
        <v>0</v>
      </c>
      <c r="G1189" s="251">
        <v>0</v>
      </c>
      <c r="H1189" s="221"/>
      <c r="I1189" s="221"/>
      <c r="J1189" s="221"/>
      <c r="K1189" s="221"/>
    </row>
    <row r="1190" spans="1:11">
      <c r="A1190" s="221"/>
      <c r="B1190" s="221"/>
      <c r="C1190" s="250" t="s">
        <v>221</v>
      </c>
      <c r="D1190" s="251">
        <v>0</v>
      </c>
      <c r="E1190" s="251">
        <v>0</v>
      </c>
      <c r="F1190" s="251">
        <v>0</v>
      </c>
      <c r="G1190" s="251">
        <v>0</v>
      </c>
      <c r="H1190" s="221"/>
      <c r="I1190" s="221"/>
      <c r="J1190" s="221"/>
      <c r="K1190" s="221"/>
    </row>
    <row r="1191" spans="1:11">
      <c r="A1191" s="221"/>
      <c r="B1191" s="221"/>
      <c r="C1191" s="250" t="s">
        <v>227</v>
      </c>
      <c r="D1191" s="251">
        <v>0</v>
      </c>
      <c r="E1191" s="251">
        <v>0</v>
      </c>
      <c r="F1191" s="251">
        <v>0</v>
      </c>
      <c r="G1191" s="251">
        <v>0</v>
      </c>
      <c r="H1191" s="221"/>
      <c r="I1191" s="221"/>
      <c r="J1191" s="221"/>
      <c r="K1191" s="221"/>
    </row>
    <row r="1192" spans="1:11">
      <c r="A1192" s="221"/>
      <c r="B1192" s="221"/>
      <c r="C1192" s="250" t="s">
        <v>220</v>
      </c>
      <c r="D1192" s="251">
        <v>0</v>
      </c>
      <c r="E1192" s="251">
        <v>0</v>
      </c>
      <c r="F1192" s="251">
        <v>0</v>
      </c>
      <c r="G1192" s="251">
        <v>0</v>
      </c>
      <c r="H1192" s="221"/>
      <c r="I1192" s="221"/>
      <c r="J1192" s="221"/>
      <c r="K1192" s="221"/>
    </row>
    <row r="1193" spans="1:11">
      <c r="A1193" s="221"/>
      <c r="B1193" s="221"/>
      <c r="C1193" s="250" t="s">
        <v>221</v>
      </c>
      <c r="D1193" s="251">
        <v>0</v>
      </c>
      <c r="E1193" s="251">
        <v>0</v>
      </c>
      <c r="F1193" s="251">
        <v>0</v>
      </c>
      <c r="G1193" s="251">
        <v>0</v>
      </c>
      <c r="H1193" s="221"/>
      <c r="I1193" s="221"/>
      <c r="J1193" s="221"/>
      <c r="K1193" s="221"/>
    </row>
    <row r="1194" spans="1:11">
      <c r="A1194" s="221"/>
      <c r="B1194" s="221"/>
      <c r="C1194" s="250" t="s">
        <v>228</v>
      </c>
      <c r="D1194" s="251">
        <v>0</v>
      </c>
      <c r="E1194" s="251">
        <v>0</v>
      </c>
      <c r="F1194" s="251">
        <v>0</v>
      </c>
      <c r="G1194" s="251">
        <v>0</v>
      </c>
      <c r="H1194" s="221"/>
      <c r="I1194" s="221"/>
      <c r="J1194" s="221"/>
      <c r="K1194" s="221"/>
    </row>
    <row r="1195" spans="1:11">
      <c r="A1195" s="221"/>
      <c r="B1195" s="221"/>
      <c r="C1195" s="250" t="s">
        <v>220</v>
      </c>
      <c r="D1195" s="251">
        <v>0</v>
      </c>
      <c r="E1195" s="251">
        <v>0</v>
      </c>
      <c r="F1195" s="251">
        <v>0</v>
      </c>
      <c r="G1195" s="251">
        <v>0</v>
      </c>
      <c r="H1195" s="221"/>
      <c r="I1195" s="221"/>
      <c r="J1195" s="221"/>
      <c r="K1195" s="221"/>
    </row>
    <row r="1196" spans="1:11">
      <c r="A1196" s="221"/>
      <c r="B1196" s="221"/>
      <c r="C1196" s="250" t="s">
        <v>229</v>
      </c>
      <c r="D1196" s="251">
        <v>0</v>
      </c>
      <c r="E1196" s="251">
        <v>0</v>
      </c>
      <c r="F1196" s="251">
        <v>0</v>
      </c>
      <c r="G1196" s="251">
        <v>0</v>
      </c>
      <c r="H1196" s="221"/>
      <c r="I1196" s="221"/>
      <c r="J1196" s="221"/>
      <c r="K1196" s="221"/>
    </row>
    <row r="1197" spans="1:11">
      <c r="A1197" s="221"/>
      <c r="B1197" s="221"/>
      <c r="C1197" s="250" t="s">
        <v>230</v>
      </c>
      <c r="D1197" s="251">
        <v>0</v>
      </c>
      <c r="E1197" s="251">
        <v>0</v>
      </c>
      <c r="F1197" s="251">
        <v>0</v>
      </c>
      <c r="G1197" s="251">
        <v>0</v>
      </c>
      <c r="H1197" s="221"/>
      <c r="I1197" s="221"/>
      <c r="J1197" s="221"/>
      <c r="K1197" s="221"/>
    </row>
    <row r="1198" spans="1:11">
      <c r="A1198" s="221"/>
      <c r="B1198" s="221"/>
      <c r="C1198" s="250" t="s">
        <v>231</v>
      </c>
      <c r="D1198" s="251">
        <v>0</v>
      </c>
      <c r="E1198" s="251">
        <v>0</v>
      </c>
      <c r="F1198" s="251">
        <v>0</v>
      </c>
      <c r="G1198" s="251">
        <v>0</v>
      </c>
      <c r="H1198" s="221"/>
      <c r="I1198" s="221"/>
      <c r="J1198" s="221"/>
      <c r="K1198" s="221"/>
    </row>
    <row r="1199" spans="1:11">
      <c r="A1199" s="221"/>
      <c r="B1199" s="221"/>
      <c r="C1199" s="250" t="s">
        <v>232</v>
      </c>
      <c r="D1199" s="251">
        <v>0</v>
      </c>
      <c r="E1199" s="251">
        <v>0</v>
      </c>
      <c r="F1199" s="251">
        <v>0</v>
      </c>
      <c r="G1199" s="251">
        <v>0</v>
      </c>
      <c r="H1199" s="221"/>
      <c r="I1199" s="221"/>
      <c r="J1199" s="221"/>
      <c r="K1199" s="221"/>
    </row>
    <row r="1200" spans="1:11">
      <c r="A1200" s="221"/>
      <c r="B1200" s="221"/>
      <c r="C1200" s="250" t="s">
        <v>233</v>
      </c>
      <c r="D1200" s="251">
        <v>0</v>
      </c>
      <c r="E1200" s="251">
        <v>189973895.60000002</v>
      </c>
      <c r="F1200" s="251">
        <v>139139620</v>
      </c>
      <c r="G1200" s="251">
        <v>8000000.3999999762</v>
      </c>
      <c r="H1200" s="221"/>
      <c r="I1200" s="221"/>
      <c r="J1200" s="221"/>
      <c r="K1200" s="221"/>
    </row>
    <row r="1201" spans="1:11">
      <c r="A1201" s="221"/>
      <c r="B1201" s="221"/>
      <c r="C1201" s="250" t="s">
        <v>220</v>
      </c>
      <c r="D1201" s="251">
        <v>0</v>
      </c>
      <c r="E1201" s="251">
        <v>189973895.60000002</v>
      </c>
      <c r="F1201" s="251">
        <v>139139620</v>
      </c>
      <c r="G1201" s="251">
        <v>8000000.3999999762</v>
      </c>
      <c r="H1201" s="221"/>
      <c r="I1201" s="221"/>
      <c r="J1201" s="221"/>
      <c r="K1201" s="221"/>
    </row>
    <row r="1202" spans="1:11">
      <c r="A1202" s="221"/>
      <c r="B1202" s="221"/>
      <c r="C1202" s="250" t="s">
        <v>229</v>
      </c>
      <c r="D1202" s="251">
        <v>0</v>
      </c>
      <c r="E1202" s="251">
        <v>0</v>
      </c>
      <c r="F1202" s="251">
        <v>0</v>
      </c>
      <c r="G1202" s="251">
        <v>0</v>
      </c>
      <c r="H1202" s="221"/>
      <c r="I1202" s="221"/>
      <c r="J1202" s="221"/>
      <c r="K1202" s="221"/>
    </row>
    <row r="1203" spans="1:11">
      <c r="A1203" s="221"/>
      <c r="B1203" s="221"/>
      <c r="C1203" s="250" t="s">
        <v>230</v>
      </c>
      <c r="D1203" s="251">
        <v>0</v>
      </c>
      <c r="E1203" s="251">
        <v>0</v>
      </c>
      <c r="F1203" s="251">
        <v>0</v>
      </c>
      <c r="G1203" s="251">
        <v>0</v>
      </c>
      <c r="H1203" s="221"/>
      <c r="I1203" s="221"/>
      <c r="J1203" s="221"/>
      <c r="K1203" s="221"/>
    </row>
    <row r="1204" spans="1:11">
      <c r="A1204" s="221"/>
      <c r="B1204" s="221"/>
      <c r="C1204" s="250" t="s">
        <v>231</v>
      </c>
      <c r="D1204" s="251">
        <v>0</v>
      </c>
      <c r="E1204" s="251">
        <v>0</v>
      </c>
      <c r="F1204" s="251">
        <v>0</v>
      </c>
      <c r="G1204" s="251">
        <v>0</v>
      </c>
      <c r="H1204" s="221"/>
      <c r="I1204" s="221"/>
      <c r="J1204" s="221"/>
      <c r="K1204" s="221"/>
    </row>
    <row r="1205" spans="1:11">
      <c r="A1205" s="221"/>
      <c r="B1205" s="221"/>
      <c r="C1205" s="250" t="s">
        <v>232</v>
      </c>
      <c r="D1205" s="251">
        <v>0</v>
      </c>
      <c r="E1205" s="251">
        <v>0</v>
      </c>
      <c r="F1205" s="251">
        <v>0</v>
      </c>
      <c r="G1205" s="251">
        <v>0</v>
      </c>
      <c r="H1205" s="221"/>
      <c r="I1205" s="221"/>
      <c r="J1205" s="221"/>
      <c r="K1205" s="221"/>
    </row>
    <row r="1206" spans="1:11">
      <c r="A1206" s="221"/>
      <c r="B1206" s="221"/>
      <c r="C1206" s="250" t="s">
        <v>234</v>
      </c>
      <c r="D1206" s="251">
        <v>0</v>
      </c>
      <c r="E1206" s="251">
        <v>0</v>
      </c>
      <c r="F1206" s="251">
        <v>0</v>
      </c>
      <c r="G1206" s="251">
        <v>0</v>
      </c>
      <c r="H1206" s="221"/>
      <c r="I1206" s="221"/>
      <c r="J1206" s="221"/>
      <c r="K1206" s="221"/>
    </row>
    <row r="1207" spans="1:11">
      <c r="A1207" s="221"/>
      <c r="B1207" s="221"/>
      <c r="C1207" s="250" t="s">
        <v>220</v>
      </c>
      <c r="D1207" s="251">
        <v>0</v>
      </c>
      <c r="E1207" s="251">
        <v>0</v>
      </c>
      <c r="F1207" s="251">
        <v>0</v>
      </c>
      <c r="G1207" s="251">
        <v>0</v>
      </c>
      <c r="H1207" s="221"/>
      <c r="I1207" s="221"/>
      <c r="J1207" s="221"/>
      <c r="K1207" s="221"/>
    </row>
    <row r="1208" spans="1:11">
      <c r="A1208" s="221"/>
      <c r="B1208" s="221"/>
      <c r="C1208" s="250" t="s">
        <v>229</v>
      </c>
      <c r="D1208" s="251">
        <v>0</v>
      </c>
      <c r="E1208" s="251">
        <v>0</v>
      </c>
      <c r="F1208" s="251">
        <v>0</v>
      </c>
      <c r="G1208" s="251">
        <v>0</v>
      </c>
      <c r="H1208" s="221"/>
      <c r="I1208" s="221"/>
      <c r="J1208" s="221"/>
      <c r="K1208" s="221"/>
    </row>
    <row r="1209" spans="1:11">
      <c r="A1209" s="221"/>
      <c r="B1209" s="221"/>
      <c r="C1209" s="250" t="s">
        <v>230</v>
      </c>
      <c r="D1209" s="251">
        <v>0</v>
      </c>
      <c r="E1209" s="251">
        <v>0</v>
      </c>
      <c r="F1209" s="251">
        <v>0</v>
      </c>
      <c r="G1209" s="251">
        <v>0</v>
      </c>
      <c r="H1209" s="221"/>
      <c r="I1209" s="221"/>
      <c r="J1209" s="221"/>
      <c r="K1209" s="221"/>
    </row>
    <row r="1210" spans="1:11">
      <c r="A1210" s="221"/>
      <c r="B1210" s="221"/>
      <c r="C1210" s="250" t="s">
        <v>231</v>
      </c>
      <c r="D1210" s="251">
        <v>0</v>
      </c>
      <c r="E1210" s="251">
        <v>0</v>
      </c>
      <c r="F1210" s="251">
        <v>0</v>
      </c>
      <c r="G1210" s="251">
        <v>0</v>
      </c>
      <c r="H1210" s="221"/>
      <c r="I1210" s="221"/>
      <c r="J1210" s="221"/>
      <c r="K1210" s="221"/>
    </row>
    <row r="1211" spans="1:11">
      <c r="A1211" s="221"/>
      <c r="B1211" s="221"/>
      <c r="C1211" s="250" t="s">
        <v>232</v>
      </c>
      <c r="D1211" s="251">
        <v>0</v>
      </c>
      <c r="E1211" s="251">
        <v>0</v>
      </c>
      <c r="F1211" s="251">
        <v>0</v>
      </c>
      <c r="G1211" s="251">
        <v>0</v>
      </c>
      <c r="H1211" s="221"/>
      <c r="I1211" s="221"/>
      <c r="J1211" s="221"/>
      <c r="K1211" s="221"/>
    </row>
    <row r="1212" spans="1:11">
      <c r="A1212" s="221"/>
      <c r="B1212" s="221"/>
      <c r="C1212" s="250" t="s">
        <v>235</v>
      </c>
      <c r="D1212" s="251">
        <v>0</v>
      </c>
      <c r="E1212" s="251">
        <v>0</v>
      </c>
      <c r="F1212" s="251">
        <v>0</v>
      </c>
      <c r="G1212" s="251">
        <v>0</v>
      </c>
      <c r="H1212" s="221"/>
      <c r="I1212" s="221"/>
      <c r="J1212" s="221"/>
      <c r="K1212" s="221"/>
    </row>
    <row r="1213" spans="1:11">
      <c r="A1213" s="221"/>
      <c r="B1213" s="221"/>
      <c r="C1213" s="250" t="s">
        <v>236</v>
      </c>
      <c r="D1213" s="251">
        <v>0</v>
      </c>
      <c r="E1213" s="251">
        <v>0</v>
      </c>
      <c r="F1213" s="251">
        <v>0</v>
      </c>
      <c r="G1213" s="251">
        <v>0</v>
      </c>
      <c r="H1213" s="221"/>
      <c r="I1213" s="221"/>
      <c r="J1213" s="221"/>
      <c r="K1213" s="221"/>
    </row>
    <row r="1214" spans="1:11">
      <c r="A1214" s="221"/>
      <c r="B1214" s="221"/>
      <c r="C1214" s="252" t="s">
        <v>237</v>
      </c>
      <c r="D1214" s="251">
        <v>0</v>
      </c>
      <c r="E1214" s="251">
        <v>189973895.60000002</v>
      </c>
      <c r="F1214" s="251">
        <v>139139620</v>
      </c>
      <c r="G1214" s="251">
        <v>8000000.3999999762</v>
      </c>
      <c r="H1214" s="221"/>
      <c r="I1214" s="221"/>
      <c r="J1214" s="221"/>
      <c r="K1214" s="221"/>
    </row>
    <row r="1215" spans="1:11">
      <c r="A1215" s="221"/>
      <c r="B1215" s="221"/>
      <c r="C1215" s="242" t="s">
        <v>3642</v>
      </c>
      <c r="D1215" s="1627" t="s">
        <v>3643</v>
      </c>
      <c r="E1215" s="1628"/>
      <c r="F1215" s="1628"/>
      <c r="G1215" s="1628"/>
      <c r="H1215" s="221"/>
      <c r="I1215" s="221"/>
      <c r="J1215" s="221"/>
      <c r="K1215" s="221"/>
    </row>
    <row r="1216" spans="1:11">
      <c r="A1216" s="221"/>
      <c r="B1216" s="221"/>
      <c r="C1216" s="243" t="s">
        <v>209</v>
      </c>
      <c r="D1216" s="1705" t="s">
        <v>3644</v>
      </c>
      <c r="E1216" s="1706"/>
      <c r="F1216" s="1706"/>
      <c r="G1216" s="1706"/>
      <c r="H1216" s="221"/>
      <c r="I1216" s="221"/>
      <c r="J1216" s="221"/>
      <c r="K1216" s="221"/>
    </row>
    <row r="1217" spans="1:11">
      <c r="A1217" s="221"/>
      <c r="B1217" s="221"/>
      <c r="C1217" s="244" t="s">
        <v>211</v>
      </c>
      <c r="D1217" s="1639" t="s">
        <v>3645</v>
      </c>
      <c r="E1217" s="1640"/>
      <c r="F1217" s="1640"/>
      <c r="G1217" s="1640"/>
      <c r="H1217" s="221"/>
      <c r="I1217" s="221"/>
      <c r="J1217" s="221"/>
      <c r="K1217" s="221"/>
    </row>
    <row r="1218" spans="1:11">
      <c r="A1218" s="221"/>
      <c r="B1218" s="221"/>
      <c r="C1218" s="244" t="s">
        <v>31</v>
      </c>
      <c r="D1218" s="1639" t="s">
        <v>3263</v>
      </c>
      <c r="E1218" s="1640"/>
      <c r="F1218" s="1640"/>
      <c r="G1218" s="1640"/>
      <c r="H1218" s="221"/>
      <c r="I1218" s="221"/>
      <c r="J1218" s="221"/>
      <c r="K1218" s="221"/>
    </row>
    <row r="1219" spans="1:11">
      <c r="A1219" s="221"/>
      <c r="B1219" s="221"/>
      <c r="C1219" s="245"/>
      <c r="D1219" s="246">
        <v>2025</v>
      </c>
      <c r="E1219" s="246">
        <v>2026</v>
      </c>
      <c r="F1219" s="246">
        <v>2027</v>
      </c>
      <c r="G1219" s="246">
        <v>2028</v>
      </c>
      <c r="H1219" s="221"/>
      <c r="I1219" s="221"/>
      <c r="J1219" s="221"/>
      <c r="K1219" s="221"/>
    </row>
    <row r="1220" spans="1:11">
      <c r="A1220" s="221"/>
      <c r="B1220" s="221"/>
      <c r="C1220" s="247"/>
      <c r="D1220" s="248" t="s">
        <v>13</v>
      </c>
      <c r="E1220" s="248" t="s">
        <v>14</v>
      </c>
      <c r="F1220" s="248" t="s">
        <v>14</v>
      </c>
      <c r="G1220" s="248" t="s">
        <v>14</v>
      </c>
      <c r="H1220" s="221"/>
      <c r="I1220" s="221"/>
      <c r="J1220" s="221"/>
      <c r="K1220" s="221"/>
    </row>
    <row r="1221" spans="1:11">
      <c r="A1221" s="221"/>
      <c r="B1221" s="221"/>
      <c r="C1221" s="225" t="s">
        <v>33</v>
      </c>
      <c r="D1221" s="253" t="s">
        <v>200</v>
      </c>
      <c r="E1221" s="253" t="s">
        <v>248</v>
      </c>
      <c r="F1221" s="253" t="s">
        <v>248</v>
      </c>
      <c r="G1221" s="253" t="s">
        <v>164</v>
      </c>
      <c r="H1221" s="221"/>
      <c r="I1221" s="221"/>
      <c r="J1221" s="221"/>
      <c r="K1221" s="221"/>
    </row>
    <row r="1222" spans="1:11">
      <c r="A1222" s="221"/>
      <c r="B1222" s="221"/>
      <c r="C1222" s="225" t="s">
        <v>214</v>
      </c>
      <c r="D1222" s="1584">
        <v>195278414</v>
      </c>
      <c r="E1222" s="1584">
        <v>51029711</v>
      </c>
      <c r="F1222" s="253" t="s">
        <v>164</v>
      </c>
      <c r="G1222" s="253" t="s">
        <v>164</v>
      </c>
      <c r="H1222" s="221"/>
      <c r="I1222" s="221"/>
      <c r="J1222" s="221"/>
      <c r="K1222" s="221"/>
    </row>
    <row r="1223" spans="1:11">
      <c r="A1223" s="221"/>
      <c r="B1223" s="221"/>
      <c r="C1223" s="225" t="s">
        <v>215</v>
      </c>
      <c r="D1223" s="253" t="s">
        <v>164</v>
      </c>
      <c r="E1223" s="1584">
        <v>51029711</v>
      </c>
      <c r="F1223" s="253" t="s">
        <v>164</v>
      </c>
      <c r="G1223" s="253" t="s">
        <v>164</v>
      </c>
      <c r="H1223" s="221"/>
      <c r="I1223" s="221"/>
      <c r="J1223" s="221"/>
      <c r="K1223" s="221"/>
    </row>
    <row r="1224" spans="1:11">
      <c r="A1224" s="221"/>
      <c r="B1224" s="221"/>
      <c r="C1224" s="225" t="s">
        <v>216</v>
      </c>
      <c r="D1224" s="253" t="s">
        <v>200</v>
      </c>
      <c r="E1224" s="1586"/>
      <c r="F1224" s="1619">
        <v>0</v>
      </c>
      <c r="G1224" s="1619">
        <v>-1</v>
      </c>
      <c r="H1224" s="221"/>
      <c r="I1224" s="221"/>
      <c r="J1224" s="221"/>
      <c r="K1224" s="221"/>
    </row>
    <row r="1225" spans="1:11">
      <c r="A1225" s="221"/>
      <c r="B1225" s="221"/>
      <c r="C1225" s="225" t="s">
        <v>217</v>
      </c>
      <c r="D1225" s="253" t="s">
        <v>200</v>
      </c>
      <c r="E1225" s="1586">
        <v>-0.73868227442691137</v>
      </c>
      <c r="F1225" s="1619">
        <v>-1</v>
      </c>
      <c r="G1225" s="1619" t="s">
        <v>200</v>
      </c>
      <c r="H1225" s="221"/>
      <c r="I1225" s="221"/>
      <c r="J1225" s="221"/>
      <c r="K1225" s="221"/>
    </row>
    <row r="1226" spans="1:11">
      <c r="A1226" s="221"/>
      <c r="B1226" s="221"/>
      <c r="C1226" s="225" t="s">
        <v>39</v>
      </c>
      <c r="D1226" s="253" t="s">
        <v>200</v>
      </c>
      <c r="E1226" s="1586"/>
      <c r="F1226" s="1619">
        <v>-1</v>
      </c>
      <c r="G1226" s="1619" t="s">
        <v>200</v>
      </c>
      <c r="H1226" s="221"/>
      <c r="I1226" s="221"/>
      <c r="J1226" s="221"/>
      <c r="K1226" s="221"/>
    </row>
    <row r="1227" spans="1:11">
      <c r="A1227" s="221"/>
      <c r="B1227" s="221"/>
      <c r="C1227" s="1641" t="s">
        <v>218</v>
      </c>
      <c r="D1227" s="1642"/>
      <c r="E1227" s="1642"/>
      <c r="F1227" s="1642"/>
      <c r="G1227" s="1642"/>
      <c r="H1227" s="221"/>
      <c r="I1227" s="221"/>
      <c r="J1227" s="221"/>
      <c r="K1227" s="221"/>
    </row>
    <row r="1228" spans="1:11">
      <c r="A1228" s="221"/>
      <c r="B1228" s="221"/>
      <c r="C1228" s="245"/>
      <c r="D1228" s="246">
        <v>2025</v>
      </c>
      <c r="E1228" s="246">
        <v>2026</v>
      </c>
      <c r="F1228" s="246">
        <v>2027</v>
      </c>
      <c r="G1228" s="246">
        <v>2028</v>
      </c>
      <c r="H1228" s="221"/>
      <c r="I1228" s="221"/>
      <c r="J1228" s="221"/>
      <c r="K1228" s="221"/>
    </row>
    <row r="1229" spans="1:11">
      <c r="A1229" s="221"/>
      <c r="B1229" s="221"/>
      <c r="C1229" s="247"/>
      <c r="D1229" s="248" t="s">
        <v>13</v>
      </c>
      <c r="E1229" s="248" t="s">
        <v>14</v>
      </c>
      <c r="F1229" s="248" t="s">
        <v>14</v>
      </c>
      <c r="G1229" s="248" t="s">
        <v>14</v>
      </c>
      <c r="H1229" s="221"/>
      <c r="I1229" s="221"/>
      <c r="J1229" s="221"/>
      <c r="K1229" s="221"/>
    </row>
    <row r="1230" spans="1:11">
      <c r="A1230" s="221"/>
      <c r="B1230" s="221"/>
      <c r="C1230" s="250" t="s">
        <v>219</v>
      </c>
      <c r="D1230" s="251">
        <v>0</v>
      </c>
      <c r="E1230" s="251">
        <v>0</v>
      </c>
      <c r="F1230" s="251">
        <v>0</v>
      </c>
      <c r="G1230" s="251">
        <v>0</v>
      </c>
      <c r="H1230" s="221"/>
      <c r="I1230" s="221"/>
      <c r="J1230" s="221"/>
      <c r="K1230" s="221"/>
    </row>
    <row r="1231" spans="1:11">
      <c r="A1231" s="221"/>
      <c r="B1231" s="221"/>
      <c r="C1231" s="250" t="s">
        <v>220</v>
      </c>
      <c r="D1231" s="251">
        <v>0</v>
      </c>
      <c r="E1231" s="251">
        <v>0</v>
      </c>
      <c r="F1231" s="251">
        <v>0</v>
      </c>
      <c r="G1231" s="251">
        <v>0</v>
      </c>
      <c r="H1231" s="221"/>
      <c r="I1231" s="221"/>
      <c r="J1231" s="221"/>
      <c r="K1231" s="221"/>
    </row>
    <row r="1232" spans="1:11">
      <c r="A1232" s="221"/>
      <c r="B1232" s="221"/>
      <c r="C1232" s="250" t="s">
        <v>221</v>
      </c>
      <c r="D1232" s="251">
        <v>0</v>
      </c>
      <c r="E1232" s="251">
        <v>0</v>
      </c>
      <c r="F1232" s="251">
        <v>0</v>
      </c>
      <c r="G1232" s="251">
        <v>0</v>
      </c>
      <c r="H1232" s="221"/>
      <c r="I1232" s="221"/>
      <c r="J1232" s="221"/>
      <c r="K1232" s="221"/>
    </row>
    <row r="1233" spans="1:11">
      <c r="A1233" s="221"/>
      <c r="B1233" s="221"/>
      <c r="C1233" s="250" t="s">
        <v>222</v>
      </c>
      <c r="D1233" s="251">
        <v>0</v>
      </c>
      <c r="E1233" s="251">
        <v>0</v>
      </c>
      <c r="F1233" s="251">
        <v>0</v>
      </c>
      <c r="G1233" s="251">
        <v>0</v>
      </c>
      <c r="H1233" s="221"/>
      <c r="I1233" s="221"/>
      <c r="J1233" s="221"/>
      <c r="K1233" s="221"/>
    </row>
    <row r="1234" spans="1:11">
      <c r="A1234" s="221"/>
      <c r="B1234" s="221"/>
      <c r="C1234" s="250" t="s">
        <v>220</v>
      </c>
      <c r="D1234" s="251">
        <v>0</v>
      </c>
      <c r="E1234" s="251">
        <v>0</v>
      </c>
      <c r="F1234" s="251">
        <v>0</v>
      </c>
      <c r="G1234" s="251">
        <v>0</v>
      </c>
      <c r="H1234" s="221"/>
      <c r="I1234" s="221"/>
      <c r="J1234" s="221"/>
      <c r="K1234" s="221"/>
    </row>
    <row r="1235" spans="1:11">
      <c r="A1235" s="221"/>
      <c r="B1235" s="221"/>
      <c r="C1235" s="250" t="s">
        <v>221</v>
      </c>
      <c r="D1235" s="251">
        <v>0</v>
      </c>
      <c r="E1235" s="251">
        <v>0</v>
      </c>
      <c r="F1235" s="251">
        <v>0</v>
      </c>
      <c r="G1235" s="251">
        <v>0</v>
      </c>
      <c r="H1235" s="221"/>
      <c r="I1235" s="221"/>
      <c r="J1235" s="221"/>
      <c r="K1235" s="221"/>
    </row>
    <row r="1236" spans="1:11">
      <c r="A1236" s="221"/>
      <c r="B1236" s="221"/>
      <c r="C1236" s="250" t="s">
        <v>223</v>
      </c>
      <c r="D1236" s="251">
        <v>0</v>
      </c>
      <c r="E1236" s="251">
        <v>0</v>
      </c>
      <c r="F1236" s="251">
        <v>0</v>
      </c>
      <c r="G1236" s="251">
        <v>0</v>
      </c>
      <c r="H1236" s="221"/>
      <c r="I1236" s="221"/>
      <c r="J1236" s="221"/>
      <c r="K1236" s="221"/>
    </row>
    <row r="1237" spans="1:11">
      <c r="A1237" s="221"/>
      <c r="B1237" s="221"/>
      <c r="C1237" s="250" t="s">
        <v>220</v>
      </c>
      <c r="D1237" s="251">
        <v>0</v>
      </c>
      <c r="E1237" s="251">
        <v>0</v>
      </c>
      <c r="F1237" s="251">
        <v>0</v>
      </c>
      <c r="G1237" s="251">
        <v>0</v>
      </c>
      <c r="H1237" s="221"/>
      <c r="I1237" s="221"/>
      <c r="J1237" s="221"/>
      <c r="K1237" s="221"/>
    </row>
    <row r="1238" spans="1:11">
      <c r="A1238" s="221"/>
      <c r="B1238" s="221"/>
      <c r="C1238" s="250" t="s">
        <v>221</v>
      </c>
      <c r="D1238" s="251">
        <v>0</v>
      </c>
      <c r="E1238" s="251">
        <v>0</v>
      </c>
      <c r="F1238" s="251">
        <v>0</v>
      </c>
      <c r="G1238" s="251">
        <v>0</v>
      </c>
      <c r="H1238" s="221"/>
      <c r="I1238" s="221"/>
      <c r="J1238" s="221"/>
      <c r="K1238" s="221"/>
    </row>
    <row r="1239" spans="1:11">
      <c r="A1239" s="221"/>
      <c r="B1239" s="221"/>
      <c r="C1239" s="250" t="s">
        <v>224</v>
      </c>
      <c r="D1239" s="251">
        <v>0</v>
      </c>
      <c r="E1239" s="251">
        <v>0</v>
      </c>
      <c r="F1239" s="251">
        <v>0</v>
      </c>
      <c r="G1239" s="251">
        <v>0</v>
      </c>
      <c r="H1239" s="221"/>
      <c r="I1239" s="221"/>
      <c r="J1239" s="221"/>
      <c r="K1239" s="221"/>
    </row>
    <row r="1240" spans="1:11">
      <c r="A1240" s="221"/>
      <c r="B1240" s="221"/>
      <c r="C1240" s="250" t="s">
        <v>220</v>
      </c>
      <c r="D1240" s="251">
        <v>0</v>
      </c>
      <c r="E1240" s="251">
        <v>0</v>
      </c>
      <c r="F1240" s="251">
        <v>0</v>
      </c>
      <c r="G1240" s="251">
        <v>0</v>
      </c>
      <c r="H1240" s="221"/>
      <c r="I1240" s="221"/>
      <c r="J1240" s="221"/>
      <c r="K1240" s="221"/>
    </row>
    <row r="1241" spans="1:11">
      <c r="A1241" s="221"/>
      <c r="B1241" s="221"/>
      <c r="C1241" s="250" t="s">
        <v>221</v>
      </c>
      <c r="D1241" s="251">
        <v>0</v>
      </c>
      <c r="E1241" s="251">
        <v>0</v>
      </c>
      <c r="F1241" s="251">
        <v>0</v>
      </c>
      <c r="G1241" s="251">
        <v>0</v>
      </c>
      <c r="H1241" s="221"/>
      <c r="I1241" s="221"/>
      <c r="J1241" s="221"/>
      <c r="K1241" s="221"/>
    </row>
    <row r="1242" spans="1:11">
      <c r="A1242" s="221"/>
      <c r="B1242" s="221"/>
      <c r="C1242" s="250" t="s">
        <v>225</v>
      </c>
      <c r="D1242" s="251">
        <v>0</v>
      </c>
      <c r="E1242" s="251">
        <v>0</v>
      </c>
      <c r="F1242" s="251">
        <v>0</v>
      </c>
      <c r="G1242" s="251">
        <v>0</v>
      </c>
      <c r="H1242" s="221"/>
      <c r="I1242" s="221"/>
      <c r="J1242" s="221"/>
      <c r="K1242" s="221"/>
    </row>
    <row r="1243" spans="1:11">
      <c r="A1243" s="221"/>
      <c r="B1243" s="221"/>
      <c r="C1243" s="250" t="s">
        <v>220</v>
      </c>
      <c r="D1243" s="251">
        <v>0</v>
      </c>
      <c r="E1243" s="251">
        <v>0</v>
      </c>
      <c r="F1243" s="251">
        <v>0</v>
      </c>
      <c r="G1243" s="251">
        <v>0</v>
      </c>
      <c r="H1243" s="221"/>
      <c r="I1243" s="221"/>
      <c r="J1243" s="221"/>
      <c r="K1243" s="221"/>
    </row>
    <row r="1244" spans="1:11">
      <c r="A1244" s="221"/>
      <c r="B1244" s="221"/>
      <c r="C1244" s="250" t="s">
        <v>221</v>
      </c>
      <c r="D1244" s="251">
        <v>0</v>
      </c>
      <c r="E1244" s="251">
        <v>0</v>
      </c>
      <c r="F1244" s="251">
        <v>0</v>
      </c>
      <c r="G1244" s="251">
        <v>0</v>
      </c>
      <c r="H1244" s="221"/>
      <c r="I1244" s="221"/>
      <c r="J1244" s="221"/>
      <c r="K1244" s="221"/>
    </row>
    <row r="1245" spans="1:11">
      <c r="A1245" s="221"/>
      <c r="B1245" s="221"/>
      <c r="C1245" s="250" t="s">
        <v>226</v>
      </c>
      <c r="D1245" s="251">
        <v>0</v>
      </c>
      <c r="E1245" s="251">
        <v>0</v>
      </c>
      <c r="F1245" s="251">
        <v>0</v>
      </c>
      <c r="G1245" s="251">
        <v>0</v>
      </c>
      <c r="H1245" s="221"/>
      <c r="I1245" s="221"/>
      <c r="J1245" s="221"/>
      <c r="K1245" s="221"/>
    </row>
    <row r="1246" spans="1:11">
      <c r="A1246" s="221"/>
      <c r="B1246" s="221"/>
      <c r="C1246" s="250" t="s">
        <v>220</v>
      </c>
      <c r="D1246" s="251">
        <v>0</v>
      </c>
      <c r="E1246" s="251">
        <v>0</v>
      </c>
      <c r="F1246" s="251">
        <v>0</v>
      </c>
      <c r="G1246" s="251">
        <v>0</v>
      </c>
      <c r="H1246" s="221"/>
      <c r="I1246" s="221"/>
      <c r="J1246" s="221"/>
      <c r="K1246" s="221"/>
    </row>
    <row r="1247" spans="1:11">
      <c r="A1247" s="221"/>
      <c r="B1247" s="221"/>
      <c r="C1247" s="250" t="s">
        <v>221</v>
      </c>
      <c r="D1247" s="251">
        <v>0</v>
      </c>
      <c r="E1247" s="251">
        <v>0</v>
      </c>
      <c r="F1247" s="251">
        <v>0</v>
      </c>
      <c r="G1247" s="251">
        <v>0</v>
      </c>
      <c r="H1247" s="221"/>
      <c r="I1247" s="221"/>
      <c r="J1247" s="221"/>
      <c r="K1247" s="221"/>
    </row>
    <row r="1248" spans="1:11">
      <c r="A1248" s="221"/>
      <c r="B1248" s="221"/>
      <c r="C1248" s="250" t="s">
        <v>227</v>
      </c>
      <c r="D1248" s="251">
        <v>0</v>
      </c>
      <c r="E1248" s="251">
        <v>0</v>
      </c>
      <c r="F1248" s="251">
        <v>0</v>
      </c>
      <c r="G1248" s="251">
        <v>0</v>
      </c>
      <c r="H1248" s="221"/>
      <c r="I1248" s="221"/>
      <c r="J1248" s="221"/>
      <c r="K1248" s="221"/>
    </row>
    <row r="1249" spans="1:11">
      <c r="A1249" s="221"/>
      <c r="B1249" s="221"/>
      <c r="C1249" s="250" t="s">
        <v>220</v>
      </c>
      <c r="D1249" s="251">
        <v>0</v>
      </c>
      <c r="E1249" s="251">
        <v>0</v>
      </c>
      <c r="F1249" s="251">
        <v>0</v>
      </c>
      <c r="G1249" s="251">
        <v>0</v>
      </c>
      <c r="H1249" s="221"/>
      <c r="I1249" s="221"/>
      <c r="J1249" s="221"/>
      <c r="K1249" s="221"/>
    </row>
    <row r="1250" spans="1:11">
      <c r="A1250" s="221"/>
      <c r="B1250" s="221"/>
      <c r="C1250" s="250" t="s">
        <v>221</v>
      </c>
      <c r="D1250" s="251">
        <v>0</v>
      </c>
      <c r="E1250" s="251">
        <v>0</v>
      </c>
      <c r="F1250" s="251">
        <v>0</v>
      </c>
      <c r="G1250" s="251">
        <v>0</v>
      </c>
      <c r="H1250" s="221"/>
      <c r="I1250" s="221"/>
      <c r="J1250" s="221"/>
      <c r="K1250" s="221"/>
    </row>
    <row r="1251" spans="1:11">
      <c r="A1251" s="221"/>
      <c r="B1251" s="221"/>
      <c r="C1251" s="250" t="s">
        <v>228</v>
      </c>
      <c r="D1251" s="251">
        <v>0</v>
      </c>
      <c r="E1251" s="251">
        <v>0</v>
      </c>
      <c r="F1251" s="251">
        <v>0</v>
      </c>
      <c r="G1251" s="251">
        <v>0</v>
      </c>
      <c r="H1251" s="221"/>
      <c r="I1251" s="221"/>
      <c r="J1251" s="221"/>
      <c r="K1251" s="221"/>
    </row>
    <row r="1252" spans="1:11">
      <c r="A1252" s="221"/>
      <c r="B1252" s="221"/>
      <c r="C1252" s="250" t="s">
        <v>220</v>
      </c>
      <c r="D1252" s="251">
        <v>0</v>
      </c>
      <c r="E1252" s="251">
        <v>0</v>
      </c>
      <c r="F1252" s="251">
        <v>0</v>
      </c>
      <c r="G1252" s="251">
        <v>0</v>
      </c>
      <c r="H1252" s="221"/>
      <c r="I1252" s="221"/>
      <c r="J1252" s="221"/>
      <c r="K1252" s="221"/>
    </row>
    <row r="1253" spans="1:11">
      <c r="A1253" s="221"/>
      <c r="B1253" s="221"/>
      <c r="C1253" s="250" t="s">
        <v>229</v>
      </c>
      <c r="D1253" s="251">
        <v>0</v>
      </c>
      <c r="E1253" s="251">
        <v>0</v>
      </c>
      <c r="F1253" s="251">
        <v>0</v>
      </c>
      <c r="G1253" s="251">
        <v>0</v>
      </c>
      <c r="H1253" s="221"/>
      <c r="I1253" s="221"/>
      <c r="J1253" s="221"/>
      <c r="K1253" s="221"/>
    </row>
    <row r="1254" spans="1:11">
      <c r="A1254" s="221"/>
      <c r="B1254" s="221"/>
      <c r="C1254" s="250" t="s">
        <v>230</v>
      </c>
      <c r="D1254" s="251">
        <v>0</v>
      </c>
      <c r="E1254" s="251">
        <v>0</v>
      </c>
      <c r="F1254" s="251">
        <v>0</v>
      </c>
      <c r="G1254" s="251">
        <v>0</v>
      </c>
      <c r="H1254" s="221"/>
      <c r="I1254" s="221"/>
      <c r="J1254" s="221"/>
      <c r="K1254" s="221"/>
    </row>
    <row r="1255" spans="1:11">
      <c r="A1255" s="221"/>
      <c r="B1255" s="221"/>
      <c r="C1255" s="250" t="s">
        <v>231</v>
      </c>
      <c r="D1255" s="251">
        <v>0</v>
      </c>
      <c r="E1255" s="251">
        <v>0</v>
      </c>
      <c r="F1255" s="251">
        <v>0</v>
      </c>
      <c r="G1255" s="251">
        <v>0</v>
      </c>
      <c r="H1255" s="221"/>
      <c r="I1255" s="221"/>
      <c r="J1255" s="221"/>
      <c r="K1255" s="221"/>
    </row>
    <row r="1256" spans="1:11">
      <c r="A1256" s="221"/>
      <c r="B1256" s="221"/>
      <c r="C1256" s="250" t="s">
        <v>232</v>
      </c>
      <c r="D1256" s="251">
        <v>0</v>
      </c>
      <c r="E1256" s="251">
        <v>0</v>
      </c>
      <c r="F1256" s="251">
        <v>0</v>
      </c>
      <c r="G1256" s="251">
        <v>0</v>
      </c>
      <c r="H1256" s="221"/>
      <c r="I1256" s="221"/>
      <c r="J1256" s="221"/>
      <c r="K1256" s="221"/>
    </row>
    <row r="1257" spans="1:11">
      <c r="A1257" s="221"/>
      <c r="B1257" s="221"/>
      <c r="C1257" s="250" t="s">
        <v>233</v>
      </c>
      <c r="D1257" s="251">
        <v>0</v>
      </c>
      <c r="E1257" s="251">
        <v>51029711</v>
      </c>
      <c r="F1257" s="251">
        <v>0</v>
      </c>
      <c r="G1257" s="251">
        <v>0</v>
      </c>
      <c r="H1257" s="221"/>
      <c r="I1257" s="221"/>
      <c r="J1257" s="221"/>
      <c r="K1257" s="221"/>
    </row>
    <row r="1258" spans="1:11">
      <c r="A1258" s="221"/>
      <c r="B1258" s="221"/>
      <c r="C1258" s="250" t="s">
        <v>220</v>
      </c>
      <c r="D1258" s="251">
        <v>0</v>
      </c>
      <c r="E1258" s="251">
        <v>51029711</v>
      </c>
      <c r="F1258" s="251">
        <v>0</v>
      </c>
      <c r="G1258" s="251">
        <v>0</v>
      </c>
      <c r="H1258" s="221"/>
      <c r="I1258" s="221"/>
      <c r="J1258" s="221"/>
      <c r="K1258" s="221"/>
    </row>
    <row r="1259" spans="1:11">
      <c r="A1259" s="221"/>
      <c r="B1259" s="221"/>
      <c r="C1259" s="250" t="s">
        <v>229</v>
      </c>
      <c r="D1259" s="251">
        <v>0</v>
      </c>
      <c r="E1259" s="251">
        <v>0</v>
      </c>
      <c r="F1259" s="251">
        <v>0</v>
      </c>
      <c r="G1259" s="251">
        <v>0</v>
      </c>
      <c r="H1259" s="221"/>
      <c r="I1259" s="221"/>
      <c r="J1259" s="221"/>
      <c r="K1259" s="221"/>
    </row>
    <row r="1260" spans="1:11">
      <c r="A1260" s="221"/>
      <c r="B1260" s="221"/>
      <c r="C1260" s="250" t="s">
        <v>230</v>
      </c>
      <c r="D1260" s="251">
        <v>0</v>
      </c>
      <c r="E1260" s="251">
        <v>0</v>
      </c>
      <c r="F1260" s="251">
        <v>0</v>
      </c>
      <c r="G1260" s="251">
        <v>0</v>
      </c>
      <c r="H1260" s="221"/>
      <c r="I1260" s="221"/>
      <c r="J1260" s="221"/>
      <c r="K1260" s="221"/>
    </row>
    <row r="1261" spans="1:11">
      <c r="A1261" s="221"/>
      <c r="B1261" s="221"/>
      <c r="C1261" s="250" t="s">
        <v>231</v>
      </c>
      <c r="D1261" s="251">
        <v>0</v>
      </c>
      <c r="E1261" s="251">
        <v>0</v>
      </c>
      <c r="F1261" s="251">
        <v>0</v>
      </c>
      <c r="G1261" s="251">
        <v>0</v>
      </c>
      <c r="H1261" s="221"/>
      <c r="I1261" s="221"/>
      <c r="J1261" s="221"/>
      <c r="K1261" s="221"/>
    </row>
    <row r="1262" spans="1:11">
      <c r="A1262" s="221"/>
      <c r="B1262" s="221"/>
      <c r="C1262" s="250" t="s">
        <v>232</v>
      </c>
      <c r="D1262" s="251">
        <v>0</v>
      </c>
      <c r="E1262" s="251">
        <v>0</v>
      </c>
      <c r="F1262" s="251">
        <v>0</v>
      </c>
      <c r="G1262" s="251">
        <v>0</v>
      </c>
      <c r="H1262" s="221"/>
      <c r="I1262" s="221"/>
      <c r="J1262" s="221"/>
      <c r="K1262" s="221"/>
    </row>
    <row r="1263" spans="1:11">
      <c r="A1263" s="221"/>
      <c r="B1263" s="221"/>
      <c r="C1263" s="250" t="s">
        <v>234</v>
      </c>
      <c r="D1263" s="251">
        <v>0</v>
      </c>
      <c r="E1263" s="251">
        <v>0</v>
      </c>
      <c r="F1263" s="251">
        <v>0</v>
      </c>
      <c r="G1263" s="251">
        <v>0</v>
      </c>
      <c r="H1263" s="221"/>
      <c r="I1263" s="221"/>
      <c r="J1263" s="221"/>
      <c r="K1263" s="221"/>
    </row>
    <row r="1264" spans="1:11">
      <c r="A1264" s="221"/>
      <c r="B1264" s="221"/>
      <c r="C1264" s="250" t="s">
        <v>220</v>
      </c>
      <c r="D1264" s="251">
        <v>0</v>
      </c>
      <c r="E1264" s="251">
        <v>0</v>
      </c>
      <c r="F1264" s="251">
        <v>0</v>
      </c>
      <c r="G1264" s="251">
        <v>0</v>
      </c>
      <c r="H1264" s="221"/>
      <c r="I1264" s="221"/>
      <c r="J1264" s="221"/>
      <c r="K1264" s="221"/>
    </row>
    <row r="1265" spans="1:11">
      <c r="A1265" s="221"/>
      <c r="B1265" s="221"/>
      <c r="C1265" s="250" t="s">
        <v>229</v>
      </c>
      <c r="D1265" s="251">
        <v>0</v>
      </c>
      <c r="E1265" s="251">
        <v>0</v>
      </c>
      <c r="F1265" s="251">
        <v>0</v>
      </c>
      <c r="G1265" s="251">
        <v>0</v>
      </c>
      <c r="H1265" s="221"/>
      <c r="I1265" s="221"/>
      <c r="J1265" s="221"/>
      <c r="K1265" s="221"/>
    </row>
    <row r="1266" spans="1:11">
      <c r="A1266" s="221"/>
      <c r="B1266" s="221"/>
      <c r="C1266" s="250" t="s">
        <v>230</v>
      </c>
      <c r="D1266" s="251">
        <v>0</v>
      </c>
      <c r="E1266" s="251">
        <v>0</v>
      </c>
      <c r="F1266" s="251">
        <v>0</v>
      </c>
      <c r="G1266" s="251">
        <v>0</v>
      </c>
      <c r="H1266" s="221"/>
      <c r="I1266" s="221"/>
      <c r="J1266" s="221"/>
      <c r="K1266" s="221"/>
    </row>
    <row r="1267" spans="1:11">
      <c r="A1267" s="221"/>
      <c r="B1267" s="221"/>
      <c r="C1267" s="250" t="s">
        <v>231</v>
      </c>
      <c r="D1267" s="251">
        <v>0</v>
      </c>
      <c r="E1267" s="251">
        <v>0</v>
      </c>
      <c r="F1267" s="251">
        <v>0</v>
      </c>
      <c r="G1267" s="251">
        <v>0</v>
      </c>
      <c r="H1267" s="221"/>
      <c r="I1267" s="221"/>
      <c r="J1267" s="221"/>
      <c r="K1267" s="221"/>
    </row>
    <row r="1268" spans="1:11">
      <c r="A1268" s="221"/>
      <c r="B1268" s="221"/>
      <c r="C1268" s="250" t="s">
        <v>232</v>
      </c>
      <c r="D1268" s="251">
        <v>0</v>
      </c>
      <c r="E1268" s="251">
        <v>0</v>
      </c>
      <c r="F1268" s="251">
        <v>0</v>
      </c>
      <c r="G1268" s="251">
        <v>0</v>
      </c>
      <c r="H1268" s="221"/>
      <c r="I1268" s="221"/>
      <c r="J1268" s="221"/>
      <c r="K1268" s="221"/>
    </row>
    <row r="1269" spans="1:11">
      <c r="A1269" s="221"/>
      <c r="B1269" s="221"/>
      <c r="C1269" s="250" t="s">
        <v>235</v>
      </c>
      <c r="D1269" s="251">
        <v>0</v>
      </c>
      <c r="E1269" s="251">
        <v>0</v>
      </c>
      <c r="F1269" s="251">
        <v>0</v>
      </c>
      <c r="G1269" s="251">
        <v>0</v>
      </c>
      <c r="H1269" s="221"/>
      <c r="I1269" s="221"/>
      <c r="J1269" s="221"/>
      <c r="K1269" s="221"/>
    </row>
    <row r="1270" spans="1:11">
      <c r="A1270" s="221"/>
      <c r="B1270" s="221"/>
      <c r="C1270" s="250" t="s">
        <v>236</v>
      </c>
      <c r="D1270" s="251">
        <v>0</v>
      </c>
      <c r="E1270" s="251">
        <v>0</v>
      </c>
      <c r="F1270" s="251">
        <v>0</v>
      </c>
      <c r="G1270" s="251">
        <v>0</v>
      </c>
      <c r="H1270" s="221"/>
      <c r="I1270" s="221"/>
      <c r="J1270" s="221"/>
      <c r="K1270" s="221"/>
    </row>
    <row r="1271" spans="1:11">
      <c r="A1271" s="221"/>
      <c r="B1271" s="221"/>
      <c r="C1271" s="252" t="s">
        <v>237</v>
      </c>
      <c r="D1271" s="251">
        <v>0</v>
      </c>
      <c r="E1271" s="251">
        <v>51029711</v>
      </c>
      <c r="F1271" s="251">
        <v>0</v>
      </c>
      <c r="G1271" s="251">
        <v>0</v>
      </c>
      <c r="H1271" s="221"/>
      <c r="I1271" s="221"/>
      <c r="J1271" s="221"/>
      <c r="K1271" s="221"/>
    </row>
    <row r="1272" spans="1:11">
      <c r="A1272" s="221"/>
      <c r="B1272" s="221"/>
      <c r="C1272" s="242" t="s">
        <v>3646</v>
      </c>
      <c r="D1272" s="1627" t="s">
        <v>3647</v>
      </c>
      <c r="E1272" s="1628"/>
      <c r="F1272" s="1628"/>
      <c r="G1272" s="1628"/>
      <c r="H1272" s="221"/>
      <c r="I1272" s="221"/>
      <c r="J1272" s="221"/>
      <c r="K1272" s="221"/>
    </row>
    <row r="1273" spans="1:11">
      <c r="A1273" s="221"/>
      <c r="B1273" s="221"/>
      <c r="C1273" s="243" t="s">
        <v>209</v>
      </c>
      <c r="D1273" s="1705" t="s">
        <v>3648</v>
      </c>
      <c r="E1273" s="1706"/>
      <c r="F1273" s="1706"/>
      <c r="G1273" s="1706"/>
      <c r="H1273" s="221"/>
      <c r="I1273" s="221"/>
      <c r="J1273" s="221"/>
      <c r="K1273" s="221"/>
    </row>
    <row r="1274" spans="1:11">
      <c r="A1274" s="221"/>
      <c r="B1274" s="221"/>
      <c r="C1274" s="244" t="s">
        <v>211</v>
      </c>
      <c r="D1274" s="1639" t="s">
        <v>3649</v>
      </c>
      <c r="E1274" s="1640"/>
      <c r="F1274" s="1640"/>
      <c r="G1274" s="1640"/>
      <c r="H1274" s="221"/>
      <c r="I1274" s="221"/>
      <c r="J1274" s="221"/>
      <c r="K1274" s="221"/>
    </row>
    <row r="1275" spans="1:11">
      <c r="A1275" s="221"/>
      <c r="B1275" s="221"/>
      <c r="C1275" s="244" t="s">
        <v>31</v>
      </c>
      <c r="D1275" s="1639" t="s">
        <v>3263</v>
      </c>
      <c r="E1275" s="1640"/>
      <c r="F1275" s="1640"/>
      <c r="G1275" s="1640"/>
      <c r="H1275" s="221"/>
      <c r="I1275" s="221"/>
      <c r="J1275" s="221"/>
      <c r="K1275" s="221"/>
    </row>
    <row r="1276" spans="1:11">
      <c r="A1276" s="221"/>
      <c r="B1276" s="221"/>
      <c r="C1276" s="245"/>
      <c r="D1276" s="246">
        <v>2025</v>
      </c>
      <c r="E1276" s="246">
        <v>2026</v>
      </c>
      <c r="F1276" s="246">
        <v>2027</v>
      </c>
      <c r="G1276" s="246">
        <v>2028</v>
      </c>
      <c r="H1276" s="221"/>
      <c r="I1276" s="221"/>
      <c r="J1276" s="221"/>
      <c r="K1276" s="221"/>
    </row>
    <row r="1277" spans="1:11">
      <c r="A1277" s="221"/>
      <c r="B1277" s="221"/>
      <c r="C1277" s="247"/>
      <c r="D1277" s="248" t="s">
        <v>13</v>
      </c>
      <c r="E1277" s="248" t="s">
        <v>14</v>
      </c>
      <c r="F1277" s="248" t="s">
        <v>14</v>
      </c>
      <c r="G1277" s="248" t="s">
        <v>14</v>
      </c>
      <c r="H1277" s="221"/>
      <c r="I1277" s="221"/>
      <c r="J1277" s="221"/>
      <c r="K1277" s="221"/>
    </row>
    <row r="1278" spans="1:11">
      <c r="A1278" s="221"/>
      <c r="B1278" s="221"/>
      <c r="C1278" s="225" t="s">
        <v>33</v>
      </c>
      <c r="D1278" s="253" t="s">
        <v>200</v>
      </c>
      <c r="E1278" s="253" t="s">
        <v>248</v>
      </c>
      <c r="F1278" s="253" t="s">
        <v>248</v>
      </c>
      <c r="G1278" s="253" t="s">
        <v>248</v>
      </c>
      <c r="H1278" s="221"/>
      <c r="I1278" s="221"/>
      <c r="J1278" s="221"/>
      <c r="K1278" s="221"/>
    </row>
    <row r="1279" spans="1:11">
      <c r="A1279" s="221"/>
      <c r="B1279" s="221"/>
      <c r="C1279" s="225" t="s">
        <v>214</v>
      </c>
      <c r="D1279" s="1584">
        <v>91239821</v>
      </c>
      <c r="E1279" s="1584">
        <v>320000000</v>
      </c>
      <c r="F1279" s="1584">
        <v>182898452</v>
      </c>
      <c r="G1279" s="1584">
        <v>105861728</v>
      </c>
      <c r="H1279" s="221"/>
      <c r="I1279" s="221"/>
      <c r="J1279" s="221"/>
      <c r="K1279" s="221"/>
    </row>
    <row r="1280" spans="1:11">
      <c r="A1280" s="221"/>
      <c r="B1280" s="221"/>
      <c r="C1280" s="225" t="s">
        <v>215</v>
      </c>
      <c r="D1280" s="253" t="s">
        <v>164</v>
      </c>
      <c r="E1280" s="1584">
        <v>320000000</v>
      </c>
      <c r="F1280" s="1584">
        <v>182898452</v>
      </c>
      <c r="G1280" s="1584">
        <v>105861728</v>
      </c>
      <c r="H1280" s="221"/>
      <c r="I1280" s="221"/>
      <c r="J1280" s="221"/>
      <c r="K1280" s="221"/>
    </row>
    <row r="1281" spans="1:11">
      <c r="A1281" s="221"/>
      <c r="B1281" s="221"/>
      <c r="C1281" s="225" t="s">
        <v>216</v>
      </c>
      <c r="D1281" s="253" t="s">
        <v>200</v>
      </c>
      <c r="E1281" s="1586"/>
      <c r="F1281" s="1619">
        <v>0</v>
      </c>
      <c r="G1281" s="1619">
        <v>0</v>
      </c>
      <c r="H1281" s="221"/>
      <c r="I1281" s="221"/>
      <c r="J1281" s="221"/>
      <c r="K1281" s="221"/>
    </row>
    <row r="1282" spans="1:11">
      <c r="A1282" s="221"/>
      <c r="B1282" s="221"/>
      <c r="C1282" s="225" t="s">
        <v>217</v>
      </c>
      <c r="D1282" s="253" t="s">
        <v>200</v>
      </c>
      <c r="E1282" s="1586">
        <v>2.5072405501540822</v>
      </c>
      <c r="F1282" s="1586">
        <v>-0.42844233749999999</v>
      </c>
      <c r="G1282" s="1586">
        <v>-0.42119943147468519</v>
      </c>
      <c r="H1282" s="221"/>
      <c r="I1282" s="221"/>
      <c r="J1282" s="221"/>
      <c r="K1282" s="221"/>
    </row>
    <row r="1283" spans="1:11">
      <c r="A1283" s="221"/>
      <c r="B1283" s="221"/>
      <c r="C1283" s="225" t="s">
        <v>39</v>
      </c>
      <c r="D1283" s="253" t="s">
        <v>200</v>
      </c>
      <c r="E1283" s="253" t="s">
        <v>200</v>
      </c>
      <c r="F1283" s="1586">
        <v>-0.42844233749999999</v>
      </c>
      <c r="G1283" s="1586">
        <v>-0.42119943147468519</v>
      </c>
      <c r="H1283" s="221"/>
      <c r="I1283" s="221"/>
      <c r="J1283" s="221"/>
      <c r="K1283" s="221"/>
    </row>
    <row r="1284" spans="1:11">
      <c r="A1284" s="221"/>
      <c r="B1284" s="221"/>
      <c r="C1284" s="1641" t="s">
        <v>218</v>
      </c>
      <c r="D1284" s="1642"/>
      <c r="E1284" s="1642"/>
      <c r="F1284" s="1642"/>
      <c r="G1284" s="1642"/>
      <c r="H1284" s="221"/>
      <c r="I1284" s="221"/>
      <c r="J1284" s="221"/>
      <c r="K1284" s="221"/>
    </row>
    <row r="1285" spans="1:11">
      <c r="A1285" s="221"/>
      <c r="B1285" s="221"/>
      <c r="C1285" s="245"/>
      <c r="D1285" s="246">
        <v>2025</v>
      </c>
      <c r="E1285" s="246">
        <v>2026</v>
      </c>
      <c r="F1285" s="246">
        <v>2027</v>
      </c>
      <c r="G1285" s="246">
        <v>2028</v>
      </c>
      <c r="H1285" s="221"/>
      <c r="I1285" s="221"/>
      <c r="J1285" s="221"/>
      <c r="K1285" s="221"/>
    </row>
    <row r="1286" spans="1:11">
      <c r="A1286" s="221"/>
      <c r="B1286" s="221"/>
      <c r="C1286" s="247"/>
      <c r="D1286" s="248" t="s">
        <v>13</v>
      </c>
      <c r="E1286" s="248" t="s">
        <v>14</v>
      </c>
      <c r="F1286" s="248" t="s">
        <v>14</v>
      </c>
      <c r="G1286" s="248" t="s">
        <v>14</v>
      </c>
      <c r="H1286" s="221"/>
      <c r="I1286" s="221"/>
      <c r="J1286" s="221"/>
      <c r="K1286" s="221"/>
    </row>
    <row r="1287" spans="1:11">
      <c r="A1287" s="221"/>
      <c r="B1287" s="221"/>
      <c r="C1287" s="250" t="s">
        <v>219</v>
      </c>
      <c r="D1287" s="251">
        <v>0</v>
      </c>
      <c r="E1287" s="251">
        <v>0</v>
      </c>
      <c r="F1287" s="251">
        <v>0</v>
      </c>
      <c r="G1287" s="251">
        <v>0</v>
      </c>
      <c r="H1287" s="221"/>
      <c r="I1287" s="221"/>
      <c r="J1287" s="221"/>
      <c r="K1287" s="221"/>
    </row>
    <row r="1288" spans="1:11">
      <c r="A1288" s="221"/>
      <c r="B1288" s="221"/>
      <c r="C1288" s="250" t="s">
        <v>220</v>
      </c>
      <c r="D1288" s="251">
        <v>0</v>
      </c>
      <c r="E1288" s="251">
        <v>0</v>
      </c>
      <c r="F1288" s="251">
        <v>0</v>
      </c>
      <c r="G1288" s="251">
        <v>0</v>
      </c>
      <c r="H1288" s="221"/>
      <c r="I1288" s="221"/>
      <c r="J1288" s="221"/>
      <c r="K1288" s="221"/>
    </row>
    <row r="1289" spans="1:11">
      <c r="A1289" s="221"/>
      <c r="B1289" s="221"/>
      <c r="C1289" s="250" t="s">
        <v>221</v>
      </c>
      <c r="D1289" s="251">
        <v>0</v>
      </c>
      <c r="E1289" s="251">
        <v>0</v>
      </c>
      <c r="F1289" s="251">
        <v>0</v>
      </c>
      <c r="G1289" s="251">
        <v>0</v>
      </c>
      <c r="H1289" s="221"/>
      <c r="I1289" s="221"/>
      <c r="J1289" s="221"/>
      <c r="K1289" s="221"/>
    </row>
    <row r="1290" spans="1:11">
      <c r="A1290" s="221"/>
      <c r="B1290" s="221"/>
      <c r="C1290" s="250" t="s">
        <v>222</v>
      </c>
      <c r="D1290" s="251">
        <v>0</v>
      </c>
      <c r="E1290" s="251">
        <v>0</v>
      </c>
      <c r="F1290" s="251">
        <v>0</v>
      </c>
      <c r="G1290" s="251">
        <v>0</v>
      </c>
      <c r="H1290" s="221"/>
      <c r="I1290" s="221"/>
      <c r="J1290" s="221"/>
      <c r="K1290" s="221"/>
    </row>
    <row r="1291" spans="1:11">
      <c r="A1291" s="221"/>
      <c r="B1291" s="221"/>
      <c r="C1291" s="250" t="s">
        <v>220</v>
      </c>
      <c r="D1291" s="251">
        <v>0</v>
      </c>
      <c r="E1291" s="251">
        <v>0</v>
      </c>
      <c r="F1291" s="251">
        <v>0</v>
      </c>
      <c r="G1291" s="251">
        <v>0</v>
      </c>
      <c r="H1291" s="221"/>
      <c r="I1291" s="221"/>
      <c r="J1291" s="221"/>
      <c r="K1291" s="221"/>
    </row>
    <row r="1292" spans="1:11">
      <c r="A1292" s="221"/>
      <c r="B1292" s="221"/>
      <c r="C1292" s="250" t="s">
        <v>221</v>
      </c>
      <c r="D1292" s="251">
        <v>0</v>
      </c>
      <c r="E1292" s="251">
        <v>0</v>
      </c>
      <c r="F1292" s="251">
        <v>0</v>
      </c>
      <c r="G1292" s="251">
        <v>0</v>
      </c>
      <c r="H1292" s="221"/>
      <c r="I1292" s="221"/>
      <c r="J1292" s="221"/>
      <c r="K1292" s="221"/>
    </row>
    <row r="1293" spans="1:11">
      <c r="A1293" s="221"/>
      <c r="B1293" s="221"/>
      <c r="C1293" s="250" t="s">
        <v>223</v>
      </c>
      <c r="D1293" s="251">
        <v>0</v>
      </c>
      <c r="E1293" s="251">
        <v>0</v>
      </c>
      <c r="F1293" s="251">
        <v>0</v>
      </c>
      <c r="G1293" s="251">
        <v>0</v>
      </c>
      <c r="H1293" s="221"/>
      <c r="I1293" s="221"/>
      <c r="J1293" s="221"/>
      <c r="K1293" s="221"/>
    </row>
    <row r="1294" spans="1:11">
      <c r="A1294" s="221"/>
      <c r="B1294" s="221"/>
      <c r="C1294" s="250" t="s">
        <v>220</v>
      </c>
      <c r="D1294" s="251">
        <v>0</v>
      </c>
      <c r="E1294" s="251">
        <v>0</v>
      </c>
      <c r="F1294" s="251">
        <v>0</v>
      </c>
      <c r="G1294" s="251">
        <v>0</v>
      </c>
      <c r="H1294" s="221"/>
      <c r="I1294" s="221"/>
      <c r="J1294" s="221"/>
      <c r="K1294" s="221"/>
    </row>
    <row r="1295" spans="1:11">
      <c r="A1295" s="221"/>
      <c r="B1295" s="221"/>
      <c r="C1295" s="250" t="s">
        <v>221</v>
      </c>
      <c r="D1295" s="251">
        <v>0</v>
      </c>
      <c r="E1295" s="251">
        <v>0</v>
      </c>
      <c r="F1295" s="251">
        <v>0</v>
      </c>
      <c r="G1295" s="251">
        <v>0</v>
      </c>
      <c r="H1295" s="221"/>
      <c r="I1295" s="221"/>
      <c r="J1295" s="221"/>
      <c r="K1295" s="221"/>
    </row>
    <row r="1296" spans="1:11">
      <c r="A1296" s="221"/>
      <c r="B1296" s="221"/>
      <c r="C1296" s="250" t="s">
        <v>224</v>
      </c>
      <c r="D1296" s="251">
        <v>0</v>
      </c>
      <c r="E1296" s="251">
        <v>0</v>
      </c>
      <c r="F1296" s="251">
        <v>0</v>
      </c>
      <c r="G1296" s="251">
        <v>0</v>
      </c>
      <c r="H1296" s="221"/>
      <c r="I1296" s="221"/>
      <c r="J1296" s="221"/>
      <c r="K1296" s="221"/>
    </row>
    <row r="1297" spans="1:11">
      <c r="A1297" s="221"/>
      <c r="B1297" s="221"/>
      <c r="C1297" s="250" t="s">
        <v>220</v>
      </c>
      <c r="D1297" s="251">
        <v>0</v>
      </c>
      <c r="E1297" s="251">
        <v>0</v>
      </c>
      <c r="F1297" s="251">
        <v>0</v>
      </c>
      <c r="G1297" s="251">
        <v>0</v>
      </c>
      <c r="H1297" s="221"/>
      <c r="I1297" s="221"/>
      <c r="J1297" s="221"/>
      <c r="K1297" s="221"/>
    </row>
    <row r="1298" spans="1:11">
      <c r="A1298" s="221"/>
      <c r="B1298" s="221"/>
      <c r="C1298" s="250" t="s">
        <v>221</v>
      </c>
      <c r="D1298" s="251">
        <v>0</v>
      </c>
      <c r="E1298" s="251">
        <v>0</v>
      </c>
      <c r="F1298" s="251">
        <v>0</v>
      </c>
      <c r="G1298" s="251">
        <v>0</v>
      </c>
      <c r="H1298" s="221"/>
      <c r="I1298" s="221"/>
      <c r="J1298" s="221"/>
      <c r="K1298" s="221"/>
    </row>
    <row r="1299" spans="1:11">
      <c r="A1299" s="221"/>
      <c r="B1299" s="221"/>
      <c r="C1299" s="250" t="s">
        <v>225</v>
      </c>
      <c r="D1299" s="251">
        <v>0</v>
      </c>
      <c r="E1299" s="251">
        <v>0</v>
      </c>
      <c r="F1299" s="251">
        <v>0</v>
      </c>
      <c r="G1299" s="251">
        <v>0</v>
      </c>
      <c r="H1299" s="221"/>
      <c r="I1299" s="221"/>
      <c r="J1299" s="221"/>
      <c r="K1299" s="221"/>
    </row>
    <row r="1300" spans="1:11">
      <c r="A1300" s="221"/>
      <c r="B1300" s="221"/>
      <c r="C1300" s="250" t="s">
        <v>220</v>
      </c>
      <c r="D1300" s="251">
        <v>0</v>
      </c>
      <c r="E1300" s="251">
        <v>0</v>
      </c>
      <c r="F1300" s="251">
        <v>0</v>
      </c>
      <c r="G1300" s="251">
        <v>0</v>
      </c>
      <c r="H1300" s="221"/>
      <c r="I1300" s="221"/>
      <c r="J1300" s="221"/>
      <c r="K1300" s="221"/>
    </row>
    <row r="1301" spans="1:11">
      <c r="A1301" s="221"/>
      <c r="B1301" s="221"/>
      <c r="C1301" s="250" t="s">
        <v>221</v>
      </c>
      <c r="D1301" s="251">
        <v>0</v>
      </c>
      <c r="E1301" s="251">
        <v>0</v>
      </c>
      <c r="F1301" s="251">
        <v>0</v>
      </c>
      <c r="G1301" s="251">
        <v>0</v>
      </c>
      <c r="H1301" s="221"/>
      <c r="I1301" s="221"/>
      <c r="J1301" s="221"/>
      <c r="K1301" s="221"/>
    </row>
    <row r="1302" spans="1:11">
      <c r="A1302" s="221"/>
      <c r="B1302" s="221"/>
      <c r="C1302" s="250" t="s">
        <v>226</v>
      </c>
      <c r="D1302" s="251">
        <v>0</v>
      </c>
      <c r="E1302" s="251">
        <v>0</v>
      </c>
      <c r="F1302" s="251">
        <v>0</v>
      </c>
      <c r="G1302" s="251">
        <v>0</v>
      </c>
      <c r="H1302" s="221"/>
      <c r="I1302" s="221"/>
      <c r="J1302" s="221"/>
      <c r="K1302" s="221"/>
    </row>
    <row r="1303" spans="1:11">
      <c r="A1303" s="221"/>
      <c r="B1303" s="221"/>
      <c r="C1303" s="250" t="s">
        <v>220</v>
      </c>
      <c r="D1303" s="251">
        <v>0</v>
      </c>
      <c r="E1303" s="251">
        <v>0</v>
      </c>
      <c r="F1303" s="251">
        <v>0</v>
      </c>
      <c r="G1303" s="251">
        <v>0</v>
      </c>
      <c r="H1303" s="221"/>
      <c r="I1303" s="221"/>
      <c r="J1303" s="221"/>
      <c r="K1303" s="221"/>
    </row>
    <row r="1304" spans="1:11">
      <c r="A1304" s="221"/>
      <c r="B1304" s="221"/>
      <c r="C1304" s="250" t="s">
        <v>221</v>
      </c>
      <c r="D1304" s="251">
        <v>0</v>
      </c>
      <c r="E1304" s="251">
        <v>0</v>
      </c>
      <c r="F1304" s="251">
        <v>0</v>
      </c>
      <c r="G1304" s="251">
        <v>0</v>
      </c>
      <c r="H1304" s="221"/>
      <c r="I1304" s="221"/>
      <c r="J1304" s="221"/>
      <c r="K1304" s="221"/>
    </row>
    <row r="1305" spans="1:11">
      <c r="A1305" s="221"/>
      <c r="B1305" s="221"/>
      <c r="C1305" s="250" t="s">
        <v>227</v>
      </c>
      <c r="D1305" s="251">
        <v>0</v>
      </c>
      <c r="E1305" s="251">
        <v>0</v>
      </c>
      <c r="F1305" s="251">
        <v>0</v>
      </c>
      <c r="G1305" s="251">
        <v>0</v>
      </c>
      <c r="H1305" s="221"/>
      <c r="I1305" s="221"/>
      <c r="J1305" s="221"/>
      <c r="K1305" s="221"/>
    </row>
    <row r="1306" spans="1:11">
      <c r="A1306" s="221"/>
      <c r="B1306" s="221"/>
      <c r="C1306" s="250" t="s">
        <v>220</v>
      </c>
      <c r="D1306" s="251">
        <v>0</v>
      </c>
      <c r="E1306" s="251">
        <v>0</v>
      </c>
      <c r="F1306" s="251">
        <v>0</v>
      </c>
      <c r="G1306" s="251">
        <v>0</v>
      </c>
      <c r="H1306" s="221"/>
      <c r="I1306" s="221"/>
      <c r="J1306" s="221"/>
      <c r="K1306" s="221"/>
    </row>
    <row r="1307" spans="1:11">
      <c r="A1307" s="221"/>
      <c r="B1307" s="221"/>
      <c r="C1307" s="250" t="s">
        <v>221</v>
      </c>
      <c r="D1307" s="251">
        <v>0</v>
      </c>
      <c r="E1307" s="251">
        <v>0</v>
      </c>
      <c r="F1307" s="251">
        <v>0</v>
      </c>
      <c r="G1307" s="251">
        <v>0</v>
      </c>
      <c r="H1307" s="221"/>
      <c r="I1307" s="221"/>
      <c r="J1307" s="221"/>
      <c r="K1307" s="221"/>
    </row>
    <row r="1308" spans="1:11">
      <c r="A1308" s="221"/>
      <c r="B1308" s="221"/>
      <c r="C1308" s="250" t="s">
        <v>228</v>
      </c>
      <c r="D1308" s="251">
        <v>0</v>
      </c>
      <c r="E1308" s="251">
        <v>0</v>
      </c>
      <c r="F1308" s="251">
        <v>0</v>
      </c>
      <c r="G1308" s="251">
        <v>0</v>
      </c>
      <c r="H1308" s="221"/>
      <c r="I1308" s="221"/>
      <c r="J1308" s="221"/>
      <c r="K1308" s="221"/>
    </row>
    <row r="1309" spans="1:11">
      <c r="A1309" s="221"/>
      <c r="B1309" s="221"/>
      <c r="C1309" s="250" t="s">
        <v>220</v>
      </c>
      <c r="D1309" s="251">
        <v>0</v>
      </c>
      <c r="E1309" s="251">
        <v>0</v>
      </c>
      <c r="F1309" s="251">
        <v>0</v>
      </c>
      <c r="G1309" s="251">
        <v>0</v>
      </c>
      <c r="H1309" s="221"/>
      <c r="I1309" s="221"/>
      <c r="J1309" s="221"/>
      <c r="K1309" s="221"/>
    </row>
    <row r="1310" spans="1:11">
      <c r="A1310" s="221"/>
      <c r="B1310" s="221"/>
      <c r="C1310" s="250" t="s">
        <v>229</v>
      </c>
      <c r="D1310" s="251">
        <v>0</v>
      </c>
      <c r="E1310" s="251">
        <v>0</v>
      </c>
      <c r="F1310" s="251">
        <v>0</v>
      </c>
      <c r="G1310" s="251">
        <v>0</v>
      </c>
      <c r="H1310" s="221"/>
      <c r="I1310" s="221"/>
      <c r="J1310" s="221"/>
      <c r="K1310" s="221"/>
    </row>
    <row r="1311" spans="1:11">
      <c r="A1311" s="221"/>
      <c r="B1311" s="221"/>
      <c r="C1311" s="250" t="s">
        <v>230</v>
      </c>
      <c r="D1311" s="251">
        <v>0</v>
      </c>
      <c r="E1311" s="251">
        <v>0</v>
      </c>
      <c r="F1311" s="251">
        <v>0</v>
      </c>
      <c r="G1311" s="251">
        <v>0</v>
      </c>
      <c r="H1311" s="221"/>
      <c r="I1311" s="221"/>
      <c r="J1311" s="221"/>
      <c r="K1311" s="221"/>
    </row>
    <row r="1312" spans="1:11">
      <c r="A1312" s="221"/>
      <c r="B1312" s="221"/>
      <c r="C1312" s="250" t="s">
        <v>231</v>
      </c>
      <c r="D1312" s="251">
        <v>0</v>
      </c>
      <c r="E1312" s="251">
        <v>0</v>
      </c>
      <c r="F1312" s="251">
        <v>0</v>
      </c>
      <c r="G1312" s="251">
        <v>0</v>
      </c>
      <c r="H1312" s="221"/>
      <c r="I1312" s="221"/>
      <c r="J1312" s="221"/>
      <c r="K1312" s="221"/>
    </row>
    <row r="1313" spans="1:11">
      <c r="A1313" s="221"/>
      <c r="B1313" s="221"/>
      <c r="C1313" s="250" t="s">
        <v>232</v>
      </c>
      <c r="D1313" s="251">
        <v>0</v>
      </c>
      <c r="E1313" s="251">
        <v>0</v>
      </c>
      <c r="F1313" s="251">
        <v>0</v>
      </c>
      <c r="G1313" s="251">
        <v>0</v>
      </c>
      <c r="H1313" s="221"/>
      <c r="I1313" s="221"/>
      <c r="J1313" s="221"/>
      <c r="K1313" s="221"/>
    </row>
    <row r="1314" spans="1:11">
      <c r="A1314" s="221"/>
      <c r="B1314" s="221"/>
      <c r="C1314" s="250" t="s">
        <v>233</v>
      </c>
      <c r="D1314" s="251">
        <v>0</v>
      </c>
      <c r="E1314" s="251">
        <v>320000000</v>
      </c>
      <c r="F1314" s="251">
        <v>182898452</v>
      </c>
      <c r="G1314" s="251">
        <v>105861728</v>
      </c>
      <c r="H1314" s="221"/>
      <c r="I1314" s="221"/>
      <c r="J1314" s="221"/>
      <c r="K1314" s="221"/>
    </row>
    <row r="1315" spans="1:11">
      <c r="A1315" s="221"/>
      <c r="B1315" s="221"/>
      <c r="C1315" s="250" t="s">
        <v>220</v>
      </c>
      <c r="D1315" s="251">
        <v>0</v>
      </c>
      <c r="E1315" s="1584">
        <v>320000000</v>
      </c>
      <c r="F1315" s="1584">
        <v>182898452</v>
      </c>
      <c r="G1315" s="1584">
        <v>105861728</v>
      </c>
      <c r="H1315" s="221"/>
      <c r="I1315" s="221"/>
      <c r="J1315" s="221"/>
      <c r="K1315" s="221"/>
    </row>
    <row r="1316" spans="1:11">
      <c r="A1316" s="221"/>
      <c r="B1316" s="221"/>
      <c r="C1316" s="250" t="s">
        <v>229</v>
      </c>
      <c r="D1316" s="251">
        <v>0</v>
      </c>
      <c r="E1316" s="251">
        <v>0</v>
      </c>
      <c r="F1316" s="251">
        <v>0</v>
      </c>
      <c r="G1316" s="251">
        <v>0</v>
      </c>
      <c r="H1316" s="221"/>
      <c r="I1316" s="221"/>
      <c r="J1316" s="221"/>
      <c r="K1316" s="221"/>
    </row>
    <row r="1317" spans="1:11">
      <c r="A1317" s="221"/>
      <c r="B1317" s="221"/>
      <c r="C1317" s="250" t="s">
        <v>230</v>
      </c>
      <c r="D1317" s="251">
        <v>0</v>
      </c>
      <c r="E1317" s="251">
        <v>0</v>
      </c>
      <c r="F1317" s="251">
        <v>0</v>
      </c>
      <c r="G1317" s="251">
        <v>0</v>
      </c>
      <c r="H1317" s="221"/>
      <c r="I1317" s="221"/>
      <c r="J1317" s="221"/>
      <c r="K1317" s="221"/>
    </row>
    <row r="1318" spans="1:11">
      <c r="A1318" s="221"/>
      <c r="B1318" s="221"/>
      <c r="C1318" s="250" t="s">
        <v>231</v>
      </c>
      <c r="D1318" s="251">
        <v>0</v>
      </c>
      <c r="E1318" s="251">
        <v>0</v>
      </c>
      <c r="F1318" s="251">
        <v>0</v>
      </c>
      <c r="G1318" s="251">
        <v>0</v>
      </c>
      <c r="H1318" s="221"/>
      <c r="I1318" s="221"/>
      <c r="J1318" s="221"/>
      <c r="K1318" s="221"/>
    </row>
    <row r="1319" spans="1:11">
      <c r="A1319" s="221"/>
      <c r="B1319" s="221"/>
      <c r="C1319" s="250" t="s">
        <v>232</v>
      </c>
      <c r="D1319" s="251">
        <v>0</v>
      </c>
      <c r="E1319" s="251">
        <v>0</v>
      </c>
      <c r="F1319" s="251">
        <v>0</v>
      </c>
      <c r="G1319" s="251">
        <v>0</v>
      </c>
      <c r="H1319" s="221"/>
      <c r="I1319" s="221"/>
      <c r="J1319" s="221"/>
      <c r="K1319" s="221"/>
    </row>
    <row r="1320" spans="1:11">
      <c r="A1320" s="221"/>
      <c r="B1320" s="221"/>
      <c r="C1320" s="250" t="s">
        <v>234</v>
      </c>
      <c r="D1320" s="251">
        <v>0</v>
      </c>
      <c r="E1320" s="251">
        <v>0</v>
      </c>
      <c r="F1320" s="251">
        <v>0</v>
      </c>
      <c r="G1320" s="251">
        <v>0</v>
      </c>
      <c r="H1320" s="221"/>
      <c r="I1320" s="221"/>
      <c r="J1320" s="221"/>
      <c r="K1320" s="221"/>
    </row>
    <row r="1321" spans="1:11">
      <c r="A1321" s="221"/>
      <c r="B1321" s="221"/>
      <c r="C1321" s="250" t="s">
        <v>220</v>
      </c>
      <c r="D1321" s="251">
        <v>0</v>
      </c>
      <c r="E1321" s="251">
        <v>0</v>
      </c>
      <c r="F1321" s="251">
        <v>0</v>
      </c>
      <c r="G1321" s="251">
        <v>0</v>
      </c>
      <c r="H1321" s="221"/>
      <c r="I1321" s="221"/>
      <c r="J1321" s="221"/>
      <c r="K1321" s="221"/>
    </row>
    <row r="1322" spans="1:11">
      <c r="A1322" s="221"/>
      <c r="B1322" s="221"/>
      <c r="C1322" s="250" t="s">
        <v>229</v>
      </c>
      <c r="D1322" s="251">
        <v>0</v>
      </c>
      <c r="E1322" s="251">
        <v>0</v>
      </c>
      <c r="F1322" s="251">
        <v>0</v>
      </c>
      <c r="G1322" s="251">
        <v>0</v>
      </c>
      <c r="H1322" s="221"/>
      <c r="I1322" s="221"/>
      <c r="J1322" s="221"/>
      <c r="K1322" s="221"/>
    </row>
    <row r="1323" spans="1:11">
      <c r="A1323" s="221"/>
      <c r="B1323" s="221"/>
      <c r="C1323" s="250" t="s">
        <v>230</v>
      </c>
      <c r="D1323" s="251">
        <v>0</v>
      </c>
      <c r="E1323" s="251">
        <v>0</v>
      </c>
      <c r="F1323" s="251">
        <v>0</v>
      </c>
      <c r="G1323" s="251">
        <v>0</v>
      </c>
      <c r="H1323" s="221"/>
      <c r="I1323" s="221"/>
      <c r="J1323" s="221"/>
      <c r="K1323" s="221"/>
    </row>
    <row r="1324" spans="1:11">
      <c r="A1324" s="221"/>
      <c r="B1324" s="221"/>
      <c r="C1324" s="250" t="s">
        <v>231</v>
      </c>
      <c r="D1324" s="251">
        <v>0</v>
      </c>
      <c r="E1324" s="251">
        <v>0</v>
      </c>
      <c r="F1324" s="251">
        <v>0</v>
      </c>
      <c r="G1324" s="251">
        <v>0</v>
      </c>
      <c r="H1324" s="221"/>
      <c r="I1324" s="221"/>
      <c r="J1324" s="221"/>
      <c r="K1324" s="221"/>
    </row>
    <row r="1325" spans="1:11">
      <c r="A1325" s="221"/>
      <c r="B1325" s="221"/>
      <c r="C1325" s="250" t="s">
        <v>232</v>
      </c>
      <c r="D1325" s="251">
        <v>0</v>
      </c>
      <c r="E1325" s="251">
        <v>0</v>
      </c>
      <c r="F1325" s="251">
        <v>0</v>
      </c>
      <c r="G1325" s="251">
        <v>0</v>
      </c>
      <c r="H1325" s="221"/>
      <c r="I1325" s="221"/>
      <c r="J1325" s="221"/>
      <c r="K1325" s="221"/>
    </row>
    <row r="1326" spans="1:11">
      <c r="A1326" s="221"/>
      <c r="B1326" s="221"/>
      <c r="C1326" s="250" t="s">
        <v>235</v>
      </c>
      <c r="D1326" s="251">
        <v>0</v>
      </c>
      <c r="E1326" s="251">
        <v>0</v>
      </c>
      <c r="F1326" s="251">
        <v>0</v>
      </c>
      <c r="G1326" s="251">
        <v>0</v>
      </c>
      <c r="H1326" s="221"/>
      <c r="I1326" s="221"/>
      <c r="J1326" s="221"/>
      <c r="K1326" s="221"/>
    </row>
    <row r="1327" spans="1:11">
      <c r="A1327" s="221"/>
      <c r="B1327" s="221"/>
      <c r="C1327" s="250" t="s">
        <v>236</v>
      </c>
      <c r="D1327" s="251">
        <v>0</v>
      </c>
      <c r="E1327" s="251">
        <v>0</v>
      </c>
      <c r="F1327" s="251">
        <v>0</v>
      </c>
      <c r="G1327" s="251">
        <v>0</v>
      </c>
      <c r="H1327" s="221"/>
      <c r="I1327" s="221"/>
      <c r="J1327" s="221"/>
      <c r="K1327" s="221"/>
    </row>
    <row r="1328" spans="1:11">
      <c r="A1328" s="221"/>
      <c r="B1328" s="221"/>
      <c r="C1328" s="252" t="s">
        <v>237</v>
      </c>
      <c r="D1328" s="251">
        <v>0</v>
      </c>
      <c r="E1328" s="251">
        <v>320000000</v>
      </c>
      <c r="F1328" s="251">
        <v>182898452</v>
      </c>
      <c r="G1328" s="251">
        <v>105861728</v>
      </c>
      <c r="H1328" s="221"/>
      <c r="I1328" s="221"/>
      <c r="J1328" s="221"/>
      <c r="K1328" s="221"/>
    </row>
    <row r="1329" spans="1:11">
      <c r="A1329" s="221"/>
      <c r="B1329" s="221"/>
      <c r="C1329" s="242" t="s">
        <v>3650</v>
      </c>
      <c r="D1329" s="1627" t="s">
        <v>3651</v>
      </c>
      <c r="E1329" s="1628"/>
      <c r="F1329" s="1628"/>
      <c r="G1329" s="1628"/>
      <c r="H1329" s="221"/>
      <c r="I1329" s="221"/>
      <c r="J1329" s="221"/>
      <c r="K1329" s="221"/>
    </row>
    <row r="1330" spans="1:11">
      <c r="A1330" s="221"/>
      <c r="B1330" s="221"/>
      <c r="C1330" s="243" t="s">
        <v>209</v>
      </c>
      <c r="D1330" s="1705" t="s">
        <v>3652</v>
      </c>
      <c r="E1330" s="1706"/>
      <c r="F1330" s="1706"/>
      <c r="G1330" s="1706"/>
      <c r="H1330" s="221"/>
      <c r="I1330" s="221"/>
      <c r="J1330" s="221"/>
      <c r="K1330" s="221"/>
    </row>
    <row r="1331" spans="1:11">
      <c r="A1331" s="221"/>
      <c r="B1331" s="221"/>
      <c r="C1331" s="244" t="s">
        <v>211</v>
      </c>
      <c r="D1331" s="1639" t="s">
        <v>3653</v>
      </c>
      <c r="E1331" s="1640"/>
      <c r="F1331" s="1640"/>
      <c r="G1331" s="1640"/>
      <c r="H1331" s="221"/>
      <c r="I1331" s="221"/>
      <c r="J1331" s="221"/>
      <c r="K1331" s="221"/>
    </row>
    <row r="1332" spans="1:11">
      <c r="A1332" s="221"/>
      <c r="B1332" s="221"/>
      <c r="C1332" s="244" t="s">
        <v>31</v>
      </c>
      <c r="D1332" s="1639" t="s">
        <v>3263</v>
      </c>
      <c r="E1332" s="1640"/>
      <c r="F1332" s="1640"/>
      <c r="G1332" s="1640"/>
      <c r="H1332" s="221"/>
      <c r="I1332" s="221"/>
      <c r="J1332" s="221"/>
      <c r="K1332" s="221"/>
    </row>
    <row r="1333" spans="1:11">
      <c r="A1333" s="221"/>
      <c r="B1333" s="221"/>
      <c r="C1333" s="245"/>
      <c r="D1333" s="246">
        <v>2025</v>
      </c>
      <c r="E1333" s="246">
        <v>2026</v>
      </c>
      <c r="F1333" s="246">
        <v>2027</v>
      </c>
      <c r="G1333" s="246">
        <v>2028</v>
      </c>
      <c r="H1333" s="221"/>
      <c r="I1333" s="221"/>
      <c r="J1333" s="221"/>
      <c r="K1333" s="221"/>
    </row>
    <row r="1334" spans="1:11">
      <c r="A1334" s="221"/>
      <c r="B1334" s="221"/>
      <c r="C1334" s="247"/>
      <c r="D1334" s="248" t="s">
        <v>13</v>
      </c>
      <c r="E1334" s="248" t="s">
        <v>14</v>
      </c>
      <c r="F1334" s="248" t="s">
        <v>14</v>
      </c>
      <c r="G1334" s="248" t="s">
        <v>14</v>
      </c>
      <c r="H1334" s="221"/>
      <c r="I1334" s="221"/>
      <c r="J1334" s="221"/>
      <c r="K1334" s="221"/>
    </row>
    <row r="1335" spans="1:11">
      <c r="A1335" s="221"/>
      <c r="B1335" s="221"/>
      <c r="C1335" s="225" t="s">
        <v>33</v>
      </c>
      <c r="D1335" s="253" t="s">
        <v>200</v>
      </c>
      <c r="E1335" s="253" t="s">
        <v>248</v>
      </c>
      <c r="F1335" s="253" t="s">
        <v>248</v>
      </c>
      <c r="G1335" s="253" t="s">
        <v>164</v>
      </c>
      <c r="H1335" s="221"/>
      <c r="I1335" s="221"/>
      <c r="J1335" s="221"/>
      <c r="K1335" s="221"/>
    </row>
    <row r="1336" spans="1:11">
      <c r="A1336" s="221"/>
      <c r="B1336" s="221"/>
      <c r="C1336" s="225" t="s">
        <v>214</v>
      </c>
      <c r="D1336" s="1584">
        <v>84360950</v>
      </c>
      <c r="E1336" s="1584">
        <v>7324623</v>
      </c>
      <c r="F1336" s="253" t="s">
        <v>164</v>
      </c>
      <c r="G1336" s="253" t="s">
        <v>164</v>
      </c>
      <c r="H1336" s="221"/>
      <c r="I1336" s="221"/>
      <c r="J1336" s="221"/>
      <c r="K1336" s="221"/>
    </row>
    <row r="1337" spans="1:11">
      <c r="A1337" s="221"/>
      <c r="B1337" s="221"/>
      <c r="C1337" s="225" t="s">
        <v>215</v>
      </c>
      <c r="D1337" s="253" t="s">
        <v>164</v>
      </c>
      <c r="E1337" s="1584">
        <v>7324623</v>
      </c>
      <c r="F1337" s="253" t="s">
        <v>164</v>
      </c>
      <c r="G1337" s="253" t="s">
        <v>164</v>
      </c>
      <c r="H1337" s="221"/>
      <c r="I1337" s="221"/>
      <c r="J1337" s="221"/>
      <c r="K1337" s="221"/>
    </row>
    <row r="1338" spans="1:11">
      <c r="A1338" s="221"/>
      <c r="B1338" s="221"/>
      <c r="C1338" s="225" t="s">
        <v>216</v>
      </c>
      <c r="D1338" s="253" t="s">
        <v>200</v>
      </c>
      <c r="E1338" s="1586"/>
      <c r="F1338" s="1619">
        <v>0</v>
      </c>
      <c r="G1338" s="1619">
        <v>-1</v>
      </c>
      <c r="H1338" s="221"/>
      <c r="I1338" s="221"/>
      <c r="J1338" s="221"/>
      <c r="K1338" s="221"/>
    </row>
    <row r="1339" spans="1:11">
      <c r="A1339" s="221"/>
      <c r="B1339" s="221"/>
      <c r="C1339" s="225" t="s">
        <v>217</v>
      </c>
      <c r="D1339" s="253" t="s">
        <v>200</v>
      </c>
      <c r="E1339" s="1586">
        <v>-0.91317519539549996</v>
      </c>
      <c r="F1339" s="1619">
        <v>-1</v>
      </c>
      <c r="G1339" s="1619" t="s">
        <v>200</v>
      </c>
      <c r="H1339" s="221"/>
      <c r="I1339" s="221"/>
      <c r="J1339" s="221"/>
      <c r="K1339" s="221"/>
    </row>
    <row r="1340" spans="1:11">
      <c r="A1340" s="221"/>
      <c r="B1340" s="221"/>
      <c r="C1340" s="225" t="s">
        <v>39</v>
      </c>
      <c r="D1340" s="253" t="s">
        <v>200</v>
      </c>
      <c r="E1340" s="253" t="s">
        <v>200</v>
      </c>
      <c r="F1340" s="1619">
        <v>-1</v>
      </c>
      <c r="G1340" s="1619" t="s">
        <v>200</v>
      </c>
      <c r="H1340" s="221"/>
      <c r="I1340" s="221"/>
      <c r="J1340" s="221"/>
      <c r="K1340" s="221"/>
    </row>
    <row r="1341" spans="1:11">
      <c r="A1341" s="221"/>
      <c r="B1341" s="221"/>
      <c r="C1341" s="1641" t="s">
        <v>218</v>
      </c>
      <c r="D1341" s="1642"/>
      <c r="E1341" s="1642"/>
      <c r="F1341" s="1642"/>
      <c r="G1341" s="1642"/>
      <c r="H1341" s="221"/>
      <c r="I1341" s="221"/>
      <c r="J1341" s="221"/>
      <c r="K1341" s="221"/>
    </row>
    <row r="1342" spans="1:11">
      <c r="A1342" s="221"/>
      <c r="B1342" s="221"/>
      <c r="C1342" s="245"/>
      <c r="D1342" s="246">
        <v>2025</v>
      </c>
      <c r="E1342" s="246">
        <v>2026</v>
      </c>
      <c r="F1342" s="246">
        <v>2027</v>
      </c>
      <c r="G1342" s="246">
        <v>2028</v>
      </c>
      <c r="H1342" s="221"/>
      <c r="I1342" s="221"/>
      <c r="J1342" s="221"/>
      <c r="K1342" s="221"/>
    </row>
    <row r="1343" spans="1:11">
      <c r="A1343" s="221"/>
      <c r="B1343" s="221"/>
      <c r="C1343" s="247"/>
      <c r="D1343" s="248" t="s">
        <v>13</v>
      </c>
      <c r="E1343" s="248" t="s">
        <v>14</v>
      </c>
      <c r="F1343" s="248" t="s">
        <v>14</v>
      </c>
      <c r="G1343" s="248" t="s">
        <v>14</v>
      </c>
      <c r="H1343" s="221"/>
      <c r="I1343" s="221"/>
      <c r="J1343" s="221"/>
      <c r="K1343" s="221"/>
    </row>
    <row r="1344" spans="1:11">
      <c r="A1344" s="221"/>
      <c r="B1344" s="221"/>
      <c r="C1344" s="250" t="s">
        <v>219</v>
      </c>
      <c r="D1344" s="251">
        <v>0</v>
      </c>
      <c r="E1344" s="251">
        <v>0</v>
      </c>
      <c r="F1344" s="251">
        <v>0</v>
      </c>
      <c r="G1344" s="251">
        <v>0</v>
      </c>
      <c r="H1344" s="221"/>
      <c r="I1344" s="221"/>
      <c r="J1344" s="221"/>
      <c r="K1344" s="221"/>
    </row>
    <row r="1345" spans="1:11">
      <c r="A1345" s="221"/>
      <c r="B1345" s="221"/>
      <c r="C1345" s="250" t="s">
        <v>220</v>
      </c>
      <c r="D1345" s="251">
        <v>0</v>
      </c>
      <c r="E1345" s="251">
        <v>0</v>
      </c>
      <c r="F1345" s="251">
        <v>0</v>
      </c>
      <c r="G1345" s="251">
        <v>0</v>
      </c>
      <c r="H1345" s="221"/>
      <c r="I1345" s="221"/>
      <c r="J1345" s="221"/>
      <c r="K1345" s="221"/>
    </row>
    <row r="1346" spans="1:11">
      <c r="A1346" s="221"/>
      <c r="B1346" s="221"/>
      <c r="C1346" s="250" t="s">
        <v>221</v>
      </c>
      <c r="D1346" s="251">
        <v>0</v>
      </c>
      <c r="E1346" s="251">
        <v>0</v>
      </c>
      <c r="F1346" s="251">
        <v>0</v>
      </c>
      <c r="G1346" s="251">
        <v>0</v>
      </c>
      <c r="H1346" s="221"/>
      <c r="I1346" s="221"/>
      <c r="J1346" s="221"/>
      <c r="K1346" s="221"/>
    </row>
    <row r="1347" spans="1:11">
      <c r="A1347" s="221"/>
      <c r="B1347" s="221"/>
      <c r="C1347" s="250" t="s">
        <v>222</v>
      </c>
      <c r="D1347" s="251">
        <v>0</v>
      </c>
      <c r="E1347" s="251">
        <v>0</v>
      </c>
      <c r="F1347" s="251">
        <v>0</v>
      </c>
      <c r="G1347" s="251">
        <v>0</v>
      </c>
      <c r="H1347" s="221"/>
      <c r="I1347" s="221"/>
      <c r="J1347" s="221"/>
      <c r="K1347" s="221"/>
    </row>
    <row r="1348" spans="1:11">
      <c r="A1348" s="221"/>
      <c r="B1348" s="221"/>
      <c r="C1348" s="250" t="s">
        <v>220</v>
      </c>
      <c r="D1348" s="251">
        <v>0</v>
      </c>
      <c r="E1348" s="251">
        <v>0</v>
      </c>
      <c r="F1348" s="251">
        <v>0</v>
      </c>
      <c r="G1348" s="251">
        <v>0</v>
      </c>
      <c r="H1348" s="221"/>
      <c r="I1348" s="221"/>
      <c r="J1348" s="221"/>
      <c r="K1348" s="221"/>
    </row>
    <row r="1349" spans="1:11">
      <c r="A1349" s="221"/>
      <c r="B1349" s="221"/>
      <c r="C1349" s="250" t="s">
        <v>221</v>
      </c>
      <c r="D1349" s="251">
        <v>0</v>
      </c>
      <c r="E1349" s="251">
        <v>0</v>
      </c>
      <c r="F1349" s="251">
        <v>0</v>
      </c>
      <c r="G1349" s="251">
        <v>0</v>
      </c>
      <c r="H1349" s="221"/>
      <c r="I1349" s="221"/>
      <c r="J1349" s="221"/>
      <c r="K1349" s="221"/>
    </row>
    <row r="1350" spans="1:11">
      <c r="A1350" s="221"/>
      <c r="B1350" s="221"/>
      <c r="C1350" s="250" t="s">
        <v>223</v>
      </c>
      <c r="D1350" s="251">
        <v>0</v>
      </c>
      <c r="E1350" s="251">
        <v>0</v>
      </c>
      <c r="F1350" s="251">
        <v>0</v>
      </c>
      <c r="G1350" s="251">
        <v>0</v>
      </c>
      <c r="H1350" s="221"/>
      <c r="I1350" s="221"/>
      <c r="J1350" s="221"/>
      <c r="K1350" s="221"/>
    </row>
    <row r="1351" spans="1:11">
      <c r="A1351" s="221"/>
      <c r="B1351" s="221"/>
      <c r="C1351" s="250" t="s">
        <v>220</v>
      </c>
      <c r="D1351" s="251">
        <v>0</v>
      </c>
      <c r="E1351" s="251">
        <v>0</v>
      </c>
      <c r="F1351" s="251">
        <v>0</v>
      </c>
      <c r="G1351" s="251">
        <v>0</v>
      </c>
      <c r="H1351" s="221"/>
      <c r="I1351" s="221"/>
      <c r="J1351" s="221"/>
      <c r="K1351" s="221"/>
    </row>
    <row r="1352" spans="1:11">
      <c r="A1352" s="221"/>
      <c r="B1352" s="221"/>
      <c r="C1352" s="250" t="s">
        <v>221</v>
      </c>
      <c r="D1352" s="251">
        <v>0</v>
      </c>
      <c r="E1352" s="251">
        <v>0</v>
      </c>
      <c r="F1352" s="251">
        <v>0</v>
      </c>
      <c r="G1352" s="251">
        <v>0</v>
      </c>
      <c r="H1352" s="221"/>
      <c r="I1352" s="221"/>
      <c r="J1352" s="221"/>
      <c r="K1352" s="221"/>
    </row>
    <row r="1353" spans="1:11">
      <c r="A1353" s="221"/>
      <c r="B1353" s="221"/>
      <c r="C1353" s="250" t="s">
        <v>224</v>
      </c>
      <c r="D1353" s="251">
        <v>0</v>
      </c>
      <c r="E1353" s="251">
        <v>0</v>
      </c>
      <c r="F1353" s="251">
        <v>0</v>
      </c>
      <c r="G1353" s="251">
        <v>0</v>
      </c>
      <c r="H1353" s="221"/>
      <c r="I1353" s="221"/>
      <c r="J1353" s="221"/>
      <c r="K1353" s="221"/>
    </row>
    <row r="1354" spans="1:11">
      <c r="A1354" s="221"/>
      <c r="B1354" s="221"/>
      <c r="C1354" s="250" t="s">
        <v>220</v>
      </c>
      <c r="D1354" s="251">
        <v>0</v>
      </c>
      <c r="E1354" s="251">
        <v>0</v>
      </c>
      <c r="F1354" s="251">
        <v>0</v>
      </c>
      <c r="G1354" s="251">
        <v>0</v>
      </c>
      <c r="H1354" s="221"/>
      <c r="I1354" s="221"/>
      <c r="J1354" s="221"/>
      <c r="K1354" s="221"/>
    </row>
    <row r="1355" spans="1:11">
      <c r="A1355" s="221"/>
      <c r="B1355" s="221"/>
      <c r="C1355" s="250" t="s">
        <v>221</v>
      </c>
      <c r="D1355" s="251">
        <v>0</v>
      </c>
      <c r="E1355" s="251">
        <v>0</v>
      </c>
      <c r="F1355" s="251">
        <v>0</v>
      </c>
      <c r="G1355" s="251">
        <v>0</v>
      </c>
      <c r="H1355" s="221"/>
      <c r="I1355" s="221"/>
      <c r="J1355" s="221"/>
      <c r="K1355" s="221"/>
    </row>
    <row r="1356" spans="1:11">
      <c r="A1356" s="221"/>
      <c r="B1356" s="221"/>
      <c r="C1356" s="250" t="s">
        <v>225</v>
      </c>
      <c r="D1356" s="251">
        <v>0</v>
      </c>
      <c r="E1356" s="251">
        <v>0</v>
      </c>
      <c r="F1356" s="251">
        <v>0</v>
      </c>
      <c r="G1356" s="251">
        <v>0</v>
      </c>
      <c r="H1356" s="221"/>
      <c r="I1356" s="221"/>
      <c r="J1356" s="221"/>
      <c r="K1356" s="221"/>
    </row>
    <row r="1357" spans="1:11">
      <c r="A1357" s="221"/>
      <c r="B1357" s="221"/>
      <c r="C1357" s="250" t="s">
        <v>220</v>
      </c>
      <c r="D1357" s="251">
        <v>0</v>
      </c>
      <c r="E1357" s="251">
        <v>0</v>
      </c>
      <c r="F1357" s="251">
        <v>0</v>
      </c>
      <c r="G1357" s="251">
        <v>0</v>
      </c>
      <c r="H1357" s="221"/>
      <c r="I1357" s="221"/>
      <c r="J1357" s="221"/>
      <c r="K1357" s="221"/>
    </row>
    <row r="1358" spans="1:11">
      <c r="A1358" s="221"/>
      <c r="B1358" s="221"/>
      <c r="C1358" s="250" t="s">
        <v>221</v>
      </c>
      <c r="D1358" s="251">
        <v>0</v>
      </c>
      <c r="E1358" s="251">
        <v>0</v>
      </c>
      <c r="F1358" s="251">
        <v>0</v>
      </c>
      <c r="G1358" s="251">
        <v>0</v>
      </c>
      <c r="H1358" s="221"/>
      <c r="I1358" s="221"/>
      <c r="J1358" s="221"/>
      <c r="K1358" s="221"/>
    </row>
    <row r="1359" spans="1:11">
      <c r="A1359" s="221"/>
      <c r="B1359" s="221"/>
      <c r="C1359" s="250" t="s">
        <v>226</v>
      </c>
      <c r="D1359" s="251">
        <v>0</v>
      </c>
      <c r="E1359" s="251">
        <v>0</v>
      </c>
      <c r="F1359" s="251">
        <v>0</v>
      </c>
      <c r="G1359" s="251">
        <v>0</v>
      </c>
      <c r="H1359" s="221"/>
      <c r="I1359" s="221"/>
      <c r="J1359" s="221"/>
      <c r="K1359" s="221"/>
    </row>
    <row r="1360" spans="1:11">
      <c r="A1360" s="221"/>
      <c r="B1360" s="221"/>
      <c r="C1360" s="250" t="s">
        <v>220</v>
      </c>
      <c r="D1360" s="251">
        <v>0</v>
      </c>
      <c r="E1360" s="251">
        <v>0</v>
      </c>
      <c r="F1360" s="251">
        <v>0</v>
      </c>
      <c r="G1360" s="251">
        <v>0</v>
      </c>
      <c r="H1360" s="221"/>
      <c r="I1360" s="221"/>
      <c r="J1360" s="221"/>
      <c r="K1360" s="221"/>
    </row>
    <row r="1361" spans="1:11">
      <c r="A1361" s="221"/>
      <c r="B1361" s="221"/>
      <c r="C1361" s="250" t="s">
        <v>221</v>
      </c>
      <c r="D1361" s="251">
        <v>0</v>
      </c>
      <c r="E1361" s="251">
        <v>0</v>
      </c>
      <c r="F1361" s="251">
        <v>0</v>
      </c>
      <c r="G1361" s="251">
        <v>0</v>
      </c>
      <c r="H1361" s="221"/>
      <c r="I1361" s="221"/>
      <c r="J1361" s="221"/>
      <c r="K1361" s="221"/>
    </row>
    <row r="1362" spans="1:11">
      <c r="A1362" s="221"/>
      <c r="B1362" s="221"/>
      <c r="C1362" s="250" t="s">
        <v>227</v>
      </c>
      <c r="D1362" s="251">
        <v>0</v>
      </c>
      <c r="E1362" s="251">
        <v>0</v>
      </c>
      <c r="F1362" s="251">
        <v>0</v>
      </c>
      <c r="G1362" s="251">
        <v>0</v>
      </c>
      <c r="H1362" s="221"/>
      <c r="I1362" s="221"/>
      <c r="J1362" s="221"/>
      <c r="K1362" s="221"/>
    </row>
    <row r="1363" spans="1:11">
      <c r="A1363" s="221"/>
      <c r="B1363" s="221"/>
      <c r="C1363" s="250" t="s">
        <v>220</v>
      </c>
      <c r="D1363" s="251">
        <v>0</v>
      </c>
      <c r="E1363" s="251">
        <v>0</v>
      </c>
      <c r="F1363" s="251">
        <v>0</v>
      </c>
      <c r="G1363" s="251">
        <v>0</v>
      </c>
      <c r="H1363" s="221"/>
      <c r="I1363" s="221"/>
      <c r="J1363" s="221"/>
      <c r="K1363" s="221"/>
    </row>
    <row r="1364" spans="1:11">
      <c r="A1364" s="221"/>
      <c r="B1364" s="221"/>
      <c r="C1364" s="250" t="s">
        <v>221</v>
      </c>
      <c r="D1364" s="251">
        <v>0</v>
      </c>
      <c r="E1364" s="251">
        <v>0</v>
      </c>
      <c r="F1364" s="251">
        <v>0</v>
      </c>
      <c r="G1364" s="251">
        <v>0</v>
      </c>
      <c r="H1364" s="221"/>
      <c r="I1364" s="221"/>
      <c r="J1364" s="221"/>
      <c r="K1364" s="221"/>
    </row>
    <row r="1365" spans="1:11">
      <c r="A1365" s="221"/>
      <c r="B1365" s="221"/>
      <c r="C1365" s="250" t="s">
        <v>228</v>
      </c>
      <c r="D1365" s="251">
        <v>0</v>
      </c>
      <c r="E1365" s="251">
        <v>0</v>
      </c>
      <c r="F1365" s="251">
        <v>0</v>
      </c>
      <c r="G1365" s="251">
        <v>0</v>
      </c>
      <c r="H1365" s="221"/>
      <c r="I1365" s="221"/>
      <c r="J1365" s="221"/>
      <c r="K1365" s="221"/>
    </row>
    <row r="1366" spans="1:11">
      <c r="A1366" s="221"/>
      <c r="B1366" s="221"/>
      <c r="C1366" s="250" t="s">
        <v>220</v>
      </c>
      <c r="D1366" s="251">
        <v>0</v>
      </c>
      <c r="E1366" s="251">
        <v>0</v>
      </c>
      <c r="F1366" s="251">
        <v>0</v>
      </c>
      <c r="G1366" s="251">
        <v>0</v>
      </c>
      <c r="H1366" s="221"/>
      <c r="I1366" s="221"/>
      <c r="J1366" s="221"/>
      <c r="K1366" s="221"/>
    </row>
    <row r="1367" spans="1:11">
      <c r="A1367" s="221"/>
      <c r="B1367" s="221"/>
      <c r="C1367" s="250" t="s">
        <v>229</v>
      </c>
      <c r="D1367" s="251">
        <v>0</v>
      </c>
      <c r="E1367" s="251">
        <v>0</v>
      </c>
      <c r="F1367" s="251">
        <v>0</v>
      </c>
      <c r="G1367" s="251">
        <v>0</v>
      </c>
      <c r="H1367" s="221"/>
      <c r="I1367" s="221"/>
      <c r="J1367" s="221"/>
      <c r="K1367" s="221"/>
    </row>
    <row r="1368" spans="1:11">
      <c r="A1368" s="221"/>
      <c r="B1368" s="221"/>
      <c r="C1368" s="250" t="s">
        <v>230</v>
      </c>
      <c r="D1368" s="251">
        <v>0</v>
      </c>
      <c r="E1368" s="251">
        <v>0</v>
      </c>
      <c r="F1368" s="251">
        <v>0</v>
      </c>
      <c r="G1368" s="251">
        <v>0</v>
      </c>
      <c r="H1368" s="221"/>
      <c r="I1368" s="221"/>
      <c r="J1368" s="221"/>
      <c r="K1368" s="221"/>
    </row>
    <row r="1369" spans="1:11">
      <c r="A1369" s="221"/>
      <c r="B1369" s="221"/>
      <c r="C1369" s="250" t="s">
        <v>231</v>
      </c>
      <c r="D1369" s="251">
        <v>0</v>
      </c>
      <c r="E1369" s="251">
        <v>0</v>
      </c>
      <c r="F1369" s="251">
        <v>0</v>
      </c>
      <c r="G1369" s="251">
        <v>0</v>
      </c>
      <c r="H1369" s="221"/>
      <c r="I1369" s="221"/>
      <c r="J1369" s="221"/>
      <c r="K1369" s="221"/>
    </row>
    <row r="1370" spans="1:11">
      <c r="A1370" s="221"/>
      <c r="B1370" s="221"/>
      <c r="C1370" s="250" t="s">
        <v>232</v>
      </c>
      <c r="D1370" s="251">
        <v>0</v>
      </c>
      <c r="E1370" s="251">
        <v>0</v>
      </c>
      <c r="F1370" s="251">
        <v>0</v>
      </c>
      <c r="G1370" s="251">
        <v>0</v>
      </c>
      <c r="H1370" s="221"/>
      <c r="I1370" s="221"/>
      <c r="J1370" s="221"/>
      <c r="K1370" s="221"/>
    </row>
    <row r="1371" spans="1:11">
      <c r="A1371" s="221"/>
      <c r="B1371" s="221"/>
      <c r="C1371" s="250" t="s">
        <v>233</v>
      </c>
      <c r="D1371" s="251">
        <v>0</v>
      </c>
      <c r="E1371" s="251">
        <v>7324623</v>
      </c>
      <c r="F1371" s="251">
        <v>0</v>
      </c>
      <c r="G1371" s="251">
        <v>0</v>
      </c>
      <c r="H1371" s="221"/>
      <c r="I1371" s="221"/>
      <c r="J1371" s="221"/>
      <c r="K1371" s="221"/>
    </row>
    <row r="1372" spans="1:11">
      <c r="A1372" s="221"/>
      <c r="B1372" s="221"/>
      <c r="C1372" s="250" t="s">
        <v>220</v>
      </c>
      <c r="D1372" s="251">
        <v>0</v>
      </c>
      <c r="E1372" s="251">
        <v>7324623</v>
      </c>
      <c r="F1372" s="251">
        <v>0</v>
      </c>
      <c r="G1372" s="251">
        <v>0</v>
      </c>
      <c r="H1372" s="221"/>
      <c r="I1372" s="221"/>
      <c r="J1372" s="221"/>
      <c r="K1372" s="221"/>
    </row>
    <row r="1373" spans="1:11">
      <c r="A1373" s="221"/>
      <c r="B1373" s="221"/>
      <c r="C1373" s="250" t="s">
        <v>229</v>
      </c>
      <c r="D1373" s="251">
        <v>0</v>
      </c>
      <c r="E1373" s="251">
        <v>0</v>
      </c>
      <c r="F1373" s="251">
        <v>0</v>
      </c>
      <c r="G1373" s="251">
        <v>0</v>
      </c>
      <c r="H1373" s="221"/>
      <c r="I1373" s="221"/>
      <c r="J1373" s="221"/>
      <c r="K1373" s="221"/>
    </row>
    <row r="1374" spans="1:11">
      <c r="A1374" s="221"/>
      <c r="B1374" s="221"/>
      <c r="C1374" s="250" t="s">
        <v>230</v>
      </c>
      <c r="D1374" s="251">
        <v>0</v>
      </c>
      <c r="E1374" s="251">
        <v>0</v>
      </c>
      <c r="F1374" s="251">
        <v>0</v>
      </c>
      <c r="G1374" s="251">
        <v>0</v>
      </c>
      <c r="H1374" s="221"/>
      <c r="I1374" s="221"/>
      <c r="J1374" s="221"/>
      <c r="K1374" s="221"/>
    </row>
    <row r="1375" spans="1:11">
      <c r="A1375" s="221"/>
      <c r="B1375" s="221"/>
      <c r="C1375" s="250" t="s">
        <v>231</v>
      </c>
      <c r="D1375" s="251">
        <v>0</v>
      </c>
      <c r="E1375" s="251">
        <v>0</v>
      </c>
      <c r="F1375" s="251">
        <v>0</v>
      </c>
      <c r="G1375" s="251">
        <v>0</v>
      </c>
      <c r="H1375" s="221"/>
      <c r="I1375" s="221"/>
      <c r="J1375" s="221"/>
      <c r="K1375" s="221"/>
    </row>
    <row r="1376" spans="1:11">
      <c r="A1376" s="221"/>
      <c r="B1376" s="221"/>
      <c r="C1376" s="250" t="s">
        <v>232</v>
      </c>
      <c r="D1376" s="251">
        <v>0</v>
      </c>
      <c r="E1376" s="251">
        <v>0</v>
      </c>
      <c r="F1376" s="251">
        <v>0</v>
      </c>
      <c r="G1376" s="251">
        <v>0</v>
      </c>
      <c r="H1376" s="221"/>
      <c r="I1376" s="221"/>
      <c r="J1376" s="221"/>
      <c r="K1376" s="221"/>
    </row>
    <row r="1377" spans="1:11">
      <c r="A1377" s="221"/>
      <c r="B1377" s="221"/>
      <c r="C1377" s="250" t="s">
        <v>234</v>
      </c>
      <c r="D1377" s="251">
        <v>0</v>
      </c>
      <c r="E1377" s="251">
        <v>0</v>
      </c>
      <c r="F1377" s="251">
        <v>0</v>
      </c>
      <c r="G1377" s="251">
        <v>0</v>
      </c>
      <c r="H1377" s="221"/>
      <c r="I1377" s="221"/>
      <c r="J1377" s="221"/>
      <c r="K1377" s="221"/>
    </row>
    <row r="1378" spans="1:11">
      <c r="A1378" s="221"/>
      <c r="B1378" s="221"/>
      <c r="C1378" s="250" t="s">
        <v>220</v>
      </c>
      <c r="D1378" s="251">
        <v>0</v>
      </c>
      <c r="E1378" s="251">
        <v>0</v>
      </c>
      <c r="F1378" s="251">
        <v>0</v>
      </c>
      <c r="G1378" s="251">
        <v>0</v>
      </c>
      <c r="H1378" s="221"/>
      <c r="I1378" s="221"/>
      <c r="J1378" s="221"/>
      <c r="K1378" s="221"/>
    </row>
    <row r="1379" spans="1:11">
      <c r="A1379" s="221"/>
      <c r="B1379" s="221"/>
      <c r="C1379" s="250" t="s">
        <v>229</v>
      </c>
      <c r="D1379" s="251">
        <v>0</v>
      </c>
      <c r="E1379" s="251">
        <v>0</v>
      </c>
      <c r="F1379" s="251">
        <v>0</v>
      </c>
      <c r="G1379" s="251">
        <v>0</v>
      </c>
      <c r="H1379" s="221"/>
      <c r="I1379" s="221"/>
      <c r="J1379" s="221"/>
      <c r="K1379" s="221"/>
    </row>
    <row r="1380" spans="1:11">
      <c r="A1380" s="221"/>
      <c r="B1380" s="221"/>
      <c r="C1380" s="250" t="s">
        <v>230</v>
      </c>
      <c r="D1380" s="251">
        <v>0</v>
      </c>
      <c r="E1380" s="251">
        <v>0</v>
      </c>
      <c r="F1380" s="251">
        <v>0</v>
      </c>
      <c r="G1380" s="251">
        <v>0</v>
      </c>
      <c r="H1380" s="221"/>
      <c r="I1380" s="221"/>
      <c r="J1380" s="221"/>
      <c r="K1380" s="221"/>
    </row>
    <row r="1381" spans="1:11">
      <c r="A1381" s="221"/>
      <c r="B1381" s="221"/>
      <c r="C1381" s="250" t="s">
        <v>231</v>
      </c>
      <c r="D1381" s="251">
        <v>0</v>
      </c>
      <c r="E1381" s="251">
        <v>0</v>
      </c>
      <c r="F1381" s="251">
        <v>0</v>
      </c>
      <c r="G1381" s="251">
        <v>0</v>
      </c>
      <c r="H1381" s="221"/>
      <c r="I1381" s="221"/>
      <c r="J1381" s="221"/>
      <c r="K1381" s="221"/>
    </row>
    <row r="1382" spans="1:11">
      <c r="A1382" s="221"/>
      <c r="B1382" s="221"/>
      <c r="C1382" s="250" t="s">
        <v>232</v>
      </c>
      <c r="D1382" s="251">
        <v>0</v>
      </c>
      <c r="E1382" s="251">
        <v>0</v>
      </c>
      <c r="F1382" s="251">
        <v>0</v>
      </c>
      <c r="G1382" s="251">
        <v>0</v>
      </c>
      <c r="H1382" s="221"/>
      <c r="I1382" s="221"/>
      <c r="J1382" s="221"/>
      <c r="K1382" s="221"/>
    </row>
    <row r="1383" spans="1:11">
      <c r="A1383" s="221"/>
      <c r="B1383" s="221"/>
      <c r="C1383" s="250" t="s">
        <v>235</v>
      </c>
      <c r="D1383" s="251">
        <v>0</v>
      </c>
      <c r="E1383" s="251">
        <v>0</v>
      </c>
      <c r="F1383" s="251">
        <v>0</v>
      </c>
      <c r="G1383" s="251">
        <v>0</v>
      </c>
      <c r="H1383" s="221"/>
      <c r="I1383" s="221"/>
      <c r="J1383" s="221"/>
      <c r="K1383" s="221"/>
    </row>
    <row r="1384" spans="1:11">
      <c r="A1384" s="221"/>
      <c r="B1384" s="221"/>
      <c r="C1384" s="250" t="s">
        <v>236</v>
      </c>
      <c r="D1384" s="251">
        <v>0</v>
      </c>
      <c r="E1384" s="251">
        <v>0</v>
      </c>
      <c r="F1384" s="251">
        <v>0</v>
      </c>
      <c r="G1384" s="251">
        <v>0</v>
      </c>
      <c r="H1384" s="221"/>
      <c r="I1384" s="221"/>
      <c r="J1384" s="221"/>
      <c r="K1384" s="221"/>
    </row>
    <row r="1385" spans="1:11">
      <c r="A1385" s="221"/>
      <c r="B1385" s="221"/>
      <c r="C1385" s="252" t="s">
        <v>237</v>
      </c>
      <c r="D1385" s="251">
        <v>0</v>
      </c>
      <c r="E1385" s="251">
        <v>7324623</v>
      </c>
      <c r="F1385" s="251">
        <v>0</v>
      </c>
      <c r="G1385" s="251">
        <v>0</v>
      </c>
      <c r="H1385" s="221"/>
      <c r="I1385" s="221"/>
      <c r="J1385" s="221"/>
      <c r="K1385" s="221"/>
    </row>
    <row r="1386" spans="1:11">
      <c r="A1386" s="221"/>
      <c r="B1386" s="221"/>
      <c r="C1386" s="242" t="s">
        <v>3654</v>
      </c>
      <c r="D1386" s="1627" t="s">
        <v>3655</v>
      </c>
      <c r="E1386" s="1628"/>
      <c r="F1386" s="1628"/>
      <c r="G1386" s="1628"/>
      <c r="H1386" s="221"/>
      <c r="I1386" s="221"/>
      <c r="J1386" s="221"/>
      <c r="K1386" s="221"/>
    </row>
    <row r="1387" spans="1:11">
      <c r="A1387" s="221"/>
      <c r="B1387" s="221"/>
      <c r="C1387" s="243" t="s">
        <v>209</v>
      </c>
      <c r="D1387" s="1705" t="s">
        <v>3656</v>
      </c>
      <c r="E1387" s="1706"/>
      <c r="F1387" s="1706"/>
      <c r="G1387" s="1706"/>
      <c r="H1387" s="221"/>
      <c r="I1387" s="221"/>
      <c r="J1387" s="221"/>
      <c r="K1387" s="221"/>
    </row>
    <row r="1388" spans="1:11">
      <c r="A1388" s="221"/>
      <c r="B1388" s="221"/>
      <c r="C1388" s="244" t="s">
        <v>211</v>
      </c>
      <c r="D1388" s="1639" t="s">
        <v>3657</v>
      </c>
      <c r="E1388" s="1640"/>
      <c r="F1388" s="1640"/>
      <c r="G1388" s="1640"/>
      <c r="H1388" s="221"/>
      <c r="I1388" s="221"/>
      <c r="J1388" s="221"/>
      <c r="K1388" s="221"/>
    </row>
    <row r="1389" spans="1:11">
      <c r="A1389" s="221"/>
      <c r="B1389" s="221"/>
      <c r="C1389" s="244" t="s">
        <v>31</v>
      </c>
      <c r="D1389" s="1639" t="s">
        <v>3263</v>
      </c>
      <c r="E1389" s="1640"/>
      <c r="F1389" s="1640"/>
      <c r="G1389" s="1640"/>
      <c r="H1389" s="221"/>
      <c r="I1389" s="221"/>
      <c r="J1389" s="221"/>
      <c r="K1389" s="221"/>
    </row>
    <row r="1390" spans="1:11">
      <c r="A1390" s="221"/>
      <c r="B1390" s="221"/>
      <c r="C1390" s="245"/>
      <c r="D1390" s="246">
        <v>2025</v>
      </c>
      <c r="E1390" s="246">
        <v>2026</v>
      </c>
      <c r="F1390" s="246">
        <v>2027</v>
      </c>
      <c r="G1390" s="246">
        <v>2028</v>
      </c>
      <c r="H1390" s="221"/>
      <c r="I1390" s="221"/>
      <c r="J1390" s="221"/>
      <c r="K1390" s="221"/>
    </row>
    <row r="1391" spans="1:11">
      <c r="A1391" s="221"/>
      <c r="B1391" s="221"/>
      <c r="C1391" s="247"/>
      <c r="D1391" s="248" t="s">
        <v>13</v>
      </c>
      <c r="E1391" s="248" t="s">
        <v>14</v>
      </c>
      <c r="F1391" s="248" t="s">
        <v>14</v>
      </c>
      <c r="G1391" s="248" t="s">
        <v>14</v>
      </c>
      <c r="H1391" s="221"/>
      <c r="I1391" s="221"/>
      <c r="J1391" s="221"/>
      <c r="K1391" s="221"/>
    </row>
    <row r="1392" spans="1:11">
      <c r="A1392" s="221"/>
      <c r="B1392" s="221"/>
      <c r="C1392" s="225" t="s">
        <v>33</v>
      </c>
      <c r="D1392" s="253" t="s">
        <v>200</v>
      </c>
      <c r="E1392" s="253" t="s">
        <v>248</v>
      </c>
      <c r="F1392" s="253" t="s">
        <v>248</v>
      </c>
      <c r="G1392" s="253" t="s">
        <v>248</v>
      </c>
      <c r="H1392" s="221"/>
      <c r="I1392" s="221"/>
      <c r="J1392" s="221"/>
      <c r="K1392" s="221"/>
    </row>
    <row r="1393" spans="1:11">
      <c r="A1393" s="221"/>
      <c r="B1393" s="221"/>
      <c r="C1393" s="225" t="s">
        <v>214</v>
      </c>
      <c r="D1393" s="1584">
        <v>44888518</v>
      </c>
      <c r="E1393" s="1584">
        <v>250000000</v>
      </c>
      <c r="F1393" s="1584">
        <v>59454057</v>
      </c>
      <c r="G1393" s="253" t="s">
        <v>164</v>
      </c>
      <c r="H1393" s="221"/>
      <c r="I1393" s="221"/>
      <c r="J1393" s="221"/>
      <c r="K1393" s="221"/>
    </row>
    <row r="1394" spans="1:11">
      <c r="A1394" s="221"/>
      <c r="B1394" s="221"/>
      <c r="C1394" s="225" t="s">
        <v>215</v>
      </c>
      <c r="D1394" s="253" t="s">
        <v>164</v>
      </c>
      <c r="E1394" s="1584">
        <v>250000000</v>
      </c>
      <c r="F1394" s="1584">
        <v>59454057</v>
      </c>
      <c r="G1394" s="253" t="s">
        <v>164</v>
      </c>
      <c r="H1394" s="221"/>
      <c r="I1394" s="221"/>
      <c r="J1394" s="221"/>
      <c r="K1394" s="221"/>
    </row>
    <row r="1395" spans="1:11">
      <c r="A1395" s="221"/>
      <c r="B1395" s="221"/>
      <c r="C1395" s="225" t="s">
        <v>216</v>
      </c>
      <c r="D1395" s="253" t="s">
        <v>200</v>
      </c>
      <c r="E1395" s="253" t="s">
        <v>200</v>
      </c>
      <c r="F1395" s="1619">
        <v>0</v>
      </c>
      <c r="G1395" s="1619" t="s">
        <v>164</v>
      </c>
      <c r="H1395" s="221"/>
      <c r="I1395" s="221"/>
      <c r="J1395" s="221"/>
      <c r="K1395" s="221"/>
    </row>
    <row r="1396" spans="1:11">
      <c r="A1396" s="221"/>
      <c r="B1396" s="221"/>
      <c r="C1396" s="225" t="s">
        <v>217</v>
      </c>
      <c r="D1396" s="253" t="s">
        <v>200</v>
      </c>
      <c r="E1396" s="1586">
        <v>4.5693529467825158</v>
      </c>
      <c r="F1396" s="1586">
        <v>-0.76218377199999998</v>
      </c>
      <c r="G1396" s="1619">
        <v>-1</v>
      </c>
      <c r="H1396" s="221"/>
      <c r="I1396" s="221"/>
      <c r="J1396" s="221"/>
      <c r="K1396" s="221"/>
    </row>
    <row r="1397" spans="1:11">
      <c r="A1397" s="221"/>
      <c r="B1397" s="221"/>
      <c r="C1397" s="225" t="s">
        <v>39</v>
      </c>
      <c r="D1397" s="253" t="s">
        <v>200</v>
      </c>
      <c r="E1397" s="253" t="s">
        <v>200</v>
      </c>
      <c r="F1397" s="1586">
        <v>-0.76218377199999998</v>
      </c>
      <c r="G1397" s="1619">
        <v>-1</v>
      </c>
      <c r="H1397" s="221"/>
      <c r="I1397" s="221"/>
      <c r="J1397" s="221"/>
      <c r="K1397" s="221"/>
    </row>
    <row r="1398" spans="1:11">
      <c r="A1398" s="221"/>
      <c r="B1398" s="221"/>
      <c r="C1398" s="1641" t="s">
        <v>218</v>
      </c>
      <c r="D1398" s="1642"/>
      <c r="E1398" s="1642"/>
      <c r="F1398" s="1642"/>
      <c r="G1398" s="1642"/>
      <c r="H1398" s="221"/>
      <c r="I1398" s="221"/>
      <c r="J1398" s="221"/>
      <c r="K1398" s="221"/>
    </row>
    <row r="1399" spans="1:11">
      <c r="A1399" s="221"/>
      <c r="B1399" s="221"/>
      <c r="C1399" s="245"/>
      <c r="D1399" s="246">
        <v>2025</v>
      </c>
      <c r="E1399" s="246">
        <v>2026</v>
      </c>
      <c r="F1399" s="246">
        <v>2027</v>
      </c>
      <c r="G1399" s="246">
        <v>2028</v>
      </c>
      <c r="H1399" s="221"/>
      <c r="I1399" s="221"/>
      <c r="J1399" s="221"/>
      <c r="K1399" s="221"/>
    </row>
    <row r="1400" spans="1:11">
      <c r="A1400" s="221"/>
      <c r="B1400" s="221"/>
      <c r="C1400" s="247"/>
      <c r="D1400" s="248" t="s">
        <v>13</v>
      </c>
      <c r="E1400" s="248" t="s">
        <v>14</v>
      </c>
      <c r="F1400" s="248" t="s">
        <v>14</v>
      </c>
      <c r="G1400" s="248" t="s">
        <v>14</v>
      </c>
      <c r="H1400" s="221"/>
      <c r="I1400" s="221"/>
      <c r="J1400" s="221"/>
      <c r="K1400" s="221"/>
    </row>
    <row r="1401" spans="1:11">
      <c r="A1401" s="221"/>
      <c r="B1401" s="221"/>
      <c r="C1401" s="250" t="s">
        <v>219</v>
      </c>
      <c r="D1401" s="251">
        <v>0</v>
      </c>
      <c r="E1401" s="251">
        <v>0</v>
      </c>
      <c r="F1401" s="251">
        <v>0</v>
      </c>
      <c r="G1401" s="251">
        <v>0</v>
      </c>
      <c r="H1401" s="221"/>
      <c r="I1401" s="221"/>
      <c r="J1401" s="221"/>
      <c r="K1401" s="221"/>
    </row>
    <row r="1402" spans="1:11">
      <c r="A1402" s="221"/>
      <c r="B1402" s="221"/>
      <c r="C1402" s="250" t="s">
        <v>220</v>
      </c>
      <c r="D1402" s="251">
        <v>0</v>
      </c>
      <c r="E1402" s="251">
        <v>0</v>
      </c>
      <c r="F1402" s="251">
        <v>0</v>
      </c>
      <c r="G1402" s="251">
        <v>0</v>
      </c>
      <c r="H1402" s="221"/>
      <c r="I1402" s="221"/>
      <c r="J1402" s="221"/>
      <c r="K1402" s="221"/>
    </row>
    <row r="1403" spans="1:11">
      <c r="A1403" s="221"/>
      <c r="B1403" s="221"/>
      <c r="C1403" s="250" t="s">
        <v>221</v>
      </c>
      <c r="D1403" s="251">
        <v>0</v>
      </c>
      <c r="E1403" s="251">
        <v>0</v>
      </c>
      <c r="F1403" s="251">
        <v>0</v>
      </c>
      <c r="G1403" s="251">
        <v>0</v>
      </c>
      <c r="H1403" s="221"/>
      <c r="I1403" s="221"/>
      <c r="J1403" s="221"/>
      <c r="K1403" s="221"/>
    </row>
    <row r="1404" spans="1:11">
      <c r="A1404" s="221"/>
      <c r="B1404" s="221"/>
      <c r="C1404" s="250" t="s">
        <v>222</v>
      </c>
      <c r="D1404" s="251">
        <v>0</v>
      </c>
      <c r="E1404" s="251">
        <v>0</v>
      </c>
      <c r="F1404" s="251">
        <v>0</v>
      </c>
      <c r="G1404" s="251">
        <v>0</v>
      </c>
      <c r="H1404" s="221"/>
      <c r="I1404" s="221"/>
      <c r="J1404" s="221"/>
      <c r="K1404" s="221"/>
    </row>
    <row r="1405" spans="1:11">
      <c r="A1405" s="221"/>
      <c r="B1405" s="221"/>
      <c r="C1405" s="250" t="s">
        <v>220</v>
      </c>
      <c r="D1405" s="251">
        <v>0</v>
      </c>
      <c r="E1405" s="251">
        <v>0</v>
      </c>
      <c r="F1405" s="251">
        <v>0</v>
      </c>
      <c r="G1405" s="251">
        <v>0</v>
      </c>
      <c r="H1405" s="221"/>
      <c r="I1405" s="221"/>
      <c r="J1405" s="221"/>
      <c r="K1405" s="221"/>
    </row>
    <row r="1406" spans="1:11">
      <c r="A1406" s="221"/>
      <c r="B1406" s="221"/>
      <c r="C1406" s="250" t="s">
        <v>221</v>
      </c>
      <c r="D1406" s="251">
        <v>0</v>
      </c>
      <c r="E1406" s="251">
        <v>0</v>
      </c>
      <c r="F1406" s="251">
        <v>0</v>
      </c>
      <c r="G1406" s="251">
        <v>0</v>
      </c>
      <c r="H1406" s="221"/>
      <c r="I1406" s="221"/>
      <c r="J1406" s="221"/>
      <c r="K1406" s="221"/>
    </row>
    <row r="1407" spans="1:11">
      <c r="A1407" s="221"/>
      <c r="B1407" s="221"/>
      <c r="C1407" s="250" t="s">
        <v>223</v>
      </c>
      <c r="D1407" s="251">
        <v>0</v>
      </c>
      <c r="E1407" s="251">
        <v>0</v>
      </c>
      <c r="F1407" s="251">
        <v>0</v>
      </c>
      <c r="G1407" s="251">
        <v>0</v>
      </c>
      <c r="H1407" s="221"/>
      <c r="I1407" s="221"/>
      <c r="J1407" s="221"/>
      <c r="K1407" s="221"/>
    </row>
    <row r="1408" spans="1:11">
      <c r="A1408" s="221"/>
      <c r="B1408" s="221"/>
      <c r="C1408" s="250" t="s">
        <v>220</v>
      </c>
      <c r="D1408" s="251">
        <v>0</v>
      </c>
      <c r="E1408" s="251">
        <v>0</v>
      </c>
      <c r="F1408" s="251">
        <v>0</v>
      </c>
      <c r="G1408" s="251">
        <v>0</v>
      </c>
      <c r="H1408" s="221"/>
      <c r="I1408" s="221"/>
      <c r="J1408" s="221"/>
      <c r="K1408" s="221"/>
    </row>
    <row r="1409" spans="1:11">
      <c r="A1409" s="221"/>
      <c r="B1409" s="221"/>
      <c r="C1409" s="250" t="s">
        <v>221</v>
      </c>
      <c r="D1409" s="251">
        <v>0</v>
      </c>
      <c r="E1409" s="251">
        <v>0</v>
      </c>
      <c r="F1409" s="251">
        <v>0</v>
      </c>
      <c r="G1409" s="251">
        <v>0</v>
      </c>
      <c r="H1409" s="221"/>
      <c r="I1409" s="221"/>
      <c r="J1409" s="221"/>
      <c r="K1409" s="221"/>
    </row>
    <row r="1410" spans="1:11">
      <c r="A1410" s="221"/>
      <c r="B1410" s="221"/>
      <c r="C1410" s="250" t="s">
        <v>224</v>
      </c>
      <c r="D1410" s="251">
        <v>0</v>
      </c>
      <c r="E1410" s="251">
        <v>0</v>
      </c>
      <c r="F1410" s="251">
        <v>0</v>
      </c>
      <c r="G1410" s="251">
        <v>0</v>
      </c>
      <c r="H1410" s="221"/>
      <c r="I1410" s="221"/>
      <c r="J1410" s="221"/>
      <c r="K1410" s="221"/>
    </row>
    <row r="1411" spans="1:11">
      <c r="A1411" s="221"/>
      <c r="B1411" s="221"/>
      <c r="C1411" s="250" t="s">
        <v>220</v>
      </c>
      <c r="D1411" s="251">
        <v>0</v>
      </c>
      <c r="E1411" s="251">
        <v>0</v>
      </c>
      <c r="F1411" s="251">
        <v>0</v>
      </c>
      <c r="G1411" s="251">
        <v>0</v>
      </c>
      <c r="H1411" s="221"/>
      <c r="I1411" s="221"/>
      <c r="J1411" s="221"/>
      <c r="K1411" s="221"/>
    </row>
    <row r="1412" spans="1:11">
      <c r="A1412" s="221"/>
      <c r="B1412" s="221"/>
      <c r="C1412" s="250" t="s">
        <v>221</v>
      </c>
      <c r="D1412" s="251">
        <v>0</v>
      </c>
      <c r="E1412" s="251">
        <v>0</v>
      </c>
      <c r="F1412" s="251">
        <v>0</v>
      </c>
      <c r="G1412" s="251">
        <v>0</v>
      </c>
      <c r="H1412" s="221"/>
      <c r="I1412" s="221"/>
      <c r="J1412" s="221"/>
      <c r="K1412" s="221"/>
    </row>
    <row r="1413" spans="1:11">
      <c r="A1413" s="221"/>
      <c r="B1413" s="221"/>
      <c r="C1413" s="250" t="s">
        <v>225</v>
      </c>
      <c r="D1413" s="251">
        <v>0</v>
      </c>
      <c r="E1413" s="251">
        <v>0</v>
      </c>
      <c r="F1413" s="251">
        <v>0</v>
      </c>
      <c r="G1413" s="251">
        <v>0</v>
      </c>
      <c r="H1413" s="221"/>
      <c r="I1413" s="221"/>
      <c r="J1413" s="221"/>
      <c r="K1413" s="221"/>
    </row>
    <row r="1414" spans="1:11">
      <c r="A1414" s="221"/>
      <c r="B1414" s="221"/>
      <c r="C1414" s="250" t="s">
        <v>220</v>
      </c>
      <c r="D1414" s="251">
        <v>0</v>
      </c>
      <c r="E1414" s="251">
        <v>0</v>
      </c>
      <c r="F1414" s="251">
        <v>0</v>
      </c>
      <c r="G1414" s="251">
        <v>0</v>
      </c>
      <c r="H1414" s="221"/>
      <c r="I1414" s="221"/>
      <c r="J1414" s="221"/>
      <c r="K1414" s="221"/>
    </row>
    <row r="1415" spans="1:11">
      <c r="A1415" s="221"/>
      <c r="B1415" s="221"/>
      <c r="C1415" s="250" t="s">
        <v>221</v>
      </c>
      <c r="D1415" s="251">
        <v>0</v>
      </c>
      <c r="E1415" s="251">
        <v>0</v>
      </c>
      <c r="F1415" s="251">
        <v>0</v>
      </c>
      <c r="G1415" s="251">
        <v>0</v>
      </c>
      <c r="H1415" s="221"/>
      <c r="I1415" s="221"/>
      <c r="J1415" s="221"/>
      <c r="K1415" s="221"/>
    </row>
    <row r="1416" spans="1:11">
      <c r="A1416" s="221"/>
      <c r="B1416" s="221"/>
      <c r="C1416" s="250" t="s">
        <v>226</v>
      </c>
      <c r="D1416" s="251">
        <v>0</v>
      </c>
      <c r="E1416" s="251">
        <v>0</v>
      </c>
      <c r="F1416" s="251">
        <v>0</v>
      </c>
      <c r="G1416" s="251">
        <v>0</v>
      </c>
      <c r="H1416" s="221"/>
      <c r="I1416" s="221"/>
      <c r="J1416" s="221"/>
      <c r="K1416" s="221"/>
    </row>
    <row r="1417" spans="1:11">
      <c r="A1417" s="221"/>
      <c r="B1417" s="221"/>
      <c r="C1417" s="250" t="s">
        <v>220</v>
      </c>
      <c r="D1417" s="251">
        <v>0</v>
      </c>
      <c r="E1417" s="251">
        <v>0</v>
      </c>
      <c r="F1417" s="251">
        <v>0</v>
      </c>
      <c r="G1417" s="251">
        <v>0</v>
      </c>
      <c r="H1417" s="221"/>
      <c r="I1417" s="221"/>
      <c r="J1417" s="221"/>
      <c r="K1417" s="221"/>
    </row>
    <row r="1418" spans="1:11">
      <c r="A1418" s="221"/>
      <c r="B1418" s="221"/>
      <c r="C1418" s="250" t="s">
        <v>221</v>
      </c>
      <c r="D1418" s="251">
        <v>0</v>
      </c>
      <c r="E1418" s="251">
        <v>0</v>
      </c>
      <c r="F1418" s="251">
        <v>0</v>
      </c>
      <c r="G1418" s="251">
        <v>0</v>
      </c>
      <c r="H1418" s="221"/>
      <c r="I1418" s="221"/>
      <c r="J1418" s="221"/>
      <c r="K1418" s="221"/>
    </row>
    <row r="1419" spans="1:11">
      <c r="A1419" s="221"/>
      <c r="B1419" s="221"/>
      <c r="C1419" s="250" t="s">
        <v>227</v>
      </c>
      <c r="D1419" s="251">
        <v>0</v>
      </c>
      <c r="E1419" s="251">
        <v>0</v>
      </c>
      <c r="F1419" s="251">
        <v>0</v>
      </c>
      <c r="G1419" s="251">
        <v>0</v>
      </c>
      <c r="H1419" s="221"/>
      <c r="I1419" s="221"/>
      <c r="J1419" s="221"/>
      <c r="K1419" s="221"/>
    </row>
    <row r="1420" spans="1:11">
      <c r="A1420" s="221"/>
      <c r="B1420" s="221"/>
      <c r="C1420" s="250" t="s">
        <v>220</v>
      </c>
      <c r="D1420" s="251">
        <v>0</v>
      </c>
      <c r="E1420" s="251">
        <v>0</v>
      </c>
      <c r="F1420" s="251">
        <v>0</v>
      </c>
      <c r="G1420" s="251">
        <v>0</v>
      </c>
      <c r="H1420" s="221"/>
      <c r="I1420" s="221"/>
      <c r="J1420" s="221"/>
      <c r="K1420" s="221"/>
    </row>
    <row r="1421" spans="1:11">
      <c r="A1421" s="221"/>
      <c r="B1421" s="221"/>
      <c r="C1421" s="250" t="s">
        <v>221</v>
      </c>
      <c r="D1421" s="251">
        <v>0</v>
      </c>
      <c r="E1421" s="251">
        <v>0</v>
      </c>
      <c r="F1421" s="251">
        <v>0</v>
      </c>
      <c r="G1421" s="251">
        <v>0</v>
      </c>
      <c r="H1421" s="221"/>
      <c r="I1421" s="221"/>
      <c r="J1421" s="221"/>
      <c r="K1421" s="221"/>
    </row>
    <row r="1422" spans="1:11">
      <c r="A1422" s="221"/>
      <c r="B1422" s="221"/>
      <c r="C1422" s="250" t="s">
        <v>228</v>
      </c>
      <c r="D1422" s="251">
        <v>0</v>
      </c>
      <c r="E1422" s="251">
        <v>0</v>
      </c>
      <c r="F1422" s="251">
        <v>0</v>
      </c>
      <c r="G1422" s="251">
        <v>0</v>
      </c>
      <c r="H1422" s="221"/>
      <c r="I1422" s="221"/>
      <c r="J1422" s="221"/>
      <c r="K1422" s="221"/>
    </row>
    <row r="1423" spans="1:11">
      <c r="A1423" s="221"/>
      <c r="B1423" s="221"/>
      <c r="C1423" s="250" t="s">
        <v>220</v>
      </c>
      <c r="D1423" s="251">
        <v>0</v>
      </c>
      <c r="E1423" s="251">
        <v>0</v>
      </c>
      <c r="F1423" s="251">
        <v>0</v>
      </c>
      <c r="G1423" s="251">
        <v>0</v>
      </c>
      <c r="H1423" s="221"/>
      <c r="I1423" s="221"/>
      <c r="J1423" s="221"/>
      <c r="K1423" s="221"/>
    </row>
    <row r="1424" spans="1:11">
      <c r="A1424" s="221"/>
      <c r="B1424" s="221"/>
      <c r="C1424" s="250" t="s">
        <v>229</v>
      </c>
      <c r="D1424" s="251">
        <v>0</v>
      </c>
      <c r="E1424" s="251">
        <v>0</v>
      </c>
      <c r="F1424" s="251">
        <v>0</v>
      </c>
      <c r="G1424" s="251">
        <v>0</v>
      </c>
      <c r="H1424" s="221"/>
      <c r="I1424" s="221"/>
      <c r="J1424" s="221"/>
      <c r="K1424" s="221"/>
    </row>
    <row r="1425" spans="1:11">
      <c r="A1425" s="221"/>
      <c r="B1425" s="221"/>
      <c r="C1425" s="250" t="s">
        <v>230</v>
      </c>
      <c r="D1425" s="251">
        <v>0</v>
      </c>
      <c r="E1425" s="251">
        <v>0</v>
      </c>
      <c r="F1425" s="251">
        <v>0</v>
      </c>
      <c r="G1425" s="251">
        <v>0</v>
      </c>
      <c r="H1425" s="221"/>
      <c r="I1425" s="221"/>
      <c r="J1425" s="221"/>
      <c r="K1425" s="221"/>
    </row>
    <row r="1426" spans="1:11">
      <c r="A1426" s="221"/>
      <c r="B1426" s="221"/>
      <c r="C1426" s="250" t="s">
        <v>231</v>
      </c>
      <c r="D1426" s="251">
        <v>0</v>
      </c>
      <c r="E1426" s="251">
        <v>0</v>
      </c>
      <c r="F1426" s="251">
        <v>0</v>
      </c>
      <c r="G1426" s="251">
        <v>0</v>
      </c>
      <c r="H1426" s="221"/>
      <c r="I1426" s="221"/>
      <c r="J1426" s="221"/>
      <c r="K1426" s="221"/>
    </row>
    <row r="1427" spans="1:11">
      <c r="A1427" s="221"/>
      <c r="B1427" s="221"/>
      <c r="C1427" s="250" t="s">
        <v>232</v>
      </c>
      <c r="D1427" s="251">
        <v>0</v>
      </c>
      <c r="E1427" s="251">
        <v>0</v>
      </c>
      <c r="F1427" s="251">
        <v>0</v>
      </c>
      <c r="G1427" s="251">
        <v>0</v>
      </c>
      <c r="H1427" s="221"/>
      <c r="I1427" s="221"/>
      <c r="J1427" s="221"/>
      <c r="K1427" s="221"/>
    </row>
    <row r="1428" spans="1:11">
      <c r="A1428" s="221"/>
      <c r="B1428" s="221"/>
      <c r="C1428" s="250" t="s">
        <v>233</v>
      </c>
      <c r="D1428" s="251">
        <v>0</v>
      </c>
      <c r="E1428" s="251">
        <v>250000000</v>
      </c>
      <c r="F1428" s="251">
        <v>59454057</v>
      </c>
      <c r="G1428" s="251">
        <v>0</v>
      </c>
      <c r="H1428" s="221"/>
      <c r="I1428" s="221"/>
      <c r="J1428" s="221"/>
      <c r="K1428" s="221"/>
    </row>
    <row r="1429" spans="1:11">
      <c r="A1429" s="221"/>
      <c r="B1429" s="221"/>
      <c r="C1429" s="250" t="s">
        <v>220</v>
      </c>
      <c r="D1429" s="251">
        <v>0</v>
      </c>
      <c r="E1429" s="251">
        <v>250000000</v>
      </c>
      <c r="F1429" s="251">
        <v>59454057</v>
      </c>
      <c r="G1429" s="251">
        <v>0</v>
      </c>
      <c r="H1429" s="221"/>
      <c r="I1429" s="221"/>
      <c r="J1429" s="221"/>
      <c r="K1429" s="221"/>
    </row>
    <row r="1430" spans="1:11">
      <c r="A1430" s="221"/>
      <c r="B1430" s="221"/>
      <c r="C1430" s="250" t="s">
        <v>229</v>
      </c>
      <c r="D1430" s="251">
        <v>0</v>
      </c>
      <c r="E1430" s="251">
        <v>0</v>
      </c>
      <c r="F1430" s="251">
        <v>0</v>
      </c>
      <c r="G1430" s="251">
        <v>0</v>
      </c>
      <c r="H1430" s="221"/>
      <c r="I1430" s="221"/>
      <c r="J1430" s="221"/>
      <c r="K1430" s="221"/>
    </row>
    <row r="1431" spans="1:11">
      <c r="A1431" s="221"/>
      <c r="B1431" s="221"/>
      <c r="C1431" s="250" t="s">
        <v>230</v>
      </c>
      <c r="D1431" s="251">
        <v>0</v>
      </c>
      <c r="E1431" s="251">
        <v>0</v>
      </c>
      <c r="F1431" s="251">
        <v>0</v>
      </c>
      <c r="G1431" s="251">
        <v>0</v>
      </c>
      <c r="H1431" s="221"/>
      <c r="I1431" s="221"/>
      <c r="J1431" s="221"/>
      <c r="K1431" s="221"/>
    </row>
    <row r="1432" spans="1:11">
      <c r="A1432" s="221"/>
      <c r="B1432" s="221"/>
      <c r="C1432" s="250" t="s">
        <v>231</v>
      </c>
      <c r="D1432" s="251">
        <v>0</v>
      </c>
      <c r="E1432" s="251">
        <v>0</v>
      </c>
      <c r="F1432" s="251">
        <v>0</v>
      </c>
      <c r="G1432" s="251">
        <v>0</v>
      </c>
      <c r="H1432" s="221"/>
      <c r="I1432" s="221"/>
      <c r="J1432" s="221"/>
      <c r="K1432" s="221"/>
    </row>
    <row r="1433" spans="1:11">
      <c r="A1433" s="221"/>
      <c r="B1433" s="221"/>
      <c r="C1433" s="250" t="s">
        <v>232</v>
      </c>
      <c r="D1433" s="251">
        <v>0</v>
      </c>
      <c r="E1433" s="251">
        <v>0</v>
      </c>
      <c r="F1433" s="251">
        <v>0</v>
      </c>
      <c r="G1433" s="251">
        <v>0</v>
      </c>
      <c r="H1433" s="221"/>
      <c r="I1433" s="221"/>
      <c r="J1433" s="221"/>
      <c r="K1433" s="221"/>
    </row>
    <row r="1434" spans="1:11">
      <c r="A1434" s="221"/>
      <c r="B1434" s="221"/>
      <c r="C1434" s="250" t="s">
        <v>234</v>
      </c>
      <c r="D1434" s="251">
        <v>0</v>
      </c>
      <c r="E1434" s="251">
        <v>0</v>
      </c>
      <c r="F1434" s="251">
        <v>0</v>
      </c>
      <c r="G1434" s="251">
        <v>0</v>
      </c>
      <c r="H1434" s="221"/>
      <c r="I1434" s="221"/>
      <c r="J1434" s="221"/>
      <c r="K1434" s="221"/>
    </row>
    <row r="1435" spans="1:11">
      <c r="A1435" s="221"/>
      <c r="B1435" s="221"/>
      <c r="C1435" s="250" t="s">
        <v>220</v>
      </c>
      <c r="D1435" s="251">
        <v>0</v>
      </c>
      <c r="E1435" s="251">
        <v>0</v>
      </c>
      <c r="F1435" s="251">
        <v>0</v>
      </c>
      <c r="G1435" s="251">
        <v>0</v>
      </c>
      <c r="H1435" s="221"/>
      <c r="I1435" s="221"/>
      <c r="J1435" s="221"/>
      <c r="K1435" s="221"/>
    </row>
    <row r="1436" spans="1:11">
      <c r="A1436" s="221"/>
      <c r="B1436" s="221"/>
      <c r="C1436" s="250" t="s">
        <v>229</v>
      </c>
      <c r="D1436" s="251">
        <v>0</v>
      </c>
      <c r="E1436" s="251">
        <v>0</v>
      </c>
      <c r="F1436" s="251">
        <v>0</v>
      </c>
      <c r="G1436" s="251">
        <v>0</v>
      </c>
      <c r="H1436" s="221"/>
      <c r="I1436" s="221"/>
      <c r="J1436" s="221"/>
      <c r="K1436" s="221"/>
    </row>
    <row r="1437" spans="1:11">
      <c r="A1437" s="221"/>
      <c r="B1437" s="221"/>
      <c r="C1437" s="250" t="s">
        <v>230</v>
      </c>
      <c r="D1437" s="251">
        <v>0</v>
      </c>
      <c r="E1437" s="251">
        <v>0</v>
      </c>
      <c r="F1437" s="251">
        <v>0</v>
      </c>
      <c r="G1437" s="251">
        <v>0</v>
      </c>
      <c r="H1437" s="221"/>
      <c r="I1437" s="221"/>
      <c r="J1437" s="221"/>
      <c r="K1437" s="221"/>
    </row>
    <row r="1438" spans="1:11">
      <c r="A1438" s="221"/>
      <c r="B1438" s="221"/>
      <c r="C1438" s="250" t="s">
        <v>231</v>
      </c>
      <c r="D1438" s="251">
        <v>0</v>
      </c>
      <c r="E1438" s="251">
        <v>0</v>
      </c>
      <c r="F1438" s="251">
        <v>0</v>
      </c>
      <c r="G1438" s="251">
        <v>0</v>
      </c>
      <c r="H1438" s="221"/>
      <c r="I1438" s="221"/>
      <c r="J1438" s="221"/>
      <c r="K1438" s="221"/>
    </row>
    <row r="1439" spans="1:11">
      <c r="A1439" s="221"/>
      <c r="B1439" s="221"/>
      <c r="C1439" s="250" t="s">
        <v>232</v>
      </c>
      <c r="D1439" s="251">
        <v>0</v>
      </c>
      <c r="E1439" s="251">
        <v>0</v>
      </c>
      <c r="F1439" s="251">
        <v>0</v>
      </c>
      <c r="G1439" s="251">
        <v>0</v>
      </c>
      <c r="H1439" s="221"/>
      <c r="I1439" s="221"/>
      <c r="J1439" s="221"/>
      <c r="K1439" s="221"/>
    </row>
    <row r="1440" spans="1:11">
      <c r="A1440" s="221"/>
      <c r="B1440" s="221"/>
      <c r="C1440" s="250" t="s">
        <v>235</v>
      </c>
      <c r="D1440" s="251">
        <v>0</v>
      </c>
      <c r="E1440" s="251">
        <v>0</v>
      </c>
      <c r="F1440" s="251">
        <v>0</v>
      </c>
      <c r="G1440" s="251">
        <v>0</v>
      </c>
      <c r="H1440" s="221"/>
      <c r="I1440" s="221"/>
      <c r="J1440" s="221"/>
      <c r="K1440" s="221"/>
    </row>
    <row r="1441" spans="1:11">
      <c r="A1441" s="221"/>
      <c r="B1441" s="221"/>
      <c r="C1441" s="250" t="s">
        <v>236</v>
      </c>
      <c r="D1441" s="251">
        <v>0</v>
      </c>
      <c r="E1441" s="251">
        <v>0</v>
      </c>
      <c r="F1441" s="251">
        <v>0</v>
      </c>
      <c r="G1441" s="251">
        <v>0</v>
      </c>
      <c r="H1441" s="221"/>
      <c r="I1441" s="221"/>
      <c r="J1441" s="221"/>
      <c r="K1441" s="221"/>
    </row>
    <row r="1442" spans="1:11">
      <c r="A1442" s="221"/>
      <c r="B1442" s="221"/>
      <c r="C1442" s="252" t="s">
        <v>237</v>
      </c>
      <c r="D1442" s="251">
        <v>0</v>
      </c>
      <c r="E1442" s="251">
        <v>250000000</v>
      </c>
      <c r="F1442" s="251">
        <v>59454057</v>
      </c>
      <c r="G1442" s="251">
        <v>0</v>
      </c>
      <c r="H1442" s="221"/>
      <c r="I1442" s="221"/>
      <c r="J1442" s="221"/>
      <c r="K1442" s="221"/>
    </row>
    <row r="1443" spans="1:11">
      <c r="A1443" s="221"/>
      <c r="B1443" s="221"/>
      <c r="C1443" s="243" t="s">
        <v>209</v>
      </c>
      <c r="D1443" s="1705" t="s">
        <v>3658</v>
      </c>
      <c r="E1443" s="1706"/>
      <c r="F1443" s="1706"/>
      <c r="G1443" s="1706"/>
      <c r="H1443" s="221"/>
      <c r="I1443" s="221"/>
      <c r="J1443" s="221"/>
      <c r="K1443" s="221"/>
    </row>
    <row r="1444" spans="1:11">
      <c r="A1444" s="221"/>
      <c r="B1444" s="221"/>
      <c r="C1444" s="244" t="s">
        <v>211</v>
      </c>
      <c r="D1444" s="1639" t="s">
        <v>3659</v>
      </c>
      <c r="E1444" s="1640"/>
      <c r="F1444" s="1640"/>
      <c r="G1444" s="1640"/>
      <c r="H1444" s="221"/>
      <c r="I1444" s="221"/>
      <c r="J1444" s="221"/>
      <c r="K1444" s="221"/>
    </row>
    <row r="1445" spans="1:11">
      <c r="A1445" s="221"/>
      <c r="B1445" s="221"/>
      <c r="C1445" s="244" t="s">
        <v>31</v>
      </c>
      <c r="D1445" s="1639" t="s">
        <v>3263</v>
      </c>
      <c r="E1445" s="1640"/>
      <c r="F1445" s="1640"/>
      <c r="G1445" s="1640"/>
      <c r="H1445" s="221"/>
      <c r="I1445" s="221"/>
      <c r="J1445" s="221"/>
      <c r="K1445" s="221"/>
    </row>
    <row r="1446" spans="1:11">
      <c r="A1446" s="221"/>
      <c r="B1446" s="221"/>
      <c r="C1446" s="245"/>
      <c r="D1446" s="246">
        <v>2025</v>
      </c>
      <c r="E1446" s="246">
        <v>2026</v>
      </c>
      <c r="F1446" s="246">
        <v>2027</v>
      </c>
      <c r="G1446" s="246">
        <v>2028</v>
      </c>
      <c r="H1446" s="221"/>
      <c r="I1446" s="221"/>
      <c r="J1446" s="221"/>
      <c r="K1446" s="221"/>
    </row>
    <row r="1447" spans="1:11">
      <c r="A1447" s="221"/>
      <c r="B1447" s="221"/>
      <c r="C1447" s="247"/>
      <c r="D1447" s="248" t="s">
        <v>13</v>
      </c>
      <c r="E1447" s="248" t="s">
        <v>14</v>
      </c>
      <c r="F1447" s="248" t="s">
        <v>14</v>
      </c>
      <c r="G1447" s="248" t="s">
        <v>14</v>
      </c>
      <c r="H1447" s="221"/>
      <c r="I1447" s="221"/>
      <c r="J1447" s="221"/>
      <c r="K1447" s="221"/>
    </row>
    <row r="1448" spans="1:11">
      <c r="A1448" s="221"/>
      <c r="B1448" s="221"/>
      <c r="C1448" s="225" t="s">
        <v>33</v>
      </c>
      <c r="D1448" s="253" t="s">
        <v>200</v>
      </c>
      <c r="E1448" s="253" t="s">
        <v>248</v>
      </c>
      <c r="F1448" s="253" t="s">
        <v>248</v>
      </c>
      <c r="G1448" s="253" t="s">
        <v>248</v>
      </c>
      <c r="H1448" s="221"/>
      <c r="I1448" s="221"/>
      <c r="J1448" s="221"/>
      <c r="K1448" s="221"/>
    </row>
    <row r="1449" spans="1:11">
      <c r="A1449" s="221"/>
      <c r="B1449" s="221"/>
      <c r="C1449" s="225" t="s">
        <v>214</v>
      </c>
      <c r="D1449" s="253">
        <v>34480862</v>
      </c>
      <c r="E1449" s="1584">
        <v>196836031</v>
      </c>
      <c r="F1449" s="1584">
        <v>40000000</v>
      </c>
      <c r="G1449" s="1584">
        <v>38000000</v>
      </c>
      <c r="H1449" s="221"/>
      <c r="I1449" s="221"/>
      <c r="J1449" s="221"/>
      <c r="K1449" s="221"/>
    </row>
    <row r="1450" spans="1:11">
      <c r="A1450" s="221"/>
      <c r="B1450" s="221"/>
      <c r="C1450" s="225" t="s">
        <v>215</v>
      </c>
      <c r="D1450" s="253"/>
      <c r="E1450" s="1584">
        <v>196836031</v>
      </c>
      <c r="F1450" s="1584">
        <v>40000000</v>
      </c>
      <c r="G1450" s="1584">
        <v>38000000</v>
      </c>
      <c r="H1450" s="221"/>
      <c r="I1450" s="221"/>
      <c r="J1450" s="221"/>
      <c r="K1450" s="221"/>
    </row>
    <row r="1451" spans="1:11">
      <c r="A1451" s="221"/>
      <c r="B1451" s="221"/>
      <c r="C1451" s="225" t="s">
        <v>216</v>
      </c>
      <c r="D1451" s="253" t="s">
        <v>200</v>
      </c>
      <c r="E1451" s="253" t="s">
        <v>200</v>
      </c>
      <c r="F1451" s="1619">
        <v>0</v>
      </c>
      <c r="G1451" s="1619">
        <v>0</v>
      </c>
      <c r="H1451" s="221"/>
      <c r="I1451" s="221"/>
      <c r="J1451" s="221"/>
      <c r="K1451" s="221"/>
    </row>
    <row r="1452" spans="1:11">
      <c r="A1452" s="221"/>
      <c r="B1452" s="221"/>
      <c r="C1452" s="225" t="s">
        <v>217</v>
      </c>
      <c r="D1452" s="253" t="s">
        <v>200</v>
      </c>
      <c r="E1452" s="1586">
        <v>4.7085588811555814</v>
      </c>
      <c r="F1452" s="1586">
        <v>-0.79678517293411588</v>
      </c>
      <c r="G1452" s="1586">
        <v>-0.05</v>
      </c>
      <c r="H1452" s="221"/>
      <c r="I1452" s="221"/>
      <c r="J1452" s="221"/>
      <c r="K1452" s="221"/>
    </row>
    <row r="1453" spans="1:11">
      <c r="A1453" s="221"/>
      <c r="B1453" s="221"/>
      <c r="C1453" s="225" t="s">
        <v>39</v>
      </c>
      <c r="D1453" s="253" t="s">
        <v>200</v>
      </c>
      <c r="E1453" s="253" t="s">
        <v>200</v>
      </c>
      <c r="F1453" s="1586">
        <v>-0.79678517293411588</v>
      </c>
      <c r="G1453" s="1586">
        <v>-0.05</v>
      </c>
      <c r="H1453" s="221"/>
      <c r="I1453" s="221"/>
      <c r="J1453" s="221"/>
      <c r="K1453" s="221"/>
    </row>
    <row r="1454" spans="1:11">
      <c r="A1454" s="221"/>
      <c r="B1454" s="221"/>
      <c r="C1454" s="1641" t="s">
        <v>218</v>
      </c>
      <c r="D1454" s="1642"/>
      <c r="E1454" s="1642"/>
      <c r="F1454" s="1642"/>
      <c r="G1454" s="1642"/>
      <c r="H1454" s="221"/>
      <c r="I1454" s="221"/>
      <c r="J1454" s="221"/>
      <c r="K1454" s="221"/>
    </row>
    <row r="1455" spans="1:11">
      <c r="A1455" s="221"/>
      <c r="B1455" s="221"/>
      <c r="C1455" s="245"/>
      <c r="D1455" s="246">
        <v>2025</v>
      </c>
      <c r="E1455" s="246">
        <v>2026</v>
      </c>
      <c r="F1455" s="246">
        <v>2027</v>
      </c>
      <c r="G1455" s="246">
        <v>2028</v>
      </c>
      <c r="H1455" s="221"/>
      <c r="I1455" s="221"/>
      <c r="J1455" s="221"/>
      <c r="K1455" s="221"/>
    </row>
    <row r="1456" spans="1:11">
      <c r="A1456" s="221"/>
      <c r="B1456" s="221"/>
      <c r="C1456" s="247"/>
      <c r="D1456" s="248" t="s">
        <v>13</v>
      </c>
      <c r="E1456" s="248" t="s">
        <v>14</v>
      </c>
      <c r="F1456" s="248" t="s">
        <v>14</v>
      </c>
      <c r="G1456" s="248" t="s">
        <v>14</v>
      </c>
      <c r="H1456" s="221"/>
      <c r="I1456" s="221"/>
      <c r="J1456" s="221"/>
      <c r="K1456" s="221"/>
    </row>
    <row r="1457" spans="1:11">
      <c r="A1457" s="221"/>
      <c r="B1457" s="221"/>
      <c r="C1457" s="250" t="s">
        <v>219</v>
      </c>
      <c r="D1457" s="251">
        <v>0</v>
      </c>
      <c r="E1457" s="251">
        <v>0</v>
      </c>
      <c r="F1457" s="251">
        <v>0</v>
      </c>
      <c r="G1457" s="251">
        <v>0</v>
      </c>
      <c r="H1457" s="221"/>
      <c r="I1457" s="221"/>
      <c r="J1457" s="221"/>
      <c r="K1457" s="221"/>
    </row>
    <row r="1458" spans="1:11">
      <c r="A1458" s="221"/>
      <c r="B1458" s="221"/>
      <c r="C1458" s="250" t="s">
        <v>220</v>
      </c>
      <c r="D1458" s="251">
        <v>0</v>
      </c>
      <c r="E1458" s="251">
        <v>0</v>
      </c>
      <c r="F1458" s="251">
        <v>0</v>
      </c>
      <c r="G1458" s="251">
        <v>0</v>
      </c>
      <c r="H1458" s="221"/>
      <c r="I1458" s="221"/>
      <c r="J1458" s="221"/>
      <c r="K1458" s="221"/>
    </row>
    <row r="1459" spans="1:11">
      <c r="A1459" s="221"/>
      <c r="B1459" s="221"/>
      <c r="C1459" s="250" t="s">
        <v>221</v>
      </c>
      <c r="D1459" s="251">
        <v>0</v>
      </c>
      <c r="E1459" s="251">
        <v>0</v>
      </c>
      <c r="F1459" s="251">
        <v>0</v>
      </c>
      <c r="G1459" s="251">
        <v>0</v>
      </c>
      <c r="H1459" s="221"/>
      <c r="I1459" s="221"/>
      <c r="J1459" s="221"/>
      <c r="K1459" s="221"/>
    </row>
    <row r="1460" spans="1:11">
      <c r="A1460" s="221"/>
      <c r="B1460" s="221"/>
      <c r="C1460" s="250" t="s">
        <v>222</v>
      </c>
      <c r="D1460" s="251">
        <v>0</v>
      </c>
      <c r="E1460" s="251">
        <v>0</v>
      </c>
      <c r="F1460" s="251">
        <v>0</v>
      </c>
      <c r="G1460" s="251">
        <v>0</v>
      </c>
      <c r="H1460" s="221"/>
      <c r="I1460" s="221"/>
      <c r="J1460" s="221"/>
      <c r="K1460" s="221"/>
    </row>
    <row r="1461" spans="1:11">
      <c r="A1461" s="221"/>
      <c r="B1461" s="221"/>
      <c r="C1461" s="250" t="s">
        <v>220</v>
      </c>
      <c r="D1461" s="251">
        <v>0</v>
      </c>
      <c r="E1461" s="251">
        <v>0</v>
      </c>
      <c r="F1461" s="251">
        <v>0</v>
      </c>
      <c r="G1461" s="251">
        <v>0</v>
      </c>
      <c r="H1461" s="221"/>
      <c r="I1461" s="221"/>
      <c r="J1461" s="221"/>
      <c r="K1461" s="221"/>
    </row>
    <row r="1462" spans="1:11">
      <c r="A1462" s="221"/>
      <c r="B1462" s="221"/>
      <c r="C1462" s="250" t="s">
        <v>221</v>
      </c>
      <c r="D1462" s="251">
        <v>0</v>
      </c>
      <c r="E1462" s="251">
        <v>0</v>
      </c>
      <c r="F1462" s="251">
        <v>0</v>
      </c>
      <c r="G1462" s="251">
        <v>0</v>
      </c>
      <c r="H1462" s="221"/>
      <c r="I1462" s="221"/>
      <c r="J1462" s="221"/>
      <c r="K1462" s="221"/>
    </row>
    <row r="1463" spans="1:11">
      <c r="A1463" s="221"/>
      <c r="B1463" s="221"/>
      <c r="C1463" s="250" t="s">
        <v>223</v>
      </c>
      <c r="D1463" s="251">
        <v>0</v>
      </c>
      <c r="E1463" s="251">
        <v>0</v>
      </c>
      <c r="F1463" s="251">
        <v>0</v>
      </c>
      <c r="G1463" s="251">
        <v>0</v>
      </c>
      <c r="H1463" s="221"/>
      <c r="I1463" s="221"/>
      <c r="J1463" s="221"/>
      <c r="K1463" s="221"/>
    </row>
    <row r="1464" spans="1:11">
      <c r="A1464" s="221"/>
      <c r="B1464" s="221"/>
      <c r="C1464" s="250" t="s">
        <v>220</v>
      </c>
      <c r="D1464" s="251">
        <v>0</v>
      </c>
      <c r="E1464" s="251">
        <v>0</v>
      </c>
      <c r="F1464" s="251">
        <v>0</v>
      </c>
      <c r="G1464" s="251">
        <v>0</v>
      </c>
      <c r="H1464" s="221"/>
      <c r="I1464" s="221"/>
      <c r="J1464" s="221"/>
      <c r="K1464" s="221"/>
    </row>
    <row r="1465" spans="1:11">
      <c r="A1465" s="221"/>
      <c r="B1465" s="221"/>
      <c r="C1465" s="250" t="s">
        <v>221</v>
      </c>
      <c r="D1465" s="251">
        <v>0</v>
      </c>
      <c r="E1465" s="251">
        <v>0</v>
      </c>
      <c r="F1465" s="251">
        <v>0</v>
      </c>
      <c r="G1465" s="251">
        <v>0</v>
      </c>
      <c r="H1465" s="221"/>
      <c r="I1465" s="221"/>
      <c r="J1465" s="221"/>
      <c r="K1465" s="221"/>
    </row>
    <row r="1466" spans="1:11">
      <c r="A1466" s="221"/>
      <c r="B1466" s="221"/>
      <c r="C1466" s="250" t="s">
        <v>224</v>
      </c>
      <c r="D1466" s="251">
        <v>0</v>
      </c>
      <c r="E1466" s="251">
        <v>0</v>
      </c>
      <c r="F1466" s="251">
        <v>0</v>
      </c>
      <c r="G1466" s="251">
        <v>0</v>
      </c>
      <c r="H1466" s="221"/>
      <c r="I1466" s="221"/>
      <c r="J1466" s="221"/>
      <c r="K1466" s="221"/>
    </row>
    <row r="1467" spans="1:11">
      <c r="A1467" s="221"/>
      <c r="B1467" s="221"/>
      <c r="C1467" s="250" t="s">
        <v>220</v>
      </c>
      <c r="D1467" s="251">
        <v>0</v>
      </c>
      <c r="E1467" s="251">
        <v>0</v>
      </c>
      <c r="F1467" s="251">
        <v>0</v>
      </c>
      <c r="G1467" s="251">
        <v>0</v>
      </c>
      <c r="H1467" s="221"/>
      <c r="I1467" s="221"/>
      <c r="J1467" s="221"/>
      <c r="K1467" s="221"/>
    </row>
    <row r="1468" spans="1:11">
      <c r="A1468" s="221"/>
      <c r="B1468" s="221"/>
      <c r="C1468" s="250" t="s">
        <v>221</v>
      </c>
      <c r="D1468" s="251">
        <v>0</v>
      </c>
      <c r="E1468" s="251">
        <v>0</v>
      </c>
      <c r="F1468" s="251">
        <v>0</v>
      </c>
      <c r="G1468" s="251">
        <v>0</v>
      </c>
      <c r="H1468" s="221"/>
      <c r="I1468" s="221"/>
      <c r="J1468" s="221"/>
      <c r="K1468" s="221"/>
    </row>
    <row r="1469" spans="1:11">
      <c r="A1469" s="221"/>
      <c r="B1469" s="221"/>
      <c r="C1469" s="250" t="s">
        <v>225</v>
      </c>
      <c r="D1469" s="251">
        <v>0</v>
      </c>
      <c r="E1469" s="251">
        <v>0</v>
      </c>
      <c r="F1469" s="251">
        <v>0</v>
      </c>
      <c r="G1469" s="251">
        <v>0</v>
      </c>
      <c r="H1469" s="221"/>
      <c r="I1469" s="221"/>
      <c r="J1469" s="221"/>
      <c r="K1469" s="221"/>
    </row>
    <row r="1470" spans="1:11">
      <c r="A1470" s="221"/>
      <c r="B1470" s="221"/>
      <c r="C1470" s="250" t="s">
        <v>220</v>
      </c>
      <c r="D1470" s="251">
        <v>0</v>
      </c>
      <c r="E1470" s="251">
        <v>0</v>
      </c>
      <c r="F1470" s="251">
        <v>0</v>
      </c>
      <c r="G1470" s="251">
        <v>0</v>
      </c>
      <c r="H1470" s="221"/>
      <c r="I1470" s="221"/>
      <c r="J1470" s="221"/>
      <c r="K1470" s="221"/>
    </row>
    <row r="1471" spans="1:11">
      <c r="A1471" s="221"/>
      <c r="B1471" s="221"/>
      <c r="C1471" s="250" t="s">
        <v>221</v>
      </c>
      <c r="D1471" s="251">
        <v>0</v>
      </c>
      <c r="E1471" s="251">
        <v>0</v>
      </c>
      <c r="F1471" s="251">
        <v>0</v>
      </c>
      <c r="G1471" s="251">
        <v>0</v>
      </c>
      <c r="H1471" s="221"/>
      <c r="I1471" s="221"/>
      <c r="J1471" s="221"/>
      <c r="K1471" s="221"/>
    </row>
    <row r="1472" spans="1:11">
      <c r="A1472" s="221"/>
      <c r="B1472" s="221"/>
      <c r="C1472" s="250" t="s">
        <v>226</v>
      </c>
      <c r="D1472" s="251">
        <v>0</v>
      </c>
      <c r="E1472" s="251">
        <v>0</v>
      </c>
      <c r="F1472" s="251">
        <v>0</v>
      </c>
      <c r="G1472" s="251">
        <v>0</v>
      </c>
      <c r="H1472" s="221"/>
      <c r="I1472" s="221"/>
      <c r="J1472" s="221"/>
      <c r="K1472" s="221"/>
    </row>
    <row r="1473" spans="1:11">
      <c r="A1473" s="221"/>
      <c r="B1473" s="221"/>
      <c r="C1473" s="250" t="s">
        <v>220</v>
      </c>
      <c r="D1473" s="251">
        <v>0</v>
      </c>
      <c r="E1473" s="251">
        <v>0</v>
      </c>
      <c r="F1473" s="251">
        <v>0</v>
      </c>
      <c r="G1473" s="251">
        <v>0</v>
      </c>
      <c r="H1473" s="221"/>
      <c r="I1473" s="221"/>
      <c r="J1473" s="221"/>
      <c r="K1473" s="221"/>
    </row>
    <row r="1474" spans="1:11">
      <c r="A1474" s="221"/>
      <c r="B1474" s="221"/>
      <c r="C1474" s="250" t="s">
        <v>221</v>
      </c>
      <c r="D1474" s="251">
        <v>0</v>
      </c>
      <c r="E1474" s="251">
        <v>0</v>
      </c>
      <c r="F1474" s="251">
        <v>0</v>
      </c>
      <c r="G1474" s="251">
        <v>0</v>
      </c>
      <c r="H1474" s="221"/>
      <c r="I1474" s="221"/>
      <c r="J1474" s="221"/>
      <c r="K1474" s="221"/>
    </row>
    <row r="1475" spans="1:11">
      <c r="A1475" s="221"/>
      <c r="B1475" s="221"/>
      <c r="C1475" s="250" t="s">
        <v>227</v>
      </c>
      <c r="D1475" s="251">
        <v>0</v>
      </c>
      <c r="E1475" s="251">
        <v>0</v>
      </c>
      <c r="F1475" s="251">
        <v>0</v>
      </c>
      <c r="G1475" s="251">
        <v>0</v>
      </c>
      <c r="H1475" s="221"/>
      <c r="I1475" s="221"/>
      <c r="J1475" s="221"/>
      <c r="K1475" s="221"/>
    </row>
    <row r="1476" spans="1:11">
      <c r="A1476" s="221"/>
      <c r="B1476" s="221"/>
      <c r="C1476" s="250" t="s">
        <v>220</v>
      </c>
      <c r="D1476" s="251">
        <v>0</v>
      </c>
      <c r="E1476" s="251">
        <v>0</v>
      </c>
      <c r="F1476" s="251">
        <v>0</v>
      </c>
      <c r="G1476" s="251">
        <v>0</v>
      </c>
      <c r="H1476" s="221"/>
      <c r="I1476" s="221"/>
      <c r="J1476" s="221"/>
      <c r="K1476" s="221"/>
    </row>
    <row r="1477" spans="1:11">
      <c r="A1477" s="221"/>
      <c r="B1477" s="221"/>
      <c r="C1477" s="250" t="s">
        <v>221</v>
      </c>
      <c r="D1477" s="251">
        <v>0</v>
      </c>
      <c r="E1477" s="251">
        <v>0</v>
      </c>
      <c r="F1477" s="251">
        <v>0</v>
      </c>
      <c r="G1477" s="251">
        <v>0</v>
      </c>
      <c r="H1477" s="221"/>
      <c r="I1477" s="221"/>
      <c r="J1477" s="221"/>
      <c r="K1477" s="221"/>
    </row>
    <row r="1478" spans="1:11">
      <c r="A1478" s="221"/>
      <c r="B1478" s="221"/>
      <c r="C1478" s="250" t="s">
        <v>228</v>
      </c>
      <c r="D1478" s="251">
        <v>0</v>
      </c>
      <c r="E1478" s="251">
        <v>0</v>
      </c>
      <c r="F1478" s="251">
        <v>0</v>
      </c>
      <c r="G1478" s="251">
        <v>0</v>
      </c>
      <c r="H1478" s="221"/>
      <c r="I1478" s="221"/>
      <c r="J1478" s="221"/>
      <c r="K1478" s="221"/>
    </row>
    <row r="1479" spans="1:11">
      <c r="A1479" s="221"/>
      <c r="B1479" s="221"/>
      <c r="C1479" s="250" t="s">
        <v>220</v>
      </c>
      <c r="D1479" s="251">
        <v>0</v>
      </c>
      <c r="E1479" s="251">
        <v>0</v>
      </c>
      <c r="F1479" s="251">
        <v>0</v>
      </c>
      <c r="G1479" s="251">
        <v>0</v>
      </c>
      <c r="H1479" s="221"/>
      <c r="I1479" s="221"/>
      <c r="J1479" s="221"/>
      <c r="K1479" s="221"/>
    </row>
    <row r="1480" spans="1:11">
      <c r="A1480" s="221"/>
      <c r="B1480" s="221"/>
      <c r="C1480" s="250" t="s">
        <v>229</v>
      </c>
      <c r="D1480" s="251">
        <v>0</v>
      </c>
      <c r="E1480" s="251">
        <v>0</v>
      </c>
      <c r="F1480" s="251">
        <v>0</v>
      </c>
      <c r="G1480" s="251">
        <v>0</v>
      </c>
      <c r="H1480" s="221"/>
      <c r="I1480" s="221"/>
      <c r="J1480" s="221"/>
      <c r="K1480" s="221"/>
    </row>
    <row r="1481" spans="1:11">
      <c r="A1481" s="221"/>
      <c r="B1481" s="221"/>
      <c r="C1481" s="250" t="s">
        <v>230</v>
      </c>
      <c r="D1481" s="251">
        <v>0</v>
      </c>
      <c r="E1481" s="251">
        <v>0</v>
      </c>
      <c r="F1481" s="251">
        <v>0</v>
      </c>
      <c r="G1481" s="251">
        <v>0</v>
      </c>
      <c r="H1481" s="221"/>
      <c r="I1481" s="221"/>
      <c r="J1481" s="221"/>
      <c r="K1481" s="221"/>
    </row>
    <row r="1482" spans="1:11">
      <c r="A1482" s="221"/>
      <c r="B1482" s="221"/>
      <c r="C1482" s="250" t="s">
        <v>231</v>
      </c>
      <c r="D1482" s="251">
        <v>0</v>
      </c>
      <c r="E1482" s="251">
        <v>0</v>
      </c>
      <c r="F1482" s="251">
        <v>0</v>
      </c>
      <c r="G1482" s="251">
        <v>0</v>
      </c>
      <c r="H1482" s="221"/>
      <c r="I1482" s="221"/>
      <c r="J1482" s="221"/>
      <c r="K1482" s="221"/>
    </row>
    <row r="1483" spans="1:11">
      <c r="A1483" s="221"/>
      <c r="B1483" s="221"/>
      <c r="C1483" s="250" t="s">
        <v>232</v>
      </c>
      <c r="D1483" s="251">
        <v>0</v>
      </c>
      <c r="E1483" s="251">
        <v>0</v>
      </c>
      <c r="F1483" s="251">
        <v>0</v>
      </c>
      <c r="G1483" s="251">
        <v>0</v>
      </c>
      <c r="H1483" s="221"/>
      <c r="I1483" s="221"/>
      <c r="J1483" s="221"/>
      <c r="K1483" s="221"/>
    </row>
    <row r="1484" spans="1:11">
      <c r="A1484" s="221"/>
      <c r="B1484" s="221"/>
      <c r="C1484" s="250" t="s">
        <v>233</v>
      </c>
      <c r="D1484" s="251">
        <v>0</v>
      </c>
      <c r="E1484" s="251">
        <v>196836031</v>
      </c>
      <c r="F1484" s="251">
        <v>40000000</v>
      </c>
      <c r="G1484" s="251">
        <v>38000000</v>
      </c>
      <c r="H1484" s="221"/>
      <c r="I1484" s="221"/>
      <c r="J1484" s="221"/>
      <c r="K1484" s="221"/>
    </row>
    <row r="1485" spans="1:11">
      <c r="A1485" s="221"/>
      <c r="B1485" s="221"/>
      <c r="C1485" s="250" t="s">
        <v>220</v>
      </c>
      <c r="D1485" s="251">
        <v>0</v>
      </c>
      <c r="E1485" s="251">
        <v>196836031</v>
      </c>
      <c r="F1485" s="251">
        <v>40000000</v>
      </c>
      <c r="G1485" s="251">
        <v>38000000</v>
      </c>
      <c r="H1485" s="221"/>
      <c r="I1485" s="221"/>
      <c r="J1485" s="221"/>
      <c r="K1485" s="221"/>
    </row>
    <row r="1486" spans="1:11">
      <c r="A1486" s="221"/>
      <c r="B1486" s="221"/>
      <c r="C1486" s="250" t="s">
        <v>229</v>
      </c>
      <c r="D1486" s="251">
        <v>0</v>
      </c>
      <c r="E1486" s="251">
        <v>0</v>
      </c>
      <c r="F1486" s="251">
        <v>0</v>
      </c>
      <c r="G1486" s="251">
        <v>0</v>
      </c>
      <c r="H1486" s="221"/>
      <c r="I1486" s="221"/>
      <c r="J1486" s="221"/>
      <c r="K1486" s="221"/>
    </row>
    <row r="1487" spans="1:11">
      <c r="A1487" s="221"/>
      <c r="B1487" s="221"/>
      <c r="C1487" s="250" t="s">
        <v>230</v>
      </c>
      <c r="D1487" s="251">
        <v>0</v>
      </c>
      <c r="E1487" s="251">
        <v>0</v>
      </c>
      <c r="F1487" s="251">
        <v>0</v>
      </c>
      <c r="G1487" s="251">
        <v>0</v>
      </c>
      <c r="H1487" s="221"/>
      <c r="I1487" s="221"/>
      <c r="J1487" s="221"/>
      <c r="K1487" s="221"/>
    </row>
    <row r="1488" spans="1:11">
      <c r="A1488" s="221"/>
      <c r="B1488" s="221"/>
      <c r="C1488" s="250" t="s">
        <v>231</v>
      </c>
      <c r="D1488" s="251">
        <v>0</v>
      </c>
      <c r="E1488" s="251">
        <v>0</v>
      </c>
      <c r="F1488" s="251">
        <v>0</v>
      </c>
      <c r="G1488" s="251">
        <v>0</v>
      </c>
      <c r="H1488" s="221"/>
      <c r="I1488" s="221"/>
      <c r="J1488" s="221"/>
      <c r="K1488" s="221"/>
    </row>
    <row r="1489" spans="1:11">
      <c r="A1489" s="221"/>
      <c r="B1489" s="221"/>
      <c r="C1489" s="250" t="s">
        <v>232</v>
      </c>
      <c r="D1489" s="251">
        <v>0</v>
      </c>
      <c r="E1489" s="251">
        <v>0</v>
      </c>
      <c r="F1489" s="251">
        <v>0</v>
      </c>
      <c r="G1489" s="251">
        <v>0</v>
      </c>
      <c r="H1489" s="221"/>
      <c r="I1489" s="221"/>
      <c r="J1489" s="221"/>
      <c r="K1489" s="221"/>
    </row>
    <row r="1490" spans="1:11">
      <c r="A1490" s="221"/>
      <c r="B1490" s="221"/>
      <c r="C1490" s="250" t="s">
        <v>234</v>
      </c>
      <c r="D1490" s="251">
        <v>0</v>
      </c>
      <c r="E1490" s="251">
        <v>0</v>
      </c>
      <c r="F1490" s="251">
        <v>0</v>
      </c>
      <c r="G1490" s="251">
        <v>0</v>
      </c>
      <c r="H1490" s="221"/>
      <c r="I1490" s="221"/>
      <c r="J1490" s="221"/>
      <c r="K1490" s="221"/>
    </row>
    <row r="1491" spans="1:11">
      <c r="A1491" s="221"/>
      <c r="B1491" s="221"/>
      <c r="C1491" s="250" t="s">
        <v>220</v>
      </c>
      <c r="D1491" s="251">
        <v>0</v>
      </c>
      <c r="E1491" s="251">
        <v>0</v>
      </c>
      <c r="F1491" s="251">
        <v>0</v>
      </c>
      <c r="G1491" s="251">
        <v>0</v>
      </c>
      <c r="H1491" s="221"/>
      <c r="I1491" s="221"/>
      <c r="J1491" s="221"/>
      <c r="K1491" s="221"/>
    </row>
    <row r="1492" spans="1:11">
      <c r="A1492" s="221"/>
      <c r="B1492" s="221"/>
      <c r="C1492" s="250" t="s">
        <v>229</v>
      </c>
      <c r="D1492" s="251">
        <v>0</v>
      </c>
      <c r="E1492" s="251">
        <v>0</v>
      </c>
      <c r="F1492" s="251">
        <v>0</v>
      </c>
      <c r="G1492" s="251">
        <v>0</v>
      </c>
      <c r="H1492" s="221"/>
      <c r="I1492" s="221"/>
      <c r="J1492" s="221"/>
      <c r="K1492" s="221"/>
    </row>
    <row r="1493" spans="1:11">
      <c r="A1493" s="221"/>
      <c r="B1493" s="221"/>
      <c r="C1493" s="250" t="s">
        <v>230</v>
      </c>
      <c r="D1493" s="251">
        <v>0</v>
      </c>
      <c r="E1493" s="251">
        <v>0</v>
      </c>
      <c r="F1493" s="251">
        <v>0</v>
      </c>
      <c r="G1493" s="251">
        <v>0</v>
      </c>
      <c r="H1493" s="221"/>
      <c r="I1493" s="221"/>
      <c r="J1493" s="221"/>
      <c r="K1493" s="221"/>
    </row>
    <row r="1494" spans="1:11">
      <c r="A1494" s="221"/>
      <c r="B1494" s="221"/>
      <c r="C1494" s="250" t="s">
        <v>231</v>
      </c>
      <c r="D1494" s="251">
        <v>0</v>
      </c>
      <c r="E1494" s="251">
        <v>0</v>
      </c>
      <c r="F1494" s="251">
        <v>0</v>
      </c>
      <c r="G1494" s="251">
        <v>0</v>
      </c>
      <c r="H1494" s="221"/>
      <c r="I1494" s="221"/>
      <c r="J1494" s="221"/>
      <c r="K1494" s="221"/>
    </row>
    <row r="1495" spans="1:11">
      <c r="A1495" s="221"/>
      <c r="B1495" s="221"/>
      <c r="C1495" s="250" t="s">
        <v>232</v>
      </c>
      <c r="D1495" s="251">
        <v>0</v>
      </c>
      <c r="E1495" s="251">
        <v>0</v>
      </c>
      <c r="F1495" s="251">
        <v>0</v>
      </c>
      <c r="G1495" s="251">
        <v>0</v>
      </c>
      <c r="H1495" s="221"/>
      <c r="I1495" s="221"/>
      <c r="J1495" s="221"/>
      <c r="K1495" s="221"/>
    </row>
    <row r="1496" spans="1:11">
      <c r="A1496" s="221"/>
      <c r="B1496" s="221"/>
      <c r="C1496" s="250" t="s">
        <v>235</v>
      </c>
      <c r="D1496" s="251">
        <v>0</v>
      </c>
      <c r="E1496" s="251">
        <v>0</v>
      </c>
      <c r="F1496" s="251">
        <v>0</v>
      </c>
      <c r="G1496" s="251">
        <v>0</v>
      </c>
      <c r="H1496" s="221"/>
      <c r="I1496" s="221"/>
      <c r="J1496" s="221"/>
      <c r="K1496" s="221"/>
    </row>
    <row r="1497" spans="1:11">
      <c r="A1497" s="221"/>
      <c r="B1497" s="221"/>
      <c r="C1497" s="250" t="s">
        <v>236</v>
      </c>
      <c r="D1497" s="251">
        <v>0</v>
      </c>
      <c r="E1497" s="251">
        <v>0</v>
      </c>
      <c r="F1497" s="251">
        <v>0</v>
      </c>
      <c r="G1497" s="251">
        <v>0</v>
      </c>
      <c r="H1497" s="221"/>
      <c r="I1497" s="221"/>
      <c r="J1497" s="221"/>
      <c r="K1497" s="221"/>
    </row>
    <row r="1498" spans="1:11">
      <c r="A1498" s="221"/>
      <c r="B1498" s="221"/>
      <c r="C1498" s="252" t="s">
        <v>237</v>
      </c>
      <c r="D1498" s="251">
        <v>0</v>
      </c>
      <c r="E1498" s="251">
        <v>196836031</v>
      </c>
      <c r="F1498" s="251">
        <v>40000000</v>
      </c>
      <c r="G1498" s="251">
        <v>38000000</v>
      </c>
      <c r="H1498" s="221"/>
      <c r="I1498" s="221"/>
      <c r="J1498" s="221"/>
      <c r="K1498" s="221"/>
    </row>
    <row r="1499" spans="1:11">
      <c r="A1499" s="221"/>
      <c r="B1499" s="221"/>
      <c r="C1499" s="242" t="s">
        <v>3660</v>
      </c>
      <c r="D1499" s="1627" t="s">
        <v>3661</v>
      </c>
      <c r="E1499" s="1628"/>
      <c r="F1499" s="1628"/>
      <c r="G1499" s="1628"/>
      <c r="H1499" s="221"/>
      <c r="I1499" s="221"/>
      <c r="J1499" s="221"/>
      <c r="K1499" s="221"/>
    </row>
    <row r="1500" spans="1:11">
      <c r="A1500" s="221"/>
      <c r="B1500" s="221"/>
      <c r="C1500" s="243" t="s">
        <v>209</v>
      </c>
      <c r="D1500" s="1705" t="s">
        <v>3662</v>
      </c>
      <c r="E1500" s="1706"/>
      <c r="F1500" s="1706"/>
      <c r="G1500" s="1706"/>
      <c r="H1500" s="221"/>
      <c r="I1500" s="221"/>
      <c r="J1500" s="221"/>
      <c r="K1500" s="221"/>
    </row>
    <row r="1501" spans="1:11">
      <c r="A1501" s="221"/>
      <c r="B1501" s="221"/>
      <c r="C1501" s="244" t="s">
        <v>211</v>
      </c>
      <c r="D1501" s="1639" t="s">
        <v>3663</v>
      </c>
      <c r="E1501" s="1640"/>
      <c r="F1501" s="1640"/>
      <c r="G1501" s="1640"/>
      <c r="H1501" s="221"/>
      <c r="I1501" s="221"/>
      <c r="J1501" s="221"/>
      <c r="K1501" s="221"/>
    </row>
    <row r="1502" spans="1:11">
      <c r="A1502" s="221"/>
      <c r="B1502" s="221"/>
      <c r="C1502" s="244" t="s">
        <v>31</v>
      </c>
      <c r="D1502" s="1639" t="s">
        <v>3263</v>
      </c>
      <c r="E1502" s="1640"/>
      <c r="F1502" s="1640"/>
      <c r="G1502" s="1640"/>
      <c r="H1502" s="221"/>
      <c r="I1502" s="221"/>
      <c r="J1502" s="221"/>
      <c r="K1502" s="221"/>
    </row>
    <row r="1503" spans="1:11">
      <c r="A1503" s="221"/>
      <c r="B1503" s="221"/>
      <c r="C1503" s="245"/>
      <c r="D1503" s="246">
        <v>2025</v>
      </c>
      <c r="E1503" s="246">
        <v>2026</v>
      </c>
      <c r="F1503" s="246">
        <v>2027</v>
      </c>
      <c r="G1503" s="246">
        <v>2028</v>
      </c>
      <c r="H1503" s="221"/>
      <c r="I1503" s="221"/>
      <c r="J1503" s="221"/>
      <c r="K1503" s="221"/>
    </row>
    <row r="1504" spans="1:11">
      <c r="A1504" s="221"/>
      <c r="B1504" s="221"/>
      <c r="C1504" s="247"/>
      <c r="D1504" s="248" t="s">
        <v>13</v>
      </c>
      <c r="E1504" s="248" t="s">
        <v>14</v>
      </c>
      <c r="F1504" s="248" t="s">
        <v>14</v>
      </c>
      <c r="G1504" s="248" t="s">
        <v>14</v>
      </c>
      <c r="H1504" s="221"/>
      <c r="I1504" s="221"/>
      <c r="J1504" s="221"/>
      <c r="K1504" s="221"/>
    </row>
    <row r="1505" spans="1:11">
      <c r="A1505" s="221"/>
      <c r="B1505" s="221"/>
      <c r="C1505" s="225" t="s">
        <v>33</v>
      </c>
      <c r="D1505" s="253" t="s">
        <v>200</v>
      </c>
      <c r="E1505" s="253" t="s">
        <v>248</v>
      </c>
      <c r="F1505" s="253" t="s">
        <v>248</v>
      </c>
      <c r="G1505" s="253" t="s">
        <v>164</v>
      </c>
      <c r="H1505" s="221"/>
      <c r="I1505" s="221"/>
      <c r="J1505" s="221"/>
      <c r="K1505" s="221"/>
    </row>
    <row r="1506" spans="1:11">
      <c r="A1506" s="221"/>
      <c r="B1506" s="221"/>
      <c r="C1506" s="225" t="s">
        <v>214</v>
      </c>
      <c r="D1506" s="1584">
        <v>750000</v>
      </c>
      <c r="E1506" s="1584">
        <v>219250000</v>
      </c>
      <c r="F1506" s="1584">
        <v>80000000</v>
      </c>
      <c r="G1506" s="253" t="s">
        <v>164</v>
      </c>
      <c r="H1506" s="221"/>
      <c r="I1506" s="221"/>
      <c r="J1506" s="221"/>
      <c r="K1506" s="221"/>
    </row>
    <row r="1507" spans="1:11">
      <c r="A1507" s="221"/>
      <c r="B1507" s="221"/>
      <c r="C1507" s="225" t="s">
        <v>215</v>
      </c>
      <c r="D1507" s="253" t="s">
        <v>164</v>
      </c>
      <c r="E1507" s="1584">
        <v>219250000</v>
      </c>
      <c r="F1507" s="1584">
        <v>80000000</v>
      </c>
      <c r="G1507" s="253" t="s">
        <v>164</v>
      </c>
      <c r="H1507" s="221"/>
      <c r="I1507" s="221"/>
      <c r="J1507" s="221"/>
      <c r="K1507" s="221"/>
    </row>
    <row r="1508" spans="1:11">
      <c r="A1508" s="221"/>
      <c r="B1508" s="221"/>
      <c r="C1508" s="225" t="s">
        <v>216</v>
      </c>
      <c r="D1508" s="253" t="s">
        <v>200</v>
      </c>
      <c r="E1508" s="253" t="s">
        <v>200</v>
      </c>
      <c r="F1508" s="253" t="s">
        <v>164</v>
      </c>
      <c r="G1508" s="1619">
        <v>-1</v>
      </c>
      <c r="H1508" s="221"/>
      <c r="I1508" s="221"/>
      <c r="J1508" s="221"/>
      <c r="K1508" s="221"/>
    </row>
    <row r="1509" spans="1:11">
      <c r="A1509" s="221"/>
      <c r="B1509" s="221"/>
      <c r="C1509" s="225" t="s">
        <v>217</v>
      </c>
      <c r="D1509" s="253" t="s">
        <v>200</v>
      </c>
      <c r="E1509" s="1586">
        <v>291.33333333333331</v>
      </c>
      <c r="F1509" s="1586">
        <v>-0.63511972633979474</v>
      </c>
      <c r="G1509" s="1619">
        <v>-1</v>
      </c>
      <c r="H1509" s="221"/>
      <c r="I1509" s="221"/>
      <c r="J1509" s="221"/>
      <c r="K1509" s="221"/>
    </row>
    <row r="1510" spans="1:11">
      <c r="A1510" s="221"/>
      <c r="B1510" s="221"/>
      <c r="C1510" s="225" t="s">
        <v>39</v>
      </c>
      <c r="D1510" s="253" t="s">
        <v>200</v>
      </c>
      <c r="E1510" s="253" t="s">
        <v>200</v>
      </c>
      <c r="F1510" s="1586">
        <v>-0.63511972633979474</v>
      </c>
      <c r="G1510" s="1619">
        <v>-1</v>
      </c>
      <c r="H1510" s="221"/>
      <c r="I1510" s="221"/>
      <c r="J1510" s="221"/>
      <c r="K1510" s="221"/>
    </row>
    <row r="1511" spans="1:11">
      <c r="A1511" s="221"/>
      <c r="B1511" s="221"/>
      <c r="C1511" s="1641" t="s">
        <v>218</v>
      </c>
      <c r="D1511" s="1642"/>
      <c r="E1511" s="1642"/>
      <c r="F1511" s="1642"/>
      <c r="G1511" s="1642"/>
      <c r="H1511" s="221"/>
      <c r="I1511" s="221"/>
      <c r="J1511" s="221"/>
      <c r="K1511" s="221"/>
    </row>
    <row r="1512" spans="1:11">
      <c r="A1512" s="221"/>
      <c r="B1512" s="221"/>
      <c r="C1512" s="245"/>
      <c r="D1512" s="246">
        <v>2025</v>
      </c>
      <c r="E1512" s="246">
        <v>2026</v>
      </c>
      <c r="F1512" s="246">
        <v>2027</v>
      </c>
      <c r="G1512" s="246">
        <v>2028</v>
      </c>
      <c r="H1512" s="221"/>
      <c r="I1512" s="221"/>
      <c r="J1512" s="221"/>
      <c r="K1512" s="221"/>
    </row>
    <row r="1513" spans="1:11">
      <c r="A1513" s="221"/>
      <c r="B1513" s="221"/>
      <c r="C1513" s="247"/>
      <c r="D1513" s="248" t="s">
        <v>13</v>
      </c>
      <c r="E1513" s="248" t="s">
        <v>14</v>
      </c>
      <c r="F1513" s="248" t="s">
        <v>14</v>
      </c>
      <c r="G1513" s="248" t="s">
        <v>14</v>
      </c>
      <c r="H1513" s="221"/>
      <c r="I1513" s="221"/>
      <c r="J1513" s="221"/>
      <c r="K1513" s="221"/>
    </row>
    <row r="1514" spans="1:11">
      <c r="A1514" s="221"/>
      <c r="B1514" s="221"/>
      <c r="C1514" s="250" t="s">
        <v>219</v>
      </c>
      <c r="D1514" s="251">
        <v>0</v>
      </c>
      <c r="E1514" s="251">
        <v>0</v>
      </c>
      <c r="F1514" s="251">
        <v>0</v>
      </c>
      <c r="G1514" s="251">
        <v>0</v>
      </c>
      <c r="H1514" s="221"/>
      <c r="I1514" s="221"/>
      <c r="J1514" s="221"/>
      <c r="K1514" s="221"/>
    </row>
    <row r="1515" spans="1:11">
      <c r="A1515" s="221"/>
      <c r="B1515" s="221"/>
      <c r="C1515" s="250" t="s">
        <v>220</v>
      </c>
      <c r="D1515" s="251">
        <v>0</v>
      </c>
      <c r="E1515" s="251">
        <v>0</v>
      </c>
      <c r="F1515" s="251">
        <v>0</v>
      </c>
      <c r="G1515" s="251">
        <v>0</v>
      </c>
      <c r="H1515" s="221"/>
      <c r="I1515" s="221"/>
      <c r="J1515" s="221"/>
      <c r="K1515" s="221"/>
    </row>
    <row r="1516" spans="1:11">
      <c r="A1516" s="221"/>
      <c r="B1516" s="221"/>
      <c r="C1516" s="250" t="s">
        <v>221</v>
      </c>
      <c r="D1516" s="251">
        <v>0</v>
      </c>
      <c r="E1516" s="251">
        <v>0</v>
      </c>
      <c r="F1516" s="251">
        <v>0</v>
      </c>
      <c r="G1516" s="251">
        <v>0</v>
      </c>
      <c r="H1516" s="221"/>
      <c r="I1516" s="221"/>
      <c r="J1516" s="221"/>
      <c r="K1516" s="221"/>
    </row>
    <row r="1517" spans="1:11">
      <c r="A1517" s="221"/>
      <c r="B1517" s="221"/>
      <c r="C1517" s="250" t="s">
        <v>222</v>
      </c>
      <c r="D1517" s="251">
        <v>0</v>
      </c>
      <c r="E1517" s="251">
        <v>0</v>
      </c>
      <c r="F1517" s="251">
        <v>0</v>
      </c>
      <c r="G1517" s="251">
        <v>0</v>
      </c>
      <c r="H1517" s="221"/>
      <c r="I1517" s="221"/>
      <c r="J1517" s="221"/>
      <c r="K1517" s="221"/>
    </row>
    <row r="1518" spans="1:11">
      <c r="A1518" s="221"/>
      <c r="B1518" s="221"/>
      <c r="C1518" s="250" t="s">
        <v>220</v>
      </c>
      <c r="D1518" s="251">
        <v>0</v>
      </c>
      <c r="E1518" s="251">
        <v>0</v>
      </c>
      <c r="F1518" s="251">
        <v>0</v>
      </c>
      <c r="G1518" s="251">
        <v>0</v>
      </c>
      <c r="H1518" s="221"/>
      <c r="I1518" s="221"/>
      <c r="J1518" s="221"/>
      <c r="K1518" s="221"/>
    </row>
    <row r="1519" spans="1:11">
      <c r="A1519" s="221"/>
      <c r="B1519" s="221"/>
      <c r="C1519" s="250" t="s">
        <v>221</v>
      </c>
      <c r="D1519" s="251">
        <v>0</v>
      </c>
      <c r="E1519" s="251">
        <v>0</v>
      </c>
      <c r="F1519" s="251">
        <v>0</v>
      </c>
      <c r="G1519" s="251">
        <v>0</v>
      </c>
      <c r="H1519" s="221"/>
      <c r="I1519" s="221"/>
      <c r="J1519" s="221"/>
      <c r="K1519" s="221"/>
    </row>
    <row r="1520" spans="1:11">
      <c r="A1520" s="221"/>
      <c r="B1520" s="221"/>
      <c r="C1520" s="250" t="s">
        <v>223</v>
      </c>
      <c r="D1520" s="251">
        <v>0</v>
      </c>
      <c r="E1520" s="251">
        <v>0</v>
      </c>
      <c r="F1520" s="251">
        <v>0</v>
      </c>
      <c r="G1520" s="251">
        <v>0</v>
      </c>
      <c r="H1520" s="221"/>
      <c r="I1520" s="221"/>
      <c r="J1520" s="221"/>
      <c r="K1520" s="221"/>
    </row>
    <row r="1521" spans="1:11">
      <c r="A1521" s="221"/>
      <c r="B1521" s="221"/>
      <c r="C1521" s="250" t="s">
        <v>220</v>
      </c>
      <c r="D1521" s="251">
        <v>0</v>
      </c>
      <c r="E1521" s="251">
        <v>0</v>
      </c>
      <c r="F1521" s="251">
        <v>0</v>
      </c>
      <c r="G1521" s="251">
        <v>0</v>
      </c>
      <c r="H1521" s="221"/>
      <c r="I1521" s="221"/>
      <c r="J1521" s="221"/>
      <c r="K1521" s="221"/>
    </row>
    <row r="1522" spans="1:11">
      <c r="A1522" s="221"/>
      <c r="B1522" s="221"/>
      <c r="C1522" s="250" t="s">
        <v>221</v>
      </c>
      <c r="D1522" s="251">
        <v>0</v>
      </c>
      <c r="E1522" s="251">
        <v>0</v>
      </c>
      <c r="F1522" s="251">
        <v>0</v>
      </c>
      <c r="G1522" s="251">
        <v>0</v>
      </c>
      <c r="H1522" s="221"/>
      <c r="I1522" s="221"/>
      <c r="J1522" s="221"/>
      <c r="K1522" s="221"/>
    </row>
    <row r="1523" spans="1:11">
      <c r="A1523" s="221"/>
      <c r="B1523" s="221"/>
      <c r="C1523" s="250" t="s">
        <v>224</v>
      </c>
      <c r="D1523" s="251">
        <v>0</v>
      </c>
      <c r="E1523" s="251">
        <v>0</v>
      </c>
      <c r="F1523" s="251">
        <v>0</v>
      </c>
      <c r="G1523" s="251">
        <v>0</v>
      </c>
      <c r="H1523" s="221"/>
      <c r="I1523" s="221"/>
      <c r="J1523" s="221"/>
      <c r="K1523" s="221"/>
    </row>
    <row r="1524" spans="1:11">
      <c r="A1524" s="221"/>
      <c r="B1524" s="221"/>
      <c r="C1524" s="250" t="s">
        <v>220</v>
      </c>
      <c r="D1524" s="251">
        <v>0</v>
      </c>
      <c r="E1524" s="251">
        <v>0</v>
      </c>
      <c r="F1524" s="251">
        <v>0</v>
      </c>
      <c r="G1524" s="251">
        <v>0</v>
      </c>
      <c r="H1524" s="221"/>
      <c r="I1524" s="221"/>
      <c r="J1524" s="221"/>
      <c r="K1524" s="221"/>
    </row>
    <row r="1525" spans="1:11">
      <c r="A1525" s="221"/>
      <c r="B1525" s="221"/>
      <c r="C1525" s="250" t="s">
        <v>221</v>
      </c>
      <c r="D1525" s="251">
        <v>0</v>
      </c>
      <c r="E1525" s="251">
        <v>0</v>
      </c>
      <c r="F1525" s="251">
        <v>0</v>
      </c>
      <c r="G1525" s="251">
        <v>0</v>
      </c>
      <c r="H1525" s="221"/>
      <c r="I1525" s="221"/>
      <c r="J1525" s="221"/>
      <c r="K1525" s="221"/>
    </row>
    <row r="1526" spans="1:11">
      <c r="A1526" s="221"/>
      <c r="B1526" s="221"/>
      <c r="C1526" s="250" t="s">
        <v>225</v>
      </c>
      <c r="D1526" s="251">
        <v>0</v>
      </c>
      <c r="E1526" s="251">
        <v>0</v>
      </c>
      <c r="F1526" s="251">
        <v>0</v>
      </c>
      <c r="G1526" s="251">
        <v>0</v>
      </c>
      <c r="H1526" s="221"/>
      <c r="I1526" s="221"/>
      <c r="J1526" s="221"/>
      <c r="K1526" s="221"/>
    </row>
    <row r="1527" spans="1:11">
      <c r="A1527" s="221"/>
      <c r="B1527" s="221"/>
      <c r="C1527" s="250" t="s">
        <v>220</v>
      </c>
      <c r="D1527" s="251">
        <v>0</v>
      </c>
      <c r="E1527" s="251">
        <v>0</v>
      </c>
      <c r="F1527" s="251">
        <v>0</v>
      </c>
      <c r="G1527" s="251">
        <v>0</v>
      </c>
      <c r="H1527" s="221"/>
      <c r="I1527" s="221"/>
      <c r="J1527" s="221"/>
      <c r="K1527" s="221"/>
    </row>
    <row r="1528" spans="1:11">
      <c r="A1528" s="221"/>
      <c r="B1528" s="221"/>
      <c r="C1528" s="250" t="s">
        <v>221</v>
      </c>
      <c r="D1528" s="251">
        <v>0</v>
      </c>
      <c r="E1528" s="251">
        <v>0</v>
      </c>
      <c r="F1528" s="251">
        <v>0</v>
      </c>
      <c r="G1528" s="251">
        <v>0</v>
      </c>
      <c r="H1528" s="221"/>
      <c r="I1528" s="221"/>
      <c r="J1528" s="221"/>
      <c r="K1528" s="221"/>
    </row>
    <row r="1529" spans="1:11">
      <c r="A1529" s="221"/>
      <c r="B1529" s="221"/>
      <c r="C1529" s="250" t="s">
        <v>226</v>
      </c>
      <c r="D1529" s="251">
        <v>0</v>
      </c>
      <c r="E1529" s="251">
        <v>0</v>
      </c>
      <c r="F1529" s="251">
        <v>0</v>
      </c>
      <c r="G1529" s="251">
        <v>0</v>
      </c>
      <c r="H1529" s="221"/>
      <c r="I1529" s="221"/>
      <c r="J1529" s="221"/>
      <c r="K1529" s="221"/>
    </row>
    <row r="1530" spans="1:11">
      <c r="A1530" s="221"/>
      <c r="B1530" s="221"/>
      <c r="C1530" s="250" t="s">
        <v>220</v>
      </c>
      <c r="D1530" s="251">
        <v>0</v>
      </c>
      <c r="E1530" s="251">
        <v>0</v>
      </c>
      <c r="F1530" s="251">
        <v>0</v>
      </c>
      <c r="G1530" s="251">
        <v>0</v>
      </c>
      <c r="H1530" s="221"/>
      <c r="I1530" s="221"/>
      <c r="J1530" s="221"/>
      <c r="K1530" s="221"/>
    </row>
    <row r="1531" spans="1:11">
      <c r="A1531" s="221"/>
      <c r="B1531" s="221"/>
      <c r="C1531" s="250" t="s">
        <v>221</v>
      </c>
      <c r="D1531" s="251">
        <v>0</v>
      </c>
      <c r="E1531" s="251">
        <v>0</v>
      </c>
      <c r="F1531" s="251">
        <v>0</v>
      </c>
      <c r="G1531" s="251">
        <v>0</v>
      </c>
      <c r="H1531" s="221"/>
      <c r="I1531" s="221"/>
      <c r="J1531" s="221"/>
      <c r="K1531" s="221"/>
    </row>
    <row r="1532" spans="1:11">
      <c r="A1532" s="221"/>
      <c r="B1532" s="221"/>
      <c r="C1532" s="250" t="s">
        <v>227</v>
      </c>
      <c r="D1532" s="251">
        <v>0</v>
      </c>
      <c r="E1532" s="251">
        <v>0</v>
      </c>
      <c r="F1532" s="251">
        <v>0</v>
      </c>
      <c r="G1532" s="251">
        <v>0</v>
      </c>
      <c r="H1532" s="221"/>
      <c r="I1532" s="221"/>
      <c r="J1532" s="221"/>
      <c r="K1532" s="221"/>
    </row>
    <row r="1533" spans="1:11">
      <c r="A1533" s="221"/>
      <c r="B1533" s="221"/>
      <c r="C1533" s="250" t="s">
        <v>220</v>
      </c>
      <c r="D1533" s="251">
        <v>0</v>
      </c>
      <c r="E1533" s="251">
        <v>0</v>
      </c>
      <c r="F1533" s="251">
        <v>0</v>
      </c>
      <c r="G1533" s="251">
        <v>0</v>
      </c>
      <c r="H1533" s="221"/>
      <c r="I1533" s="221"/>
      <c r="J1533" s="221"/>
      <c r="K1533" s="221"/>
    </row>
    <row r="1534" spans="1:11">
      <c r="A1534" s="221"/>
      <c r="B1534" s="221"/>
      <c r="C1534" s="250" t="s">
        <v>221</v>
      </c>
      <c r="D1534" s="251">
        <v>0</v>
      </c>
      <c r="E1534" s="251">
        <v>0</v>
      </c>
      <c r="F1534" s="251">
        <v>0</v>
      </c>
      <c r="G1534" s="251">
        <v>0</v>
      </c>
      <c r="H1534" s="221"/>
      <c r="I1534" s="221"/>
      <c r="J1534" s="221"/>
      <c r="K1534" s="221"/>
    </row>
    <row r="1535" spans="1:11">
      <c r="A1535" s="221"/>
      <c r="B1535" s="221"/>
      <c r="C1535" s="250" t="s">
        <v>228</v>
      </c>
      <c r="D1535" s="251">
        <v>0</v>
      </c>
      <c r="E1535" s="251">
        <v>0</v>
      </c>
      <c r="F1535" s="251">
        <v>0</v>
      </c>
      <c r="G1535" s="251">
        <v>0</v>
      </c>
      <c r="H1535" s="221"/>
      <c r="I1535" s="221"/>
      <c r="J1535" s="221"/>
      <c r="K1535" s="221"/>
    </row>
    <row r="1536" spans="1:11">
      <c r="A1536" s="221"/>
      <c r="B1536" s="221"/>
      <c r="C1536" s="250" t="s">
        <v>220</v>
      </c>
      <c r="D1536" s="251">
        <v>0</v>
      </c>
      <c r="E1536" s="251">
        <v>0</v>
      </c>
      <c r="F1536" s="251">
        <v>0</v>
      </c>
      <c r="G1536" s="251">
        <v>0</v>
      </c>
      <c r="H1536" s="221"/>
      <c r="I1536" s="221"/>
      <c r="J1536" s="221"/>
      <c r="K1536" s="221"/>
    </row>
    <row r="1537" spans="1:11">
      <c r="A1537" s="221"/>
      <c r="B1537" s="221"/>
      <c r="C1537" s="250" t="s">
        <v>229</v>
      </c>
      <c r="D1537" s="251">
        <v>0</v>
      </c>
      <c r="E1537" s="251">
        <v>0</v>
      </c>
      <c r="F1537" s="251">
        <v>0</v>
      </c>
      <c r="G1537" s="251">
        <v>0</v>
      </c>
      <c r="H1537" s="221"/>
      <c r="I1537" s="221"/>
      <c r="J1537" s="221"/>
      <c r="K1537" s="221"/>
    </row>
    <row r="1538" spans="1:11">
      <c r="A1538" s="221"/>
      <c r="B1538" s="221"/>
      <c r="C1538" s="250" t="s">
        <v>230</v>
      </c>
      <c r="D1538" s="251">
        <v>0</v>
      </c>
      <c r="E1538" s="251">
        <v>0</v>
      </c>
      <c r="F1538" s="251">
        <v>0</v>
      </c>
      <c r="G1538" s="251">
        <v>0</v>
      </c>
      <c r="H1538" s="221"/>
      <c r="I1538" s="221"/>
      <c r="J1538" s="221"/>
      <c r="K1538" s="221"/>
    </row>
    <row r="1539" spans="1:11">
      <c r="A1539" s="221"/>
      <c r="B1539" s="221"/>
      <c r="C1539" s="250" t="s">
        <v>231</v>
      </c>
      <c r="D1539" s="251">
        <v>0</v>
      </c>
      <c r="E1539" s="251">
        <v>0</v>
      </c>
      <c r="F1539" s="251">
        <v>0</v>
      </c>
      <c r="G1539" s="251">
        <v>0</v>
      </c>
      <c r="H1539" s="221"/>
      <c r="I1539" s="221"/>
      <c r="J1539" s="221"/>
      <c r="K1539" s="221"/>
    </row>
    <row r="1540" spans="1:11">
      <c r="A1540" s="221"/>
      <c r="B1540" s="221"/>
      <c r="C1540" s="250" t="s">
        <v>232</v>
      </c>
      <c r="D1540" s="251">
        <v>0</v>
      </c>
      <c r="E1540" s="251">
        <v>0</v>
      </c>
      <c r="F1540" s="251">
        <v>0</v>
      </c>
      <c r="G1540" s="251">
        <v>0</v>
      </c>
      <c r="H1540" s="221"/>
      <c r="I1540" s="221"/>
      <c r="J1540" s="221"/>
      <c r="K1540" s="221"/>
    </row>
    <row r="1541" spans="1:11">
      <c r="A1541" s="221"/>
      <c r="B1541" s="221"/>
      <c r="C1541" s="250" t="s">
        <v>233</v>
      </c>
      <c r="D1541" s="251">
        <v>0</v>
      </c>
      <c r="E1541" s="251">
        <v>219250000</v>
      </c>
      <c r="F1541" s="251">
        <v>80000000</v>
      </c>
      <c r="G1541" s="251">
        <v>0</v>
      </c>
      <c r="H1541" s="221"/>
      <c r="I1541" s="221"/>
      <c r="J1541" s="221"/>
      <c r="K1541" s="221"/>
    </row>
    <row r="1542" spans="1:11">
      <c r="A1542" s="221"/>
      <c r="B1542" s="221"/>
      <c r="C1542" s="250" t="s">
        <v>220</v>
      </c>
      <c r="D1542" s="251">
        <v>0</v>
      </c>
      <c r="E1542" s="1584">
        <v>219250000</v>
      </c>
      <c r="F1542" s="1584">
        <v>80000000</v>
      </c>
      <c r="G1542" s="251">
        <v>0</v>
      </c>
      <c r="H1542" s="221"/>
      <c r="I1542" s="221"/>
      <c r="J1542" s="221"/>
      <c r="K1542" s="221"/>
    </row>
    <row r="1543" spans="1:11">
      <c r="A1543" s="221"/>
      <c r="B1543" s="221"/>
      <c r="C1543" s="250" t="s">
        <v>229</v>
      </c>
      <c r="D1543" s="251">
        <v>0</v>
      </c>
      <c r="E1543" s="251">
        <v>0</v>
      </c>
      <c r="F1543" s="251">
        <v>0</v>
      </c>
      <c r="G1543" s="251">
        <v>0</v>
      </c>
      <c r="H1543" s="221"/>
      <c r="I1543" s="221"/>
      <c r="J1543" s="221"/>
      <c r="K1543" s="221"/>
    </row>
    <row r="1544" spans="1:11">
      <c r="A1544" s="221"/>
      <c r="B1544" s="221"/>
      <c r="C1544" s="250" t="s">
        <v>230</v>
      </c>
      <c r="D1544" s="251">
        <v>0</v>
      </c>
      <c r="E1544" s="251">
        <v>0</v>
      </c>
      <c r="F1544" s="251">
        <v>0</v>
      </c>
      <c r="G1544" s="251">
        <v>0</v>
      </c>
      <c r="H1544" s="221"/>
      <c r="I1544" s="221"/>
      <c r="J1544" s="221"/>
      <c r="K1544" s="221"/>
    </row>
    <row r="1545" spans="1:11">
      <c r="A1545" s="221"/>
      <c r="B1545" s="221"/>
      <c r="C1545" s="250" t="s">
        <v>231</v>
      </c>
      <c r="D1545" s="251">
        <v>0</v>
      </c>
      <c r="E1545" s="251">
        <v>0</v>
      </c>
      <c r="F1545" s="251">
        <v>0</v>
      </c>
      <c r="G1545" s="251">
        <v>0</v>
      </c>
      <c r="H1545" s="221"/>
      <c r="I1545" s="221"/>
      <c r="J1545" s="221"/>
      <c r="K1545" s="221"/>
    </row>
    <row r="1546" spans="1:11">
      <c r="A1546" s="221"/>
      <c r="B1546" s="221"/>
      <c r="C1546" s="250" t="s">
        <v>232</v>
      </c>
      <c r="D1546" s="251">
        <v>0</v>
      </c>
      <c r="E1546" s="251">
        <v>0</v>
      </c>
      <c r="F1546" s="251">
        <v>0</v>
      </c>
      <c r="G1546" s="251">
        <v>0</v>
      </c>
      <c r="H1546" s="221"/>
      <c r="I1546" s="221"/>
      <c r="J1546" s="221"/>
      <c r="K1546" s="221"/>
    </row>
    <row r="1547" spans="1:11">
      <c r="A1547" s="221"/>
      <c r="B1547" s="221"/>
      <c r="C1547" s="250" t="s">
        <v>234</v>
      </c>
      <c r="D1547" s="251">
        <v>0</v>
      </c>
      <c r="E1547" s="251">
        <v>0</v>
      </c>
      <c r="F1547" s="251">
        <v>0</v>
      </c>
      <c r="G1547" s="251">
        <v>0</v>
      </c>
      <c r="H1547" s="221"/>
      <c r="I1547" s="221"/>
      <c r="J1547" s="221"/>
      <c r="K1547" s="221"/>
    </row>
    <row r="1548" spans="1:11">
      <c r="A1548" s="221"/>
      <c r="B1548" s="221"/>
      <c r="C1548" s="250" t="s">
        <v>220</v>
      </c>
      <c r="D1548" s="251">
        <v>0</v>
      </c>
      <c r="E1548" s="251">
        <v>0</v>
      </c>
      <c r="F1548" s="251">
        <v>0</v>
      </c>
      <c r="G1548" s="251">
        <v>0</v>
      </c>
      <c r="H1548" s="221"/>
      <c r="I1548" s="221"/>
      <c r="J1548" s="221"/>
      <c r="K1548" s="221"/>
    </row>
    <row r="1549" spans="1:11">
      <c r="A1549" s="221"/>
      <c r="B1549" s="221"/>
      <c r="C1549" s="250" t="s">
        <v>229</v>
      </c>
      <c r="D1549" s="251">
        <v>0</v>
      </c>
      <c r="E1549" s="251">
        <v>0</v>
      </c>
      <c r="F1549" s="251">
        <v>0</v>
      </c>
      <c r="G1549" s="251">
        <v>0</v>
      </c>
      <c r="H1549" s="221"/>
      <c r="I1549" s="221"/>
      <c r="J1549" s="221"/>
      <c r="K1549" s="221"/>
    </row>
    <row r="1550" spans="1:11">
      <c r="A1550" s="221"/>
      <c r="B1550" s="221"/>
      <c r="C1550" s="250" t="s">
        <v>230</v>
      </c>
      <c r="D1550" s="251">
        <v>0</v>
      </c>
      <c r="E1550" s="251">
        <v>0</v>
      </c>
      <c r="F1550" s="251">
        <v>0</v>
      </c>
      <c r="G1550" s="251">
        <v>0</v>
      </c>
      <c r="H1550" s="221"/>
      <c r="I1550" s="221"/>
      <c r="J1550" s="221"/>
      <c r="K1550" s="221"/>
    </row>
    <row r="1551" spans="1:11">
      <c r="A1551" s="221"/>
      <c r="B1551" s="221"/>
      <c r="C1551" s="250" t="s">
        <v>231</v>
      </c>
      <c r="D1551" s="251">
        <v>0</v>
      </c>
      <c r="E1551" s="251">
        <v>0</v>
      </c>
      <c r="F1551" s="251">
        <v>0</v>
      </c>
      <c r="G1551" s="251">
        <v>0</v>
      </c>
      <c r="H1551" s="221"/>
      <c r="I1551" s="221"/>
      <c r="J1551" s="221"/>
      <c r="K1551" s="221"/>
    </row>
    <row r="1552" spans="1:11">
      <c r="A1552" s="221"/>
      <c r="B1552" s="221"/>
      <c r="C1552" s="250" t="s">
        <v>232</v>
      </c>
      <c r="D1552" s="251">
        <v>0</v>
      </c>
      <c r="E1552" s="251">
        <v>0</v>
      </c>
      <c r="F1552" s="251">
        <v>0</v>
      </c>
      <c r="G1552" s="251">
        <v>0</v>
      </c>
      <c r="H1552" s="221"/>
      <c r="I1552" s="221"/>
      <c r="J1552" s="221"/>
      <c r="K1552" s="221"/>
    </row>
    <row r="1553" spans="1:11">
      <c r="A1553" s="221"/>
      <c r="B1553" s="221"/>
      <c r="C1553" s="250" t="s">
        <v>235</v>
      </c>
      <c r="D1553" s="251">
        <v>0</v>
      </c>
      <c r="E1553" s="251">
        <v>0</v>
      </c>
      <c r="F1553" s="251">
        <v>0</v>
      </c>
      <c r="G1553" s="251">
        <v>0</v>
      </c>
      <c r="H1553" s="221"/>
      <c r="I1553" s="221"/>
      <c r="J1553" s="221"/>
      <c r="K1553" s="221"/>
    </row>
    <row r="1554" spans="1:11">
      <c r="A1554" s="221"/>
      <c r="B1554" s="221"/>
      <c r="C1554" s="250" t="s">
        <v>236</v>
      </c>
      <c r="D1554" s="251">
        <v>0</v>
      </c>
      <c r="E1554" s="251">
        <v>0</v>
      </c>
      <c r="F1554" s="251">
        <v>0</v>
      </c>
      <c r="G1554" s="251">
        <v>0</v>
      </c>
      <c r="H1554" s="221"/>
      <c r="I1554" s="221"/>
      <c r="J1554" s="221"/>
      <c r="K1554" s="221"/>
    </row>
    <row r="1555" spans="1:11">
      <c r="A1555" s="221"/>
      <c r="B1555" s="221"/>
      <c r="C1555" s="252" t="s">
        <v>237</v>
      </c>
      <c r="D1555" s="251">
        <v>0</v>
      </c>
      <c r="E1555" s="251">
        <v>219250000</v>
      </c>
      <c r="F1555" s="251">
        <v>80000000</v>
      </c>
      <c r="G1555" s="251">
        <v>0</v>
      </c>
      <c r="H1555" s="221"/>
      <c r="I1555" s="221"/>
      <c r="J1555" s="221"/>
      <c r="K1555" s="221"/>
    </row>
    <row r="1556" spans="1:11">
      <c r="A1556" s="221"/>
      <c r="B1556" s="221"/>
      <c r="C1556" s="242" t="s">
        <v>3664</v>
      </c>
      <c r="D1556" s="1627" t="s">
        <v>3665</v>
      </c>
      <c r="E1556" s="1628"/>
      <c r="F1556" s="1628"/>
      <c r="G1556" s="1628"/>
      <c r="H1556" s="221"/>
      <c r="I1556" s="221"/>
      <c r="J1556" s="221"/>
      <c r="K1556" s="221"/>
    </row>
    <row r="1557" spans="1:11">
      <c r="A1557" s="221"/>
      <c r="B1557" s="221"/>
      <c r="C1557" s="243" t="s">
        <v>209</v>
      </c>
      <c r="D1557" s="1705" t="s">
        <v>3666</v>
      </c>
      <c r="E1557" s="1706"/>
      <c r="F1557" s="1706"/>
      <c r="G1557" s="1706"/>
      <c r="H1557" s="221"/>
      <c r="I1557" s="221"/>
      <c r="J1557" s="221"/>
      <c r="K1557" s="221"/>
    </row>
    <row r="1558" spans="1:11">
      <c r="A1558" s="221"/>
      <c r="B1558" s="221"/>
      <c r="C1558" s="244" t="s">
        <v>211</v>
      </c>
      <c r="D1558" s="1639" t="s">
        <v>3667</v>
      </c>
      <c r="E1558" s="1640"/>
      <c r="F1558" s="1640"/>
      <c r="G1558" s="1640"/>
      <c r="H1558" s="221"/>
      <c r="I1558" s="221"/>
      <c r="J1558" s="221"/>
      <c r="K1558" s="221"/>
    </row>
    <row r="1559" spans="1:11">
      <c r="A1559" s="221"/>
      <c r="B1559" s="221"/>
      <c r="C1559" s="244" t="s">
        <v>31</v>
      </c>
      <c r="D1559" s="1639" t="s">
        <v>3263</v>
      </c>
      <c r="E1559" s="1640"/>
      <c r="F1559" s="1640"/>
      <c r="G1559" s="1640"/>
      <c r="H1559" s="221"/>
      <c r="I1559" s="221"/>
      <c r="J1559" s="221"/>
      <c r="K1559" s="221"/>
    </row>
    <row r="1560" spans="1:11">
      <c r="A1560" s="221"/>
      <c r="B1560" s="221"/>
      <c r="C1560" s="245"/>
      <c r="D1560" s="246">
        <v>2025</v>
      </c>
      <c r="E1560" s="246">
        <v>2026</v>
      </c>
      <c r="F1560" s="246">
        <v>2027</v>
      </c>
      <c r="G1560" s="246">
        <v>2028</v>
      </c>
      <c r="H1560" s="221"/>
      <c r="I1560" s="221"/>
      <c r="J1560" s="221"/>
      <c r="K1560" s="221"/>
    </row>
    <row r="1561" spans="1:11">
      <c r="A1561" s="221"/>
      <c r="B1561" s="221"/>
      <c r="C1561" s="247"/>
      <c r="D1561" s="248" t="s">
        <v>13</v>
      </c>
      <c r="E1561" s="248" t="s">
        <v>14</v>
      </c>
      <c r="F1561" s="248" t="s">
        <v>14</v>
      </c>
      <c r="G1561" s="248" t="s">
        <v>14</v>
      </c>
      <c r="H1561" s="221"/>
      <c r="I1561" s="221"/>
      <c r="J1561" s="221"/>
      <c r="K1561" s="221"/>
    </row>
    <row r="1562" spans="1:11">
      <c r="A1562" s="221"/>
      <c r="B1562" s="221"/>
      <c r="C1562" s="225" t="s">
        <v>33</v>
      </c>
      <c r="D1562" s="253" t="s">
        <v>200</v>
      </c>
      <c r="E1562" s="253" t="s">
        <v>248</v>
      </c>
      <c r="F1562" s="253" t="s">
        <v>248</v>
      </c>
      <c r="G1562" s="253" t="s">
        <v>248</v>
      </c>
      <c r="H1562" s="221"/>
      <c r="I1562" s="221"/>
      <c r="J1562" s="221"/>
      <c r="K1562" s="221"/>
    </row>
    <row r="1563" spans="1:11">
      <c r="A1563" s="221"/>
      <c r="B1563" s="221"/>
      <c r="C1563" s="225" t="s">
        <v>214</v>
      </c>
      <c r="D1563" s="1584">
        <v>106833118</v>
      </c>
      <c r="E1563" s="1584">
        <v>300000000</v>
      </c>
      <c r="F1563" s="1584">
        <v>70000000</v>
      </c>
      <c r="G1563" s="1584">
        <v>64880270</v>
      </c>
      <c r="H1563" s="221"/>
      <c r="I1563" s="221"/>
      <c r="J1563" s="221"/>
      <c r="K1563" s="221"/>
    </row>
    <row r="1564" spans="1:11">
      <c r="A1564" s="221"/>
      <c r="B1564" s="221"/>
      <c r="C1564" s="225" t="s">
        <v>215</v>
      </c>
      <c r="D1564" s="253" t="s">
        <v>164</v>
      </c>
      <c r="E1564" s="1584">
        <v>300000000</v>
      </c>
      <c r="F1564" s="1584">
        <v>70000000</v>
      </c>
      <c r="G1564" s="1584">
        <v>64880270</v>
      </c>
      <c r="H1564" s="221"/>
      <c r="I1564" s="221"/>
      <c r="J1564" s="221"/>
      <c r="K1564" s="221"/>
    </row>
    <row r="1565" spans="1:11">
      <c r="A1565" s="221"/>
      <c r="B1565" s="221"/>
      <c r="C1565" s="225" t="s">
        <v>216</v>
      </c>
      <c r="D1565" s="253" t="s">
        <v>200</v>
      </c>
      <c r="E1565" s="253" t="s">
        <v>200</v>
      </c>
      <c r="F1565" s="1619">
        <v>0</v>
      </c>
      <c r="G1565" s="1619">
        <v>0</v>
      </c>
      <c r="H1565" s="221"/>
      <c r="I1565" s="221"/>
      <c r="J1565" s="221"/>
      <c r="K1565" s="221"/>
    </row>
    <row r="1566" spans="1:11">
      <c r="A1566" s="221"/>
      <c r="B1566" s="221"/>
      <c r="C1566" s="225" t="s">
        <v>217</v>
      </c>
      <c r="D1566" s="253" t="s">
        <v>200</v>
      </c>
      <c r="E1566" s="1586">
        <v>1.8081179845373416</v>
      </c>
      <c r="F1566" s="1586">
        <v>-0.76666666666666672</v>
      </c>
      <c r="G1566" s="1586">
        <v>-7.3138999999999996E-2</v>
      </c>
      <c r="H1566" s="221"/>
      <c r="I1566" s="221"/>
      <c r="J1566" s="221"/>
      <c r="K1566" s="221"/>
    </row>
    <row r="1567" spans="1:11">
      <c r="A1567" s="221"/>
      <c r="B1567" s="221"/>
      <c r="C1567" s="225" t="s">
        <v>39</v>
      </c>
      <c r="D1567" s="253" t="s">
        <v>200</v>
      </c>
      <c r="E1567" s="253" t="s">
        <v>200</v>
      </c>
      <c r="F1567" s="1586">
        <v>-0.76666666666666672</v>
      </c>
      <c r="G1567" s="1586">
        <v>-7.3138999999999996E-2</v>
      </c>
      <c r="H1567" s="221"/>
      <c r="I1567" s="221"/>
      <c r="J1567" s="221"/>
      <c r="K1567" s="221"/>
    </row>
    <row r="1568" spans="1:11">
      <c r="A1568" s="221"/>
      <c r="B1568" s="221"/>
      <c r="C1568" s="1641" t="s">
        <v>218</v>
      </c>
      <c r="D1568" s="1642"/>
      <c r="E1568" s="1642"/>
      <c r="F1568" s="1642"/>
      <c r="G1568" s="1642"/>
      <c r="H1568" s="221"/>
      <c r="I1568" s="221"/>
      <c r="J1568" s="221"/>
      <c r="K1568" s="221"/>
    </row>
    <row r="1569" spans="1:11">
      <c r="A1569" s="221"/>
      <c r="B1569" s="221"/>
      <c r="C1569" s="245"/>
      <c r="D1569" s="246">
        <v>2025</v>
      </c>
      <c r="E1569" s="246">
        <v>2026</v>
      </c>
      <c r="F1569" s="246">
        <v>2027</v>
      </c>
      <c r="G1569" s="246">
        <v>2028</v>
      </c>
      <c r="H1569" s="221"/>
      <c r="I1569" s="221"/>
      <c r="J1569" s="221"/>
      <c r="K1569" s="221"/>
    </row>
    <row r="1570" spans="1:11">
      <c r="A1570" s="221"/>
      <c r="B1570" s="221"/>
      <c r="C1570" s="247"/>
      <c r="D1570" s="248" t="s">
        <v>13</v>
      </c>
      <c r="E1570" s="248" t="s">
        <v>14</v>
      </c>
      <c r="F1570" s="248" t="s">
        <v>14</v>
      </c>
      <c r="G1570" s="248" t="s">
        <v>14</v>
      </c>
      <c r="H1570" s="221"/>
      <c r="I1570" s="221"/>
      <c r="J1570" s="221"/>
      <c r="K1570" s="221"/>
    </row>
    <row r="1571" spans="1:11">
      <c r="A1571" s="221"/>
      <c r="B1571" s="221"/>
      <c r="C1571" s="250" t="s">
        <v>219</v>
      </c>
      <c r="D1571" s="251">
        <v>0</v>
      </c>
      <c r="E1571" s="251">
        <v>0</v>
      </c>
      <c r="F1571" s="251">
        <v>0</v>
      </c>
      <c r="G1571" s="251">
        <v>0</v>
      </c>
      <c r="H1571" s="221"/>
      <c r="I1571" s="221"/>
      <c r="J1571" s="221"/>
      <c r="K1571" s="221"/>
    </row>
    <row r="1572" spans="1:11">
      <c r="A1572" s="221"/>
      <c r="B1572" s="221"/>
      <c r="C1572" s="250" t="s">
        <v>220</v>
      </c>
      <c r="D1572" s="251">
        <v>0</v>
      </c>
      <c r="E1572" s="251">
        <v>0</v>
      </c>
      <c r="F1572" s="251">
        <v>0</v>
      </c>
      <c r="G1572" s="251">
        <v>0</v>
      </c>
      <c r="H1572" s="221"/>
      <c r="I1572" s="221"/>
      <c r="J1572" s="221"/>
      <c r="K1572" s="221"/>
    </row>
    <row r="1573" spans="1:11">
      <c r="A1573" s="221"/>
      <c r="B1573" s="221"/>
      <c r="C1573" s="250" t="s">
        <v>221</v>
      </c>
      <c r="D1573" s="251">
        <v>0</v>
      </c>
      <c r="E1573" s="251">
        <v>0</v>
      </c>
      <c r="F1573" s="251">
        <v>0</v>
      </c>
      <c r="G1573" s="251">
        <v>0</v>
      </c>
      <c r="H1573" s="221"/>
      <c r="I1573" s="221"/>
      <c r="J1573" s="221"/>
      <c r="K1573" s="221"/>
    </row>
    <row r="1574" spans="1:11">
      <c r="A1574" s="221"/>
      <c r="B1574" s="221"/>
      <c r="C1574" s="250" t="s">
        <v>222</v>
      </c>
      <c r="D1574" s="251">
        <v>0</v>
      </c>
      <c r="E1574" s="251">
        <v>0</v>
      </c>
      <c r="F1574" s="251">
        <v>0</v>
      </c>
      <c r="G1574" s="251">
        <v>0</v>
      </c>
      <c r="H1574" s="221"/>
      <c r="I1574" s="221"/>
      <c r="J1574" s="221"/>
      <c r="K1574" s="221"/>
    </row>
    <row r="1575" spans="1:11">
      <c r="A1575" s="221"/>
      <c r="B1575" s="221"/>
      <c r="C1575" s="250" t="s">
        <v>220</v>
      </c>
      <c r="D1575" s="251">
        <v>0</v>
      </c>
      <c r="E1575" s="251">
        <v>0</v>
      </c>
      <c r="F1575" s="251">
        <v>0</v>
      </c>
      <c r="G1575" s="251">
        <v>0</v>
      </c>
      <c r="H1575" s="221"/>
      <c r="I1575" s="221"/>
      <c r="J1575" s="221"/>
      <c r="K1575" s="221"/>
    </row>
    <row r="1576" spans="1:11">
      <c r="A1576" s="221"/>
      <c r="B1576" s="221"/>
      <c r="C1576" s="250" t="s">
        <v>221</v>
      </c>
      <c r="D1576" s="251">
        <v>0</v>
      </c>
      <c r="E1576" s="251">
        <v>0</v>
      </c>
      <c r="F1576" s="251">
        <v>0</v>
      </c>
      <c r="G1576" s="251">
        <v>0</v>
      </c>
      <c r="H1576" s="221"/>
      <c r="I1576" s="221"/>
      <c r="J1576" s="221"/>
      <c r="K1576" s="221"/>
    </row>
    <row r="1577" spans="1:11">
      <c r="A1577" s="221"/>
      <c r="B1577" s="221"/>
      <c r="C1577" s="250" t="s">
        <v>223</v>
      </c>
      <c r="D1577" s="251">
        <v>0</v>
      </c>
      <c r="E1577" s="251">
        <v>0</v>
      </c>
      <c r="F1577" s="251">
        <v>0</v>
      </c>
      <c r="G1577" s="251">
        <v>0</v>
      </c>
      <c r="H1577" s="221"/>
      <c r="I1577" s="221"/>
      <c r="J1577" s="221"/>
      <c r="K1577" s="221"/>
    </row>
    <row r="1578" spans="1:11">
      <c r="A1578" s="221"/>
      <c r="B1578" s="221"/>
      <c r="C1578" s="250" t="s">
        <v>220</v>
      </c>
      <c r="D1578" s="251">
        <v>0</v>
      </c>
      <c r="E1578" s="251">
        <v>0</v>
      </c>
      <c r="F1578" s="251">
        <v>0</v>
      </c>
      <c r="G1578" s="251">
        <v>0</v>
      </c>
      <c r="H1578" s="221"/>
      <c r="I1578" s="221"/>
      <c r="J1578" s="221"/>
      <c r="K1578" s="221"/>
    </row>
    <row r="1579" spans="1:11">
      <c r="A1579" s="221"/>
      <c r="B1579" s="221"/>
      <c r="C1579" s="250" t="s">
        <v>221</v>
      </c>
      <c r="D1579" s="251">
        <v>0</v>
      </c>
      <c r="E1579" s="251">
        <v>0</v>
      </c>
      <c r="F1579" s="251">
        <v>0</v>
      </c>
      <c r="G1579" s="251">
        <v>0</v>
      </c>
      <c r="H1579" s="221"/>
      <c r="I1579" s="221"/>
      <c r="J1579" s="221"/>
      <c r="K1579" s="221"/>
    </row>
    <row r="1580" spans="1:11">
      <c r="A1580" s="221"/>
      <c r="B1580" s="221"/>
      <c r="C1580" s="250" t="s">
        <v>224</v>
      </c>
      <c r="D1580" s="251">
        <v>0</v>
      </c>
      <c r="E1580" s="251">
        <v>0</v>
      </c>
      <c r="F1580" s="251">
        <v>0</v>
      </c>
      <c r="G1580" s="251">
        <v>0</v>
      </c>
      <c r="H1580" s="221"/>
      <c r="I1580" s="221"/>
      <c r="J1580" s="221"/>
      <c r="K1580" s="221"/>
    </row>
    <row r="1581" spans="1:11">
      <c r="A1581" s="221"/>
      <c r="B1581" s="221"/>
      <c r="C1581" s="250" t="s">
        <v>220</v>
      </c>
      <c r="D1581" s="251">
        <v>0</v>
      </c>
      <c r="E1581" s="251">
        <v>0</v>
      </c>
      <c r="F1581" s="251">
        <v>0</v>
      </c>
      <c r="G1581" s="251">
        <v>0</v>
      </c>
      <c r="H1581" s="221"/>
      <c r="I1581" s="221"/>
      <c r="J1581" s="221"/>
      <c r="K1581" s="221"/>
    </row>
    <row r="1582" spans="1:11">
      <c r="A1582" s="221"/>
      <c r="B1582" s="221"/>
      <c r="C1582" s="250" t="s">
        <v>221</v>
      </c>
      <c r="D1582" s="251">
        <v>0</v>
      </c>
      <c r="E1582" s="251">
        <v>0</v>
      </c>
      <c r="F1582" s="251">
        <v>0</v>
      </c>
      <c r="G1582" s="251">
        <v>0</v>
      </c>
      <c r="H1582" s="221"/>
      <c r="I1582" s="221"/>
      <c r="J1582" s="221"/>
      <c r="K1582" s="221"/>
    </row>
    <row r="1583" spans="1:11">
      <c r="A1583" s="221"/>
      <c r="B1583" s="221"/>
      <c r="C1583" s="250" t="s">
        <v>225</v>
      </c>
      <c r="D1583" s="251">
        <v>0</v>
      </c>
      <c r="E1583" s="251">
        <v>0</v>
      </c>
      <c r="F1583" s="251">
        <v>0</v>
      </c>
      <c r="G1583" s="251">
        <v>0</v>
      </c>
      <c r="H1583" s="221"/>
      <c r="I1583" s="221"/>
      <c r="J1583" s="221"/>
      <c r="K1583" s="221"/>
    </row>
    <row r="1584" spans="1:11">
      <c r="A1584" s="221"/>
      <c r="B1584" s="221"/>
      <c r="C1584" s="250" t="s">
        <v>220</v>
      </c>
      <c r="D1584" s="251">
        <v>0</v>
      </c>
      <c r="E1584" s="251">
        <v>0</v>
      </c>
      <c r="F1584" s="251">
        <v>0</v>
      </c>
      <c r="G1584" s="251">
        <v>0</v>
      </c>
      <c r="H1584" s="221"/>
      <c r="I1584" s="221"/>
      <c r="J1584" s="221"/>
      <c r="K1584" s="221"/>
    </row>
    <row r="1585" spans="1:11">
      <c r="A1585" s="221"/>
      <c r="B1585" s="221"/>
      <c r="C1585" s="250" t="s">
        <v>221</v>
      </c>
      <c r="D1585" s="251">
        <v>0</v>
      </c>
      <c r="E1585" s="251">
        <v>0</v>
      </c>
      <c r="F1585" s="251">
        <v>0</v>
      </c>
      <c r="G1585" s="251">
        <v>0</v>
      </c>
      <c r="H1585" s="221"/>
      <c r="I1585" s="221"/>
      <c r="J1585" s="221"/>
      <c r="K1585" s="221"/>
    </row>
    <row r="1586" spans="1:11">
      <c r="A1586" s="221"/>
      <c r="B1586" s="221"/>
      <c r="C1586" s="250" t="s">
        <v>226</v>
      </c>
      <c r="D1586" s="251">
        <v>0</v>
      </c>
      <c r="E1586" s="251">
        <v>0</v>
      </c>
      <c r="F1586" s="251">
        <v>0</v>
      </c>
      <c r="G1586" s="251">
        <v>0</v>
      </c>
      <c r="H1586" s="221"/>
      <c r="I1586" s="221"/>
      <c r="J1586" s="221"/>
      <c r="K1586" s="221"/>
    </row>
    <row r="1587" spans="1:11">
      <c r="A1587" s="221"/>
      <c r="B1587" s="221"/>
      <c r="C1587" s="250" t="s">
        <v>220</v>
      </c>
      <c r="D1587" s="251">
        <v>0</v>
      </c>
      <c r="E1587" s="251">
        <v>0</v>
      </c>
      <c r="F1587" s="251">
        <v>0</v>
      </c>
      <c r="G1587" s="251">
        <v>0</v>
      </c>
      <c r="H1587" s="221"/>
      <c r="I1587" s="221"/>
      <c r="J1587" s="221"/>
      <c r="K1587" s="221"/>
    </row>
    <row r="1588" spans="1:11">
      <c r="A1588" s="221"/>
      <c r="B1588" s="221"/>
      <c r="C1588" s="250" t="s">
        <v>221</v>
      </c>
      <c r="D1588" s="251">
        <v>0</v>
      </c>
      <c r="E1588" s="251">
        <v>0</v>
      </c>
      <c r="F1588" s="251">
        <v>0</v>
      </c>
      <c r="G1588" s="251">
        <v>0</v>
      </c>
      <c r="H1588" s="221"/>
      <c r="I1588" s="221"/>
      <c r="J1588" s="221"/>
      <c r="K1588" s="221"/>
    </row>
    <row r="1589" spans="1:11">
      <c r="A1589" s="221"/>
      <c r="B1589" s="221"/>
      <c r="C1589" s="250" t="s">
        <v>227</v>
      </c>
      <c r="D1589" s="251">
        <v>0</v>
      </c>
      <c r="E1589" s="251">
        <v>0</v>
      </c>
      <c r="F1589" s="251">
        <v>0</v>
      </c>
      <c r="G1589" s="251">
        <v>0</v>
      </c>
      <c r="H1589" s="221"/>
      <c r="I1589" s="221"/>
      <c r="J1589" s="221"/>
      <c r="K1589" s="221"/>
    </row>
    <row r="1590" spans="1:11">
      <c r="A1590" s="221"/>
      <c r="B1590" s="221"/>
      <c r="C1590" s="250" t="s">
        <v>220</v>
      </c>
      <c r="D1590" s="251">
        <v>0</v>
      </c>
      <c r="E1590" s="251">
        <v>0</v>
      </c>
      <c r="F1590" s="251">
        <v>0</v>
      </c>
      <c r="G1590" s="251">
        <v>0</v>
      </c>
      <c r="H1590" s="221"/>
      <c r="I1590" s="221"/>
      <c r="J1590" s="221"/>
      <c r="K1590" s="221"/>
    </row>
    <row r="1591" spans="1:11">
      <c r="A1591" s="221"/>
      <c r="B1591" s="221"/>
      <c r="C1591" s="250" t="s">
        <v>221</v>
      </c>
      <c r="D1591" s="251">
        <v>0</v>
      </c>
      <c r="E1591" s="251">
        <v>0</v>
      </c>
      <c r="F1591" s="251">
        <v>0</v>
      </c>
      <c r="G1591" s="251">
        <v>0</v>
      </c>
      <c r="H1591" s="221"/>
      <c r="I1591" s="221"/>
      <c r="J1591" s="221"/>
      <c r="K1591" s="221"/>
    </row>
    <row r="1592" spans="1:11">
      <c r="A1592" s="221"/>
      <c r="B1592" s="221"/>
      <c r="C1592" s="250" t="s">
        <v>228</v>
      </c>
      <c r="D1592" s="251">
        <v>0</v>
      </c>
      <c r="E1592" s="251">
        <v>0</v>
      </c>
      <c r="F1592" s="251">
        <v>0</v>
      </c>
      <c r="G1592" s="251">
        <v>0</v>
      </c>
      <c r="H1592" s="221"/>
      <c r="I1592" s="221"/>
      <c r="J1592" s="221"/>
      <c r="K1592" s="221"/>
    </row>
    <row r="1593" spans="1:11">
      <c r="A1593" s="221"/>
      <c r="B1593" s="221"/>
      <c r="C1593" s="250" t="s">
        <v>220</v>
      </c>
      <c r="D1593" s="251">
        <v>0</v>
      </c>
      <c r="E1593" s="251">
        <v>0</v>
      </c>
      <c r="F1593" s="251">
        <v>0</v>
      </c>
      <c r="G1593" s="251">
        <v>0</v>
      </c>
      <c r="H1593" s="221"/>
      <c r="I1593" s="221"/>
      <c r="J1593" s="221"/>
      <c r="K1593" s="221"/>
    </row>
    <row r="1594" spans="1:11">
      <c r="A1594" s="221"/>
      <c r="B1594" s="221"/>
      <c r="C1594" s="250" t="s">
        <v>229</v>
      </c>
      <c r="D1594" s="251">
        <v>0</v>
      </c>
      <c r="E1594" s="251">
        <v>0</v>
      </c>
      <c r="F1594" s="251">
        <v>0</v>
      </c>
      <c r="G1594" s="251">
        <v>0</v>
      </c>
      <c r="H1594" s="221"/>
      <c r="I1594" s="221"/>
      <c r="J1594" s="221"/>
      <c r="K1594" s="221"/>
    </row>
    <row r="1595" spans="1:11">
      <c r="A1595" s="221"/>
      <c r="B1595" s="221"/>
      <c r="C1595" s="250" t="s">
        <v>230</v>
      </c>
      <c r="D1595" s="251">
        <v>0</v>
      </c>
      <c r="E1595" s="251">
        <v>0</v>
      </c>
      <c r="F1595" s="251">
        <v>0</v>
      </c>
      <c r="G1595" s="251">
        <v>0</v>
      </c>
      <c r="H1595" s="221"/>
      <c r="I1595" s="221"/>
      <c r="J1595" s="221"/>
      <c r="K1595" s="221"/>
    </row>
    <row r="1596" spans="1:11">
      <c r="A1596" s="221"/>
      <c r="B1596" s="221"/>
      <c r="C1596" s="250" t="s">
        <v>231</v>
      </c>
      <c r="D1596" s="251">
        <v>0</v>
      </c>
      <c r="E1596" s="251">
        <v>0</v>
      </c>
      <c r="F1596" s="251">
        <v>0</v>
      </c>
      <c r="G1596" s="251">
        <v>0</v>
      </c>
      <c r="H1596" s="221"/>
      <c r="I1596" s="221"/>
      <c r="J1596" s="221"/>
      <c r="K1596" s="221"/>
    </row>
    <row r="1597" spans="1:11">
      <c r="A1597" s="221"/>
      <c r="B1597" s="221"/>
      <c r="C1597" s="250" t="s">
        <v>232</v>
      </c>
      <c r="D1597" s="251">
        <v>0</v>
      </c>
      <c r="E1597" s="251">
        <v>0</v>
      </c>
      <c r="F1597" s="251">
        <v>0</v>
      </c>
      <c r="G1597" s="251">
        <v>0</v>
      </c>
      <c r="H1597" s="221"/>
      <c r="I1597" s="221"/>
      <c r="J1597" s="221"/>
      <c r="K1597" s="221"/>
    </row>
    <row r="1598" spans="1:11">
      <c r="A1598" s="221"/>
      <c r="B1598" s="221"/>
      <c r="C1598" s="250" t="s">
        <v>233</v>
      </c>
      <c r="D1598" s="251">
        <v>0</v>
      </c>
      <c r="E1598" s="251">
        <v>300000000</v>
      </c>
      <c r="F1598" s="251">
        <v>70000000</v>
      </c>
      <c r="G1598" s="251">
        <v>64880270</v>
      </c>
      <c r="H1598" s="221"/>
      <c r="I1598" s="221"/>
      <c r="J1598" s="221"/>
      <c r="K1598" s="221"/>
    </row>
    <row r="1599" spans="1:11">
      <c r="A1599" s="221"/>
      <c r="B1599" s="221"/>
      <c r="C1599" s="250" t="s">
        <v>220</v>
      </c>
      <c r="D1599" s="251">
        <v>0</v>
      </c>
      <c r="E1599" s="1584">
        <v>300000000</v>
      </c>
      <c r="F1599" s="1584">
        <v>70000000</v>
      </c>
      <c r="G1599" s="1584">
        <v>64880270</v>
      </c>
      <c r="H1599" s="221"/>
      <c r="I1599" s="221"/>
      <c r="J1599" s="221"/>
      <c r="K1599" s="221"/>
    </row>
    <row r="1600" spans="1:11">
      <c r="A1600" s="221"/>
      <c r="B1600" s="221"/>
      <c r="C1600" s="250" t="s">
        <v>229</v>
      </c>
      <c r="D1600" s="251">
        <v>0</v>
      </c>
      <c r="E1600" s="251">
        <v>0</v>
      </c>
      <c r="F1600" s="251">
        <v>0</v>
      </c>
      <c r="G1600" s="251">
        <v>0</v>
      </c>
      <c r="H1600" s="221"/>
      <c r="I1600" s="221"/>
      <c r="J1600" s="221"/>
      <c r="K1600" s="221"/>
    </row>
    <row r="1601" spans="1:11">
      <c r="A1601" s="221"/>
      <c r="B1601" s="221"/>
      <c r="C1601" s="250" t="s">
        <v>230</v>
      </c>
      <c r="D1601" s="251">
        <v>0</v>
      </c>
      <c r="E1601" s="251">
        <v>0</v>
      </c>
      <c r="F1601" s="251">
        <v>0</v>
      </c>
      <c r="G1601" s="251">
        <v>0</v>
      </c>
      <c r="H1601" s="221"/>
      <c r="I1601" s="221"/>
      <c r="J1601" s="221"/>
      <c r="K1601" s="221"/>
    </row>
    <row r="1602" spans="1:11">
      <c r="A1602" s="221"/>
      <c r="B1602" s="221"/>
      <c r="C1602" s="250" t="s">
        <v>231</v>
      </c>
      <c r="D1602" s="251">
        <v>0</v>
      </c>
      <c r="E1602" s="251">
        <v>0</v>
      </c>
      <c r="F1602" s="251">
        <v>0</v>
      </c>
      <c r="G1602" s="251">
        <v>0</v>
      </c>
      <c r="H1602" s="221"/>
      <c r="I1602" s="221"/>
      <c r="J1602" s="221"/>
      <c r="K1602" s="221"/>
    </row>
    <row r="1603" spans="1:11">
      <c r="A1603" s="221"/>
      <c r="B1603" s="221"/>
      <c r="C1603" s="250" t="s">
        <v>232</v>
      </c>
      <c r="D1603" s="251">
        <v>0</v>
      </c>
      <c r="E1603" s="251">
        <v>0</v>
      </c>
      <c r="F1603" s="251">
        <v>0</v>
      </c>
      <c r="G1603" s="251">
        <v>0</v>
      </c>
      <c r="H1603" s="221"/>
      <c r="I1603" s="221"/>
      <c r="J1603" s="221"/>
      <c r="K1603" s="221"/>
    </row>
    <row r="1604" spans="1:11">
      <c r="A1604" s="221"/>
      <c r="B1604" s="221"/>
      <c r="C1604" s="250" t="s">
        <v>234</v>
      </c>
      <c r="D1604" s="251">
        <v>0</v>
      </c>
      <c r="E1604" s="251">
        <v>0</v>
      </c>
      <c r="F1604" s="251">
        <v>0</v>
      </c>
      <c r="G1604" s="251">
        <v>0</v>
      </c>
      <c r="H1604" s="221"/>
      <c r="I1604" s="221"/>
      <c r="J1604" s="221"/>
      <c r="K1604" s="221"/>
    </row>
    <row r="1605" spans="1:11">
      <c r="A1605" s="221"/>
      <c r="B1605" s="221"/>
      <c r="C1605" s="250" t="s">
        <v>220</v>
      </c>
      <c r="D1605" s="251">
        <v>0</v>
      </c>
      <c r="E1605" s="251">
        <v>0</v>
      </c>
      <c r="F1605" s="251">
        <v>0</v>
      </c>
      <c r="G1605" s="251">
        <v>0</v>
      </c>
      <c r="H1605" s="221"/>
      <c r="I1605" s="221"/>
      <c r="J1605" s="221"/>
      <c r="K1605" s="221"/>
    </row>
    <row r="1606" spans="1:11">
      <c r="A1606" s="221"/>
      <c r="B1606" s="221"/>
      <c r="C1606" s="250" t="s">
        <v>229</v>
      </c>
      <c r="D1606" s="251">
        <v>0</v>
      </c>
      <c r="E1606" s="251">
        <v>0</v>
      </c>
      <c r="F1606" s="251">
        <v>0</v>
      </c>
      <c r="G1606" s="251">
        <v>0</v>
      </c>
      <c r="H1606" s="221"/>
      <c r="I1606" s="221"/>
      <c r="J1606" s="221"/>
      <c r="K1606" s="221"/>
    </row>
    <row r="1607" spans="1:11">
      <c r="A1607" s="221"/>
      <c r="B1607" s="221"/>
      <c r="C1607" s="250" t="s">
        <v>230</v>
      </c>
      <c r="D1607" s="251">
        <v>0</v>
      </c>
      <c r="E1607" s="251">
        <v>0</v>
      </c>
      <c r="F1607" s="251">
        <v>0</v>
      </c>
      <c r="G1607" s="251">
        <v>0</v>
      </c>
      <c r="H1607" s="221"/>
      <c r="I1607" s="221"/>
      <c r="J1607" s="221"/>
      <c r="K1607" s="221"/>
    </row>
    <row r="1608" spans="1:11">
      <c r="A1608" s="221"/>
      <c r="B1608" s="221"/>
      <c r="C1608" s="250" t="s">
        <v>231</v>
      </c>
      <c r="D1608" s="251">
        <v>0</v>
      </c>
      <c r="E1608" s="251">
        <v>0</v>
      </c>
      <c r="F1608" s="251">
        <v>0</v>
      </c>
      <c r="G1608" s="251">
        <v>0</v>
      </c>
      <c r="H1608" s="221"/>
      <c r="I1608" s="221"/>
      <c r="J1608" s="221"/>
      <c r="K1608" s="221"/>
    </row>
    <row r="1609" spans="1:11">
      <c r="A1609" s="221"/>
      <c r="B1609" s="221"/>
      <c r="C1609" s="250" t="s">
        <v>232</v>
      </c>
      <c r="D1609" s="251">
        <v>0</v>
      </c>
      <c r="E1609" s="251">
        <v>0</v>
      </c>
      <c r="F1609" s="251">
        <v>0</v>
      </c>
      <c r="G1609" s="251">
        <v>0</v>
      </c>
      <c r="H1609" s="221"/>
      <c r="I1609" s="221"/>
      <c r="J1609" s="221"/>
      <c r="K1609" s="221"/>
    </row>
    <row r="1610" spans="1:11">
      <c r="A1610" s="221"/>
      <c r="B1610" s="221"/>
      <c r="C1610" s="250" t="s">
        <v>235</v>
      </c>
      <c r="D1610" s="251">
        <v>0</v>
      </c>
      <c r="E1610" s="251">
        <v>0</v>
      </c>
      <c r="F1610" s="251">
        <v>0</v>
      </c>
      <c r="G1610" s="251">
        <v>0</v>
      </c>
      <c r="H1610" s="221"/>
      <c r="I1610" s="221"/>
      <c r="J1610" s="221"/>
      <c r="K1610" s="221"/>
    </row>
    <row r="1611" spans="1:11">
      <c r="A1611" s="221"/>
      <c r="B1611" s="221"/>
      <c r="C1611" s="250" t="s">
        <v>236</v>
      </c>
      <c r="D1611" s="251">
        <v>0</v>
      </c>
      <c r="E1611" s="251">
        <v>0</v>
      </c>
      <c r="F1611" s="251">
        <v>0</v>
      </c>
      <c r="G1611" s="251">
        <v>0</v>
      </c>
      <c r="H1611" s="221"/>
      <c r="I1611" s="221"/>
      <c r="J1611" s="221"/>
      <c r="K1611" s="221"/>
    </row>
    <row r="1612" spans="1:11">
      <c r="A1612" s="221"/>
      <c r="B1612" s="221"/>
      <c r="C1612" s="252" t="s">
        <v>237</v>
      </c>
      <c r="D1612" s="251">
        <v>0</v>
      </c>
      <c r="E1612" s="251">
        <v>300000000</v>
      </c>
      <c r="F1612" s="251">
        <v>70000000</v>
      </c>
      <c r="G1612" s="251">
        <v>64880270</v>
      </c>
      <c r="H1612" s="221"/>
      <c r="I1612" s="221"/>
      <c r="J1612" s="221"/>
      <c r="K1612" s="221"/>
    </row>
    <row r="1613" spans="1:11">
      <c r="A1613" s="221"/>
      <c r="B1613" s="221"/>
      <c r="C1613" s="243" t="s">
        <v>209</v>
      </c>
      <c r="D1613" s="1705" t="s">
        <v>3668</v>
      </c>
      <c r="E1613" s="1706"/>
      <c r="F1613" s="1706"/>
      <c r="G1613" s="1706"/>
      <c r="H1613" s="221"/>
      <c r="I1613" s="221"/>
      <c r="J1613" s="221"/>
      <c r="K1613" s="221"/>
    </row>
    <row r="1614" spans="1:11">
      <c r="A1614" s="221"/>
      <c r="B1614" s="221"/>
      <c r="C1614" s="244" t="s">
        <v>211</v>
      </c>
      <c r="D1614" s="1639" t="s">
        <v>3669</v>
      </c>
      <c r="E1614" s="1640"/>
      <c r="F1614" s="1640"/>
      <c r="G1614" s="1640"/>
      <c r="H1614" s="221"/>
      <c r="I1614" s="221"/>
      <c r="J1614" s="221"/>
      <c r="K1614" s="221"/>
    </row>
    <row r="1615" spans="1:11">
      <c r="A1615" s="221"/>
      <c r="B1615" s="221"/>
      <c r="C1615" s="244" t="s">
        <v>31</v>
      </c>
      <c r="D1615" s="1639" t="s">
        <v>3263</v>
      </c>
      <c r="E1615" s="1640"/>
      <c r="F1615" s="1640"/>
      <c r="G1615" s="1640"/>
      <c r="H1615" s="221"/>
      <c r="I1615" s="221"/>
      <c r="J1615" s="221"/>
      <c r="K1615" s="221"/>
    </row>
    <row r="1616" spans="1:11">
      <c r="A1616" s="221"/>
      <c r="B1616" s="221"/>
      <c r="C1616" s="245"/>
      <c r="D1616" s="246">
        <v>2025</v>
      </c>
      <c r="E1616" s="246">
        <v>2026</v>
      </c>
      <c r="F1616" s="246">
        <v>2027</v>
      </c>
      <c r="G1616" s="246">
        <v>2028</v>
      </c>
      <c r="H1616" s="221"/>
      <c r="I1616" s="221"/>
      <c r="J1616" s="221"/>
      <c r="K1616" s="221"/>
    </row>
    <row r="1617" spans="1:11">
      <c r="A1617" s="221"/>
      <c r="B1617" s="221"/>
      <c r="C1617" s="247"/>
      <c r="D1617" s="248" t="s">
        <v>13</v>
      </c>
      <c r="E1617" s="248" t="s">
        <v>14</v>
      </c>
      <c r="F1617" s="248" t="s">
        <v>14</v>
      </c>
      <c r="G1617" s="248" t="s">
        <v>14</v>
      </c>
      <c r="H1617" s="221"/>
      <c r="I1617" s="221"/>
      <c r="J1617" s="221"/>
      <c r="K1617" s="221"/>
    </row>
    <row r="1618" spans="1:11">
      <c r="A1618" s="221"/>
      <c r="B1618" s="221"/>
      <c r="C1618" s="225" t="s">
        <v>33</v>
      </c>
      <c r="D1618" s="253">
        <v>0</v>
      </c>
      <c r="E1618" s="253" t="s">
        <v>248</v>
      </c>
      <c r="F1618" s="253" t="s">
        <v>248</v>
      </c>
      <c r="G1618" s="253" t="s">
        <v>248</v>
      </c>
      <c r="H1618" s="221"/>
      <c r="I1618" s="221"/>
      <c r="J1618" s="221"/>
      <c r="K1618" s="221"/>
    </row>
    <row r="1619" spans="1:11">
      <c r="A1619" s="221"/>
      <c r="B1619" s="221"/>
      <c r="C1619" s="225" t="s">
        <v>214</v>
      </c>
      <c r="D1619" s="253">
        <v>0</v>
      </c>
      <c r="E1619" s="1584">
        <v>60000000</v>
      </c>
      <c r="F1619" s="1584">
        <v>60000000</v>
      </c>
      <c r="G1619" s="1584">
        <v>80000000</v>
      </c>
      <c r="H1619" s="221"/>
      <c r="I1619" s="221"/>
      <c r="J1619" s="221"/>
      <c r="K1619" s="221"/>
    </row>
    <row r="1620" spans="1:11">
      <c r="A1620" s="221"/>
      <c r="B1620" s="221"/>
      <c r="C1620" s="225" t="s">
        <v>215</v>
      </c>
      <c r="D1620" s="253" t="s">
        <v>164</v>
      </c>
      <c r="E1620" s="1584">
        <v>60000000</v>
      </c>
      <c r="F1620" s="1584">
        <v>60000000</v>
      </c>
      <c r="G1620" s="1584">
        <v>80000000</v>
      </c>
      <c r="H1620" s="221"/>
      <c r="I1620" s="221"/>
      <c r="J1620" s="221"/>
      <c r="K1620" s="221"/>
    </row>
    <row r="1621" spans="1:11">
      <c r="A1621" s="221"/>
      <c r="B1621" s="221"/>
      <c r="C1621" s="225" t="s">
        <v>216</v>
      </c>
      <c r="D1621" s="253" t="s">
        <v>200</v>
      </c>
      <c r="E1621" s="253" t="s">
        <v>200</v>
      </c>
      <c r="F1621" s="1619">
        <v>0</v>
      </c>
      <c r="G1621" s="1619">
        <v>0</v>
      </c>
      <c r="H1621" s="221"/>
      <c r="I1621" s="221"/>
      <c r="J1621" s="221"/>
      <c r="K1621" s="221"/>
    </row>
    <row r="1622" spans="1:11">
      <c r="A1622" s="221"/>
      <c r="B1622" s="221"/>
      <c r="C1622" s="225" t="s">
        <v>217</v>
      </c>
      <c r="D1622" s="253" t="s">
        <v>200</v>
      </c>
      <c r="E1622" s="1586"/>
      <c r="F1622" s="1619">
        <v>0</v>
      </c>
      <c r="G1622" s="1586">
        <v>0.33333333333333331</v>
      </c>
      <c r="H1622" s="221"/>
      <c r="I1622" s="221"/>
      <c r="J1622" s="221"/>
      <c r="K1622" s="221"/>
    </row>
    <row r="1623" spans="1:11">
      <c r="A1623" s="221"/>
      <c r="B1623" s="221"/>
      <c r="C1623" s="225" t="s">
        <v>39</v>
      </c>
      <c r="D1623" s="253" t="s">
        <v>200</v>
      </c>
      <c r="E1623" s="253" t="s">
        <v>200</v>
      </c>
      <c r="F1623" s="1619">
        <v>0</v>
      </c>
      <c r="G1623" s="1586">
        <v>0.33333333333333331</v>
      </c>
      <c r="H1623" s="221"/>
      <c r="I1623" s="221"/>
      <c r="J1623" s="221"/>
      <c r="K1623" s="221"/>
    </row>
    <row r="1624" spans="1:11">
      <c r="A1624" s="221"/>
      <c r="B1624" s="221"/>
      <c r="C1624" s="1641" t="s">
        <v>218</v>
      </c>
      <c r="D1624" s="1642"/>
      <c r="E1624" s="1642"/>
      <c r="F1624" s="1642"/>
      <c r="G1624" s="1642"/>
      <c r="H1624" s="221"/>
      <c r="I1624" s="221"/>
      <c r="J1624" s="221"/>
      <c r="K1624" s="221"/>
    </row>
    <row r="1625" spans="1:11">
      <c r="A1625" s="221"/>
      <c r="B1625" s="221"/>
      <c r="C1625" s="245"/>
      <c r="D1625" s="246">
        <v>2025</v>
      </c>
      <c r="E1625" s="246">
        <v>2026</v>
      </c>
      <c r="F1625" s="246">
        <v>2027</v>
      </c>
      <c r="G1625" s="246">
        <v>2028</v>
      </c>
      <c r="H1625" s="221"/>
      <c r="I1625" s="221"/>
      <c r="J1625" s="221"/>
      <c r="K1625" s="221"/>
    </row>
    <row r="1626" spans="1:11">
      <c r="A1626" s="221"/>
      <c r="B1626" s="221"/>
      <c r="C1626" s="247"/>
      <c r="D1626" s="248" t="s">
        <v>13</v>
      </c>
      <c r="E1626" s="248" t="s">
        <v>14</v>
      </c>
      <c r="F1626" s="248" t="s">
        <v>14</v>
      </c>
      <c r="G1626" s="248" t="s">
        <v>14</v>
      </c>
      <c r="H1626" s="221"/>
      <c r="I1626" s="221"/>
      <c r="J1626" s="221"/>
      <c r="K1626" s="221"/>
    </row>
    <row r="1627" spans="1:11">
      <c r="A1627" s="221"/>
      <c r="B1627" s="221"/>
      <c r="C1627" s="250" t="s">
        <v>219</v>
      </c>
      <c r="D1627" s="251">
        <v>0</v>
      </c>
      <c r="E1627" s="251">
        <v>0</v>
      </c>
      <c r="F1627" s="251">
        <v>0</v>
      </c>
      <c r="G1627" s="251">
        <v>0</v>
      </c>
      <c r="H1627" s="221"/>
      <c r="I1627" s="221"/>
      <c r="J1627" s="221"/>
      <c r="K1627" s="221"/>
    </row>
    <row r="1628" spans="1:11">
      <c r="A1628" s="221"/>
      <c r="B1628" s="221"/>
      <c r="C1628" s="250" t="s">
        <v>220</v>
      </c>
      <c r="D1628" s="251">
        <v>0</v>
      </c>
      <c r="E1628" s="251">
        <v>0</v>
      </c>
      <c r="F1628" s="251">
        <v>0</v>
      </c>
      <c r="G1628" s="251">
        <v>0</v>
      </c>
      <c r="H1628" s="221"/>
      <c r="I1628" s="221"/>
      <c r="J1628" s="221"/>
      <c r="K1628" s="221"/>
    </row>
    <row r="1629" spans="1:11">
      <c r="A1629" s="221"/>
      <c r="B1629" s="221"/>
      <c r="C1629" s="250" t="s">
        <v>221</v>
      </c>
      <c r="D1629" s="251">
        <v>0</v>
      </c>
      <c r="E1629" s="251">
        <v>0</v>
      </c>
      <c r="F1629" s="251">
        <v>0</v>
      </c>
      <c r="G1629" s="251">
        <v>0</v>
      </c>
      <c r="H1629" s="221"/>
      <c r="I1629" s="221"/>
      <c r="J1629" s="221"/>
      <c r="K1629" s="221"/>
    </row>
    <row r="1630" spans="1:11">
      <c r="A1630" s="221"/>
      <c r="B1630" s="221"/>
      <c r="C1630" s="250" t="s">
        <v>222</v>
      </c>
      <c r="D1630" s="251">
        <v>0</v>
      </c>
      <c r="E1630" s="251">
        <v>0</v>
      </c>
      <c r="F1630" s="251">
        <v>0</v>
      </c>
      <c r="G1630" s="251">
        <v>0</v>
      </c>
      <c r="H1630" s="221"/>
      <c r="I1630" s="221"/>
      <c r="J1630" s="221"/>
      <c r="K1630" s="221"/>
    </row>
    <row r="1631" spans="1:11">
      <c r="A1631" s="221"/>
      <c r="B1631" s="221"/>
      <c r="C1631" s="250" t="s">
        <v>220</v>
      </c>
      <c r="D1631" s="251">
        <v>0</v>
      </c>
      <c r="E1631" s="251">
        <v>0</v>
      </c>
      <c r="F1631" s="251">
        <v>0</v>
      </c>
      <c r="G1631" s="251">
        <v>0</v>
      </c>
      <c r="H1631" s="221"/>
      <c r="I1631" s="221"/>
      <c r="J1631" s="221"/>
      <c r="K1631" s="221"/>
    </row>
    <row r="1632" spans="1:11">
      <c r="A1632" s="221"/>
      <c r="B1632" s="221"/>
      <c r="C1632" s="250" t="s">
        <v>221</v>
      </c>
      <c r="D1632" s="251">
        <v>0</v>
      </c>
      <c r="E1632" s="251">
        <v>0</v>
      </c>
      <c r="F1632" s="251">
        <v>0</v>
      </c>
      <c r="G1632" s="251">
        <v>0</v>
      </c>
      <c r="H1632" s="221"/>
      <c r="I1632" s="221"/>
      <c r="J1632" s="221"/>
      <c r="K1632" s="221"/>
    </row>
    <row r="1633" spans="1:11">
      <c r="A1633" s="221"/>
      <c r="B1633" s="221"/>
      <c r="C1633" s="250" t="s">
        <v>223</v>
      </c>
      <c r="D1633" s="251">
        <v>0</v>
      </c>
      <c r="E1633" s="251">
        <v>0</v>
      </c>
      <c r="F1633" s="251">
        <v>0</v>
      </c>
      <c r="G1633" s="251">
        <v>0</v>
      </c>
      <c r="H1633" s="221"/>
      <c r="I1633" s="221"/>
      <c r="J1633" s="221"/>
      <c r="K1633" s="221"/>
    </row>
    <row r="1634" spans="1:11">
      <c r="A1634" s="221"/>
      <c r="B1634" s="221"/>
      <c r="C1634" s="250" t="s">
        <v>220</v>
      </c>
      <c r="D1634" s="251">
        <v>0</v>
      </c>
      <c r="E1634" s="251">
        <v>0</v>
      </c>
      <c r="F1634" s="251">
        <v>0</v>
      </c>
      <c r="G1634" s="251">
        <v>0</v>
      </c>
      <c r="H1634" s="221"/>
      <c r="I1634" s="221"/>
      <c r="J1634" s="221"/>
      <c r="K1634" s="221"/>
    </row>
    <row r="1635" spans="1:11">
      <c r="A1635" s="221"/>
      <c r="B1635" s="221"/>
      <c r="C1635" s="250" t="s">
        <v>221</v>
      </c>
      <c r="D1635" s="251">
        <v>0</v>
      </c>
      <c r="E1635" s="251">
        <v>0</v>
      </c>
      <c r="F1635" s="251">
        <v>0</v>
      </c>
      <c r="G1635" s="251">
        <v>0</v>
      </c>
      <c r="H1635" s="221"/>
      <c r="I1635" s="221"/>
      <c r="J1635" s="221"/>
      <c r="K1635" s="221"/>
    </row>
    <row r="1636" spans="1:11">
      <c r="A1636" s="221"/>
      <c r="B1636" s="221"/>
      <c r="C1636" s="250" t="s">
        <v>224</v>
      </c>
      <c r="D1636" s="251">
        <v>0</v>
      </c>
      <c r="E1636" s="251">
        <v>0</v>
      </c>
      <c r="F1636" s="251">
        <v>0</v>
      </c>
      <c r="G1636" s="251">
        <v>0</v>
      </c>
      <c r="H1636" s="221"/>
      <c r="I1636" s="221"/>
      <c r="J1636" s="221"/>
      <c r="K1636" s="221"/>
    </row>
    <row r="1637" spans="1:11">
      <c r="A1637" s="221"/>
      <c r="B1637" s="221"/>
      <c r="C1637" s="250" t="s">
        <v>220</v>
      </c>
      <c r="D1637" s="251">
        <v>0</v>
      </c>
      <c r="E1637" s="251">
        <v>0</v>
      </c>
      <c r="F1637" s="251">
        <v>0</v>
      </c>
      <c r="G1637" s="251">
        <v>0</v>
      </c>
      <c r="H1637" s="221"/>
      <c r="I1637" s="221"/>
      <c r="J1637" s="221"/>
      <c r="K1637" s="221"/>
    </row>
    <row r="1638" spans="1:11">
      <c r="A1638" s="221"/>
      <c r="B1638" s="221"/>
      <c r="C1638" s="250" t="s">
        <v>221</v>
      </c>
      <c r="D1638" s="251">
        <v>0</v>
      </c>
      <c r="E1638" s="251">
        <v>0</v>
      </c>
      <c r="F1638" s="251">
        <v>0</v>
      </c>
      <c r="G1638" s="251">
        <v>0</v>
      </c>
      <c r="H1638" s="221"/>
      <c r="I1638" s="221"/>
      <c r="J1638" s="221"/>
      <c r="K1638" s="221"/>
    </row>
    <row r="1639" spans="1:11">
      <c r="A1639" s="221"/>
      <c r="B1639" s="221"/>
      <c r="C1639" s="250" t="s">
        <v>225</v>
      </c>
      <c r="D1639" s="251">
        <v>0</v>
      </c>
      <c r="E1639" s="251">
        <v>0</v>
      </c>
      <c r="F1639" s="251">
        <v>0</v>
      </c>
      <c r="G1639" s="251">
        <v>0</v>
      </c>
      <c r="H1639" s="221"/>
      <c r="I1639" s="221"/>
      <c r="J1639" s="221"/>
      <c r="K1639" s="221"/>
    </row>
    <row r="1640" spans="1:11">
      <c r="A1640" s="221"/>
      <c r="B1640" s="221"/>
      <c r="C1640" s="250" t="s">
        <v>220</v>
      </c>
      <c r="D1640" s="251">
        <v>0</v>
      </c>
      <c r="E1640" s="251">
        <v>0</v>
      </c>
      <c r="F1640" s="251">
        <v>0</v>
      </c>
      <c r="G1640" s="251">
        <v>0</v>
      </c>
      <c r="H1640" s="221"/>
      <c r="I1640" s="221"/>
      <c r="J1640" s="221"/>
      <c r="K1640" s="221"/>
    </row>
    <row r="1641" spans="1:11">
      <c r="A1641" s="221"/>
      <c r="B1641" s="221"/>
      <c r="C1641" s="250" t="s">
        <v>221</v>
      </c>
      <c r="D1641" s="251">
        <v>0</v>
      </c>
      <c r="E1641" s="251">
        <v>0</v>
      </c>
      <c r="F1641" s="251">
        <v>0</v>
      </c>
      <c r="G1641" s="251">
        <v>0</v>
      </c>
      <c r="H1641" s="221"/>
      <c r="I1641" s="221"/>
      <c r="J1641" s="221"/>
      <c r="K1641" s="221"/>
    </row>
    <row r="1642" spans="1:11">
      <c r="A1642" s="221"/>
      <c r="B1642" s="221"/>
      <c r="C1642" s="250" t="s">
        <v>226</v>
      </c>
      <c r="D1642" s="251">
        <v>0</v>
      </c>
      <c r="E1642" s="251">
        <v>0</v>
      </c>
      <c r="F1642" s="251">
        <v>0</v>
      </c>
      <c r="G1642" s="251">
        <v>0</v>
      </c>
      <c r="H1642" s="221"/>
      <c r="I1642" s="221"/>
      <c r="J1642" s="221"/>
      <c r="K1642" s="221"/>
    </row>
    <row r="1643" spans="1:11">
      <c r="A1643" s="221"/>
      <c r="B1643" s="221"/>
      <c r="C1643" s="250" t="s">
        <v>220</v>
      </c>
      <c r="D1643" s="251">
        <v>0</v>
      </c>
      <c r="E1643" s="251">
        <v>0</v>
      </c>
      <c r="F1643" s="251">
        <v>0</v>
      </c>
      <c r="G1643" s="251">
        <v>0</v>
      </c>
      <c r="H1643" s="221"/>
      <c r="I1643" s="221"/>
      <c r="J1643" s="221"/>
      <c r="K1643" s="221"/>
    </row>
    <row r="1644" spans="1:11">
      <c r="A1644" s="221"/>
      <c r="B1644" s="221"/>
      <c r="C1644" s="250" t="s">
        <v>221</v>
      </c>
      <c r="D1644" s="251">
        <v>0</v>
      </c>
      <c r="E1644" s="251">
        <v>0</v>
      </c>
      <c r="F1644" s="251">
        <v>0</v>
      </c>
      <c r="G1644" s="251">
        <v>0</v>
      </c>
      <c r="H1644" s="221"/>
      <c r="I1644" s="221"/>
      <c r="J1644" s="221"/>
      <c r="K1644" s="221"/>
    </row>
    <row r="1645" spans="1:11">
      <c r="A1645" s="221"/>
      <c r="B1645" s="221"/>
      <c r="C1645" s="250" t="s">
        <v>227</v>
      </c>
      <c r="D1645" s="251">
        <v>0</v>
      </c>
      <c r="E1645" s="251">
        <v>0</v>
      </c>
      <c r="F1645" s="251">
        <v>0</v>
      </c>
      <c r="G1645" s="251">
        <v>0</v>
      </c>
      <c r="H1645" s="221"/>
      <c r="I1645" s="221"/>
      <c r="J1645" s="221"/>
      <c r="K1645" s="221"/>
    </row>
    <row r="1646" spans="1:11">
      <c r="A1646" s="221"/>
      <c r="B1646" s="221"/>
      <c r="C1646" s="250" t="s">
        <v>220</v>
      </c>
      <c r="D1646" s="251">
        <v>0</v>
      </c>
      <c r="E1646" s="251">
        <v>0</v>
      </c>
      <c r="F1646" s="251">
        <v>0</v>
      </c>
      <c r="G1646" s="251">
        <v>0</v>
      </c>
      <c r="H1646" s="221"/>
      <c r="I1646" s="221"/>
      <c r="J1646" s="221"/>
      <c r="K1646" s="221"/>
    </row>
    <row r="1647" spans="1:11">
      <c r="A1647" s="221"/>
      <c r="B1647" s="221"/>
      <c r="C1647" s="250" t="s">
        <v>221</v>
      </c>
      <c r="D1647" s="251">
        <v>0</v>
      </c>
      <c r="E1647" s="251">
        <v>0</v>
      </c>
      <c r="F1647" s="251">
        <v>0</v>
      </c>
      <c r="G1647" s="251">
        <v>0</v>
      </c>
      <c r="H1647" s="221"/>
      <c r="I1647" s="221"/>
      <c r="J1647" s="221"/>
      <c r="K1647" s="221"/>
    </row>
    <row r="1648" spans="1:11">
      <c r="A1648" s="221"/>
      <c r="B1648" s="221"/>
      <c r="C1648" s="250" t="s">
        <v>228</v>
      </c>
      <c r="D1648" s="251">
        <v>0</v>
      </c>
      <c r="E1648" s="251">
        <v>0</v>
      </c>
      <c r="F1648" s="251">
        <v>0</v>
      </c>
      <c r="G1648" s="251">
        <v>0</v>
      </c>
      <c r="H1648" s="221"/>
      <c r="I1648" s="221"/>
      <c r="J1648" s="221"/>
      <c r="K1648" s="221"/>
    </row>
    <row r="1649" spans="1:11">
      <c r="A1649" s="221"/>
      <c r="B1649" s="221"/>
      <c r="C1649" s="250" t="s">
        <v>220</v>
      </c>
      <c r="D1649" s="251">
        <v>0</v>
      </c>
      <c r="E1649" s="251">
        <v>0</v>
      </c>
      <c r="F1649" s="251">
        <v>0</v>
      </c>
      <c r="G1649" s="251">
        <v>0</v>
      </c>
      <c r="H1649" s="221"/>
      <c r="I1649" s="221"/>
      <c r="J1649" s="221"/>
      <c r="K1649" s="221"/>
    </row>
    <row r="1650" spans="1:11">
      <c r="A1650" s="221"/>
      <c r="B1650" s="221"/>
      <c r="C1650" s="250" t="s">
        <v>229</v>
      </c>
      <c r="D1650" s="251">
        <v>0</v>
      </c>
      <c r="E1650" s="251">
        <v>0</v>
      </c>
      <c r="F1650" s="251">
        <v>0</v>
      </c>
      <c r="G1650" s="251">
        <v>0</v>
      </c>
      <c r="H1650" s="221"/>
      <c r="I1650" s="221"/>
      <c r="J1650" s="221"/>
      <c r="K1650" s="221"/>
    </row>
    <row r="1651" spans="1:11">
      <c r="A1651" s="221"/>
      <c r="B1651" s="221"/>
      <c r="C1651" s="250" t="s">
        <v>230</v>
      </c>
      <c r="D1651" s="251">
        <v>0</v>
      </c>
      <c r="E1651" s="251">
        <v>0</v>
      </c>
      <c r="F1651" s="251">
        <v>0</v>
      </c>
      <c r="G1651" s="251">
        <v>0</v>
      </c>
      <c r="H1651" s="221"/>
      <c r="I1651" s="221"/>
      <c r="J1651" s="221"/>
      <c r="K1651" s="221"/>
    </row>
    <row r="1652" spans="1:11">
      <c r="A1652" s="221"/>
      <c r="B1652" s="221"/>
      <c r="C1652" s="250" t="s">
        <v>231</v>
      </c>
      <c r="D1652" s="251">
        <v>0</v>
      </c>
      <c r="E1652" s="251">
        <v>0</v>
      </c>
      <c r="F1652" s="251">
        <v>0</v>
      </c>
      <c r="G1652" s="251">
        <v>0</v>
      </c>
      <c r="H1652" s="221"/>
      <c r="I1652" s="221"/>
      <c r="J1652" s="221"/>
      <c r="K1652" s="221"/>
    </row>
    <row r="1653" spans="1:11">
      <c r="A1653" s="221"/>
      <c r="B1653" s="221"/>
      <c r="C1653" s="250" t="s">
        <v>232</v>
      </c>
      <c r="D1653" s="251">
        <v>0</v>
      </c>
      <c r="E1653" s="251">
        <v>0</v>
      </c>
      <c r="F1653" s="251">
        <v>0</v>
      </c>
      <c r="G1653" s="251">
        <v>0</v>
      </c>
      <c r="H1653" s="221"/>
      <c r="I1653" s="221"/>
      <c r="J1653" s="221"/>
      <c r="K1653" s="221"/>
    </row>
    <row r="1654" spans="1:11">
      <c r="A1654" s="221"/>
      <c r="B1654" s="221"/>
      <c r="C1654" s="250" t="s">
        <v>233</v>
      </c>
      <c r="D1654" s="251">
        <v>0</v>
      </c>
      <c r="E1654" s="251">
        <v>60000000</v>
      </c>
      <c r="F1654" s="251">
        <v>60000000</v>
      </c>
      <c r="G1654" s="251">
        <v>80000000</v>
      </c>
      <c r="H1654" s="221"/>
      <c r="I1654" s="221"/>
      <c r="J1654" s="221"/>
      <c r="K1654" s="221"/>
    </row>
    <row r="1655" spans="1:11">
      <c r="A1655" s="221"/>
      <c r="B1655" s="221"/>
      <c r="C1655" s="250" t="s">
        <v>220</v>
      </c>
      <c r="D1655" s="251">
        <v>0</v>
      </c>
      <c r="E1655" s="1584">
        <v>60000000</v>
      </c>
      <c r="F1655" s="1584">
        <v>60000000</v>
      </c>
      <c r="G1655" s="1584">
        <v>80000000</v>
      </c>
      <c r="H1655" s="221"/>
      <c r="I1655" s="221"/>
      <c r="J1655" s="221"/>
      <c r="K1655" s="221"/>
    </row>
    <row r="1656" spans="1:11">
      <c r="A1656" s="221"/>
      <c r="B1656" s="221"/>
      <c r="C1656" s="250" t="s">
        <v>229</v>
      </c>
      <c r="D1656" s="251">
        <v>0</v>
      </c>
      <c r="E1656" s="251">
        <v>0</v>
      </c>
      <c r="F1656" s="251">
        <v>0</v>
      </c>
      <c r="G1656" s="251">
        <v>0</v>
      </c>
      <c r="H1656" s="221"/>
      <c r="I1656" s="221"/>
      <c r="J1656" s="221"/>
      <c r="K1656" s="221"/>
    </row>
    <row r="1657" spans="1:11">
      <c r="A1657" s="221"/>
      <c r="B1657" s="221"/>
      <c r="C1657" s="250" t="s">
        <v>230</v>
      </c>
      <c r="D1657" s="251">
        <v>0</v>
      </c>
      <c r="E1657" s="251">
        <v>0</v>
      </c>
      <c r="F1657" s="251">
        <v>0</v>
      </c>
      <c r="G1657" s="251">
        <v>0</v>
      </c>
      <c r="H1657" s="221"/>
      <c r="I1657" s="221"/>
      <c r="J1657" s="221"/>
      <c r="K1657" s="221"/>
    </row>
    <row r="1658" spans="1:11">
      <c r="A1658" s="221"/>
      <c r="B1658" s="221"/>
      <c r="C1658" s="250" t="s">
        <v>231</v>
      </c>
      <c r="D1658" s="251">
        <v>0</v>
      </c>
      <c r="E1658" s="251">
        <v>0</v>
      </c>
      <c r="F1658" s="251">
        <v>0</v>
      </c>
      <c r="G1658" s="251">
        <v>0</v>
      </c>
      <c r="H1658" s="221"/>
      <c r="I1658" s="221"/>
      <c r="J1658" s="221"/>
      <c r="K1658" s="221"/>
    </row>
    <row r="1659" spans="1:11">
      <c r="A1659" s="221"/>
      <c r="B1659" s="221"/>
      <c r="C1659" s="250" t="s">
        <v>232</v>
      </c>
      <c r="D1659" s="251">
        <v>0</v>
      </c>
      <c r="E1659" s="251">
        <v>0</v>
      </c>
      <c r="F1659" s="251">
        <v>0</v>
      </c>
      <c r="G1659" s="251">
        <v>0</v>
      </c>
      <c r="H1659" s="221"/>
      <c r="I1659" s="221"/>
      <c r="J1659" s="221"/>
      <c r="K1659" s="221"/>
    </row>
    <row r="1660" spans="1:11">
      <c r="A1660" s="221"/>
      <c r="B1660" s="221"/>
      <c r="C1660" s="250" t="s">
        <v>234</v>
      </c>
      <c r="D1660" s="251">
        <v>0</v>
      </c>
      <c r="E1660" s="251">
        <v>0</v>
      </c>
      <c r="F1660" s="251">
        <v>0</v>
      </c>
      <c r="G1660" s="251">
        <v>0</v>
      </c>
      <c r="H1660" s="221"/>
      <c r="I1660" s="221"/>
      <c r="J1660" s="221"/>
      <c r="K1660" s="221"/>
    </row>
    <row r="1661" spans="1:11">
      <c r="A1661" s="221"/>
      <c r="B1661" s="221"/>
      <c r="C1661" s="250" t="s">
        <v>220</v>
      </c>
      <c r="D1661" s="251">
        <v>0</v>
      </c>
      <c r="E1661" s="251">
        <v>0</v>
      </c>
      <c r="F1661" s="251">
        <v>0</v>
      </c>
      <c r="G1661" s="251">
        <v>0</v>
      </c>
      <c r="H1661" s="221"/>
      <c r="I1661" s="221"/>
      <c r="J1661" s="221"/>
      <c r="K1661" s="221"/>
    </row>
    <row r="1662" spans="1:11">
      <c r="A1662" s="221"/>
      <c r="B1662" s="221"/>
      <c r="C1662" s="250" t="s">
        <v>229</v>
      </c>
      <c r="D1662" s="251">
        <v>0</v>
      </c>
      <c r="E1662" s="251">
        <v>0</v>
      </c>
      <c r="F1662" s="251">
        <v>0</v>
      </c>
      <c r="G1662" s="251">
        <v>0</v>
      </c>
      <c r="H1662" s="221"/>
      <c r="I1662" s="221"/>
      <c r="J1662" s="221"/>
      <c r="K1662" s="221"/>
    </row>
    <row r="1663" spans="1:11">
      <c r="A1663" s="221"/>
      <c r="B1663" s="221"/>
      <c r="C1663" s="250" t="s">
        <v>230</v>
      </c>
      <c r="D1663" s="251">
        <v>0</v>
      </c>
      <c r="E1663" s="251">
        <v>0</v>
      </c>
      <c r="F1663" s="251">
        <v>0</v>
      </c>
      <c r="G1663" s="251">
        <v>0</v>
      </c>
      <c r="H1663" s="221"/>
      <c r="I1663" s="221"/>
      <c r="J1663" s="221"/>
      <c r="K1663" s="221"/>
    </row>
    <row r="1664" spans="1:11">
      <c r="A1664" s="221"/>
      <c r="B1664" s="221"/>
      <c r="C1664" s="250" t="s">
        <v>231</v>
      </c>
      <c r="D1664" s="251">
        <v>0</v>
      </c>
      <c r="E1664" s="251">
        <v>0</v>
      </c>
      <c r="F1664" s="251">
        <v>0</v>
      </c>
      <c r="G1664" s="251">
        <v>0</v>
      </c>
      <c r="H1664" s="221"/>
      <c r="I1664" s="221"/>
      <c r="J1664" s="221"/>
      <c r="K1664" s="221"/>
    </row>
    <row r="1665" spans="1:11">
      <c r="A1665" s="221"/>
      <c r="B1665" s="221"/>
      <c r="C1665" s="250" t="s">
        <v>232</v>
      </c>
      <c r="D1665" s="251">
        <v>0</v>
      </c>
      <c r="E1665" s="251">
        <v>0</v>
      </c>
      <c r="F1665" s="251">
        <v>0</v>
      </c>
      <c r="G1665" s="251">
        <v>0</v>
      </c>
      <c r="H1665" s="221"/>
      <c r="I1665" s="221"/>
      <c r="J1665" s="221"/>
      <c r="K1665" s="221"/>
    </row>
    <row r="1666" spans="1:11">
      <c r="A1666" s="221"/>
      <c r="B1666" s="221"/>
      <c r="C1666" s="250" t="s">
        <v>235</v>
      </c>
      <c r="D1666" s="251">
        <v>0</v>
      </c>
      <c r="E1666" s="251">
        <v>0</v>
      </c>
      <c r="F1666" s="251">
        <v>0</v>
      </c>
      <c r="G1666" s="251">
        <v>0</v>
      </c>
      <c r="H1666" s="221"/>
      <c r="I1666" s="221"/>
      <c r="J1666" s="221"/>
      <c r="K1666" s="221"/>
    </row>
    <row r="1667" spans="1:11">
      <c r="A1667" s="221"/>
      <c r="B1667" s="221"/>
      <c r="C1667" s="250" t="s">
        <v>236</v>
      </c>
      <c r="D1667" s="251">
        <v>0</v>
      </c>
      <c r="E1667" s="251">
        <v>0</v>
      </c>
      <c r="F1667" s="251">
        <v>0</v>
      </c>
      <c r="G1667" s="251">
        <v>0</v>
      </c>
      <c r="H1667" s="221"/>
      <c r="I1667" s="221"/>
      <c r="J1667" s="221"/>
      <c r="K1667" s="221"/>
    </row>
    <row r="1668" spans="1:11">
      <c r="A1668" s="221"/>
      <c r="B1668" s="221"/>
      <c r="C1668" s="252" t="s">
        <v>237</v>
      </c>
      <c r="D1668" s="251">
        <v>0</v>
      </c>
      <c r="E1668" s="251">
        <v>60000000</v>
      </c>
      <c r="F1668" s="251">
        <v>60000000</v>
      </c>
      <c r="G1668" s="251">
        <v>80000000</v>
      </c>
      <c r="H1668" s="221"/>
      <c r="I1668" s="221"/>
      <c r="J1668" s="221"/>
      <c r="K1668" s="221"/>
    </row>
    <row r="1669" spans="1:11">
      <c r="A1669" s="221"/>
      <c r="B1669" s="221"/>
      <c r="C1669" s="242" t="s">
        <v>3670</v>
      </c>
      <c r="D1669" s="1627" t="s">
        <v>3671</v>
      </c>
      <c r="E1669" s="1628"/>
      <c r="F1669" s="1628"/>
      <c r="G1669" s="1628"/>
      <c r="H1669" s="221"/>
      <c r="I1669" s="221"/>
      <c r="J1669" s="221"/>
      <c r="K1669" s="221"/>
    </row>
    <row r="1670" spans="1:11">
      <c r="A1670" s="221"/>
      <c r="B1670" s="221"/>
      <c r="C1670" s="243" t="s">
        <v>209</v>
      </c>
      <c r="D1670" s="1705" t="s">
        <v>3672</v>
      </c>
      <c r="E1670" s="1706"/>
      <c r="F1670" s="1706"/>
      <c r="G1670" s="1706"/>
      <c r="H1670" s="221"/>
      <c r="I1670" s="221"/>
      <c r="J1670" s="221"/>
      <c r="K1670" s="221"/>
    </row>
    <row r="1671" spans="1:11">
      <c r="A1671" s="221"/>
      <c r="B1671" s="221"/>
      <c r="C1671" s="244" t="s">
        <v>211</v>
      </c>
      <c r="D1671" s="1639" t="s">
        <v>3673</v>
      </c>
      <c r="E1671" s="1640"/>
      <c r="F1671" s="1640"/>
      <c r="G1671" s="1640"/>
      <c r="H1671" s="221"/>
      <c r="I1671" s="221"/>
      <c r="J1671" s="221"/>
      <c r="K1671" s="221"/>
    </row>
    <row r="1672" spans="1:11">
      <c r="A1672" s="221"/>
      <c r="B1672" s="221"/>
      <c r="C1672" s="244" t="s">
        <v>31</v>
      </c>
      <c r="D1672" s="1639" t="s">
        <v>3263</v>
      </c>
      <c r="E1672" s="1640"/>
      <c r="F1672" s="1640"/>
      <c r="G1672" s="1640"/>
      <c r="H1672" s="221"/>
      <c r="I1672" s="221"/>
      <c r="J1672" s="221"/>
      <c r="K1672" s="221"/>
    </row>
    <row r="1673" spans="1:11">
      <c r="A1673" s="221"/>
      <c r="B1673" s="221"/>
      <c r="C1673" s="245"/>
      <c r="D1673" s="246">
        <v>2025</v>
      </c>
      <c r="E1673" s="246">
        <v>2026</v>
      </c>
      <c r="F1673" s="246">
        <v>2027</v>
      </c>
      <c r="G1673" s="246">
        <v>2028</v>
      </c>
      <c r="H1673" s="221"/>
      <c r="I1673" s="221"/>
      <c r="J1673" s="221"/>
      <c r="K1673" s="221"/>
    </row>
    <row r="1674" spans="1:11">
      <c r="A1674" s="221"/>
      <c r="B1674" s="221"/>
      <c r="C1674" s="247"/>
      <c r="D1674" s="248" t="s">
        <v>13</v>
      </c>
      <c r="E1674" s="248" t="s">
        <v>14</v>
      </c>
      <c r="F1674" s="248" t="s">
        <v>14</v>
      </c>
      <c r="G1674" s="248" t="s">
        <v>14</v>
      </c>
      <c r="H1674" s="221"/>
      <c r="I1674" s="221"/>
      <c r="J1674" s="221"/>
      <c r="K1674" s="221"/>
    </row>
    <row r="1675" spans="1:11">
      <c r="A1675" s="221"/>
      <c r="B1675" s="221"/>
      <c r="C1675" s="225" t="s">
        <v>33</v>
      </c>
      <c r="D1675" s="253" t="s">
        <v>200</v>
      </c>
      <c r="E1675" s="253" t="s">
        <v>248</v>
      </c>
      <c r="F1675" s="253" t="s">
        <v>248</v>
      </c>
      <c r="G1675" s="253"/>
      <c r="H1675" s="221"/>
      <c r="I1675" s="221"/>
      <c r="J1675" s="221"/>
      <c r="K1675" s="221"/>
    </row>
    <row r="1676" spans="1:11">
      <c r="A1676" s="221"/>
      <c r="B1676" s="221"/>
      <c r="C1676" s="225" t="s">
        <v>214</v>
      </c>
      <c r="D1676" s="1584">
        <v>220000000</v>
      </c>
      <c r="E1676" s="1584">
        <v>244949757</v>
      </c>
      <c r="F1676" s="253">
        <v>0</v>
      </c>
      <c r="G1676" s="253" t="s">
        <v>164</v>
      </c>
      <c r="H1676" s="221"/>
      <c r="I1676" s="221"/>
      <c r="J1676" s="221"/>
      <c r="K1676" s="221"/>
    </row>
    <row r="1677" spans="1:11">
      <c r="A1677" s="221"/>
      <c r="B1677" s="221"/>
      <c r="C1677" s="225" t="s">
        <v>215</v>
      </c>
      <c r="D1677" s="253" t="s">
        <v>164</v>
      </c>
      <c r="E1677" s="1584">
        <v>244949757</v>
      </c>
      <c r="F1677" s="253">
        <v>0</v>
      </c>
      <c r="G1677" s="253" t="s">
        <v>164</v>
      </c>
      <c r="H1677" s="221"/>
      <c r="I1677" s="221"/>
      <c r="J1677" s="221"/>
      <c r="K1677" s="221"/>
    </row>
    <row r="1678" spans="1:11">
      <c r="A1678" s="221"/>
      <c r="B1678" s="221"/>
      <c r="C1678" s="225" t="s">
        <v>216</v>
      </c>
      <c r="D1678" s="253" t="s">
        <v>200</v>
      </c>
      <c r="E1678" s="1619">
        <v>0</v>
      </c>
      <c r="F1678" s="1619">
        <v>0</v>
      </c>
      <c r="G1678" s="1619">
        <v>-1</v>
      </c>
      <c r="H1678" s="221"/>
      <c r="I1678" s="221"/>
      <c r="J1678" s="221"/>
      <c r="K1678" s="221"/>
    </row>
    <row r="1679" spans="1:11">
      <c r="A1679" s="221"/>
      <c r="B1679" s="221"/>
      <c r="C1679" s="225" t="s">
        <v>217</v>
      </c>
      <c r="D1679" s="253" t="s">
        <v>200</v>
      </c>
      <c r="E1679" s="1586">
        <v>0.11340798636363636</v>
      </c>
      <c r="F1679" s="1619">
        <v>-1</v>
      </c>
      <c r="G1679" s="1619">
        <v>0</v>
      </c>
      <c r="H1679" s="221"/>
      <c r="I1679" s="221"/>
      <c r="J1679" s="221"/>
      <c r="K1679" s="221"/>
    </row>
    <row r="1680" spans="1:11">
      <c r="A1680" s="221"/>
      <c r="B1680" s="221"/>
      <c r="C1680" s="225" t="s">
        <v>39</v>
      </c>
      <c r="D1680" s="253" t="s">
        <v>200</v>
      </c>
      <c r="E1680" s="1619">
        <v>0</v>
      </c>
      <c r="F1680" s="1619">
        <v>-1</v>
      </c>
      <c r="G1680" s="1619">
        <v>0</v>
      </c>
      <c r="H1680" s="221"/>
      <c r="I1680" s="221"/>
      <c r="J1680" s="221"/>
      <c r="K1680" s="221"/>
    </row>
    <row r="1681" spans="1:11">
      <c r="A1681" s="221"/>
      <c r="B1681" s="221"/>
      <c r="C1681" s="1641" t="s">
        <v>218</v>
      </c>
      <c r="D1681" s="1642"/>
      <c r="E1681" s="1642"/>
      <c r="F1681" s="1642"/>
      <c r="G1681" s="1642"/>
      <c r="H1681" s="221"/>
      <c r="I1681" s="221"/>
      <c r="J1681" s="221"/>
      <c r="K1681" s="221"/>
    </row>
    <row r="1682" spans="1:11">
      <c r="A1682" s="221"/>
      <c r="B1682" s="221"/>
      <c r="C1682" s="245"/>
      <c r="D1682" s="246">
        <v>2025</v>
      </c>
      <c r="E1682" s="246">
        <v>2026</v>
      </c>
      <c r="F1682" s="246">
        <v>2027</v>
      </c>
      <c r="G1682" s="246">
        <v>2028</v>
      </c>
      <c r="H1682" s="221"/>
      <c r="I1682" s="221"/>
      <c r="J1682" s="221"/>
      <c r="K1682" s="221"/>
    </row>
    <row r="1683" spans="1:11">
      <c r="A1683" s="221"/>
      <c r="B1683" s="221"/>
      <c r="C1683" s="247"/>
      <c r="D1683" s="248" t="s">
        <v>13</v>
      </c>
      <c r="E1683" s="248" t="s">
        <v>14</v>
      </c>
      <c r="F1683" s="248" t="s">
        <v>14</v>
      </c>
      <c r="G1683" s="248" t="s">
        <v>14</v>
      </c>
      <c r="H1683" s="221"/>
      <c r="I1683" s="221"/>
      <c r="J1683" s="221"/>
      <c r="K1683" s="221"/>
    </row>
    <row r="1684" spans="1:11">
      <c r="A1684" s="221"/>
      <c r="B1684" s="221"/>
      <c r="C1684" s="250" t="s">
        <v>219</v>
      </c>
      <c r="D1684" s="251">
        <v>0</v>
      </c>
      <c r="E1684" s="251">
        <v>0</v>
      </c>
      <c r="F1684" s="251">
        <v>0</v>
      </c>
      <c r="G1684" s="251">
        <v>0</v>
      </c>
      <c r="H1684" s="221"/>
      <c r="I1684" s="221"/>
      <c r="J1684" s="221"/>
      <c r="K1684" s="221"/>
    </row>
    <row r="1685" spans="1:11">
      <c r="A1685" s="221"/>
      <c r="B1685" s="221"/>
      <c r="C1685" s="250" t="s">
        <v>220</v>
      </c>
      <c r="D1685" s="251">
        <v>0</v>
      </c>
      <c r="E1685" s="251">
        <v>0</v>
      </c>
      <c r="F1685" s="251">
        <v>0</v>
      </c>
      <c r="G1685" s="251">
        <v>0</v>
      </c>
      <c r="H1685" s="221"/>
      <c r="I1685" s="221"/>
      <c r="J1685" s="221"/>
      <c r="K1685" s="221"/>
    </row>
    <row r="1686" spans="1:11">
      <c r="A1686" s="221"/>
      <c r="B1686" s="221"/>
      <c r="C1686" s="250" t="s">
        <v>221</v>
      </c>
      <c r="D1686" s="251">
        <v>0</v>
      </c>
      <c r="E1686" s="251">
        <v>0</v>
      </c>
      <c r="F1686" s="251">
        <v>0</v>
      </c>
      <c r="G1686" s="251">
        <v>0</v>
      </c>
      <c r="H1686" s="221"/>
      <c r="I1686" s="221"/>
      <c r="J1686" s="221"/>
      <c r="K1686" s="221"/>
    </row>
    <row r="1687" spans="1:11">
      <c r="A1687" s="221"/>
      <c r="B1687" s="221"/>
      <c r="C1687" s="250" t="s">
        <v>222</v>
      </c>
      <c r="D1687" s="251">
        <v>0</v>
      </c>
      <c r="E1687" s="251">
        <v>0</v>
      </c>
      <c r="F1687" s="251">
        <v>0</v>
      </c>
      <c r="G1687" s="251">
        <v>0</v>
      </c>
      <c r="H1687" s="221"/>
      <c r="I1687" s="221"/>
      <c r="J1687" s="221"/>
      <c r="K1687" s="221"/>
    </row>
    <row r="1688" spans="1:11">
      <c r="A1688" s="221"/>
      <c r="B1688" s="221"/>
      <c r="C1688" s="250" t="s">
        <v>220</v>
      </c>
      <c r="D1688" s="251">
        <v>0</v>
      </c>
      <c r="E1688" s="251">
        <v>0</v>
      </c>
      <c r="F1688" s="251">
        <v>0</v>
      </c>
      <c r="G1688" s="251">
        <v>0</v>
      </c>
      <c r="H1688" s="221"/>
      <c r="I1688" s="221"/>
      <c r="J1688" s="221"/>
      <c r="K1688" s="221"/>
    </row>
    <row r="1689" spans="1:11">
      <c r="A1689" s="221"/>
      <c r="B1689" s="221"/>
      <c r="C1689" s="250" t="s">
        <v>221</v>
      </c>
      <c r="D1689" s="251">
        <v>0</v>
      </c>
      <c r="E1689" s="251">
        <v>0</v>
      </c>
      <c r="F1689" s="251">
        <v>0</v>
      </c>
      <c r="G1689" s="251">
        <v>0</v>
      </c>
      <c r="H1689" s="221"/>
      <c r="I1689" s="221"/>
      <c r="J1689" s="221"/>
      <c r="K1689" s="221"/>
    </row>
    <row r="1690" spans="1:11">
      <c r="A1690" s="221"/>
      <c r="B1690" s="221"/>
      <c r="C1690" s="250" t="s">
        <v>223</v>
      </c>
      <c r="D1690" s="251">
        <v>0</v>
      </c>
      <c r="E1690" s="251">
        <v>0</v>
      </c>
      <c r="F1690" s="251">
        <v>0</v>
      </c>
      <c r="G1690" s="251">
        <v>0</v>
      </c>
      <c r="H1690" s="221"/>
      <c r="I1690" s="221"/>
      <c r="J1690" s="221"/>
      <c r="K1690" s="221"/>
    </row>
    <row r="1691" spans="1:11">
      <c r="A1691" s="221"/>
      <c r="B1691" s="221"/>
      <c r="C1691" s="250" t="s">
        <v>220</v>
      </c>
      <c r="D1691" s="251">
        <v>0</v>
      </c>
      <c r="E1691" s="251">
        <v>0</v>
      </c>
      <c r="F1691" s="251">
        <v>0</v>
      </c>
      <c r="G1691" s="251">
        <v>0</v>
      </c>
      <c r="H1691" s="221"/>
      <c r="I1691" s="221"/>
      <c r="J1691" s="221"/>
      <c r="K1691" s="221"/>
    </row>
    <row r="1692" spans="1:11">
      <c r="A1692" s="221"/>
      <c r="B1692" s="221"/>
      <c r="C1692" s="250" t="s">
        <v>221</v>
      </c>
      <c r="D1692" s="251">
        <v>0</v>
      </c>
      <c r="E1692" s="251">
        <v>0</v>
      </c>
      <c r="F1692" s="251">
        <v>0</v>
      </c>
      <c r="G1692" s="251">
        <v>0</v>
      </c>
      <c r="H1692" s="221"/>
      <c r="I1692" s="221"/>
      <c r="J1692" s="221"/>
      <c r="K1692" s="221"/>
    </row>
    <row r="1693" spans="1:11">
      <c r="A1693" s="221"/>
      <c r="B1693" s="221"/>
      <c r="C1693" s="250" t="s">
        <v>224</v>
      </c>
      <c r="D1693" s="251">
        <v>0</v>
      </c>
      <c r="E1693" s="251">
        <v>0</v>
      </c>
      <c r="F1693" s="251">
        <v>0</v>
      </c>
      <c r="G1693" s="251">
        <v>0</v>
      </c>
      <c r="H1693" s="221"/>
      <c r="I1693" s="221"/>
      <c r="J1693" s="221"/>
      <c r="K1693" s="221"/>
    </row>
    <row r="1694" spans="1:11">
      <c r="A1694" s="221"/>
      <c r="B1694" s="221"/>
      <c r="C1694" s="250" t="s">
        <v>220</v>
      </c>
      <c r="D1694" s="251">
        <v>0</v>
      </c>
      <c r="E1694" s="251">
        <v>0</v>
      </c>
      <c r="F1694" s="251">
        <v>0</v>
      </c>
      <c r="G1694" s="251">
        <v>0</v>
      </c>
      <c r="H1694" s="221"/>
      <c r="I1694" s="221"/>
      <c r="J1694" s="221"/>
      <c r="K1694" s="221"/>
    </row>
    <row r="1695" spans="1:11">
      <c r="A1695" s="221"/>
      <c r="B1695" s="221"/>
      <c r="C1695" s="250" t="s">
        <v>221</v>
      </c>
      <c r="D1695" s="251">
        <v>0</v>
      </c>
      <c r="E1695" s="251">
        <v>0</v>
      </c>
      <c r="F1695" s="251">
        <v>0</v>
      </c>
      <c r="G1695" s="251">
        <v>0</v>
      </c>
      <c r="H1695" s="221"/>
      <c r="I1695" s="221"/>
      <c r="J1695" s="221"/>
      <c r="K1695" s="221"/>
    </row>
    <row r="1696" spans="1:11">
      <c r="A1696" s="221"/>
      <c r="B1696" s="221"/>
      <c r="C1696" s="250" t="s">
        <v>225</v>
      </c>
      <c r="D1696" s="251">
        <v>0</v>
      </c>
      <c r="E1696" s="251">
        <v>0</v>
      </c>
      <c r="F1696" s="251">
        <v>0</v>
      </c>
      <c r="G1696" s="251">
        <v>0</v>
      </c>
      <c r="H1696" s="221"/>
      <c r="I1696" s="221"/>
      <c r="J1696" s="221"/>
      <c r="K1696" s="221"/>
    </row>
    <row r="1697" spans="1:11">
      <c r="A1697" s="221"/>
      <c r="B1697" s="221"/>
      <c r="C1697" s="250" t="s">
        <v>220</v>
      </c>
      <c r="D1697" s="251">
        <v>0</v>
      </c>
      <c r="E1697" s="251">
        <v>0</v>
      </c>
      <c r="F1697" s="251">
        <v>0</v>
      </c>
      <c r="G1697" s="251">
        <v>0</v>
      </c>
      <c r="H1697" s="221"/>
      <c r="I1697" s="221"/>
      <c r="J1697" s="221"/>
      <c r="K1697" s="221"/>
    </row>
    <row r="1698" spans="1:11">
      <c r="A1698" s="221"/>
      <c r="B1698" s="221"/>
      <c r="C1698" s="250" t="s">
        <v>221</v>
      </c>
      <c r="D1698" s="251">
        <v>0</v>
      </c>
      <c r="E1698" s="251">
        <v>0</v>
      </c>
      <c r="F1698" s="251">
        <v>0</v>
      </c>
      <c r="G1698" s="251">
        <v>0</v>
      </c>
      <c r="H1698" s="221"/>
      <c r="I1698" s="221"/>
      <c r="J1698" s="221"/>
      <c r="K1698" s="221"/>
    </row>
    <row r="1699" spans="1:11">
      <c r="A1699" s="221"/>
      <c r="B1699" s="221"/>
      <c r="C1699" s="250" t="s">
        <v>226</v>
      </c>
      <c r="D1699" s="251">
        <v>0</v>
      </c>
      <c r="E1699" s="251">
        <v>0</v>
      </c>
      <c r="F1699" s="251">
        <v>0</v>
      </c>
      <c r="G1699" s="251">
        <v>0</v>
      </c>
      <c r="H1699" s="221"/>
      <c r="I1699" s="221"/>
      <c r="J1699" s="221"/>
      <c r="K1699" s="221"/>
    </row>
    <row r="1700" spans="1:11">
      <c r="A1700" s="221"/>
      <c r="B1700" s="221"/>
      <c r="C1700" s="250" t="s">
        <v>220</v>
      </c>
      <c r="D1700" s="251">
        <v>0</v>
      </c>
      <c r="E1700" s="251">
        <v>0</v>
      </c>
      <c r="F1700" s="251">
        <v>0</v>
      </c>
      <c r="G1700" s="251">
        <v>0</v>
      </c>
      <c r="H1700" s="221"/>
      <c r="I1700" s="221"/>
      <c r="J1700" s="221"/>
      <c r="K1700" s="221"/>
    </row>
    <row r="1701" spans="1:11">
      <c r="A1701" s="221"/>
      <c r="B1701" s="221"/>
      <c r="C1701" s="250" t="s">
        <v>221</v>
      </c>
      <c r="D1701" s="251">
        <v>0</v>
      </c>
      <c r="E1701" s="251">
        <v>0</v>
      </c>
      <c r="F1701" s="251">
        <v>0</v>
      </c>
      <c r="G1701" s="251">
        <v>0</v>
      </c>
      <c r="H1701" s="221"/>
      <c r="I1701" s="221"/>
      <c r="J1701" s="221"/>
      <c r="K1701" s="221"/>
    </row>
    <row r="1702" spans="1:11">
      <c r="A1702" s="221"/>
      <c r="B1702" s="221"/>
      <c r="C1702" s="250" t="s">
        <v>227</v>
      </c>
      <c r="D1702" s="251">
        <v>0</v>
      </c>
      <c r="E1702" s="251">
        <v>0</v>
      </c>
      <c r="F1702" s="251">
        <v>0</v>
      </c>
      <c r="G1702" s="251">
        <v>0</v>
      </c>
      <c r="H1702" s="221"/>
      <c r="I1702" s="221"/>
      <c r="J1702" s="221"/>
      <c r="K1702" s="221"/>
    </row>
    <row r="1703" spans="1:11">
      <c r="A1703" s="221"/>
      <c r="B1703" s="221"/>
      <c r="C1703" s="250" t="s">
        <v>220</v>
      </c>
      <c r="D1703" s="251">
        <v>0</v>
      </c>
      <c r="E1703" s="251">
        <v>0</v>
      </c>
      <c r="F1703" s="251">
        <v>0</v>
      </c>
      <c r="G1703" s="251">
        <v>0</v>
      </c>
      <c r="H1703" s="221"/>
      <c r="I1703" s="221"/>
      <c r="J1703" s="221"/>
      <c r="K1703" s="221"/>
    </row>
    <row r="1704" spans="1:11">
      <c r="A1704" s="221"/>
      <c r="B1704" s="221"/>
      <c r="C1704" s="250" t="s">
        <v>221</v>
      </c>
      <c r="D1704" s="251">
        <v>0</v>
      </c>
      <c r="E1704" s="251">
        <v>0</v>
      </c>
      <c r="F1704" s="251">
        <v>0</v>
      </c>
      <c r="G1704" s="251">
        <v>0</v>
      </c>
      <c r="H1704" s="221"/>
      <c r="I1704" s="221"/>
      <c r="J1704" s="221"/>
      <c r="K1704" s="221"/>
    </row>
    <row r="1705" spans="1:11">
      <c r="A1705" s="221"/>
      <c r="B1705" s="221"/>
      <c r="C1705" s="250" t="s">
        <v>228</v>
      </c>
      <c r="D1705" s="251">
        <v>0</v>
      </c>
      <c r="E1705" s="251">
        <v>0</v>
      </c>
      <c r="F1705" s="251">
        <v>0</v>
      </c>
      <c r="G1705" s="251">
        <v>0</v>
      </c>
      <c r="H1705" s="221"/>
      <c r="I1705" s="221"/>
      <c r="J1705" s="221"/>
      <c r="K1705" s="221"/>
    </row>
    <row r="1706" spans="1:11">
      <c r="A1706" s="221"/>
      <c r="B1706" s="221"/>
      <c r="C1706" s="250" t="s">
        <v>220</v>
      </c>
      <c r="D1706" s="251">
        <v>0</v>
      </c>
      <c r="E1706" s="251">
        <v>0</v>
      </c>
      <c r="F1706" s="251">
        <v>0</v>
      </c>
      <c r="G1706" s="251">
        <v>0</v>
      </c>
      <c r="H1706" s="221"/>
      <c r="I1706" s="221"/>
      <c r="J1706" s="221"/>
      <c r="K1706" s="221"/>
    </row>
    <row r="1707" spans="1:11">
      <c r="A1707" s="221"/>
      <c r="B1707" s="221"/>
      <c r="C1707" s="250" t="s">
        <v>229</v>
      </c>
      <c r="D1707" s="251">
        <v>0</v>
      </c>
      <c r="E1707" s="251">
        <v>0</v>
      </c>
      <c r="F1707" s="251">
        <v>0</v>
      </c>
      <c r="G1707" s="251">
        <v>0</v>
      </c>
      <c r="H1707" s="221"/>
      <c r="I1707" s="221"/>
      <c r="J1707" s="221"/>
      <c r="K1707" s="221"/>
    </row>
    <row r="1708" spans="1:11">
      <c r="A1708" s="221"/>
      <c r="B1708" s="221"/>
      <c r="C1708" s="250" t="s">
        <v>230</v>
      </c>
      <c r="D1708" s="251">
        <v>0</v>
      </c>
      <c r="E1708" s="251">
        <v>0</v>
      </c>
      <c r="F1708" s="251">
        <v>0</v>
      </c>
      <c r="G1708" s="251">
        <v>0</v>
      </c>
      <c r="H1708" s="221"/>
      <c r="I1708" s="221"/>
      <c r="J1708" s="221"/>
      <c r="K1708" s="221"/>
    </row>
    <row r="1709" spans="1:11">
      <c r="A1709" s="221"/>
      <c r="B1709" s="221"/>
      <c r="C1709" s="250" t="s">
        <v>231</v>
      </c>
      <c r="D1709" s="251">
        <v>0</v>
      </c>
      <c r="E1709" s="251">
        <v>0</v>
      </c>
      <c r="F1709" s="251">
        <v>0</v>
      </c>
      <c r="G1709" s="251">
        <v>0</v>
      </c>
      <c r="H1709" s="221"/>
      <c r="I1709" s="221"/>
      <c r="J1709" s="221"/>
      <c r="K1709" s="221"/>
    </row>
    <row r="1710" spans="1:11">
      <c r="A1710" s="221"/>
      <c r="B1710" s="221"/>
      <c r="C1710" s="250" t="s">
        <v>232</v>
      </c>
      <c r="D1710" s="251">
        <v>0</v>
      </c>
      <c r="E1710" s="251">
        <v>0</v>
      </c>
      <c r="F1710" s="251">
        <v>0</v>
      </c>
      <c r="G1710" s="251">
        <v>0</v>
      </c>
      <c r="H1710" s="221"/>
      <c r="I1710" s="221"/>
      <c r="J1710" s="221"/>
      <c r="K1710" s="221"/>
    </row>
    <row r="1711" spans="1:11">
      <c r="A1711" s="221"/>
      <c r="B1711" s="221"/>
      <c r="C1711" s="250" t="s">
        <v>233</v>
      </c>
      <c r="D1711" s="251">
        <v>0</v>
      </c>
      <c r="E1711" s="251">
        <v>244949757</v>
      </c>
      <c r="F1711" s="251">
        <v>0</v>
      </c>
      <c r="G1711" s="251">
        <v>0</v>
      </c>
      <c r="H1711" s="221"/>
      <c r="I1711" s="221"/>
      <c r="J1711" s="221"/>
      <c r="K1711" s="221"/>
    </row>
    <row r="1712" spans="1:11">
      <c r="A1712" s="221"/>
      <c r="B1712" s="221"/>
      <c r="C1712" s="250" t="s">
        <v>220</v>
      </c>
      <c r="D1712" s="251">
        <v>0</v>
      </c>
      <c r="E1712" s="1584">
        <v>244949757</v>
      </c>
      <c r="F1712" s="251">
        <v>0</v>
      </c>
      <c r="G1712" s="251">
        <v>0</v>
      </c>
      <c r="H1712" s="221"/>
      <c r="I1712" s="221"/>
      <c r="J1712" s="221"/>
      <c r="K1712" s="221"/>
    </row>
    <row r="1713" spans="1:11">
      <c r="A1713" s="221"/>
      <c r="B1713" s="221"/>
      <c r="C1713" s="250" t="s">
        <v>229</v>
      </c>
      <c r="D1713" s="251">
        <v>0</v>
      </c>
      <c r="E1713" s="251">
        <v>0</v>
      </c>
      <c r="F1713" s="251">
        <v>0</v>
      </c>
      <c r="G1713" s="251">
        <v>0</v>
      </c>
      <c r="H1713" s="221"/>
      <c r="I1713" s="221"/>
      <c r="J1713" s="221"/>
      <c r="K1713" s="221"/>
    </row>
    <row r="1714" spans="1:11">
      <c r="A1714" s="221"/>
      <c r="B1714" s="221"/>
      <c r="C1714" s="250" t="s">
        <v>230</v>
      </c>
      <c r="D1714" s="251">
        <v>0</v>
      </c>
      <c r="E1714" s="251">
        <v>0</v>
      </c>
      <c r="F1714" s="251">
        <v>0</v>
      </c>
      <c r="G1714" s="251">
        <v>0</v>
      </c>
      <c r="H1714" s="221"/>
      <c r="I1714" s="221"/>
      <c r="J1714" s="221"/>
      <c r="K1714" s="221"/>
    </row>
    <row r="1715" spans="1:11">
      <c r="A1715" s="221"/>
      <c r="B1715" s="221"/>
      <c r="C1715" s="250" t="s">
        <v>231</v>
      </c>
      <c r="D1715" s="251">
        <v>0</v>
      </c>
      <c r="E1715" s="251">
        <v>0</v>
      </c>
      <c r="F1715" s="251">
        <v>0</v>
      </c>
      <c r="G1715" s="251">
        <v>0</v>
      </c>
      <c r="H1715" s="221"/>
      <c r="I1715" s="221"/>
      <c r="J1715" s="221"/>
      <c r="K1715" s="221"/>
    </row>
    <row r="1716" spans="1:11">
      <c r="A1716" s="221"/>
      <c r="B1716" s="221"/>
      <c r="C1716" s="250" t="s">
        <v>232</v>
      </c>
      <c r="D1716" s="251">
        <v>0</v>
      </c>
      <c r="E1716" s="251">
        <v>0</v>
      </c>
      <c r="F1716" s="251">
        <v>0</v>
      </c>
      <c r="G1716" s="251">
        <v>0</v>
      </c>
      <c r="H1716" s="221"/>
      <c r="I1716" s="221"/>
      <c r="J1716" s="221"/>
      <c r="K1716" s="221"/>
    </row>
    <row r="1717" spans="1:11">
      <c r="A1717" s="221"/>
      <c r="B1717" s="221"/>
      <c r="C1717" s="250" t="s">
        <v>234</v>
      </c>
      <c r="D1717" s="251">
        <v>0</v>
      </c>
      <c r="E1717" s="251">
        <v>0</v>
      </c>
      <c r="F1717" s="251">
        <v>0</v>
      </c>
      <c r="G1717" s="251">
        <v>0</v>
      </c>
      <c r="H1717" s="221"/>
      <c r="I1717" s="221"/>
      <c r="J1717" s="221"/>
      <c r="K1717" s="221"/>
    </row>
    <row r="1718" spans="1:11">
      <c r="A1718" s="221"/>
      <c r="B1718" s="221"/>
      <c r="C1718" s="250" t="s">
        <v>220</v>
      </c>
      <c r="D1718" s="251">
        <v>0</v>
      </c>
      <c r="E1718" s="251">
        <v>0</v>
      </c>
      <c r="F1718" s="251">
        <v>0</v>
      </c>
      <c r="G1718" s="251">
        <v>0</v>
      </c>
      <c r="H1718" s="221"/>
      <c r="I1718" s="221"/>
      <c r="J1718" s="221"/>
      <c r="K1718" s="221"/>
    </row>
    <row r="1719" spans="1:11">
      <c r="A1719" s="221"/>
      <c r="B1719" s="221"/>
      <c r="C1719" s="250" t="s">
        <v>229</v>
      </c>
      <c r="D1719" s="251">
        <v>0</v>
      </c>
      <c r="E1719" s="251">
        <v>0</v>
      </c>
      <c r="F1719" s="251">
        <v>0</v>
      </c>
      <c r="G1719" s="251">
        <v>0</v>
      </c>
      <c r="H1719" s="221"/>
      <c r="I1719" s="221"/>
      <c r="J1719" s="221"/>
      <c r="K1719" s="221"/>
    </row>
    <row r="1720" spans="1:11">
      <c r="A1720" s="221"/>
      <c r="B1720" s="221"/>
      <c r="C1720" s="250" t="s">
        <v>230</v>
      </c>
      <c r="D1720" s="251">
        <v>0</v>
      </c>
      <c r="E1720" s="251">
        <v>0</v>
      </c>
      <c r="F1720" s="251">
        <v>0</v>
      </c>
      <c r="G1720" s="251">
        <v>0</v>
      </c>
      <c r="H1720" s="221"/>
      <c r="I1720" s="221"/>
      <c r="J1720" s="221"/>
      <c r="K1720" s="221"/>
    </row>
    <row r="1721" spans="1:11">
      <c r="A1721" s="221"/>
      <c r="B1721" s="221"/>
      <c r="C1721" s="250" t="s">
        <v>231</v>
      </c>
      <c r="D1721" s="251">
        <v>0</v>
      </c>
      <c r="E1721" s="251">
        <v>0</v>
      </c>
      <c r="F1721" s="251">
        <v>0</v>
      </c>
      <c r="G1721" s="251">
        <v>0</v>
      </c>
      <c r="H1721" s="221"/>
      <c r="I1721" s="221"/>
      <c r="J1721" s="221"/>
      <c r="K1721" s="221"/>
    </row>
    <row r="1722" spans="1:11">
      <c r="A1722" s="221"/>
      <c r="B1722" s="221"/>
      <c r="C1722" s="250" t="s">
        <v>232</v>
      </c>
      <c r="D1722" s="251">
        <v>0</v>
      </c>
      <c r="E1722" s="251">
        <v>0</v>
      </c>
      <c r="F1722" s="251">
        <v>0</v>
      </c>
      <c r="G1722" s="251">
        <v>0</v>
      </c>
      <c r="H1722" s="221"/>
      <c r="I1722" s="221"/>
      <c r="J1722" s="221"/>
      <c r="K1722" s="221"/>
    </row>
    <row r="1723" spans="1:11">
      <c r="A1723" s="221"/>
      <c r="B1723" s="221"/>
      <c r="C1723" s="250" t="s">
        <v>235</v>
      </c>
      <c r="D1723" s="251">
        <v>0</v>
      </c>
      <c r="E1723" s="251">
        <v>0</v>
      </c>
      <c r="F1723" s="251">
        <v>0</v>
      </c>
      <c r="G1723" s="251">
        <v>0</v>
      </c>
      <c r="H1723" s="221"/>
      <c r="I1723" s="221"/>
      <c r="J1723" s="221"/>
      <c r="K1723" s="221"/>
    </row>
    <row r="1724" spans="1:11">
      <c r="A1724" s="221"/>
      <c r="B1724" s="221"/>
      <c r="C1724" s="250" t="s">
        <v>236</v>
      </c>
      <c r="D1724" s="251">
        <v>0</v>
      </c>
      <c r="E1724" s="251">
        <v>0</v>
      </c>
      <c r="F1724" s="251">
        <v>0</v>
      </c>
      <c r="G1724" s="251">
        <v>0</v>
      </c>
      <c r="H1724" s="221"/>
      <c r="I1724" s="221"/>
      <c r="J1724" s="221"/>
      <c r="K1724" s="221"/>
    </row>
    <row r="1725" spans="1:11">
      <c r="A1725" s="221"/>
      <c r="B1725" s="221"/>
      <c r="C1725" s="252" t="s">
        <v>237</v>
      </c>
      <c r="D1725" s="251">
        <v>0</v>
      </c>
      <c r="E1725" s="251">
        <v>244949757</v>
      </c>
      <c r="F1725" s="251">
        <v>0</v>
      </c>
      <c r="G1725" s="251">
        <v>0</v>
      </c>
      <c r="H1725" s="221"/>
      <c r="I1725" s="221"/>
      <c r="J1725" s="221"/>
      <c r="K1725" s="221"/>
    </row>
    <row r="1726" spans="1:11">
      <c r="A1726" s="221"/>
      <c r="B1726" s="221"/>
      <c r="C1726" s="242" t="s">
        <v>3674</v>
      </c>
      <c r="D1726" s="1627" t="s">
        <v>3675</v>
      </c>
      <c r="E1726" s="1628"/>
      <c r="F1726" s="1628"/>
      <c r="G1726" s="1628"/>
      <c r="H1726" s="221"/>
      <c r="I1726" s="221"/>
      <c r="J1726" s="221"/>
      <c r="K1726" s="221"/>
    </row>
    <row r="1727" spans="1:11">
      <c r="A1727" s="221"/>
      <c r="B1727" s="221"/>
      <c r="C1727" s="243" t="s">
        <v>209</v>
      </c>
      <c r="D1727" s="1705" t="s">
        <v>3676</v>
      </c>
      <c r="E1727" s="1706"/>
      <c r="F1727" s="1706"/>
      <c r="G1727" s="1706"/>
      <c r="H1727" s="221"/>
      <c r="I1727" s="221"/>
      <c r="J1727" s="221"/>
      <c r="K1727" s="221"/>
    </row>
    <row r="1728" spans="1:11">
      <c r="A1728" s="221"/>
      <c r="B1728" s="221"/>
      <c r="C1728" s="244" t="s">
        <v>211</v>
      </c>
      <c r="D1728" s="1639" t="s">
        <v>3677</v>
      </c>
      <c r="E1728" s="1640"/>
      <c r="F1728" s="1640"/>
      <c r="G1728" s="1640"/>
      <c r="H1728" s="221"/>
      <c r="I1728" s="221"/>
      <c r="J1728" s="221"/>
      <c r="K1728" s="221"/>
    </row>
    <row r="1729" spans="1:11">
      <c r="A1729" s="221"/>
      <c r="B1729" s="221"/>
      <c r="C1729" s="244" t="s">
        <v>31</v>
      </c>
      <c r="D1729" s="1639" t="s">
        <v>3678</v>
      </c>
      <c r="E1729" s="1640"/>
      <c r="F1729" s="1640"/>
      <c r="G1729" s="1640"/>
      <c r="H1729" s="221"/>
      <c r="I1729" s="221"/>
      <c r="J1729" s="221"/>
      <c r="K1729" s="221"/>
    </row>
    <row r="1730" spans="1:11">
      <c r="A1730" s="221"/>
      <c r="B1730" s="221"/>
      <c r="C1730" s="245"/>
      <c r="D1730" s="246">
        <v>2025</v>
      </c>
      <c r="E1730" s="246">
        <v>2026</v>
      </c>
      <c r="F1730" s="246">
        <v>2027</v>
      </c>
      <c r="G1730" s="246">
        <v>2028</v>
      </c>
      <c r="H1730" s="221"/>
      <c r="I1730" s="221"/>
      <c r="J1730" s="221"/>
      <c r="K1730" s="221"/>
    </row>
    <row r="1731" spans="1:11">
      <c r="A1731" s="221"/>
      <c r="B1731" s="221"/>
      <c r="C1731" s="247"/>
      <c r="D1731" s="248" t="s">
        <v>13</v>
      </c>
      <c r="E1731" s="248" t="s">
        <v>14</v>
      </c>
      <c r="F1731" s="248" t="s">
        <v>14</v>
      </c>
      <c r="G1731" s="248" t="s">
        <v>14</v>
      </c>
      <c r="H1731" s="221"/>
      <c r="I1731" s="221"/>
      <c r="J1731" s="221"/>
      <c r="K1731" s="221"/>
    </row>
    <row r="1732" spans="1:11">
      <c r="A1732" s="221"/>
      <c r="B1732" s="221"/>
      <c r="C1732" s="225" t="s">
        <v>33</v>
      </c>
      <c r="D1732" s="253" t="s">
        <v>200</v>
      </c>
      <c r="E1732" s="253" t="s">
        <v>248</v>
      </c>
      <c r="F1732" s="253">
        <v>1</v>
      </c>
      <c r="G1732" s="253" t="s">
        <v>164</v>
      </c>
      <c r="H1732" s="221"/>
      <c r="I1732" s="221"/>
      <c r="J1732" s="221"/>
      <c r="K1732" s="221"/>
    </row>
    <row r="1733" spans="1:11">
      <c r="A1733" s="221"/>
      <c r="B1733" s="221"/>
      <c r="C1733" s="225" t="s">
        <v>214</v>
      </c>
      <c r="D1733" s="1584">
        <v>232910056</v>
      </c>
      <c r="E1733" s="1584">
        <v>17850806</v>
      </c>
      <c r="F1733" s="253" t="s">
        <v>164</v>
      </c>
      <c r="G1733" s="253" t="s">
        <v>164</v>
      </c>
      <c r="H1733" s="221"/>
      <c r="I1733" s="221"/>
      <c r="J1733" s="221"/>
      <c r="K1733" s="221"/>
    </row>
    <row r="1734" spans="1:11">
      <c r="A1734" s="221"/>
      <c r="B1734" s="221"/>
      <c r="C1734" s="225" t="s">
        <v>215</v>
      </c>
      <c r="D1734" s="253" t="s">
        <v>164</v>
      </c>
      <c r="E1734" s="1584">
        <v>17850806</v>
      </c>
      <c r="F1734" s="253" t="s">
        <v>164</v>
      </c>
      <c r="G1734" s="253" t="s">
        <v>164</v>
      </c>
      <c r="H1734" s="221"/>
      <c r="I1734" s="221"/>
      <c r="J1734" s="221"/>
      <c r="K1734" s="221"/>
    </row>
    <row r="1735" spans="1:11">
      <c r="A1735" s="221"/>
      <c r="B1735" s="221"/>
      <c r="C1735" s="225" t="s">
        <v>216</v>
      </c>
      <c r="D1735" s="253" t="s">
        <v>200</v>
      </c>
      <c r="E1735" s="1586"/>
      <c r="F1735" s="1619">
        <v>0</v>
      </c>
      <c r="G1735" s="1619">
        <v>-1</v>
      </c>
      <c r="H1735" s="221"/>
      <c r="I1735" s="221"/>
      <c r="J1735" s="221"/>
      <c r="K1735" s="221"/>
    </row>
    <row r="1736" spans="1:11">
      <c r="A1736" s="221"/>
      <c r="B1736" s="221"/>
      <c r="C1736" s="225" t="s">
        <v>217</v>
      </c>
      <c r="D1736" s="253" t="s">
        <v>200</v>
      </c>
      <c r="E1736" s="1586">
        <v>-0.92335751273873723</v>
      </c>
      <c r="F1736" s="1619">
        <v>-1</v>
      </c>
      <c r="G1736" s="1619"/>
      <c r="H1736" s="221"/>
      <c r="I1736" s="221"/>
      <c r="J1736" s="221"/>
      <c r="K1736" s="221"/>
    </row>
    <row r="1737" spans="1:11">
      <c r="A1737" s="221"/>
      <c r="B1737" s="221"/>
      <c r="C1737" s="225" t="s">
        <v>39</v>
      </c>
      <c r="D1737" s="253" t="s">
        <v>200</v>
      </c>
      <c r="E1737" s="1586"/>
      <c r="F1737" s="1619">
        <v>-1</v>
      </c>
      <c r="G1737" s="1619"/>
      <c r="H1737" s="221"/>
      <c r="I1737" s="221"/>
      <c r="J1737" s="221"/>
      <c r="K1737" s="221"/>
    </row>
    <row r="1738" spans="1:11">
      <c r="A1738" s="221"/>
      <c r="B1738" s="221"/>
      <c r="C1738" s="1641" t="s">
        <v>218</v>
      </c>
      <c r="D1738" s="1642"/>
      <c r="E1738" s="1642"/>
      <c r="F1738" s="1642"/>
      <c r="G1738" s="1642"/>
      <c r="H1738" s="221"/>
      <c r="I1738" s="221"/>
      <c r="J1738" s="221"/>
      <c r="K1738" s="221"/>
    </row>
    <row r="1739" spans="1:11">
      <c r="A1739" s="221"/>
      <c r="B1739" s="221"/>
      <c r="C1739" s="245"/>
      <c r="D1739" s="246">
        <v>2025</v>
      </c>
      <c r="E1739" s="246">
        <v>2026</v>
      </c>
      <c r="F1739" s="246">
        <v>2027</v>
      </c>
      <c r="G1739" s="246">
        <v>2028</v>
      </c>
      <c r="H1739" s="221"/>
      <c r="I1739" s="221"/>
      <c r="J1739" s="221"/>
      <c r="K1739" s="221"/>
    </row>
    <row r="1740" spans="1:11">
      <c r="A1740" s="221"/>
      <c r="B1740" s="221"/>
      <c r="C1740" s="247"/>
      <c r="D1740" s="248" t="s">
        <v>13</v>
      </c>
      <c r="E1740" s="248" t="s">
        <v>14</v>
      </c>
      <c r="F1740" s="248" t="s">
        <v>14</v>
      </c>
      <c r="G1740" s="248" t="s">
        <v>14</v>
      </c>
      <c r="H1740" s="221"/>
      <c r="I1740" s="221"/>
      <c r="J1740" s="221"/>
      <c r="K1740" s="221"/>
    </row>
    <row r="1741" spans="1:11">
      <c r="A1741" s="221"/>
      <c r="B1741" s="221"/>
      <c r="C1741" s="250" t="s">
        <v>219</v>
      </c>
      <c r="D1741" s="251">
        <v>0</v>
      </c>
      <c r="E1741" s="251">
        <v>0</v>
      </c>
      <c r="F1741" s="251">
        <v>0</v>
      </c>
      <c r="G1741" s="251">
        <v>0</v>
      </c>
      <c r="H1741" s="221"/>
      <c r="I1741" s="221"/>
      <c r="J1741" s="221"/>
      <c r="K1741" s="221"/>
    </row>
    <row r="1742" spans="1:11">
      <c r="A1742" s="221"/>
      <c r="B1742" s="221"/>
      <c r="C1742" s="250" t="s">
        <v>220</v>
      </c>
      <c r="D1742" s="251">
        <v>0</v>
      </c>
      <c r="E1742" s="251">
        <v>0</v>
      </c>
      <c r="F1742" s="251">
        <v>0</v>
      </c>
      <c r="G1742" s="251">
        <v>0</v>
      </c>
      <c r="H1742" s="221"/>
      <c r="I1742" s="221"/>
      <c r="J1742" s="221"/>
      <c r="K1742" s="221"/>
    </row>
    <row r="1743" spans="1:11">
      <c r="A1743" s="221"/>
      <c r="B1743" s="221"/>
      <c r="C1743" s="250" t="s">
        <v>221</v>
      </c>
      <c r="D1743" s="251">
        <v>0</v>
      </c>
      <c r="E1743" s="251">
        <v>0</v>
      </c>
      <c r="F1743" s="251">
        <v>0</v>
      </c>
      <c r="G1743" s="251">
        <v>0</v>
      </c>
      <c r="H1743" s="221"/>
      <c r="I1743" s="221"/>
      <c r="J1743" s="221"/>
      <c r="K1743" s="221"/>
    </row>
    <row r="1744" spans="1:11">
      <c r="A1744" s="221"/>
      <c r="B1744" s="221"/>
      <c r="C1744" s="250" t="s">
        <v>222</v>
      </c>
      <c r="D1744" s="251">
        <v>0</v>
      </c>
      <c r="E1744" s="251">
        <v>0</v>
      </c>
      <c r="F1744" s="251">
        <v>0</v>
      </c>
      <c r="G1744" s="251">
        <v>0</v>
      </c>
      <c r="H1744" s="221"/>
      <c r="I1744" s="221"/>
      <c r="J1744" s="221"/>
      <c r="K1744" s="221"/>
    </row>
    <row r="1745" spans="1:11">
      <c r="A1745" s="221"/>
      <c r="B1745" s="221"/>
      <c r="C1745" s="250" t="s">
        <v>220</v>
      </c>
      <c r="D1745" s="251">
        <v>0</v>
      </c>
      <c r="E1745" s="251">
        <v>0</v>
      </c>
      <c r="F1745" s="251">
        <v>0</v>
      </c>
      <c r="G1745" s="251">
        <v>0</v>
      </c>
      <c r="H1745" s="221"/>
      <c r="I1745" s="221"/>
      <c r="J1745" s="221"/>
      <c r="K1745" s="221"/>
    </row>
    <row r="1746" spans="1:11">
      <c r="A1746" s="221"/>
      <c r="B1746" s="221"/>
      <c r="C1746" s="250" t="s">
        <v>221</v>
      </c>
      <c r="D1746" s="251">
        <v>0</v>
      </c>
      <c r="E1746" s="251">
        <v>0</v>
      </c>
      <c r="F1746" s="251">
        <v>0</v>
      </c>
      <c r="G1746" s="251">
        <v>0</v>
      </c>
      <c r="H1746" s="221"/>
      <c r="I1746" s="221"/>
      <c r="J1746" s="221"/>
      <c r="K1746" s="221"/>
    </row>
    <row r="1747" spans="1:11">
      <c r="A1747" s="221"/>
      <c r="B1747" s="221"/>
      <c r="C1747" s="250" t="s">
        <v>223</v>
      </c>
      <c r="D1747" s="251">
        <v>0</v>
      </c>
      <c r="E1747" s="251">
        <v>0</v>
      </c>
      <c r="F1747" s="251">
        <v>0</v>
      </c>
      <c r="G1747" s="251">
        <v>0</v>
      </c>
      <c r="H1747" s="221"/>
      <c r="I1747" s="221"/>
      <c r="J1747" s="221"/>
      <c r="K1747" s="221"/>
    </row>
    <row r="1748" spans="1:11">
      <c r="A1748" s="221"/>
      <c r="B1748" s="221"/>
      <c r="C1748" s="250" t="s">
        <v>220</v>
      </c>
      <c r="D1748" s="251">
        <v>0</v>
      </c>
      <c r="E1748" s="251">
        <v>0</v>
      </c>
      <c r="F1748" s="251">
        <v>0</v>
      </c>
      <c r="G1748" s="251">
        <v>0</v>
      </c>
      <c r="H1748" s="221"/>
      <c r="I1748" s="221"/>
      <c r="J1748" s="221"/>
      <c r="K1748" s="221"/>
    </row>
    <row r="1749" spans="1:11">
      <c r="A1749" s="221"/>
      <c r="B1749" s="221"/>
      <c r="C1749" s="250" t="s">
        <v>221</v>
      </c>
      <c r="D1749" s="251">
        <v>0</v>
      </c>
      <c r="E1749" s="251">
        <v>0</v>
      </c>
      <c r="F1749" s="251">
        <v>0</v>
      </c>
      <c r="G1749" s="251">
        <v>0</v>
      </c>
      <c r="H1749" s="221"/>
      <c r="I1749" s="221"/>
      <c r="J1749" s="221"/>
      <c r="K1749" s="221"/>
    </row>
    <row r="1750" spans="1:11">
      <c r="A1750" s="221"/>
      <c r="B1750" s="221"/>
      <c r="C1750" s="250" t="s">
        <v>224</v>
      </c>
      <c r="D1750" s="251">
        <v>0</v>
      </c>
      <c r="E1750" s="251">
        <v>0</v>
      </c>
      <c r="F1750" s="251">
        <v>0</v>
      </c>
      <c r="G1750" s="251">
        <v>0</v>
      </c>
      <c r="H1750" s="221"/>
      <c r="I1750" s="221"/>
      <c r="J1750" s="221"/>
      <c r="K1750" s="221"/>
    </row>
    <row r="1751" spans="1:11">
      <c r="A1751" s="221"/>
      <c r="B1751" s="221"/>
      <c r="C1751" s="250" t="s">
        <v>220</v>
      </c>
      <c r="D1751" s="251">
        <v>0</v>
      </c>
      <c r="E1751" s="251">
        <v>0</v>
      </c>
      <c r="F1751" s="251">
        <v>0</v>
      </c>
      <c r="G1751" s="251">
        <v>0</v>
      </c>
      <c r="H1751" s="221"/>
      <c r="I1751" s="221"/>
      <c r="J1751" s="221"/>
      <c r="K1751" s="221"/>
    </row>
    <row r="1752" spans="1:11">
      <c r="A1752" s="221"/>
      <c r="B1752" s="221"/>
      <c r="C1752" s="250" t="s">
        <v>221</v>
      </c>
      <c r="D1752" s="251">
        <v>0</v>
      </c>
      <c r="E1752" s="251">
        <v>0</v>
      </c>
      <c r="F1752" s="251">
        <v>0</v>
      </c>
      <c r="G1752" s="251">
        <v>0</v>
      </c>
      <c r="H1752" s="221"/>
      <c r="I1752" s="221"/>
      <c r="J1752" s="221"/>
      <c r="K1752" s="221"/>
    </row>
    <row r="1753" spans="1:11">
      <c r="A1753" s="221"/>
      <c r="B1753" s="221"/>
      <c r="C1753" s="250" t="s">
        <v>225</v>
      </c>
      <c r="D1753" s="251">
        <v>0</v>
      </c>
      <c r="E1753" s="251">
        <v>0</v>
      </c>
      <c r="F1753" s="251">
        <v>0</v>
      </c>
      <c r="G1753" s="251">
        <v>0</v>
      </c>
      <c r="H1753" s="221"/>
      <c r="I1753" s="221"/>
      <c r="J1753" s="221"/>
      <c r="K1753" s="221"/>
    </row>
    <row r="1754" spans="1:11">
      <c r="A1754" s="221"/>
      <c r="B1754" s="221"/>
      <c r="C1754" s="250" t="s">
        <v>220</v>
      </c>
      <c r="D1754" s="251">
        <v>0</v>
      </c>
      <c r="E1754" s="251">
        <v>0</v>
      </c>
      <c r="F1754" s="251">
        <v>0</v>
      </c>
      <c r="G1754" s="251">
        <v>0</v>
      </c>
      <c r="H1754" s="221"/>
      <c r="I1754" s="221"/>
      <c r="J1754" s="221"/>
      <c r="K1754" s="221"/>
    </row>
    <row r="1755" spans="1:11">
      <c r="A1755" s="221"/>
      <c r="B1755" s="221"/>
      <c r="C1755" s="250" t="s">
        <v>221</v>
      </c>
      <c r="D1755" s="251">
        <v>0</v>
      </c>
      <c r="E1755" s="251">
        <v>0</v>
      </c>
      <c r="F1755" s="251">
        <v>0</v>
      </c>
      <c r="G1755" s="251">
        <v>0</v>
      </c>
      <c r="H1755" s="221"/>
      <c r="I1755" s="221"/>
      <c r="J1755" s="221"/>
      <c r="K1755" s="221"/>
    </row>
    <row r="1756" spans="1:11">
      <c r="A1756" s="221"/>
      <c r="B1756" s="221"/>
      <c r="C1756" s="250" t="s">
        <v>226</v>
      </c>
      <c r="D1756" s="251">
        <v>0</v>
      </c>
      <c r="E1756" s="251">
        <v>0</v>
      </c>
      <c r="F1756" s="251">
        <v>0</v>
      </c>
      <c r="G1756" s="251">
        <v>0</v>
      </c>
      <c r="H1756" s="221"/>
      <c r="I1756" s="221"/>
      <c r="J1756" s="221"/>
      <c r="K1756" s="221"/>
    </row>
    <row r="1757" spans="1:11">
      <c r="A1757" s="221"/>
      <c r="B1757" s="221"/>
      <c r="C1757" s="250" t="s">
        <v>220</v>
      </c>
      <c r="D1757" s="251">
        <v>0</v>
      </c>
      <c r="E1757" s="251">
        <v>0</v>
      </c>
      <c r="F1757" s="251">
        <v>0</v>
      </c>
      <c r="G1757" s="251">
        <v>0</v>
      </c>
      <c r="H1757" s="221"/>
      <c r="I1757" s="221"/>
      <c r="J1757" s="221"/>
      <c r="K1757" s="221"/>
    </row>
    <row r="1758" spans="1:11">
      <c r="A1758" s="221"/>
      <c r="B1758" s="221"/>
      <c r="C1758" s="250" t="s">
        <v>221</v>
      </c>
      <c r="D1758" s="251">
        <v>0</v>
      </c>
      <c r="E1758" s="251">
        <v>0</v>
      </c>
      <c r="F1758" s="251">
        <v>0</v>
      </c>
      <c r="G1758" s="251">
        <v>0</v>
      </c>
      <c r="H1758" s="221"/>
      <c r="I1758" s="221"/>
      <c r="J1758" s="221"/>
      <c r="K1758" s="221"/>
    </row>
    <row r="1759" spans="1:11">
      <c r="A1759" s="221"/>
      <c r="B1759" s="221"/>
      <c r="C1759" s="250" t="s">
        <v>227</v>
      </c>
      <c r="D1759" s="251">
        <v>0</v>
      </c>
      <c r="E1759" s="251">
        <v>0</v>
      </c>
      <c r="F1759" s="251">
        <v>0</v>
      </c>
      <c r="G1759" s="251">
        <v>0</v>
      </c>
      <c r="H1759" s="221"/>
      <c r="I1759" s="221"/>
      <c r="J1759" s="221"/>
      <c r="K1759" s="221"/>
    </row>
    <row r="1760" spans="1:11">
      <c r="A1760" s="221"/>
      <c r="B1760" s="221"/>
      <c r="C1760" s="250" t="s">
        <v>220</v>
      </c>
      <c r="D1760" s="251">
        <v>0</v>
      </c>
      <c r="E1760" s="251">
        <v>0</v>
      </c>
      <c r="F1760" s="251">
        <v>0</v>
      </c>
      <c r="G1760" s="251">
        <v>0</v>
      </c>
      <c r="H1760" s="221"/>
      <c r="I1760" s="221"/>
      <c r="J1760" s="221"/>
      <c r="K1760" s="221"/>
    </row>
    <row r="1761" spans="1:11">
      <c r="A1761" s="221"/>
      <c r="B1761" s="221"/>
      <c r="C1761" s="250" t="s">
        <v>221</v>
      </c>
      <c r="D1761" s="251">
        <v>0</v>
      </c>
      <c r="E1761" s="251">
        <v>0</v>
      </c>
      <c r="F1761" s="251">
        <v>0</v>
      </c>
      <c r="G1761" s="251">
        <v>0</v>
      </c>
      <c r="H1761" s="221"/>
      <c r="I1761" s="221"/>
      <c r="J1761" s="221"/>
      <c r="K1761" s="221"/>
    </row>
    <row r="1762" spans="1:11">
      <c r="A1762" s="221"/>
      <c r="B1762" s="221"/>
      <c r="C1762" s="250" t="s">
        <v>228</v>
      </c>
      <c r="D1762" s="251">
        <v>0</v>
      </c>
      <c r="E1762" s="251">
        <v>0</v>
      </c>
      <c r="F1762" s="251">
        <v>0</v>
      </c>
      <c r="G1762" s="251">
        <v>0</v>
      </c>
      <c r="H1762" s="221"/>
      <c r="I1762" s="221"/>
      <c r="J1762" s="221"/>
      <c r="K1762" s="221"/>
    </row>
    <row r="1763" spans="1:11">
      <c r="A1763" s="221"/>
      <c r="B1763" s="221"/>
      <c r="C1763" s="250" t="s">
        <v>220</v>
      </c>
      <c r="D1763" s="251">
        <v>0</v>
      </c>
      <c r="E1763" s="251">
        <v>0</v>
      </c>
      <c r="F1763" s="251">
        <v>0</v>
      </c>
      <c r="G1763" s="251">
        <v>0</v>
      </c>
      <c r="H1763" s="221"/>
      <c r="I1763" s="221"/>
      <c r="J1763" s="221"/>
      <c r="K1763" s="221"/>
    </row>
    <row r="1764" spans="1:11">
      <c r="A1764" s="221"/>
      <c r="B1764" s="221"/>
      <c r="C1764" s="250" t="s">
        <v>229</v>
      </c>
      <c r="D1764" s="251">
        <v>0</v>
      </c>
      <c r="E1764" s="251">
        <v>0</v>
      </c>
      <c r="F1764" s="251">
        <v>0</v>
      </c>
      <c r="G1764" s="251">
        <v>0</v>
      </c>
      <c r="H1764" s="221"/>
      <c r="I1764" s="221"/>
      <c r="J1764" s="221"/>
      <c r="K1764" s="221"/>
    </row>
    <row r="1765" spans="1:11">
      <c r="A1765" s="221"/>
      <c r="B1765" s="221"/>
      <c r="C1765" s="250" t="s">
        <v>230</v>
      </c>
      <c r="D1765" s="251">
        <v>0</v>
      </c>
      <c r="E1765" s="251">
        <v>0</v>
      </c>
      <c r="F1765" s="251">
        <v>0</v>
      </c>
      <c r="G1765" s="251">
        <v>0</v>
      </c>
      <c r="H1765" s="221"/>
      <c r="I1765" s="221"/>
      <c r="J1765" s="221"/>
      <c r="K1765" s="221"/>
    </row>
    <row r="1766" spans="1:11">
      <c r="A1766" s="221"/>
      <c r="B1766" s="221"/>
      <c r="C1766" s="250" t="s">
        <v>231</v>
      </c>
      <c r="D1766" s="251">
        <v>0</v>
      </c>
      <c r="E1766" s="251">
        <v>0</v>
      </c>
      <c r="F1766" s="251">
        <v>0</v>
      </c>
      <c r="G1766" s="251">
        <v>0</v>
      </c>
      <c r="H1766" s="221"/>
      <c r="I1766" s="221"/>
      <c r="J1766" s="221"/>
      <c r="K1766" s="221"/>
    </row>
    <row r="1767" spans="1:11">
      <c r="A1767" s="221"/>
      <c r="B1767" s="221"/>
      <c r="C1767" s="250" t="s">
        <v>232</v>
      </c>
      <c r="D1767" s="251">
        <v>0</v>
      </c>
      <c r="E1767" s="251">
        <v>0</v>
      </c>
      <c r="F1767" s="251">
        <v>0</v>
      </c>
      <c r="G1767" s="251">
        <v>0</v>
      </c>
      <c r="H1767" s="221"/>
      <c r="I1767" s="221"/>
      <c r="J1767" s="221"/>
      <c r="K1767" s="221"/>
    </row>
    <row r="1768" spans="1:11">
      <c r="A1768" s="221"/>
      <c r="B1768" s="221"/>
      <c r="C1768" s="250" t="s">
        <v>233</v>
      </c>
      <c r="D1768" s="251">
        <v>0</v>
      </c>
      <c r="E1768" s="251">
        <v>17850806</v>
      </c>
      <c r="F1768" s="251">
        <v>0</v>
      </c>
      <c r="G1768" s="251">
        <v>0</v>
      </c>
      <c r="H1768" s="221"/>
      <c r="I1768" s="221"/>
      <c r="J1768" s="221"/>
      <c r="K1768" s="221"/>
    </row>
    <row r="1769" spans="1:11">
      <c r="A1769" s="221"/>
      <c r="B1769" s="221"/>
      <c r="C1769" s="250" t="s">
        <v>220</v>
      </c>
      <c r="D1769" s="251">
        <v>0</v>
      </c>
      <c r="E1769" s="1584">
        <v>17850806</v>
      </c>
      <c r="F1769" s="251">
        <v>0</v>
      </c>
      <c r="G1769" s="251">
        <v>0</v>
      </c>
      <c r="H1769" s="221"/>
      <c r="I1769" s="221"/>
      <c r="J1769" s="221"/>
      <c r="K1769" s="221"/>
    </row>
    <row r="1770" spans="1:11">
      <c r="A1770" s="221"/>
      <c r="B1770" s="221"/>
      <c r="C1770" s="250" t="s">
        <v>229</v>
      </c>
      <c r="D1770" s="251">
        <v>0</v>
      </c>
      <c r="E1770" s="251">
        <v>0</v>
      </c>
      <c r="F1770" s="251">
        <v>0</v>
      </c>
      <c r="G1770" s="251">
        <v>0</v>
      </c>
      <c r="H1770" s="221"/>
      <c r="I1770" s="221"/>
      <c r="J1770" s="221"/>
      <c r="K1770" s="221"/>
    </row>
    <row r="1771" spans="1:11">
      <c r="A1771" s="221"/>
      <c r="B1771" s="221"/>
      <c r="C1771" s="250" t="s">
        <v>230</v>
      </c>
      <c r="D1771" s="251">
        <v>0</v>
      </c>
      <c r="E1771" s="251">
        <v>0</v>
      </c>
      <c r="F1771" s="251">
        <v>0</v>
      </c>
      <c r="G1771" s="251">
        <v>0</v>
      </c>
      <c r="H1771" s="221"/>
      <c r="I1771" s="221"/>
      <c r="J1771" s="221"/>
      <c r="K1771" s="221"/>
    </row>
    <row r="1772" spans="1:11">
      <c r="A1772" s="221"/>
      <c r="B1772" s="221"/>
      <c r="C1772" s="250" t="s">
        <v>231</v>
      </c>
      <c r="D1772" s="251">
        <v>0</v>
      </c>
      <c r="E1772" s="251">
        <v>0</v>
      </c>
      <c r="F1772" s="251">
        <v>0</v>
      </c>
      <c r="G1772" s="251">
        <v>0</v>
      </c>
      <c r="H1772" s="221"/>
      <c r="I1772" s="221"/>
      <c r="J1772" s="221"/>
      <c r="K1772" s="221"/>
    </row>
    <row r="1773" spans="1:11">
      <c r="A1773" s="221"/>
      <c r="B1773" s="221"/>
      <c r="C1773" s="250" t="s">
        <v>232</v>
      </c>
      <c r="D1773" s="251">
        <v>0</v>
      </c>
      <c r="E1773" s="251">
        <v>0</v>
      </c>
      <c r="F1773" s="251">
        <v>0</v>
      </c>
      <c r="G1773" s="251">
        <v>0</v>
      </c>
      <c r="H1773" s="221"/>
      <c r="I1773" s="221"/>
      <c r="J1773" s="221"/>
      <c r="K1773" s="221"/>
    </row>
    <row r="1774" spans="1:11">
      <c r="A1774" s="221"/>
      <c r="B1774" s="221"/>
      <c r="C1774" s="250" t="s">
        <v>234</v>
      </c>
      <c r="D1774" s="251">
        <v>0</v>
      </c>
      <c r="E1774" s="251">
        <v>0</v>
      </c>
      <c r="F1774" s="251">
        <v>0</v>
      </c>
      <c r="G1774" s="251">
        <v>0</v>
      </c>
      <c r="H1774" s="221"/>
      <c r="I1774" s="221"/>
      <c r="J1774" s="221"/>
      <c r="K1774" s="221"/>
    </row>
    <row r="1775" spans="1:11">
      <c r="A1775" s="221"/>
      <c r="B1775" s="221"/>
      <c r="C1775" s="250" t="s">
        <v>220</v>
      </c>
      <c r="D1775" s="251">
        <v>0</v>
      </c>
      <c r="E1775" s="251">
        <v>0</v>
      </c>
      <c r="F1775" s="251">
        <v>0</v>
      </c>
      <c r="G1775" s="251">
        <v>0</v>
      </c>
      <c r="H1775" s="221"/>
      <c r="I1775" s="221"/>
      <c r="J1775" s="221"/>
      <c r="K1775" s="221"/>
    </row>
    <row r="1776" spans="1:11">
      <c r="A1776" s="221"/>
      <c r="B1776" s="221"/>
      <c r="C1776" s="250" t="s">
        <v>229</v>
      </c>
      <c r="D1776" s="251">
        <v>0</v>
      </c>
      <c r="E1776" s="251">
        <v>0</v>
      </c>
      <c r="F1776" s="251">
        <v>0</v>
      </c>
      <c r="G1776" s="251">
        <v>0</v>
      </c>
      <c r="H1776" s="221"/>
      <c r="I1776" s="221"/>
      <c r="J1776" s="221"/>
      <c r="K1776" s="221"/>
    </row>
    <row r="1777" spans="1:11">
      <c r="A1777" s="221"/>
      <c r="B1777" s="221"/>
      <c r="C1777" s="250" t="s">
        <v>230</v>
      </c>
      <c r="D1777" s="251">
        <v>0</v>
      </c>
      <c r="E1777" s="251">
        <v>0</v>
      </c>
      <c r="F1777" s="251">
        <v>0</v>
      </c>
      <c r="G1777" s="251">
        <v>0</v>
      </c>
      <c r="H1777" s="221"/>
      <c r="I1777" s="221"/>
      <c r="J1777" s="221"/>
      <c r="K1777" s="221"/>
    </row>
    <row r="1778" spans="1:11">
      <c r="A1778" s="221"/>
      <c r="B1778" s="221"/>
      <c r="C1778" s="250" t="s">
        <v>231</v>
      </c>
      <c r="D1778" s="251">
        <v>0</v>
      </c>
      <c r="E1778" s="251">
        <v>0</v>
      </c>
      <c r="F1778" s="251">
        <v>0</v>
      </c>
      <c r="G1778" s="251">
        <v>0</v>
      </c>
      <c r="H1778" s="221"/>
      <c r="I1778" s="221"/>
      <c r="J1778" s="221"/>
      <c r="K1778" s="221"/>
    </row>
    <row r="1779" spans="1:11">
      <c r="A1779" s="221"/>
      <c r="B1779" s="221"/>
      <c r="C1779" s="250" t="s">
        <v>232</v>
      </c>
      <c r="D1779" s="251">
        <v>0</v>
      </c>
      <c r="E1779" s="251">
        <v>0</v>
      </c>
      <c r="F1779" s="251">
        <v>0</v>
      </c>
      <c r="G1779" s="251">
        <v>0</v>
      </c>
      <c r="H1779" s="221"/>
      <c r="I1779" s="221"/>
      <c r="J1779" s="221"/>
      <c r="K1779" s="221"/>
    </row>
    <row r="1780" spans="1:11">
      <c r="A1780" s="221"/>
      <c r="B1780" s="221"/>
      <c r="C1780" s="250" t="s">
        <v>235</v>
      </c>
      <c r="D1780" s="251">
        <v>0</v>
      </c>
      <c r="E1780" s="251">
        <v>0</v>
      </c>
      <c r="F1780" s="251">
        <v>0</v>
      </c>
      <c r="G1780" s="251">
        <v>0</v>
      </c>
      <c r="H1780" s="221"/>
      <c r="I1780" s="221"/>
      <c r="J1780" s="221"/>
      <c r="K1780" s="221"/>
    </row>
    <row r="1781" spans="1:11">
      <c r="A1781" s="221"/>
      <c r="B1781" s="221"/>
      <c r="C1781" s="250" t="s">
        <v>236</v>
      </c>
      <c r="D1781" s="251">
        <v>0</v>
      </c>
      <c r="E1781" s="251">
        <v>0</v>
      </c>
      <c r="F1781" s="251">
        <v>0</v>
      </c>
      <c r="G1781" s="251">
        <v>0</v>
      </c>
      <c r="H1781" s="221"/>
      <c r="I1781" s="221"/>
      <c r="J1781" s="221"/>
      <c r="K1781" s="221"/>
    </row>
    <row r="1782" spans="1:11">
      <c r="A1782" s="221"/>
      <c r="B1782" s="221"/>
      <c r="C1782" s="252" t="s">
        <v>237</v>
      </c>
      <c r="D1782" s="251">
        <v>0</v>
      </c>
      <c r="E1782" s="251">
        <v>17850806</v>
      </c>
      <c r="F1782" s="251">
        <v>0</v>
      </c>
      <c r="G1782" s="251">
        <v>0</v>
      </c>
      <c r="H1782" s="221"/>
      <c r="I1782" s="221"/>
      <c r="J1782" s="221"/>
      <c r="K1782" s="221"/>
    </row>
    <row r="1783" spans="1:11">
      <c r="A1783" s="221"/>
      <c r="B1783" s="221"/>
      <c r="C1783" s="243" t="s">
        <v>209</v>
      </c>
      <c r="D1783" s="1705" t="s">
        <v>3679</v>
      </c>
      <c r="E1783" s="1706"/>
      <c r="F1783" s="1706"/>
      <c r="G1783" s="1706"/>
      <c r="H1783" s="221"/>
      <c r="I1783" s="221"/>
      <c r="J1783" s="221"/>
      <c r="K1783" s="221"/>
    </row>
    <row r="1784" spans="1:11">
      <c r="A1784" s="221"/>
      <c r="B1784" s="221"/>
      <c r="C1784" s="244" t="s">
        <v>211</v>
      </c>
      <c r="D1784" s="1639" t="s">
        <v>3680</v>
      </c>
      <c r="E1784" s="1640"/>
      <c r="F1784" s="1640"/>
      <c r="G1784" s="1640"/>
      <c r="H1784" s="221"/>
      <c r="I1784" s="221"/>
      <c r="J1784" s="221"/>
      <c r="K1784" s="221"/>
    </row>
    <row r="1785" spans="1:11">
      <c r="A1785" s="221"/>
      <c r="B1785" s="221"/>
      <c r="C1785" s="244" t="s">
        <v>31</v>
      </c>
      <c r="D1785" s="1639" t="s">
        <v>3678</v>
      </c>
      <c r="E1785" s="1640"/>
      <c r="F1785" s="1640"/>
      <c r="G1785" s="1640"/>
      <c r="H1785" s="221"/>
      <c r="I1785" s="221"/>
      <c r="J1785" s="221"/>
      <c r="K1785" s="221"/>
    </row>
    <row r="1786" spans="1:11">
      <c r="A1786" s="221"/>
      <c r="B1786" s="221"/>
      <c r="C1786" s="245"/>
      <c r="D1786" s="246">
        <v>2025</v>
      </c>
      <c r="E1786" s="246">
        <v>2026</v>
      </c>
      <c r="F1786" s="246">
        <v>2027</v>
      </c>
      <c r="G1786" s="246">
        <v>2028</v>
      </c>
      <c r="H1786" s="221"/>
      <c r="I1786" s="221"/>
      <c r="J1786" s="221"/>
      <c r="K1786" s="221"/>
    </row>
    <row r="1787" spans="1:11">
      <c r="A1787" s="221"/>
      <c r="B1787" s="221"/>
      <c r="C1787" s="247"/>
      <c r="D1787" s="248" t="s">
        <v>13</v>
      </c>
      <c r="E1787" s="248" t="s">
        <v>14</v>
      </c>
      <c r="F1787" s="248" t="s">
        <v>14</v>
      </c>
      <c r="G1787" s="248" t="s">
        <v>14</v>
      </c>
      <c r="H1787" s="221"/>
      <c r="I1787" s="221"/>
      <c r="J1787" s="221"/>
      <c r="K1787" s="221"/>
    </row>
    <row r="1788" spans="1:11">
      <c r="A1788" s="221"/>
      <c r="B1788" s="221"/>
      <c r="C1788" s="225" t="s">
        <v>33</v>
      </c>
      <c r="D1788" s="253" t="s">
        <v>200</v>
      </c>
      <c r="E1788" s="253" t="s">
        <v>248</v>
      </c>
      <c r="F1788" s="253" t="s">
        <v>164</v>
      </c>
      <c r="G1788" s="253" t="s">
        <v>164</v>
      </c>
      <c r="H1788" s="221"/>
      <c r="I1788" s="221"/>
      <c r="J1788" s="221"/>
      <c r="K1788" s="221"/>
    </row>
    <row r="1789" spans="1:11">
      <c r="A1789" s="221"/>
      <c r="B1789" s="221"/>
      <c r="C1789" s="225" t="s">
        <v>214</v>
      </c>
      <c r="D1789" s="1584">
        <v>107617599</v>
      </c>
      <c r="E1789" s="1584">
        <v>212382444</v>
      </c>
      <c r="F1789" s="253" t="s">
        <v>164</v>
      </c>
      <c r="G1789" s="253" t="s">
        <v>164</v>
      </c>
      <c r="H1789" s="221"/>
      <c r="I1789" s="221"/>
      <c r="J1789" s="221"/>
      <c r="K1789" s="221"/>
    </row>
    <row r="1790" spans="1:11">
      <c r="A1790" s="221"/>
      <c r="B1790" s="221"/>
      <c r="C1790" s="225" t="s">
        <v>215</v>
      </c>
      <c r="D1790" s="253" t="s">
        <v>164</v>
      </c>
      <c r="E1790" s="1584">
        <v>212382444</v>
      </c>
      <c r="F1790" s="253" t="s">
        <v>164</v>
      </c>
      <c r="G1790" s="253" t="s">
        <v>164</v>
      </c>
      <c r="H1790" s="221"/>
      <c r="I1790" s="221"/>
      <c r="J1790" s="221"/>
      <c r="K1790" s="221"/>
    </row>
    <row r="1791" spans="1:11">
      <c r="A1791" s="221"/>
      <c r="B1791" s="221"/>
      <c r="C1791" s="225" t="s">
        <v>216</v>
      </c>
      <c r="D1791" s="253" t="s">
        <v>200</v>
      </c>
      <c r="E1791" s="253" t="s">
        <v>200</v>
      </c>
      <c r="F1791" s="1586">
        <v>-1</v>
      </c>
      <c r="G1791" s="1586"/>
      <c r="H1791" s="221"/>
      <c r="I1791" s="221"/>
      <c r="J1791" s="221"/>
      <c r="K1791" s="221"/>
    </row>
    <row r="1792" spans="1:11">
      <c r="A1792" s="221"/>
      <c r="B1792" s="221"/>
      <c r="C1792" s="225" t="s">
        <v>217</v>
      </c>
      <c r="D1792" s="253" t="s">
        <v>200</v>
      </c>
      <c r="E1792" s="1586">
        <v>0.9734917520321188</v>
      </c>
      <c r="F1792" s="1586">
        <v>-1</v>
      </c>
      <c r="G1792" s="1586"/>
      <c r="H1792" s="221"/>
      <c r="I1792" s="221"/>
      <c r="J1792" s="221"/>
      <c r="K1792" s="221"/>
    </row>
    <row r="1793" spans="1:11">
      <c r="A1793" s="221"/>
      <c r="B1793" s="221"/>
      <c r="C1793" s="225" t="s">
        <v>39</v>
      </c>
      <c r="D1793" s="253" t="s">
        <v>200</v>
      </c>
      <c r="E1793" s="253" t="s">
        <v>200</v>
      </c>
      <c r="F1793" s="1586">
        <v>-1</v>
      </c>
      <c r="G1793" s="1586"/>
      <c r="H1793" s="221"/>
      <c r="I1793" s="221"/>
      <c r="J1793" s="221"/>
      <c r="K1793" s="221"/>
    </row>
    <row r="1794" spans="1:11">
      <c r="A1794" s="221"/>
      <c r="B1794" s="221"/>
      <c r="C1794" s="1641" t="s">
        <v>218</v>
      </c>
      <c r="D1794" s="1642"/>
      <c r="E1794" s="1642"/>
      <c r="F1794" s="1642"/>
      <c r="G1794" s="1642"/>
      <c r="H1794" s="221"/>
      <c r="I1794" s="221"/>
      <c r="J1794" s="221"/>
      <c r="K1794" s="221"/>
    </row>
    <row r="1795" spans="1:11">
      <c r="A1795" s="221"/>
      <c r="B1795" s="221"/>
      <c r="C1795" s="245"/>
      <c r="D1795" s="246">
        <v>2025</v>
      </c>
      <c r="E1795" s="246">
        <v>2026</v>
      </c>
      <c r="F1795" s="246">
        <v>2027</v>
      </c>
      <c r="G1795" s="246">
        <v>2028</v>
      </c>
      <c r="H1795" s="221"/>
      <c r="I1795" s="221"/>
      <c r="J1795" s="221"/>
      <c r="K1795" s="221"/>
    </row>
    <row r="1796" spans="1:11">
      <c r="A1796" s="221"/>
      <c r="B1796" s="221"/>
      <c r="C1796" s="247"/>
      <c r="D1796" s="248" t="s">
        <v>13</v>
      </c>
      <c r="E1796" s="248" t="s">
        <v>14</v>
      </c>
      <c r="F1796" s="248" t="s">
        <v>14</v>
      </c>
      <c r="G1796" s="248" t="s">
        <v>14</v>
      </c>
      <c r="H1796" s="221"/>
      <c r="I1796" s="221"/>
      <c r="J1796" s="221"/>
      <c r="K1796" s="221"/>
    </row>
    <row r="1797" spans="1:11">
      <c r="A1797" s="221"/>
      <c r="B1797" s="221"/>
      <c r="C1797" s="250" t="s">
        <v>219</v>
      </c>
      <c r="D1797" s="251">
        <v>0</v>
      </c>
      <c r="E1797" s="251">
        <v>0</v>
      </c>
      <c r="F1797" s="251">
        <v>0</v>
      </c>
      <c r="G1797" s="251">
        <v>0</v>
      </c>
      <c r="H1797" s="221"/>
      <c r="I1797" s="221"/>
      <c r="J1797" s="221"/>
      <c r="K1797" s="221"/>
    </row>
    <row r="1798" spans="1:11">
      <c r="A1798" s="221"/>
      <c r="B1798" s="221"/>
      <c r="C1798" s="250" t="s">
        <v>220</v>
      </c>
      <c r="D1798" s="251">
        <v>0</v>
      </c>
      <c r="E1798" s="251">
        <v>0</v>
      </c>
      <c r="F1798" s="251">
        <v>0</v>
      </c>
      <c r="G1798" s="251">
        <v>0</v>
      </c>
      <c r="H1798" s="221"/>
      <c r="I1798" s="221"/>
      <c r="J1798" s="221"/>
      <c r="K1798" s="221"/>
    </row>
    <row r="1799" spans="1:11">
      <c r="A1799" s="221"/>
      <c r="B1799" s="221"/>
      <c r="C1799" s="250" t="s">
        <v>221</v>
      </c>
      <c r="D1799" s="251">
        <v>0</v>
      </c>
      <c r="E1799" s="251">
        <v>0</v>
      </c>
      <c r="F1799" s="251">
        <v>0</v>
      </c>
      <c r="G1799" s="251">
        <v>0</v>
      </c>
      <c r="H1799" s="221"/>
      <c r="I1799" s="221"/>
      <c r="J1799" s="221"/>
      <c r="K1799" s="221"/>
    </row>
    <row r="1800" spans="1:11">
      <c r="A1800" s="221"/>
      <c r="B1800" s="221"/>
      <c r="C1800" s="250" t="s">
        <v>222</v>
      </c>
      <c r="D1800" s="251">
        <v>0</v>
      </c>
      <c r="E1800" s="251">
        <v>0</v>
      </c>
      <c r="F1800" s="251">
        <v>0</v>
      </c>
      <c r="G1800" s="251">
        <v>0</v>
      </c>
      <c r="H1800" s="221"/>
      <c r="I1800" s="221"/>
      <c r="J1800" s="221"/>
      <c r="K1800" s="221"/>
    </row>
    <row r="1801" spans="1:11">
      <c r="A1801" s="221"/>
      <c r="B1801" s="221"/>
      <c r="C1801" s="250" t="s">
        <v>220</v>
      </c>
      <c r="D1801" s="251">
        <v>0</v>
      </c>
      <c r="E1801" s="251">
        <v>0</v>
      </c>
      <c r="F1801" s="251">
        <v>0</v>
      </c>
      <c r="G1801" s="251">
        <v>0</v>
      </c>
      <c r="H1801" s="221"/>
      <c r="I1801" s="221"/>
      <c r="J1801" s="221"/>
      <c r="K1801" s="221"/>
    </row>
    <row r="1802" spans="1:11">
      <c r="A1802" s="221"/>
      <c r="B1802" s="221"/>
      <c r="C1802" s="250" t="s">
        <v>221</v>
      </c>
      <c r="D1802" s="251">
        <v>0</v>
      </c>
      <c r="E1802" s="251">
        <v>0</v>
      </c>
      <c r="F1802" s="251">
        <v>0</v>
      </c>
      <c r="G1802" s="251">
        <v>0</v>
      </c>
      <c r="H1802" s="221"/>
      <c r="I1802" s="221"/>
      <c r="J1802" s="221"/>
      <c r="K1802" s="221"/>
    </row>
    <row r="1803" spans="1:11">
      <c r="A1803" s="221"/>
      <c r="B1803" s="221"/>
      <c r="C1803" s="250" t="s">
        <v>223</v>
      </c>
      <c r="D1803" s="251">
        <v>0</v>
      </c>
      <c r="E1803" s="251">
        <v>0</v>
      </c>
      <c r="F1803" s="251">
        <v>0</v>
      </c>
      <c r="G1803" s="251">
        <v>0</v>
      </c>
      <c r="H1803" s="221"/>
      <c r="I1803" s="221"/>
      <c r="J1803" s="221"/>
      <c r="K1803" s="221"/>
    </row>
    <row r="1804" spans="1:11">
      <c r="A1804" s="221"/>
      <c r="B1804" s="221"/>
      <c r="C1804" s="250" t="s">
        <v>220</v>
      </c>
      <c r="D1804" s="251">
        <v>0</v>
      </c>
      <c r="E1804" s="251">
        <v>0</v>
      </c>
      <c r="F1804" s="251">
        <v>0</v>
      </c>
      <c r="G1804" s="251">
        <v>0</v>
      </c>
      <c r="H1804" s="221"/>
      <c r="I1804" s="221"/>
      <c r="J1804" s="221"/>
      <c r="K1804" s="221"/>
    </row>
    <row r="1805" spans="1:11">
      <c r="A1805" s="221"/>
      <c r="B1805" s="221"/>
      <c r="C1805" s="250" t="s">
        <v>221</v>
      </c>
      <c r="D1805" s="251">
        <v>0</v>
      </c>
      <c r="E1805" s="251">
        <v>0</v>
      </c>
      <c r="F1805" s="251">
        <v>0</v>
      </c>
      <c r="G1805" s="251">
        <v>0</v>
      </c>
      <c r="H1805" s="221"/>
      <c r="I1805" s="221"/>
      <c r="J1805" s="221"/>
      <c r="K1805" s="221"/>
    </row>
    <row r="1806" spans="1:11">
      <c r="A1806" s="221"/>
      <c r="B1806" s="221"/>
      <c r="C1806" s="250" t="s">
        <v>224</v>
      </c>
      <c r="D1806" s="251">
        <v>0</v>
      </c>
      <c r="E1806" s="251">
        <v>0</v>
      </c>
      <c r="F1806" s="251">
        <v>0</v>
      </c>
      <c r="G1806" s="251">
        <v>0</v>
      </c>
      <c r="H1806" s="221"/>
      <c r="I1806" s="221"/>
      <c r="J1806" s="221"/>
      <c r="K1806" s="221"/>
    </row>
    <row r="1807" spans="1:11">
      <c r="A1807" s="221"/>
      <c r="B1807" s="221"/>
      <c r="C1807" s="250" t="s">
        <v>220</v>
      </c>
      <c r="D1807" s="251">
        <v>0</v>
      </c>
      <c r="E1807" s="251">
        <v>0</v>
      </c>
      <c r="F1807" s="251">
        <v>0</v>
      </c>
      <c r="G1807" s="251">
        <v>0</v>
      </c>
      <c r="H1807" s="221"/>
      <c r="I1807" s="221"/>
      <c r="J1807" s="221"/>
      <c r="K1807" s="221"/>
    </row>
    <row r="1808" spans="1:11">
      <c r="A1808" s="221"/>
      <c r="B1808" s="221"/>
      <c r="C1808" s="250" t="s">
        <v>221</v>
      </c>
      <c r="D1808" s="251">
        <v>0</v>
      </c>
      <c r="E1808" s="251">
        <v>0</v>
      </c>
      <c r="F1808" s="251">
        <v>0</v>
      </c>
      <c r="G1808" s="251">
        <v>0</v>
      </c>
      <c r="H1808" s="221"/>
      <c r="I1808" s="221"/>
      <c r="J1808" s="221"/>
      <c r="K1808" s="221"/>
    </row>
    <row r="1809" spans="1:11">
      <c r="A1809" s="221"/>
      <c r="B1809" s="221"/>
      <c r="C1809" s="250" t="s">
        <v>225</v>
      </c>
      <c r="D1809" s="251">
        <v>0</v>
      </c>
      <c r="E1809" s="251">
        <v>0</v>
      </c>
      <c r="F1809" s="251">
        <v>0</v>
      </c>
      <c r="G1809" s="251">
        <v>0</v>
      </c>
      <c r="H1809" s="221"/>
      <c r="I1809" s="221"/>
      <c r="J1809" s="221"/>
      <c r="K1809" s="221"/>
    </row>
    <row r="1810" spans="1:11">
      <c r="A1810" s="221"/>
      <c r="B1810" s="221"/>
      <c r="C1810" s="250" t="s">
        <v>220</v>
      </c>
      <c r="D1810" s="251">
        <v>0</v>
      </c>
      <c r="E1810" s="251">
        <v>0</v>
      </c>
      <c r="F1810" s="251">
        <v>0</v>
      </c>
      <c r="G1810" s="251">
        <v>0</v>
      </c>
      <c r="H1810" s="221"/>
      <c r="I1810" s="221"/>
      <c r="J1810" s="221"/>
      <c r="K1810" s="221"/>
    </row>
    <row r="1811" spans="1:11">
      <c r="A1811" s="221"/>
      <c r="B1811" s="221"/>
      <c r="C1811" s="250" t="s">
        <v>221</v>
      </c>
      <c r="D1811" s="251">
        <v>0</v>
      </c>
      <c r="E1811" s="251">
        <v>0</v>
      </c>
      <c r="F1811" s="251">
        <v>0</v>
      </c>
      <c r="G1811" s="251">
        <v>0</v>
      </c>
      <c r="H1811" s="221"/>
      <c r="I1811" s="221"/>
      <c r="J1811" s="221"/>
      <c r="K1811" s="221"/>
    </row>
    <row r="1812" spans="1:11">
      <c r="A1812" s="221"/>
      <c r="B1812" s="221"/>
      <c r="C1812" s="250" t="s">
        <v>226</v>
      </c>
      <c r="D1812" s="251">
        <v>0</v>
      </c>
      <c r="E1812" s="251">
        <v>0</v>
      </c>
      <c r="F1812" s="251">
        <v>0</v>
      </c>
      <c r="G1812" s="251">
        <v>0</v>
      </c>
      <c r="H1812" s="221"/>
      <c r="I1812" s="221"/>
      <c r="J1812" s="221"/>
      <c r="K1812" s="221"/>
    </row>
    <row r="1813" spans="1:11">
      <c r="A1813" s="221"/>
      <c r="B1813" s="221"/>
      <c r="C1813" s="250" t="s">
        <v>220</v>
      </c>
      <c r="D1813" s="251">
        <v>0</v>
      </c>
      <c r="E1813" s="251">
        <v>0</v>
      </c>
      <c r="F1813" s="251">
        <v>0</v>
      </c>
      <c r="G1813" s="251">
        <v>0</v>
      </c>
      <c r="H1813" s="221"/>
      <c r="I1813" s="221"/>
      <c r="J1813" s="221"/>
      <c r="K1813" s="221"/>
    </row>
    <row r="1814" spans="1:11">
      <c r="A1814" s="221"/>
      <c r="B1814" s="221"/>
      <c r="C1814" s="250" t="s">
        <v>221</v>
      </c>
      <c r="D1814" s="251">
        <v>0</v>
      </c>
      <c r="E1814" s="251">
        <v>0</v>
      </c>
      <c r="F1814" s="251">
        <v>0</v>
      </c>
      <c r="G1814" s="251">
        <v>0</v>
      </c>
      <c r="H1814" s="221"/>
      <c r="I1814" s="221"/>
      <c r="J1814" s="221"/>
      <c r="K1814" s="221"/>
    </row>
    <row r="1815" spans="1:11">
      <c r="A1815" s="221"/>
      <c r="B1815" s="221"/>
      <c r="C1815" s="250" t="s">
        <v>227</v>
      </c>
      <c r="D1815" s="251">
        <v>0</v>
      </c>
      <c r="E1815" s="251">
        <v>0</v>
      </c>
      <c r="F1815" s="251">
        <v>0</v>
      </c>
      <c r="G1815" s="251">
        <v>0</v>
      </c>
      <c r="H1815" s="221"/>
      <c r="I1815" s="221"/>
      <c r="J1815" s="221"/>
      <c r="K1815" s="221"/>
    </row>
    <row r="1816" spans="1:11">
      <c r="A1816" s="221"/>
      <c r="B1816" s="221"/>
      <c r="C1816" s="250" t="s">
        <v>220</v>
      </c>
      <c r="D1816" s="251">
        <v>0</v>
      </c>
      <c r="E1816" s="251">
        <v>0</v>
      </c>
      <c r="F1816" s="251">
        <v>0</v>
      </c>
      <c r="G1816" s="251">
        <v>0</v>
      </c>
      <c r="H1816" s="221"/>
      <c r="I1816" s="221"/>
      <c r="J1816" s="221"/>
      <c r="K1816" s="221"/>
    </row>
    <row r="1817" spans="1:11">
      <c r="A1817" s="221"/>
      <c r="B1817" s="221"/>
      <c r="C1817" s="250" t="s">
        <v>221</v>
      </c>
      <c r="D1817" s="251">
        <v>0</v>
      </c>
      <c r="E1817" s="251">
        <v>0</v>
      </c>
      <c r="F1817" s="251">
        <v>0</v>
      </c>
      <c r="G1817" s="251">
        <v>0</v>
      </c>
      <c r="H1817" s="221"/>
      <c r="I1817" s="221"/>
      <c r="J1817" s="221"/>
      <c r="K1817" s="221"/>
    </row>
    <row r="1818" spans="1:11">
      <c r="A1818" s="221"/>
      <c r="B1818" s="221"/>
      <c r="C1818" s="250" t="s">
        <v>228</v>
      </c>
      <c r="D1818" s="251">
        <v>0</v>
      </c>
      <c r="E1818" s="251">
        <v>0</v>
      </c>
      <c r="F1818" s="251">
        <v>0</v>
      </c>
      <c r="G1818" s="251">
        <v>0</v>
      </c>
      <c r="H1818" s="221"/>
      <c r="I1818" s="221"/>
      <c r="J1818" s="221"/>
      <c r="K1818" s="221"/>
    </row>
    <row r="1819" spans="1:11">
      <c r="A1819" s="221"/>
      <c r="B1819" s="221"/>
      <c r="C1819" s="250" t="s">
        <v>220</v>
      </c>
      <c r="D1819" s="251">
        <v>0</v>
      </c>
      <c r="E1819" s="251">
        <v>0</v>
      </c>
      <c r="F1819" s="251">
        <v>0</v>
      </c>
      <c r="G1819" s="251">
        <v>0</v>
      </c>
      <c r="H1819" s="221"/>
      <c r="I1819" s="221"/>
      <c r="J1819" s="221"/>
      <c r="K1819" s="221"/>
    </row>
    <row r="1820" spans="1:11">
      <c r="A1820" s="221"/>
      <c r="B1820" s="221"/>
      <c r="C1820" s="250" t="s">
        <v>229</v>
      </c>
      <c r="D1820" s="251">
        <v>0</v>
      </c>
      <c r="E1820" s="251">
        <v>0</v>
      </c>
      <c r="F1820" s="251">
        <v>0</v>
      </c>
      <c r="G1820" s="251">
        <v>0</v>
      </c>
      <c r="H1820" s="221"/>
      <c r="I1820" s="221"/>
      <c r="J1820" s="221"/>
      <c r="K1820" s="221"/>
    </row>
    <row r="1821" spans="1:11">
      <c r="A1821" s="221"/>
      <c r="B1821" s="221"/>
      <c r="C1821" s="250" t="s">
        <v>230</v>
      </c>
      <c r="D1821" s="251">
        <v>0</v>
      </c>
      <c r="E1821" s="251">
        <v>0</v>
      </c>
      <c r="F1821" s="251">
        <v>0</v>
      </c>
      <c r="G1821" s="251">
        <v>0</v>
      </c>
      <c r="H1821" s="221"/>
      <c r="I1821" s="221"/>
      <c r="J1821" s="221"/>
      <c r="K1821" s="221"/>
    </row>
    <row r="1822" spans="1:11">
      <c r="A1822" s="221"/>
      <c r="B1822" s="221"/>
      <c r="C1822" s="250" t="s">
        <v>231</v>
      </c>
      <c r="D1822" s="251">
        <v>0</v>
      </c>
      <c r="E1822" s="251">
        <v>0</v>
      </c>
      <c r="F1822" s="251">
        <v>0</v>
      </c>
      <c r="G1822" s="251">
        <v>0</v>
      </c>
      <c r="H1822" s="221"/>
      <c r="I1822" s="221"/>
      <c r="J1822" s="221"/>
      <c r="K1822" s="221"/>
    </row>
    <row r="1823" spans="1:11">
      <c r="A1823" s="221"/>
      <c r="B1823" s="221"/>
      <c r="C1823" s="250" t="s">
        <v>232</v>
      </c>
      <c r="D1823" s="251">
        <v>0</v>
      </c>
      <c r="E1823" s="251">
        <v>0</v>
      </c>
      <c r="F1823" s="251">
        <v>0</v>
      </c>
      <c r="G1823" s="251">
        <v>0</v>
      </c>
      <c r="H1823" s="221"/>
      <c r="I1823" s="221"/>
      <c r="J1823" s="221"/>
      <c r="K1823" s="221"/>
    </row>
    <row r="1824" spans="1:11">
      <c r="A1824" s="221"/>
      <c r="B1824" s="221"/>
      <c r="C1824" s="250" t="s">
        <v>233</v>
      </c>
      <c r="D1824" s="251">
        <v>0</v>
      </c>
      <c r="E1824" s="251">
        <v>212382444</v>
      </c>
      <c r="F1824" s="251">
        <v>0</v>
      </c>
      <c r="G1824" s="251">
        <v>0</v>
      </c>
      <c r="H1824" s="221"/>
      <c r="I1824" s="221"/>
      <c r="J1824" s="221"/>
      <c r="K1824" s="221"/>
    </row>
    <row r="1825" spans="1:11">
      <c r="A1825" s="221"/>
      <c r="B1825" s="221"/>
      <c r="C1825" s="250" t="s">
        <v>220</v>
      </c>
      <c r="D1825" s="251">
        <v>0</v>
      </c>
      <c r="E1825" s="1584">
        <v>212382444</v>
      </c>
      <c r="F1825" s="251">
        <v>0</v>
      </c>
      <c r="G1825" s="251">
        <v>0</v>
      </c>
      <c r="H1825" s="221"/>
      <c r="I1825" s="221"/>
      <c r="J1825" s="221"/>
      <c r="K1825" s="221"/>
    </row>
    <row r="1826" spans="1:11">
      <c r="A1826" s="221"/>
      <c r="B1826" s="221"/>
      <c r="C1826" s="250" t="s">
        <v>229</v>
      </c>
      <c r="D1826" s="251">
        <v>0</v>
      </c>
      <c r="E1826" s="251">
        <v>0</v>
      </c>
      <c r="F1826" s="251">
        <v>0</v>
      </c>
      <c r="G1826" s="251">
        <v>0</v>
      </c>
      <c r="H1826" s="221"/>
      <c r="I1826" s="221"/>
      <c r="J1826" s="221"/>
      <c r="K1826" s="221"/>
    </row>
    <row r="1827" spans="1:11">
      <c r="A1827" s="221"/>
      <c r="B1827" s="221"/>
      <c r="C1827" s="250" t="s">
        <v>230</v>
      </c>
      <c r="D1827" s="251">
        <v>0</v>
      </c>
      <c r="E1827" s="251">
        <v>0</v>
      </c>
      <c r="F1827" s="251">
        <v>0</v>
      </c>
      <c r="G1827" s="251">
        <v>0</v>
      </c>
      <c r="H1827" s="221"/>
      <c r="I1827" s="221"/>
      <c r="J1827" s="221"/>
      <c r="K1827" s="221"/>
    </row>
    <row r="1828" spans="1:11">
      <c r="A1828" s="221"/>
      <c r="B1828" s="221"/>
      <c r="C1828" s="250" t="s">
        <v>231</v>
      </c>
      <c r="D1828" s="251">
        <v>0</v>
      </c>
      <c r="E1828" s="251">
        <v>0</v>
      </c>
      <c r="F1828" s="251">
        <v>0</v>
      </c>
      <c r="G1828" s="251">
        <v>0</v>
      </c>
      <c r="H1828" s="221"/>
      <c r="I1828" s="221"/>
      <c r="J1828" s="221"/>
      <c r="K1828" s="221"/>
    </row>
    <row r="1829" spans="1:11">
      <c r="A1829" s="221"/>
      <c r="B1829" s="221"/>
      <c r="C1829" s="250" t="s">
        <v>232</v>
      </c>
      <c r="D1829" s="251">
        <v>0</v>
      </c>
      <c r="E1829" s="251">
        <v>0</v>
      </c>
      <c r="F1829" s="251">
        <v>0</v>
      </c>
      <c r="G1829" s="251">
        <v>0</v>
      </c>
      <c r="H1829" s="221"/>
      <c r="I1829" s="221"/>
      <c r="J1829" s="221"/>
      <c r="K1829" s="221"/>
    </row>
    <row r="1830" spans="1:11">
      <c r="A1830" s="221"/>
      <c r="B1830" s="221"/>
      <c r="C1830" s="250" t="s">
        <v>234</v>
      </c>
      <c r="D1830" s="251">
        <v>0</v>
      </c>
      <c r="E1830" s="251">
        <v>0</v>
      </c>
      <c r="F1830" s="251">
        <v>0</v>
      </c>
      <c r="G1830" s="251">
        <v>0</v>
      </c>
      <c r="H1830" s="221"/>
      <c r="I1830" s="221"/>
      <c r="J1830" s="221"/>
      <c r="K1830" s="221"/>
    </row>
    <row r="1831" spans="1:11">
      <c r="A1831" s="221"/>
      <c r="B1831" s="221"/>
      <c r="C1831" s="250" t="s">
        <v>220</v>
      </c>
      <c r="D1831" s="251">
        <v>0</v>
      </c>
      <c r="E1831" s="251">
        <v>0</v>
      </c>
      <c r="F1831" s="251">
        <v>0</v>
      </c>
      <c r="G1831" s="251">
        <v>0</v>
      </c>
      <c r="H1831" s="221"/>
      <c r="I1831" s="221"/>
      <c r="J1831" s="221"/>
      <c r="K1831" s="221"/>
    </row>
    <row r="1832" spans="1:11">
      <c r="A1832" s="221"/>
      <c r="B1832" s="221"/>
      <c r="C1832" s="250" t="s">
        <v>229</v>
      </c>
      <c r="D1832" s="251">
        <v>0</v>
      </c>
      <c r="E1832" s="251">
        <v>0</v>
      </c>
      <c r="F1832" s="251">
        <v>0</v>
      </c>
      <c r="G1832" s="251">
        <v>0</v>
      </c>
      <c r="H1832" s="221"/>
      <c r="I1832" s="221"/>
      <c r="J1832" s="221"/>
      <c r="K1832" s="221"/>
    </row>
    <row r="1833" spans="1:11">
      <c r="A1833" s="221"/>
      <c r="B1833" s="221"/>
      <c r="C1833" s="250" t="s">
        <v>230</v>
      </c>
      <c r="D1833" s="251">
        <v>0</v>
      </c>
      <c r="E1833" s="251">
        <v>0</v>
      </c>
      <c r="F1833" s="251">
        <v>0</v>
      </c>
      <c r="G1833" s="251">
        <v>0</v>
      </c>
      <c r="H1833" s="221"/>
      <c r="I1833" s="221"/>
      <c r="J1833" s="221"/>
      <c r="K1833" s="221"/>
    </row>
    <row r="1834" spans="1:11">
      <c r="A1834" s="221"/>
      <c r="B1834" s="221"/>
      <c r="C1834" s="250" t="s">
        <v>231</v>
      </c>
      <c r="D1834" s="251">
        <v>0</v>
      </c>
      <c r="E1834" s="251">
        <v>0</v>
      </c>
      <c r="F1834" s="251">
        <v>0</v>
      </c>
      <c r="G1834" s="251">
        <v>0</v>
      </c>
      <c r="H1834" s="221"/>
      <c r="I1834" s="221"/>
      <c r="J1834" s="221"/>
      <c r="K1834" s="221"/>
    </row>
    <row r="1835" spans="1:11">
      <c r="A1835" s="221"/>
      <c r="B1835" s="221"/>
      <c r="C1835" s="250" t="s">
        <v>232</v>
      </c>
      <c r="D1835" s="251">
        <v>0</v>
      </c>
      <c r="E1835" s="251">
        <v>0</v>
      </c>
      <c r="F1835" s="251">
        <v>0</v>
      </c>
      <c r="G1835" s="251">
        <v>0</v>
      </c>
      <c r="H1835" s="221"/>
      <c r="I1835" s="221"/>
      <c r="J1835" s="221"/>
      <c r="K1835" s="221"/>
    </row>
    <row r="1836" spans="1:11">
      <c r="A1836" s="221"/>
      <c r="B1836" s="221"/>
      <c r="C1836" s="250" t="s">
        <v>235</v>
      </c>
      <c r="D1836" s="251">
        <v>0</v>
      </c>
      <c r="E1836" s="251">
        <v>0</v>
      </c>
      <c r="F1836" s="251">
        <v>0</v>
      </c>
      <c r="G1836" s="251">
        <v>0</v>
      </c>
      <c r="H1836" s="221"/>
      <c r="I1836" s="221"/>
      <c r="J1836" s="221"/>
      <c r="K1836" s="221"/>
    </row>
    <row r="1837" spans="1:11">
      <c r="A1837" s="221"/>
      <c r="B1837" s="221"/>
      <c r="C1837" s="250" t="s">
        <v>236</v>
      </c>
      <c r="D1837" s="251">
        <v>0</v>
      </c>
      <c r="E1837" s="251">
        <v>0</v>
      </c>
      <c r="F1837" s="251">
        <v>0</v>
      </c>
      <c r="G1837" s="251">
        <v>0</v>
      </c>
      <c r="H1837" s="221"/>
      <c r="I1837" s="221"/>
      <c r="J1837" s="221"/>
      <c r="K1837" s="221"/>
    </row>
    <row r="1838" spans="1:11">
      <c r="A1838" s="221"/>
      <c r="B1838" s="221"/>
      <c r="C1838" s="252" t="s">
        <v>237</v>
      </c>
      <c r="D1838" s="251">
        <v>0</v>
      </c>
      <c r="E1838" s="251">
        <v>212382444</v>
      </c>
      <c r="F1838" s="251">
        <v>0</v>
      </c>
      <c r="G1838" s="251">
        <v>0</v>
      </c>
      <c r="H1838" s="221"/>
      <c r="I1838" s="221"/>
      <c r="J1838" s="221"/>
      <c r="K1838" s="221"/>
    </row>
    <row r="1839" spans="1:11">
      <c r="A1839" s="221"/>
      <c r="B1839" s="221"/>
      <c r="C1839" s="243" t="s">
        <v>209</v>
      </c>
      <c r="D1839" s="1705" t="s">
        <v>3681</v>
      </c>
      <c r="E1839" s="1706"/>
      <c r="F1839" s="1706"/>
      <c r="G1839" s="1706"/>
      <c r="H1839" s="221"/>
      <c r="I1839" s="221"/>
      <c r="J1839" s="221"/>
      <c r="K1839" s="221"/>
    </row>
    <row r="1840" spans="1:11">
      <c r="A1840" s="221"/>
      <c r="B1840" s="221"/>
      <c r="C1840" s="244" t="s">
        <v>211</v>
      </c>
      <c r="D1840" s="1639" t="s">
        <v>3677</v>
      </c>
      <c r="E1840" s="1640"/>
      <c r="F1840" s="1640"/>
      <c r="G1840" s="1640"/>
      <c r="H1840" s="221"/>
      <c r="I1840" s="221"/>
      <c r="J1840" s="221"/>
      <c r="K1840" s="221"/>
    </row>
    <row r="1841" spans="1:11">
      <c r="A1841" s="221"/>
      <c r="B1841" s="221"/>
      <c r="C1841" s="244" t="s">
        <v>31</v>
      </c>
      <c r="D1841" s="1639" t="s">
        <v>3682</v>
      </c>
      <c r="E1841" s="1640"/>
      <c r="F1841" s="1640"/>
      <c r="G1841" s="1640"/>
      <c r="H1841" s="221"/>
      <c r="I1841" s="221"/>
      <c r="J1841" s="221"/>
      <c r="K1841" s="221"/>
    </row>
    <row r="1842" spans="1:11">
      <c r="A1842" s="221"/>
      <c r="B1842" s="221"/>
      <c r="C1842" s="245"/>
      <c r="D1842" s="246">
        <v>2025</v>
      </c>
      <c r="E1842" s="246">
        <v>2026</v>
      </c>
      <c r="F1842" s="246">
        <v>2027</v>
      </c>
      <c r="G1842" s="246">
        <v>2028</v>
      </c>
      <c r="H1842" s="221"/>
      <c r="I1842" s="221"/>
      <c r="J1842" s="221"/>
      <c r="K1842" s="221"/>
    </row>
    <row r="1843" spans="1:11">
      <c r="A1843" s="221"/>
      <c r="B1843" s="221"/>
      <c r="C1843" s="247"/>
      <c r="D1843" s="248" t="s">
        <v>13</v>
      </c>
      <c r="E1843" s="248" t="s">
        <v>14</v>
      </c>
      <c r="F1843" s="248" t="s">
        <v>14</v>
      </c>
      <c r="G1843" s="248" t="s">
        <v>14</v>
      </c>
      <c r="H1843" s="221"/>
      <c r="I1843" s="221"/>
      <c r="J1843" s="221"/>
      <c r="K1843" s="221"/>
    </row>
    <row r="1844" spans="1:11">
      <c r="A1844" s="221"/>
      <c r="B1844" s="221"/>
      <c r="C1844" s="225" t="s">
        <v>33</v>
      </c>
      <c r="D1844" s="253" t="s">
        <v>200</v>
      </c>
      <c r="E1844" s="253" t="s">
        <v>248</v>
      </c>
      <c r="F1844" s="253" t="s">
        <v>164</v>
      </c>
      <c r="G1844" s="253" t="s">
        <v>164</v>
      </c>
      <c r="H1844" s="221"/>
      <c r="I1844" s="221"/>
      <c r="J1844" s="221"/>
      <c r="K1844" s="221"/>
    </row>
    <row r="1845" spans="1:11">
      <c r="A1845" s="221"/>
      <c r="B1845" s="221"/>
      <c r="C1845" s="225" t="s">
        <v>214</v>
      </c>
      <c r="D1845" s="1584">
        <v>260423228</v>
      </c>
      <c r="E1845" s="1584">
        <v>39024374</v>
      </c>
      <c r="F1845" s="253" t="s">
        <v>164</v>
      </c>
      <c r="G1845" s="253" t="s">
        <v>164</v>
      </c>
      <c r="H1845" s="221"/>
      <c r="I1845" s="221"/>
      <c r="J1845" s="221"/>
      <c r="K1845" s="221"/>
    </row>
    <row r="1846" spans="1:11">
      <c r="A1846" s="221"/>
      <c r="B1846" s="221"/>
      <c r="C1846" s="225" t="s">
        <v>215</v>
      </c>
      <c r="D1846" s="253" t="s">
        <v>164</v>
      </c>
      <c r="E1846" s="1584">
        <v>39024374</v>
      </c>
      <c r="F1846" s="253" t="s">
        <v>164</v>
      </c>
      <c r="G1846" s="253" t="s">
        <v>164</v>
      </c>
      <c r="H1846" s="221"/>
      <c r="I1846" s="221"/>
      <c r="J1846" s="221"/>
      <c r="K1846" s="221"/>
    </row>
    <row r="1847" spans="1:11">
      <c r="A1847" s="221"/>
      <c r="B1847" s="221"/>
      <c r="C1847" s="225" t="s">
        <v>216</v>
      </c>
      <c r="D1847" s="253" t="s">
        <v>200</v>
      </c>
      <c r="E1847" s="253" t="s">
        <v>200</v>
      </c>
      <c r="F1847" s="1619">
        <v>-1</v>
      </c>
      <c r="G1847" s="1586"/>
      <c r="H1847" s="221"/>
      <c r="I1847" s="221"/>
      <c r="J1847" s="221"/>
      <c r="K1847" s="221"/>
    </row>
    <row r="1848" spans="1:11">
      <c r="A1848" s="221"/>
      <c r="B1848" s="221"/>
      <c r="C1848" s="225" t="s">
        <v>217</v>
      </c>
      <c r="D1848" s="253" t="s">
        <v>200</v>
      </c>
      <c r="E1848" s="1586">
        <v>-0.85015017938415227</v>
      </c>
      <c r="F1848" s="1619">
        <v>-1</v>
      </c>
      <c r="G1848" s="1586"/>
      <c r="H1848" s="221"/>
      <c r="I1848" s="221"/>
      <c r="J1848" s="221"/>
      <c r="K1848" s="221"/>
    </row>
    <row r="1849" spans="1:11">
      <c r="A1849" s="221"/>
      <c r="B1849" s="221"/>
      <c r="C1849" s="225" t="s">
        <v>39</v>
      </c>
      <c r="D1849" s="253" t="s">
        <v>200</v>
      </c>
      <c r="E1849" s="253" t="s">
        <v>200</v>
      </c>
      <c r="F1849" s="1619">
        <v>-1</v>
      </c>
      <c r="G1849" s="1586"/>
      <c r="H1849" s="221"/>
      <c r="I1849" s="221"/>
      <c r="J1849" s="221"/>
      <c r="K1849" s="221"/>
    </row>
    <row r="1850" spans="1:11">
      <c r="A1850" s="221"/>
      <c r="B1850" s="221"/>
      <c r="C1850" s="1641" t="s">
        <v>218</v>
      </c>
      <c r="D1850" s="1642"/>
      <c r="E1850" s="1642"/>
      <c r="F1850" s="1642"/>
      <c r="G1850" s="1642"/>
      <c r="H1850" s="221"/>
      <c r="I1850" s="221"/>
      <c r="J1850" s="221"/>
      <c r="K1850" s="221"/>
    </row>
    <row r="1851" spans="1:11">
      <c r="A1851" s="221"/>
      <c r="B1851" s="221"/>
      <c r="C1851" s="245"/>
      <c r="D1851" s="246">
        <v>2025</v>
      </c>
      <c r="E1851" s="246">
        <v>2026</v>
      </c>
      <c r="F1851" s="246">
        <v>2027</v>
      </c>
      <c r="G1851" s="246">
        <v>2028</v>
      </c>
      <c r="H1851" s="221"/>
      <c r="I1851" s="221"/>
      <c r="J1851" s="221"/>
      <c r="K1851" s="221"/>
    </row>
    <row r="1852" spans="1:11">
      <c r="A1852" s="221"/>
      <c r="B1852" s="221"/>
      <c r="C1852" s="247"/>
      <c r="D1852" s="248" t="s">
        <v>13</v>
      </c>
      <c r="E1852" s="248" t="s">
        <v>14</v>
      </c>
      <c r="F1852" s="248" t="s">
        <v>14</v>
      </c>
      <c r="G1852" s="248" t="s">
        <v>14</v>
      </c>
      <c r="H1852" s="221"/>
      <c r="I1852" s="221"/>
      <c r="J1852" s="221"/>
      <c r="K1852" s="221"/>
    </row>
    <row r="1853" spans="1:11">
      <c r="A1853" s="221"/>
      <c r="B1853" s="221"/>
      <c r="C1853" s="250" t="s">
        <v>219</v>
      </c>
      <c r="D1853" s="251">
        <v>0</v>
      </c>
      <c r="E1853" s="251">
        <v>0</v>
      </c>
      <c r="F1853" s="251">
        <v>0</v>
      </c>
      <c r="G1853" s="251">
        <v>0</v>
      </c>
      <c r="H1853" s="221"/>
      <c r="I1853" s="221"/>
      <c r="J1853" s="221"/>
      <c r="K1853" s="221"/>
    </row>
    <row r="1854" spans="1:11">
      <c r="A1854" s="221"/>
      <c r="B1854" s="221"/>
      <c r="C1854" s="250" t="s">
        <v>220</v>
      </c>
      <c r="D1854" s="251">
        <v>0</v>
      </c>
      <c r="E1854" s="251">
        <v>0</v>
      </c>
      <c r="F1854" s="251">
        <v>0</v>
      </c>
      <c r="G1854" s="251">
        <v>0</v>
      </c>
      <c r="H1854" s="221"/>
      <c r="I1854" s="221"/>
      <c r="J1854" s="221"/>
      <c r="K1854" s="221"/>
    </row>
    <row r="1855" spans="1:11">
      <c r="A1855" s="221"/>
      <c r="B1855" s="221"/>
      <c r="C1855" s="250" t="s">
        <v>221</v>
      </c>
      <c r="D1855" s="251">
        <v>0</v>
      </c>
      <c r="E1855" s="251">
        <v>0</v>
      </c>
      <c r="F1855" s="251">
        <v>0</v>
      </c>
      <c r="G1855" s="251">
        <v>0</v>
      </c>
      <c r="H1855" s="221"/>
      <c r="I1855" s="221"/>
      <c r="J1855" s="221"/>
      <c r="K1855" s="221"/>
    </row>
    <row r="1856" spans="1:11">
      <c r="A1856" s="221"/>
      <c r="B1856" s="221"/>
      <c r="C1856" s="250" t="s">
        <v>222</v>
      </c>
      <c r="D1856" s="251">
        <v>0</v>
      </c>
      <c r="E1856" s="251">
        <v>0</v>
      </c>
      <c r="F1856" s="251">
        <v>0</v>
      </c>
      <c r="G1856" s="251">
        <v>0</v>
      </c>
      <c r="H1856" s="221"/>
      <c r="I1856" s="221"/>
      <c r="J1856" s="221"/>
      <c r="K1856" s="221"/>
    </row>
    <row r="1857" spans="1:11">
      <c r="A1857" s="221"/>
      <c r="B1857" s="221"/>
      <c r="C1857" s="250" t="s">
        <v>220</v>
      </c>
      <c r="D1857" s="251">
        <v>0</v>
      </c>
      <c r="E1857" s="251">
        <v>0</v>
      </c>
      <c r="F1857" s="251">
        <v>0</v>
      </c>
      <c r="G1857" s="251">
        <v>0</v>
      </c>
      <c r="H1857" s="221"/>
      <c r="I1857" s="221"/>
      <c r="J1857" s="221"/>
      <c r="K1857" s="221"/>
    </row>
    <row r="1858" spans="1:11">
      <c r="A1858" s="221"/>
      <c r="B1858" s="221"/>
      <c r="C1858" s="250" t="s">
        <v>221</v>
      </c>
      <c r="D1858" s="251">
        <v>0</v>
      </c>
      <c r="E1858" s="251">
        <v>0</v>
      </c>
      <c r="F1858" s="251">
        <v>0</v>
      </c>
      <c r="G1858" s="251">
        <v>0</v>
      </c>
      <c r="H1858" s="221"/>
      <c r="I1858" s="221"/>
      <c r="J1858" s="221"/>
      <c r="K1858" s="221"/>
    </row>
    <row r="1859" spans="1:11">
      <c r="A1859" s="221"/>
      <c r="B1859" s="221"/>
      <c r="C1859" s="250" t="s">
        <v>223</v>
      </c>
      <c r="D1859" s="251">
        <v>0</v>
      </c>
      <c r="E1859" s="251">
        <v>0</v>
      </c>
      <c r="F1859" s="251">
        <v>0</v>
      </c>
      <c r="G1859" s="251">
        <v>0</v>
      </c>
      <c r="H1859" s="221"/>
      <c r="I1859" s="221"/>
      <c r="J1859" s="221"/>
      <c r="K1859" s="221"/>
    </row>
    <row r="1860" spans="1:11">
      <c r="A1860" s="221"/>
      <c r="B1860" s="221"/>
      <c r="C1860" s="250" t="s">
        <v>220</v>
      </c>
      <c r="D1860" s="251">
        <v>0</v>
      </c>
      <c r="E1860" s="251">
        <v>0</v>
      </c>
      <c r="F1860" s="251">
        <v>0</v>
      </c>
      <c r="G1860" s="251">
        <v>0</v>
      </c>
      <c r="H1860" s="221"/>
      <c r="I1860" s="221"/>
      <c r="J1860" s="221"/>
      <c r="K1860" s="221"/>
    </row>
    <row r="1861" spans="1:11">
      <c r="A1861" s="221"/>
      <c r="B1861" s="221"/>
      <c r="C1861" s="250" t="s">
        <v>221</v>
      </c>
      <c r="D1861" s="251">
        <v>0</v>
      </c>
      <c r="E1861" s="251">
        <v>0</v>
      </c>
      <c r="F1861" s="251">
        <v>0</v>
      </c>
      <c r="G1861" s="251">
        <v>0</v>
      </c>
      <c r="H1861" s="221"/>
      <c r="I1861" s="221"/>
      <c r="J1861" s="221"/>
      <c r="K1861" s="221"/>
    </row>
    <row r="1862" spans="1:11">
      <c r="A1862" s="221"/>
      <c r="B1862" s="221"/>
      <c r="C1862" s="250" t="s">
        <v>224</v>
      </c>
      <c r="D1862" s="251">
        <v>0</v>
      </c>
      <c r="E1862" s="251">
        <v>0</v>
      </c>
      <c r="F1862" s="251">
        <v>0</v>
      </c>
      <c r="G1862" s="251">
        <v>0</v>
      </c>
      <c r="H1862" s="221"/>
      <c r="I1862" s="221"/>
      <c r="J1862" s="221"/>
      <c r="K1862" s="221"/>
    </row>
    <row r="1863" spans="1:11">
      <c r="A1863" s="221"/>
      <c r="B1863" s="221"/>
      <c r="C1863" s="250" t="s">
        <v>220</v>
      </c>
      <c r="D1863" s="251">
        <v>0</v>
      </c>
      <c r="E1863" s="251">
        <v>0</v>
      </c>
      <c r="F1863" s="251">
        <v>0</v>
      </c>
      <c r="G1863" s="251">
        <v>0</v>
      </c>
      <c r="H1863" s="221"/>
      <c r="I1863" s="221"/>
      <c r="J1863" s="221"/>
      <c r="K1863" s="221"/>
    </row>
    <row r="1864" spans="1:11">
      <c r="A1864" s="221"/>
      <c r="B1864" s="221"/>
      <c r="C1864" s="250" t="s">
        <v>221</v>
      </c>
      <c r="D1864" s="251">
        <v>0</v>
      </c>
      <c r="E1864" s="251">
        <v>0</v>
      </c>
      <c r="F1864" s="251">
        <v>0</v>
      </c>
      <c r="G1864" s="251">
        <v>0</v>
      </c>
      <c r="H1864" s="221"/>
      <c r="I1864" s="221"/>
      <c r="J1864" s="221"/>
      <c r="K1864" s="221"/>
    </row>
    <row r="1865" spans="1:11">
      <c r="A1865" s="221"/>
      <c r="B1865" s="221"/>
      <c r="C1865" s="250" t="s">
        <v>225</v>
      </c>
      <c r="D1865" s="251">
        <v>0</v>
      </c>
      <c r="E1865" s="251">
        <v>0</v>
      </c>
      <c r="F1865" s="251">
        <v>0</v>
      </c>
      <c r="G1865" s="251">
        <v>0</v>
      </c>
      <c r="H1865" s="221"/>
      <c r="I1865" s="221"/>
      <c r="J1865" s="221"/>
      <c r="K1865" s="221"/>
    </row>
    <row r="1866" spans="1:11">
      <c r="A1866" s="221"/>
      <c r="B1866" s="221"/>
      <c r="C1866" s="250" t="s">
        <v>220</v>
      </c>
      <c r="D1866" s="251">
        <v>0</v>
      </c>
      <c r="E1866" s="251">
        <v>0</v>
      </c>
      <c r="F1866" s="251">
        <v>0</v>
      </c>
      <c r="G1866" s="251">
        <v>0</v>
      </c>
      <c r="H1866" s="221"/>
      <c r="I1866" s="221"/>
      <c r="J1866" s="221"/>
      <c r="K1866" s="221"/>
    </row>
    <row r="1867" spans="1:11">
      <c r="A1867" s="221"/>
      <c r="B1867" s="221"/>
      <c r="C1867" s="250" t="s">
        <v>221</v>
      </c>
      <c r="D1867" s="251">
        <v>0</v>
      </c>
      <c r="E1867" s="251">
        <v>0</v>
      </c>
      <c r="F1867" s="251">
        <v>0</v>
      </c>
      <c r="G1867" s="251">
        <v>0</v>
      </c>
      <c r="H1867" s="221"/>
      <c r="I1867" s="221"/>
      <c r="J1867" s="221"/>
      <c r="K1867" s="221"/>
    </row>
    <row r="1868" spans="1:11">
      <c r="A1868" s="221"/>
      <c r="B1868" s="221"/>
      <c r="C1868" s="250" t="s">
        <v>226</v>
      </c>
      <c r="D1868" s="251">
        <v>0</v>
      </c>
      <c r="E1868" s="251">
        <v>0</v>
      </c>
      <c r="F1868" s="251">
        <v>0</v>
      </c>
      <c r="G1868" s="251">
        <v>0</v>
      </c>
      <c r="H1868" s="221"/>
      <c r="I1868" s="221"/>
      <c r="J1868" s="221"/>
      <c r="K1868" s="221"/>
    </row>
    <row r="1869" spans="1:11">
      <c r="A1869" s="221"/>
      <c r="B1869" s="221"/>
      <c r="C1869" s="250" t="s">
        <v>220</v>
      </c>
      <c r="D1869" s="251">
        <v>0</v>
      </c>
      <c r="E1869" s="251">
        <v>0</v>
      </c>
      <c r="F1869" s="251">
        <v>0</v>
      </c>
      <c r="G1869" s="251">
        <v>0</v>
      </c>
      <c r="H1869" s="221"/>
      <c r="I1869" s="221"/>
      <c r="J1869" s="221"/>
      <c r="K1869" s="221"/>
    </row>
    <row r="1870" spans="1:11">
      <c r="A1870" s="221"/>
      <c r="B1870" s="221"/>
      <c r="C1870" s="250" t="s">
        <v>221</v>
      </c>
      <c r="D1870" s="251">
        <v>0</v>
      </c>
      <c r="E1870" s="251">
        <v>0</v>
      </c>
      <c r="F1870" s="251">
        <v>0</v>
      </c>
      <c r="G1870" s="251">
        <v>0</v>
      </c>
      <c r="H1870" s="221"/>
      <c r="I1870" s="221"/>
      <c r="J1870" s="221"/>
      <c r="K1870" s="221"/>
    </row>
    <row r="1871" spans="1:11">
      <c r="A1871" s="221"/>
      <c r="B1871" s="221"/>
      <c r="C1871" s="250" t="s">
        <v>227</v>
      </c>
      <c r="D1871" s="251">
        <v>0</v>
      </c>
      <c r="E1871" s="251">
        <v>0</v>
      </c>
      <c r="F1871" s="251">
        <v>0</v>
      </c>
      <c r="G1871" s="251">
        <v>0</v>
      </c>
      <c r="H1871" s="221"/>
      <c r="I1871" s="221"/>
      <c r="J1871" s="221"/>
      <c r="K1871" s="221"/>
    </row>
    <row r="1872" spans="1:11">
      <c r="A1872" s="221"/>
      <c r="B1872" s="221"/>
      <c r="C1872" s="250" t="s">
        <v>220</v>
      </c>
      <c r="D1872" s="251">
        <v>0</v>
      </c>
      <c r="E1872" s="251">
        <v>0</v>
      </c>
      <c r="F1872" s="251">
        <v>0</v>
      </c>
      <c r="G1872" s="251">
        <v>0</v>
      </c>
      <c r="H1872" s="221"/>
      <c r="I1872" s="221"/>
      <c r="J1872" s="221"/>
      <c r="K1872" s="221"/>
    </row>
    <row r="1873" spans="1:11">
      <c r="A1873" s="221"/>
      <c r="B1873" s="221"/>
      <c r="C1873" s="250" t="s">
        <v>221</v>
      </c>
      <c r="D1873" s="251">
        <v>0</v>
      </c>
      <c r="E1873" s="251">
        <v>0</v>
      </c>
      <c r="F1873" s="251">
        <v>0</v>
      </c>
      <c r="G1873" s="251">
        <v>0</v>
      </c>
      <c r="H1873" s="221"/>
      <c r="I1873" s="221"/>
      <c r="J1873" s="221"/>
      <c r="K1873" s="221"/>
    </row>
    <row r="1874" spans="1:11">
      <c r="A1874" s="221"/>
      <c r="B1874" s="221"/>
      <c r="C1874" s="250" t="s">
        <v>228</v>
      </c>
      <c r="D1874" s="251">
        <v>0</v>
      </c>
      <c r="E1874" s="251">
        <v>0</v>
      </c>
      <c r="F1874" s="251">
        <v>0</v>
      </c>
      <c r="G1874" s="251">
        <v>0</v>
      </c>
      <c r="H1874" s="221"/>
      <c r="I1874" s="221"/>
      <c r="J1874" s="221"/>
      <c r="K1874" s="221"/>
    </row>
    <row r="1875" spans="1:11">
      <c r="A1875" s="221"/>
      <c r="B1875" s="221"/>
      <c r="C1875" s="250" t="s">
        <v>220</v>
      </c>
      <c r="D1875" s="251">
        <v>0</v>
      </c>
      <c r="E1875" s="251">
        <v>0</v>
      </c>
      <c r="F1875" s="251">
        <v>0</v>
      </c>
      <c r="G1875" s="251">
        <v>0</v>
      </c>
      <c r="H1875" s="221"/>
      <c r="I1875" s="221"/>
      <c r="J1875" s="221"/>
      <c r="K1875" s="221"/>
    </row>
    <row r="1876" spans="1:11">
      <c r="A1876" s="221"/>
      <c r="B1876" s="221"/>
      <c r="C1876" s="250" t="s">
        <v>229</v>
      </c>
      <c r="D1876" s="251">
        <v>0</v>
      </c>
      <c r="E1876" s="251">
        <v>0</v>
      </c>
      <c r="F1876" s="251">
        <v>0</v>
      </c>
      <c r="G1876" s="251">
        <v>0</v>
      </c>
      <c r="H1876" s="221"/>
      <c r="I1876" s="221"/>
      <c r="J1876" s="221"/>
      <c r="K1876" s="221"/>
    </row>
    <row r="1877" spans="1:11">
      <c r="A1877" s="221"/>
      <c r="B1877" s="221"/>
      <c r="C1877" s="250" t="s">
        <v>230</v>
      </c>
      <c r="D1877" s="251">
        <v>0</v>
      </c>
      <c r="E1877" s="251">
        <v>0</v>
      </c>
      <c r="F1877" s="251">
        <v>0</v>
      </c>
      <c r="G1877" s="251">
        <v>0</v>
      </c>
      <c r="H1877" s="221"/>
      <c r="I1877" s="221"/>
      <c r="J1877" s="221"/>
      <c r="K1877" s="221"/>
    </row>
    <row r="1878" spans="1:11">
      <c r="A1878" s="221"/>
      <c r="B1878" s="221"/>
      <c r="C1878" s="250" t="s">
        <v>231</v>
      </c>
      <c r="D1878" s="251">
        <v>0</v>
      </c>
      <c r="E1878" s="251">
        <v>0</v>
      </c>
      <c r="F1878" s="251">
        <v>0</v>
      </c>
      <c r="G1878" s="251">
        <v>0</v>
      </c>
      <c r="H1878" s="221"/>
      <c r="I1878" s="221"/>
      <c r="J1878" s="221"/>
      <c r="K1878" s="221"/>
    </row>
    <row r="1879" spans="1:11">
      <c r="A1879" s="221"/>
      <c r="B1879" s="221"/>
      <c r="C1879" s="250" t="s">
        <v>232</v>
      </c>
      <c r="D1879" s="251">
        <v>0</v>
      </c>
      <c r="E1879" s="251">
        <v>0</v>
      </c>
      <c r="F1879" s="251">
        <v>0</v>
      </c>
      <c r="G1879" s="251">
        <v>0</v>
      </c>
      <c r="H1879" s="221"/>
      <c r="I1879" s="221"/>
      <c r="J1879" s="221"/>
      <c r="K1879" s="221"/>
    </row>
    <row r="1880" spans="1:11">
      <c r="A1880" s="221"/>
      <c r="B1880" s="221"/>
      <c r="C1880" s="250" t="s">
        <v>233</v>
      </c>
      <c r="D1880" s="251">
        <v>0</v>
      </c>
      <c r="E1880" s="251">
        <v>39024374</v>
      </c>
      <c r="F1880" s="251">
        <v>0</v>
      </c>
      <c r="G1880" s="251">
        <v>0</v>
      </c>
      <c r="H1880" s="221"/>
      <c r="I1880" s="221"/>
      <c r="J1880" s="221"/>
      <c r="K1880" s="221"/>
    </row>
    <row r="1881" spans="1:11">
      <c r="A1881" s="221"/>
      <c r="B1881" s="221"/>
      <c r="C1881" s="250" t="s">
        <v>220</v>
      </c>
      <c r="D1881" s="251">
        <v>0</v>
      </c>
      <c r="E1881" s="251">
        <v>39024374</v>
      </c>
      <c r="F1881" s="251">
        <v>0</v>
      </c>
      <c r="G1881" s="251">
        <v>0</v>
      </c>
      <c r="H1881" s="221"/>
      <c r="I1881" s="221"/>
      <c r="J1881" s="221"/>
      <c r="K1881" s="221"/>
    </row>
    <row r="1882" spans="1:11">
      <c r="A1882" s="221"/>
      <c r="B1882" s="221"/>
      <c r="C1882" s="250" t="s">
        <v>229</v>
      </c>
      <c r="D1882" s="251">
        <v>0</v>
      </c>
      <c r="E1882" s="251">
        <v>0</v>
      </c>
      <c r="F1882" s="251">
        <v>0</v>
      </c>
      <c r="G1882" s="251">
        <v>0</v>
      </c>
      <c r="H1882" s="221"/>
      <c r="I1882" s="221"/>
      <c r="J1882" s="221"/>
      <c r="K1882" s="221"/>
    </row>
    <row r="1883" spans="1:11">
      <c r="A1883" s="221"/>
      <c r="B1883" s="221"/>
      <c r="C1883" s="250" t="s">
        <v>230</v>
      </c>
      <c r="D1883" s="251">
        <v>0</v>
      </c>
      <c r="E1883" s="251">
        <v>0</v>
      </c>
      <c r="F1883" s="251">
        <v>0</v>
      </c>
      <c r="G1883" s="251">
        <v>0</v>
      </c>
      <c r="H1883" s="221"/>
      <c r="I1883" s="221"/>
      <c r="J1883" s="221"/>
      <c r="K1883" s="221"/>
    </row>
    <row r="1884" spans="1:11">
      <c r="A1884" s="221"/>
      <c r="B1884" s="221"/>
      <c r="C1884" s="250" t="s">
        <v>231</v>
      </c>
      <c r="D1884" s="251">
        <v>0</v>
      </c>
      <c r="E1884" s="251">
        <v>0</v>
      </c>
      <c r="F1884" s="251">
        <v>0</v>
      </c>
      <c r="G1884" s="251">
        <v>0</v>
      </c>
      <c r="H1884" s="221"/>
      <c r="I1884" s="221"/>
      <c r="J1884" s="221"/>
      <c r="K1884" s="221"/>
    </row>
    <row r="1885" spans="1:11">
      <c r="A1885" s="221"/>
      <c r="B1885" s="221"/>
      <c r="C1885" s="250" t="s">
        <v>232</v>
      </c>
      <c r="D1885" s="251">
        <v>0</v>
      </c>
      <c r="E1885" s="251">
        <v>0</v>
      </c>
      <c r="F1885" s="251">
        <v>0</v>
      </c>
      <c r="G1885" s="251">
        <v>0</v>
      </c>
      <c r="H1885" s="221"/>
      <c r="I1885" s="221"/>
      <c r="J1885" s="221"/>
      <c r="K1885" s="221"/>
    </row>
    <row r="1886" spans="1:11">
      <c r="A1886" s="221"/>
      <c r="B1886" s="221"/>
      <c r="C1886" s="250" t="s">
        <v>234</v>
      </c>
      <c r="D1886" s="251">
        <v>0</v>
      </c>
      <c r="E1886" s="251">
        <v>0</v>
      </c>
      <c r="F1886" s="251">
        <v>0</v>
      </c>
      <c r="G1886" s="251">
        <v>0</v>
      </c>
      <c r="H1886" s="221"/>
      <c r="I1886" s="221"/>
      <c r="J1886" s="221"/>
      <c r="K1886" s="221"/>
    </row>
    <row r="1887" spans="1:11">
      <c r="A1887" s="221"/>
      <c r="B1887" s="221"/>
      <c r="C1887" s="250" t="s">
        <v>220</v>
      </c>
      <c r="D1887" s="251">
        <v>0</v>
      </c>
      <c r="E1887" s="251">
        <v>0</v>
      </c>
      <c r="F1887" s="251">
        <v>0</v>
      </c>
      <c r="G1887" s="251">
        <v>0</v>
      </c>
      <c r="H1887" s="221"/>
      <c r="I1887" s="221"/>
      <c r="J1887" s="221"/>
      <c r="K1887" s="221"/>
    </row>
    <row r="1888" spans="1:11">
      <c r="A1888" s="221"/>
      <c r="B1888" s="221"/>
      <c r="C1888" s="250" t="s">
        <v>229</v>
      </c>
      <c r="D1888" s="251">
        <v>0</v>
      </c>
      <c r="E1888" s="251">
        <v>0</v>
      </c>
      <c r="F1888" s="251">
        <v>0</v>
      </c>
      <c r="G1888" s="251">
        <v>0</v>
      </c>
      <c r="H1888" s="221"/>
      <c r="I1888" s="221"/>
      <c r="J1888" s="221"/>
      <c r="K1888" s="221"/>
    </row>
    <row r="1889" spans="1:11">
      <c r="A1889" s="221"/>
      <c r="B1889" s="221"/>
      <c r="C1889" s="250" t="s">
        <v>230</v>
      </c>
      <c r="D1889" s="251">
        <v>0</v>
      </c>
      <c r="E1889" s="251">
        <v>0</v>
      </c>
      <c r="F1889" s="251">
        <v>0</v>
      </c>
      <c r="G1889" s="251">
        <v>0</v>
      </c>
      <c r="H1889" s="221"/>
      <c r="I1889" s="221"/>
      <c r="J1889" s="221"/>
      <c r="K1889" s="221"/>
    </row>
    <row r="1890" spans="1:11">
      <c r="A1890" s="221"/>
      <c r="B1890" s="221"/>
      <c r="C1890" s="250" t="s">
        <v>231</v>
      </c>
      <c r="D1890" s="251">
        <v>0</v>
      </c>
      <c r="E1890" s="251">
        <v>0</v>
      </c>
      <c r="F1890" s="251">
        <v>0</v>
      </c>
      <c r="G1890" s="251">
        <v>0</v>
      </c>
      <c r="H1890" s="221"/>
      <c r="I1890" s="221"/>
      <c r="J1890" s="221"/>
      <c r="K1890" s="221"/>
    </row>
    <row r="1891" spans="1:11">
      <c r="A1891" s="221"/>
      <c r="B1891" s="221"/>
      <c r="C1891" s="250" t="s">
        <v>232</v>
      </c>
      <c r="D1891" s="251">
        <v>0</v>
      </c>
      <c r="E1891" s="251">
        <v>0</v>
      </c>
      <c r="F1891" s="251">
        <v>0</v>
      </c>
      <c r="G1891" s="251">
        <v>0</v>
      </c>
      <c r="H1891" s="221"/>
      <c r="I1891" s="221"/>
      <c r="J1891" s="221"/>
      <c r="K1891" s="221"/>
    </row>
    <row r="1892" spans="1:11">
      <c r="A1892" s="221"/>
      <c r="B1892" s="221"/>
      <c r="C1892" s="250" t="s">
        <v>235</v>
      </c>
      <c r="D1892" s="251">
        <v>0</v>
      </c>
      <c r="E1892" s="251">
        <v>0</v>
      </c>
      <c r="F1892" s="251">
        <v>0</v>
      </c>
      <c r="G1892" s="251">
        <v>0</v>
      </c>
      <c r="H1892" s="221"/>
      <c r="I1892" s="221"/>
      <c r="J1892" s="221"/>
      <c r="K1892" s="221"/>
    </row>
    <row r="1893" spans="1:11">
      <c r="A1893" s="221"/>
      <c r="B1893" s="221"/>
      <c r="C1893" s="250" t="s">
        <v>236</v>
      </c>
      <c r="D1893" s="251">
        <v>0</v>
      </c>
      <c r="E1893" s="251">
        <v>0</v>
      </c>
      <c r="F1893" s="251">
        <v>0</v>
      </c>
      <c r="G1893" s="251">
        <v>0</v>
      </c>
      <c r="H1893" s="221"/>
      <c r="I1893" s="221"/>
      <c r="J1893" s="221"/>
      <c r="K1893" s="221"/>
    </row>
    <row r="1894" spans="1:11">
      <c r="A1894" s="221"/>
      <c r="B1894" s="221"/>
      <c r="C1894" s="252" t="s">
        <v>237</v>
      </c>
      <c r="D1894" s="251">
        <v>0</v>
      </c>
      <c r="E1894" s="251">
        <v>39024374</v>
      </c>
      <c r="F1894" s="251">
        <v>0</v>
      </c>
      <c r="G1894" s="251">
        <v>0</v>
      </c>
      <c r="H1894" s="221"/>
      <c r="I1894" s="221"/>
      <c r="J1894" s="221"/>
      <c r="K1894" s="221"/>
    </row>
    <row r="1895" spans="1:11">
      <c r="A1895" s="221"/>
      <c r="B1895" s="221"/>
      <c r="C1895" s="243" t="s">
        <v>209</v>
      </c>
      <c r="D1895" s="1705" t="s">
        <v>3683</v>
      </c>
      <c r="E1895" s="1706"/>
      <c r="F1895" s="1706"/>
      <c r="G1895" s="1706"/>
      <c r="H1895" s="221"/>
      <c r="I1895" s="221"/>
      <c r="J1895" s="221"/>
      <c r="K1895" s="221"/>
    </row>
    <row r="1896" spans="1:11">
      <c r="A1896" s="221"/>
      <c r="B1896" s="221"/>
      <c r="C1896" s="244" t="s">
        <v>211</v>
      </c>
      <c r="D1896" s="1639" t="s">
        <v>3677</v>
      </c>
      <c r="E1896" s="1640"/>
      <c r="F1896" s="1640"/>
      <c r="G1896" s="1640"/>
      <c r="H1896" s="221"/>
      <c r="I1896" s="221"/>
      <c r="J1896" s="221"/>
      <c r="K1896" s="221"/>
    </row>
    <row r="1897" spans="1:11">
      <c r="A1897" s="221"/>
      <c r="B1897" s="221"/>
      <c r="C1897" s="244" t="s">
        <v>31</v>
      </c>
      <c r="D1897" s="1639" t="s">
        <v>3526</v>
      </c>
      <c r="E1897" s="1640"/>
      <c r="F1897" s="1640"/>
      <c r="G1897" s="1640"/>
      <c r="H1897" s="221"/>
      <c r="I1897" s="221"/>
      <c r="J1897" s="221"/>
      <c r="K1897" s="221"/>
    </row>
    <row r="1898" spans="1:11">
      <c r="A1898" s="221"/>
      <c r="B1898" s="221"/>
      <c r="C1898" s="245"/>
      <c r="D1898" s="246">
        <v>2025</v>
      </c>
      <c r="E1898" s="246">
        <v>2026</v>
      </c>
      <c r="F1898" s="246">
        <v>2027</v>
      </c>
      <c r="G1898" s="246">
        <v>2028</v>
      </c>
      <c r="H1898" s="221"/>
      <c r="I1898" s="221"/>
      <c r="J1898" s="221"/>
      <c r="K1898" s="221"/>
    </row>
    <row r="1899" spans="1:11">
      <c r="A1899" s="221"/>
      <c r="B1899" s="221"/>
      <c r="C1899" s="247"/>
      <c r="D1899" s="248" t="s">
        <v>13</v>
      </c>
      <c r="E1899" s="248" t="s">
        <v>14</v>
      </c>
      <c r="F1899" s="248" t="s">
        <v>14</v>
      </c>
      <c r="G1899" s="248" t="s">
        <v>14</v>
      </c>
      <c r="H1899" s="221"/>
      <c r="I1899" s="221"/>
      <c r="J1899" s="221"/>
      <c r="K1899" s="221"/>
    </row>
    <row r="1900" spans="1:11">
      <c r="A1900" s="221"/>
      <c r="B1900" s="221"/>
      <c r="C1900" s="225" t="s">
        <v>33</v>
      </c>
      <c r="D1900" s="253" t="s">
        <v>200</v>
      </c>
      <c r="E1900" s="253" t="s">
        <v>248</v>
      </c>
      <c r="F1900" s="253" t="s">
        <v>164</v>
      </c>
      <c r="G1900" s="253" t="s">
        <v>164</v>
      </c>
      <c r="H1900" s="221"/>
      <c r="I1900" s="221"/>
      <c r="J1900" s="221"/>
      <c r="K1900" s="221"/>
    </row>
    <row r="1901" spans="1:11">
      <c r="A1901" s="221"/>
      <c r="B1901" s="221"/>
      <c r="C1901" s="225" t="s">
        <v>214</v>
      </c>
      <c r="D1901" s="1584">
        <v>283330655</v>
      </c>
      <c r="E1901" s="1584">
        <v>16150981</v>
      </c>
      <c r="F1901" s="253" t="s">
        <v>164</v>
      </c>
      <c r="G1901" s="253" t="s">
        <v>164</v>
      </c>
      <c r="H1901" s="221"/>
      <c r="I1901" s="221"/>
      <c r="J1901" s="221"/>
      <c r="K1901" s="221"/>
    </row>
    <row r="1902" spans="1:11">
      <c r="A1902" s="221"/>
      <c r="B1902" s="221"/>
      <c r="C1902" s="225" t="s">
        <v>215</v>
      </c>
      <c r="D1902" s="253" t="s">
        <v>164</v>
      </c>
      <c r="E1902" s="1584">
        <v>16150981</v>
      </c>
      <c r="F1902" s="253" t="s">
        <v>164</v>
      </c>
      <c r="G1902" s="253" t="s">
        <v>164</v>
      </c>
      <c r="H1902" s="221"/>
      <c r="I1902" s="221"/>
      <c r="J1902" s="221"/>
      <c r="K1902" s="221"/>
    </row>
    <row r="1903" spans="1:11">
      <c r="A1903" s="221"/>
      <c r="B1903" s="221"/>
      <c r="C1903" s="225" t="s">
        <v>216</v>
      </c>
      <c r="D1903" s="253" t="s">
        <v>200</v>
      </c>
      <c r="E1903" s="253" t="s">
        <v>200</v>
      </c>
      <c r="F1903" s="1619">
        <v>-1</v>
      </c>
      <c r="G1903" s="253" t="s">
        <v>200</v>
      </c>
      <c r="H1903" s="221"/>
      <c r="I1903" s="221"/>
      <c r="J1903" s="221"/>
      <c r="K1903" s="221"/>
    </row>
    <row r="1904" spans="1:11">
      <c r="A1904" s="221"/>
      <c r="B1904" s="221"/>
      <c r="C1904" s="225" t="s">
        <v>217</v>
      </c>
      <c r="D1904" s="253" t="s">
        <v>200</v>
      </c>
      <c r="E1904" s="1586">
        <v>-0.94299599879158857</v>
      </c>
      <c r="F1904" s="1619">
        <v>-1</v>
      </c>
      <c r="G1904" s="253" t="s">
        <v>200</v>
      </c>
      <c r="H1904" s="221"/>
      <c r="I1904" s="221"/>
      <c r="J1904" s="221"/>
      <c r="K1904" s="221"/>
    </row>
    <row r="1905" spans="1:11">
      <c r="A1905" s="221"/>
      <c r="B1905" s="221"/>
      <c r="C1905" s="225" t="s">
        <v>39</v>
      </c>
      <c r="D1905" s="253" t="s">
        <v>200</v>
      </c>
      <c r="E1905" s="253" t="s">
        <v>200</v>
      </c>
      <c r="F1905" s="1619">
        <v>-1</v>
      </c>
      <c r="G1905" s="253" t="s">
        <v>200</v>
      </c>
      <c r="H1905" s="221"/>
      <c r="I1905" s="221"/>
      <c r="J1905" s="221"/>
      <c r="K1905" s="221"/>
    </row>
    <row r="1906" spans="1:11">
      <c r="A1906" s="221"/>
      <c r="B1906" s="221"/>
      <c r="C1906" s="1641" t="s">
        <v>218</v>
      </c>
      <c r="D1906" s="1642"/>
      <c r="E1906" s="1642"/>
      <c r="F1906" s="1642"/>
      <c r="G1906" s="1642"/>
      <c r="H1906" s="221"/>
      <c r="I1906" s="221"/>
      <c r="J1906" s="221"/>
      <c r="K1906" s="221"/>
    </row>
    <row r="1907" spans="1:11">
      <c r="A1907" s="221"/>
      <c r="B1907" s="221"/>
      <c r="C1907" s="245"/>
      <c r="D1907" s="246">
        <v>2025</v>
      </c>
      <c r="E1907" s="246">
        <v>2026</v>
      </c>
      <c r="F1907" s="246">
        <v>2027</v>
      </c>
      <c r="G1907" s="246">
        <v>2028</v>
      </c>
      <c r="H1907" s="221"/>
      <c r="I1907" s="221"/>
      <c r="J1907" s="221"/>
      <c r="K1907" s="221"/>
    </row>
    <row r="1908" spans="1:11">
      <c r="A1908" s="221"/>
      <c r="B1908" s="221"/>
      <c r="C1908" s="247"/>
      <c r="D1908" s="248" t="s">
        <v>13</v>
      </c>
      <c r="E1908" s="248" t="s">
        <v>14</v>
      </c>
      <c r="F1908" s="248" t="s">
        <v>14</v>
      </c>
      <c r="G1908" s="248" t="s">
        <v>14</v>
      </c>
      <c r="H1908" s="221"/>
      <c r="I1908" s="221"/>
      <c r="J1908" s="221"/>
      <c r="K1908" s="221"/>
    </row>
    <row r="1909" spans="1:11">
      <c r="A1909" s="221"/>
      <c r="B1909" s="221"/>
      <c r="C1909" s="250" t="s">
        <v>219</v>
      </c>
      <c r="D1909" s="251">
        <v>0</v>
      </c>
      <c r="E1909" s="251">
        <v>0</v>
      </c>
      <c r="F1909" s="251">
        <v>0</v>
      </c>
      <c r="G1909" s="251">
        <v>0</v>
      </c>
      <c r="H1909" s="221"/>
      <c r="I1909" s="221"/>
      <c r="J1909" s="221"/>
      <c r="K1909" s="221"/>
    </row>
    <row r="1910" spans="1:11">
      <c r="A1910" s="221"/>
      <c r="B1910" s="221"/>
      <c r="C1910" s="250" t="s">
        <v>220</v>
      </c>
      <c r="D1910" s="251">
        <v>0</v>
      </c>
      <c r="E1910" s="251">
        <v>0</v>
      </c>
      <c r="F1910" s="251">
        <v>0</v>
      </c>
      <c r="G1910" s="251">
        <v>0</v>
      </c>
      <c r="H1910" s="221"/>
      <c r="I1910" s="221"/>
      <c r="J1910" s="221"/>
      <c r="K1910" s="221"/>
    </row>
    <row r="1911" spans="1:11">
      <c r="A1911" s="221"/>
      <c r="B1911" s="221"/>
      <c r="C1911" s="250" t="s">
        <v>221</v>
      </c>
      <c r="D1911" s="251">
        <v>0</v>
      </c>
      <c r="E1911" s="251">
        <v>0</v>
      </c>
      <c r="F1911" s="251">
        <v>0</v>
      </c>
      <c r="G1911" s="251">
        <v>0</v>
      </c>
      <c r="H1911" s="221"/>
      <c r="I1911" s="221"/>
      <c r="J1911" s="221"/>
      <c r="K1911" s="221"/>
    </row>
    <row r="1912" spans="1:11">
      <c r="A1912" s="221"/>
      <c r="B1912" s="221"/>
      <c r="C1912" s="250" t="s">
        <v>222</v>
      </c>
      <c r="D1912" s="251">
        <v>0</v>
      </c>
      <c r="E1912" s="251">
        <v>0</v>
      </c>
      <c r="F1912" s="251">
        <v>0</v>
      </c>
      <c r="G1912" s="251">
        <v>0</v>
      </c>
      <c r="H1912" s="221"/>
      <c r="I1912" s="221"/>
      <c r="J1912" s="221"/>
      <c r="K1912" s="221"/>
    </row>
    <row r="1913" spans="1:11">
      <c r="A1913" s="221"/>
      <c r="B1913" s="221"/>
      <c r="C1913" s="250" t="s">
        <v>220</v>
      </c>
      <c r="D1913" s="251">
        <v>0</v>
      </c>
      <c r="E1913" s="251">
        <v>0</v>
      </c>
      <c r="F1913" s="251">
        <v>0</v>
      </c>
      <c r="G1913" s="251">
        <v>0</v>
      </c>
      <c r="H1913" s="221"/>
      <c r="I1913" s="221"/>
      <c r="J1913" s="221"/>
      <c r="K1913" s="221"/>
    </row>
    <row r="1914" spans="1:11">
      <c r="A1914" s="221"/>
      <c r="B1914" s="221"/>
      <c r="C1914" s="250" t="s">
        <v>221</v>
      </c>
      <c r="D1914" s="251">
        <v>0</v>
      </c>
      <c r="E1914" s="251">
        <v>0</v>
      </c>
      <c r="F1914" s="251">
        <v>0</v>
      </c>
      <c r="G1914" s="251">
        <v>0</v>
      </c>
      <c r="H1914" s="221"/>
      <c r="I1914" s="221"/>
      <c r="J1914" s="221"/>
      <c r="K1914" s="221"/>
    </row>
    <row r="1915" spans="1:11">
      <c r="A1915" s="221"/>
      <c r="B1915" s="221"/>
      <c r="C1915" s="250" t="s">
        <v>223</v>
      </c>
      <c r="D1915" s="251">
        <v>0</v>
      </c>
      <c r="E1915" s="251">
        <v>0</v>
      </c>
      <c r="F1915" s="251">
        <v>0</v>
      </c>
      <c r="G1915" s="251">
        <v>0</v>
      </c>
      <c r="H1915" s="221"/>
      <c r="I1915" s="221"/>
      <c r="J1915" s="221"/>
      <c r="K1915" s="221"/>
    </row>
    <row r="1916" spans="1:11">
      <c r="A1916" s="221"/>
      <c r="B1916" s="221"/>
      <c r="C1916" s="250" t="s">
        <v>220</v>
      </c>
      <c r="D1916" s="251">
        <v>0</v>
      </c>
      <c r="E1916" s="251">
        <v>0</v>
      </c>
      <c r="F1916" s="251">
        <v>0</v>
      </c>
      <c r="G1916" s="251">
        <v>0</v>
      </c>
      <c r="H1916" s="221"/>
      <c r="I1916" s="221"/>
      <c r="J1916" s="221"/>
      <c r="K1916" s="221"/>
    </row>
    <row r="1917" spans="1:11">
      <c r="A1917" s="221"/>
      <c r="B1917" s="221"/>
      <c r="C1917" s="250" t="s">
        <v>221</v>
      </c>
      <c r="D1917" s="251">
        <v>0</v>
      </c>
      <c r="E1917" s="251">
        <v>0</v>
      </c>
      <c r="F1917" s="251">
        <v>0</v>
      </c>
      <c r="G1917" s="251">
        <v>0</v>
      </c>
      <c r="H1917" s="221"/>
      <c r="I1917" s="221"/>
      <c r="J1917" s="221"/>
      <c r="K1917" s="221"/>
    </row>
    <row r="1918" spans="1:11">
      <c r="A1918" s="221"/>
      <c r="B1918" s="221"/>
      <c r="C1918" s="250" t="s">
        <v>224</v>
      </c>
      <c r="D1918" s="251">
        <v>0</v>
      </c>
      <c r="E1918" s="251">
        <v>0</v>
      </c>
      <c r="F1918" s="251">
        <v>0</v>
      </c>
      <c r="G1918" s="251">
        <v>0</v>
      </c>
      <c r="H1918" s="221"/>
      <c r="I1918" s="221"/>
      <c r="J1918" s="221"/>
      <c r="K1918" s="221"/>
    </row>
    <row r="1919" spans="1:11">
      <c r="A1919" s="221"/>
      <c r="B1919" s="221"/>
      <c r="C1919" s="250" t="s">
        <v>220</v>
      </c>
      <c r="D1919" s="251">
        <v>0</v>
      </c>
      <c r="E1919" s="251">
        <v>0</v>
      </c>
      <c r="F1919" s="251">
        <v>0</v>
      </c>
      <c r="G1919" s="251">
        <v>0</v>
      </c>
      <c r="H1919" s="221"/>
      <c r="I1919" s="221"/>
      <c r="J1919" s="221"/>
      <c r="K1919" s="221"/>
    </row>
    <row r="1920" spans="1:11">
      <c r="A1920" s="221"/>
      <c r="B1920" s="221"/>
      <c r="C1920" s="250" t="s">
        <v>221</v>
      </c>
      <c r="D1920" s="251">
        <v>0</v>
      </c>
      <c r="E1920" s="251">
        <v>0</v>
      </c>
      <c r="F1920" s="251">
        <v>0</v>
      </c>
      <c r="G1920" s="251">
        <v>0</v>
      </c>
      <c r="H1920" s="221"/>
      <c r="I1920" s="221"/>
      <c r="J1920" s="221"/>
      <c r="K1920" s="221"/>
    </row>
    <row r="1921" spans="1:11">
      <c r="A1921" s="221"/>
      <c r="B1921" s="221"/>
      <c r="C1921" s="250" t="s">
        <v>225</v>
      </c>
      <c r="D1921" s="251">
        <v>0</v>
      </c>
      <c r="E1921" s="251">
        <v>0</v>
      </c>
      <c r="F1921" s="251">
        <v>0</v>
      </c>
      <c r="G1921" s="251">
        <v>0</v>
      </c>
      <c r="H1921" s="221"/>
      <c r="I1921" s="221"/>
      <c r="J1921" s="221"/>
      <c r="K1921" s="221"/>
    </row>
    <row r="1922" spans="1:11">
      <c r="A1922" s="221"/>
      <c r="B1922" s="221"/>
      <c r="C1922" s="250" t="s">
        <v>220</v>
      </c>
      <c r="D1922" s="251">
        <v>0</v>
      </c>
      <c r="E1922" s="251">
        <v>0</v>
      </c>
      <c r="F1922" s="251">
        <v>0</v>
      </c>
      <c r="G1922" s="251">
        <v>0</v>
      </c>
      <c r="H1922" s="221"/>
      <c r="I1922" s="221"/>
      <c r="J1922" s="221"/>
      <c r="K1922" s="221"/>
    </row>
    <row r="1923" spans="1:11">
      <c r="A1923" s="221"/>
      <c r="B1923" s="221"/>
      <c r="C1923" s="250" t="s">
        <v>221</v>
      </c>
      <c r="D1923" s="251">
        <v>0</v>
      </c>
      <c r="E1923" s="251">
        <v>0</v>
      </c>
      <c r="F1923" s="251">
        <v>0</v>
      </c>
      <c r="G1923" s="251">
        <v>0</v>
      </c>
      <c r="H1923" s="221"/>
      <c r="I1923" s="221"/>
      <c r="J1923" s="221"/>
      <c r="K1923" s="221"/>
    </row>
    <row r="1924" spans="1:11">
      <c r="A1924" s="221"/>
      <c r="B1924" s="221"/>
      <c r="C1924" s="250" t="s">
        <v>226</v>
      </c>
      <c r="D1924" s="251">
        <v>0</v>
      </c>
      <c r="E1924" s="251">
        <v>0</v>
      </c>
      <c r="F1924" s="251">
        <v>0</v>
      </c>
      <c r="G1924" s="251">
        <v>0</v>
      </c>
      <c r="H1924" s="221"/>
      <c r="I1924" s="221"/>
      <c r="J1924" s="221"/>
      <c r="K1924" s="221"/>
    </row>
    <row r="1925" spans="1:11">
      <c r="A1925" s="221"/>
      <c r="B1925" s="221"/>
      <c r="C1925" s="250" t="s">
        <v>220</v>
      </c>
      <c r="D1925" s="251">
        <v>0</v>
      </c>
      <c r="E1925" s="251">
        <v>0</v>
      </c>
      <c r="F1925" s="251">
        <v>0</v>
      </c>
      <c r="G1925" s="251">
        <v>0</v>
      </c>
      <c r="H1925" s="221"/>
      <c r="I1925" s="221"/>
      <c r="J1925" s="221"/>
      <c r="K1925" s="221"/>
    </row>
    <row r="1926" spans="1:11">
      <c r="A1926" s="221"/>
      <c r="B1926" s="221"/>
      <c r="C1926" s="250" t="s">
        <v>221</v>
      </c>
      <c r="D1926" s="251">
        <v>0</v>
      </c>
      <c r="E1926" s="251">
        <v>0</v>
      </c>
      <c r="F1926" s="251">
        <v>0</v>
      </c>
      <c r="G1926" s="251">
        <v>0</v>
      </c>
      <c r="H1926" s="221"/>
      <c r="I1926" s="221"/>
      <c r="J1926" s="221"/>
      <c r="K1926" s="221"/>
    </row>
    <row r="1927" spans="1:11">
      <c r="A1927" s="221"/>
      <c r="B1927" s="221"/>
      <c r="C1927" s="250" t="s">
        <v>227</v>
      </c>
      <c r="D1927" s="251">
        <v>0</v>
      </c>
      <c r="E1927" s="251">
        <v>0</v>
      </c>
      <c r="F1927" s="251">
        <v>0</v>
      </c>
      <c r="G1927" s="251">
        <v>0</v>
      </c>
      <c r="H1927" s="221"/>
      <c r="I1927" s="221"/>
      <c r="J1927" s="221"/>
      <c r="K1927" s="221"/>
    </row>
    <row r="1928" spans="1:11">
      <c r="A1928" s="221"/>
      <c r="B1928" s="221"/>
      <c r="C1928" s="250" t="s">
        <v>220</v>
      </c>
      <c r="D1928" s="251">
        <v>0</v>
      </c>
      <c r="E1928" s="251">
        <v>0</v>
      </c>
      <c r="F1928" s="251">
        <v>0</v>
      </c>
      <c r="G1928" s="251">
        <v>0</v>
      </c>
      <c r="H1928" s="221"/>
      <c r="I1928" s="221"/>
      <c r="J1928" s="221"/>
      <c r="K1928" s="221"/>
    </row>
    <row r="1929" spans="1:11">
      <c r="A1929" s="221"/>
      <c r="B1929" s="221"/>
      <c r="C1929" s="250" t="s">
        <v>221</v>
      </c>
      <c r="D1929" s="251">
        <v>0</v>
      </c>
      <c r="E1929" s="251">
        <v>0</v>
      </c>
      <c r="F1929" s="251">
        <v>0</v>
      </c>
      <c r="G1929" s="251">
        <v>0</v>
      </c>
      <c r="H1929" s="221"/>
      <c r="I1929" s="221"/>
      <c r="J1929" s="221"/>
      <c r="K1929" s="221"/>
    </row>
    <row r="1930" spans="1:11">
      <c r="A1930" s="221"/>
      <c r="B1930" s="221"/>
      <c r="C1930" s="250" t="s">
        <v>228</v>
      </c>
      <c r="D1930" s="251">
        <v>0</v>
      </c>
      <c r="E1930" s="251">
        <v>0</v>
      </c>
      <c r="F1930" s="251">
        <v>0</v>
      </c>
      <c r="G1930" s="251">
        <v>0</v>
      </c>
      <c r="H1930" s="221"/>
      <c r="I1930" s="221"/>
      <c r="J1930" s="221"/>
      <c r="K1930" s="221"/>
    </row>
    <row r="1931" spans="1:11">
      <c r="A1931" s="221"/>
      <c r="B1931" s="221"/>
      <c r="C1931" s="250" t="s">
        <v>220</v>
      </c>
      <c r="D1931" s="251">
        <v>0</v>
      </c>
      <c r="E1931" s="251">
        <v>0</v>
      </c>
      <c r="F1931" s="251">
        <v>0</v>
      </c>
      <c r="G1931" s="251">
        <v>0</v>
      </c>
      <c r="H1931" s="221"/>
      <c r="I1931" s="221"/>
      <c r="J1931" s="221"/>
      <c r="K1931" s="221"/>
    </row>
    <row r="1932" spans="1:11">
      <c r="A1932" s="221"/>
      <c r="B1932" s="221"/>
      <c r="C1932" s="250" t="s">
        <v>229</v>
      </c>
      <c r="D1932" s="251">
        <v>0</v>
      </c>
      <c r="E1932" s="251">
        <v>0</v>
      </c>
      <c r="F1932" s="251">
        <v>0</v>
      </c>
      <c r="G1932" s="251">
        <v>0</v>
      </c>
      <c r="H1932" s="221"/>
      <c r="I1932" s="221"/>
      <c r="J1932" s="221"/>
      <c r="K1932" s="221"/>
    </row>
    <row r="1933" spans="1:11">
      <c r="A1933" s="221"/>
      <c r="B1933" s="221"/>
      <c r="C1933" s="250" t="s">
        <v>230</v>
      </c>
      <c r="D1933" s="251">
        <v>0</v>
      </c>
      <c r="E1933" s="251">
        <v>0</v>
      </c>
      <c r="F1933" s="251">
        <v>0</v>
      </c>
      <c r="G1933" s="251">
        <v>0</v>
      </c>
      <c r="H1933" s="221"/>
      <c r="I1933" s="221"/>
      <c r="J1933" s="221"/>
      <c r="K1933" s="221"/>
    </row>
    <row r="1934" spans="1:11">
      <c r="A1934" s="221"/>
      <c r="B1934" s="221"/>
      <c r="C1934" s="250" t="s">
        <v>231</v>
      </c>
      <c r="D1934" s="251">
        <v>0</v>
      </c>
      <c r="E1934" s="251">
        <v>0</v>
      </c>
      <c r="F1934" s="251">
        <v>0</v>
      </c>
      <c r="G1934" s="251">
        <v>0</v>
      </c>
      <c r="H1934" s="221"/>
      <c r="I1934" s="221"/>
      <c r="J1934" s="221"/>
      <c r="K1934" s="221"/>
    </row>
    <row r="1935" spans="1:11">
      <c r="A1935" s="221"/>
      <c r="B1935" s="221"/>
      <c r="C1935" s="250" t="s">
        <v>232</v>
      </c>
      <c r="D1935" s="251">
        <v>0</v>
      </c>
      <c r="E1935" s="251">
        <v>0</v>
      </c>
      <c r="F1935" s="251">
        <v>0</v>
      </c>
      <c r="G1935" s="251">
        <v>0</v>
      </c>
      <c r="H1935" s="221"/>
      <c r="I1935" s="221"/>
      <c r="J1935" s="221"/>
      <c r="K1935" s="221"/>
    </row>
    <row r="1936" spans="1:11">
      <c r="A1936" s="221"/>
      <c r="B1936" s="221"/>
      <c r="C1936" s="250" t="s">
        <v>233</v>
      </c>
      <c r="D1936" s="251">
        <v>0</v>
      </c>
      <c r="E1936" s="251">
        <v>16150981</v>
      </c>
      <c r="F1936" s="251">
        <v>0</v>
      </c>
      <c r="G1936" s="251">
        <v>0</v>
      </c>
      <c r="H1936" s="221"/>
      <c r="I1936" s="221"/>
      <c r="J1936" s="221"/>
      <c r="K1936" s="221"/>
    </row>
    <row r="1937" spans="1:11">
      <c r="A1937" s="221"/>
      <c r="B1937" s="221"/>
      <c r="C1937" s="250" t="s">
        <v>220</v>
      </c>
      <c r="D1937" s="251">
        <v>0</v>
      </c>
      <c r="E1937" s="1584">
        <v>16150981</v>
      </c>
      <c r="F1937" s="251">
        <v>0</v>
      </c>
      <c r="G1937" s="251">
        <v>0</v>
      </c>
      <c r="H1937" s="221"/>
      <c r="I1937" s="221"/>
      <c r="J1937" s="221"/>
      <c r="K1937" s="221"/>
    </row>
    <row r="1938" spans="1:11">
      <c r="A1938" s="221"/>
      <c r="B1938" s="221"/>
      <c r="C1938" s="250" t="s">
        <v>229</v>
      </c>
      <c r="D1938" s="251">
        <v>0</v>
      </c>
      <c r="E1938" s="251">
        <v>0</v>
      </c>
      <c r="F1938" s="251">
        <v>0</v>
      </c>
      <c r="G1938" s="251">
        <v>0</v>
      </c>
      <c r="H1938" s="221"/>
      <c r="I1938" s="221"/>
      <c r="J1938" s="221"/>
      <c r="K1938" s="221"/>
    </row>
    <row r="1939" spans="1:11">
      <c r="A1939" s="221"/>
      <c r="B1939" s="221"/>
      <c r="C1939" s="250" t="s">
        <v>230</v>
      </c>
      <c r="D1939" s="251">
        <v>0</v>
      </c>
      <c r="E1939" s="251">
        <v>0</v>
      </c>
      <c r="F1939" s="251">
        <v>0</v>
      </c>
      <c r="G1939" s="251">
        <v>0</v>
      </c>
      <c r="H1939" s="221"/>
      <c r="I1939" s="221"/>
      <c r="J1939" s="221"/>
      <c r="K1939" s="221"/>
    </row>
    <row r="1940" spans="1:11">
      <c r="A1940" s="221"/>
      <c r="B1940" s="221"/>
      <c r="C1940" s="250" t="s">
        <v>231</v>
      </c>
      <c r="D1940" s="251">
        <v>0</v>
      </c>
      <c r="E1940" s="251">
        <v>0</v>
      </c>
      <c r="F1940" s="251">
        <v>0</v>
      </c>
      <c r="G1940" s="251">
        <v>0</v>
      </c>
      <c r="H1940" s="221"/>
      <c r="I1940" s="221"/>
      <c r="J1940" s="221"/>
      <c r="K1940" s="221"/>
    </row>
    <row r="1941" spans="1:11">
      <c r="A1941" s="221"/>
      <c r="B1941" s="221"/>
      <c r="C1941" s="250" t="s">
        <v>232</v>
      </c>
      <c r="D1941" s="251">
        <v>0</v>
      </c>
      <c r="E1941" s="251">
        <v>0</v>
      </c>
      <c r="F1941" s="251">
        <v>0</v>
      </c>
      <c r="G1941" s="251">
        <v>0</v>
      </c>
      <c r="H1941" s="221"/>
      <c r="I1941" s="221"/>
      <c r="J1941" s="221"/>
      <c r="K1941" s="221"/>
    </row>
    <row r="1942" spans="1:11">
      <c r="A1942" s="221"/>
      <c r="B1942" s="221"/>
      <c r="C1942" s="250" t="s">
        <v>234</v>
      </c>
      <c r="D1942" s="251">
        <v>0</v>
      </c>
      <c r="E1942" s="251">
        <v>0</v>
      </c>
      <c r="F1942" s="251">
        <v>0</v>
      </c>
      <c r="G1942" s="251">
        <v>0</v>
      </c>
      <c r="H1942" s="221"/>
      <c r="I1942" s="221"/>
      <c r="J1942" s="221"/>
      <c r="K1942" s="221"/>
    </row>
    <row r="1943" spans="1:11">
      <c r="A1943" s="221"/>
      <c r="B1943" s="221"/>
      <c r="C1943" s="250" t="s">
        <v>220</v>
      </c>
      <c r="D1943" s="251">
        <v>0</v>
      </c>
      <c r="E1943" s="251">
        <v>0</v>
      </c>
      <c r="F1943" s="251">
        <v>0</v>
      </c>
      <c r="G1943" s="251">
        <v>0</v>
      </c>
      <c r="H1943" s="221"/>
      <c r="I1943" s="221"/>
      <c r="J1943" s="221"/>
      <c r="K1943" s="221"/>
    </row>
    <row r="1944" spans="1:11">
      <c r="A1944" s="221"/>
      <c r="B1944" s="221"/>
      <c r="C1944" s="250" t="s">
        <v>229</v>
      </c>
      <c r="D1944" s="251">
        <v>0</v>
      </c>
      <c r="E1944" s="251">
        <v>0</v>
      </c>
      <c r="F1944" s="251">
        <v>0</v>
      </c>
      <c r="G1944" s="251">
        <v>0</v>
      </c>
      <c r="H1944" s="221"/>
      <c r="I1944" s="221"/>
      <c r="J1944" s="221"/>
      <c r="K1944" s="221"/>
    </row>
    <row r="1945" spans="1:11">
      <c r="A1945" s="221"/>
      <c r="B1945" s="221"/>
      <c r="C1945" s="250" t="s">
        <v>230</v>
      </c>
      <c r="D1945" s="251">
        <v>0</v>
      </c>
      <c r="E1945" s="251">
        <v>0</v>
      </c>
      <c r="F1945" s="251">
        <v>0</v>
      </c>
      <c r="G1945" s="251">
        <v>0</v>
      </c>
      <c r="H1945" s="221"/>
      <c r="I1945" s="221"/>
      <c r="J1945" s="221"/>
      <c r="K1945" s="221"/>
    </row>
    <row r="1946" spans="1:11">
      <c r="A1946" s="221"/>
      <c r="B1946" s="221"/>
      <c r="C1946" s="250" t="s">
        <v>231</v>
      </c>
      <c r="D1946" s="251">
        <v>0</v>
      </c>
      <c r="E1946" s="251">
        <v>0</v>
      </c>
      <c r="F1946" s="251">
        <v>0</v>
      </c>
      <c r="G1946" s="251">
        <v>0</v>
      </c>
      <c r="H1946" s="221"/>
      <c r="I1946" s="221"/>
      <c r="J1946" s="221"/>
      <c r="K1946" s="221"/>
    </row>
    <row r="1947" spans="1:11">
      <c r="A1947" s="221"/>
      <c r="B1947" s="221"/>
      <c r="C1947" s="250" t="s">
        <v>232</v>
      </c>
      <c r="D1947" s="251">
        <v>0</v>
      </c>
      <c r="E1947" s="251">
        <v>0</v>
      </c>
      <c r="F1947" s="251">
        <v>0</v>
      </c>
      <c r="G1947" s="251">
        <v>0</v>
      </c>
      <c r="H1947" s="221"/>
      <c r="I1947" s="221"/>
      <c r="J1947" s="221"/>
      <c r="K1947" s="221"/>
    </row>
    <row r="1948" spans="1:11">
      <c r="A1948" s="221"/>
      <c r="B1948" s="221"/>
      <c r="C1948" s="250" t="s">
        <v>235</v>
      </c>
      <c r="D1948" s="251">
        <v>0</v>
      </c>
      <c r="E1948" s="251">
        <v>0</v>
      </c>
      <c r="F1948" s="251">
        <v>0</v>
      </c>
      <c r="G1948" s="251">
        <v>0</v>
      </c>
      <c r="H1948" s="221"/>
      <c r="I1948" s="221"/>
      <c r="J1948" s="221"/>
      <c r="K1948" s="221"/>
    </row>
    <row r="1949" spans="1:11">
      <c r="A1949" s="221"/>
      <c r="B1949" s="221"/>
      <c r="C1949" s="250" t="s">
        <v>236</v>
      </c>
      <c r="D1949" s="251">
        <v>0</v>
      </c>
      <c r="E1949" s="251">
        <v>0</v>
      </c>
      <c r="F1949" s="251">
        <v>0</v>
      </c>
      <c r="G1949" s="251">
        <v>0</v>
      </c>
      <c r="H1949" s="221"/>
      <c r="I1949" s="221"/>
      <c r="J1949" s="221"/>
      <c r="K1949" s="221"/>
    </row>
    <row r="1950" spans="1:11">
      <c r="A1950" s="221"/>
      <c r="B1950" s="221"/>
      <c r="C1950" s="252" t="s">
        <v>237</v>
      </c>
      <c r="D1950" s="251">
        <v>0</v>
      </c>
      <c r="E1950" s="251">
        <v>16150981</v>
      </c>
      <c r="F1950" s="251">
        <v>0</v>
      </c>
      <c r="G1950" s="251">
        <v>0</v>
      </c>
      <c r="H1950" s="221"/>
      <c r="I1950" s="221"/>
      <c r="J1950" s="221"/>
      <c r="K1950" s="221"/>
    </row>
    <row r="1951" spans="1:11">
      <c r="A1951" s="221"/>
      <c r="B1951" s="221"/>
      <c r="C1951" s="242" t="s">
        <v>3684</v>
      </c>
      <c r="D1951" s="1627" t="s">
        <v>3685</v>
      </c>
      <c r="E1951" s="1628"/>
      <c r="F1951" s="1628"/>
      <c r="G1951" s="1628"/>
      <c r="H1951" s="221"/>
      <c r="I1951" s="221"/>
      <c r="J1951" s="221"/>
      <c r="K1951" s="221"/>
    </row>
    <row r="1952" spans="1:11">
      <c r="A1952" s="221"/>
      <c r="B1952" s="221"/>
      <c r="C1952" s="243" t="s">
        <v>209</v>
      </c>
      <c r="D1952" s="1705" t="s">
        <v>3686</v>
      </c>
      <c r="E1952" s="1706"/>
      <c r="F1952" s="1706"/>
      <c r="G1952" s="1706"/>
      <c r="H1952" s="221"/>
      <c r="I1952" s="221"/>
      <c r="J1952" s="221"/>
      <c r="K1952" s="221"/>
    </row>
    <row r="1953" spans="1:11">
      <c r="A1953" s="221"/>
      <c r="B1953" s="221"/>
      <c r="C1953" s="244" t="s">
        <v>211</v>
      </c>
      <c r="D1953" s="1639" t="s">
        <v>3687</v>
      </c>
      <c r="E1953" s="1640"/>
      <c r="F1953" s="1640"/>
      <c r="G1953" s="1640"/>
      <c r="H1953" s="221"/>
      <c r="I1953" s="221"/>
      <c r="J1953" s="221"/>
      <c r="K1953" s="221"/>
    </row>
    <row r="1954" spans="1:11">
      <c r="A1954" s="221"/>
      <c r="B1954" s="221"/>
      <c r="C1954" s="244" t="s">
        <v>31</v>
      </c>
      <c r="D1954" s="1639" t="s">
        <v>3678</v>
      </c>
      <c r="E1954" s="1640"/>
      <c r="F1954" s="1640"/>
      <c r="G1954" s="1640"/>
      <c r="H1954" s="221"/>
      <c r="I1954" s="221"/>
      <c r="J1954" s="221"/>
      <c r="K1954" s="221"/>
    </row>
    <row r="1955" spans="1:11">
      <c r="A1955" s="221"/>
      <c r="B1955" s="221"/>
      <c r="C1955" s="245"/>
      <c r="D1955" s="246">
        <v>2025</v>
      </c>
      <c r="E1955" s="246">
        <v>2026</v>
      </c>
      <c r="F1955" s="246">
        <v>2027</v>
      </c>
      <c r="G1955" s="246">
        <v>2028</v>
      </c>
      <c r="H1955" s="221"/>
      <c r="I1955" s="221"/>
      <c r="J1955" s="221"/>
      <c r="K1955" s="221"/>
    </row>
    <row r="1956" spans="1:11">
      <c r="A1956" s="221"/>
      <c r="B1956" s="221"/>
      <c r="C1956" s="247"/>
      <c r="D1956" s="248" t="s">
        <v>13</v>
      </c>
      <c r="E1956" s="248" t="s">
        <v>14</v>
      </c>
      <c r="F1956" s="248" t="s">
        <v>14</v>
      </c>
      <c r="G1956" s="248" t="s">
        <v>14</v>
      </c>
      <c r="H1956" s="221"/>
      <c r="I1956" s="221"/>
      <c r="J1956" s="221"/>
      <c r="K1956" s="221"/>
    </row>
    <row r="1957" spans="1:11">
      <c r="A1957" s="221"/>
      <c r="B1957" s="221"/>
      <c r="C1957" s="225" t="s">
        <v>33</v>
      </c>
      <c r="D1957" s="253" t="s">
        <v>200</v>
      </c>
      <c r="E1957" s="253" t="s">
        <v>248</v>
      </c>
      <c r="F1957" s="253" t="s">
        <v>248</v>
      </c>
      <c r="G1957" s="253" t="s">
        <v>164</v>
      </c>
      <c r="H1957" s="221"/>
      <c r="I1957" s="221"/>
      <c r="J1957" s="221"/>
      <c r="K1957" s="221"/>
    </row>
    <row r="1958" spans="1:11">
      <c r="A1958" s="221"/>
      <c r="B1958" s="221"/>
      <c r="C1958" s="225" t="s">
        <v>214</v>
      </c>
      <c r="D1958" s="1584">
        <v>260452875</v>
      </c>
      <c r="E1958" s="1584">
        <v>37368370</v>
      </c>
      <c r="F1958" s="253" t="s">
        <v>164</v>
      </c>
      <c r="G1958" s="253" t="s">
        <v>164</v>
      </c>
      <c r="H1958" s="221"/>
      <c r="I1958" s="221"/>
      <c r="J1958" s="221"/>
      <c r="K1958" s="221"/>
    </row>
    <row r="1959" spans="1:11">
      <c r="A1959" s="221"/>
      <c r="B1959" s="221"/>
      <c r="C1959" s="225" t="s">
        <v>215</v>
      </c>
      <c r="D1959" s="253" t="s">
        <v>164</v>
      </c>
      <c r="E1959" s="1584">
        <v>37368370</v>
      </c>
      <c r="F1959" s="253" t="s">
        <v>164</v>
      </c>
      <c r="G1959" s="253" t="s">
        <v>164</v>
      </c>
      <c r="H1959" s="221"/>
      <c r="I1959" s="221"/>
      <c r="J1959" s="221"/>
      <c r="K1959" s="221"/>
    </row>
    <row r="1960" spans="1:11">
      <c r="A1960" s="221"/>
      <c r="B1960" s="221"/>
      <c r="C1960" s="225" t="s">
        <v>216</v>
      </c>
      <c r="D1960" s="253" t="s">
        <v>200</v>
      </c>
      <c r="E1960" s="253" t="s">
        <v>200</v>
      </c>
      <c r="F1960" s="1619">
        <v>0</v>
      </c>
      <c r="G1960" s="1619">
        <v>-1</v>
      </c>
      <c r="H1960" s="221"/>
      <c r="I1960" s="221"/>
      <c r="J1960" s="221"/>
      <c r="K1960" s="221"/>
    </row>
    <row r="1961" spans="1:11">
      <c r="A1961" s="221"/>
      <c r="B1961" s="221"/>
      <c r="C1961" s="225" t="s">
        <v>217</v>
      </c>
      <c r="D1961" s="253" t="s">
        <v>200</v>
      </c>
      <c r="E1961" s="1586">
        <v>-0.8565254079072846</v>
      </c>
      <c r="F1961" s="1619">
        <v>-1</v>
      </c>
      <c r="G1961" s="253" t="s">
        <v>200</v>
      </c>
      <c r="H1961" s="221"/>
      <c r="I1961" s="221"/>
      <c r="J1961" s="221"/>
      <c r="K1961" s="221"/>
    </row>
    <row r="1962" spans="1:11">
      <c r="A1962" s="221"/>
      <c r="B1962" s="221"/>
      <c r="C1962" s="225" t="s">
        <v>39</v>
      </c>
      <c r="D1962" s="253" t="s">
        <v>200</v>
      </c>
      <c r="E1962" s="253" t="s">
        <v>200</v>
      </c>
      <c r="F1962" s="1619">
        <v>-1</v>
      </c>
      <c r="G1962" s="253" t="s">
        <v>200</v>
      </c>
      <c r="H1962" s="221"/>
      <c r="I1962" s="221"/>
      <c r="J1962" s="221"/>
      <c r="K1962" s="221"/>
    </row>
    <row r="1963" spans="1:11">
      <c r="A1963" s="221"/>
      <c r="B1963" s="221"/>
      <c r="C1963" s="1641" t="s">
        <v>218</v>
      </c>
      <c r="D1963" s="1642"/>
      <c r="E1963" s="1642"/>
      <c r="F1963" s="1642"/>
      <c r="G1963" s="1642"/>
      <c r="H1963" s="221"/>
      <c r="I1963" s="221"/>
      <c r="J1963" s="221"/>
      <c r="K1963" s="221"/>
    </row>
    <row r="1964" spans="1:11">
      <c r="A1964" s="221"/>
      <c r="B1964" s="221"/>
      <c r="C1964" s="245"/>
      <c r="D1964" s="246">
        <v>2025</v>
      </c>
      <c r="E1964" s="246">
        <v>2026</v>
      </c>
      <c r="F1964" s="246">
        <v>2027</v>
      </c>
      <c r="G1964" s="246">
        <v>2028</v>
      </c>
      <c r="H1964" s="221"/>
      <c r="I1964" s="221"/>
      <c r="J1964" s="221"/>
      <c r="K1964" s="221"/>
    </row>
    <row r="1965" spans="1:11">
      <c r="A1965" s="221"/>
      <c r="B1965" s="221"/>
      <c r="C1965" s="247"/>
      <c r="D1965" s="248" t="s">
        <v>13</v>
      </c>
      <c r="E1965" s="248" t="s">
        <v>14</v>
      </c>
      <c r="F1965" s="248" t="s">
        <v>14</v>
      </c>
      <c r="G1965" s="248" t="s">
        <v>14</v>
      </c>
      <c r="H1965" s="221"/>
      <c r="I1965" s="221"/>
      <c r="J1965" s="221"/>
      <c r="K1965" s="221"/>
    </row>
    <row r="1966" spans="1:11">
      <c r="A1966" s="221"/>
      <c r="B1966" s="221"/>
      <c r="C1966" s="250" t="s">
        <v>219</v>
      </c>
      <c r="D1966" s="251">
        <v>0</v>
      </c>
      <c r="E1966" s="251">
        <v>0</v>
      </c>
      <c r="F1966" s="251">
        <v>0</v>
      </c>
      <c r="G1966" s="251">
        <v>0</v>
      </c>
      <c r="H1966" s="221"/>
      <c r="I1966" s="221"/>
      <c r="J1966" s="221"/>
      <c r="K1966" s="221"/>
    </row>
    <row r="1967" spans="1:11">
      <c r="A1967" s="221"/>
      <c r="B1967" s="221"/>
      <c r="C1967" s="250" t="s">
        <v>220</v>
      </c>
      <c r="D1967" s="251">
        <v>0</v>
      </c>
      <c r="E1967" s="251">
        <v>0</v>
      </c>
      <c r="F1967" s="251">
        <v>0</v>
      </c>
      <c r="G1967" s="251">
        <v>0</v>
      </c>
      <c r="H1967" s="221"/>
      <c r="I1967" s="221"/>
      <c r="J1967" s="221"/>
      <c r="K1967" s="221"/>
    </row>
    <row r="1968" spans="1:11">
      <c r="A1968" s="221"/>
      <c r="B1968" s="221"/>
      <c r="C1968" s="250" t="s">
        <v>221</v>
      </c>
      <c r="D1968" s="251">
        <v>0</v>
      </c>
      <c r="E1968" s="251">
        <v>0</v>
      </c>
      <c r="F1968" s="251">
        <v>0</v>
      </c>
      <c r="G1968" s="251">
        <v>0</v>
      </c>
      <c r="H1968" s="221"/>
      <c r="I1968" s="221"/>
      <c r="J1968" s="221"/>
      <c r="K1968" s="221"/>
    </row>
    <row r="1969" spans="1:11">
      <c r="A1969" s="221"/>
      <c r="B1969" s="221"/>
      <c r="C1969" s="250" t="s">
        <v>222</v>
      </c>
      <c r="D1969" s="251">
        <v>0</v>
      </c>
      <c r="E1969" s="251">
        <v>0</v>
      </c>
      <c r="F1969" s="251">
        <v>0</v>
      </c>
      <c r="G1969" s="251">
        <v>0</v>
      </c>
      <c r="H1969" s="221"/>
      <c r="I1969" s="221"/>
      <c r="J1969" s="221"/>
      <c r="K1969" s="221"/>
    </row>
    <row r="1970" spans="1:11">
      <c r="A1970" s="221"/>
      <c r="B1970" s="221"/>
      <c r="C1970" s="250" t="s">
        <v>220</v>
      </c>
      <c r="D1970" s="251">
        <v>0</v>
      </c>
      <c r="E1970" s="251">
        <v>0</v>
      </c>
      <c r="F1970" s="251">
        <v>0</v>
      </c>
      <c r="G1970" s="251">
        <v>0</v>
      </c>
      <c r="H1970" s="221"/>
      <c r="I1970" s="221"/>
      <c r="J1970" s="221"/>
      <c r="K1970" s="221"/>
    </row>
    <row r="1971" spans="1:11">
      <c r="A1971" s="221"/>
      <c r="B1971" s="221"/>
      <c r="C1971" s="250" t="s">
        <v>221</v>
      </c>
      <c r="D1971" s="251">
        <v>0</v>
      </c>
      <c r="E1971" s="251">
        <v>0</v>
      </c>
      <c r="F1971" s="251">
        <v>0</v>
      </c>
      <c r="G1971" s="251">
        <v>0</v>
      </c>
      <c r="H1971" s="221"/>
      <c r="I1971" s="221"/>
      <c r="J1971" s="221"/>
      <c r="K1971" s="221"/>
    </row>
    <row r="1972" spans="1:11">
      <c r="A1972" s="221"/>
      <c r="B1972" s="221"/>
      <c r="C1972" s="250" t="s">
        <v>223</v>
      </c>
      <c r="D1972" s="251">
        <v>0</v>
      </c>
      <c r="E1972" s="251">
        <v>0</v>
      </c>
      <c r="F1972" s="251">
        <v>0</v>
      </c>
      <c r="G1972" s="251">
        <v>0</v>
      </c>
      <c r="H1972" s="221"/>
      <c r="I1972" s="221"/>
      <c r="J1972" s="221"/>
      <c r="K1972" s="221"/>
    </row>
    <row r="1973" spans="1:11">
      <c r="A1973" s="221"/>
      <c r="B1973" s="221"/>
      <c r="C1973" s="250" t="s">
        <v>220</v>
      </c>
      <c r="D1973" s="251">
        <v>0</v>
      </c>
      <c r="E1973" s="251">
        <v>0</v>
      </c>
      <c r="F1973" s="251">
        <v>0</v>
      </c>
      <c r="G1973" s="251">
        <v>0</v>
      </c>
      <c r="H1973" s="221"/>
      <c r="I1973" s="221"/>
      <c r="J1973" s="221"/>
      <c r="K1973" s="221"/>
    </row>
    <row r="1974" spans="1:11">
      <c r="A1974" s="221"/>
      <c r="B1974" s="221"/>
      <c r="C1974" s="250" t="s">
        <v>221</v>
      </c>
      <c r="D1974" s="251">
        <v>0</v>
      </c>
      <c r="E1974" s="251">
        <v>0</v>
      </c>
      <c r="F1974" s="251">
        <v>0</v>
      </c>
      <c r="G1974" s="251">
        <v>0</v>
      </c>
      <c r="H1974" s="221"/>
      <c r="I1974" s="221"/>
      <c r="J1974" s="221"/>
      <c r="K1974" s="221"/>
    </row>
    <row r="1975" spans="1:11">
      <c r="A1975" s="221"/>
      <c r="B1975" s="221"/>
      <c r="C1975" s="250" t="s">
        <v>224</v>
      </c>
      <c r="D1975" s="251">
        <v>0</v>
      </c>
      <c r="E1975" s="251">
        <v>0</v>
      </c>
      <c r="F1975" s="251">
        <v>0</v>
      </c>
      <c r="G1975" s="251">
        <v>0</v>
      </c>
      <c r="H1975" s="221"/>
      <c r="I1975" s="221"/>
      <c r="J1975" s="221"/>
      <c r="K1975" s="221"/>
    </row>
    <row r="1976" spans="1:11">
      <c r="A1976" s="221"/>
      <c r="B1976" s="221"/>
      <c r="C1976" s="250" t="s">
        <v>220</v>
      </c>
      <c r="D1976" s="251">
        <v>0</v>
      </c>
      <c r="E1976" s="251">
        <v>0</v>
      </c>
      <c r="F1976" s="251">
        <v>0</v>
      </c>
      <c r="G1976" s="251">
        <v>0</v>
      </c>
      <c r="H1976" s="221"/>
      <c r="I1976" s="221"/>
      <c r="J1976" s="221"/>
      <c r="K1976" s="221"/>
    </row>
    <row r="1977" spans="1:11">
      <c r="A1977" s="221"/>
      <c r="B1977" s="221"/>
      <c r="C1977" s="250" t="s">
        <v>221</v>
      </c>
      <c r="D1977" s="251">
        <v>0</v>
      </c>
      <c r="E1977" s="251">
        <v>0</v>
      </c>
      <c r="F1977" s="251">
        <v>0</v>
      </c>
      <c r="G1977" s="251">
        <v>0</v>
      </c>
      <c r="H1977" s="221"/>
      <c r="I1977" s="221"/>
      <c r="J1977" s="221"/>
      <c r="K1977" s="221"/>
    </row>
    <row r="1978" spans="1:11">
      <c r="A1978" s="221"/>
      <c r="B1978" s="221"/>
      <c r="C1978" s="250" t="s">
        <v>225</v>
      </c>
      <c r="D1978" s="251">
        <v>0</v>
      </c>
      <c r="E1978" s="251">
        <v>0</v>
      </c>
      <c r="F1978" s="251">
        <v>0</v>
      </c>
      <c r="G1978" s="251">
        <v>0</v>
      </c>
      <c r="H1978" s="221"/>
      <c r="I1978" s="221"/>
      <c r="J1978" s="221"/>
      <c r="K1978" s="221"/>
    </row>
    <row r="1979" spans="1:11">
      <c r="A1979" s="221"/>
      <c r="B1979" s="221"/>
      <c r="C1979" s="250" t="s">
        <v>220</v>
      </c>
      <c r="D1979" s="251">
        <v>0</v>
      </c>
      <c r="E1979" s="251">
        <v>0</v>
      </c>
      <c r="F1979" s="251">
        <v>0</v>
      </c>
      <c r="G1979" s="251">
        <v>0</v>
      </c>
      <c r="H1979" s="221"/>
      <c r="I1979" s="221"/>
      <c r="J1979" s="221"/>
      <c r="K1979" s="221"/>
    </row>
    <row r="1980" spans="1:11">
      <c r="A1980" s="221"/>
      <c r="B1980" s="221"/>
      <c r="C1980" s="250" t="s">
        <v>221</v>
      </c>
      <c r="D1980" s="251">
        <v>0</v>
      </c>
      <c r="E1980" s="251">
        <v>0</v>
      </c>
      <c r="F1980" s="251">
        <v>0</v>
      </c>
      <c r="G1980" s="251">
        <v>0</v>
      </c>
      <c r="H1980" s="221"/>
      <c r="I1980" s="221"/>
      <c r="J1980" s="221"/>
      <c r="K1980" s="221"/>
    </row>
    <row r="1981" spans="1:11">
      <c r="A1981" s="221"/>
      <c r="B1981" s="221"/>
      <c r="C1981" s="250" t="s">
        <v>226</v>
      </c>
      <c r="D1981" s="251">
        <v>0</v>
      </c>
      <c r="E1981" s="251">
        <v>0</v>
      </c>
      <c r="F1981" s="251">
        <v>0</v>
      </c>
      <c r="G1981" s="251">
        <v>0</v>
      </c>
      <c r="H1981" s="221"/>
      <c r="I1981" s="221"/>
      <c r="J1981" s="221"/>
      <c r="K1981" s="221"/>
    </row>
    <row r="1982" spans="1:11">
      <c r="A1982" s="221"/>
      <c r="B1982" s="221"/>
      <c r="C1982" s="250" t="s">
        <v>220</v>
      </c>
      <c r="D1982" s="251">
        <v>0</v>
      </c>
      <c r="E1982" s="251">
        <v>0</v>
      </c>
      <c r="F1982" s="251">
        <v>0</v>
      </c>
      <c r="G1982" s="251">
        <v>0</v>
      </c>
      <c r="H1982" s="221"/>
      <c r="I1982" s="221"/>
      <c r="J1982" s="221"/>
      <c r="K1982" s="221"/>
    </row>
    <row r="1983" spans="1:11">
      <c r="A1983" s="221"/>
      <c r="B1983" s="221"/>
      <c r="C1983" s="250" t="s">
        <v>221</v>
      </c>
      <c r="D1983" s="251">
        <v>0</v>
      </c>
      <c r="E1983" s="251">
        <v>0</v>
      </c>
      <c r="F1983" s="251">
        <v>0</v>
      </c>
      <c r="G1983" s="251">
        <v>0</v>
      </c>
      <c r="H1983" s="221"/>
      <c r="I1983" s="221"/>
      <c r="J1983" s="221"/>
      <c r="K1983" s="221"/>
    </row>
    <row r="1984" spans="1:11">
      <c r="A1984" s="221"/>
      <c r="B1984" s="221"/>
      <c r="C1984" s="250" t="s">
        <v>227</v>
      </c>
      <c r="D1984" s="251">
        <v>0</v>
      </c>
      <c r="E1984" s="251">
        <v>0</v>
      </c>
      <c r="F1984" s="251">
        <v>0</v>
      </c>
      <c r="G1984" s="251">
        <v>0</v>
      </c>
      <c r="H1984" s="221"/>
      <c r="I1984" s="221"/>
      <c r="J1984" s="221"/>
      <c r="K1984" s="221"/>
    </row>
    <row r="1985" spans="1:11">
      <c r="A1985" s="221"/>
      <c r="B1985" s="221"/>
      <c r="C1985" s="250" t="s">
        <v>220</v>
      </c>
      <c r="D1985" s="251">
        <v>0</v>
      </c>
      <c r="E1985" s="251">
        <v>0</v>
      </c>
      <c r="F1985" s="251">
        <v>0</v>
      </c>
      <c r="G1985" s="251">
        <v>0</v>
      </c>
      <c r="H1985" s="221"/>
      <c r="I1985" s="221"/>
      <c r="J1985" s="221"/>
      <c r="K1985" s="221"/>
    </row>
    <row r="1986" spans="1:11">
      <c r="A1986" s="221"/>
      <c r="B1986" s="221"/>
      <c r="C1986" s="250" t="s">
        <v>221</v>
      </c>
      <c r="D1986" s="251">
        <v>0</v>
      </c>
      <c r="E1986" s="251">
        <v>0</v>
      </c>
      <c r="F1986" s="251">
        <v>0</v>
      </c>
      <c r="G1986" s="251">
        <v>0</v>
      </c>
      <c r="H1986" s="221"/>
      <c r="I1986" s="221"/>
      <c r="J1986" s="221"/>
      <c r="K1986" s="221"/>
    </row>
    <row r="1987" spans="1:11">
      <c r="A1987" s="221"/>
      <c r="B1987" s="221"/>
      <c r="C1987" s="250" t="s">
        <v>228</v>
      </c>
      <c r="D1987" s="251">
        <v>0</v>
      </c>
      <c r="E1987" s="251">
        <v>0</v>
      </c>
      <c r="F1987" s="251">
        <v>0</v>
      </c>
      <c r="G1987" s="251">
        <v>0</v>
      </c>
      <c r="H1987" s="221"/>
      <c r="I1987" s="221"/>
      <c r="J1987" s="221"/>
      <c r="K1987" s="221"/>
    </row>
    <row r="1988" spans="1:11">
      <c r="A1988" s="221"/>
      <c r="B1988" s="221"/>
      <c r="C1988" s="250" t="s">
        <v>220</v>
      </c>
      <c r="D1988" s="251">
        <v>0</v>
      </c>
      <c r="E1988" s="251">
        <v>0</v>
      </c>
      <c r="F1988" s="251">
        <v>0</v>
      </c>
      <c r="G1988" s="251">
        <v>0</v>
      </c>
      <c r="H1988" s="221"/>
      <c r="I1988" s="221"/>
      <c r="J1988" s="221"/>
      <c r="K1988" s="221"/>
    </row>
    <row r="1989" spans="1:11">
      <c r="A1989" s="221"/>
      <c r="B1989" s="221"/>
      <c r="C1989" s="250" t="s">
        <v>229</v>
      </c>
      <c r="D1989" s="251">
        <v>0</v>
      </c>
      <c r="E1989" s="251">
        <v>0</v>
      </c>
      <c r="F1989" s="251">
        <v>0</v>
      </c>
      <c r="G1989" s="251">
        <v>0</v>
      </c>
      <c r="H1989" s="221"/>
      <c r="I1989" s="221"/>
      <c r="J1989" s="221"/>
      <c r="K1989" s="221"/>
    </row>
    <row r="1990" spans="1:11">
      <c r="A1990" s="221"/>
      <c r="B1990" s="221"/>
      <c r="C1990" s="250" t="s">
        <v>230</v>
      </c>
      <c r="D1990" s="251">
        <v>0</v>
      </c>
      <c r="E1990" s="251">
        <v>0</v>
      </c>
      <c r="F1990" s="251">
        <v>0</v>
      </c>
      <c r="G1990" s="251">
        <v>0</v>
      </c>
      <c r="H1990" s="221"/>
      <c r="I1990" s="221"/>
      <c r="J1990" s="221"/>
      <c r="K1990" s="221"/>
    </row>
    <row r="1991" spans="1:11">
      <c r="A1991" s="221"/>
      <c r="B1991" s="221"/>
      <c r="C1991" s="250" t="s">
        <v>231</v>
      </c>
      <c r="D1991" s="251">
        <v>0</v>
      </c>
      <c r="E1991" s="251">
        <v>0</v>
      </c>
      <c r="F1991" s="251">
        <v>0</v>
      </c>
      <c r="G1991" s="251">
        <v>0</v>
      </c>
      <c r="H1991" s="221"/>
      <c r="I1991" s="221"/>
      <c r="J1991" s="221"/>
      <c r="K1991" s="221"/>
    </row>
    <row r="1992" spans="1:11">
      <c r="A1992" s="221"/>
      <c r="B1992" s="221"/>
      <c r="C1992" s="250" t="s">
        <v>232</v>
      </c>
      <c r="D1992" s="251">
        <v>0</v>
      </c>
      <c r="E1992" s="251">
        <v>0</v>
      </c>
      <c r="F1992" s="251">
        <v>0</v>
      </c>
      <c r="G1992" s="251">
        <v>0</v>
      </c>
      <c r="H1992" s="221"/>
      <c r="I1992" s="221"/>
      <c r="J1992" s="221"/>
      <c r="K1992" s="221"/>
    </row>
    <row r="1993" spans="1:11">
      <c r="A1993" s="221"/>
      <c r="B1993" s="221"/>
      <c r="C1993" s="250" t="s">
        <v>233</v>
      </c>
      <c r="D1993" s="251">
        <v>0</v>
      </c>
      <c r="E1993" s="251">
        <v>37368370</v>
      </c>
      <c r="F1993" s="251">
        <v>0</v>
      </c>
      <c r="G1993" s="251">
        <v>0</v>
      </c>
      <c r="H1993" s="221"/>
      <c r="I1993" s="221"/>
      <c r="J1993" s="221"/>
      <c r="K1993" s="221"/>
    </row>
    <row r="1994" spans="1:11">
      <c r="A1994" s="221"/>
      <c r="B1994" s="221"/>
      <c r="C1994" s="250" t="s">
        <v>220</v>
      </c>
      <c r="D1994" s="251">
        <v>0</v>
      </c>
      <c r="E1994" s="251">
        <v>37368370</v>
      </c>
      <c r="F1994" s="251">
        <v>0</v>
      </c>
      <c r="G1994" s="251">
        <v>0</v>
      </c>
      <c r="H1994" s="221"/>
      <c r="I1994" s="221"/>
      <c r="J1994" s="221"/>
      <c r="K1994" s="221"/>
    </row>
    <row r="1995" spans="1:11">
      <c r="A1995" s="221"/>
      <c r="B1995" s="221"/>
      <c r="C1995" s="250" t="s">
        <v>229</v>
      </c>
      <c r="D1995" s="251">
        <v>0</v>
      </c>
      <c r="E1995" s="251">
        <v>0</v>
      </c>
      <c r="F1995" s="251">
        <v>0</v>
      </c>
      <c r="G1995" s="251">
        <v>0</v>
      </c>
      <c r="H1995" s="221"/>
      <c r="I1995" s="221"/>
      <c r="J1995" s="221"/>
      <c r="K1995" s="221"/>
    </row>
    <row r="1996" spans="1:11">
      <c r="A1996" s="221"/>
      <c r="B1996" s="221"/>
      <c r="C1996" s="250" t="s">
        <v>230</v>
      </c>
      <c r="D1996" s="251">
        <v>0</v>
      </c>
      <c r="E1996" s="251">
        <v>0</v>
      </c>
      <c r="F1996" s="251">
        <v>0</v>
      </c>
      <c r="G1996" s="251">
        <v>0</v>
      </c>
      <c r="H1996" s="221"/>
      <c r="I1996" s="221"/>
      <c r="J1996" s="221"/>
      <c r="K1996" s="221"/>
    </row>
    <row r="1997" spans="1:11">
      <c r="A1997" s="221"/>
      <c r="B1997" s="221"/>
      <c r="C1997" s="250" t="s">
        <v>231</v>
      </c>
      <c r="D1997" s="251">
        <v>0</v>
      </c>
      <c r="E1997" s="251">
        <v>0</v>
      </c>
      <c r="F1997" s="251">
        <v>0</v>
      </c>
      <c r="G1997" s="251">
        <v>0</v>
      </c>
      <c r="H1997" s="221"/>
      <c r="I1997" s="221"/>
      <c r="J1997" s="221"/>
      <c r="K1997" s="221"/>
    </row>
    <row r="1998" spans="1:11">
      <c r="A1998" s="221"/>
      <c r="B1998" s="221"/>
      <c r="C1998" s="250" t="s">
        <v>232</v>
      </c>
      <c r="D1998" s="251">
        <v>0</v>
      </c>
      <c r="E1998" s="251">
        <v>0</v>
      </c>
      <c r="F1998" s="251">
        <v>0</v>
      </c>
      <c r="G1998" s="251">
        <v>0</v>
      </c>
      <c r="H1998" s="221"/>
      <c r="I1998" s="221"/>
      <c r="J1998" s="221"/>
      <c r="K1998" s="221"/>
    </row>
    <row r="1999" spans="1:11">
      <c r="A1999" s="221"/>
      <c r="B1999" s="221"/>
      <c r="C1999" s="250" t="s">
        <v>234</v>
      </c>
      <c r="D1999" s="251">
        <v>0</v>
      </c>
      <c r="E1999" s="251">
        <v>0</v>
      </c>
      <c r="F1999" s="251">
        <v>0</v>
      </c>
      <c r="G1999" s="251">
        <v>0</v>
      </c>
      <c r="H1999" s="221"/>
      <c r="I1999" s="221"/>
      <c r="J1999" s="221"/>
      <c r="K1999" s="221"/>
    </row>
    <row r="2000" spans="1:11">
      <c r="A2000" s="221"/>
      <c r="B2000" s="221"/>
      <c r="C2000" s="250" t="s">
        <v>220</v>
      </c>
      <c r="D2000" s="251">
        <v>0</v>
      </c>
      <c r="E2000" s="251">
        <v>0</v>
      </c>
      <c r="F2000" s="251">
        <v>0</v>
      </c>
      <c r="G2000" s="251">
        <v>0</v>
      </c>
      <c r="H2000" s="221"/>
      <c r="I2000" s="221"/>
      <c r="J2000" s="221"/>
      <c r="K2000" s="221"/>
    </row>
    <row r="2001" spans="1:11">
      <c r="A2001" s="221"/>
      <c r="B2001" s="221"/>
      <c r="C2001" s="250" t="s">
        <v>229</v>
      </c>
      <c r="D2001" s="251">
        <v>0</v>
      </c>
      <c r="E2001" s="251">
        <v>0</v>
      </c>
      <c r="F2001" s="251">
        <v>0</v>
      </c>
      <c r="G2001" s="251">
        <v>0</v>
      </c>
      <c r="H2001" s="221"/>
      <c r="I2001" s="221"/>
      <c r="J2001" s="221"/>
      <c r="K2001" s="221"/>
    </row>
    <row r="2002" spans="1:11">
      <c r="A2002" s="221"/>
      <c r="B2002" s="221"/>
      <c r="C2002" s="250" t="s">
        <v>230</v>
      </c>
      <c r="D2002" s="251">
        <v>0</v>
      </c>
      <c r="E2002" s="251">
        <v>0</v>
      </c>
      <c r="F2002" s="251">
        <v>0</v>
      </c>
      <c r="G2002" s="251">
        <v>0</v>
      </c>
      <c r="H2002" s="221"/>
      <c r="I2002" s="221"/>
      <c r="J2002" s="221"/>
      <c r="K2002" s="221"/>
    </row>
    <row r="2003" spans="1:11">
      <c r="A2003" s="221"/>
      <c r="B2003" s="221"/>
      <c r="C2003" s="250" t="s">
        <v>231</v>
      </c>
      <c r="D2003" s="251">
        <v>0</v>
      </c>
      <c r="E2003" s="251">
        <v>0</v>
      </c>
      <c r="F2003" s="251">
        <v>0</v>
      </c>
      <c r="G2003" s="251">
        <v>0</v>
      </c>
      <c r="H2003" s="221"/>
      <c r="I2003" s="221"/>
      <c r="J2003" s="221"/>
      <c r="K2003" s="221"/>
    </row>
    <row r="2004" spans="1:11">
      <c r="A2004" s="221"/>
      <c r="B2004" s="221"/>
      <c r="C2004" s="250" t="s">
        <v>232</v>
      </c>
      <c r="D2004" s="251">
        <v>0</v>
      </c>
      <c r="E2004" s="251">
        <v>0</v>
      </c>
      <c r="F2004" s="251">
        <v>0</v>
      </c>
      <c r="G2004" s="251">
        <v>0</v>
      </c>
      <c r="H2004" s="221"/>
      <c r="I2004" s="221"/>
      <c r="J2004" s="221"/>
      <c r="K2004" s="221"/>
    </row>
    <row r="2005" spans="1:11">
      <c r="A2005" s="221"/>
      <c r="B2005" s="221"/>
      <c r="C2005" s="250" t="s">
        <v>235</v>
      </c>
      <c r="D2005" s="251">
        <v>0</v>
      </c>
      <c r="E2005" s="251">
        <v>0</v>
      </c>
      <c r="F2005" s="251">
        <v>0</v>
      </c>
      <c r="G2005" s="251">
        <v>0</v>
      </c>
      <c r="H2005" s="221"/>
      <c r="I2005" s="221"/>
      <c r="J2005" s="221"/>
      <c r="K2005" s="221"/>
    </row>
    <row r="2006" spans="1:11">
      <c r="A2006" s="221"/>
      <c r="B2006" s="221"/>
      <c r="C2006" s="250" t="s">
        <v>236</v>
      </c>
      <c r="D2006" s="251">
        <v>0</v>
      </c>
      <c r="E2006" s="251">
        <v>0</v>
      </c>
      <c r="F2006" s="251">
        <v>0</v>
      </c>
      <c r="G2006" s="251">
        <v>0</v>
      </c>
      <c r="H2006" s="221"/>
      <c r="I2006" s="221"/>
      <c r="J2006" s="221"/>
      <c r="K2006" s="221"/>
    </row>
    <row r="2007" spans="1:11">
      <c r="A2007" s="221"/>
      <c r="B2007" s="221"/>
      <c r="C2007" s="252" t="s">
        <v>237</v>
      </c>
      <c r="D2007" s="251">
        <v>0</v>
      </c>
      <c r="E2007" s="251">
        <v>37368370</v>
      </c>
      <c r="F2007" s="251">
        <v>0</v>
      </c>
      <c r="G2007" s="251">
        <v>0</v>
      </c>
      <c r="H2007" s="221"/>
      <c r="I2007" s="221"/>
      <c r="J2007" s="221"/>
      <c r="K2007" s="221"/>
    </row>
    <row r="2008" spans="1:11">
      <c r="A2008" s="221"/>
      <c r="B2008" s="221"/>
      <c r="C2008" s="242" t="s">
        <v>3688</v>
      </c>
      <c r="D2008" s="1627" t="s">
        <v>3689</v>
      </c>
      <c r="E2008" s="1628"/>
      <c r="F2008" s="1628"/>
      <c r="G2008" s="1628"/>
      <c r="H2008" s="221"/>
      <c r="I2008" s="221"/>
      <c r="J2008" s="221"/>
      <c r="K2008" s="221"/>
    </row>
    <row r="2009" spans="1:11">
      <c r="A2009" s="221"/>
      <c r="B2009" s="221"/>
      <c r="C2009" s="243" t="s">
        <v>209</v>
      </c>
      <c r="D2009" s="1705" t="s">
        <v>3690</v>
      </c>
      <c r="E2009" s="1706"/>
      <c r="F2009" s="1706"/>
      <c r="G2009" s="1706"/>
      <c r="H2009" s="221"/>
      <c r="I2009" s="221"/>
      <c r="J2009" s="221"/>
      <c r="K2009" s="221"/>
    </row>
    <row r="2010" spans="1:11">
      <c r="A2010" s="221"/>
      <c r="B2010" s="221"/>
      <c r="C2010" s="244" t="s">
        <v>211</v>
      </c>
      <c r="D2010" s="1639" t="s">
        <v>3691</v>
      </c>
      <c r="E2010" s="1640"/>
      <c r="F2010" s="1640"/>
      <c r="G2010" s="1640"/>
      <c r="H2010" s="221"/>
      <c r="I2010" s="221"/>
      <c r="J2010" s="221"/>
      <c r="K2010" s="221"/>
    </row>
    <row r="2011" spans="1:11">
      <c r="A2011" s="221"/>
      <c r="B2011" s="221"/>
      <c r="C2011" s="244" t="s">
        <v>31</v>
      </c>
      <c r="D2011" s="1639" t="s">
        <v>3678</v>
      </c>
      <c r="E2011" s="1640"/>
      <c r="F2011" s="1640"/>
      <c r="G2011" s="1640"/>
      <c r="H2011" s="221"/>
      <c r="I2011" s="221"/>
      <c r="J2011" s="221"/>
      <c r="K2011" s="221"/>
    </row>
    <row r="2012" spans="1:11">
      <c r="A2012" s="221"/>
      <c r="B2012" s="221"/>
      <c r="C2012" s="245"/>
      <c r="D2012" s="246">
        <v>2025</v>
      </c>
      <c r="E2012" s="246">
        <v>2026</v>
      </c>
      <c r="F2012" s="246">
        <v>2027</v>
      </c>
      <c r="G2012" s="246">
        <v>2028</v>
      </c>
      <c r="H2012" s="221"/>
      <c r="I2012" s="221"/>
      <c r="J2012" s="221"/>
      <c r="K2012" s="221"/>
    </row>
    <row r="2013" spans="1:11">
      <c r="A2013" s="221"/>
      <c r="B2013" s="221"/>
      <c r="C2013" s="247"/>
      <c r="D2013" s="248" t="s">
        <v>13</v>
      </c>
      <c r="E2013" s="248" t="s">
        <v>14</v>
      </c>
      <c r="F2013" s="248" t="s">
        <v>14</v>
      </c>
      <c r="G2013" s="248" t="s">
        <v>14</v>
      </c>
      <c r="H2013" s="221"/>
      <c r="I2013" s="221"/>
      <c r="J2013" s="221"/>
      <c r="K2013" s="221"/>
    </row>
    <row r="2014" spans="1:11">
      <c r="A2014" s="221"/>
      <c r="B2014" s="221"/>
      <c r="C2014" s="225" t="s">
        <v>33</v>
      </c>
      <c r="D2014" s="253" t="s">
        <v>200</v>
      </c>
      <c r="E2014" s="253" t="s">
        <v>248</v>
      </c>
      <c r="F2014" s="253" t="s">
        <v>248</v>
      </c>
      <c r="G2014" s="253" t="s">
        <v>248</v>
      </c>
      <c r="H2014" s="221"/>
      <c r="I2014" s="221"/>
      <c r="J2014" s="221"/>
      <c r="K2014" s="221"/>
    </row>
    <row r="2015" spans="1:11">
      <c r="A2015" s="221"/>
      <c r="B2015" s="221"/>
      <c r="C2015" s="225" t="s">
        <v>214</v>
      </c>
      <c r="D2015" s="253">
        <v>0</v>
      </c>
      <c r="E2015" s="1584">
        <v>300000000</v>
      </c>
      <c r="F2015" s="1584">
        <v>180000000</v>
      </c>
      <c r="G2015" s="1584">
        <v>120000000</v>
      </c>
      <c r="H2015" s="221"/>
      <c r="I2015" s="221"/>
      <c r="J2015" s="221"/>
      <c r="K2015" s="221"/>
    </row>
    <row r="2016" spans="1:11">
      <c r="A2016" s="221"/>
      <c r="B2016" s="221"/>
      <c r="C2016" s="225" t="s">
        <v>215</v>
      </c>
      <c r="D2016" s="253" t="s">
        <v>164</v>
      </c>
      <c r="E2016" s="1584">
        <v>300000000</v>
      </c>
      <c r="F2016" s="1584">
        <v>180000000</v>
      </c>
      <c r="G2016" s="1584">
        <v>120000000</v>
      </c>
      <c r="H2016" s="221"/>
      <c r="I2016" s="221"/>
      <c r="J2016" s="221"/>
      <c r="K2016" s="221"/>
    </row>
    <row r="2017" spans="1:11">
      <c r="A2017" s="221"/>
      <c r="B2017" s="221"/>
      <c r="C2017" s="225" t="s">
        <v>216</v>
      </c>
      <c r="D2017" s="253" t="s">
        <v>200</v>
      </c>
      <c r="E2017" s="253" t="s">
        <v>200</v>
      </c>
      <c r="F2017" s="1619">
        <v>0</v>
      </c>
      <c r="G2017" s="1619">
        <v>0</v>
      </c>
      <c r="H2017" s="221"/>
      <c r="I2017" s="221"/>
      <c r="J2017" s="221"/>
      <c r="K2017" s="221"/>
    </row>
    <row r="2018" spans="1:11">
      <c r="A2018" s="221"/>
      <c r="B2018" s="221"/>
      <c r="C2018" s="225" t="s">
        <v>217</v>
      </c>
      <c r="D2018" s="253" t="s">
        <v>200</v>
      </c>
      <c r="E2018" s="1586">
        <v>0</v>
      </c>
      <c r="F2018" s="1586">
        <v>-0.4</v>
      </c>
      <c r="G2018" s="1586">
        <v>-0.33333333333333331</v>
      </c>
      <c r="H2018" s="221"/>
      <c r="I2018" s="221"/>
      <c r="J2018" s="221"/>
      <c r="K2018" s="221"/>
    </row>
    <row r="2019" spans="1:11">
      <c r="A2019" s="221"/>
      <c r="B2019" s="221"/>
      <c r="C2019" s="225" t="s">
        <v>39</v>
      </c>
      <c r="D2019" s="253" t="s">
        <v>200</v>
      </c>
      <c r="E2019" s="253" t="s">
        <v>200</v>
      </c>
      <c r="F2019" s="1586">
        <v>-0.4</v>
      </c>
      <c r="G2019" s="1586">
        <v>-0.33333333333333331</v>
      </c>
      <c r="H2019" s="221"/>
      <c r="I2019" s="221"/>
      <c r="J2019" s="221"/>
      <c r="K2019" s="221"/>
    </row>
    <row r="2020" spans="1:11">
      <c r="A2020" s="221"/>
      <c r="B2020" s="221"/>
      <c r="C2020" s="1641" t="s">
        <v>218</v>
      </c>
      <c r="D2020" s="1642"/>
      <c r="E2020" s="1642"/>
      <c r="F2020" s="1642"/>
      <c r="G2020" s="1642"/>
      <c r="H2020" s="221"/>
      <c r="I2020" s="221"/>
      <c r="J2020" s="221"/>
      <c r="K2020" s="221"/>
    </row>
    <row r="2021" spans="1:11">
      <c r="A2021" s="221"/>
      <c r="B2021" s="221"/>
      <c r="C2021" s="245"/>
      <c r="D2021" s="246">
        <v>2025</v>
      </c>
      <c r="E2021" s="246">
        <v>2026</v>
      </c>
      <c r="F2021" s="246">
        <v>2027</v>
      </c>
      <c r="G2021" s="246">
        <v>2028</v>
      </c>
      <c r="H2021" s="221"/>
      <c r="I2021" s="221"/>
      <c r="J2021" s="221"/>
      <c r="K2021" s="221"/>
    </row>
    <row r="2022" spans="1:11">
      <c r="A2022" s="221"/>
      <c r="B2022" s="221"/>
      <c r="C2022" s="247"/>
      <c r="D2022" s="248" t="s">
        <v>13</v>
      </c>
      <c r="E2022" s="248" t="s">
        <v>14</v>
      </c>
      <c r="F2022" s="248" t="s">
        <v>14</v>
      </c>
      <c r="G2022" s="248" t="s">
        <v>14</v>
      </c>
      <c r="H2022" s="221"/>
      <c r="I2022" s="221"/>
      <c r="J2022" s="221"/>
      <c r="K2022" s="221"/>
    </row>
    <row r="2023" spans="1:11">
      <c r="A2023" s="221"/>
      <c r="B2023" s="221"/>
      <c r="C2023" s="250" t="s">
        <v>219</v>
      </c>
      <c r="D2023" s="251">
        <v>0</v>
      </c>
      <c r="E2023" s="251">
        <v>0</v>
      </c>
      <c r="F2023" s="251">
        <v>0</v>
      </c>
      <c r="G2023" s="251">
        <v>0</v>
      </c>
      <c r="H2023" s="221"/>
      <c r="I2023" s="221"/>
      <c r="J2023" s="221"/>
      <c r="K2023" s="221"/>
    </row>
    <row r="2024" spans="1:11">
      <c r="A2024" s="221"/>
      <c r="B2024" s="221"/>
      <c r="C2024" s="250" t="s">
        <v>220</v>
      </c>
      <c r="D2024" s="251">
        <v>0</v>
      </c>
      <c r="E2024" s="251">
        <v>0</v>
      </c>
      <c r="F2024" s="251">
        <v>0</v>
      </c>
      <c r="G2024" s="251">
        <v>0</v>
      </c>
      <c r="H2024" s="221"/>
      <c r="I2024" s="221"/>
      <c r="J2024" s="221"/>
      <c r="K2024" s="221"/>
    </row>
    <row r="2025" spans="1:11">
      <c r="A2025" s="221"/>
      <c r="B2025" s="221"/>
      <c r="C2025" s="250" t="s">
        <v>221</v>
      </c>
      <c r="D2025" s="251">
        <v>0</v>
      </c>
      <c r="E2025" s="251">
        <v>0</v>
      </c>
      <c r="F2025" s="251">
        <v>0</v>
      </c>
      <c r="G2025" s="251">
        <v>0</v>
      </c>
      <c r="H2025" s="221"/>
      <c r="I2025" s="221"/>
      <c r="J2025" s="221"/>
      <c r="K2025" s="221"/>
    </row>
    <row r="2026" spans="1:11">
      <c r="A2026" s="221"/>
      <c r="B2026" s="221"/>
      <c r="C2026" s="250" t="s">
        <v>222</v>
      </c>
      <c r="D2026" s="251">
        <v>0</v>
      </c>
      <c r="E2026" s="251">
        <v>0</v>
      </c>
      <c r="F2026" s="251">
        <v>0</v>
      </c>
      <c r="G2026" s="251">
        <v>0</v>
      </c>
      <c r="H2026" s="221"/>
      <c r="I2026" s="221"/>
      <c r="J2026" s="221"/>
      <c r="K2026" s="221"/>
    </row>
    <row r="2027" spans="1:11">
      <c r="A2027" s="221"/>
      <c r="B2027" s="221"/>
      <c r="C2027" s="250" t="s">
        <v>220</v>
      </c>
      <c r="D2027" s="251">
        <v>0</v>
      </c>
      <c r="E2027" s="251">
        <v>0</v>
      </c>
      <c r="F2027" s="251">
        <v>0</v>
      </c>
      <c r="G2027" s="251">
        <v>0</v>
      </c>
      <c r="H2027" s="221"/>
      <c r="I2027" s="221"/>
      <c r="J2027" s="221"/>
      <c r="K2027" s="221"/>
    </row>
    <row r="2028" spans="1:11">
      <c r="A2028" s="221"/>
      <c r="B2028" s="221"/>
      <c r="C2028" s="250" t="s">
        <v>221</v>
      </c>
      <c r="D2028" s="251">
        <v>0</v>
      </c>
      <c r="E2028" s="251">
        <v>0</v>
      </c>
      <c r="F2028" s="251">
        <v>0</v>
      </c>
      <c r="G2028" s="251">
        <v>0</v>
      </c>
      <c r="H2028" s="221"/>
      <c r="I2028" s="221"/>
      <c r="J2028" s="221"/>
      <c r="K2028" s="221"/>
    </row>
    <row r="2029" spans="1:11">
      <c r="A2029" s="221"/>
      <c r="B2029" s="221"/>
      <c r="C2029" s="250" t="s">
        <v>223</v>
      </c>
      <c r="D2029" s="251">
        <v>0</v>
      </c>
      <c r="E2029" s="251">
        <v>0</v>
      </c>
      <c r="F2029" s="251">
        <v>0</v>
      </c>
      <c r="G2029" s="251">
        <v>0</v>
      </c>
      <c r="H2029" s="221"/>
      <c r="I2029" s="221"/>
      <c r="J2029" s="221"/>
      <c r="K2029" s="221"/>
    </row>
    <row r="2030" spans="1:11">
      <c r="A2030" s="221"/>
      <c r="B2030" s="221"/>
      <c r="C2030" s="250" t="s">
        <v>220</v>
      </c>
      <c r="D2030" s="251">
        <v>0</v>
      </c>
      <c r="E2030" s="251">
        <v>0</v>
      </c>
      <c r="F2030" s="251">
        <v>0</v>
      </c>
      <c r="G2030" s="251">
        <v>0</v>
      </c>
      <c r="H2030" s="221"/>
      <c r="I2030" s="221"/>
      <c r="J2030" s="221"/>
      <c r="K2030" s="221"/>
    </row>
    <row r="2031" spans="1:11">
      <c r="A2031" s="221"/>
      <c r="B2031" s="221"/>
      <c r="C2031" s="250" t="s">
        <v>221</v>
      </c>
      <c r="D2031" s="251">
        <v>0</v>
      </c>
      <c r="E2031" s="251">
        <v>0</v>
      </c>
      <c r="F2031" s="251">
        <v>0</v>
      </c>
      <c r="G2031" s="251">
        <v>0</v>
      </c>
      <c r="H2031" s="221"/>
      <c r="I2031" s="221"/>
      <c r="J2031" s="221"/>
      <c r="K2031" s="221"/>
    </row>
    <row r="2032" spans="1:11">
      <c r="A2032" s="221"/>
      <c r="B2032" s="221"/>
      <c r="C2032" s="250" t="s">
        <v>224</v>
      </c>
      <c r="D2032" s="251">
        <v>0</v>
      </c>
      <c r="E2032" s="251">
        <v>0</v>
      </c>
      <c r="F2032" s="251">
        <v>0</v>
      </c>
      <c r="G2032" s="251">
        <v>0</v>
      </c>
      <c r="H2032" s="221"/>
      <c r="I2032" s="221"/>
      <c r="J2032" s="221"/>
      <c r="K2032" s="221"/>
    </row>
    <row r="2033" spans="1:11">
      <c r="A2033" s="221"/>
      <c r="B2033" s="221"/>
      <c r="C2033" s="250" t="s">
        <v>220</v>
      </c>
      <c r="D2033" s="251">
        <v>0</v>
      </c>
      <c r="E2033" s="251">
        <v>0</v>
      </c>
      <c r="F2033" s="251">
        <v>0</v>
      </c>
      <c r="G2033" s="251">
        <v>0</v>
      </c>
      <c r="H2033" s="221"/>
      <c r="I2033" s="221"/>
      <c r="J2033" s="221"/>
      <c r="K2033" s="221"/>
    </row>
    <row r="2034" spans="1:11">
      <c r="A2034" s="221"/>
      <c r="B2034" s="221"/>
      <c r="C2034" s="250" t="s">
        <v>221</v>
      </c>
      <c r="D2034" s="251">
        <v>0</v>
      </c>
      <c r="E2034" s="251">
        <v>0</v>
      </c>
      <c r="F2034" s="251">
        <v>0</v>
      </c>
      <c r="G2034" s="251">
        <v>0</v>
      </c>
      <c r="H2034" s="221"/>
      <c r="I2034" s="221"/>
      <c r="J2034" s="221"/>
      <c r="K2034" s="221"/>
    </row>
    <row r="2035" spans="1:11">
      <c r="A2035" s="221"/>
      <c r="B2035" s="221"/>
      <c r="C2035" s="250" t="s">
        <v>225</v>
      </c>
      <c r="D2035" s="251">
        <v>0</v>
      </c>
      <c r="E2035" s="251">
        <v>0</v>
      </c>
      <c r="F2035" s="251">
        <v>0</v>
      </c>
      <c r="G2035" s="251">
        <v>0</v>
      </c>
      <c r="H2035" s="221"/>
      <c r="I2035" s="221"/>
      <c r="J2035" s="221"/>
      <c r="K2035" s="221"/>
    </row>
    <row r="2036" spans="1:11">
      <c r="A2036" s="221"/>
      <c r="B2036" s="221"/>
      <c r="C2036" s="250" t="s">
        <v>220</v>
      </c>
      <c r="D2036" s="251">
        <v>0</v>
      </c>
      <c r="E2036" s="251">
        <v>0</v>
      </c>
      <c r="F2036" s="251">
        <v>0</v>
      </c>
      <c r="G2036" s="251">
        <v>0</v>
      </c>
      <c r="H2036" s="221"/>
      <c r="I2036" s="221"/>
      <c r="J2036" s="221"/>
      <c r="K2036" s="221"/>
    </row>
    <row r="2037" spans="1:11">
      <c r="A2037" s="221"/>
      <c r="B2037" s="221"/>
      <c r="C2037" s="250" t="s">
        <v>221</v>
      </c>
      <c r="D2037" s="251">
        <v>0</v>
      </c>
      <c r="E2037" s="251">
        <v>0</v>
      </c>
      <c r="F2037" s="251">
        <v>0</v>
      </c>
      <c r="G2037" s="251">
        <v>0</v>
      </c>
      <c r="H2037" s="221"/>
      <c r="I2037" s="221"/>
      <c r="J2037" s="221"/>
      <c r="K2037" s="221"/>
    </row>
    <row r="2038" spans="1:11">
      <c r="A2038" s="221"/>
      <c r="B2038" s="221"/>
      <c r="C2038" s="250" t="s">
        <v>226</v>
      </c>
      <c r="D2038" s="251">
        <v>0</v>
      </c>
      <c r="E2038" s="251">
        <v>0</v>
      </c>
      <c r="F2038" s="251">
        <v>0</v>
      </c>
      <c r="G2038" s="251">
        <v>0</v>
      </c>
      <c r="H2038" s="221"/>
      <c r="I2038" s="221"/>
      <c r="J2038" s="221"/>
      <c r="K2038" s="221"/>
    </row>
    <row r="2039" spans="1:11">
      <c r="A2039" s="221"/>
      <c r="B2039" s="221"/>
      <c r="C2039" s="250" t="s">
        <v>220</v>
      </c>
      <c r="D2039" s="251">
        <v>0</v>
      </c>
      <c r="E2039" s="251">
        <v>0</v>
      </c>
      <c r="F2039" s="251">
        <v>0</v>
      </c>
      <c r="G2039" s="251">
        <v>0</v>
      </c>
      <c r="H2039" s="221"/>
      <c r="I2039" s="221"/>
      <c r="J2039" s="221"/>
      <c r="K2039" s="221"/>
    </row>
    <row r="2040" spans="1:11">
      <c r="A2040" s="221"/>
      <c r="B2040" s="221"/>
      <c r="C2040" s="250" t="s">
        <v>221</v>
      </c>
      <c r="D2040" s="251">
        <v>0</v>
      </c>
      <c r="E2040" s="251">
        <v>0</v>
      </c>
      <c r="F2040" s="251">
        <v>0</v>
      </c>
      <c r="G2040" s="251">
        <v>0</v>
      </c>
      <c r="H2040" s="221"/>
      <c r="I2040" s="221"/>
      <c r="J2040" s="221"/>
      <c r="K2040" s="221"/>
    </row>
    <row r="2041" spans="1:11">
      <c r="A2041" s="221"/>
      <c r="B2041" s="221"/>
      <c r="C2041" s="250" t="s">
        <v>227</v>
      </c>
      <c r="D2041" s="251">
        <v>0</v>
      </c>
      <c r="E2041" s="251">
        <v>0</v>
      </c>
      <c r="F2041" s="251">
        <v>0</v>
      </c>
      <c r="G2041" s="251">
        <v>0</v>
      </c>
      <c r="H2041" s="221"/>
      <c r="I2041" s="221"/>
      <c r="J2041" s="221"/>
      <c r="K2041" s="221"/>
    </row>
    <row r="2042" spans="1:11">
      <c r="A2042" s="221"/>
      <c r="B2042" s="221"/>
      <c r="C2042" s="250" t="s">
        <v>220</v>
      </c>
      <c r="D2042" s="251">
        <v>0</v>
      </c>
      <c r="E2042" s="251">
        <v>0</v>
      </c>
      <c r="F2042" s="251">
        <v>0</v>
      </c>
      <c r="G2042" s="251">
        <v>0</v>
      </c>
      <c r="H2042" s="221"/>
      <c r="I2042" s="221"/>
      <c r="J2042" s="221"/>
      <c r="K2042" s="221"/>
    </row>
    <row r="2043" spans="1:11">
      <c r="A2043" s="221"/>
      <c r="B2043" s="221"/>
      <c r="C2043" s="250" t="s">
        <v>221</v>
      </c>
      <c r="D2043" s="251">
        <v>0</v>
      </c>
      <c r="E2043" s="251">
        <v>0</v>
      </c>
      <c r="F2043" s="251">
        <v>0</v>
      </c>
      <c r="G2043" s="251">
        <v>0</v>
      </c>
      <c r="H2043" s="221"/>
      <c r="I2043" s="221"/>
      <c r="J2043" s="221"/>
      <c r="K2043" s="221"/>
    </row>
    <row r="2044" spans="1:11">
      <c r="A2044" s="221"/>
      <c r="B2044" s="221"/>
      <c r="C2044" s="250" t="s">
        <v>228</v>
      </c>
      <c r="D2044" s="251">
        <v>0</v>
      </c>
      <c r="E2044" s="251">
        <v>0</v>
      </c>
      <c r="F2044" s="251">
        <v>0</v>
      </c>
      <c r="G2044" s="251">
        <v>0</v>
      </c>
      <c r="H2044" s="221"/>
      <c r="I2044" s="221"/>
      <c r="J2044" s="221"/>
      <c r="K2044" s="221"/>
    </row>
    <row r="2045" spans="1:11">
      <c r="A2045" s="221"/>
      <c r="B2045" s="221"/>
      <c r="C2045" s="250" t="s">
        <v>220</v>
      </c>
      <c r="D2045" s="251">
        <v>0</v>
      </c>
      <c r="E2045" s="251">
        <v>0</v>
      </c>
      <c r="F2045" s="251">
        <v>0</v>
      </c>
      <c r="G2045" s="251">
        <v>0</v>
      </c>
      <c r="H2045" s="221"/>
      <c r="I2045" s="221"/>
      <c r="J2045" s="221"/>
      <c r="K2045" s="221"/>
    </row>
    <row r="2046" spans="1:11">
      <c r="A2046" s="221"/>
      <c r="B2046" s="221"/>
      <c r="C2046" s="250" t="s">
        <v>229</v>
      </c>
      <c r="D2046" s="251">
        <v>0</v>
      </c>
      <c r="E2046" s="251">
        <v>0</v>
      </c>
      <c r="F2046" s="251">
        <v>0</v>
      </c>
      <c r="G2046" s="251">
        <v>0</v>
      </c>
      <c r="H2046" s="221"/>
      <c r="I2046" s="221"/>
      <c r="J2046" s="221"/>
      <c r="K2046" s="221"/>
    </row>
    <row r="2047" spans="1:11">
      <c r="A2047" s="221"/>
      <c r="B2047" s="221"/>
      <c r="C2047" s="250" t="s">
        <v>230</v>
      </c>
      <c r="D2047" s="251">
        <v>0</v>
      </c>
      <c r="E2047" s="251">
        <v>0</v>
      </c>
      <c r="F2047" s="251">
        <v>0</v>
      </c>
      <c r="G2047" s="251">
        <v>0</v>
      </c>
      <c r="H2047" s="221"/>
      <c r="I2047" s="221"/>
      <c r="J2047" s="221"/>
      <c r="K2047" s="221"/>
    </row>
    <row r="2048" spans="1:11">
      <c r="A2048" s="221"/>
      <c r="B2048" s="221"/>
      <c r="C2048" s="250" t="s">
        <v>231</v>
      </c>
      <c r="D2048" s="251">
        <v>0</v>
      </c>
      <c r="E2048" s="251">
        <v>0</v>
      </c>
      <c r="F2048" s="251">
        <v>0</v>
      </c>
      <c r="G2048" s="251">
        <v>0</v>
      </c>
      <c r="H2048" s="221"/>
      <c r="I2048" s="221"/>
      <c r="J2048" s="221"/>
      <c r="K2048" s="221"/>
    </row>
    <row r="2049" spans="1:11">
      <c r="A2049" s="221"/>
      <c r="B2049" s="221"/>
      <c r="C2049" s="250" t="s">
        <v>232</v>
      </c>
      <c r="D2049" s="251">
        <v>0</v>
      </c>
      <c r="E2049" s="251">
        <v>0</v>
      </c>
      <c r="F2049" s="251">
        <v>0</v>
      </c>
      <c r="G2049" s="251">
        <v>0</v>
      </c>
      <c r="H2049" s="221"/>
      <c r="I2049" s="221"/>
      <c r="J2049" s="221"/>
      <c r="K2049" s="221"/>
    </row>
    <row r="2050" spans="1:11">
      <c r="A2050" s="221"/>
      <c r="B2050" s="221"/>
      <c r="C2050" s="250" t="s">
        <v>233</v>
      </c>
      <c r="D2050" s="251">
        <v>0</v>
      </c>
      <c r="E2050" s="251">
        <v>300000000</v>
      </c>
      <c r="F2050" s="251">
        <v>180000000</v>
      </c>
      <c r="G2050" s="251">
        <v>120000000</v>
      </c>
      <c r="H2050" s="221"/>
      <c r="I2050" s="221"/>
      <c r="J2050" s="221"/>
      <c r="K2050" s="221"/>
    </row>
    <row r="2051" spans="1:11">
      <c r="A2051" s="221"/>
      <c r="B2051" s="221"/>
      <c r="C2051" s="250" t="s">
        <v>220</v>
      </c>
      <c r="D2051" s="251">
        <v>0</v>
      </c>
      <c r="E2051" s="1584">
        <v>300000000</v>
      </c>
      <c r="F2051" s="1584">
        <v>180000000</v>
      </c>
      <c r="G2051" s="1584">
        <v>120000000</v>
      </c>
      <c r="H2051" s="221"/>
      <c r="I2051" s="221"/>
      <c r="J2051" s="221"/>
      <c r="K2051" s="221"/>
    </row>
    <row r="2052" spans="1:11">
      <c r="A2052" s="221"/>
      <c r="B2052" s="221"/>
      <c r="C2052" s="250" t="s">
        <v>229</v>
      </c>
      <c r="D2052" s="251">
        <v>0</v>
      </c>
      <c r="E2052" s="251">
        <v>0</v>
      </c>
      <c r="F2052" s="251">
        <v>0</v>
      </c>
      <c r="G2052" s="251">
        <v>0</v>
      </c>
      <c r="H2052" s="221"/>
      <c r="I2052" s="221"/>
      <c r="J2052" s="221"/>
      <c r="K2052" s="221"/>
    </row>
    <row r="2053" spans="1:11">
      <c r="A2053" s="221"/>
      <c r="B2053" s="221"/>
      <c r="C2053" s="250" t="s">
        <v>230</v>
      </c>
      <c r="D2053" s="251">
        <v>0</v>
      </c>
      <c r="E2053" s="251">
        <v>0</v>
      </c>
      <c r="F2053" s="251">
        <v>0</v>
      </c>
      <c r="G2053" s="251">
        <v>0</v>
      </c>
      <c r="H2053" s="221"/>
      <c r="I2053" s="221"/>
      <c r="J2053" s="221"/>
      <c r="K2053" s="221"/>
    </row>
    <row r="2054" spans="1:11">
      <c r="A2054" s="221"/>
      <c r="B2054" s="221"/>
      <c r="C2054" s="250" t="s">
        <v>231</v>
      </c>
      <c r="D2054" s="251">
        <v>0</v>
      </c>
      <c r="E2054" s="251">
        <v>0</v>
      </c>
      <c r="F2054" s="251">
        <v>0</v>
      </c>
      <c r="G2054" s="251">
        <v>0</v>
      </c>
      <c r="H2054" s="221"/>
      <c r="I2054" s="221"/>
      <c r="J2054" s="221"/>
      <c r="K2054" s="221"/>
    </row>
    <row r="2055" spans="1:11">
      <c r="A2055" s="221"/>
      <c r="B2055" s="221"/>
      <c r="C2055" s="250" t="s">
        <v>232</v>
      </c>
      <c r="D2055" s="251">
        <v>0</v>
      </c>
      <c r="E2055" s="251">
        <v>0</v>
      </c>
      <c r="F2055" s="251">
        <v>0</v>
      </c>
      <c r="G2055" s="251">
        <v>0</v>
      </c>
      <c r="H2055" s="221"/>
      <c r="I2055" s="221"/>
      <c r="J2055" s="221"/>
      <c r="K2055" s="221"/>
    </row>
    <row r="2056" spans="1:11">
      <c r="A2056" s="221"/>
      <c r="B2056" s="221"/>
      <c r="C2056" s="250" t="s">
        <v>234</v>
      </c>
      <c r="D2056" s="251">
        <v>0</v>
      </c>
      <c r="E2056" s="251">
        <v>0</v>
      </c>
      <c r="F2056" s="251">
        <v>0</v>
      </c>
      <c r="G2056" s="251">
        <v>0</v>
      </c>
      <c r="H2056" s="221"/>
      <c r="I2056" s="221"/>
      <c r="J2056" s="221"/>
      <c r="K2056" s="221"/>
    </row>
    <row r="2057" spans="1:11">
      <c r="A2057" s="221"/>
      <c r="B2057" s="221"/>
      <c r="C2057" s="250" t="s">
        <v>220</v>
      </c>
      <c r="D2057" s="251">
        <v>0</v>
      </c>
      <c r="E2057" s="251">
        <v>0</v>
      </c>
      <c r="F2057" s="251">
        <v>0</v>
      </c>
      <c r="G2057" s="251">
        <v>0</v>
      </c>
      <c r="H2057" s="221"/>
      <c r="I2057" s="221"/>
      <c r="J2057" s="221"/>
      <c r="K2057" s="221"/>
    </row>
    <row r="2058" spans="1:11">
      <c r="A2058" s="221"/>
      <c r="B2058" s="221"/>
      <c r="C2058" s="250" t="s">
        <v>229</v>
      </c>
      <c r="D2058" s="251">
        <v>0</v>
      </c>
      <c r="E2058" s="251">
        <v>0</v>
      </c>
      <c r="F2058" s="251">
        <v>0</v>
      </c>
      <c r="G2058" s="251">
        <v>0</v>
      </c>
      <c r="H2058" s="221"/>
      <c r="I2058" s="221"/>
      <c r="J2058" s="221"/>
      <c r="K2058" s="221"/>
    </row>
    <row r="2059" spans="1:11">
      <c r="A2059" s="221"/>
      <c r="B2059" s="221"/>
      <c r="C2059" s="250" t="s">
        <v>230</v>
      </c>
      <c r="D2059" s="251">
        <v>0</v>
      </c>
      <c r="E2059" s="251">
        <v>0</v>
      </c>
      <c r="F2059" s="251">
        <v>0</v>
      </c>
      <c r="G2059" s="251">
        <v>0</v>
      </c>
      <c r="H2059" s="221"/>
      <c r="I2059" s="221"/>
      <c r="J2059" s="221"/>
      <c r="K2059" s="221"/>
    </row>
    <row r="2060" spans="1:11">
      <c r="A2060" s="221"/>
      <c r="B2060" s="221"/>
      <c r="C2060" s="250" t="s">
        <v>231</v>
      </c>
      <c r="D2060" s="251">
        <v>0</v>
      </c>
      <c r="E2060" s="251">
        <v>0</v>
      </c>
      <c r="F2060" s="251">
        <v>0</v>
      </c>
      <c r="G2060" s="251">
        <v>0</v>
      </c>
      <c r="H2060" s="221"/>
      <c r="I2060" s="221"/>
      <c r="J2060" s="221"/>
      <c r="K2060" s="221"/>
    </row>
    <row r="2061" spans="1:11">
      <c r="A2061" s="221"/>
      <c r="B2061" s="221"/>
      <c r="C2061" s="250" t="s">
        <v>232</v>
      </c>
      <c r="D2061" s="251">
        <v>0</v>
      </c>
      <c r="E2061" s="251">
        <v>0</v>
      </c>
      <c r="F2061" s="251">
        <v>0</v>
      </c>
      <c r="G2061" s="251">
        <v>0</v>
      </c>
      <c r="H2061" s="221"/>
      <c r="I2061" s="221"/>
      <c r="J2061" s="221"/>
      <c r="K2061" s="221"/>
    </row>
    <row r="2062" spans="1:11">
      <c r="A2062" s="221"/>
      <c r="B2062" s="221"/>
      <c r="C2062" s="250" t="s">
        <v>235</v>
      </c>
      <c r="D2062" s="251">
        <v>0</v>
      </c>
      <c r="E2062" s="251">
        <v>0</v>
      </c>
      <c r="F2062" s="251">
        <v>0</v>
      </c>
      <c r="G2062" s="251">
        <v>0</v>
      </c>
      <c r="H2062" s="221"/>
      <c r="I2062" s="221"/>
      <c r="J2062" s="221"/>
      <c r="K2062" s="221"/>
    </row>
    <row r="2063" spans="1:11">
      <c r="A2063" s="221"/>
      <c r="B2063" s="221"/>
      <c r="C2063" s="250" t="s">
        <v>236</v>
      </c>
      <c r="D2063" s="251">
        <v>0</v>
      </c>
      <c r="E2063" s="251">
        <v>0</v>
      </c>
      <c r="F2063" s="251">
        <v>0</v>
      </c>
      <c r="G2063" s="251">
        <v>0</v>
      </c>
      <c r="H2063" s="221"/>
      <c r="I2063" s="221"/>
      <c r="J2063" s="221"/>
      <c r="K2063" s="221"/>
    </row>
    <row r="2064" spans="1:11">
      <c r="A2064" s="221"/>
      <c r="B2064" s="221"/>
      <c r="C2064" s="252" t="s">
        <v>237</v>
      </c>
      <c r="D2064" s="251">
        <v>0</v>
      </c>
      <c r="E2064" s="251">
        <v>300000000</v>
      </c>
      <c r="F2064" s="251">
        <v>180000000</v>
      </c>
      <c r="G2064" s="251">
        <v>120000000</v>
      </c>
      <c r="H2064" s="221"/>
      <c r="I2064" s="221"/>
      <c r="J2064" s="221"/>
      <c r="K2064" s="221"/>
    </row>
    <row r="2065" spans="1:11">
      <c r="A2065" s="221"/>
      <c r="B2065" s="221"/>
      <c r="C2065" s="243" t="s">
        <v>209</v>
      </c>
      <c r="D2065" s="1705" t="s">
        <v>3692</v>
      </c>
      <c r="E2065" s="1706"/>
      <c r="F2065" s="1706"/>
      <c r="G2065" s="1706"/>
      <c r="H2065" s="221"/>
      <c r="I2065" s="221"/>
      <c r="J2065" s="221"/>
      <c r="K2065" s="221"/>
    </row>
    <row r="2066" spans="1:11">
      <c r="A2066" s="221"/>
      <c r="B2066" s="221"/>
      <c r="C2066" s="244" t="s">
        <v>211</v>
      </c>
      <c r="D2066" s="1639" t="s">
        <v>3693</v>
      </c>
      <c r="E2066" s="1640"/>
      <c r="F2066" s="1640"/>
      <c r="G2066" s="1640"/>
      <c r="H2066" s="221"/>
      <c r="I2066" s="221"/>
      <c r="J2066" s="221"/>
      <c r="K2066" s="221"/>
    </row>
    <row r="2067" spans="1:11">
      <c r="A2067" s="221"/>
      <c r="B2067" s="221"/>
      <c r="C2067" s="244" t="s">
        <v>31</v>
      </c>
      <c r="D2067" s="1639" t="s">
        <v>3427</v>
      </c>
      <c r="E2067" s="1640"/>
      <c r="F2067" s="1640"/>
      <c r="G2067" s="1640"/>
      <c r="H2067" s="221"/>
      <c r="I2067" s="221"/>
      <c r="J2067" s="221"/>
      <c r="K2067" s="221"/>
    </row>
    <row r="2068" spans="1:11">
      <c r="A2068" s="221"/>
      <c r="B2068" s="221"/>
      <c r="C2068" s="245"/>
      <c r="D2068" s="246">
        <v>2025</v>
      </c>
      <c r="E2068" s="246">
        <v>2026</v>
      </c>
      <c r="F2068" s="246">
        <v>2027</v>
      </c>
      <c r="G2068" s="246">
        <v>2028</v>
      </c>
      <c r="H2068" s="221"/>
      <c r="I2068" s="221"/>
      <c r="J2068" s="221"/>
      <c r="K2068" s="221"/>
    </row>
    <row r="2069" spans="1:11">
      <c r="A2069" s="221"/>
      <c r="B2069" s="221"/>
      <c r="C2069" s="247"/>
      <c r="D2069" s="248" t="s">
        <v>13</v>
      </c>
      <c r="E2069" s="248" t="s">
        <v>14</v>
      </c>
      <c r="F2069" s="248" t="s">
        <v>14</v>
      </c>
      <c r="G2069" s="248" t="s">
        <v>14</v>
      </c>
      <c r="H2069" s="221"/>
      <c r="I2069" s="221"/>
      <c r="J2069" s="221"/>
      <c r="K2069" s="221"/>
    </row>
    <row r="2070" spans="1:11">
      <c r="A2070" s="221"/>
      <c r="B2070" s="221"/>
      <c r="C2070" s="225" t="s">
        <v>33</v>
      </c>
      <c r="D2070" s="253" t="s">
        <v>200</v>
      </c>
      <c r="E2070" s="253" t="s">
        <v>248</v>
      </c>
      <c r="F2070" s="253" t="s">
        <v>248</v>
      </c>
      <c r="G2070" s="253" t="s">
        <v>248</v>
      </c>
      <c r="H2070" s="221"/>
      <c r="I2070" s="221"/>
      <c r="J2070" s="221"/>
      <c r="K2070" s="221"/>
    </row>
    <row r="2071" spans="1:11">
      <c r="A2071" s="221"/>
      <c r="B2071" s="221"/>
      <c r="C2071" s="225" t="s">
        <v>214</v>
      </c>
      <c r="D2071" s="253">
        <v>0</v>
      </c>
      <c r="E2071" s="1584">
        <v>180000000</v>
      </c>
      <c r="F2071" s="1584">
        <v>180000000</v>
      </c>
      <c r="G2071" s="1584">
        <v>240000000</v>
      </c>
      <c r="H2071" s="221"/>
      <c r="I2071" s="221"/>
      <c r="J2071" s="221"/>
      <c r="K2071" s="221"/>
    </row>
    <row r="2072" spans="1:11">
      <c r="A2072" s="221"/>
      <c r="B2072" s="221"/>
      <c r="C2072" s="225" t="s">
        <v>215</v>
      </c>
      <c r="D2072" s="253" t="s">
        <v>164</v>
      </c>
      <c r="E2072" s="1584">
        <v>180000000</v>
      </c>
      <c r="F2072" s="1584">
        <v>180000000</v>
      </c>
      <c r="G2072" s="1584">
        <v>240000000</v>
      </c>
      <c r="H2072" s="221"/>
      <c r="I2072" s="221"/>
      <c r="J2072" s="221"/>
      <c r="K2072" s="221"/>
    </row>
    <row r="2073" spans="1:11">
      <c r="A2073" s="221"/>
      <c r="B2073" s="221"/>
      <c r="C2073" s="225" t="s">
        <v>216</v>
      </c>
      <c r="D2073" s="253" t="s">
        <v>200</v>
      </c>
      <c r="E2073" s="253" t="s">
        <v>200</v>
      </c>
      <c r="F2073" s="1619">
        <v>0</v>
      </c>
      <c r="G2073" s="1619">
        <v>0</v>
      </c>
      <c r="H2073" s="221"/>
      <c r="I2073" s="221"/>
      <c r="J2073" s="221"/>
      <c r="K2073" s="221"/>
    </row>
    <row r="2074" spans="1:11">
      <c r="A2074" s="221"/>
      <c r="B2074" s="221"/>
      <c r="C2074" s="225" t="s">
        <v>217</v>
      </c>
      <c r="D2074" s="253" t="s">
        <v>200</v>
      </c>
      <c r="E2074" s="1586">
        <v>0</v>
      </c>
      <c r="F2074" s="1619">
        <v>0</v>
      </c>
      <c r="G2074" s="1586">
        <v>0.33333333333333331</v>
      </c>
      <c r="H2074" s="221"/>
      <c r="I2074" s="221"/>
      <c r="J2074" s="221"/>
      <c r="K2074" s="221"/>
    </row>
    <row r="2075" spans="1:11">
      <c r="A2075" s="221"/>
      <c r="B2075" s="221"/>
      <c r="C2075" s="225" t="s">
        <v>39</v>
      </c>
      <c r="D2075" s="253" t="s">
        <v>200</v>
      </c>
      <c r="E2075" s="253" t="s">
        <v>200</v>
      </c>
      <c r="F2075" s="1619">
        <v>0</v>
      </c>
      <c r="G2075" s="1586">
        <v>0.33333333333333331</v>
      </c>
      <c r="H2075" s="221"/>
      <c r="I2075" s="221"/>
      <c r="J2075" s="221"/>
      <c r="K2075" s="221"/>
    </row>
    <row r="2076" spans="1:11">
      <c r="A2076" s="221"/>
      <c r="B2076" s="221"/>
      <c r="C2076" s="1641" t="s">
        <v>218</v>
      </c>
      <c r="D2076" s="1642"/>
      <c r="E2076" s="1642"/>
      <c r="F2076" s="1642"/>
      <c r="G2076" s="1642"/>
      <c r="H2076" s="221"/>
      <c r="I2076" s="221"/>
      <c r="J2076" s="221"/>
      <c r="K2076" s="221"/>
    </row>
    <row r="2077" spans="1:11">
      <c r="A2077" s="221"/>
      <c r="B2077" s="221"/>
      <c r="C2077" s="245"/>
      <c r="D2077" s="246">
        <v>2025</v>
      </c>
      <c r="E2077" s="246">
        <v>2026</v>
      </c>
      <c r="F2077" s="246">
        <v>2027</v>
      </c>
      <c r="G2077" s="246">
        <v>2028</v>
      </c>
      <c r="H2077" s="221"/>
      <c r="I2077" s="221"/>
      <c r="J2077" s="221"/>
      <c r="K2077" s="221"/>
    </row>
    <row r="2078" spans="1:11">
      <c r="A2078" s="221"/>
      <c r="B2078" s="221"/>
      <c r="C2078" s="247"/>
      <c r="D2078" s="248" t="s">
        <v>13</v>
      </c>
      <c r="E2078" s="248" t="s">
        <v>14</v>
      </c>
      <c r="F2078" s="248" t="s">
        <v>14</v>
      </c>
      <c r="G2078" s="248" t="s">
        <v>14</v>
      </c>
      <c r="H2078" s="221"/>
      <c r="I2078" s="221"/>
      <c r="J2078" s="221"/>
      <c r="K2078" s="221"/>
    </row>
    <row r="2079" spans="1:11">
      <c r="A2079" s="221"/>
      <c r="B2079" s="221"/>
      <c r="C2079" s="250" t="s">
        <v>219</v>
      </c>
      <c r="D2079" s="251">
        <v>0</v>
      </c>
      <c r="E2079" s="251">
        <v>0</v>
      </c>
      <c r="F2079" s="251">
        <v>0</v>
      </c>
      <c r="G2079" s="251">
        <v>0</v>
      </c>
      <c r="H2079" s="221"/>
      <c r="I2079" s="221"/>
      <c r="J2079" s="221"/>
      <c r="K2079" s="221"/>
    </row>
    <row r="2080" spans="1:11">
      <c r="A2080" s="221"/>
      <c r="B2080" s="221"/>
      <c r="C2080" s="250" t="s">
        <v>220</v>
      </c>
      <c r="D2080" s="251">
        <v>0</v>
      </c>
      <c r="E2080" s="251">
        <v>0</v>
      </c>
      <c r="F2080" s="251">
        <v>0</v>
      </c>
      <c r="G2080" s="251">
        <v>0</v>
      </c>
      <c r="H2080" s="221"/>
      <c r="I2080" s="221"/>
      <c r="J2080" s="221"/>
      <c r="K2080" s="221"/>
    </row>
    <row r="2081" spans="1:11">
      <c r="A2081" s="221"/>
      <c r="B2081" s="221"/>
      <c r="C2081" s="250" t="s">
        <v>221</v>
      </c>
      <c r="D2081" s="251">
        <v>0</v>
      </c>
      <c r="E2081" s="251">
        <v>0</v>
      </c>
      <c r="F2081" s="251">
        <v>0</v>
      </c>
      <c r="G2081" s="251">
        <v>0</v>
      </c>
      <c r="H2081" s="221"/>
      <c r="I2081" s="221"/>
      <c r="J2081" s="221"/>
      <c r="K2081" s="221"/>
    </row>
    <row r="2082" spans="1:11">
      <c r="A2082" s="221"/>
      <c r="B2082" s="221"/>
      <c r="C2082" s="250" t="s">
        <v>222</v>
      </c>
      <c r="D2082" s="251">
        <v>0</v>
      </c>
      <c r="E2082" s="251">
        <v>0</v>
      </c>
      <c r="F2082" s="251">
        <v>0</v>
      </c>
      <c r="G2082" s="251">
        <v>0</v>
      </c>
      <c r="H2082" s="221"/>
      <c r="I2082" s="221"/>
      <c r="J2082" s="221"/>
      <c r="K2082" s="221"/>
    </row>
    <row r="2083" spans="1:11">
      <c r="A2083" s="221"/>
      <c r="B2083" s="221"/>
      <c r="C2083" s="250" t="s">
        <v>220</v>
      </c>
      <c r="D2083" s="251">
        <v>0</v>
      </c>
      <c r="E2083" s="251">
        <v>0</v>
      </c>
      <c r="F2083" s="251">
        <v>0</v>
      </c>
      <c r="G2083" s="251">
        <v>0</v>
      </c>
      <c r="H2083" s="221"/>
      <c r="I2083" s="221"/>
      <c r="J2083" s="221"/>
      <c r="K2083" s="221"/>
    </row>
    <row r="2084" spans="1:11">
      <c r="A2084" s="221"/>
      <c r="B2084" s="221"/>
      <c r="C2084" s="250" t="s">
        <v>221</v>
      </c>
      <c r="D2084" s="251">
        <v>0</v>
      </c>
      <c r="E2084" s="251">
        <v>0</v>
      </c>
      <c r="F2084" s="251">
        <v>0</v>
      </c>
      <c r="G2084" s="251">
        <v>0</v>
      </c>
      <c r="H2084" s="221"/>
      <c r="I2084" s="221"/>
      <c r="J2084" s="221"/>
      <c r="K2084" s="221"/>
    </row>
    <row r="2085" spans="1:11">
      <c r="A2085" s="221"/>
      <c r="B2085" s="221"/>
      <c r="C2085" s="250" t="s">
        <v>223</v>
      </c>
      <c r="D2085" s="251">
        <v>0</v>
      </c>
      <c r="E2085" s="251">
        <v>0</v>
      </c>
      <c r="F2085" s="251">
        <v>0</v>
      </c>
      <c r="G2085" s="251">
        <v>0</v>
      </c>
      <c r="H2085" s="221"/>
      <c r="I2085" s="221"/>
      <c r="J2085" s="221"/>
      <c r="K2085" s="221"/>
    </row>
    <row r="2086" spans="1:11">
      <c r="A2086" s="221"/>
      <c r="B2086" s="221"/>
      <c r="C2086" s="250" t="s">
        <v>220</v>
      </c>
      <c r="D2086" s="251">
        <v>0</v>
      </c>
      <c r="E2086" s="251">
        <v>0</v>
      </c>
      <c r="F2086" s="251">
        <v>0</v>
      </c>
      <c r="G2086" s="251">
        <v>0</v>
      </c>
      <c r="H2086" s="221"/>
      <c r="I2086" s="221"/>
      <c r="J2086" s="221"/>
      <c r="K2086" s="221"/>
    </row>
    <row r="2087" spans="1:11">
      <c r="A2087" s="221"/>
      <c r="B2087" s="221"/>
      <c r="C2087" s="250" t="s">
        <v>221</v>
      </c>
      <c r="D2087" s="251">
        <v>0</v>
      </c>
      <c r="E2087" s="251">
        <v>0</v>
      </c>
      <c r="F2087" s="251">
        <v>0</v>
      </c>
      <c r="G2087" s="251">
        <v>0</v>
      </c>
      <c r="H2087" s="221"/>
      <c r="I2087" s="221"/>
      <c r="J2087" s="221"/>
      <c r="K2087" s="221"/>
    </row>
    <row r="2088" spans="1:11">
      <c r="A2088" s="221"/>
      <c r="B2088" s="221"/>
      <c r="C2088" s="250" t="s">
        <v>224</v>
      </c>
      <c r="D2088" s="251">
        <v>0</v>
      </c>
      <c r="E2088" s="251">
        <v>0</v>
      </c>
      <c r="F2088" s="251">
        <v>0</v>
      </c>
      <c r="G2088" s="251">
        <v>0</v>
      </c>
      <c r="H2088" s="221"/>
      <c r="I2088" s="221"/>
      <c r="J2088" s="221"/>
      <c r="K2088" s="221"/>
    </row>
    <row r="2089" spans="1:11">
      <c r="A2089" s="221"/>
      <c r="B2089" s="221"/>
      <c r="C2089" s="250" t="s">
        <v>220</v>
      </c>
      <c r="D2089" s="251">
        <v>0</v>
      </c>
      <c r="E2089" s="251">
        <v>0</v>
      </c>
      <c r="F2089" s="251">
        <v>0</v>
      </c>
      <c r="G2089" s="251">
        <v>0</v>
      </c>
      <c r="H2089" s="221"/>
      <c r="I2089" s="221"/>
      <c r="J2089" s="221"/>
      <c r="K2089" s="221"/>
    </row>
    <row r="2090" spans="1:11">
      <c r="A2090" s="221"/>
      <c r="B2090" s="221"/>
      <c r="C2090" s="250" t="s">
        <v>221</v>
      </c>
      <c r="D2090" s="251">
        <v>0</v>
      </c>
      <c r="E2090" s="251">
        <v>0</v>
      </c>
      <c r="F2090" s="251">
        <v>0</v>
      </c>
      <c r="G2090" s="251">
        <v>0</v>
      </c>
      <c r="H2090" s="221"/>
      <c r="I2090" s="221"/>
      <c r="J2090" s="221"/>
      <c r="K2090" s="221"/>
    </row>
    <row r="2091" spans="1:11">
      <c r="A2091" s="221"/>
      <c r="B2091" s="221"/>
      <c r="C2091" s="250" t="s">
        <v>225</v>
      </c>
      <c r="D2091" s="251">
        <v>0</v>
      </c>
      <c r="E2091" s="251">
        <v>0</v>
      </c>
      <c r="F2091" s="251">
        <v>0</v>
      </c>
      <c r="G2091" s="251">
        <v>0</v>
      </c>
      <c r="H2091" s="221"/>
      <c r="I2091" s="221"/>
      <c r="J2091" s="221"/>
      <c r="K2091" s="221"/>
    </row>
    <row r="2092" spans="1:11">
      <c r="A2092" s="221"/>
      <c r="B2092" s="221"/>
      <c r="C2092" s="250" t="s">
        <v>220</v>
      </c>
      <c r="D2092" s="251">
        <v>0</v>
      </c>
      <c r="E2092" s="251">
        <v>0</v>
      </c>
      <c r="F2092" s="251">
        <v>0</v>
      </c>
      <c r="G2092" s="251">
        <v>0</v>
      </c>
      <c r="H2092" s="221"/>
      <c r="I2092" s="221"/>
      <c r="J2092" s="221"/>
      <c r="K2092" s="221"/>
    </row>
    <row r="2093" spans="1:11">
      <c r="A2093" s="221"/>
      <c r="B2093" s="221"/>
      <c r="C2093" s="250" t="s">
        <v>221</v>
      </c>
      <c r="D2093" s="251">
        <v>0</v>
      </c>
      <c r="E2093" s="251">
        <v>0</v>
      </c>
      <c r="F2093" s="251">
        <v>0</v>
      </c>
      <c r="G2093" s="251">
        <v>0</v>
      </c>
      <c r="H2093" s="221"/>
      <c r="I2093" s="221"/>
      <c r="J2093" s="221"/>
      <c r="K2093" s="221"/>
    </row>
    <row r="2094" spans="1:11">
      <c r="A2094" s="221"/>
      <c r="B2094" s="221"/>
      <c r="C2094" s="250" t="s">
        <v>226</v>
      </c>
      <c r="D2094" s="251">
        <v>0</v>
      </c>
      <c r="E2094" s="251">
        <v>0</v>
      </c>
      <c r="F2094" s="251">
        <v>0</v>
      </c>
      <c r="G2094" s="251">
        <v>0</v>
      </c>
      <c r="H2094" s="221"/>
      <c r="I2094" s="221"/>
      <c r="J2094" s="221"/>
      <c r="K2094" s="221"/>
    </row>
    <row r="2095" spans="1:11">
      <c r="A2095" s="221"/>
      <c r="B2095" s="221"/>
      <c r="C2095" s="250" t="s">
        <v>220</v>
      </c>
      <c r="D2095" s="251">
        <v>0</v>
      </c>
      <c r="E2095" s="251">
        <v>0</v>
      </c>
      <c r="F2095" s="251">
        <v>0</v>
      </c>
      <c r="G2095" s="251">
        <v>0</v>
      </c>
      <c r="H2095" s="221"/>
      <c r="I2095" s="221"/>
      <c r="J2095" s="221"/>
      <c r="K2095" s="221"/>
    </row>
    <row r="2096" spans="1:11">
      <c r="A2096" s="221"/>
      <c r="B2096" s="221"/>
      <c r="C2096" s="250" t="s">
        <v>221</v>
      </c>
      <c r="D2096" s="251">
        <v>0</v>
      </c>
      <c r="E2096" s="251">
        <v>0</v>
      </c>
      <c r="F2096" s="251">
        <v>0</v>
      </c>
      <c r="G2096" s="251">
        <v>0</v>
      </c>
      <c r="H2096" s="221"/>
      <c r="I2096" s="221"/>
      <c r="J2096" s="221"/>
      <c r="K2096" s="221"/>
    </row>
    <row r="2097" spans="1:11">
      <c r="A2097" s="221"/>
      <c r="B2097" s="221"/>
      <c r="C2097" s="250" t="s">
        <v>227</v>
      </c>
      <c r="D2097" s="251">
        <v>0</v>
      </c>
      <c r="E2097" s="251">
        <v>0</v>
      </c>
      <c r="F2097" s="251">
        <v>0</v>
      </c>
      <c r="G2097" s="251">
        <v>0</v>
      </c>
      <c r="H2097" s="221"/>
      <c r="I2097" s="221"/>
      <c r="J2097" s="221"/>
      <c r="K2097" s="221"/>
    </row>
    <row r="2098" spans="1:11">
      <c r="A2098" s="221"/>
      <c r="B2098" s="221"/>
      <c r="C2098" s="250" t="s">
        <v>220</v>
      </c>
      <c r="D2098" s="251">
        <v>0</v>
      </c>
      <c r="E2098" s="251">
        <v>0</v>
      </c>
      <c r="F2098" s="251">
        <v>0</v>
      </c>
      <c r="G2098" s="251">
        <v>0</v>
      </c>
      <c r="H2098" s="221"/>
      <c r="I2098" s="221"/>
      <c r="J2098" s="221"/>
      <c r="K2098" s="221"/>
    </row>
    <row r="2099" spans="1:11">
      <c r="A2099" s="221"/>
      <c r="B2099" s="221"/>
      <c r="C2099" s="250" t="s">
        <v>221</v>
      </c>
      <c r="D2099" s="251">
        <v>0</v>
      </c>
      <c r="E2099" s="251">
        <v>0</v>
      </c>
      <c r="F2099" s="251">
        <v>0</v>
      </c>
      <c r="G2099" s="251">
        <v>0</v>
      </c>
      <c r="H2099" s="221"/>
      <c r="I2099" s="221"/>
      <c r="J2099" s="221"/>
      <c r="K2099" s="221"/>
    </row>
    <row r="2100" spans="1:11">
      <c r="A2100" s="221"/>
      <c r="B2100" s="221"/>
      <c r="C2100" s="250" t="s">
        <v>228</v>
      </c>
      <c r="D2100" s="251">
        <v>0</v>
      </c>
      <c r="E2100" s="251">
        <v>0</v>
      </c>
      <c r="F2100" s="251">
        <v>0</v>
      </c>
      <c r="G2100" s="251">
        <v>0</v>
      </c>
      <c r="H2100" s="221"/>
      <c r="I2100" s="221"/>
      <c r="J2100" s="221"/>
      <c r="K2100" s="221"/>
    </row>
    <row r="2101" spans="1:11">
      <c r="A2101" s="221"/>
      <c r="B2101" s="221"/>
      <c r="C2101" s="250" t="s">
        <v>220</v>
      </c>
      <c r="D2101" s="251">
        <v>0</v>
      </c>
      <c r="E2101" s="251">
        <v>0</v>
      </c>
      <c r="F2101" s="251">
        <v>0</v>
      </c>
      <c r="G2101" s="251">
        <v>0</v>
      </c>
      <c r="H2101" s="221"/>
      <c r="I2101" s="221"/>
      <c r="J2101" s="221"/>
      <c r="K2101" s="221"/>
    </row>
    <row r="2102" spans="1:11">
      <c r="A2102" s="221"/>
      <c r="B2102" s="221"/>
      <c r="C2102" s="250" t="s">
        <v>229</v>
      </c>
      <c r="D2102" s="251">
        <v>0</v>
      </c>
      <c r="E2102" s="251">
        <v>0</v>
      </c>
      <c r="F2102" s="251">
        <v>0</v>
      </c>
      <c r="G2102" s="251">
        <v>0</v>
      </c>
      <c r="H2102" s="221"/>
      <c r="I2102" s="221"/>
      <c r="J2102" s="221"/>
      <c r="K2102" s="221"/>
    </row>
    <row r="2103" spans="1:11">
      <c r="A2103" s="221"/>
      <c r="B2103" s="221"/>
      <c r="C2103" s="250" t="s">
        <v>230</v>
      </c>
      <c r="D2103" s="251">
        <v>0</v>
      </c>
      <c r="E2103" s="251">
        <v>0</v>
      </c>
      <c r="F2103" s="251">
        <v>0</v>
      </c>
      <c r="G2103" s="251">
        <v>0</v>
      </c>
      <c r="H2103" s="221"/>
      <c r="I2103" s="221"/>
      <c r="J2103" s="221"/>
      <c r="K2103" s="221"/>
    </row>
    <row r="2104" spans="1:11">
      <c r="A2104" s="221"/>
      <c r="B2104" s="221"/>
      <c r="C2104" s="250" t="s">
        <v>231</v>
      </c>
      <c r="D2104" s="251">
        <v>0</v>
      </c>
      <c r="E2104" s="251">
        <v>0</v>
      </c>
      <c r="F2104" s="251">
        <v>0</v>
      </c>
      <c r="G2104" s="251">
        <v>0</v>
      </c>
      <c r="H2104" s="221"/>
      <c r="I2104" s="221"/>
      <c r="J2104" s="221"/>
      <c r="K2104" s="221"/>
    </row>
    <row r="2105" spans="1:11">
      <c r="A2105" s="221"/>
      <c r="B2105" s="221"/>
      <c r="C2105" s="250" t="s">
        <v>232</v>
      </c>
      <c r="D2105" s="251">
        <v>0</v>
      </c>
      <c r="E2105" s="251">
        <v>0</v>
      </c>
      <c r="F2105" s="251">
        <v>0</v>
      </c>
      <c r="G2105" s="251">
        <v>0</v>
      </c>
      <c r="H2105" s="221"/>
      <c r="I2105" s="221"/>
      <c r="J2105" s="221"/>
      <c r="K2105" s="221"/>
    </row>
    <row r="2106" spans="1:11">
      <c r="A2106" s="221"/>
      <c r="B2106" s="221"/>
      <c r="C2106" s="250" t="s">
        <v>233</v>
      </c>
      <c r="D2106" s="251">
        <v>0</v>
      </c>
      <c r="E2106" s="251">
        <v>180000000</v>
      </c>
      <c r="F2106" s="251">
        <v>180000000</v>
      </c>
      <c r="G2106" s="251">
        <v>240000000</v>
      </c>
      <c r="H2106" s="221"/>
      <c r="I2106" s="221"/>
      <c r="J2106" s="221"/>
      <c r="K2106" s="221"/>
    </row>
    <row r="2107" spans="1:11">
      <c r="A2107" s="221"/>
      <c r="B2107" s="221"/>
      <c r="C2107" s="250" t="s">
        <v>220</v>
      </c>
      <c r="D2107" s="251">
        <v>0</v>
      </c>
      <c r="E2107" s="251">
        <v>180000000</v>
      </c>
      <c r="F2107" s="251">
        <v>180000000</v>
      </c>
      <c r="G2107" s="251">
        <v>240000000</v>
      </c>
      <c r="H2107" s="221"/>
      <c r="I2107" s="221"/>
      <c r="J2107" s="221"/>
      <c r="K2107" s="221"/>
    </row>
    <row r="2108" spans="1:11">
      <c r="A2108" s="221"/>
      <c r="B2108" s="221"/>
      <c r="C2108" s="250" t="s">
        <v>229</v>
      </c>
      <c r="D2108" s="251">
        <v>0</v>
      </c>
      <c r="E2108" s="251">
        <v>0</v>
      </c>
      <c r="F2108" s="251">
        <v>0</v>
      </c>
      <c r="G2108" s="251">
        <v>0</v>
      </c>
      <c r="H2108" s="221"/>
      <c r="I2108" s="221"/>
      <c r="J2108" s="221"/>
      <c r="K2108" s="221"/>
    </row>
    <row r="2109" spans="1:11">
      <c r="A2109" s="221"/>
      <c r="B2109" s="221"/>
      <c r="C2109" s="250" t="s">
        <v>230</v>
      </c>
      <c r="D2109" s="251">
        <v>0</v>
      </c>
      <c r="E2109" s="251">
        <v>0</v>
      </c>
      <c r="F2109" s="251">
        <v>0</v>
      </c>
      <c r="G2109" s="251">
        <v>0</v>
      </c>
      <c r="H2109" s="221"/>
      <c r="I2109" s="221"/>
      <c r="J2109" s="221"/>
      <c r="K2109" s="221"/>
    </row>
    <row r="2110" spans="1:11">
      <c r="A2110" s="221"/>
      <c r="B2110" s="221"/>
      <c r="C2110" s="250" t="s">
        <v>231</v>
      </c>
      <c r="D2110" s="251">
        <v>0</v>
      </c>
      <c r="E2110" s="251">
        <v>0</v>
      </c>
      <c r="F2110" s="251">
        <v>0</v>
      </c>
      <c r="G2110" s="251">
        <v>0</v>
      </c>
      <c r="H2110" s="221"/>
      <c r="I2110" s="221"/>
      <c r="J2110" s="221"/>
      <c r="K2110" s="221"/>
    </row>
    <row r="2111" spans="1:11">
      <c r="A2111" s="221"/>
      <c r="B2111" s="221"/>
      <c r="C2111" s="250" t="s">
        <v>232</v>
      </c>
      <c r="D2111" s="251">
        <v>0</v>
      </c>
      <c r="E2111" s="251">
        <v>0</v>
      </c>
      <c r="F2111" s="251">
        <v>0</v>
      </c>
      <c r="G2111" s="251">
        <v>0</v>
      </c>
      <c r="H2111" s="221"/>
      <c r="I2111" s="221"/>
      <c r="J2111" s="221"/>
      <c r="K2111" s="221"/>
    </row>
    <row r="2112" spans="1:11">
      <c r="A2112" s="221"/>
      <c r="B2112" s="221"/>
      <c r="C2112" s="250" t="s">
        <v>234</v>
      </c>
      <c r="D2112" s="251">
        <v>0</v>
      </c>
      <c r="E2112" s="251">
        <v>0</v>
      </c>
      <c r="F2112" s="251">
        <v>0</v>
      </c>
      <c r="G2112" s="251">
        <v>0</v>
      </c>
      <c r="H2112" s="221"/>
      <c r="I2112" s="221"/>
      <c r="J2112" s="221"/>
      <c r="K2112" s="221"/>
    </row>
    <row r="2113" spans="1:11">
      <c r="A2113" s="221"/>
      <c r="B2113" s="221"/>
      <c r="C2113" s="250" t="s">
        <v>220</v>
      </c>
      <c r="D2113" s="251">
        <v>0</v>
      </c>
      <c r="E2113" s="251">
        <v>0</v>
      </c>
      <c r="F2113" s="251">
        <v>0</v>
      </c>
      <c r="G2113" s="251">
        <v>0</v>
      </c>
      <c r="H2113" s="221"/>
      <c r="I2113" s="221"/>
      <c r="J2113" s="221"/>
      <c r="K2113" s="221"/>
    </row>
    <row r="2114" spans="1:11">
      <c r="A2114" s="221"/>
      <c r="B2114" s="221"/>
      <c r="C2114" s="250" t="s">
        <v>229</v>
      </c>
      <c r="D2114" s="251">
        <v>0</v>
      </c>
      <c r="E2114" s="251">
        <v>0</v>
      </c>
      <c r="F2114" s="251">
        <v>0</v>
      </c>
      <c r="G2114" s="251">
        <v>0</v>
      </c>
      <c r="H2114" s="221"/>
      <c r="I2114" s="221"/>
      <c r="J2114" s="221"/>
      <c r="K2114" s="221"/>
    </row>
    <row r="2115" spans="1:11">
      <c r="A2115" s="221"/>
      <c r="B2115" s="221"/>
      <c r="C2115" s="250" t="s">
        <v>230</v>
      </c>
      <c r="D2115" s="251">
        <v>0</v>
      </c>
      <c r="E2115" s="251">
        <v>0</v>
      </c>
      <c r="F2115" s="251">
        <v>0</v>
      </c>
      <c r="G2115" s="251">
        <v>0</v>
      </c>
      <c r="H2115" s="221"/>
      <c r="I2115" s="221"/>
      <c r="J2115" s="221"/>
      <c r="K2115" s="221"/>
    </row>
    <row r="2116" spans="1:11">
      <c r="A2116" s="221"/>
      <c r="B2116" s="221"/>
      <c r="C2116" s="250" t="s">
        <v>231</v>
      </c>
      <c r="D2116" s="251">
        <v>0</v>
      </c>
      <c r="E2116" s="251">
        <v>0</v>
      </c>
      <c r="F2116" s="251">
        <v>0</v>
      </c>
      <c r="G2116" s="251">
        <v>0</v>
      </c>
      <c r="H2116" s="221"/>
      <c r="I2116" s="221"/>
      <c r="J2116" s="221"/>
      <c r="K2116" s="221"/>
    </row>
    <row r="2117" spans="1:11">
      <c r="A2117" s="221"/>
      <c r="B2117" s="221"/>
      <c r="C2117" s="250" t="s">
        <v>232</v>
      </c>
      <c r="D2117" s="251">
        <v>0</v>
      </c>
      <c r="E2117" s="251">
        <v>0</v>
      </c>
      <c r="F2117" s="251">
        <v>0</v>
      </c>
      <c r="G2117" s="251">
        <v>0</v>
      </c>
      <c r="H2117" s="221"/>
      <c r="I2117" s="221"/>
      <c r="J2117" s="221"/>
      <c r="K2117" s="221"/>
    </row>
    <row r="2118" spans="1:11">
      <c r="A2118" s="221"/>
      <c r="B2118" s="221"/>
      <c r="C2118" s="250" t="s">
        <v>235</v>
      </c>
      <c r="D2118" s="251">
        <v>0</v>
      </c>
      <c r="E2118" s="251">
        <v>0</v>
      </c>
      <c r="F2118" s="251">
        <v>0</v>
      </c>
      <c r="G2118" s="251">
        <v>0</v>
      </c>
      <c r="H2118" s="221"/>
      <c r="I2118" s="221"/>
      <c r="J2118" s="221"/>
      <c r="K2118" s="221"/>
    </row>
    <row r="2119" spans="1:11">
      <c r="A2119" s="221"/>
      <c r="B2119" s="221"/>
      <c r="C2119" s="250" t="s">
        <v>236</v>
      </c>
      <c r="D2119" s="251">
        <v>0</v>
      </c>
      <c r="E2119" s="251">
        <v>0</v>
      </c>
      <c r="F2119" s="251">
        <v>0</v>
      </c>
      <c r="G2119" s="251">
        <v>0</v>
      </c>
      <c r="H2119" s="221"/>
      <c r="I2119" s="221"/>
      <c r="J2119" s="221"/>
      <c r="K2119" s="221"/>
    </row>
    <row r="2120" spans="1:11">
      <c r="A2120" s="221"/>
      <c r="B2120" s="221"/>
      <c r="C2120" s="252" t="s">
        <v>237</v>
      </c>
      <c r="D2120" s="251">
        <v>0</v>
      </c>
      <c r="E2120" s="251">
        <v>180000000</v>
      </c>
      <c r="F2120" s="251">
        <v>180000000</v>
      </c>
      <c r="G2120" s="251">
        <v>240000000</v>
      </c>
      <c r="H2120" s="221"/>
      <c r="I2120" s="221"/>
      <c r="J2120" s="221"/>
      <c r="K2120" s="221"/>
    </row>
    <row r="2121" spans="1:11">
      <c r="A2121" s="221"/>
      <c r="B2121" s="221"/>
      <c r="C2121" s="242" t="s">
        <v>3694</v>
      </c>
      <c r="D2121" s="1627" t="s">
        <v>3695</v>
      </c>
      <c r="E2121" s="1628"/>
      <c r="F2121" s="1628"/>
      <c r="G2121" s="1628"/>
      <c r="H2121" s="221"/>
      <c r="I2121" s="221"/>
      <c r="J2121" s="221"/>
      <c r="K2121" s="221"/>
    </row>
    <row r="2122" spans="1:11">
      <c r="A2122" s="221"/>
      <c r="B2122" s="221"/>
      <c r="C2122" s="243" t="s">
        <v>209</v>
      </c>
      <c r="D2122" s="1705" t="s">
        <v>3696</v>
      </c>
      <c r="E2122" s="1706"/>
      <c r="F2122" s="1706"/>
      <c r="G2122" s="1706"/>
      <c r="H2122" s="221"/>
      <c r="I2122" s="221"/>
      <c r="J2122" s="221"/>
      <c r="K2122" s="221"/>
    </row>
    <row r="2123" spans="1:11">
      <c r="A2123" s="221"/>
      <c r="B2123" s="221"/>
      <c r="C2123" s="244" t="s">
        <v>211</v>
      </c>
      <c r="D2123" s="1639" t="s">
        <v>3697</v>
      </c>
      <c r="E2123" s="1640"/>
      <c r="F2123" s="1640"/>
      <c r="G2123" s="1640"/>
      <c r="H2123" s="221"/>
      <c r="I2123" s="221"/>
      <c r="J2123" s="221"/>
      <c r="K2123" s="221"/>
    </row>
    <row r="2124" spans="1:11">
      <c r="A2124" s="221"/>
      <c r="B2124" s="221"/>
      <c r="C2124" s="244" t="s">
        <v>31</v>
      </c>
      <c r="D2124" s="1639" t="s">
        <v>3678</v>
      </c>
      <c r="E2124" s="1640"/>
      <c r="F2124" s="1640"/>
      <c r="G2124" s="1640"/>
      <c r="H2124" s="221"/>
      <c r="I2124" s="221"/>
      <c r="J2124" s="221"/>
      <c r="K2124" s="221"/>
    </row>
    <row r="2125" spans="1:11">
      <c r="A2125" s="221"/>
      <c r="B2125" s="221"/>
      <c r="C2125" s="245"/>
      <c r="D2125" s="246">
        <v>2025</v>
      </c>
      <c r="E2125" s="246">
        <v>2026</v>
      </c>
      <c r="F2125" s="246">
        <v>2027</v>
      </c>
      <c r="G2125" s="246">
        <v>2028</v>
      </c>
      <c r="H2125" s="221"/>
      <c r="I2125" s="221"/>
      <c r="J2125" s="221"/>
      <c r="K2125" s="221"/>
    </row>
    <row r="2126" spans="1:11">
      <c r="A2126" s="221"/>
      <c r="B2126" s="221"/>
      <c r="C2126" s="247"/>
      <c r="D2126" s="248" t="s">
        <v>13</v>
      </c>
      <c r="E2126" s="248" t="s">
        <v>14</v>
      </c>
      <c r="F2126" s="248" t="s">
        <v>14</v>
      </c>
      <c r="G2126" s="248" t="s">
        <v>14</v>
      </c>
      <c r="H2126" s="221"/>
      <c r="I2126" s="221"/>
      <c r="J2126" s="221"/>
      <c r="K2126" s="221"/>
    </row>
    <row r="2127" spans="1:11">
      <c r="A2127" s="221"/>
      <c r="B2127" s="221"/>
      <c r="C2127" s="225" t="s">
        <v>33</v>
      </c>
      <c r="D2127" s="253">
        <v>1</v>
      </c>
      <c r="E2127" s="253" t="s">
        <v>248</v>
      </c>
      <c r="F2127" s="253" t="s">
        <v>248</v>
      </c>
      <c r="G2127" s="253" t="s">
        <v>248</v>
      </c>
      <c r="H2127" s="221"/>
      <c r="I2127" s="221"/>
      <c r="J2127" s="221"/>
      <c r="K2127" s="221"/>
    </row>
    <row r="2128" spans="1:11">
      <c r="A2128" s="221"/>
      <c r="B2128" s="221"/>
      <c r="C2128" s="225" t="s">
        <v>214</v>
      </c>
      <c r="D2128" s="1584">
        <v>14780776</v>
      </c>
      <c r="E2128" s="1584">
        <v>323745828</v>
      </c>
      <c r="F2128" s="1584">
        <v>180000000</v>
      </c>
      <c r="G2128" s="1584">
        <v>81473397</v>
      </c>
      <c r="H2128" s="221"/>
      <c r="I2128" s="221"/>
      <c r="J2128" s="221"/>
      <c r="K2128" s="221"/>
    </row>
    <row r="2129" spans="1:11">
      <c r="A2129" s="221"/>
      <c r="B2129" s="221"/>
      <c r="C2129" s="225" t="s">
        <v>215</v>
      </c>
      <c r="D2129" s="253" t="s">
        <v>164</v>
      </c>
      <c r="E2129" s="1584">
        <v>323745828</v>
      </c>
      <c r="F2129" s="1584">
        <v>180000000</v>
      </c>
      <c r="G2129" s="1584">
        <v>81473397</v>
      </c>
      <c r="H2129" s="221"/>
      <c r="I2129" s="221"/>
      <c r="J2129" s="221"/>
      <c r="K2129" s="221"/>
    </row>
    <row r="2130" spans="1:11">
      <c r="A2130" s="221"/>
      <c r="B2130" s="221"/>
      <c r="C2130" s="225" t="s">
        <v>216</v>
      </c>
      <c r="D2130" s="253" t="s">
        <v>200</v>
      </c>
      <c r="E2130" s="1619">
        <v>0</v>
      </c>
      <c r="F2130" s="253" t="s">
        <v>164</v>
      </c>
      <c r="G2130" s="253" t="s">
        <v>248</v>
      </c>
      <c r="H2130" s="221"/>
      <c r="I2130" s="221"/>
      <c r="J2130" s="221"/>
      <c r="K2130" s="221"/>
    </row>
    <row r="2131" spans="1:11">
      <c r="A2131" s="221"/>
      <c r="B2131" s="221"/>
      <c r="C2131" s="225" t="s">
        <v>217</v>
      </c>
      <c r="D2131" s="253" t="s">
        <v>200</v>
      </c>
      <c r="E2131" s="1619">
        <v>20.903168548119531</v>
      </c>
      <c r="F2131" s="1619">
        <v>-0.44400827923564778</v>
      </c>
      <c r="G2131" s="1619">
        <v>-0.54737001666666663</v>
      </c>
      <c r="H2131" s="221"/>
      <c r="I2131" s="221"/>
      <c r="J2131" s="221"/>
      <c r="K2131" s="221"/>
    </row>
    <row r="2132" spans="1:11">
      <c r="A2132" s="221"/>
      <c r="B2132" s="221"/>
      <c r="C2132" s="225" t="s">
        <v>39</v>
      </c>
      <c r="D2132" s="253" t="s">
        <v>200</v>
      </c>
      <c r="E2132" s="1619"/>
      <c r="F2132" s="1619">
        <v>-0.44400827923564778</v>
      </c>
      <c r="G2132" s="1619">
        <v>-0.54737001666666663</v>
      </c>
      <c r="H2132" s="221"/>
      <c r="I2132" s="221"/>
      <c r="J2132" s="221"/>
      <c r="K2132" s="221"/>
    </row>
    <row r="2133" spans="1:11">
      <c r="A2133" s="221"/>
      <c r="B2133" s="221"/>
      <c r="C2133" s="1641" t="s">
        <v>218</v>
      </c>
      <c r="D2133" s="1642"/>
      <c r="E2133" s="1642"/>
      <c r="F2133" s="1642"/>
      <c r="G2133" s="1642"/>
      <c r="H2133" s="221"/>
      <c r="I2133" s="221"/>
      <c r="J2133" s="221"/>
      <c r="K2133" s="221"/>
    </row>
    <row r="2134" spans="1:11">
      <c r="A2134" s="221"/>
      <c r="B2134" s="221"/>
      <c r="C2134" s="245"/>
      <c r="D2134" s="246">
        <v>2025</v>
      </c>
      <c r="E2134" s="246">
        <v>2026</v>
      </c>
      <c r="F2134" s="246">
        <v>2027</v>
      </c>
      <c r="G2134" s="246">
        <v>2028</v>
      </c>
      <c r="H2134" s="221"/>
      <c r="I2134" s="221"/>
      <c r="J2134" s="221"/>
      <c r="K2134" s="221"/>
    </row>
    <row r="2135" spans="1:11">
      <c r="A2135" s="221"/>
      <c r="B2135" s="221"/>
      <c r="C2135" s="247"/>
      <c r="D2135" s="248" t="s">
        <v>13</v>
      </c>
      <c r="E2135" s="248" t="s">
        <v>14</v>
      </c>
      <c r="F2135" s="248" t="s">
        <v>14</v>
      </c>
      <c r="G2135" s="248" t="s">
        <v>14</v>
      </c>
      <c r="H2135" s="221"/>
      <c r="I2135" s="221"/>
      <c r="J2135" s="221"/>
      <c r="K2135" s="221"/>
    </row>
    <row r="2136" spans="1:11">
      <c r="A2136" s="221"/>
      <c r="B2136" s="221"/>
      <c r="C2136" s="250" t="s">
        <v>219</v>
      </c>
      <c r="D2136" s="251">
        <v>0</v>
      </c>
      <c r="E2136" s="251">
        <v>0</v>
      </c>
      <c r="F2136" s="251">
        <v>0</v>
      </c>
      <c r="G2136" s="251">
        <v>0</v>
      </c>
      <c r="H2136" s="221"/>
      <c r="I2136" s="221"/>
      <c r="J2136" s="221"/>
      <c r="K2136" s="221"/>
    </row>
    <row r="2137" spans="1:11">
      <c r="A2137" s="221"/>
      <c r="B2137" s="221"/>
      <c r="C2137" s="250" t="s">
        <v>220</v>
      </c>
      <c r="D2137" s="251">
        <v>0</v>
      </c>
      <c r="E2137" s="251">
        <v>0</v>
      </c>
      <c r="F2137" s="251">
        <v>0</v>
      </c>
      <c r="G2137" s="251">
        <v>0</v>
      </c>
      <c r="H2137" s="221"/>
      <c r="I2137" s="221"/>
      <c r="J2137" s="221"/>
      <c r="K2137" s="221"/>
    </row>
    <row r="2138" spans="1:11">
      <c r="A2138" s="221"/>
      <c r="B2138" s="221"/>
      <c r="C2138" s="250" t="s">
        <v>221</v>
      </c>
      <c r="D2138" s="251">
        <v>0</v>
      </c>
      <c r="E2138" s="251">
        <v>0</v>
      </c>
      <c r="F2138" s="251">
        <v>0</v>
      </c>
      <c r="G2138" s="251">
        <v>0</v>
      </c>
      <c r="H2138" s="221"/>
      <c r="I2138" s="221"/>
      <c r="J2138" s="221"/>
      <c r="K2138" s="221"/>
    </row>
    <row r="2139" spans="1:11">
      <c r="A2139" s="221"/>
      <c r="B2139" s="221"/>
      <c r="C2139" s="250" t="s">
        <v>222</v>
      </c>
      <c r="D2139" s="251">
        <v>0</v>
      </c>
      <c r="E2139" s="251">
        <v>0</v>
      </c>
      <c r="F2139" s="251">
        <v>0</v>
      </c>
      <c r="G2139" s="251">
        <v>0</v>
      </c>
      <c r="H2139" s="221"/>
      <c r="I2139" s="221"/>
      <c r="J2139" s="221"/>
      <c r="K2139" s="221"/>
    </row>
    <row r="2140" spans="1:11">
      <c r="A2140" s="221"/>
      <c r="B2140" s="221"/>
      <c r="C2140" s="250" t="s">
        <v>220</v>
      </c>
      <c r="D2140" s="251">
        <v>0</v>
      </c>
      <c r="E2140" s="251">
        <v>0</v>
      </c>
      <c r="F2140" s="251">
        <v>0</v>
      </c>
      <c r="G2140" s="251">
        <v>0</v>
      </c>
      <c r="H2140" s="221"/>
      <c r="I2140" s="221"/>
      <c r="J2140" s="221"/>
      <c r="K2140" s="221"/>
    </row>
    <row r="2141" spans="1:11">
      <c r="A2141" s="221"/>
      <c r="B2141" s="221"/>
      <c r="C2141" s="250" t="s">
        <v>221</v>
      </c>
      <c r="D2141" s="251">
        <v>0</v>
      </c>
      <c r="E2141" s="251">
        <v>0</v>
      </c>
      <c r="F2141" s="251">
        <v>0</v>
      </c>
      <c r="G2141" s="251">
        <v>0</v>
      </c>
      <c r="H2141" s="221"/>
      <c r="I2141" s="221"/>
      <c r="J2141" s="221"/>
      <c r="K2141" s="221"/>
    </row>
    <row r="2142" spans="1:11">
      <c r="A2142" s="221"/>
      <c r="B2142" s="221"/>
      <c r="C2142" s="250" t="s">
        <v>223</v>
      </c>
      <c r="D2142" s="251">
        <v>0</v>
      </c>
      <c r="E2142" s="251">
        <v>0</v>
      </c>
      <c r="F2142" s="251">
        <v>0</v>
      </c>
      <c r="G2142" s="251">
        <v>0</v>
      </c>
      <c r="H2142" s="221"/>
      <c r="I2142" s="221"/>
      <c r="J2142" s="221"/>
      <c r="K2142" s="221"/>
    </row>
    <row r="2143" spans="1:11">
      <c r="A2143" s="221"/>
      <c r="B2143" s="221"/>
      <c r="C2143" s="250" t="s">
        <v>220</v>
      </c>
      <c r="D2143" s="251">
        <v>0</v>
      </c>
      <c r="E2143" s="251">
        <v>0</v>
      </c>
      <c r="F2143" s="251">
        <v>0</v>
      </c>
      <c r="G2143" s="251">
        <v>0</v>
      </c>
      <c r="H2143" s="221"/>
      <c r="I2143" s="221"/>
      <c r="J2143" s="221"/>
      <c r="K2143" s="221"/>
    </row>
    <row r="2144" spans="1:11">
      <c r="A2144" s="221"/>
      <c r="B2144" s="221"/>
      <c r="C2144" s="250" t="s">
        <v>221</v>
      </c>
      <c r="D2144" s="251">
        <v>0</v>
      </c>
      <c r="E2144" s="251">
        <v>0</v>
      </c>
      <c r="F2144" s="251">
        <v>0</v>
      </c>
      <c r="G2144" s="251">
        <v>0</v>
      </c>
      <c r="H2144" s="221"/>
      <c r="I2144" s="221"/>
      <c r="J2144" s="221"/>
      <c r="K2144" s="221"/>
    </row>
    <row r="2145" spans="1:11">
      <c r="A2145" s="221"/>
      <c r="B2145" s="221"/>
      <c r="C2145" s="250" t="s">
        <v>224</v>
      </c>
      <c r="D2145" s="251">
        <v>0</v>
      </c>
      <c r="E2145" s="251">
        <v>0</v>
      </c>
      <c r="F2145" s="251">
        <v>0</v>
      </c>
      <c r="G2145" s="251">
        <v>0</v>
      </c>
      <c r="H2145" s="221"/>
      <c r="I2145" s="221"/>
      <c r="J2145" s="221"/>
      <c r="K2145" s="221"/>
    </row>
    <row r="2146" spans="1:11">
      <c r="A2146" s="221"/>
      <c r="B2146" s="221"/>
      <c r="C2146" s="250" t="s">
        <v>220</v>
      </c>
      <c r="D2146" s="251">
        <v>0</v>
      </c>
      <c r="E2146" s="251">
        <v>0</v>
      </c>
      <c r="F2146" s="251">
        <v>0</v>
      </c>
      <c r="G2146" s="251">
        <v>0</v>
      </c>
      <c r="H2146" s="221"/>
      <c r="I2146" s="221"/>
      <c r="J2146" s="221"/>
      <c r="K2146" s="221"/>
    </row>
    <row r="2147" spans="1:11">
      <c r="A2147" s="221"/>
      <c r="B2147" s="221"/>
      <c r="C2147" s="250" t="s">
        <v>221</v>
      </c>
      <c r="D2147" s="251">
        <v>0</v>
      </c>
      <c r="E2147" s="251">
        <v>0</v>
      </c>
      <c r="F2147" s="251">
        <v>0</v>
      </c>
      <c r="G2147" s="251">
        <v>0</v>
      </c>
      <c r="H2147" s="221"/>
      <c r="I2147" s="221"/>
      <c r="J2147" s="221"/>
      <c r="K2147" s="221"/>
    </row>
    <row r="2148" spans="1:11">
      <c r="A2148" s="221"/>
      <c r="B2148" s="221"/>
      <c r="C2148" s="250" t="s">
        <v>225</v>
      </c>
      <c r="D2148" s="251">
        <v>0</v>
      </c>
      <c r="E2148" s="251">
        <v>0</v>
      </c>
      <c r="F2148" s="251">
        <v>0</v>
      </c>
      <c r="G2148" s="251">
        <v>0</v>
      </c>
      <c r="H2148" s="221"/>
      <c r="I2148" s="221"/>
      <c r="J2148" s="221"/>
      <c r="K2148" s="221"/>
    </row>
    <row r="2149" spans="1:11">
      <c r="A2149" s="221"/>
      <c r="B2149" s="221"/>
      <c r="C2149" s="250" t="s">
        <v>220</v>
      </c>
      <c r="D2149" s="251">
        <v>0</v>
      </c>
      <c r="E2149" s="251">
        <v>0</v>
      </c>
      <c r="F2149" s="251">
        <v>0</v>
      </c>
      <c r="G2149" s="251">
        <v>0</v>
      </c>
      <c r="H2149" s="221"/>
      <c r="I2149" s="221"/>
      <c r="J2149" s="221"/>
      <c r="K2149" s="221"/>
    </row>
    <row r="2150" spans="1:11">
      <c r="A2150" s="221"/>
      <c r="B2150" s="221"/>
      <c r="C2150" s="250" t="s">
        <v>221</v>
      </c>
      <c r="D2150" s="251">
        <v>0</v>
      </c>
      <c r="E2150" s="251">
        <v>0</v>
      </c>
      <c r="F2150" s="251">
        <v>0</v>
      </c>
      <c r="G2150" s="251">
        <v>0</v>
      </c>
      <c r="H2150" s="221"/>
      <c r="I2150" s="221"/>
      <c r="J2150" s="221"/>
      <c r="K2150" s="221"/>
    </row>
    <row r="2151" spans="1:11">
      <c r="A2151" s="221"/>
      <c r="B2151" s="221"/>
      <c r="C2151" s="250" t="s">
        <v>226</v>
      </c>
      <c r="D2151" s="251">
        <v>0</v>
      </c>
      <c r="E2151" s="251">
        <v>0</v>
      </c>
      <c r="F2151" s="251">
        <v>0</v>
      </c>
      <c r="G2151" s="251">
        <v>0</v>
      </c>
      <c r="H2151" s="221"/>
      <c r="I2151" s="221"/>
      <c r="J2151" s="221"/>
      <c r="K2151" s="221"/>
    </row>
    <row r="2152" spans="1:11">
      <c r="A2152" s="221"/>
      <c r="B2152" s="221"/>
      <c r="C2152" s="250" t="s">
        <v>220</v>
      </c>
      <c r="D2152" s="251">
        <v>0</v>
      </c>
      <c r="E2152" s="251">
        <v>0</v>
      </c>
      <c r="F2152" s="251">
        <v>0</v>
      </c>
      <c r="G2152" s="251">
        <v>0</v>
      </c>
      <c r="H2152" s="221"/>
      <c r="I2152" s="221"/>
      <c r="J2152" s="221"/>
      <c r="K2152" s="221"/>
    </row>
    <row r="2153" spans="1:11">
      <c r="A2153" s="221"/>
      <c r="B2153" s="221"/>
      <c r="C2153" s="250" t="s">
        <v>221</v>
      </c>
      <c r="D2153" s="251">
        <v>0</v>
      </c>
      <c r="E2153" s="251">
        <v>0</v>
      </c>
      <c r="F2153" s="251">
        <v>0</v>
      </c>
      <c r="G2153" s="251">
        <v>0</v>
      </c>
      <c r="H2153" s="221"/>
      <c r="I2153" s="221"/>
      <c r="J2153" s="221"/>
      <c r="K2153" s="221"/>
    </row>
    <row r="2154" spans="1:11">
      <c r="A2154" s="221"/>
      <c r="B2154" s="221"/>
      <c r="C2154" s="250" t="s">
        <v>227</v>
      </c>
      <c r="D2154" s="251">
        <v>0</v>
      </c>
      <c r="E2154" s="251">
        <v>0</v>
      </c>
      <c r="F2154" s="251">
        <v>0</v>
      </c>
      <c r="G2154" s="251">
        <v>0</v>
      </c>
      <c r="H2154" s="221"/>
      <c r="I2154" s="221"/>
      <c r="J2154" s="221"/>
      <c r="K2154" s="221"/>
    </row>
    <row r="2155" spans="1:11">
      <c r="A2155" s="221"/>
      <c r="B2155" s="221"/>
      <c r="C2155" s="250" t="s">
        <v>220</v>
      </c>
      <c r="D2155" s="251">
        <v>0</v>
      </c>
      <c r="E2155" s="251">
        <v>0</v>
      </c>
      <c r="F2155" s="251">
        <v>0</v>
      </c>
      <c r="G2155" s="251">
        <v>0</v>
      </c>
      <c r="H2155" s="221"/>
      <c r="I2155" s="221"/>
      <c r="J2155" s="221"/>
      <c r="K2155" s="221"/>
    </row>
    <row r="2156" spans="1:11">
      <c r="A2156" s="221"/>
      <c r="B2156" s="221"/>
      <c r="C2156" s="250" t="s">
        <v>221</v>
      </c>
      <c r="D2156" s="251">
        <v>0</v>
      </c>
      <c r="E2156" s="251">
        <v>0</v>
      </c>
      <c r="F2156" s="251">
        <v>0</v>
      </c>
      <c r="G2156" s="251">
        <v>0</v>
      </c>
      <c r="H2156" s="221"/>
      <c r="I2156" s="221"/>
      <c r="J2156" s="221"/>
      <c r="K2156" s="221"/>
    </row>
    <row r="2157" spans="1:11">
      <c r="A2157" s="221"/>
      <c r="B2157" s="221"/>
      <c r="C2157" s="250" t="s">
        <v>228</v>
      </c>
      <c r="D2157" s="251">
        <v>0</v>
      </c>
      <c r="E2157" s="251">
        <v>0</v>
      </c>
      <c r="F2157" s="251">
        <v>0</v>
      </c>
      <c r="G2157" s="251">
        <v>0</v>
      </c>
      <c r="H2157" s="221"/>
      <c r="I2157" s="221"/>
      <c r="J2157" s="221"/>
      <c r="K2157" s="221"/>
    </row>
    <row r="2158" spans="1:11">
      <c r="A2158" s="221"/>
      <c r="B2158" s="221"/>
      <c r="C2158" s="250" t="s">
        <v>220</v>
      </c>
      <c r="D2158" s="251">
        <v>0</v>
      </c>
      <c r="E2158" s="251">
        <v>0</v>
      </c>
      <c r="F2158" s="251">
        <v>0</v>
      </c>
      <c r="G2158" s="251">
        <v>0</v>
      </c>
      <c r="H2158" s="221"/>
      <c r="I2158" s="221"/>
      <c r="J2158" s="221"/>
      <c r="K2158" s="221"/>
    </row>
    <row r="2159" spans="1:11">
      <c r="A2159" s="221"/>
      <c r="B2159" s="221"/>
      <c r="C2159" s="250" t="s">
        <v>229</v>
      </c>
      <c r="D2159" s="251">
        <v>0</v>
      </c>
      <c r="E2159" s="251">
        <v>0</v>
      </c>
      <c r="F2159" s="251">
        <v>0</v>
      </c>
      <c r="G2159" s="251">
        <v>0</v>
      </c>
      <c r="H2159" s="221"/>
      <c r="I2159" s="221"/>
      <c r="J2159" s="221"/>
      <c r="K2159" s="221"/>
    </row>
    <row r="2160" spans="1:11">
      <c r="A2160" s="221"/>
      <c r="B2160" s="221"/>
      <c r="C2160" s="250" t="s">
        <v>230</v>
      </c>
      <c r="D2160" s="251">
        <v>0</v>
      </c>
      <c r="E2160" s="251">
        <v>0</v>
      </c>
      <c r="F2160" s="251">
        <v>0</v>
      </c>
      <c r="G2160" s="251">
        <v>0</v>
      </c>
      <c r="H2160" s="221"/>
      <c r="I2160" s="221"/>
      <c r="J2160" s="221"/>
      <c r="K2160" s="221"/>
    </row>
    <row r="2161" spans="1:11">
      <c r="A2161" s="221"/>
      <c r="B2161" s="221"/>
      <c r="C2161" s="250" t="s">
        <v>231</v>
      </c>
      <c r="D2161" s="251">
        <v>0</v>
      </c>
      <c r="E2161" s="251">
        <v>0</v>
      </c>
      <c r="F2161" s="251">
        <v>0</v>
      </c>
      <c r="G2161" s="251">
        <v>0</v>
      </c>
      <c r="H2161" s="221"/>
      <c r="I2161" s="221"/>
      <c r="J2161" s="221"/>
      <c r="K2161" s="221"/>
    </row>
    <row r="2162" spans="1:11">
      <c r="A2162" s="221"/>
      <c r="B2162" s="221"/>
      <c r="C2162" s="250" t="s">
        <v>232</v>
      </c>
      <c r="D2162" s="251">
        <v>0</v>
      </c>
      <c r="E2162" s="251">
        <v>0</v>
      </c>
      <c r="F2162" s="251">
        <v>0</v>
      </c>
      <c r="G2162" s="251">
        <v>0</v>
      </c>
      <c r="H2162" s="221"/>
      <c r="I2162" s="221"/>
      <c r="J2162" s="221"/>
      <c r="K2162" s="221"/>
    </row>
    <row r="2163" spans="1:11">
      <c r="A2163" s="221"/>
      <c r="B2163" s="221"/>
      <c r="C2163" s="250" t="s">
        <v>233</v>
      </c>
      <c r="D2163" s="251">
        <v>0</v>
      </c>
      <c r="E2163" s="251">
        <v>323745828</v>
      </c>
      <c r="F2163" s="251">
        <v>180000000</v>
      </c>
      <c r="G2163" s="251">
        <v>81473397</v>
      </c>
      <c r="H2163" s="221"/>
      <c r="I2163" s="221"/>
      <c r="J2163" s="221"/>
      <c r="K2163" s="221"/>
    </row>
    <row r="2164" spans="1:11">
      <c r="A2164" s="221"/>
      <c r="B2164" s="221"/>
      <c r="C2164" s="250" t="s">
        <v>220</v>
      </c>
      <c r="D2164" s="251">
        <v>0</v>
      </c>
      <c r="E2164" s="1584">
        <v>323745828</v>
      </c>
      <c r="F2164" s="1584">
        <v>180000000</v>
      </c>
      <c r="G2164" s="1584">
        <v>81473397</v>
      </c>
      <c r="H2164" s="221"/>
      <c r="I2164" s="221"/>
      <c r="J2164" s="221"/>
      <c r="K2164" s="221"/>
    </row>
    <row r="2165" spans="1:11">
      <c r="A2165" s="221"/>
      <c r="B2165" s="221"/>
      <c r="C2165" s="250" t="s">
        <v>229</v>
      </c>
      <c r="D2165" s="251">
        <v>0</v>
      </c>
      <c r="E2165" s="251">
        <v>0</v>
      </c>
      <c r="F2165" s="251">
        <v>0</v>
      </c>
      <c r="G2165" s="251">
        <v>0</v>
      </c>
      <c r="H2165" s="221"/>
      <c r="I2165" s="221"/>
      <c r="J2165" s="221"/>
      <c r="K2165" s="221"/>
    </row>
    <row r="2166" spans="1:11">
      <c r="A2166" s="221"/>
      <c r="B2166" s="221"/>
      <c r="C2166" s="250" t="s">
        <v>230</v>
      </c>
      <c r="D2166" s="251">
        <v>0</v>
      </c>
      <c r="E2166" s="251">
        <v>0</v>
      </c>
      <c r="F2166" s="251">
        <v>0</v>
      </c>
      <c r="G2166" s="251">
        <v>0</v>
      </c>
      <c r="H2166" s="221"/>
      <c r="I2166" s="221"/>
      <c r="J2166" s="221"/>
      <c r="K2166" s="221"/>
    </row>
    <row r="2167" spans="1:11">
      <c r="A2167" s="221"/>
      <c r="B2167" s="221"/>
      <c r="C2167" s="250" t="s">
        <v>231</v>
      </c>
      <c r="D2167" s="251">
        <v>0</v>
      </c>
      <c r="E2167" s="251">
        <v>0</v>
      </c>
      <c r="F2167" s="251">
        <v>0</v>
      </c>
      <c r="G2167" s="251">
        <v>0</v>
      </c>
      <c r="H2167" s="221"/>
      <c r="I2167" s="221"/>
      <c r="J2167" s="221"/>
      <c r="K2167" s="221"/>
    </row>
    <row r="2168" spans="1:11">
      <c r="A2168" s="221"/>
      <c r="B2168" s="221"/>
      <c r="C2168" s="250" t="s">
        <v>232</v>
      </c>
      <c r="D2168" s="251">
        <v>0</v>
      </c>
      <c r="E2168" s="251">
        <v>0</v>
      </c>
      <c r="F2168" s="251">
        <v>0</v>
      </c>
      <c r="G2168" s="251">
        <v>0</v>
      </c>
      <c r="H2168" s="221"/>
      <c r="I2168" s="221"/>
      <c r="J2168" s="221"/>
      <c r="K2168" s="221"/>
    </row>
    <row r="2169" spans="1:11">
      <c r="A2169" s="221"/>
      <c r="B2169" s="221"/>
      <c r="C2169" s="250" t="s">
        <v>234</v>
      </c>
      <c r="D2169" s="251">
        <v>0</v>
      </c>
      <c r="E2169" s="251">
        <v>0</v>
      </c>
      <c r="F2169" s="251">
        <v>0</v>
      </c>
      <c r="G2169" s="251">
        <v>0</v>
      </c>
      <c r="H2169" s="221"/>
      <c r="I2169" s="221"/>
      <c r="J2169" s="221"/>
      <c r="K2169" s="221"/>
    </row>
    <row r="2170" spans="1:11">
      <c r="A2170" s="221"/>
      <c r="B2170" s="221"/>
      <c r="C2170" s="250" t="s">
        <v>220</v>
      </c>
      <c r="D2170" s="251">
        <v>0</v>
      </c>
      <c r="E2170" s="251">
        <v>0</v>
      </c>
      <c r="F2170" s="251">
        <v>0</v>
      </c>
      <c r="G2170" s="251">
        <v>0</v>
      </c>
      <c r="H2170" s="221"/>
      <c r="I2170" s="221"/>
      <c r="J2170" s="221"/>
      <c r="K2170" s="221"/>
    </row>
    <row r="2171" spans="1:11">
      <c r="A2171" s="221"/>
      <c r="B2171" s="221"/>
      <c r="C2171" s="250" t="s">
        <v>229</v>
      </c>
      <c r="D2171" s="251">
        <v>0</v>
      </c>
      <c r="E2171" s="251">
        <v>0</v>
      </c>
      <c r="F2171" s="251">
        <v>0</v>
      </c>
      <c r="G2171" s="251">
        <v>0</v>
      </c>
      <c r="H2171" s="221"/>
      <c r="I2171" s="221"/>
      <c r="J2171" s="221"/>
      <c r="K2171" s="221"/>
    </row>
    <row r="2172" spans="1:11">
      <c r="A2172" s="221"/>
      <c r="B2172" s="221"/>
      <c r="C2172" s="250" t="s">
        <v>230</v>
      </c>
      <c r="D2172" s="251">
        <v>0</v>
      </c>
      <c r="E2172" s="251">
        <v>0</v>
      </c>
      <c r="F2172" s="251">
        <v>0</v>
      </c>
      <c r="G2172" s="251">
        <v>0</v>
      </c>
      <c r="H2172" s="221"/>
      <c r="I2172" s="221"/>
      <c r="J2172" s="221"/>
      <c r="K2172" s="221"/>
    </row>
    <row r="2173" spans="1:11">
      <c r="A2173" s="221"/>
      <c r="B2173" s="221"/>
      <c r="C2173" s="250" t="s">
        <v>231</v>
      </c>
      <c r="D2173" s="251">
        <v>0</v>
      </c>
      <c r="E2173" s="251">
        <v>0</v>
      </c>
      <c r="F2173" s="251">
        <v>0</v>
      </c>
      <c r="G2173" s="251">
        <v>0</v>
      </c>
      <c r="H2173" s="221"/>
      <c r="I2173" s="221"/>
      <c r="J2173" s="221"/>
      <c r="K2173" s="221"/>
    </row>
    <row r="2174" spans="1:11">
      <c r="A2174" s="221"/>
      <c r="B2174" s="221"/>
      <c r="C2174" s="250" t="s">
        <v>232</v>
      </c>
      <c r="D2174" s="251">
        <v>0</v>
      </c>
      <c r="E2174" s="251">
        <v>0</v>
      </c>
      <c r="F2174" s="251">
        <v>0</v>
      </c>
      <c r="G2174" s="251">
        <v>0</v>
      </c>
      <c r="H2174" s="221"/>
      <c r="I2174" s="221"/>
      <c r="J2174" s="221"/>
      <c r="K2174" s="221"/>
    </row>
    <row r="2175" spans="1:11">
      <c r="A2175" s="221"/>
      <c r="B2175" s="221"/>
      <c r="C2175" s="250" t="s">
        <v>235</v>
      </c>
      <c r="D2175" s="251">
        <v>0</v>
      </c>
      <c r="E2175" s="251">
        <v>0</v>
      </c>
      <c r="F2175" s="251">
        <v>0</v>
      </c>
      <c r="G2175" s="251">
        <v>0</v>
      </c>
      <c r="H2175" s="221"/>
      <c r="I2175" s="221"/>
      <c r="J2175" s="221"/>
      <c r="K2175" s="221"/>
    </row>
    <row r="2176" spans="1:11">
      <c r="A2176" s="221"/>
      <c r="B2176" s="221"/>
      <c r="C2176" s="250" t="s">
        <v>236</v>
      </c>
      <c r="D2176" s="251">
        <v>0</v>
      </c>
      <c r="E2176" s="251">
        <v>0</v>
      </c>
      <c r="F2176" s="251">
        <v>0</v>
      </c>
      <c r="G2176" s="251">
        <v>0</v>
      </c>
      <c r="H2176" s="221"/>
      <c r="I2176" s="221"/>
      <c r="J2176" s="221"/>
      <c r="K2176" s="221"/>
    </row>
    <row r="2177" spans="1:11">
      <c r="A2177" s="221"/>
      <c r="B2177" s="221"/>
      <c r="C2177" s="252" t="s">
        <v>237</v>
      </c>
      <c r="D2177" s="251">
        <v>0</v>
      </c>
      <c r="E2177" s="251">
        <v>323745828</v>
      </c>
      <c r="F2177" s="251">
        <v>180000000</v>
      </c>
      <c r="G2177" s="251">
        <v>81473397</v>
      </c>
      <c r="H2177" s="221"/>
      <c r="I2177" s="221"/>
      <c r="J2177" s="221"/>
      <c r="K2177" s="221"/>
    </row>
    <row r="2178" spans="1:11">
      <c r="A2178" s="221"/>
      <c r="B2178" s="221"/>
      <c r="C2178" s="242" t="s">
        <v>3698</v>
      </c>
      <c r="D2178" s="1627" t="s">
        <v>3699</v>
      </c>
      <c r="E2178" s="1628"/>
      <c r="F2178" s="1628"/>
      <c r="G2178" s="1628"/>
      <c r="H2178" s="221"/>
      <c r="I2178" s="221"/>
      <c r="J2178" s="221"/>
      <c r="K2178" s="221"/>
    </row>
    <row r="2179" spans="1:11">
      <c r="A2179" s="221"/>
      <c r="B2179" s="221"/>
      <c r="C2179" s="243" t="s">
        <v>209</v>
      </c>
      <c r="D2179" s="1705" t="s">
        <v>3700</v>
      </c>
      <c r="E2179" s="1706"/>
      <c r="F2179" s="1706"/>
      <c r="G2179" s="1706"/>
      <c r="H2179" s="221"/>
      <c r="I2179" s="221"/>
      <c r="J2179" s="221"/>
      <c r="K2179" s="221"/>
    </row>
    <row r="2180" spans="1:11">
      <c r="A2180" s="221"/>
      <c r="B2180" s="221"/>
      <c r="C2180" s="244" t="s">
        <v>211</v>
      </c>
      <c r="D2180" s="1639" t="s">
        <v>3701</v>
      </c>
      <c r="E2180" s="1640"/>
      <c r="F2180" s="1640"/>
      <c r="G2180" s="1640"/>
      <c r="H2180" s="221"/>
      <c r="I2180" s="221"/>
      <c r="J2180" s="221"/>
      <c r="K2180" s="221"/>
    </row>
    <row r="2181" spans="1:11">
      <c r="A2181" s="221"/>
      <c r="B2181" s="221"/>
      <c r="C2181" s="244" t="s">
        <v>31</v>
      </c>
      <c r="D2181" s="1639" t="s">
        <v>3678</v>
      </c>
      <c r="E2181" s="1640"/>
      <c r="F2181" s="1640"/>
      <c r="G2181" s="1640"/>
      <c r="H2181" s="221"/>
      <c r="I2181" s="221"/>
      <c r="J2181" s="221"/>
      <c r="K2181" s="221"/>
    </row>
    <row r="2182" spans="1:11">
      <c r="A2182" s="221"/>
      <c r="B2182" s="221"/>
      <c r="C2182" s="245"/>
      <c r="D2182" s="246">
        <v>2025</v>
      </c>
      <c r="E2182" s="246">
        <v>2026</v>
      </c>
      <c r="F2182" s="246">
        <v>2027</v>
      </c>
      <c r="G2182" s="246">
        <v>2028</v>
      </c>
      <c r="H2182" s="221"/>
      <c r="I2182" s="221"/>
      <c r="J2182" s="221"/>
      <c r="K2182" s="221"/>
    </row>
    <row r="2183" spans="1:11">
      <c r="A2183" s="221"/>
      <c r="B2183" s="221"/>
      <c r="C2183" s="247"/>
      <c r="D2183" s="248" t="s">
        <v>13</v>
      </c>
      <c r="E2183" s="248" t="s">
        <v>14</v>
      </c>
      <c r="F2183" s="248" t="s">
        <v>14</v>
      </c>
      <c r="G2183" s="248" t="s">
        <v>14</v>
      </c>
      <c r="H2183" s="221"/>
      <c r="I2183" s="221"/>
      <c r="J2183" s="221"/>
      <c r="K2183" s="221"/>
    </row>
    <row r="2184" spans="1:11">
      <c r="A2184" s="221"/>
      <c r="B2184" s="221"/>
      <c r="C2184" s="225" t="s">
        <v>33</v>
      </c>
      <c r="D2184" s="253" t="s">
        <v>200</v>
      </c>
      <c r="E2184" s="253" t="s">
        <v>248</v>
      </c>
      <c r="F2184" s="253" t="s">
        <v>248</v>
      </c>
      <c r="G2184" s="253" t="s">
        <v>248</v>
      </c>
      <c r="H2184" s="221"/>
      <c r="I2184" s="221"/>
      <c r="J2184" s="221"/>
      <c r="K2184" s="221"/>
    </row>
    <row r="2185" spans="1:11">
      <c r="A2185" s="221"/>
      <c r="B2185" s="221"/>
      <c r="C2185" s="225" t="s">
        <v>214</v>
      </c>
      <c r="D2185" s="1584">
        <v>250100671</v>
      </c>
      <c r="E2185" s="1584">
        <v>562560000</v>
      </c>
      <c r="F2185" s="1584">
        <v>217827742</v>
      </c>
      <c r="G2185" s="1584">
        <v>95911587</v>
      </c>
      <c r="H2185" s="221"/>
      <c r="I2185" s="221"/>
      <c r="J2185" s="221"/>
      <c r="K2185" s="221"/>
    </row>
    <row r="2186" spans="1:11">
      <c r="A2186" s="221"/>
      <c r="B2186" s="221"/>
      <c r="C2186" s="225" t="s">
        <v>215</v>
      </c>
      <c r="D2186" s="253" t="s">
        <v>164</v>
      </c>
      <c r="E2186" s="1584">
        <v>562560000</v>
      </c>
      <c r="F2186" s="1584">
        <v>217827742</v>
      </c>
      <c r="G2186" s="1584">
        <v>95911587</v>
      </c>
      <c r="H2186" s="221"/>
      <c r="I2186" s="221"/>
      <c r="J2186" s="221"/>
      <c r="K2186" s="221"/>
    </row>
    <row r="2187" spans="1:11">
      <c r="A2187" s="221"/>
      <c r="B2187" s="221"/>
      <c r="C2187" s="225" t="s">
        <v>216</v>
      </c>
      <c r="D2187" s="253" t="s">
        <v>200</v>
      </c>
      <c r="E2187" s="1619"/>
      <c r="F2187" s="1619">
        <v>0</v>
      </c>
      <c r="G2187" s="1619">
        <v>0</v>
      </c>
      <c r="H2187" s="221"/>
      <c r="I2187" s="221"/>
      <c r="J2187" s="221"/>
      <c r="K2187" s="221"/>
    </row>
    <row r="2188" spans="1:11">
      <c r="A2188" s="221"/>
      <c r="B2188" s="221"/>
      <c r="C2188" s="225" t="s">
        <v>217</v>
      </c>
      <c r="D2188" s="253" t="s">
        <v>200</v>
      </c>
      <c r="E2188" s="1586">
        <v>1.2493342290952909</v>
      </c>
      <c r="F2188" s="1586">
        <v>-0.6127919830773606</v>
      </c>
      <c r="G2188" s="1586">
        <v>-0.55969067062174294</v>
      </c>
      <c r="H2188" s="221"/>
      <c r="I2188" s="221"/>
      <c r="J2188" s="221"/>
      <c r="K2188" s="221"/>
    </row>
    <row r="2189" spans="1:11">
      <c r="A2189" s="221"/>
      <c r="B2189" s="221"/>
      <c r="C2189" s="225" t="s">
        <v>39</v>
      </c>
      <c r="D2189" s="253" t="s">
        <v>200</v>
      </c>
      <c r="E2189" s="253" t="s">
        <v>200</v>
      </c>
      <c r="F2189" s="1586">
        <v>-0.6127919830773606</v>
      </c>
      <c r="G2189" s="1586">
        <v>-0.55969067062174294</v>
      </c>
      <c r="H2189" s="221"/>
      <c r="I2189" s="221"/>
      <c r="J2189" s="221"/>
      <c r="K2189" s="221"/>
    </row>
    <row r="2190" spans="1:11">
      <c r="A2190" s="221"/>
      <c r="B2190" s="221"/>
      <c r="C2190" s="1641" t="s">
        <v>218</v>
      </c>
      <c r="D2190" s="1642"/>
      <c r="E2190" s="1642"/>
      <c r="F2190" s="1642"/>
      <c r="G2190" s="1642"/>
      <c r="H2190" s="221"/>
      <c r="I2190" s="221"/>
      <c r="J2190" s="221"/>
      <c r="K2190" s="221"/>
    </row>
    <row r="2191" spans="1:11">
      <c r="A2191" s="221"/>
      <c r="B2191" s="221"/>
      <c r="C2191" s="245"/>
      <c r="D2191" s="246">
        <v>2025</v>
      </c>
      <c r="E2191" s="246">
        <v>2026</v>
      </c>
      <c r="F2191" s="246">
        <v>2027</v>
      </c>
      <c r="G2191" s="246">
        <v>2028</v>
      </c>
      <c r="H2191" s="221"/>
      <c r="I2191" s="221"/>
      <c r="J2191" s="221"/>
      <c r="K2191" s="221"/>
    </row>
    <row r="2192" spans="1:11">
      <c r="A2192" s="221"/>
      <c r="B2192" s="221"/>
      <c r="C2192" s="247"/>
      <c r="D2192" s="248" t="s">
        <v>13</v>
      </c>
      <c r="E2192" s="248" t="s">
        <v>14</v>
      </c>
      <c r="F2192" s="248" t="s">
        <v>14</v>
      </c>
      <c r="G2192" s="248" t="s">
        <v>14</v>
      </c>
      <c r="H2192" s="221"/>
      <c r="I2192" s="221"/>
      <c r="J2192" s="221"/>
      <c r="K2192" s="221"/>
    </row>
    <row r="2193" spans="1:11">
      <c r="A2193" s="221"/>
      <c r="B2193" s="221"/>
      <c r="C2193" s="250" t="s">
        <v>219</v>
      </c>
      <c r="D2193" s="251">
        <v>0</v>
      </c>
      <c r="E2193" s="251">
        <v>0</v>
      </c>
      <c r="F2193" s="251">
        <v>0</v>
      </c>
      <c r="G2193" s="251">
        <v>0</v>
      </c>
      <c r="H2193" s="221"/>
      <c r="I2193" s="221"/>
      <c r="J2193" s="221"/>
      <c r="K2193" s="221"/>
    </row>
    <row r="2194" spans="1:11">
      <c r="A2194" s="221"/>
      <c r="B2194" s="221"/>
      <c r="C2194" s="250" t="s">
        <v>220</v>
      </c>
      <c r="D2194" s="251">
        <v>0</v>
      </c>
      <c r="E2194" s="251">
        <v>0</v>
      </c>
      <c r="F2194" s="251">
        <v>0</v>
      </c>
      <c r="G2194" s="251">
        <v>0</v>
      </c>
      <c r="H2194" s="221"/>
      <c r="I2194" s="221"/>
      <c r="J2194" s="221"/>
      <c r="K2194" s="221"/>
    </row>
    <row r="2195" spans="1:11">
      <c r="A2195" s="221"/>
      <c r="B2195" s="221"/>
      <c r="C2195" s="250" t="s">
        <v>221</v>
      </c>
      <c r="D2195" s="251">
        <v>0</v>
      </c>
      <c r="E2195" s="251">
        <v>0</v>
      </c>
      <c r="F2195" s="251">
        <v>0</v>
      </c>
      <c r="G2195" s="251">
        <v>0</v>
      </c>
      <c r="H2195" s="221"/>
      <c r="I2195" s="221"/>
      <c r="J2195" s="221"/>
      <c r="K2195" s="221"/>
    </row>
    <row r="2196" spans="1:11">
      <c r="A2196" s="221"/>
      <c r="B2196" s="221"/>
      <c r="C2196" s="250" t="s">
        <v>222</v>
      </c>
      <c r="D2196" s="251">
        <v>0</v>
      </c>
      <c r="E2196" s="251">
        <v>0</v>
      </c>
      <c r="F2196" s="251">
        <v>0</v>
      </c>
      <c r="G2196" s="251">
        <v>0</v>
      </c>
      <c r="H2196" s="221"/>
      <c r="I2196" s="221"/>
      <c r="J2196" s="221"/>
      <c r="K2196" s="221"/>
    </row>
    <row r="2197" spans="1:11">
      <c r="A2197" s="221"/>
      <c r="B2197" s="221"/>
      <c r="C2197" s="250" t="s">
        <v>220</v>
      </c>
      <c r="D2197" s="251">
        <v>0</v>
      </c>
      <c r="E2197" s="251">
        <v>0</v>
      </c>
      <c r="F2197" s="251">
        <v>0</v>
      </c>
      <c r="G2197" s="251">
        <v>0</v>
      </c>
      <c r="H2197" s="221"/>
      <c r="I2197" s="221"/>
      <c r="J2197" s="221"/>
      <c r="K2197" s="221"/>
    </row>
    <row r="2198" spans="1:11">
      <c r="A2198" s="221"/>
      <c r="B2198" s="221"/>
      <c r="C2198" s="250" t="s">
        <v>221</v>
      </c>
      <c r="D2198" s="251">
        <v>0</v>
      </c>
      <c r="E2198" s="251">
        <v>0</v>
      </c>
      <c r="F2198" s="251">
        <v>0</v>
      </c>
      <c r="G2198" s="251">
        <v>0</v>
      </c>
      <c r="H2198" s="221"/>
      <c r="I2198" s="221"/>
      <c r="J2198" s="221"/>
      <c r="K2198" s="221"/>
    </row>
    <row r="2199" spans="1:11">
      <c r="A2199" s="221"/>
      <c r="B2199" s="221"/>
      <c r="C2199" s="250" t="s">
        <v>223</v>
      </c>
      <c r="D2199" s="251">
        <v>0</v>
      </c>
      <c r="E2199" s="251">
        <v>0</v>
      </c>
      <c r="F2199" s="251">
        <v>0</v>
      </c>
      <c r="G2199" s="251">
        <v>0</v>
      </c>
      <c r="H2199" s="221"/>
      <c r="I2199" s="221"/>
      <c r="J2199" s="221"/>
      <c r="K2199" s="221"/>
    </row>
    <row r="2200" spans="1:11">
      <c r="A2200" s="221"/>
      <c r="B2200" s="221"/>
      <c r="C2200" s="250" t="s">
        <v>220</v>
      </c>
      <c r="D2200" s="251">
        <v>0</v>
      </c>
      <c r="E2200" s="251">
        <v>0</v>
      </c>
      <c r="F2200" s="251">
        <v>0</v>
      </c>
      <c r="G2200" s="251">
        <v>0</v>
      </c>
      <c r="H2200" s="221"/>
      <c r="I2200" s="221"/>
      <c r="J2200" s="221"/>
      <c r="K2200" s="221"/>
    </row>
    <row r="2201" spans="1:11">
      <c r="A2201" s="221"/>
      <c r="B2201" s="221"/>
      <c r="C2201" s="250" t="s">
        <v>221</v>
      </c>
      <c r="D2201" s="251">
        <v>0</v>
      </c>
      <c r="E2201" s="251">
        <v>0</v>
      </c>
      <c r="F2201" s="251">
        <v>0</v>
      </c>
      <c r="G2201" s="251">
        <v>0</v>
      </c>
      <c r="H2201" s="221"/>
      <c r="I2201" s="221"/>
      <c r="J2201" s="221"/>
      <c r="K2201" s="221"/>
    </row>
    <row r="2202" spans="1:11">
      <c r="A2202" s="221"/>
      <c r="B2202" s="221"/>
      <c r="C2202" s="250" t="s">
        <v>224</v>
      </c>
      <c r="D2202" s="251">
        <v>0</v>
      </c>
      <c r="E2202" s="251">
        <v>0</v>
      </c>
      <c r="F2202" s="251">
        <v>0</v>
      </c>
      <c r="G2202" s="251">
        <v>0</v>
      </c>
      <c r="H2202" s="221"/>
      <c r="I2202" s="221"/>
      <c r="J2202" s="221"/>
      <c r="K2202" s="221"/>
    </row>
    <row r="2203" spans="1:11">
      <c r="A2203" s="221"/>
      <c r="B2203" s="221"/>
      <c r="C2203" s="250" t="s">
        <v>220</v>
      </c>
      <c r="D2203" s="251">
        <v>0</v>
      </c>
      <c r="E2203" s="251">
        <v>0</v>
      </c>
      <c r="F2203" s="251">
        <v>0</v>
      </c>
      <c r="G2203" s="251">
        <v>0</v>
      </c>
      <c r="H2203" s="221"/>
      <c r="I2203" s="221"/>
      <c r="J2203" s="221"/>
      <c r="K2203" s="221"/>
    </row>
    <row r="2204" spans="1:11">
      <c r="A2204" s="221"/>
      <c r="B2204" s="221"/>
      <c r="C2204" s="250" t="s">
        <v>221</v>
      </c>
      <c r="D2204" s="251">
        <v>0</v>
      </c>
      <c r="E2204" s="251">
        <v>0</v>
      </c>
      <c r="F2204" s="251">
        <v>0</v>
      </c>
      <c r="G2204" s="251">
        <v>0</v>
      </c>
      <c r="H2204" s="221"/>
      <c r="I2204" s="221"/>
      <c r="J2204" s="221"/>
      <c r="K2204" s="221"/>
    </row>
    <row r="2205" spans="1:11">
      <c r="A2205" s="221"/>
      <c r="B2205" s="221"/>
      <c r="C2205" s="250" t="s">
        <v>225</v>
      </c>
      <c r="D2205" s="251">
        <v>0</v>
      </c>
      <c r="E2205" s="251">
        <v>0</v>
      </c>
      <c r="F2205" s="251">
        <v>0</v>
      </c>
      <c r="G2205" s="251">
        <v>0</v>
      </c>
      <c r="H2205" s="221"/>
      <c r="I2205" s="221"/>
      <c r="J2205" s="221"/>
      <c r="K2205" s="221"/>
    </row>
    <row r="2206" spans="1:11">
      <c r="A2206" s="221"/>
      <c r="B2206" s="221"/>
      <c r="C2206" s="250" t="s">
        <v>220</v>
      </c>
      <c r="D2206" s="251">
        <v>0</v>
      </c>
      <c r="E2206" s="251">
        <v>0</v>
      </c>
      <c r="F2206" s="251">
        <v>0</v>
      </c>
      <c r="G2206" s="251">
        <v>0</v>
      </c>
      <c r="H2206" s="221"/>
      <c r="I2206" s="221"/>
      <c r="J2206" s="221"/>
      <c r="K2206" s="221"/>
    </row>
    <row r="2207" spans="1:11">
      <c r="A2207" s="221"/>
      <c r="B2207" s="221"/>
      <c r="C2207" s="250" t="s">
        <v>221</v>
      </c>
      <c r="D2207" s="251">
        <v>0</v>
      </c>
      <c r="E2207" s="251">
        <v>0</v>
      </c>
      <c r="F2207" s="251">
        <v>0</v>
      </c>
      <c r="G2207" s="251">
        <v>0</v>
      </c>
      <c r="H2207" s="221"/>
      <c r="I2207" s="221"/>
      <c r="J2207" s="221"/>
      <c r="K2207" s="221"/>
    </row>
    <row r="2208" spans="1:11">
      <c r="A2208" s="221"/>
      <c r="B2208" s="221"/>
      <c r="C2208" s="250" t="s">
        <v>226</v>
      </c>
      <c r="D2208" s="251">
        <v>0</v>
      </c>
      <c r="E2208" s="251">
        <v>0</v>
      </c>
      <c r="F2208" s="251">
        <v>0</v>
      </c>
      <c r="G2208" s="251">
        <v>0</v>
      </c>
      <c r="H2208" s="221"/>
      <c r="I2208" s="221"/>
      <c r="J2208" s="221"/>
      <c r="K2208" s="221"/>
    </row>
    <row r="2209" spans="1:11">
      <c r="A2209" s="221"/>
      <c r="B2209" s="221"/>
      <c r="C2209" s="250" t="s">
        <v>220</v>
      </c>
      <c r="D2209" s="251">
        <v>0</v>
      </c>
      <c r="E2209" s="251">
        <v>0</v>
      </c>
      <c r="F2209" s="251">
        <v>0</v>
      </c>
      <c r="G2209" s="251">
        <v>0</v>
      </c>
      <c r="H2209" s="221"/>
      <c r="I2209" s="221"/>
      <c r="J2209" s="221"/>
      <c r="K2209" s="221"/>
    </row>
    <row r="2210" spans="1:11">
      <c r="A2210" s="221"/>
      <c r="B2210" s="221"/>
      <c r="C2210" s="250" t="s">
        <v>221</v>
      </c>
      <c r="D2210" s="251">
        <v>0</v>
      </c>
      <c r="E2210" s="251">
        <v>0</v>
      </c>
      <c r="F2210" s="251">
        <v>0</v>
      </c>
      <c r="G2210" s="251">
        <v>0</v>
      </c>
      <c r="H2210" s="221"/>
      <c r="I2210" s="221"/>
      <c r="J2210" s="221"/>
      <c r="K2210" s="221"/>
    </row>
    <row r="2211" spans="1:11">
      <c r="A2211" s="221"/>
      <c r="B2211" s="221"/>
      <c r="C2211" s="250" t="s">
        <v>227</v>
      </c>
      <c r="D2211" s="251">
        <v>0</v>
      </c>
      <c r="E2211" s="251">
        <v>0</v>
      </c>
      <c r="F2211" s="251">
        <v>0</v>
      </c>
      <c r="G2211" s="251">
        <v>0</v>
      </c>
      <c r="H2211" s="221"/>
      <c r="I2211" s="221"/>
      <c r="J2211" s="221"/>
      <c r="K2211" s="221"/>
    </row>
    <row r="2212" spans="1:11">
      <c r="A2212" s="221"/>
      <c r="B2212" s="221"/>
      <c r="C2212" s="250" t="s">
        <v>220</v>
      </c>
      <c r="D2212" s="251">
        <v>0</v>
      </c>
      <c r="E2212" s="251">
        <v>0</v>
      </c>
      <c r="F2212" s="251">
        <v>0</v>
      </c>
      <c r="G2212" s="251">
        <v>0</v>
      </c>
      <c r="H2212" s="221"/>
      <c r="I2212" s="221"/>
      <c r="J2212" s="221"/>
      <c r="K2212" s="221"/>
    </row>
    <row r="2213" spans="1:11">
      <c r="A2213" s="221"/>
      <c r="B2213" s="221"/>
      <c r="C2213" s="250" t="s">
        <v>221</v>
      </c>
      <c r="D2213" s="251">
        <v>0</v>
      </c>
      <c r="E2213" s="251">
        <v>0</v>
      </c>
      <c r="F2213" s="251">
        <v>0</v>
      </c>
      <c r="G2213" s="251">
        <v>0</v>
      </c>
      <c r="H2213" s="221"/>
      <c r="I2213" s="221"/>
      <c r="J2213" s="221"/>
      <c r="K2213" s="221"/>
    </row>
    <row r="2214" spans="1:11">
      <c r="A2214" s="221"/>
      <c r="B2214" s="221"/>
      <c r="C2214" s="250" t="s">
        <v>228</v>
      </c>
      <c r="D2214" s="251">
        <v>0</v>
      </c>
      <c r="E2214" s="251">
        <v>0</v>
      </c>
      <c r="F2214" s="251">
        <v>0</v>
      </c>
      <c r="G2214" s="251">
        <v>0</v>
      </c>
      <c r="H2214" s="221"/>
      <c r="I2214" s="221"/>
      <c r="J2214" s="221"/>
      <c r="K2214" s="221"/>
    </row>
    <row r="2215" spans="1:11">
      <c r="A2215" s="221"/>
      <c r="B2215" s="221"/>
      <c r="C2215" s="250" t="s">
        <v>220</v>
      </c>
      <c r="D2215" s="251">
        <v>0</v>
      </c>
      <c r="E2215" s="251">
        <v>0</v>
      </c>
      <c r="F2215" s="251">
        <v>0</v>
      </c>
      <c r="G2215" s="251">
        <v>0</v>
      </c>
      <c r="H2215" s="221"/>
      <c r="I2215" s="221"/>
      <c r="J2215" s="221"/>
      <c r="K2215" s="221"/>
    </row>
    <row r="2216" spans="1:11">
      <c r="A2216" s="221"/>
      <c r="B2216" s="221"/>
      <c r="C2216" s="250" t="s">
        <v>229</v>
      </c>
      <c r="D2216" s="251">
        <v>0</v>
      </c>
      <c r="E2216" s="251">
        <v>0</v>
      </c>
      <c r="F2216" s="251">
        <v>0</v>
      </c>
      <c r="G2216" s="251">
        <v>0</v>
      </c>
      <c r="H2216" s="221"/>
      <c r="I2216" s="221"/>
      <c r="J2216" s="221"/>
      <c r="K2216" s="221"/>
    </row>
    <row r="2217" spans="1:11">
      <c r="A2217" s="221"/>
      <c r="B2217" s="221"/>
      <c r="C2217" s="250" t="s">
        <v>230</v>
      </c>
      <c r="D2217" s="251">
        <v>0</v>
      </c>
      <c r="E2217" s="251">
        <v>0</v>
      </c>
      <c r="F2217" s="251">
        <v>0</v>
      </c>
      <c r="G2217" s="251">
        <v>0</v>
      </c>
      <c r="H2217" s="221"/>
      <c r="I2217" s="221"/>
      <c r="J2217" s="221"/>
      <c r="K2217" s="221"/>
    </row>
    <row r="2218" spans="1:11">
      <c r="A2218" s="221"/>
      <c r="B2218" s="221"/>
      <c r="C2218" s="250" t="s">
        <v>231</v>
      </c>
      <c r="D2218" s="251">
        <v>0</v>
      </c>
      <c r="E2218" s="251">
        <v>0</v>
      </c>
      <c r="F2218" s="251">
        <v>0</v>
      </c>
      <c r="G2218" s="251">
        <v>0</v>
      </c>
      <c r="H2218" s="221"/>
      <c r="I2218" s="221"/>
      <c r="J2218" s="221"/>
      <c r="K2218" s="221"/>
    </row>
    <row r="2219" spans="1:11">
      <c r="A2219" s="221"/>
      <c r="B2219" s="221"/>
      <c r="C2219" s="250" t="s">
        <v>232</v>
      </c>
      <c r="D2219" s="251">
        <v>0</v>
      </c>
      <c r="E2219" s="251">
        <v>0</v>
      </c>
      <c r="F2219" s="251">
        <v>0</v>
      </c>
      <c r="G2219" s="251">
        <v>0</v>
      </c>
      <c r="H2219" s="221"/>
      <c r="I2219" s="221"/>
      <c r="J2219" s="221"/>
      <c r="K2219" s="221"/>
    </row>
    <row r="2220" spans="1:11">
      <c r="A2220" s="221"/>
      <c r="B2220" s="221"/>
      <c r="C2220" s="250" t="s">
        <v>233</v>
      </c>
      <c r="D2220" s="251">
        <v>0</v>
      </c>
      <c r="E2220" s="251">
        <v>562560000</v>
      </c>
      <c r="F2220" s="251">
        <v>217827742</v>
      </c>
      <c r="G2220" s="251">
        <v>95911587</v>
      </c>
      <c r="H2220" s="221"/>
      <c r="I2220" s="221"/>
      <c r="J2220" s="221"/>
      <c r="K2220" s="221"/>
    </row>
    <row r="2221" spans="1:11">
      <c r="A2221" s="221"/>
      <c r="B2221" s="221"/>
      <c r="C2221" s="250" t="s">
        <v>220</v>
      </c>
      <c r="D2221" s="251">
        <v>0</v>
      </c>
      <c r="E2221" s="251">
        <v>562560000</v>
      </c>
      <c r="F2221" s="251">
        <v>217827742</v>
      </c>
      <c r="G2221" s="251">
        <v>95911587</v>
      </c>
      <c r="H2221" s="221"/>
      <c r="I2221" s="221"/>
      <c r="J2221" s="221"/>
      <c r="K2221" s="221"/>
    </row>
    <row r="2222" spans="1:11">
      <c r="A2222" s="221"/>
      <c r="B2222" s="221"/>
      <c r="C2222" s="250" t="s">
        <v>229</v>
      </c>
      <c r="D2222" s="251">
        <v>0</v>
      </c>
      <c r="E2222" s="251">
        <v>0</v>
      </c>
      <c r="F2222" s="251">
        <v>0</v>
      </c>
      <c r="G2222" s="251">
        <v>0</v>
      </c>
      <c r="H2222" s="221"/>
      <c r="I2222" s="221"/>
      <c r="J2222" s="221"/>
      <c r="K2222" s="221"/>
    </row>
    <row r="2223" spans="1:11">
      <c r="A2223" s="221"/>
      <c r="B2223" s="221"/>
      <c r="C2223" s="250" t="s">
        <v>230</v>
      </c>
      <c r="D2223" s="251">
        <v>0</v>
      </c>
      <c r="E2223" s="251">
        <v>0</v>
      </c>
      <c r="F2223" s="251">
        <v>0</v>
      </c>
      <c r="G2223" s="251">
        <v>0</v>
      </c>
      <c r="H2223" s="221"/>
      <c r="I2223" s="221"/>
      <c r="J2223" s="221"/>
      <c r="K2223" s="221"/>
    </row>
    <row r="2224" spans="1:11">
      <c r="A2224" s="221"/>
      <c r="B2224" s="221"/>
      <c r="C2224" s="250" t="s">
        <v>231</v>
      </c>
      <c r="D2224" s="251">
        <v>0</v>
      </c>
      <c r="E2224" s="251">
        <v>0</v>
      </c>
      <c r="F2224" s="251">
        <v>0</v>
      </c>
      <c r="G2224" s="251">
        <v>0</v>
      </c>
      <c r="H2224" s="221"/>
      <c r="I2224" s="221"/>
      <c r="J2224" s="221"/>
      <c r="K2224" s="221"/>
    </row>
    <row r="2225" spans="1:11">
      <c r="A2225" s="221"/>
      <c r="B2225" s="221"/>
      <c r="C2225" s="250" t="s">
        <v>232</v>
      </c>
      <c r="D2225" s="251">
        <v>0</v>
      </c>
      <c r="E2225" s="251">
        <v>0</v>
      </c>
      <c r="F2225" s="251">
        <v>0</v>
      </c>
      <c r="G2225" s="251">
        <v>0</v>
      </c>
      <c r="H2225" s="221"/>
      <c r="I2225" s="221"/>
      <c r="J2225" s="221"/>
      <c r="K2225" s="221"/>
    </row>
    <row r="2226" spans="1:11">
      <c r="A2226" s="221"/>
      <c r="B2226" s="221"/>
      <c r="C2226" s="250" t="s">
        <v>234</v>
      </c>
      <c r="D2226" s="251">
        <v>0</v>
      </c>
      <c r="E2226" s="251">
        <v>0</v>
      </c>
      <c r="F2226" s="251">
        <v>0</v>
      </c>
      <c r="G2226" s="251">
        <v>0</v>
      </c>
      <c r="H2226" s="221"/>
      <c r="I2226" s="221"/>
      <c r="J2226" s="221"/>
      <c r="K2226" s="221"/>
    </row>
    <row r="2227" spans="1:11">
      <c r="A2227" s="221"/>
      <c r="B2227" s="221"/>
      <c r="C2227" s="250" t="s">
        <v>220</v>
      </c>
      <c r="D2227" s="251">
        <v>0</v>
      </c>
      <c r="E2227" s="251">
        <v>0</v>
      </c>
      <c r="F2227" s="251">
        <v>0</v>
      </c>
      <c r="G2227" s="251">
        <v>0</v>
      </c>
      <c r="H2227" s="221"/>
      <c r="I2227" s="221"/>
      <c r="J2227" s="221"/>
      <c r="K2227" s="221"/>
    </row>
    <row r="2228" spans="1:11">
      <c r="A2228" s="221"/>
      <c r="B2228" s="221"/>
      <c r="C2228" s="250" t="s">
        <v>229</v>
      </c>
      <c r="D2228" s="251">
        <v>0</v>
      </c>
      <c r="E2228" s="251">
        <v>0</v>
      </c>
      <c r="F2228" s="251">
        <v>0</v>
      </c>
      <c r="G2228" s="251">
        <v>0</v>
      </c>
      <c r="H2228" s="221"/>
      <c r="I2228" s="221"/>
      <c r="J2228" s="221"/>
      <c r="K2228" s="221"/>
    </row>
    <row r="2229" spans="1:11">
      <c r="A2229" s="221"/>
      <c r="B2229" s="221"/>
      <c r="C2229" s="250" t="s">
        <v>230</v>
      </c>
      <c r="D2229" s="251">
        <v>0</v>
      </c>
      <c r="E2229" s="251">
        <v>0</v>
      </c>
      <c r="F2229" s="251">
        <v>0</v>
      </c>
      <c r="G2229" s="251">
        <v>0</v>
      </c>
      <c r="H2229" s="221"/>
      <c r="I2229" s="221"/>
      <c r="J2229" s="221"/>
      <c r="K2229" s="221"/>
    </row>
    <row r="2230" spans="1:11">
      <c r="A2230" s="221"/>
      <c r="B2230" s="221"/>
      <c r="C2230" s="250" t="s">
        <v>231</v>
      </c>
      <c r="D2230" s="251">
        <v>0</v>
      </c>
      <c r="E2230" s="251">
        <v>0</v>
      </c>
      <c r="F2230" s="251">
        <v>0</v>
      </c>
      <c r="G2230" s="251">
        <v>0</v>
      </c>
      <c r="H2230" s="221"/>
      <c r="I2230" s="221"/>
      <c r="J2230" s="221"/>
      <c r="K2230" s="221"/>
    </row>
    <row r="2231" spans="1:11">
      <c r="A2231" s="221"/>
      <c r="B2231" s="221"/>
      <c r="C2231" s="250" t="s">
        <v>232</v>
      </c>
      <c r="D2231" s="251">
        <v>0</v>
      </c>
      <c r="E2231" s="251">
        <v>0</v>
      </c>
      <c r="F2231" s="251">
        <v>0</v>
      </c>
      <c r="G2231" s="251">
        <v>0</v>
      </c>
      <c r="H2231" s="221"/>
      <c r="I2231" s="221"/>
      <c r="J2231" s="221"/>
      <c r="K2231" s="221"/>
    </row>
    <row r="2232" spans="1:11">
      <c r="A2232" s="221"/>
      <c r="B2232" s="221"/>
      <c r="C2232" s="250" t="s">
        <v>235</v>
      </c>
      <c r="D2232" s="251">
        <v>0</v>
      </c>
      <c r="E2232" s="251">
        <v>0</v>
      </c>
      <c r="F2232" s="251">
        <v>0</v>
      </c>
      <c r="G2232" s="251">
        <v>0</v>
      </c>
      <c r="H2232" s="221"/>
      <c r="I2232" s="221"/>
      <c r="J2232" s="221"/>
      <c r="K2232" s="221"/>
    </row>
    <row r="2233" spans="1:11">
      <c r="A2233" s="221"/>
      <c r="B2233" s="221"/>
      <c r="C2233" s="250" t="s">
        <v>236</v>
      </c>
      <c r="D2233" s="251">
        <v>0</v>
      </c>
      <c r="E2233" s="251">
        <v>0</v>
      </c>
      <c r="F2233" s="251">
        <v>0</v>
      </c>
      <c r="G2233" s="251">
        <v>0</v>
      </c>
      <c r="H2233" s="221"/>
      <c r="I2233" s="221"/>
      <c r="J2233" s="221"/>
      <c r="K2233" s="221"/>
    </row>
    <row r="2234" spans="1:11">
      <c r="A2234" s="221"/>
      <c r="B2234" s="221"/>
      <c r="C2234" s="252" t="s">
        <v>237</v>
      </c>
      <c r="D2234" s="251">
        <v>0</v>
      </c>
      <c r="E2234" s="251">
        <v>562560000</v>
      </c>
      <c r="F2234" s="251">
        <v>217827742</v>
      </c>
      <c r="G2234" s="251">
        <v>95911587</v>
      </c>
      <c r="H2234" s="221"/>
      <c r="I2234" s="221"/>
      <c r="J2234" s="221"/>
      <c r="K2234" s="221"/>
    </row>
    <row r="2235" spans="1:11">
      <c r="A2235" s="221"/>
      <c r="B2235" s="221"/>
      <c r="C2235" s="242" t="s">
        <v>3702</v>
      </c>
      <c r="D2235" s="1627" t="s">
        <v>3703</v>
      </c>
      <c r="E2235" s="1628"/>
      <c r="F2235" s="1628"/>
      <c r="G2235" s="1628"/>
      <c r="H2235" s="221"/>
      <c r="I2235" s="221"/>
      <c r="J2235" s="221"/>
      <c r="K2235" s="221"/>
    </row>
    <row r="2236" spans="1:11">
      <c r="A2236" s="221"/>
      <c r="B2236" s="221"/>
      <c r="C2236" s="243" t="s">
        <v>209</v>
      </c>
      <c r="D2236" s="1705" t="s">
        <v>3704</v>
      </c>
      <c r="E2236" s="1706"/>
      <c r="F2236" s="1706"/>
      <c r="G2236" s="1706"/>
      <c r="H2236" s="221"/>
      <c r="I2236" s="221"/>
      <c r="J2236" s="221"/>
      <c r="K2236" s="221"/>
    </row>
    <row r="2237" spans="1:11">
      <c r="A2237" s="221"/>
      <c r="B2237" s="221"/>
      <c r="C2237" s="244" t="s">
        <v>211</v>
      </c>
      <c r="D2237" s="1639" t="s">
        <v>3705</v>
      </c>
      <c r="E2237" s="1640"/>
      <c r="F2237" s="1640"/>
      <c r="G2237" s="1640"/>
      <c r="H2237" s="221"/>
      <c r="I2237" s="221"/>
      <c r="J2237" s="221"/>
      <c r="K2237" s="221"/>
    </row>
    <row r="2238" spans="1:11">
      <c r="A2238" s="221"/>
      <c r="B2238" s="221"/>
      <c r="C2238" s="244" t="s">
        <v>31</v>
      </c>
      <c r="D2238" s="1639" t="s">
        <v>3678</v>
      </c>
      <c r="E2238" s="1640"/>
      <c r="F2238" s="1640"/>
      <c r="G2238" s="1640"/>
      <c r="H2238" s="221"/>
      <c r="I2238" s="221"/>
      <c r="J2238" s="221"/>
      <c r="K2238" s="221"/>
    </row>
    <row r="2239" spans="1:11">
      <c r="A2239" s="221"/>
      <c r="B2239" s="221"/>
      <c r="C2239" s="245"/>
      <c r="D2239" s="246">
        <v>2025</v>
      </c>
      <c r="E2239" s="246">
        <v>2026</v>
      </c>
      <c r="F2239" s="246">
        <v>2027</v>
      </c>
      <c r="G2239" s="246">
        <v>2028</v>
      </c>
      <c r="H2239" s="221"/>
      <c r="I2239" s="221"/>
      <c r="J2239" s="221"/>
      <c r="K2239" s="221"/>
    </row>
    <row r="2240" spans="1:11">
      <c r="A2240" s="221"/>
      <c r="B2240" s="221"/>
      <c r="C2240" s="247"/>
      <c r="D2240" s="248" t="s">
        <v>13</v>
      </c>
      <c r="E2240" s="248" t="s">
        <v>14</v>
      </c>
      <c r="F2240" s="248" t="s">
        <v>14</v>
      </c>
      <c r="G2240" s="248" t="s">
        <v>14</v>
      </c>
      <c r="H2240" s="221"/>
      <c r="I2240" s="221"/>
      <c r="J2240" s="221"/>
      <c r="K2240" s="221"/>
    </row>
    <row r="2241" spans="1:11">
      <c r="A2241" s="221"/>
      <c r="B2241" s="221"/>
      <c r="C2241" s="225" t="s">
        <v>33</v>
      </c>
      <c r="D2241" s="253" t="s">
        <v>200</v>
      </c>
      <c r="E2241" s="253" t="s">
        <v>248</v>
      </c>
      <c r="F2241" s="253" t="s">
        <v>248</v>
      </c>
      <c r="G2241" s="253" t="s">
        <v>248</v>
      </c>
      <c r="H2241" s="221"/>
      <c r="I2241" s="221"/>
      <c r="J2241" s="221"/>
      <c r="K2241" s="221"/>
    </row>
    <row r="2242" spans="1:11">
      <c r="A2242" s="221"/>
      <c r="B2242" s="221"/>
      <c r="C2242" s="225" t="s">
        <v>214</v>
      </c>
      <c r="D2242" s="1584">
        <v>129099104</v>
      </c>
      <c r="E2242" s="1584">
        <v>280000000</v>
      </c>
      <c r="F2242" s="1584">
        <v>210000000</v>
      </c>
      <c r="G2242" s="1584">
        <v>80900896</v>
      </c>
      <c r="H2242" s="221"/>
      <c r="I2242" s="221"/>
      <c r="J2242" s="221"/>
      <c r="K2242" s="221"/>
    </row>
    <row r="2243" spans="1:11">
      <c r="A2243" s="221"/>
      <c r="B2243" s="221"/>
      <c r="C2243" s="225" t="s">
        <v>215</v>
      </c>
      <c r="D2243" s="253" t="s">
        <v>164</v>
      </c>
      <c r="E2243" s="1584">
        <v>280000000</v>
      </c>
      <c r="F2243" s="1584">
        <v>210000000</v>
      </c>
      <c r="G2243" s="1584">
        <v>80900896</v>
      </c>
      <c r="H2243" s="221"/>
      <c r="I2243" s="221"/>
      <c r="J2243" s="221"/>
      <c r="K2243" s="221"/>
    </row>
    <row r="2244" spans="1:11">
      <c r="A2244" s="221"/>
      <c r="B2244" s="221"/>
      <c r="C2244" s="225" t="s">
        <v>216</v>
      </c>
      <c r="D2244" s="253" t="s">
        <v>200</v>
      </c>
      <c r="E2244" s="1619"/>
      <c r="F2244" s="1619">
        <v>0</v>
      </c>
      <c r="G2244" s="1619">
        <v>0</v>
      </c>
      <c r="H2244" s="221"/>
      <c r="I2244" s="221"/>
      <c r="J2244" s="221"/>
      <c r="K2244" s="221"/>
    </row>
    <row r="2245" spans="1:11">
      <c r="A2245" s="221"/>
      <c r="B2245" s="221"/>
      <c r="C2245" s="225" t="s">
        <v>217</v>
      </c>
      <c r="D2245" s="253" t="s">
        <v>200</v>
      </c>
      <c r="E2245" s="1619">
        <v>1.1688764005674277</v>
      </c>
      <c r="F2245" s="1586">
        <v>-0.25</v>
      </c>
      <c r="G2245" s="1586">
        <v>-0.61475763809523809</v>
      </c>
      <c r="H2245" s="221"/>
      <c r="I2245" s="221"/>
      <c r="J2245" s="221"/>
      <c r="K2245" s="221"/>
    </row>
    <row r="2246" spans="1:11">
      <c r="A2246" s="221"/>
      <c r="B2246" s="221"/>
      <c r="C2246" s="225" t="s">
        <v>39</v>
      </c>
      <c r="D2246" s="253" t="s">
        <v>200</v>
      </c>
      <c r="E2246" s="253" t="s">
        <v>200</v>
      </c>
      <c r="F2246" s="1586">
        <v>-0.25</v>
      </c>
      <c r="G2246" s="1586">
        <v>-0.61475763809523809</v>
      </c>
      <c r="H2246" s="221"/>
      <c r="I2246" s="221"/>
      <c r="J2246" s="221"/>
      <c r="K2246" s="221"/>
    </row>
    <row r="2247" spans="1:11">
      <c r="A2247" s="221"/>
      <c r="B2247" s="221"/>
      <c r="C2247" s="1641" t="s">
        <v>218</v>
      </c>
      <c r="D2247" s="1642"/>
      <c r="E2247" s="1642"/>
      <c r="F2247" s="1642"/>
      <c r="G2247" s="1642"/>
      <c r="H2247" s="221"/>
      <c r="I2247" s="221"/>
      <c r="J2247" s="221"/>
      <c r="K2247" s="221"/>
    </row>
    <row r="2248" spans="1:11">
      <c r="A2248" s="221"/>
      <c r="B2248" s="221"/>
      <c r="C2248" s="245"/>
      <c r="D2248" s="246">
        <v>2025</v>
      </c>
      <c r="E2248" s="246">
        <v>2026</v>
      </c>
      <c r="F2248" s="246">
        <v>2027</v>
      </c>
      <c r="G2248" s="246">
        <v>2028</v>
      </c>
      <c r="H2248" s="221"/>
      <c r="I2248" s="221"/>
      <c r="J2248" s="221"/>
      <c r="K2248" s="221"/>
    </row>
    <row r="2249" spans="1:11">
      <c r="A2249" s="221"/>
      <c r="B2249" s="221"/>
      <c r="C2249" s="247"/>
      <c r="D2249" s="248" t="s">
        <v>13</v>
      </c>
      <c r="E2249" s="248" t="s">
        <v>14</v>
      </c>
      <c r="F2249" s="248" t="s">
        <v>14</v>
      </c>
      <c r="G2249" s="248" t="s">
        <v>14</v>
      </c>
      <c r="H2249" s="221"/>
      <c r="I2249" s="221"/>
      <c r="J2249" s="221"/>
      <c r="K2249" s="221"/>
    </row>
    <row r="2250" spans="1:11">
      <c r="A2250" s="221"/>
      <c r="B2250" s="221"/>
      <c r="C2250" s="250" t="s">
        <v>219</v>
      </c>
      <c r="D2250" s="251">
        <v>0</v>
      </c>
      <c r="E2250" s="251">
        <v>0</v>
      </c>
      <c r="F2250" s="251">
        <v>0</v>
      </c>
      <c r="G2250" s="251">
        <v>0</v>
      </c>
      <c r="H2250" s="221"/>
      <c r="I2250" s="221"/>
      <c r="J2250" s="221"/>
      <c r="K2250" s="221"/>
    </row>
    <row r="2251" spans="1:11">
      <c r="A2251" s="221"/>
      <c r="B2251" s="221"/>
      <c r="C2251" s="250" t="s">
        <v>220</v>
      </c>
      <c r="D2251" s="251">
        <v>0</v>
      </c>
      <c r="E2251" s="251">
        <v>0</v>
      </c>
      <c r="F2251" s="251">
        <v>0</v>
      </c>
      <c r="G2251" s="251">
        <v>0</v>
      </c>
      <c r="H2251" s="221"/>
      <c r="I2251" s="221"/>
      <c r="J2251" s="221"/>
      <c r="K2251" s="221"/>
    </row>
    <row r="2252" spans="1:11">
      <c r="A2252" s="221"/>
      <c r="B2252" s="221"/>
      <c r="C2252" s="250" t="s">
        <v>221</v>
      </c>
      <c r="D2252" s="251">
        <v>0</v>
      </c>
      <c r="E2252" s="251">
        <v>0</v>
      </c>
      <c r="F2252" s="251">
        <v>0</v>
      </c>
      <c r="G2252" s="251">
        <v>0</v>
      </c>
      <c r="H2252" s="221"/>
      <c r="I2252" s="221"/>
      <c r="J2252" s="221"/>
      <c r="K2252" s="221"/>
    </row>
    <row r="2253" spans="1:11">
      <c r="A2253" s="221"/>
      <c r="B2253" s="221"/>
      <c r="C2253" s="250" t="s">
        <v>222</v>
      </c>
      <c r="D2253" s="251">
        <v>0</v>
      </c>
      <c r="E2253" s="251">
        <v>0</v>
      </c>
      <c r="F2253" s="251">
        <v>0</v>
      </c>
      <c r="G2253" s="251">
        <v>0</v>
      </c>
      <c r="H2253" s="221"/>
      <c r="I2253" s="221"/>
      <c r="J2253" s="221"/>
      <c r="K2253" s="221"/>
    </row>
    <row r="2254" spans="1:11">
      <c r="A2254" s="221"/>
      <c r="B2254" s="221"/>
      <c r="C2254" s="250" t="s">
        <v>220</v>
      </c>
      <c r="D2254" s="251">
        <v>0</v>
      </c>
      <c r="E2254" s="251">
        <v>0</v>
      </c>
      <c r="F2254" s="251">
        <v>0</v>
      </c>
      <c r="G2254" s="251">
        <v>0</v>
      </c>
      <c r="H2254" s="221"/>
      <c r="I2254" s="221"/>
      <c r="J2254" s="221"/>
      <c r="K2254" s="221"/>
    </row>
    <row r="2255" spans="1:11">
      <c r="A2255" s="221"/>
      <c r="B2255" s="221"/>
      <c r="C2255" s="250" t="s">
        <v>221</v>
      </c>
      <c r="D2255" s="251">
        <v>0</v>
      </c>
      <c r="E2255" s="251">
        <v>0</v>
      </c>
      <c r="F2255" s="251">
        <v>0</v>
      </c>
      <c r="G2255" s="251">
        <v>0</v>
      </c>
      <c r="H2255" s="221"/>
      <c r="I2255" s="221"/>
      <c r="J2255" s="221"/>
      <c r="K2255" s="221"/>
    </row>
    <row r="2256" spans="1:11">
      <c r="A2256" s="221"/>
      <c r="B2256" s="221"/>
      <c r="C2256" s="250" t="s">
        <v>223</v>
      </c>
      <c r="D2256" s="251">
        <v>0</v>
      </c>
      <c r="E2256" s="251">
        <v>0</v>
      </c>
      <c r="F2256" s="251">
        <v>0</v>
      </c>
      <c r="G2256" s="251">
        <v>0</v>
      </c>
      <c r="H2256" s="221"/>
      <c r="I2256" s="221"/>
      <c r="J2256" s="221"/>
      <c r="K2256" s="221"/>
    </row>
    <row r="2257" spans="1:11">
      <c r="A2257" s="221"/>
      <c r="B2257" s="221"/>
      <c r="C2257" s="250" t="s">
        <v>220</v>
      </c>
      <c r="D2257" s="251">
        <v>0</v>
      </c>
      <c r="E2257" s="251">
        <v>0</v>
      </c>
      <c r="F2257" s="251">
        <v>0</v>
      </c>
      <c r="G2257" s="251">
        <v>0</v>
      </c>
      <c r="H2257" s="221"/>
      <c r="I2257" s="221"/>
      <c r="J2257" s="221"/>
      <c r="K2257" s="221"/>
    </row>
    <row r="2258" spans="1:11">
      <c r="A2258" s="221"/>
      <c r="B2258" s="221"/>
      <c r="C2258" s="250" t="s">
        <v>221</v>
      </c>
      <c r="D2258" s="251">
        <v>0</v>
      </c>
      <c r="E2258" s="251">
        <v>0</v>
      </c>
      <c r="F2258" s="251">
        <v>0</v>
      </c>
      <c r="G2258" s="251">
        <v>0</v>
      </c>
      <c r="H2258" s="221"/>
      <c r="I2258" s="221"/>
      <c r="J2258" s="221"/>
      <c r="K2258" s="221"/>
    </row>
    <row r="2259" spans="1:11">
      <c r="A2259" s="221"/>
      <c r="B2259" s="221"/>
      <c r="C2259" s="250" t="s">
        <v>224</v>
      </c>
      <c r="D2259" s="251">
        <v>0</v>
      </c>
      <c r="E2259" s="251">
        <v>0</v>
      </c>
      <c r="F2259" s="251">
        <v>0</v>
      </c>
      <c r="G2259" s="251">
        <v>0</v>
      </c>
      <c r="H2259" s="221"/>
      <c r="I2259" s="221"/>
      <c r="J2259" s="221"/>
      <c r="K2259" s="221"/>
    </row>
    <row r="2260" spans="1:11">
      <c r="A2260" s="221"/>
      <c r="B2260" s="221"/>
      <c r="C2260" s="250" t="s">
        <v>220</v>
      </c>
      <c r="D2260" s="251">
        <v>0</v>
      </c>
      <c r="E2260" s="251">
        <v>0</v>
      </c>
      <c r="F2260" s="251">
        <v>0</v>
      </c>
      <c r="G2260" s="251">
        <v>0</v>
      </c>
      <c r="H2260" s="221"/>
      <c r="I2260" s="221"/>
      <c r="J2260" s="221"/>
      <c r="K2260" s="221"/>
    </row>
    <row r="2261" spans="1:11">
      <c r="A2261" s="221"/>
      <c r="B2261" s="221"/>
      <c r="C2261" s="250" t="s">
        <v>221</v>
      </c>
      <c r="D2261" s="251">
        <v>0</v>
      </c>
      <c r="E2261" s="251">
        <v>0</v>
      </c>
      <c r="F2261" s="251">
        <v>0</v>
      </c>
      <c r="G2261" s="251">
        <v>0</v>
      </c>
      <c r="H2261" s="221"/>
      <c r="I2261" s="221"/>
      <c r="J2261" s="221"/>
      <c r="K2261" s="221"/>
    </row>
    <row r="2262" spans="1:11">
      <c r="A2262" s="221"/>
      <c r="B2262" s="221"/>
      <c r="C2262" s="250" t="s">
        <v>225</v>
      </c>
      <c r="D2262" s="251">
        <v>0</v>
      </c>
      <c r="E2262" s="251">
        <v>0</v>
      </c>
      <c r="F2262" s="251">
        <v>0</v>
      </c>
      <c r="G2262" s="251">
        <v>0</v>
      </c>
      <c r="H2262" s="221"/>
      <c r="I2262" s="221"/>
      <c r="J2262" s="221"/>
      <c r="K2262" s="221"/>
    </row>
    <row r="2263" spans="1:11">
      <c r="A2263" s="221"/>
      <c r="B2263" s="221"/>
      <c r="C2263" s="250" t="s">
        <v>220</v>
      </c>
      <c r="D2263" s="251">
        <v>0</v>
      </c>
      <c r="E2263" s="251">
        <v>0</v>
      </c>
      <c r="F2263" s="251">
        <v>0</v>
      </c>
      <c r="G2263" s="251">
        <v>0</v>
      </c>
      <c r="H2263" s="221"/>
      <c r="I2263" s="221"/>
      <c r="J2263" s="221"/>
      <c r="K2263" s="221"/>
    </row>
    <row r="2264" spans="1:11">
      <c r="A2264" s="221"/>
      <c r="B2264" s="221"/>
      <c r="C2264" s="250" t="s">
        <v>221</v>
      </c>
      <c r="D2264" s="251">
        <v>0</v>
      </c>
      <c r="E2264" s="251">
        <v>0</v>
      </c>
      <c r="F2264" s="251">
        <v>0</v>
      </c>
      <c r="G2264" s="251">
        <v>0</v>
      </c>
      <c r="H2264" s="221"/>
      <c r="I2264" s="221"/>
      <c r="J2264" s="221"/>
      <c r="K2264" s="221"/>
    </row>
    <row r="2265" spans="1:11">
      <c r="A2265" s="221"/>
      <c r="B2265" s="221"/>
      <c r="C2265" s="250" t="s">
        <v>226</v>
      </c>
      <c r="D2265" s="251">
        <v>0</v>
      </c>
      <c r="E2265" s="251">
        <v>0</v>
      </c>
      <c r="F2265" s="251">
        <v>0</v>
      </c>
      <c r="G2265" s="251">
        <v>0</v>
      </c>
      <c r="H2265" s="221"/>
      <c r="I2265" s="221"/>
      <c r="J2265" s="221"/>
      <c r="K2265" s="221"/>
    </row>
    <row r="2266" spans="1:11">
      <c r="A2266" s="221"/>
      <c r="B2266" s="221"/>
      <c r="C2266" s="250" t="s">
        <v>220</v>
      </c>
      <c r="D2266" s="251">
        <v>0</v>
      </c>
      <c r="E2266" s="251">
        <v>0</v>
      </c>
      <c r="F2266" s="251">
        <v>0</v>
      </c>
      <c r="G2266" s="251">
        <v>0</v>
      </c>
      <c r="H2266" s="221"/>
      <c r="I2266" s="221"/>
      <c r="J2266" s="221"/>
      <c r="K2266" s="221"/>
    </row>
    <row r="2267" spans="1:11">
      <c r="A2267" s="221"/>
      <c r="B2267" s="221"/>
      <c r="C2267" s="250" t="s">
        <v>221</v>
      </c>
      <c r="D2267" s="251">
        <v>0</v>
      </c>
      <c r="E2267" s="251">
        <v>0</v>
      </c>
      <c r="F2267" s="251">
        <v>0</v>
      </c>
      <c r="G2267" s="251">
        <v>0</v>
      </c>
      <c r="H2267" s="221"/>
      <c r="I2267" s="221"/>
      <c r="J2267" s="221"/>
      <c r="K2267" s="221"/>
    </row>
    <row r="2268" spans="1:11">
      <c r="A2268" s="221"/>
      <c r="B2268" s="221"/>
      <c r="C2268" s="250" t="s">
        <v>227</v>
      </c>
      <c r="D2268" s="251">
        <v>0</v>
      </c>
      <c r="E2268" s="251">
        <v>0</v>
      </c>
      <c r="F2268" s="251">
        <v>0</v>
      </c>
      <c r="G2268" s="251">
        <v>0</v>
      </c>
      <c r="H2268" s="221"/>
      <c r="I2268" s="221"/>
      <c r="J2268" s="221"/>
      <c r="K2268" s="221"/>
    </row>
    <row r="2269" spans="1:11">
      <c r="A2269" s="221"/>
      <c r="B2269" s="221"/>
      <c r="C2269" s="250" t="s">
        <v>220</v>
      </c>
      <c r="D2269" s="251">
        <v>0</v>
      </c>
      <c r="E2269" s="251">
        <v>0</v>
      </c>
      <c r="F2269" s="251">
        <v>0</v>
      </c>
      <c r="G2269" s="251">
        <v>0</v>
      </c>
      <c r="H2269" s="221"/>
      <c r="I2269" s="221"/>
      <c r="J2269" s="221"/>
      <c r="K2269" s="221"/>
    </row>
    <row r="2270" spans="1:11">
      <c r="A2270" s="221"/>
      <c r="B2270" s="221"/>
      <c r="C2270" s="250" t="s">
        <v>221</v>
      </c>
      <c r="D2270" s="251">
        <v>0</v>
      </c>
      <c r="E2270" s="251">
        <v>0</v>
      </c>
      <c r="F2270" s="251">
        <v>0</v>
      </c>
      <c r="G2270" s="251">
        <v>0</v>
      </c>
      <c r="H2270" s="221"/>
      <c r="I2270" s="221"/>
      <c r="J2270" s="221"/>
      <c r="K2270" s="221"/>
    </row>
    <row r="2271" spans="1:11">
      <c r="A2271" s="221"/>
      <c r="B2271" s="221"/>
      <c r="C2271" s="250" t="s">
        <v>228</v>
      </c>
      <c r="D2271" s="251">
        <v>0</v>
      </c>
      <c r="E2271" s="251">
        <v>0</v>
      </c>
      <c r="F2271" s="251">
        <v>0</v>
      </c>
      <c r="G2271" s="251">
        <v>0</v>
      </c>
      <c r="H2271" s="221"/>
      <c r="I2271" s="221"/>
      <c r="J2271" s="221"/>
      <c r="K2271" s="221"/>
    </row>
    <row r="2272" spans="1:11">
      <c r="A2272" s="221"/>
      <c r="B2272" s="221"/>
      <c r="C2272" s="250" t="s">
        <v>220</v>
      </c>
      <c r="D2272" s="251">
        <v>0</v>
      </c>
      <c r="E2272" s="251">
        <v>0</v>
      </c>
      <c r="F2272" s="251">
        <v>0</v>
      </c>
      <c r="G2272" s="251">
        <v>0</v>
      </c>
      <c r="H2272" s="221"/>
      <c r="I2272" s="221"/>
      <c r="J2272" s="221"/>
      <c r="K2272" s="221"/>
    </row>
    <row r="2273" spans="1:11">
      <c r="A2273" s="221"/>
      <c r="B2273" s="221"/>
      <c r="C2273" s="250" t="s">
        <v>229</v>
      </c>
      <c r="D2273" s="251">
        <v>0</v>
      </c>
      <c r="E2273" s="251">
        <v>0</v>
      </c>
      <c r="F2273" s="251">
        <v>0</v>
      </c>
      <c r="G2273" s="251">
        <v>0</v>
      </c>
      <c r="H2273" s="221"/>
      <c r="I2273" s="221"/>
      <c r="J2273" s="221"/>
      <c r="K2273" s="221"/>
    </row>
    <row r="2274" spans="1:11">
      <c r="A2274" s="221"/>
      <c r="B2274" s="221"/>
      <c r="C2274" s="250" t="s">
        <v>230</v>
      </c>
      <c r="D2274" s="251">
        <v>0</v>
      </c>
      <c r="E2274" s="251">
        <v>0</v>
      </c>
      <c r="F2274" s="251">
        <v>0</v>
      </c>
      <c r="G2274" s="251">
        <v>0</v>
      </c>
      <c r="H2274" s="221"/>
      <c r="I2274" s="221"/>
      <c r="J2274" s="221"/>
      <c r="K2274" s="221"/>
    </row>
    <row r="2275" spans="1:11">
      <c r="A2275" s="221"/>
      <c r="B2275" s="221"/>
      <c r="C2275" s="250" t="s">
        <v>231</v>
      </c>
      <c r="D2275" s="251">
        <v>0</v>
      </c>
      <c r="E2275" s="251">
        <v>0</v>
      </c>
      <c r="F2275" s="251">
        <v>0</v>
      </c>
      <c r="G2275" s="251">
        <v>0</v>
      </c>
      <c r="H2275" s="221"/>
      <c r="I2275" s="221"/>
      <c r="J2275" s="221"/>
      <c r="K2275" s="221"/>
    </row>
    <row r="2276" spans="1:11">
      <c r="A2276" s="221"/>
      <c r="B2276" s="221"/>
      <c r="C2276" s="250" t="s">
        <v>232</v>
      </c>
      <c r="D2276" s="251">
        <v>0</v>
      </c>
      <c r="E2276" s="251">
        <v>0</v>
      </c>
      <c r="F2276" s="251">
        <v>0</v>
      </c>
      <c r="G2276" s="251">
        <v>0</v>
      </c>
      <c r="H2276" s="221"/>
      <c r="I2276" s="221"/>
      <c r="J2276" s="221"/>
      <c r="K2276" s="221"/>
    </row>
    <row r="2277" spans="1:11">
      <c r="A2277" s="221"/>
      <c r="B2277" s="221"/>
      <c r="C2277" s="250" t="s">
        <v>233</v>
      </c>
      <c r="D2277" s="251">
        <v>0</v>
      </c>
      <c r="E2277" s="251">
        <v>280000000</v>
      </c>
      <c r="F2277" s="251">
        <v>210000000</v>
      </c>
      <c r="G2277" s="251">
        <v>80900896</v>
      </c>
      <c r="H2277" s="221"/>
      <c r="I2277" s="221"/>
      <c r="J2277" s="221"/>
      <c r="K2277" s="221"/>
    </row>
    <row r="2278" spans="1:11">
      <c r="A2278" s="221"/>
      <c r="B2278" s="221"/>
      <c r="C2278" s="250" t="s">
        <v>220</v>
      </c>
      <c r="D2278" s="251">
        <v>0</v>
      </c>
      <c r="E2278" s="1584">
        <v>280000000</v>
      </c>
      <c r="F2278" s="1584">
        <v>210000000</v>
      </c>
      <c r="G2278" s="1584">
        <v>80900896</v>
      </c>
      <c r="H2278" s="221"/>
      <c r="I2278" s="221"/>
      <c r="J2278" s="221"/>
      <c r="K2278" s="221"/>
    </row>
    <row r="2279" spans="1:11">
      <c r="A2279" s="221"/>
      <c r="B2279" s="221"/>
      <c r="C2279" s="250" t="s">
        <v>229</v>
      </c>
      <c r="D2279" s="251">
        <v>0</v>
      </c>
      <c r="E2279" s="251">
        <v>0</v>
      </c>
      <c r="F2279" s="251">
        <v>0</v>
      </c>
      <c r="G2279" s="251">
        <v>0</v>
      </c>
      <c r="H2279" s="221"/>
      <c r="I2279" s="221"/>
      <c r="J2279" s="221"/>
      <c r="K2279" s="221"/>
    </row>
    <row r="2280" spans="1:11">
      <c r="A2280" s="221"/>
      <c r="B2280" s="221"/>
      <c r="C2280" s="250" t="s">
        <v>230</v>
      </c>
      <c r="D2280" s="251">
        <v>0</v>
      </c>
      <c r="E2280" s="251">
        <v>0</v>
      </c>
      <c r="F2280" s="251">
        <v>0</v>
      </c>
      <c r="G2280" s="251">
        <v>0</v>
      </c>
      <c r="H2280" s="221"/>
      <c r="I2280" s="221"/>
      <c r="J2280" s="221"/>
      <c r="K2280" s="221"/>
    </row>
    <row r="2281" spans="1:11">
      <c r="A2281" s="221"/>
      <c r="B2281" s="221"/>
      <c r="C2281" s="250" t="s">
        <v>231</v>
      </c>
      <c r="D2281" s="251">
        <v>0</v>
      </c>
      <c r="E2281" s="251">
        <v>0</v>
      </c>
      <c r="F2281" s="251">
        <v>0</v>
      </c>
      <c r="G2281" s="251">
        <v>0</v>
      </c>
      <c r="H2281" s="221"/>
      <c r="I2281" s="221"/>
      <c r="J2281" s="221"/>
      <c r="K2281" s="221"/>
    </row>
    <row r="2282" spans="1:11">
      <c r="A2282" s="221"/>
      <c r="B2282" s="221"/>
      <c r="C2282" s="250" t="s">
        <v>232</v>
      </c>
      <c r="D2282" s="251">
        <v>0</v>
      </c>
      <c r="E2282" s="251">
        <v>0</v>
      </c>
      <c r="F2282" s="251">
        <v>0</v>
      </c>
      <c r="G2282" s="251">
        <v>0</v>
      </c>
      <c r="H2282" s="221"/>
      <c r="I2282" s="221"/>
      <c r="J2282" s="221"/>
      <c r="K2282" s="221"/>
    </row>
    <row r="2283" spans="1:11">
      <c r="A2283" s="221"/>
      <c r="B2283" s="221"/>
      <c r="C2283" s="250" t="s">
        <v>234</v>
      </c>
      <c r="D2283" s="251">
        <v>0</v>
      </c>
      <c r="E2283" s="251">
        <v>0</v>
      </c>
      <c r="F2283" s="251">
        <v>0</v>
      </c>
      <c r="G2283" s="251">
        <v>0</v>
      </c>
      <c r="H2283" s="221"/>
      <c r="I2283" s="221"/>
      <c r="J2283" s="221"/>
      <c r="K2283" s="221"/>
    </row>
    <row r="2284" spans="1:11">
      <c r="A2284" s="221"/>
      <c r="B2284" s="221"/>
      <c r="C2284" s="250" t="s">
        <v>220</v>
      </c>
      <c r="D2284" s="251">
        <v>0</v>
      </c>
      <c r="E2284" s="251">
        <v>0</v>
      </c>
      <c r="F2284" s="251">
        <v>0</v>
      </c>
      <c r="G2284" s="251">
        <v>0</v>
      </c>
      <c r="H2284" s="221"/>
      <c r="I2284" s="221"/>
      <c r="J2284" s="221"/>
      <c r="K2284" s="221"/>
    </row>
    <row r="2285" spans="1:11">
      <c r="A2285" s="221"/>
      <c r="B2285" s="221"/>
      <c r="C2285" s="250" t="s">
        <v>229</v>
      </c>
      <c r="D2285" s="251">
        <v>0</v>
      </c>
      <c r="E2285" s="251">
        <v>0</v>
      </c>
      <c r="F2285" s="251">
        <v>0</v>
      </c>
      <c r="G2285" s="251">
        <v>0</v>
      </c>
      <c r="H2285" s="221"/>
      <c r="I2285" s="221"/>
      <c r="J2285" s="221"/>
      <c r="K2285" s="221"/>
    </row>
    <row r="2286" spans="1:11">
      <c r="A2286" s="221"/>
      <c r="B2286" s="221"/>
      <c r="C2286" s="250" t="s">
        <v>230</v>
      </c>
      <c r="D2286" s="251">
        <v>0</v>
      </c>
      <c r="E2286" s="251">
        <v>0</v>
      </c>
      <c r="F2286" s="251">
        <v>0</v>
      </c>
      <c r="G2286" s="251">
        <v>0</v>
      </c>
      <c r="H2286" s="221"/>
      <c r="I2286" s="221"/>
      <c r="J2286" s="221"/>
      <c r="K2286" s="221"/>
    </row>
    <row r="2287" spans="1:11">
      <c r="A2287" s="221"/>
      <c r="B2287" s="221"/>
      <c r="C2287" s="250" t="s">
        <v>231</v>
      </c>
      <c r="D2287" s="251">
        <v>0</v>
      </c>
      <c r="E2287" s="251">
        <v>0</v>
      </c>
      <c r="F2287" s="251">
        <v>0</v>
      </c>
      <c r="G2287" s="251">
        <v>0</v>
      </c>
      <c r="H2287" s="221"/>
      <c r="I2287" s="221"/>
      <c r="J2287" s="221"/>
      <c r="K2287" s="221"/>
    </row>
    <row r="2288" spans="1:11">
      <c r="A2288" s="221"/>
      <c r="B2288" s="221"/>
      <c r="C2288" s="250" t="s">
        <v>232</v>
      </c>
      <c r="D2288" s="251">
        <v>0</v>
      </c>
      <c r="E2288" s="251">
        <v>0</v>
      </c>
      <c r="F2288" s="251">
        <v>0</v>
      </c>
      <c r="G2288" s="251">
        <v>0</v>
      </c>
      <c r="H2288" s="221"/>
      <c r="I2288" s="221"/>
      <c r="J2288" s="221"/>
      <c r="K2288" s="221"/>
    </row>
    <row r="2289" spans="1:11">
      <c r="A2289" s="221"/>
      <c r="B2289" s="221"/>
      <c r="C2289" s="250" t="s">
        <v>235</v>
      </c>
      <c r="D2289" s="251">
        <v>0</v>
      </c>
      <c r="E2289" s="251">
        <v>0</v>
      </c>
      <c r="F2289" s="251">
        <v>0</v>
      </c>
      <c r="G2289" s="251">
        <v>0</v>
      </c>
      <c r="H2289" s="221"/>
      <c r="I2289" s="221"/>
      <c r="J2289" s="221"/>
      <c r="K2289" s="221"/>
    </row>
    <row r="2290" spans="1:11">
      <c r="A2290" s="221"/>
      <c r="B2290" s="221"/>
      <c r="C2290" s="250" t="s">
        <v>236</v>
      </c>
      <c r="D2290" s="251">
        <v>0</v>
      </c>
      <c r="E2290" s="251">
        <v>0</v>
      </c>
      <c r="F2290" s="251">
        <v>0</v>
      </c>
      <c r="G2290" s="251">
        <v>0</v>
      </c>
      <c r="H2290" s="221"/>
      <c r="I2290" s="221"/>
      <c r="J2290" s="221"/>
      <c r="K2290" s="221"/>
    </row>
    <row r="2291" spans="1:11">
      <c r="A2291" s="221"/>
      <c r="B2291" s="221"/>
      <c r="C2291" s="252" t="s">
        <v>237</v>
      </c>
      <c r="D2291" s="251">
        <v>0</v>
      </c>
      <c r="E2291" s="251">
        <v>280000000</v>
      </c>
      <c r="F2291" s="251">
        <v>210000000</v>
      </c>
      <c r="G2291" s="251">
        <v>80900896</v>
      </c>
      <c r="H2291" s="221"/>
      <c r="I2291" s="221"/>
      <c r="J2291" s="221"/>
      <c r="K2291" s="221"/>
    </row>
    <row r="2292" spans="1:11">
      <c r="A2292" s="221"/>
      <c r="B2292" s="221"/>
      <c r="C2292" s="242" t="s">
        <v>3706</v>
      </c>
      <c r="D2292" s="1627" t="s">
        <v>3707</v>
      </c>
      <c r="E2292" s="1628"/>
      <c r="F2292" s="1628"/>
      <c r="G2292" s="1628"/>
      <c r="H2292" s="221"/>
      <c r="I2292" s="221"/>
      <c r="J2292" s="221"/>
      <c r="K2292" s="221"/>
    </row>
    <row r="2293" spans="1:11">
      <c r="A2293" s="221"/>
      <c r="B2293" s="221"/>
      <c r="C2293" s="243" t="s">
        <v>209</v>
      </c>
      <c r="D2293" s="1705" t="s">
        <v>3708</v>
      </c>
      <c r="E2293" s="1706"/>
      <c r="F2293" s="1706"/>
      <c r="G2293" s="1706"/>
      <c r="H2293" s="221"/>
      <c r="I2293" s="221"/>
      <c r="J2293" s="221"/>
      <c r="K2293" s="221"/>
    </row>
    <row r="2294" spans="1:11">
      <c r="A2294" s="221"/>
      <c r="B2294" s="221"/>
      <c r="C2294" s="244" t="s">
        <v>211</v>
      </c>
      <c r="D2294" s="1639" t="s">
        <v>3709</v>
      </c>
      <c r="E2294" s="1640"/>
      <c r="F2294" s="1640"/>
      <c r="G2294" s="1640"/>
      <c r="H2294" s="221"/>
      <c r="I2294" s="221"/>
      <c r="J2294" s="221"/>
      <c r="K2294" s="221"/>
    </row>
    <row r="2295" spans="1:11">
      <c r="A2295" s="221"/>
      <c r="B2295" s="221"/>
      <c r="C2295" s="244" t="s">
        <v>31</v>
      </c>
      <c r="D2295" s="1639" t="s">
        <v>3464</v>
      </c>
      <c r="E2295" s="1640"/>
      <c r="F2295" s="1640"/>
      <c r="G2295" s="1640"/>
      <c r="H2295" s="221"/>
      <c r="I2295" s="221"/>
      <c r="J2295" s="221"/>
      <c r="K2295" s="221"/>
    </row>
    <row r="2296" spans="1:11">
      <c r="A2296" s="221"/>
      <c r="B2296" s="221"/>
      <c r="C2296" s="245"/>
      <c r="D2296" s="246">
        <v>2025</v>
      </c>
      <c r="E2296" s="246">
        <v>2026</v>
      </c>
      <c r="F2296" s="246">
        <v>2027</v>
      </c>
      <c r="G2296" s="246">
        <v>2028</v>
      </c>
      <c r="H2296" s="221"/>
      <c r="I2296" s="221"/>
      <c r="J2296" s="221"/>
      <c r="K2296" s="221"/>
    </row>
    <row r="2297" spans="1:11">
      <c r="A2297" s="221"/>
      <c r="B2297" s="221"/>
      <c r="C2297" s="247"/>
      <c r="D2297" s="248" t="s">
        <v>13</v>
      </c>
      <c r="E2297" s="248" t="s">
        <v>14</v>
      </c>
      <c r="F2297" s="248" t="s">
        <v>14</v>
      </c>
      <c r="G2297" s="248" t="s">
        <v>14</v>
      </c>
      <c r="H2297" s="221"/>
      <c r="I2297" s="221"/>
      <c r="J2297" s="221"/>
      <c r="K2297" s="221"/>
    </row>
    <row r="2298" spans="1:11">
      <c r="A2298" s="221"/>
      <c r="B2298" s="221"/>
      <c r="C2298" s="225" t="s">
        <v>33</v>
      </c>
      <c r="D2298" s="253" t="s">
        <v>200</v>
      </c>
      <c r="E2298" s="253" t="s">
        <v>248</v>
      </c>
      <c r="F2298" s="253" t="s">
        <v>248</v>
      </c>
      <c r="G2298" s="253" t="s">
        <v>248</v>
      </c>
      <c r="H2298" s="221"/>
      <c r="I2298" s="221"/>
      <c r="J2298" s="221"/>
      <c r="K2298" s="221"/>
    </row>
    <row r="2299" spans="1:11">
      <c r="A2299" s="221"/>
      <c r="B2299" s="221"/>
      <c r="C2299" s="225" t="s">
        <v>214</v>
      </c>
      <c r="D2299" s="253">
        <v>0</v>
      </c>
      <c r="E2299" s="1584">
        <v>150000000</v>
      </c>
      <c r="F2299" s="1584">
        <v>150000000</v>
      </c>
      <c r="G2299" s="1584">
        <v>200000000</v>
      </c>
      <c r="H2299" s="221"/>
      <c r="I2299" s="221"/>
      <c r="J2299" s="221"/>
      <c r="K2299" s="221"/>
    </row>
    <row r="2300" spans="1:11">
      <c r="A2300" s="221"/>
      <c r="B2300" s="221"/>
      <c r="C2300" s="225" t="s">
        <v>215</v>
      </c>
      <c r="D2300" s="253" t="s">
        <v>164</v>
      </c>
      <c r="E2300" s="1584">
        <v>150000000</v>
      </c>
      <c r="F2300" s="1584">
        <v>150000000</v>
      </c>
      <c r="G2300" s="1584">
        <v>200000000</v>
      </c>
      <c r="H2300" s="221"/>
      <c r="I2300" s="221"/>
      <c r="J2300" s="221"/>
      <c r="K2300" s="221"/>
    </row>
    <row r="2301" spans="1:11">
      <c r="A2301" s="221"/>
      <c r="B2301" s="221"/>
      <c r="C2301" s="225" t="s">
        <v>216</v>
      </c>
      <c r="D2301" s="253" t="s">
        <v>200</v>
      </c>
      <c r="E2301" s="253" t="s">
        <v>200</v>
      </c>
      <c r="F2301" s="1619">
        <v>0</v>
      </c>
      <c r="G2301" s="1619">
        <v>0</v>
      </c>
      <c r="H2301" s="221"/>
      <c r="I2301" s="221"/>
      <c r="J2301" s="221"/>
      <c r="K2301" s="221"/>
    </row>
    <row r="2302" spans="1:11">
      <c r="A2302" s="221"/>
      <c r="B2302" s="221"/>
      <c r="C2302" s="225" t="s">
        <v>217</v>
      </c>
      <c r="D2302" s="253" t="s">
        <v>200</v>
      </c>
      <c r="E2302" s="1619">
        <v>0</v>
      </c>
      <c r="F2302" s="1619">
        <v>0</v>
      </c>
      <c r="G2302" s="1586">
        <v>0.33333333333333331</v>
      </c>
      <c r="H2302" s="221"/>
      <c r="I2302" s="221"/>
      <c r="J2302" s="221"/>
      <c r="K2302" s="221"/>
    </row>
    <row r="2303" spans="1:11">
      <c r="A2303" s="221"/>
      <c r="B2303" s="221"/>
      <c r="C2303" s="225" t="s">
        <v>39</v>
      </c>
      <c r="D2303" s="253" t="s">
        <v>200</v>
      </c>
      <c r="E2303" s="253" t="s">
        <v>200</v>
      </c>
      <c r="F2303" s="1619">
        <v>0</v>
      </c>
      <c r="G2303" s="1586">
        <v>0.33333333333333331</v>
      </c>
      <c r="H2303" s="221"/>
      <c r="I2303" s="221"/>
      <c r="J2303" s="221"/>
      <c r="K2303" s="221"/>
    </row>
    <row r="2304" spans="1:11">
      <c r="A2304" s="221"/>
      <c r="B2304" s="221"/>
      <c r="C2304" s="1641" t="s">
        <v>218</v>
      </c>
      <c r="D2304" s="1642"/>
      <c r="E2304" s="1642"/>
      <c r="F2304" s="1642"/>
      <c r="G2304" s="1642"/>
      <c r="H2304" s="221"/>
      <c r="I2304" s="221"/>
      <c r="J2304" s="221"/>
      <c r="K2304" s="221"/>
    </row>
    <row r="2305" spans="1:11">
      <c r="A2305" s="221"/>
      <c r="B2305" s="221"/>
      <c r="C2305" s="245"/>
      <c r="D2305" s="246">
        <v>2025</v>
      </c>
      <c r="E2305" s="246">
        <v>2026</v>
      </c>
      <c r="F2305" s="246">
        <v>2027</v>
      </c>
      <c r="G2305" s="246">
        <v>2028</v>
      </c>
      <c r="H2305" s="221"/>
      <c r="I2305" s="221"/>
      <c r="J2305" s="221"/>
      <c r="K2305" s="221"/>
    </row>
    <row r="2306" spans="1:11">
      <c r="A2306" s="221"/>
      <c r="B2306" s="221"/>
      <c r="C2306" s="247"/>
      <c r="D2306" s="248" t="s">
        <v>13</v>
      </c>
      <c r="E2306" s="248" t="s">
        <v>14</v>
      </c>
      <c r="F2306" s="248" t="s">
        <v>14</v>
      </c>
      <c r="G2306" s="248" t="s">
        <v>14</v>
      </c>
      <c r="H2306" s="221"/>
      <c r="I2306" s="221"/>
      <c r="J2306" s="221"/>
      <c r="K2306" s="221"/>
    </row>
    <row r="2307" spans="1:11">
      <c r="A2307" s="221"/>
      <c r="B2307" s="221"/>
      <c r="C2307" s="250" t="s">
        <v>219</v>
      </c>
      <c r="D2307" s="251">
        <v>0</v>
      </c>
      <c r="E2307" s="251">
        <v>0</v>
      </c>
      <c r="F2307" s="251">
        <v>0</v>
      </c>
      <c r="G2307" s="251">
        <v>0</v>
      </c>
      <c r="H2307" s="221"/>
      <c r="I2307" s="221"/>
      <c r="J2307" s="221"/>
      <c r="K2307" s="221"/>
    </row>
    <row r="2308" spans="1:11">
      <c r="A2308" s="221"/>
      <c r="B2308" s="221"/>
      <c r="C2308" s="250" t="s">
        <v>220</v>
      </c>
      <c r="D2308" s="251">
        <v>0</v>
      </c>
      <c r="E2308" s="251">
        <v>0</v>
      </c>
      <c r="F2308" s="251">
        <v>0</v>
      </c>
      <c r="G2308" s="251">
        <v>0</v>
      </c>
      <c r="H2308" s="221"/>
      <c r="I2308" s="221"/>
      <c r="J2308" s="221"/>
      <c r="K2308" s="221"/>
    </row>
    <row r="2309" spans="1:11">
      <c r="A2309" s="221"/>
      <c r="B2309" s="221"/>
      <c r="C2309" s="250" t="s">
        <v>221</v>
      </c>
      <c r="D2309" s="251">
        <v>0</v>
      </c>
      <c r="E2309" s="251">
        <v>0</v>
      </c>
      <c r="F2309" s="251">
        <v>0</v>
      </c>
      <c r="G2309" s="251">
        <v>0</v>
      </c>
      <c r="H2309" s="221"/>
      <c r="I2309" s="221"/>
      <c r="J2309" s="221"/>
      <c r="K2309" s="221"/>
    </row>
    <row r="2310" spans="1:11">
      <c r="A2310" s="221"/>
      <c r="B2310" s="221"/>
      <c r="C2310" s="250" t="s">
        <v>222</v>
      </c>
      <c r="D2310" s="251">
        <v>0</v>
      </c>
      <c r="E2310" s="251">
        <v>0</v>
      </c>
      <c r="F2310" s="251">
        <v>0</v>
      </c>
      <c r="G2310" s="251">
        <v>0</v>
      </c>
      <c r="H2310" s="221"/>
      <c r="I2310" s="221"/>
      <c r="J2310" s="221"/>
      <c r="K2310" s="221"/>
    </row>
    <row r="2311" spans="1:11">
      <c r="A2311" s="221"/>
      <c r="B2311" s="221"/>
      <c r="C2311" s="250" t="s">
        <v>220</v>
      </c>
      <c r="D2311" s="251">
        <v>0</v>
      </c>
      <c r="E2311" s="251">
        <v>0</v>
      </c>
      <c r="F2311" s="251">
        <v>0</v>
      </c>
      <c r="G2311" s="251">
        <v>0</v>
      </c>
      <c r="H2311" s="221"/>
      <c r="I2311" s="221"/>
      <c r="J2311" s="221"/>
      <c r="K2311" s="221"/>
    </row>
    <row r="2312" spans="1:11">
      <c r="A2312" s="221"/>
      <c r="B2312" s="221"/>
      <c r="C2312" s="250" t="s">
        <v>221</v>
      </c>
      <c r="D2312" s="251">
        <v>0</v>
      </c>
      <c r="E2312" s="251">
        <v>0</v>
      </c>
      <c r="F2312" s="251">
        <v>0</v>
      </c>
      <c r="G2312" s="251">
        <v>0</v>
      </c>
      <c r="H2312" s="221"/>
      <c r="I2312" s="221"/>
      <c r="J2312" s="221"/>
      <c r="K2312" s="221"/>
    </row>
    <row r="2313" spans="1:11">
      <c r="A2313" s="221"/>
      <c r="B2313" s="221"/>
      <c r="C2313" s="250" t="s">
        <v>223</v>
      </c>
      <c r="D2313" s="251">
        <v>0</v>
      </c>
      <c r="E2313" s="251">
        <v>0</v>
      </c>
      <c r="F2313" s="251">
        <v>0</v>
      </c>
      <c r="G2313" s="251">
        <v>0</v>
      </c>
      <c r="H2313" s="221"/>
      <c r="I2313" s="221"/>
      <c r="J2313" s="221"/>
      <c r="K2313" s="221"/>
    </row>
    <row r="2314" spans="1:11">
      <c r="A2314" s="221"/>
      <c r="B2314" s="221"/>
      <c r="C2314" s="250" t="s">
        <v>220</v>
      </c>
      <c r="D2314" s="251">
        <v>0</v>
      </c>
      <c r="E2314" s="251">
        <v>0</v>
      </c>
      <c r="F2314" s="251">
        <v>0</v>
      </c>
      <c r="G2314" s="251">
        <v>0</v>
      </c>
      <c r="H2314" s="221"/>
      <c r="I2314" s="221"/>
      <c r="J2314" s="221"/>
      <c r="K2314" s="221"/>
    </row>
    <row r="2315" spans="1:11">
      <c r="A2315" s="221"/>
      <c r="B2315" s="221"/>
      <c r="C2315" s="250" t="s">
        <v>221</v>
      </c>
      <c r="D2315" s="251">
        <v>0</v>
      </c>
      <c r="E2315" s="251">
        <v>0</v>
      </c>
      <c r="F2315" s="251">
        <v>0</v>
      </c>
      <c r="G2315" s="251">
        <v>0</v>
      </c>
      <c r="H2315" s="221"/>
      <c r="I2315" s="221"/>
      <c r="J2315" s="221"/>
      <c r="K2315" s="221"/>
    </row>
    <row r="2316" spans="1:11">
      <c r="A2316" s="221"/>
      <c r="B2316" s="221"/>
      <c r="C2316" s="250" t="s">
        <v>224</v>
      </c>
      <c r="D2316" s="251">
        <v>0</v>
      </c>
      <c r="E2316" s="251">
        <v>0</v>
      </c>
      <c r="F2316" s="251">
        <v>0</v>
      </c>
      <c r="G2316" s="251">
        <v>0</v>
      </c>
      <c r="H2316" s="221"/>
      <c r="I2316" s="221"/>
      <c r="J2316" s="221"/>
      <c r="K2316" s="221"/>
    </row>
    <row r="2317" spans="1:11">
      <c r="A2317" s="221"/>
      <c r="B2317" s="221"/>
      <c r="C2317" s="250" t="s">
        <v>220</v>
      </c>
      <c r="D2317" s="251">
        <v>0</v>
      </c>
      <c r="E2317" s="251">
        <v>0</v>
      </c>
      <c r="F2317" s="251">
        <v>0</v>
      </c>
      <c r="G2317" s="251">
        <v>0</v>
      </c>
      <c r="H2317" s="221"/>
      <c r="I2317" s="221"/>
      <c r="J2317" s="221"/>
      <c r="K2317" s="221"/>
    </row>
    <row r="2318" spans="1:11">
      <c r="A2318" s="221"/>
      <c r="B2318" s="221"/>
      <c r="C2318" s="250" t="s">
        <v>221</v>
      </c>
      <c r="D2318" s="251">
        <v>0</v>
      </c>
      <c r="E2318" s="251">
        <v>0</v>
      </c>
      <c r="F2318" s="251">
        <v>0</v>
      </c>
      <c r="G2318" s="251">
        <v>0</v>
      </c>
      <c r="H2318" s="221"/>
      <c r="I2318" s="221"/>
      <c r="J2318" s="221"/>
      <c r="K2318" s="221"/>
    </row>
    <row r="2319" spans="1:11">
      <c r="A2319" s="221"/>
      <c r="B2319" s="221"/>
      <c r="C2319" s="250" t="s">
        <v>225</v>
      </c>
      <c r="D2319" s="251">
        <v>0</v>
      </c>
      <c r="E2319" s="251">
        <v>0</v>
      </c>
      <c r="F2319" s="251">
        <v>0</v>
      </c>
      <c r="G2319" s="251">
        <v>0</v>
      </c>
      <c r="H2319" s="221"/>
      <c r="I2319" s="221"/>
      <c r="J2319" s="221"/>
      <c r="K2319" s="221"/>
    </row>
    <row r="2320" spans="1:11">
      <c r="A2320" s="221"/>
      <c r="B2320" s="221"/>
      <c r="C2320" s="250" t="s">
        <v>220</v>
      </c>
      <c r="D2320" s="251">
        <v>0</v>
      </c>
      <c r="E2320" s="251">
        <v>0</v>
      </c>
      <c r="F2320" s="251">
        <v>0</v>
      </c>
      <c r="G2320" s="251">
        <v>0</v>
      </c>
      <c r="H2320" s="221"/>
      <c r="I2320" s="221"/>
      <c r="J2320" s="221"/>
      <c r="K2320" s="221"/>
    </row>
    <row r="2321" spans="1:11">
      <c r="A2321" s="221"/>
      <c r="B2321" s="221"/>
      <c r="C2321" s="250" t="s">
        <v>221</v>
      </c>
      <c r="D2321" s="251">
        <v>0</v>
      </c>
      <c r="E2321" s="251">
        <v>0</v>
      </c>
      <c r="F2321" s="251">
        <v>0</v>
      </c>
      <c r="G2321" s="251">
        <v>0</v>
      </c>
      <c r="H2321" s="221"/>
      <c r="I2321" s="221"/>
      <c r="J2321" s="221"/>
      <c r="K2321" s="221"/>
    </row>
    <row r="2322" spans="1:11">
      <c r="A2322" s="221"/>
      <c r="B2322" s="221"/>
      <c r="C2322" s="250" t="s">
        <v>226</v>
      </c>
      <c r="D2322" s="251">
        <v>0</v>
      </c>
      <c r="E2322" s="251">
        <v>0</v>
      </c>
      <c r="F2322" s="251">
        <v>0</v>
      </c>
      <c r="G2322" s="251">
        <v>0</v>
      </c>
      <c r="H2322" s="221"/>
      <c r="I2322" s="221"/>
      <c r="J2322" s="221"/>
      <c r="K2322" s="221"/>
    </row>
    <row r="2323" spans="1:11">
      <c r="A2323" s="221"/>
      <c r="B2323" s="221"/>
      <c r="C2323" s="250" t="s">
        <v>220</v>
      </c>
      <c r="D2323" s="251">
        <v>0</v>
      </c>
      <c r="E2323" s="251">
        <v>0</v>
      </c>
      <c r="F2323" s="251">
        <v>0</v>
      </c>
      <c r="G2323" s="251">
        <v>0</v>
      </c>
      <c r="H2323" s="221"/>
      <c r="I2323" s="221"/>
      <c r="J2323" s="221"/>
      <c r="K2323" s="221"/>
    </row>
    <row r="2324" spans="1:11">
      <c r="A2324" s="221"/>
      <c r="B2324" s="221"/>
      <c r="C2324" s="250" t="s">
        <v>221</v>
      </c>
      <c r="D2324" s="251">
        <v>0</v>
      </c>
      <c r="E2324" s="251">
        <v>0</v>
      </c>
      <c r="F2324" s="251">
        <v>0</v>
      </c>
      <c r="G2324" s="251">
        <v>0</v>
      </c>
      <c r="H2324" s="221"/>
      <c r="I2324" s="221"/>
      <c r="J2324" s="221"/>
      <c r="K2324" s="221"/>
    </row>
    <row r="2325" spans="1:11">
      <c r="A2325" s="221"/>
      <c r="B2325" s="221"/>
      <c r="C2325" s="250" t="s">
        <v>227</v>
      </c>
      <c r="D2325" s="251">
        <v>0</v>
      </c>
      <c r="E2325" s="251">
        <v>0</v>
      </c>
      <c r="F2325" s="251">
        <v>0</v>
      </c>
      <c r="G2325" s="251">
        <v>0</v>
      </c>
      <c r="H2325" s="221"/>
      <c r="I2325" s="221"/>
      <c r="J2325" s="221"/>
      <c r="K2325" s="221"/>
    </row>
    <row r="2326" spans="1:11">
      <c r="A2326" s="221"/>
      <c r="B2326" s="221"/>
      <c r="C2326" s="250" t="s">
        <v>220</v>
      </c>
      <c r="D2326" s="251">
        <v>0</v>
      </c>
      <c r="E2326" s="251">
        <v>0</v>
      </c>
      <c r="F2326" s="251">
        <v>0</v>
      </c>
      <c r="G2326" s="251">
        <v>0</v>
      </c>
      <c r="H2326" s="221"/>
      <c r="I2326" s="221"/>
      <c r="J2326" s="221"/>
      <c r="K2326" s="221"/>
    </row>
    <row r="2327" spans="1:11">
      <c r="A2327" s="221"/>
      <c r="B2327" s="221"/>
      <c r="C2327" s="250" t="s">
        <v>221</v>
      </c>
      <c r="D2327" s="251">
        <v>0</v>
      </c>
      <c r="E2327" s="251">
        <v>0</v>
      </c>
      <c r="F2327" s="251">
        <v>0</v>
      </c>
      <c r="G2327" s="251">
        <v>0</v>
      </c>
      <c r="H2327" s="221"/>
      <c r="I2327" s="221"/>
      <c r="J2327" s="221"/>
      <c r="K2327" s="221"/>
    </row>
    <row r="2328" spans="1:11">
      <c r="A2328" s="221"/>
      <c r="B2328" s="221"/>
      <c r="C2328" s="250" t="s">
        <v>228</v>
      </c>
      <c r="D2328" s="251">
        <v>0</v>
      </c>
      <c r="E2328" s="251">
        <v>0</v>
      </c>
      <c r="F2328" s="251">
        <v>0</v>
      </c>
      <c r="G2328" s="251">
        <v>0</v>
      </c>
      <c r="H2328" s="221"/>
      <c r="I2328" s="221"/>
      <c r="J2328" s="221"/>
      <c r="K2328" s="221"/>
    </row>
    <row r="2329" spans="1:11">
      <c r="A2329" s="221"/>
      <c r="B2329" s="221"/>
      <c r="C2329" s="250" t="s">
        <v>220</v>
      </c>
      <c r="D2329" s="251">
        <v>0</v>
      </c>
      <c r="E2329" s="251">
        <v>0</v>
      </c>
      <c r="F2329" s="251">
        <v>0</v>
      </c>
      <c r="G2329" s="251">
        <v>0</v>
      </c>
      <c r="H2329" s="221"/>
      <c r="I2329" s="221"/>
      <c r="J2329" s="221"/>
      <c r="K2329" s="221"/>
    </row>
    <row r="2330" spans="1:11">
      <c r="A2330" s="221"/>
      <c r="B2330" s="221"/>
      <c r="C2330" s="250" t="s">
        <v>229</v>
      </c>
      <c r="D2330" s="251">
        <v>0</v>
      </c>
      <c r="E2330" s="251">
        <v>0</v>
      </c>
      <c r="F2330" s="251">
        <v>0</v>
      </c>
      <c r="G2330" s="251">
        <v>0</v>
      </c>
      <c r="H2330" s="221"/>
      <c r="I2330" s="221"/>
      <c r="J2330" s="221"/>
      <c r="K2330" s="221"/>
    </row>
    <row r="2331" spans="1:11">
      <c r="A2331" s="221"/>
      <c r="B2331" s="221"/>
      <c r="C2331" s="250" t="s">
        <v>230</v>
      </c>
      <c r="D2331" s="251">
        <v>0</v>
      </c>
      <c r="E2331" s="251">
        <v>0</v>
      </c>
      <c r="F2331" s="251">
        <v>0</v>
      </c>
      <c r="G2331" s="251">
        <v>0</v>
      </c>
      <c r="H2331" s="221"/>
      <c r="I2331" s="221"/>
      <c r="J2331" s="221"/>
      <c r="K2331" s="221"/>
    </row>
    <row r="2332" spans="1:11">
      <c r="A2332" s="221"/>
      <c r="B2332" s="221"/>
      <c r="C2332" s="250" t="s">
        <v>231</v>
      </c>
      <c r="D2332" s="251">
        <v>0</v>
      </c>
      <c r="E2332" s="251">
        <v>0</v>
      </c>
      <c r="F2332" s="251">
        <v>0</v>
      </c>
      <c r="G2332" s="251">
        <v>0</v>
      </c>
      <c r="H2332" s="221"/>
      <c r="I2332" s="221"/>
      <c r="J2332" s="221"/>
      <c r="K2332" s="221"/>
    </row>
    <row r="2333" spans="1:11">
      <c r="A2333" s="221"/>
      <c r="B2333" s="221"/>
      <c r="C2333" s="250" t="s">
        <v>232</v>
      </c>
      <c r="D2333" s="251">
        <v>0</v>
      </c>
      <c r="E2333" s="251">
        <v>0</v>
      </c>
      <c r="F2333" s="251">
        <v>0</v>
      </c>
      <c r="G2333" s="251">
        <v>0</v>
      </c>
      <c r="H2333" s="221"/>
      <c r="I2333" s="221"/>
      <c r="J2333" s="221"/>
      <c r="K2333" s="221"/>
    </row>
    <row r="2334" spans="1:11">
      <c r="A2334" s="221"/>
      <c r="B2334" s="221"/>
      <c r="C2334" s="250" t="s">
        <v>233</v>
      </c>
      <c r="D2334" s="251">
        <v>0</v>
      </c>
      <c r="E2334" s="251">
        <v>150000000</v>
      </c>
      <c r="F2334" s="251">
        <v>150000000</v>
      </c>
      <c r="G2334" s="251">
        <v>200000000</v>
      </c>
      <c r="H2334" s="221"/>
      <c r="I2334" s="221"/>
      <c r="J2334" s="221"/>
      <c r="K2334" s="221"/>
    </row>
    <row r="2335" spans="1:11">
      <c r="A2335" s="221"/>
      <c r="B2335" s="221"/>
      <c r="C2335" s="250" t="s">
        <v>220</v>
      </c>
      <c r="D2335" s="251">
        <v>0</v>
      </c>
      <c r="E2335" s="1584">
        <v>150000000</v>
      </c>
      <c r="F2335" s="1584">
        <v>150000000</v>
      </c>
      <c r="G2335" s="1584">
        <v>200000000</v>
      </c>
      <c r="H2335" s="221"/>
      <c r="I2335" s="221"/>
      <c r="J2335" s="221"/>
      <c r="K2335" s="221"/>
    </row>
    <row r="2336" spans="1:11">
      <c r="A2336" s="221"/>
      <c r="B2336" s="221"/>
      <c r="C2336" s="250" t="s">
        <v>229</v>
      </c>
      <c r="D2336" s="251">
        <v>0</v>
      </c>
      <c r="E2336" s="251">
        <v>0</v>
      </c>
      <c r="F2336" s="251">
        <v>0</v>
      </c>
      <c r="G2336" s="251">
        <v>0</v>
      </c>
      <c r="H2336" s="221"/>
      <c r="I2336" s="221"/>
      <c r="J2336" s="221"/>
      <c r="K2336" s="221"/>
    </row>
    <row r="2337" spans="1:11">
      <c r="A2337" s="221"/>
      <c r="B2337" s="221"/>
      <c r="C2337" s="250" t="s">
        <v>230</v>
      </c>
      <c r="D2337" s="251">
        <v>0</v>
      </c>
      <c r="E2337" s="251">
        <v>0</v>
      </c>
      <c r="F2337" s="251">
        <v>0</v>
      </c>
      <c r="G2337" s="251">
        <v>0</v>
      </c>
      <c r="H2337" s="221"/>
      <c r="I2337" s="221"/>
      <c r="J2337" s="221"/>
      <c r="K2337" s="221"/>
    </row>
    <row r="2338" spans="1:11">
      <c r="A2338" s="221"/>
      <c r="B2338" s="221"/>
      <c r="C2338" s="250" t="s">
        <v>231</v>
      </c>
      <c r="D2338" s="251">
        <v>0</v>
      </c>
      <c r="E2338" s="251">
        <v>0</v>
      </c>
      <c r="F2338" s="251">
        <v>0</v>
      </c>
      <c r="G2338" s="251">
        <v>0</v>
      </c>
      <c r="H2338" s="221"/>
      <c r="I2338" s="221"/>
      <c r="J2338" s="221"/>
      <c r="K2338" s="221"/>
    </row>
    <row r="2339" spans="1:11">
      <c r="A2339" s="221"/>
      <c r="B2339" s="221"/>
      <c r="C2339" s="250" t="s">
        <v>232</v>
      </c>
      <c r="D2339" s="251">
        <v>0</v>
      </c>
      <c r="E2339" s="251">
        <v>0</v>
      </c>
      <c r="F2339" s="251">
        <v>0</v>
      </c>
      <c r="G2339" s="251">
        <v>0</v>
      </c>
      <c r="H2339" s="221"/>
      <c r="I2339" s="221"/>
      <c r="J2339" s="221"/>
      <c r="K2339" s="221"/>
    </row>
    <row r="2340" spans="1:11">
      <c r="A2340" s="221"/>
      <c r="B2340" s="221"/>
      <c r="C2340" s="250" t="s">
        <v>234</v>
      </c>
      <c r="D2340" s="251">
        <v>0</v>
      </c>
      <c r="E2340" s="251">
        <v>0</v>
      </c>
      <c r="F2340" s="251">
        <v>0</v>
      </c>
      <c r="G2340" s="251">
        <v>0</v>
      </c>
      <c r="H2340" s="221"/>
      <c r="I2340" s="221"/>
      <c r="J2340" s="221"/>
      <c r="K2340" s="221"/>
    </row>
    <row r="2341" spans="1:11">
      <c r="A2341" s="221"/>
      <c r="B2341" s="221"/>
      <c r="C2341" s="250" t="s">
        <v>220</v>
      </c>
      <c r="D2341" s="251">
        <v>0</v>
      </c>
      <c r="E2341" s="251">
        <v>0</v>
      </c>
      <c r="F2341" s="251">
        <v>0</v>
      </c>
      <c r="G2341" s="251">
        <v>0</v>
      </c>
      <c r="H2341" s="221"/>
      <c r="I2341" s="221"/>
      <c r="J2341" s="221"/>
      <c r="K2341" s="221"/>
    </row>
    <row r="2342" spans="1:11">
      <c r="A2342" s="221"/>
      <c r="B2342" s="221"/>
      <c r="C2342" s="250" t="s">
        <v>229</v>
      </c>
      <c r="D2342" s="251">
        <v>0</v>
      </c>
      <c r="E2342" s="251">
        <v>0</v>
      </c>
      <c r="F2342" s="251">
        <v>0</v>
      </c>
      <c r="G2342" s="251">
        <v>0</v>
      </c>
      <c r="H2342" s="221"/>
      <c r="I2342" s="221"/>
      <c r="J2342" s="221"/>
      <c r="K2342" s="221"/>
    </row>
    <row r="2343" spans="1:11">
      <c r="A2343" s="221"/>
      <c r="B2343" s="221"/>
      <c r="C2343" s="250" t="s">
        <v>230</v>
      </c>
      <c r="D2343" s="251">
        <v>0</v>
      </c>
      <c r="E2343" s="251">
        <v>0</v>
      </c>
      <c r="F2343" s="251">
        <v>0</v>
      </c>
      <c r="G2343" s="251">
        <v>0</v>
      </c>
      <c r="H2343" s="221"/>
      <c r="I2343" s="221"/>
      <c r="J2343" s="221"/>
      <c r="K2343" s="221"/>
    </row>
    <row r="2344" spans="1:11">
      <c r="A2344" s="221"/>
      <c r="B2344" s="221"/>
      <c r="C2344" s="250" t="s">
        <v>231</v>
      </c>
      <c r="D2344" s="251">
        <v>0</v>
      </c>
      <c r="E2344" s="251">
        <v>0</v>
      </c>
      <c r="F2344" s="251">
        <v>0</v>
      </c>
      <c r="G2344" s="251">
        <v>0</v>
      </c>
      <c r="H2344" s="221"/>
      <c r="I2344" s="221"/>
      <c r="J2344" s="221"/>
      <c r="K2344" s="221"/>
    </row>
    <row r="2345" spans="1:11">
      <c r="A2345" s="221"/>
      <c r="B2345" s="221"/>
      <c r="C2345" s="250" t="s">
        <v>232</v>
      </c>
      <c r="D2345" s="251">
        <v>0</v>
      </c>
      <c r="E2345" s="251">
        <v>0</v>
      </c>
      <c r="F2345" s="251">
        <v>0</v>
      </c>
      <c r="G2345" s="251">
        <v>0</v>
      </c>
      <c r="H2345" s="221"/>
      <c r="I2345" s="221"/>
      <c r="J2345" s="221"/>
      <c r="K2345" s="221"/>
    </row>
    <row r="2346" spans="1:11">
      <c r="A2346" s="221"/>
      <c r="B2346" s="221"/>
      <c r="C2346" s="250" t="s">
        <v>235</v>
      </c>
      <c r="D2346" s="251">
        <v>0</v>
      </c>
      <c r="E2346" s="251">
        <v>0</v>
      </c>
      <c r="F2346" s="251">
        <v>0</v>
      </c>
      <c r="G2346" s="251">
        <v>0</v>
      </c>
      <c r="H2346" s="221"/>
      <c r="I2346" s="221"/>
      <c r="J2346" s="221"/>
      <c r="K2346" s="221"/>
    </row>
    <row r="2347" spans="1:11">
      <c r="A2347" s="221"/>
      <c r="B2347" s="221"/>
      <c r="C2347" s="250" t="s">
        <v>236</v>
      </c>
      <c r="D2347" s="251">
        <v>0</v>
      </c>
      <c r="E2347" s="251">
        <v>0</v>
      </c>
      <c r="F2347" s="251">
        <v>0</v>
      </c>
      <c r="G2347" s="251">
        <v>0</v>
      </c>
      <c r="H2347" s="221"/>
      <c r="I2347" s="221"/>
      <c r="J2347" s="221"/>
      <c r="K2347" s="221"/>
    </row>
    <row r="2348" spans="1:11">
      <c r="A2348" s="221"/>
      <c r="B2348" s="221"/>
      <c r="C2348" s="252" t="s">
        <v>237</v>
      </c>
      <c r="D2348" s="251">
        <v>0</v>
      </c>
      <c r="E2348" s="251">
        <v>150000000</v>
      </c>
      <c r="F2348" s="251">
        <v>150000000</v>
      </c>
      <c r="G2348" s="251">
        <v>200000000</v>
      </c>
      <c r="H2348" s="221"/>
      <c r="I2348" s="221"/>
      <c r="J2348" s="221"/>
      <c r="K2348" s="221"/>
    </row>
    <row r="2349" spans="1:11">
      <c r="A2349" s="221"/>
      <c r="B2349" s="221"/>
      <c r="C2349" s="243" t="s">
        <v>209</v>
      </c>
      <c r="D2349" s="1705" t="s">
        <v>3710</v>
      </c>
      <c r="E2349" s="1706"/>
      <c r="F2349" s="1706"/>
      <c r="G2349" s="1706"/>
      <c r="H2349" s="221"/>
      <c r="I2349" s="221"/>
      <c r="J2349" s="221"/>
      <c r="K2349" s="221"/>
    </row>
    <row r="2350" spans="1:11">
      <c r="A2350" s="221"/>
      <c r="B2350" s="221"/>
      <c r="C2350" s="244" t="s">
        <v>211</v>
      </c>
      <c r="D2350" s="1639" t="s">
        <v>3711</v>
      </c>
      <c r="E2350" s="1640"/>
      <c r="F2350" s="1640"/>
      <c r="G2350" s="1640"/>
      <c r="H2350" s="221"/>
      <c r="I2350" s="221"/>
      <c r="J2350" s="221"/>
      <c r="K2350" s="221"/>
    </row>
    <row r="2351" spans="1:11">
      <c r="A2351" s="221"/>
      <c r="B2351" s="221"/>
      <c r="C2351" s="244" t="s">
        <v>31</v>
      </c>
      <c r="D2351" s="1639" t="s">
        <v>3464</v>
      </c>
      <c r="E2351" s="1640"/>
      <c r="F2351" s="1640"/>
      <c r="G2351" s="1640"/>
      <c r="H2351" s="221"/>
      <c r="I2351" s="221"/>
      <c r="J2351" s="221"/>
      <c r="K2351" s="221"/>
    </row>
    <row r="2352" spans="1:11">
      <c r="A2352" s="221"/>
      <c r="B2352" s="221"/>
      <c r="C2352" s="245"/>
      <c r="D2352" s="246">
        <v>2025</v>
      </c>
      <c r="E2352" s="246">
        <v>2026</v>
      </c>
      <c r="F2352" s="246">
        <v>2027</v>
      </c>
      <c r="G2352" s="246">
        <v>2028</v>
      </c>
      <c r="H2352" s="221"/>
      <c r="I2352" s="221"/>
      <c r="J2352" s="221"/>
      <c r="K2352" s="221"/>
    </row>
    <row r="2353" spans="1:11">
      <c r="A2353" s="221"/>
      <c r="B2353" s="221"/>
      <c r="C2353" s="247"/>
      <c r="D2353" s="248" t="s">
        <v>13</v>
      </c>
      <c r="E2353" s="248" t="s">
        <v>14</v>
      </c>
      <c r="F2353" s="248" t="s">
        <v>14</v>
      </c>
      <c r="G2353" s="248" t="s">
        <v>14</v>
      </c>
      <c r="H2353" s="221"/>
      <c r="I2353" s="221"/>
      <c r="J2353" s="221"/>
      <c r="K2353" s="221"/>
    </row>
    <row r="2354" spans="1:11">
      <c r="A2354" s="221"/>
      <c r="B2354" s="221"/>
      <c r="C2354" s="225" t="s">
        <v>33</v>
      </c>
      <c r="D2354" s="253" t="s">
        <v>200</v>
      </c>
      <c r="E2354" s="253" t="s">
        <v>248</v>
      </c>
      <c r="F2354" s="253" t="s">
        <v>248</v>
      </c>
      <c r="G2354" s="253" t="s">
        <v>248</v>
      </c>
      <c r="H2354" s="221"/>
      <c r="I2354" s="221"/>
      <c r="J2354" s="221"/>
      <c r="K2354" s="221"/>
    </row>
    <row r="2355" spans="1:11">
      <c r="A2355" s="221"/>
      <c r="B2355" s="221"/>
      <c r="C2355" s="225" t="s">
        <v>214</v>
      </c>
      <c r="D2355" s="253">
        <v>0</v>
      </c>
      <c r="E2355" s="1584">
        <v>150000000</v>
      </c>
      <c r="F2355" s="1584">
        <v>150000000</v>
      </c>
      <c r="G2355" s="1584">
        <v>200000000</v>
      </c>
      <c r="H2355" s="221"/>
      <c r="I2355" s="221"/>
      <c r="J2355" s="221"/>
      <c r="K2355" s="221"/>
    </row>
    <row r="2356" spans="1:11">
      <c r="A2356" s="221"/>
      <c r="B2356" s="221"/>
      <c r="C2356" s="225" t="s">
        <v>215</v>
      </c>
      <c r="D2356" s="253" t="s">
        <v>164</v>
      </c>
      <c r="E2356" s="1584">
        <v>150000000</v>
      </c>
      <c r="F2356" s="1584">
        <v>150000000</v>
      </c>
      <c r="G2356" s="1584">
        <v>200000000</v>
      </c>
      <c r="H2356" s="221"/>
      <c r="I2356" s="221"/>
      <c r="J2356" s="221"/>
      <c r="K2356" s="221"/>
    </row>
    <row r="2357" spans="1:11">
      <c r="A2357" s="221"/>
      <c r="B2357" s="221"/>
      <c r="C2357" s="225" t="s">
        <v>216</v>
      </c>
      <c r="D2357" s="253" t="s">
        <v>200</v>
      </c>
      <c r="E2357" s="253" t="s">
        <v>200</v>
      </c>
      <c r="F2357" s="1619">
        <v>0</v>
      </c>
      <c r="G2357" s="1619">
        <v>0</v>
      </c>
      <c r="H2357" s="221"/>
      <c r="I2357" s="221"/>
      <c r="J2357" s="221"/>
      <c r="K2357" s="221"/>
    </row>
    <row r="2358" spans="1:11">
      <c r="A2358" s="221"/>
      <c r="B2358" s="221"/>
      <c r="C2358" s="225" t="s">
        <v>217</v>
      </c>
      <c r="D2358" s="253" t="s">
        <v>200</v>
      </c>
      <c r="E2358" s="1619">
        <v>0</v>
      </c>
      <c r="F2358" s="1586">
        <v>0</v>
      </c>
      <c r="G2358" s="1586">
        <v>0.33333333333333331</v>
      </c>
      <c r="H2358" s="221"/>
      <c r="I2358" s="221"/>
      <c r="J2358" s="221"/>
      <c r="K2358" s="221"/>
    </row>
    <row r="2359" spans="1:11">
      <c r="A2359" s="221"/>
      <c r="B2359" s="221"/>
      <c r="C2359" s="225" t="s">
        <v>39</v>
      </c>
      <c r="D2359" s="253" t="s">
        <v>200</v>
      </c>
      <c r="E2359" s="253" t="s">
        <v>200</v>
      </c>
      <c r="F2359" s="1619">
        <v>0</v>
      </c>
      <c r="G2359" s="1586">
        <v>0.33333333333333331</v>
      </c>
      <c r="H2359" s="221"/>
      <c r="I2359" s="221"/>
      <c r="J2359" s="221"/>
      <c r="K2359" s="221"/>
    </row>
    <row r="2360" spans="1:11">
      <c r="A2360" s="221"/>
      <c r="B2360" s="221"/>
      <c r="C2360" s="1641" t="s">
        <v>218</v>
      </c>
      <c r="D2360" s="1642"/>
      <c r="E2360" s="1642"/>
      <c r="F2360" s="1642"/>
      <c r="G2360" s="1642"/>
      <c r="H2360" s="221"/>
      <c r="I2360" s="221"/>
      <c r="J2360" s="221"/>
      <c r="K2360" s="221"/>
    </row>
    <row r="2361" spans="1:11">
      <c r="A2361" s="221"/>
      <c r="B2361" s="221"/>
      <c r="C2361" s="245"/>
      <c r="D2361" s="246">
        <v>2025</v>
      </c>
      <c r="E2361" s="246">
        <v>2026</v>
      </c>
      <c r="F2361" s="246">
        <v>2027</v>
      </c>
      <c r="G2361" s="246">
        <v>2028</v>
      </c>
      <c r="H2361" s="221"/>
      <c r="I2361" s="221"/>
      <c r="J2361" s="221"/>
      <c r="K2361" s="221"/>
    </row>
    <row r="2362" spans="1:11">
      <c r="A2362" s="221"/>
      <c r="B2362" s="221"/>
      <c r="C2362" s="247"/>
      <c r="D2362" s="248" t="s">
        <v>13</v>
      </c>
      <c r="E2362" s="248" t="s">
        <v>14</v>
      </c>
      <c r="F2362" s="248" t="s">
        <v>14</v>
      </c>
      <c r="G2362" s="248" t="s">
        <v>14</v>
      </c>
      <c r="H2362" s="221"/>
      <c r="I2362" s="221"/>
      <c r="J2362" s="221"/>
      <c r="K2362" s="221"/>
    </row>
    <row r="2363" spans="1:11">
      <c r="A2363" s="221"/>
      <c r="B2363" s="221"/>
      <c r="C2363" s="250" t="s">
        <v>219</v>
      </c>
      <c r="D2363" s="251">
        <v>0</v>
      </c>
      <c r="E2363" s="251">
        <v>0</v>
      </c>
      <c r="F2363" s="251">
        <v>0</v>
      </c>
      <c r="G2363" s="251">
        <v>0</v>
      </c>
      <c r="H2363" s="221"/>
      <c r="I2363" s="221"/>
      <c r="J2363" s="221"/>
      <c r="K2363" s="221"/>
    </row>
    <row r="2364" spans="1:11">
      <c r="A2364" s="221"/>
      <c r="B2364" s="221"/>
      <c r="C2364" s="250" t="s">
        <v>220</v>
      </c>
      <c r="D2364" s="251">
        <v>0</v>
      </c>
      <c r="E2364" s="251">
        <v>0</v>
      </c>
      <c r="F2364" s="251">
        <v>0</v>
      </c>
      <c r="G2364" s="251">
        <v>0</v>
      </c>
      <c r="H2364" s="221"/>
      <c r="I2364" s="221"/>
      <c r="J2364" s="221"/>
      <c r="K2364" s="221"/>
    </row>
    <row r="2365" spans="1:11">
      <c r="A2365" s="221"/>
      <c r="B2365" s="221"/>
      <c r="C2365" s="250" t="s">
        <v>221</v>
      </c>
      <c r="D2365" s="251">
        <v>0</v>
      </c>
      <c r="E2365" s="251">
        <v>0</v>
      </c>
      <c r="F2365" s="251">
        <v>0</v>
      </c>
      <c r="G2365" s="251">
        <v>0</v>
      </c>
      <c r="H2365" s="221"/>
      <c r="I2365" s="221"/>
      <c r="J2365" s="221"/>
      <c r="K2365" s="221"/>
    </row>
    <row r="2366" spans="1:11">
      <c r="A2366" s="221"/>
      <c r="B2366" s="221"/>
      <c r="C2366" s="250" t="s">
        <v>222</v>
      </c>
      <c r="D2366" s="251">
        <v>0</v>
      </c>
      <c r="E2366" s="251">
        <v>0</v>
      </c>
      <c r="F2366" s="251">
        <v>0</v>
      </c>
      <c r="G2366" s="251">
        <v>0</v>
      </c>
      <c r="H2366" s="221"/>
      <c r="I2366" s="221"/>
      <c r="J2366" s="221"/>
      <c r="K2366" s="221"/>
    </row>
    <row r="2367" spans="1:11">
      <c r="A2367" s="221"/>
      <c r="B2367" s="221"/>
      <c r="C2367" s="250" t="s">
        <v>220</v>
      </c>
      <c r="D2367" s="251">
        <v>0</v>
      </c>
      <c r="E2367" s="251">
        <v>0</v>
      </c>
      <c r="F2367" s="251">
        <v>0</v>
      </c>
      <c r="G2367" s="251">
        <v>0</v>
      </c>
      <c r="H2367" s="221"/>
      <c r="I2367" s="221"/>
      <c r="J2367" s="221"/>
      <c r="K2367" s="221"/>
    </row>
    <row r="2368" spans="1:11">
      <c r="A2368" s="221"/>
      <c r="B2368" s="221"/>
      <c r="C2368" s="250" t="s">
        <v>221</v>
      </c>
      <c r="D2368" s="251">
        <v>0</v>
      </c>
      <c r="E2368" s="251">
        <v>0</v>
      </c>
      <c r="F2368" s="251">
        <v>0</v>
      </c>
      <c r="G2368" s="251">
        <v>0</v>
      </c>
      <c r="H2368" s="221"/>
      <c r="I2368" s="221"/>
      <c r="J2368" s="221"/>
      <c r="K2368" s="221"/>
    </row>
    <row r="2369" spans="1:11">
      <c r="A2369" s="221"/>
      <c r="B2369" s="221"/>
      <c r="C2369" s="250" t="s">
        <v>223</v>
      </c>
      <c r="D2369" s="251">
        <v>0</v>
      </c>
      <c r="E2369" s="251">
        <v>0</v>
      </c>
      <c r="F2369" s="251">
        <v>0</v>
      </c>
      <c r="G2369" s="251">
        <v>0</v>
      </c>
      <c r="H2369" s="221"/>
      <c r="I2369" s="221"/>
      <c r="J2369" s="221"/>
      <c r="K2369" s="221"/>
    </row>
    <row r="2370" spans="1:11">
      <c r="A2370" s="221"/>
      <c r="B2370" s="221"/>
      <c r="C2370" s="250" t="s">
        <v>220</v>
      </c>
      <c r="D2370" s="251">
        <v>0</v>
      </c>
      <c r="E2370" s="251">
        <v>0</v>
      </c>
      <c r="F2370" s="251">
        <v>0</v>
      </c>
      <c r="G2370" s="251">
        <v>0</v>
      </c>
      <c r="H2370" s="221"/>
      <c r="I2370" s="221"/>
      <c r="J2370" s="221"/>
      <c r="K2370" s="221"/>
    </row>
    <row r="2371" spans="1:11">
      <c r="A2371" s="221"/>
      <c r="B2371" s="221"/>
      <c r="C2371" s="250" t="s">
        <v>221</v>
      </c>
      <c r="D2371" s="251">
        <v>0</v>
      </c>
      <c r="E2371" s="251">
        <v>0</v>
      </c>
      <c r="F2371" s="251">
        <v>0</v>
      </c>
      <c r="G2371" s="251">
        <v>0</v>
      </c>
      <c r="H2371" s="221"/>
      <c r="I2371" s="221"/>
      <c r="J2371" s="221"/>
      <c r="K2371" s="221"/>
    </row>
    <row r="2372" spans="1:11">
      <c r="A2372" s="221"/>
      <c r="B2372" s="221"/>
      <c r="C2372" s="250" t="s">
        <v>224</v>
      </c>
      <c r="D2372" s="251">
        <v>0</v>
      </c>
      <c r="E2372" s="251">
        <v>0</v>
      </c>
      <c r="F2372" s="251">
        <v>0</v>
      </c>
      <c r="G2372" s="251">
        <v>0</v>
      </c>
      <c r="H2372" s="221"/>
      <c r="I2372" s="221"/>
      <c r="J2372" s="221"/>
      <c r="K2372" s="221"/>
    </row>
    <row r="2373" spans="1:11">
      <c r="A2373" s="221"/>
      <c r="B2373" s="221"/>
      <c r="C2373" s="250" t="s">
        <v>220</v>
      </c>
      <c r="D2373" s="251">
        <v>0</v>
      </c>
      <c r="E2373" s="251">
        <v>0</v>
      </c>
      <c r="F2373" s="251">
        <v>0</v>
      </c>
      <c r="G2373" s="251">
        <v>0</v>
      </c>
      <c r="H2373" s="221"/>
      <c r="I2373" s="221"/>
      <c r="J2373" s="221"/>
      <c r="K2373" s="221"/>
    </row>
    <row r="2374" spans="1:11">
      <c r="A2374" s="221"/>
      <c r="B2374" s="221"/>
      <c r="C2374" s="250" t="s">
        <v>221</v>
      </c>
      <c r="D2374" s="251">
        <v>0</v>
      </c>
      <c r="E2374" s="251">
        <v>0</v>
      </c>
      <c r="F2374" s="251">
        <v>0</v>
      </c>
      <c r="G2374" s="251">
        <v>0</v>
      </c>
      <c r="H2374" s="221"/>
      <c r="I2374" s="221"/>
      <c r="J2374" s="221"/>
      <c r="K2374" s="221"/>
    </row>
    <row r="2375" spans="1:11">
      <c r="A2375" s="221"/>
      <c r="B2375" s="221"/>
      <c r="C2375" s="250" t="s">
        <v>225</v>
      </c>
      <c r="D2375" s="251">
        <v>0</v>
      </c>
      <c r="E2375" s="251">
        <v>0</v>
      </c>
      <c r="F2375" s="251">
        <v>0</v>
      </c>
      <c r="G2375" s="251">
        <v>0</v>
      </c>
      <c r="H2375" s="221"/>
      <c r="I2375" s="221"/>
      <c r="J2375" s="221"/>
      <c r="K2375" s="221"/>
    </row>
    <row r="2376" spans="1:11">
      <c r="A2376" s="221"/>
      <c r="B2376" s="221"/>
      <c r="C2376" s="250" t="s">
        <v>220</v>
      </c>
      <c r="D2376" s="251">
        <v>0</v>
      </c>
      <c r="E2376" s="251">
        <v>0</v>
      </c>
      <c r="F2376" s="251">
        <v>0</v>
      </c>
      <c r="G2376" s="251">
        <v>0</v>
      </c>
      <c r="H2376" s="221"/>
      <c r="I2376" s="221"/>
      <c r="J2376" s="221"/>
      <c r="K2376" s="221"/>
    </row>
    <row r="2377" spans="1:11">
      <c r="A2377" s="221"/>
      <c r="B2377" s="221"/>
      <c r="C2377" s="250" t="s">
        <v>221</v>
      </c>
      <c r="D2377" s="251">
        <v>0</v>
      </c>
      <c r="E2377" s="251">
        <v>0</v>
      </c>
      <c r="F2377" s="251">
        <v>0</v>
      </c>
      <c r="G2377" s="251">
        <v>0</v>
      </c>
      <c r="H2377" s="221"/>
      <c r="I2377" s="221"/>
      <c r="J2377" s="221"/>
      <c r="K2377" s="221"/>
    </row>
    <row r="2378" spans="1:11">
      <c r="A2378" s="221"/>
      <c r="B2378" s="221"/>
      <c r="C2378" s="250" t="s">
        <v>226</v>
      </c>
      <c r="D2378" s="251">
        <v>0</v>
      </c>
      <c r="E2378" s="251">
        <v>0</v>
      </c>
      <c r="F2378" s="251">
        <v>0</v>
      </c>
      <c r="G2378" s="251">
        <v>0</v>
      </c>
      <c r="H2378" s="221"/>
      <c r="I2378" s="221"/>
      <c r="J2378" s="221"/>
      <c r="K2378" s="221"/>
    </row>
    <row r="2379" spans="1:11">
      <c r="A2379" s="221"/>
      <c r="B2379" s="221"/>
      <c r="C2379" s="250" t="s">
        <v>220</v>
      </c>
      <c r="D2379" s="251">
        <v>0</v>
      </c>
      <c r="E2379" s="251">
        <v>0</v>
      </c>
      <c r="F2379" s="251">
        <v>0</v>
      </c>
      <c r="G2379" s="251">
        <v>0</v>
      </c>
      <c r="H2379" s="221"/>
      <c r="I2379" s="221"/>
      <c r="J2379" s="221"/>
      <c r="K2379" s="221"/>
    </row>
    <row r="2380" spans="1:11">
      <c r="A2380" s="221"/>
      <c r="B2380" s="221"/>
      <c r="C2380" s="250" t="s">
        <v>221</v>
      </c>
      <c r="D2380" s="251">
        <v>0</v>
      </c>
      <c r="E2380" s="251">
        <v>0</v>
      </c>
      <c r="F2380" s="251">
        <v>0</v>
      </c>
      <c r="G2380" s="251">
        <v>0</v>
      </c>
      <c r="H2380" s="221"/>
      <c r="I2380" s="221"/>
      <c r="J2380" s="221"/>
      <c r="K2380" s="221"/>
    </row>
    <row r="2381" spans="1:11">
      <c r="A2381" s="221"/>
      <c r="B2381" s="221"/>
      <c r="C2381" s="250" t="s">
        <v>227</v>
      </c>
      <c r="D2381" s="251">
        <v>0</v>
      </c>
      <c r="E2381" s="251">
        <v>0</v>
      </c>
      <c r="F2381" s="251">
        <v>0</v>
      </c>
      <c r="G2381" s="251">
        <v>0</v>
      </c>
      <c r="H2381" s="221"/>
      <c r="I2381" s="221"/>
      <c r="J2381" s="221"/>
      <c r="K2381" s="221"/>
    </row>
    <row r="2382" spans="1:11">
      <c r="A2382" s="221"/>
      <c r="B2382" s="221"/>
      <c r="C2382" s="250" t="s">
        <v>220</v>
      </c>
      <c r="D2382" s="251">
        <v>0</v>
      </c>
      <c r="E2382" s="251">
        <v>0</v>
      </c>
      <c r="F2382" s="251">
        <v>0</v>
      </c>
      <c r="G2382" s="251">
        <v>0</v>
      </c>
      <c r="H2382" s="221"/>
      <c r="I2382" s="221"/>
      <c r="J2382" s="221"/>
      <c r="K2382" s="221"/>
    </row>
    <row r="2383" spans="1:11">
      <c r="A2383" s="221"/>
      <c r="B2383" s="221"/>
      <c r="C2383" s="250" t="s">
        <v>221</v>
      </c>
      <c r="D2383" s="251">
        <v>0</v>
      </c>
      <c r="E2383" s="251">
        <v>0</v>
      </c>
      <c r="F2383" s="251">
        <v>0</v>
      </c>
      <c r="G2383" s="251">
        <v>0</v>
      </c>
      <c r="H2383" s="221"/>
      <c r="I2383" s="221"/>
      <c r="J2383" s="221"/>
      <c r="K2383" s="221"/>
    </row>
    <row r="2384" spans="1:11">
      <c r="A2384" s="221"/>
      <c r="B2384" s="221"/>
      <c r="C2384" s="250" t="s">
        <v>228</v>
      </c>
      <c r="D2384" s="251">
        <v>0</v>
      </c>
      <c r="E2384" s="251">
        <v>0</v>
      </c>
      <c r="F2384" s="251">
        <v>0</v>
      </c>
      <c r="G2384" s="251">
        <v>0</v>
      </c>
      <c r="H2384" s="221"/>
      <c r="I2384" s="221"/>
      <c r="J2384" s="221"/>
      <c r="K2384" s="221"/>
    </row>
    <row r="2385" spans="1:11">
      <c r="A2385" s="221"/>
      <c r="B2385" s="221"/>
      <c r="C2385" s="250" t="s">
        <v>220</v>
      </c>
      <c r="D2385" s="251">
        <v>0</v>
      </c>
      <c r="E2385" s="251">
        <v>0</v>
      </c>
      <c r="F2385" s="251">
        <v>0</v>
      </c>
      <c r="G2385" s="251">
        <v>0</v>
      </c>
      <c r="H2385" s="221"/>
      <c r="I2385" s="221"/>
      <c r="J2385" s="221"/>
      <c r="K2385" s="221"/>
    </row>
    <row r="2386" spans="1:11">
      <c r="A2386" s="221"/>
      <c r="B2386" s="221"/>
      <c r="C2386" s="250" t="s">
        <v>229</v>
      </c>
      <c r="D2386" s="251">
        <v>0</v>
      </c>
      <c r="E2386" s="251">
        <v>0</v>
      </c>
      <c r="F2386" s="251">
        <v>0</v>
      </c>
      <c r="G2386" s="251">
        <v>0</v>
      </c>
      <c r="H2386" s="221"/>
      <c r="I2386" s="221"/>
      <c r="J2386" s="221"/>
      <c r="K2386" s="221"/>
    </row>
    <row r="2387" spans="1:11">
      <c r="A2387" s="221"/>
      <c r="B2387" s="221"/>
      <c r="C2387" s="250" t="s">
        <v>230</v>
      </c>
      <c r="D2387" s="251">
        <v>0</v>
      </c>
      <c r="E2387" s="251">
        <v>0</v>
      </c>
      <c r="F2387" s="251">
        <v>0</v>
      </c>
      <c r="G2387" s="251">
        <v>0</v>
      </c>
      <c r="H2387" s="221"/>
      <c r="I2387" s="221"/>
      <c r="J2387" s="221"/>
      <c r="K2387" s="221"/>
    </row>
    <row r="2388" spans="1:11">
      <c r="A2388" s="221"/>
      <c r="B2388" s="221"/>
      <c r="C2388" s="250" t="s">
        <v>231</v>
      </c>
      <c r="D2388" s="251">
        <v>0</v>
      </c>
      <c r="E2388" s="251">
        <v>0</v>
      </c>
      <c r="F2388" s="251">
        <v>0</v>
      </c>
      <c r="G2388" s="251">
        <v>0</v>
      </c>
      <c r="H2388" s="221"/>
      <c r="I2388" s="221"/>
      <c r="J2388" s="221"/>
      <c r="K2388" s="221"/>
    </row>
    <row r="2389" spans="1:11">
      <c r="A2389" s="221"/>
      <c r="B2389" s="221"/>
      <c r="C2389" s="250" t="s">
        <v>232</v>
      </c>
      <c r="D2389" s="251">
        <v>0</v>
      </c>
      <c r="E2389" s="251">
        <v>0</v>
      </c>
      <c r="F2389" s="251">
        <v>0</v>
      </c>
      <c r="G2389" s="251">
        <v>0</v>
      </c>
      <c r="H2389" s="221"/>
      <c r="I2389" s="221"/>
      <c r="J2389" s="221"/>
      <c r="K2389" s="221"/>
    </row>
    <row r="2390" spans="1:11">
      <c r="A2390" s="221"/>
      <c r="B2390" s="221"/>
      <c r="C2390" s="250" t="s">
        <v>233</v>
      </c>
      <c r="D2390" s="251">
        <v>0</v>
      </c>
      <c r="E2390" s="251">
        <v>150000000</v>
      </c>
      <c r="F2390" s="251">
        <v>150000000</v>
      </c>
      <c r="G2390" s="251">
        <v>200000000</v>
      </c>
      <c r="H2390" s="221"/>
      <c r="I2390" s="221"/>
      <c r="J2390" s="221"/>
      <c r="K2390" s="221"/>
    </row>
    <row r="2391" spans="1:11">
      <c r="A2391" s="221"/>
      <c r="B2391" s="221"/>
      <c r="C2391" s="250" t="s">
        <v>220</v>
      </c>
      <c r="D2391" s="251">
        <v>0</v>
      </c>
      <c r="E2391" s="1584">
        <v>150000000</v>
      </c>
      <c r="F2391" s="1584">
        <v>150000000</v>
      </c>
      <c r="G2391" s="1584">
        <v>200000000</v>
      </c>
      <c r="H2391" s="221"/>
      <c r="I2391" s="221"/>
      <c r="J2391" s="221"/>
      <c r="K2391" s="221"/>
    </row>
    <row r="2392" spans="1:11">
      <c r="A2392" s="221"/>
      <c r="B2392" s="221"/>
      <c r="C2392" s="250" t="s">
        <v>229</v>
      </c>
      <c r="D2392" s="251">
        <v>0</v>
      </c>
      <c r="E2392" s="251">
        <v>0</v>
      </c>
      <c r="F2392" s="251">
        <v>0</v>
      </c>
      <c r="G2392" s="251">
        <v>0</v>
      </c>
      <c r="H2392" s="221"/>
      <c r="I2392" s="221"/>
      <c r="J2392" s="221"/>
      <c r="K2392" s="221"/>
    </row>
    <row r="2393" spans="1:11">
      <c r="A2393" s="221"/>
      <c r="B2393" s="221"/>
      <c r="C2393" s="250" t="s">
        <v>230</v>
      </c>
      <c r="D2393" s="251">
        <v>0</v>
      </c>
      <c r="E2393" s="251">
        <v>0</v>
      </c>
      <c r="F2393" s="251">
        <v>0</v>
      </c>
      <c r="G2393" s="251">
        <v>0</v>
      </c>
      <c r="H2393" s="221"/>
      <c r="I2393" s="221"/>
      <c r="J2393" s="221"/>
      <c r="K2393" s="221"/>
    </row>
    <row r="2394" spans="1:11">
      <c r="A2394" s="221"/>
      <c r="B2394" s="221"/>
      <c r="C2394" s="250" t="s">
        <v>231</v>
      </c>
      <c r="D2394" s="251">
        <v>0</v>
      </c>
      <c r="E2394" s="251">
        <v>0</v>
      </c>
      <c r="F2394" s="251">
        <v>0</v>
      </c>
      <c r="G2394" s="251">
        <v>0</v>
      </c>
      <c r="H2394" s="221"/>
      <c r="I2394" s="221"/>
      <c r="J2394" s="221"/>
      <c r="K2394" s="221"/>
    </row>
    <row r="2395" spans="1:11">
      <c r="A2395" s="221"/>
      <c r="B2395" s="221"/>
      <c r="C2395" s="250" t="s">
        <v>232</v>
      </c>
      <c r="D2395" s="251">
        <v>0</v>
      </c>
      <c r="E2395" s="251">
        <v>0</v>
      </c>
      <c r="F2395" s="251">
        <v>0</v>
      </c>
      <c r="G2395" s="251">
        <v>0</v>
      </c>
      <c r="H2395" s="221"/>
      <c r="I2395" s="221"/>
      <c r="J2395" s="221"/>
      <c r="K2395" s="221"/>
    </row>
    <row r="2396" spans="1:11">
      <c r="A2396" s="221"/>
      <c r="B2396" s="221"/>
      <c r="C2396" s="250" t="s">
        <v>234</v>
      </c>
      <c r="D2396" s="251">
        <v>0</v>
      </c>
      <c r="E2396" s="251">
        <v>0</v>
      </c>
      <c r="F2396" s="251">
        <v>0</v>
      </c>
      <c r="G2396" s="251">
        <v>0</v>
      </c>
      <c r="H2396" s="221"/>
      <c r="I2396" s="221"/>
      <c r="J2396" s="221"/>
      <c r="K2396" s="221"/>
    </row>
    <row r="2397" spans="1:11">
      <c r="A2397" s="221"/>
      <c r="B2397" s="221"/>
      <c r="C2397" s="250" t="s">
        <v>220</v>
      </c>
      <c r="D2397" s="251">
        <v>0</v>
      </c>
      <c r="E2397" s="251">
        <v>0</v>
      </c>
      <c r="F2397" s="251">
        <v>0</v>
      </c>
      <c r="G2397" s="251">
        <v>0</v>
      </c>
      <c r="H2397" s="221"/>
      <c r="I2397" s="221"/>
      <c r="J2397" s="221"/>
      <c r="K2397" s="221"/>
    </row>
    <row r="2398" spans="1:11">
      <c r="A2398" s="221"/>
      <c r="B2398" s="221"/>
      <c r="C2398" s="250" t="s">
        <v>229</v>
      </c>
      <c r="D2398" s="251">
        <v>0</v>
      </c>
      <c r="E2398" s="251">
        <v>0</v>
      </c>
      <c r="F2398" s="251">
        <v>0</v>
      </c>
      <c r="G2398" s="251">
        <v>0</v>
      </c>
      <c r="H2398" s="221"/>
      <c r="I2398" s="221"/>
      <c r="J2398" s="221"/>
      <c r="K2398" s="221"/>
    </row>
    <row r="2399" spans="1:11">
      <c r="A2399" s="221"/>
      <c r="B2399" s="221"/>
      <c r="C2399" s="250" t="s">
        <v>230</v>
      </c>
      <c r="D2399" s="251">
        <v>0</v>
      </c>
      <c r="E2399" s="251">
        <v>0</v>
      </c>
      <c r="F2399" s="251">
        <v>0</v>
      </c>
      <c r="G2399" s="251">
        <v>0</v>
      </c>
      <c r="H2399" s="221"/>
      <c r="I2399" s="221"/>
      <c r="J2399" s="221"/>
      <c r="K2399" s="221"/>
    </row>
    <row r="2400" spans="1:11">
      <c r="A2400" s="221"/>
      <c r="B2400" s="221"/>
      <c r="C2400" s="250" t="s">
        <v>231</v>
      </c>
      <c r="D2400" s="251">
        <v>0</v>
      </c>
      <c r="E2400" s="251">
        <v>0</v>
      </c>
      <c r="F2400" s="251">
        <v>0</v>
      </c>
      <c r="G2400" s="251">
        <v>0</v>
      </c>
      <c r="H2400" s="221"/>
      <c r="I2400" s="221"/>
      <c r="J2400" s="221"/>
      <c r="K2400" s="221"/>
    </row>
    <row r="2401" spans="1:11">
      <c r="A2401" s="221"/>
      <c r="B2401" s="221"/>
      <c r="C2401" s="250" t="s">
        <v>232</v>
      </c>
      <c r="D2401" s="251">
        <v>0</v>
      </c>
      <c r="E2401" s="251">
        <v>0</v>
      </c>
      <c r="F2401" s="251">
        <v>0</v>
      </c>
      <c r="G2401" s="251">
        <v>0</v>
      </c>
      <c r="H2401" s="221"/>
      <c r="I2401" s="221"/>
      <c r="J2401" s="221"/>
      <c r="K2401" s="221"/>
    </row>
    <row r="2402" spans="1:11">
      <c r="A2402" s="221"/>
      <c r="B2402" s="221"/>
      <c r="C2402" s="250" t="s">
        <v>235</v>
      </c>
      <c r="D2402" s="251">
        <v>0</v>
      </c>
      <c r="E2402" s="251">
        <v>0</v>
      </c>
      <c r="F2402" s="251">
        <v>0</v>
      </c>
      <c r="G2402" s="251">
        <v>0</v>
      </c>
      <c r="H2402" s="221"/>
      <c r="I2402" s="221"/>
      <c r="J2402" s="221"/>
      <c r="K2402" s="221"/>
    </row>
    <row r="2403" spans="1:11">
      <c r="A2403" s="221"/>
      <c r="B2403" s="221"/>
      <c r="C2403" s="250" t="s">
        <v>236</v>
      </c>
      <c r="D2403" s="251">
        <v>0</v>
      </c>
      <c r="E2403" s="251">
        <v>0</v>
      </c>
      <c r="F2403" s="251">
        <v>0</v>
      </c>
      <c r="G2403" s="251">
        <v>0</v>
      </c>
      <c r="H2403" s="221"/>
      <c r="I2403" s="221"/>
      <c r="J2403" s="221"/>
      <c r="K2403" s="221"/>
    </row>
    <row r="2404" spans="1:11">
      <c r="A2404" s="221"/>
      <c r="B2404" s="221"/>
      <c r="C2404" s="252" t="s">
        <v>237</v>
      </c>
      <c r="D2404" s="251">
        <v>0</v>
      </c>
      <c r="E2404" s="251">
        <v>150000000</v>
      </c>
      <c r="F2404" s="251">
        <v>150000000</v>
      </c>
      <c r="G2404" s="251">
        <v>200000000</v>
      </c>
      <c r="H2404" s="221"/>
      <c r="I2404" s="221"/>
      <c r="J2404" s="221"/>
      <c r="K2404" s="221"/>
    </row>
    <row r="2405" spans="1:11">
      <c r="A2405" s="221"/>
      <c r="B2405" s="221"/>
      <c r="C2405" s="242" t="s">
        <v>3712</v>
      </c>
      <c r="D2405" s="1627" t="s">
        <v>3713</v>
      </c>
      <c r="E2405" s="1628"/>
      <c r="F2405" s="1628"/>
      <c r="G2405" s="1628"/>
      <c r="H2405" s="221"/>
      <c r="I2405" s="221"/>
      <c r="J2405" s="221"/>
      <c r="K2405" s="221"/>
    </row>
    <row r="2406" spans="1:11">
      <c r="A2406" s="221"/>
      <c r="B2406" s="221"/>
      <c r="C2406" s="243" t="s">
        <v>209</v>
      </c>
      <c r="D2406" s="1705" t="s">
        <v>3714</v>
      </c>
      <c r="E2406" s="1706"/>
      <c r="F2406" s="1706"/>
      <c r="G2406" s="1706"/>
      <c r="H2406" s="221"/>
      <c r="I2406" s="221"/>
      <c r="J2406" s="221"/>
      <c r="K2406" s="221"/>
    </row>
    <row r="2407" spans="1:11">
      <c r="A2407" s="221"/>
      <c r="B2407" s="221"/>
      <c r="C2407" s="244" t="s">
        <v>211</v>
      </c>
      <c r="D2407" s="1639" t="s">
        <v>3715</v>
      </c>
      <c r="E2407" s="1640"/>
      <c r="F2407" s="1640"/>
      <c r="G2407" s="1640"/>
      <c r="H2407" s="221"/>
      <c r="I2407" s="221"/>
      <c r="J2407" s="221"/>
      <c r="K2407" s="221"/>
    </row>
    <row r="2408" spans="1:11">
      <c r="A2408" s="221"/>
      <c r="B2408" s="221"/>
      <c r="C2408" s="244" t="s">
        <v>31</v>
      </c>
      <c r="D2408" s="1639" t="s">
        <v>3716</v>
      </c>
      <c r="E2408" s="1640"/>
      <c r="F2408" s="1640"/>
      <c r="G2408" s="1640"/>
      <c r="H2408" s="221"/>
      <c r="I2408" s="221"/>
      <c r="J2408" s="221"/>
      <c r="K2408" s="221"/>
    </row>
    <row r="2409" spans="1:11">
      <c r="A2409" s="221"/>
      <c r="B2409" s="221"/>
      <c r="C2409" s="245"/>
      <c r="D2409" s="246">
        <v>2025</v>
      </c>
      <c r="E2409" s="246">
        <v>2026</v>
      </c>
      <c r="F2409" s="246">
        <v>2027</v>
      </c>
      <c r="G2409" s="246">
        <v>2028</v>
      </c>
      <c r="H2409" s="221"/>
      <c r="I2409" s="221"/>
      <c r="J2409" s="221"/>
      <c r="K2409" s="221"/>
    </row>
    <row r="2410" spans="1:11">
      <c r="A2410" s="221"/>
      <c r="B2410" s="221"/>
      <c r="C2410" s="247"/>
      <c r="D2410" s="248" t="s">
        <v>13</v>
      </c>
      <c r="E2410" s="248" t="s">
        <v>14</v>
      </c>
      <c r="F2410" s="248" t="s">
        <v>14</v>
      </c>
      <c r="G2410" s="248" t="s">
        <v>14</v>
      </c>
      <c r="H2410" s="221"/>
      <c r="I2410" s="221"/>
      <c r="J2410" s="221"/>
      <c r="K2410" s="221"/>
    </row>
    <row r="2411" spans="1:11">
      <c r="A2411" s="221"/>
      <c r="B2411" s="221"/>
      <c r="C2411" s="225" t="s">
        <v>33</v>
      </c>
      <c r="D2411" s="253" t="s">
        <v>200</v>
      </c>
      <c r="E2411" s="253" t="s">
        <v>248</v>
      </c>
      <c r="F2411" s="253" t="s">
        <v>248</v>
      </c>
      <c r="G2411" s="253" t="s">
        <v>248</v>
      </c>
      <c r="H2411" s="221"/>
      <c r="I2411" s="221"/>
      <c r="J2411" s="221"/>
      <c r="K2411" s="221"/>
    </row>
    <row r="2412" spans="1:11">
      <c r="A2412" s="221"/>
      <c r="B2412" s="221"/>
      <c r="C2412" s="225" t="s">
        <v>214</v>
      </c>
      <c r="D2412" s="253">
        <v>0</v>
      </c>
      <c r="E2412" s="1584">
        <v>120000000</v>
      </c>
      <c r="F2412" s="1584">
        <v>120000000</v>
      </c>
      <c r="G2412" s="1584">
        <v>160000000</v>
      </c>
      <c r="H2412" s="221"/>
      <c r="I2412" s="221"/>
      <c r="J2412" s="221"/>
      <c r="K2412" s="221"/>
    </row>
    <row r="2413" spans="1:11">
      <c r="A2413" s="221"/>
      <c r="B2413" s="221"/>
      <c r="C2413" s="225" t="s">
        <v>215</v>
      </c>
      <c r="D2413" s="253" t="s">
        <v>164</v>
      </c>
      <c r="E2413" s="1584">
        <v>120000000</v>
      </c>
      <c r="F2413" s="1584">
        <v>120000000</v>
      </c>
      <c r="G2413" s="1584">
        <v>160000000</v>
      </c>
      <c r="H2413" s="221"/>
      <c r="I2413" s="221"/>
      <c r="J2413" s="221"/>
      <c r="K2413" s="221"/>
    </row>
    <row r="2414" spans="1:11">
      <c r="A2414" s="221"/>
      <c r="B2414" s="221"/>
      <c r="C2414" s="225" t="s">
        <v>216</v>
      </c>
      <c r="D2414" s="253" t="s">
        <v>200</v>
      </c>
      <c r="E2414" s="253" t="s">
        <v>200</v>
      </c>
      <c r="F2414" s="1586">
        <v>0</v>
      </c>
      <c r="G2414" s="1586">
        <v>0</v>
      </c>
      <c r="H2414" s="221"/>
      <c r="I2414" s="221"/>
      <c r="J2414" s="221"/>
      <c r="K2414" s="221"/>
    </row>
    <row r="2415" spans="1:11">
      <c r="A2415" s="221"/>
      <c r="B2415" s="221"/>
      <c r="C2415" s="225" t="s">
        <v>217</v>
      </c>
      <c r="D2415" s="253" t="s">
        <v>200</v>
      </c>
      <c r="E2415" s="1586"/>
      <c r="F2415" s="1586">
        <v>0</v>
      </c>
      <c r="G2415" s="1586">
        <v>0.33333333333333331</v>
      </c>
      <c r="H2415" s="221"/>
      <c r="I2415" s="221"/>
      <c r="J2415" s="221"/>
      <c r="K2415" s="221"/>
    </row>
    <row r="2416" spans="1:11">
      <c r="A2416" s="221"/>
      <c r="B2416" s="221"/>
      <c r="C2416" s="225" t="s">
        <v>39</v>
      </c>
      <c r="D2416" s="253" t="s">
        <v>200</v>
      </c>
      <c r="E2416" s="1586"/>
      <c r="F2416" s="1586">
        <v>0</v>
      </c>
      <c r="G2416" s="1586">
        <v>0.33333333333333331</v>
      </c>
      <c r="H2416" s="221"/>
      <c r="I2416" s="221"/>
      <c r="J2416" s="221"/>
      <c r="K2416" s="221"/>
    </row>
    <row r="2417" spans="1:11">
      <c r="A2417" s="221"/>
      <c r="B2417" s="221"/>
      <c r="C2417" s="1641" t="s">
        <v>218</v>
      </c>
      <c r="D2417" s="1642"/>
      <c r="E2417" s="1642"/>
      <c r="F2417" s="1642"/>
      <c r="G2417" s="1642"/>
      <c r="H2417" s="221"/>
      <c r="I2417" s="221"/>
      <c r="J2417" s="221"/>
      <c r="K2417" s="221"/>
    </row>
    <row r="2418" spans="1:11">
      <c r="A2418" s="221"/>
      <c r="B2418" s="221"/>
      <c r="C2418" s="245"/>
      <c r="D2418" s="246">
        <v>2025</v>
      </c>
      <c r="E2418" s="246">
        <v>2026</v>
      </c>
      <c r="F2418" s="246">
        <v>2027</v>
      </c>
      <c r="G2418" s="246">
        <v>2028</v>
      </c>
      <c r="H2418" s="221"/>
      <c r="I2418" s="221"/>
      <c r="J2418" s="221"/>
      <c r="K2418" s="221"/>
    </row>
    <row r="2419" spans="1:11">
      <c r="A2419" s="221"/>
      <c r="B2419" s="221"/>
      <c r="C2419" s="247"/>
      <c r="D2419" s="248" t="s">
        <v>13</v>
      </c>
      <c r="E2419" s="248" t="s">
        <v>14</v>
      </c>
      <c r="F2419" s="248" t="s">
        <v>14</v>
      </c>
      <c r="G2419" s="248" t="s">
        <v>14</v>
      </c>
      <c r="H2419" s="221"/>
      <c r="I2419" s="221"/>
      <c r="J2419" s="221"/>
      <c r="K2419" s="221"/>
    </row>
    <row r="2420" spans="1:11">
      <c r="A2420" s="221"/>
      <c r="B2420" s="221"/>
      <c r="C2420" s="250" t="s">
        <v>219</v>
      </c>
      <c r="D2420" s="251">
        <v>0</v>
      </c>
      <c r="E2420" s="251">
        <v>0</v>
      </c>
      <c r="F2420" s="251">
        <v>0</v>
      </c>
      <c r="G2420" s="251">
        <v>0</v>
      </c>
      <c r="H2420" s="221"/>
      <c r="I2420" s="221"/>
      <c r="J2420" s="221"/>
      <c r="K2420" s="221"/>
    </row>
    <row r="2421" spans="1:11">
      <c r="A2421" s="221"/>
      <c r="B2421" s="221"/>
      <c r="C2421" s="250" t="s">
        <v>220</v>
      </c>
      <c r="D2421" s="251">
        <v>0</v>
      </c>
      <c r="E2421" s="251">
        <v>0</v>
      </c>
      <c r="F2421" s="251">
        <v>0</v>
      </c>
      <c r="G2421" s="251">
        <v>0</v>
      </c>
      <c r="H2421" s="221"/>
      <c r="I2421" s="221"/>
      <c r="J2421" s="221"/>
      <c r="K2421" s="221"/>
    </row>
    <row r="2422" spans="1:11">
      <c r="A2422" s="221"/>
      <c r="B2422" s="221"/>
      <c r="C2422" s="250" t="s">
        <v>221</v>
      </c>
      <c r="D2422" s="251">
        <v>0</v>
      </c>
      <c r="E2422" s="251">
        <v>0</v>
      </c>
      <c r="F2422" s="251">
        <v>0</v>
      </c>
      <c r="G2422" s="251">
        <v>0</v>
      </c>
      <c r="H2422" s="221"/>
      <c r="I2422" s="221"/>
      <c r="J2422" s="221"/>
      <c r="K2422" s="221"/>
    </row>
    <row r="2423" spans="1:11">
      <c r="A2423" s="221"/>
      <c r="B2423" s="221"/>
      <c r="C2423" s="250" t="s">
        <v>222</v>
      </c>
      <c r="D2423" s="251">
        <v>0</v>
      </c>
      <c r="E2423" s="251">
        <v>0</v>
      </c>
      <c r="F2423" s="251">
        <v>0</v>
      </c>
      <c r="G2423" s="251">
        <v>0</v>
      </c>
      <c r="H2423" s="221"/>
      <c r="I2423" s="221"/>
      <c r="J2423" s="221"/>
      <c r="K2423" s="221"/>
    </row>
    <row r="2424" spans="1:11">
      <c r="A2424" s="221"/>
      <c r="B2424" s="221"/>
      <c r="C2424" s="250" t="s">
        <v>220</v>
      </c>
      <c r="D2424" s="251">
        <v>0</v>
      </c>
      <c r="E2424" s="251">
        <v>0</v>
      </c>
      <c r="F2424" s="251">
        <v>0</v>
      </c>
      <c r="G2424" s="251">
        <v>0</v>
      </c>
      <c r="H2424" s="221"/>
      <c r="I2424" s="221"/>
      <c r="J2424" s="221"/>
      <c r="K2424" s="221"/>
    </row>
    <row r="2425" spans="1:11">
      <c r="A2425" s="221"/>
      <c r="B2425" s="221"/>
      <c r="C2425" s="250" t="s">
        <v>221</v>
      </c>
      <c r="D2425" s="251">
        <v>0</v>
      </c>
      <c r="E2425" s="251">
        <v>0</v>
      </c>
      <c r="F2425" s="251">
        <v>0</v>
      </c>
      <c r="G2425" s="251">
        <v>0</v>
      </c>
      <c r="H2425" s="221"/>
      <c r="I2425" s="221"/>
      <c r="J2425" s="221"/>
      <c r="K2425" s="221"/>
    </row>
    <row r="2426" spans="1:11">
      <c r="A2426" s="221"/>
      <c r="B2426" s="221"/>
      <c r="C2426" s="250" t="s">
        <v>223</v>
      </c>
      <c r="D2426" s="251">
        <v>0</v>
      </c>
      <c r="E2426" s="251">
        <v>0</v>
      </c>
      <c r="F2426" s="251">
        <v>0</v>
      </c>
      <c r="G2426" s="251">
        <v>0</v>
      </c>
      <c r="H2426" s="221"/>
      <c r="I2426" s="221"/>
      <c r="J2426" s="221"/>
      <c r="K2426" s="221"/>
    </row>
    <row r="2427" spans="1:11">
      <c r="A2427" s="221"/>
      <c r="B2427" s="221"/>
      <c r="C2427" s="250" t="s">
        <v>220</v>
      </c>
      <c r="D2427" s="251">
        <v>0</v>
      </c>
      <c r="E2427" s="251">
        <v>0</v>
      </c>
      <c r="F2427" s="251">
        <v>0</v>
      </c>
      <c r="G2427" s="251">
        <v>0</v>
      </c>
      <c r="H2427" s="221"/>
      <c r="I2427" s="221"/>
      <c r="J2427" s="221"/>
      <c r="K2427" s="221"/>
    </row>
    <row r="2428" spans="1:11">
      <c r="A2428" s="221"/>
      <c r="B2428" s="221"/>
      <c r="C2428" s="250" t="s">
        <v>221</v>
      </c>
      <c r="D2428" s="251">
        <v>0</v>
      </c>
      <c r="E2428" s="251">
        <v>0</v>
      </c>
      <c r="F2428" s="251">
        <v>0</v>
      </c>
      <c r="G2428" s="251">
        <v>0</v>
      </c>
      <c r="H2428" s="221"/>
      <c r="I2428" s="221"/>
      <c r="J2428" s="221"/>
      <c r="K2428" s="221"/>
    </row>
    <row r="2429" spans="1:11">
      <c r="A2429" s="221"/>
      <c r="B2429" s="221"/>
      <c r="C2429" s="250" t="s">
        <v>224</v>
      </c>
      <c r="D2429" s="251">
        <v>0</v>
      </c>
      <c r="E2429" s="251">
        <v>0</v>
      </c>
      <c r="F2429" s="251">
        <v>0</v>
      </c>
      <c r="G2429" s="251">
        <v>0</v>
      </c>
      <c r="H2429" s="221"/>
      <c r="I2429" s="221"/>
      <c r="J2429" s="221"/>
      <c r="K2429" s="221"/>
    </row>
    <row r="2430" spans="1:11">
      <c r="A2430" s="221"/>
      <c r="B2430" s="221"/>
      <c r="C2430" s="250" t="s">
        <v>220</v>
      </c>
      <c r="D2430" s="251">
        <v>0</v>
      </c>
      <c r="E2430" s="251">
        <v>0</v>
      </c>
      <c r="F2430" s="251">
        <v>0</v>
      </c>
      <c r="G2430" s="251">
        <v>0</v>
      </c>
      <c r="H2430" s="221"/>
      <c r="I2430" s="221"/>
      <c r="J2430" s="221"/>
      <c r="K2430" s="221"/>
    </row>
    <row r="2431" spans="1:11">
      <c r="A2431" s="221"/>
      <c r="B2431" s="221"/>
      <c r="C2431" s="250" t="s">
        <v>221</v>
      </c>
      <c r="D2431" s="251">
        <v>0</v>
      </c>
      <c r="E2431" s="251">
        <v>0</v>
      </c>
      <c r="F2431" s="251">
        <v>0</v>
      </c>
      <c r="G2431" s="251">
        <v>0</v>
      </c>
      <c r="H2431" s="221"/>
      <c r="I2431" s="221"/>
      <c r="J2431" s="221"/>
      <c r="K2431" s="221"/>
    </row>
    <row r="2432" spans="1:11">
      <c r="A2432" s="221"/>
      <c r="B2432" s="221"/>
      <c r="C2432" s="250" t="s">
        <v>225</v>
      </c>
      <c r="D2432" s="251">
        <v>0</v>
      </c>
      <c r="E2432" s="251">
        <v>0</v>
      </c>
      <c r="F2432" s="251">
        <v>0</v>
      </c>
      <c r="G2432" s="251">
        <v>0</v>
      </c>
      <c r="H2432" s="221"/>
      <c r="I2432" s="221"/>
      <c r="J2432" s="221"/>
      <c r="K2432" s="221"/>
    </row>
    <row r="2433" spans="1:11">
      <c r="A2433" s="221"/>
      <c r="B2433" s="221"/>
      <c r="C2433" s="250" t="s">
        <v>220</v>
      </c>
      <c r="D2433" s="251">
        <v>0</v>
      </c>
      <c r="E2433" s="251">
        <v>0</v>
      </c>
      <c r="F2433" s="251">
        <v>0</v>
      </c>
      <c r="G2433" s="251">
        <v>0</v>
      </c>
      <c r="H2433" s="221"/>
      <c r="I2433" s="221"/>
      <c r="J2433" s="221"/>
      <c r="K2433" s="221"/>
    </row>
    <row r="2434" spans="1:11">
      <c r="A2434" s="221"/>
      <c r="B2434" s="221"/>
      <c r="C2434" s="250" t="s">
        <v>221</v>
      </c>
      <c r="D2434" s="251">
        <v>0</v>
      </c>
      <c r="E2434" s="251">
        <v>0</v>
      </c>
      <c r="F2434" s="251">
        <v>0</v>
      </c>
      <c r="G2434" s="251">
        <v>0</v>
      </c>
      <c r="H2434" s="221"/>
      <c r="I2434" s="221"/>
      <c r="J2434" s="221"/>
      <c r="K2434" s="221"/>
    </row>
    <row r="2435" spans="1:11">
      <c r="A2435" s="221"/>
      <c r="B2435" s="221"/>
      <c r="C2435" s="250" t="s">
        <v>226</v>
      </c>
      <c r="D2435" s="251">
        <v>0</v>
      </c>
      <c r="E2435" s="251">
        <v>0</v>
      </c>
      <c r="F2435" s="251">
        <v>0</v>
      </c>
      <c r="G2435" s="251">
        <v>0</v>
      </c>
      <c r="H2435" s="221"/>
      <c r="I2435" s="221"/>
      <c r="J2435" s="221"/>
      <c r="K2435" s="221"/>
    </row>
    <row r="2436" spans="1:11">
      <c r="A2436" s="221"/>
      <c r="B2436" s="221"/>
      <c r="C2436" s="250" t="s">
        <v>220</v>
      </c>
      <c r="D2436" s="251">
        <v>0</v>
      </c>
      <c r="E2436" s="251">
        <v>0</v>
      </c>
      <c r="F2436" s="251">
        <v>0</v>
      </c>
      <c r="G2436" s="251">
        <v>0</v>
      </c>
      <c r="H2436" s="221"/>
      <c r="I2436" s="221"/>
      <c r="J2436" s="221"/>
      <c r="K2436" s="221"/>
    </row>
    <row r="2437" spans="1:11">
      <c r="A2437" s="221"/>
      <c r="B2437" s="221"/>
      <c r="C2437" s="250" t="s">
        <v>221</v>
      </c>
      <c r="D2437" s="251">
        <v>0</v>
      </c>
      <c r="E2437" s="251">
        <v>0</v>
      </c>
      <c r="F2437" s="251">
        <v>0</v>
      </c>
      <c r="G2437" s="251">
        <v>0</v>
      </c>
      <c r="H2437" s="221"/>
      <c r="I2437" s="221"/>
      <c r="J2437" s="221"/>
      <c r="K2437" s="221"/>
    </row>
    <row r="2438" spans="1:11">
      <c r="A2438" s="221"/>
      <c r="B2438" s="221"/>
      <c r="C2438" s="250" t="s">
        <v>227</v>
      </c>
      <c r="D2438" s="251">
        <v>0</v>
      </c>
      <c r="E2438" s="251">
        <v>0</v>
      </c>
      <c r="F2438" s="251">
        <v>0</v>
      </c>
      <c r="G2438" s="251">
        <v>0</v>
      </c>
      <c r="H2438" s="221"/>
      <c r="I2438" s="221"/>
      <c r="J2438" s="221"/>
      <c r="K2438" s="221"/>
    </row>
    <row r="2439" spans="1:11">
      <c r="A2439" s="221"/>
      <c r="B2439" s="221"/>
      <c r="C2439" s="250" t="s">
        <v>220</v>
      </c>
      <c r="D2439" s="251">
        <v>0</v>
      </c>
      <c r="E2439" s="251">
        <v>0</v>
      </c>
      <c r="F2439" s="251">
        <v>0</v>
      </c>
      <c r="G2439" s="251">
        <v>0</v>
      </c>
      <c r="H2439" s="221"/>
      <c r="I2439" s="221"/>
      <c r="J2439" s="221"/>
      <c r="K2439" s="221"/>
    </row>
    <row r="2440" spans="1:11">
      <c r="A2440" s="221"/>
      <c r="B2440" s="221"/>
      <c r="C2440" s="250" t="s">
        <v>221</v>
      </c>
      <c r="D2440" s="251">
        <v>0</v>
      </c>
      <c r="E2440" s="251">
        <v>0</v>
      </c>
      <c r="F2440" s="251">
        <v>0</v>
      </c>
      <c r="G2440" s="251">
        <v>0</v>
      </c>
      <c r="H2440" s="221"/>
      <c r="I2440" s="221"/>
      <c r="J2440" s="221"/>
      <c r="K2440" s="221"/>
    </row>
    <row r="2441" spans="1:11">
      <c r="A2441" s="221"/>
      <c r="B2441" s="221"/>
      <c r="C2441" s="250" t="s">
        <v>228</v>
      </c>
      <c r="D2441" s="251">
        <v>0</v>
      </c>
      <c r="E2441" s="251">
        <v>0</v>
      </c>
      <c r="F2441" s="251">
        <v>0</v>
      </c>
      <c r="G2441" s="251">
        <v>0</v>
      </c>
      <c r="H2441" s="221"/>
      <c r="I2441" s="221"/>
      <c r="J2441" s="221"/>
      <c r="K2441" s="221"/>
    </row>
    <row r="2442" spans="1:11">
      <c r="A2442" s="221"/>
      <c r="B2442" s="221"/>
      <c r="C2442" s="250" t="s">
        <v>220</v>
      </c>
      <c r="D2442" s="251">
        <v>0</v>
      </c>
      <c r="E2442" s="251">
        <v>0</v>
      </c>
      <c r="F2442" s="251">
        <v>0</v>
      </c>
      <c r="G2442" s="251">
        <v>0</v>
      </c>
      <c r="H2442" s="221"/>
      <c r="I2442" s="221"/>
      <c r="J2442" s="221"/>
      <c r="K2442" s="221"/>
    </row>
    <row r="2443" spans="1:11">
      <c r="A2443" s="221"/>
      <c r="B2443" s="221"/>
      <c r="C2443" s="250" t="s">
        <v>229</v>
      </c>
      <c r="D2443" s="251">
        <v>0</v>
      </c>
      <c r="E2443" s="251">
        <v>0</v>
      </c>
      <c r="F2443" s="251">
        <v>0</v>
      </c>
      <c r="G2443" s="251">
        <v>0</v>
      </c>
      <c r="H2443" s="221"/>
      <c r="I2443" s="221"/>
      <c r="J2443" s="221"/>
      <c r="K2443" s="221"/>
    </row>
    <row r="2444" spans="1:11">
      <c r="A2444" s="221"/>
      <c r="B2444" s="221"/>
      <c r="C2444" s="250" t="s">
        <v>230</v>
      </c>
      <c r="D2444" s="251">
        <v>0</v>
      </c>
      <c r="E2444" s="251">
        <v>0</v>
      </c>
      <c r="F2444" s="251">
        <v>0</v>
      </c>
      <c r="G2444" s="251">
        <v>0</v>
      </c>
      <c r="H2444" s="221"/>
      <c r="I2444" s="221"/>
      <c r="J2444" s="221"/>
      <c r="K2444" s="221"/>
    </row>
    <row r="2445" spans="1:11">
      <c r="A2445" s="221"/>
      <c r="B2445" s="221"/>
      <c r="C2445" s="250" t="s">
        <v>231</v>
      </c>
      <c r="D2445" s="251">
        <v>0</v>
      </c>
      <c r="E2445" s="251">
        <v>0</v>
      </c>
      <c r="F2445" s="251">
        <v>0</v>
      </c>
      <c r="G2445" s="251">
        <v>0</v>
      </c>
      <c r="H2445" s="221"/>
      <c r="I2445" s="221"/>
      <c r="J2445" s="221"/>
      <c r="K2445" s="221"/>
    </row>
    <row r="2446" spans="1:11">
      <c r="A2446" s="221"/>
      <c r="B2446" s="221"/>
      <c r="C2446" s="250" t="s">
        <v>232</v>
      </c>
      <c r="D2446" s="251">
        <v>0</v>
      </c>
      <c r="E2446" s="251">
        <v>0</v>
      </c>
      <c r="F2446" s="251">
        <v>0</v>
      </c>
      <c r="G2446" s="251">
        <v>0</v>
      </c>
      <c r="H2446" s="221"/>
      <c r="I2446" s="221"/>
      <c r="J2446" s="221"/>
      <c r="K2446" s="221"/>
    </row>
    <row r="2447" spans="1:11">
      <c r="A2447" s="221"/>
      <c r="B2447" s="221"/>
      <c r="C2447" s="250" t="s">
        <v>233</v>
      </c>
      <c r="D2447" s="251">
        <v>0</v>
      </c>
      <c r="E2447" s="251">
        <v>120000000</v>
      </c>
      <c r="F2447" s="251">
        <v>120000000</v>
      </c>
      <c r="G2447" s="251">
        <v>160000000</v>
      </c>
      <c r="H2447" s="221"/>
      <c r="I2447" s="221"/>
      <c r="J2447" s="221"/>
      <c r="K2447" s="221"/>
    </row>
    <row r="2448" spans="1:11">
      <c r="A2448" s="221"/>
      <c r="B2448" s="221"/>
      <c r="C2448" s="250" t="s">
        <v>220</v>
      </c>
      <c r="D2448" s="251">
        <v>0</v>
      </c>
      <c r="E2448" s="1584">
        <v>120000000</v>
      </c>
      <c r="F2448" s="1584">
        <v>120000000</v>
      </c>
      <c r="G2448" s="1584">
        <v>160000000</v>
      </c>
      <c r="H2448" s="221"/>
      <c r="I2448" s="221"/>
      <c r="J2448" s="221"/>
      <c r="K2448" s="221"/>
    </row>
    <row r="2449" spans="1:11">
      <c r="A2449" s="221"/>
      <c r="B2449" s="221"/>
      <c r="C2449" s="250" t="s">
        <v>229</v>
      </c>
      <c r="D2449" s="251">
        <v>0</v>
      </c>
      <c r="E2449" s="251">
        <v>0</v>
      </c>
      <c r="F2449" s="251">
        <v>0</v>
      </c>
      <c r="G2449" s="251">
        <v>0</v>
      </c>
      <c r="H2449" s="221"/>
      <c r="I2449" s="221"/>
      <c r="J2449" s="221"/>
      <c r="K2449" s="221"/>
    </row>
    <row r="2450" spans="1:11">
      <c r="A2450" s="221"/>
      <c r="B2450" s="221"/>
      <c r="C2450" s="250" t="s">
        <v>230</v>
      </c>
      <c r="D2450" s="251">
        <v>0</v>
      </c>
      <c r="E2450" s="251">
        <v>0</v>
      </c>
      <c r="F2450" s="251">
        <v>0</v>
      </c>
      <c r="G2450" s="251">
        <v>0</v>
      </c>
      <c r="H2450" s="221"/>
      <c r="I2450" s="221"/>
      <c r="J2450" s="221"/>
      <c r="K2450" s="221"/>
    </row>
    <row r="2451" spans="1:11">
      <c r="A2451" s="221"/>
      <c r="B2451" s="221"/>
      <c r="C2451" s="250" t="s">
        <v>231</v>
      </c>
      <c r="D2451" s="251">
        <v>0</v>
      </c>
      <c r="E2451" s="251">
        <v>0</v>
      </c>
      <c r="F2451" s="251">
        <v>0</v>
      </c>
      <c r="G2451" s="251">
        <v>0</v>
      </c>
      <c r="H2451" s="221"/>
      <c r="I2451" s="221"/>
      <c r="J2451" s="221"/>
      <c r="K2451" s="221"/>
    </row>
    <row r="2452" spans="1:11">
      <c r="A2452" s="221"/>
      <c r="B2452" s="221"/>
      <c r="C2452" s="250" t="s">
        <v>232</v>
      </c>
      <c r="D2452" s="251">
        <v>0</v>
      </c>
      <c r="E2452" s="251">
        <v>0</v>
      </c>
      <c r="F2452" s="251">
        <v>0</v>
      </c>
      <c r="G2452" s="251">
        <v>0</v>
      </c>
      <c r="H2452" s="221"/>
      <c r="I2452" s="221"/>
      <c r="J2452" s="221"/>
      <c r="K2452" s="221"/>
    </row>
    <row r="2453" spans="1:11">
      <c r="A2453" s="221"/>
      <c r="B2453" s="221"/>
      <c r="C2453" s="250" t="s">
        <v>234</v>
      </c>
      <c r="D2453" s="251">
        <v>0</v>
      </c>
      <c r="E2453" s="251">
        <v>0</v>
      </c>
      <c r="F2453" s="251">
        <v>0</v>
      </c>
      <c r="G2453" s="251">
        <v>0</v>
      </c>
      <c r="H2453" s="221"/>
      <c r="I2453" s="221"/>
      <c r="J2453" s="221"/>
      <c r="K2453" s="221"/>
    </row>
    <row r="2454" spans="1:11">
      <c r="A2454" s="221"/>
      <c r="B2454" s="221"/>
      <c r="C2454" s="250" t="s">
        <v>220</v>
      </c>
      <c r="D2454" s="251">
        <v>0</v>
      </c>
      <c r="E2454" s="251">
        <v>0</v>
      </c>
      <c r="F2454" s="251">
        <v>0</v>
      </c>
      <c r="G2454" s="251">
        <v>0</v>
      </c>
      <c r="H2454" s="221"/>
      <c r="I2454" s="221"/>
      <c r="J2454" s="221"/>
      <c r="K2454" s="221"/>
    </row>
    <row r="2455" spans="1:11">
      <c r="A2455" s="221"/>
      <c r="B2455" s="221"/>
      <c r="C2455" s="250" t="s">
        <v>229</v>
      </c>
      <c r="D2455" s="251">
        <v>0</v>
      </c>
      <c r="E2455" s="251">
        <v>0</v>
      </c>
      <c r="F2455" s="251">
        <v>0</v>
      </c>
      <c r="G2455" s="251">
        <v>0</v>
      </c>
      <c r="H2455" s="221"/>
      <c r="I2455" s="221"/>
      <c r="J2455" s="221"/>
      <c r="K2455" s="221"/>
    </row>
    <row r="2456" spans="1:11">
      <c r="A2456" s="221"/>
      <c r="B2456" s="221"/>
      <c r="C2456" s="250" t="s">
        <v>230</v>
      </c>
      <c r="D2456" s="251">
        <v>0</v>
      </c>
      <c r="E2456" s="251">
        <v>0</v>
      </c>
      <c r="F2456" s="251">
        <v>0</v>
      </c>
      <c r="G2456" s="251">
        <v>0</v>
      </c>
      <c r="H2456" s="221"/>
      <c r="I2456" s="221"/>
      <c r="J2456" s="221"/>
      <c r="K2456" s="221"/>
    </row>
    <row r="2457" spans="1:11">
      <c r="A2457" s="221"/>
      <c r="B2457" s="221"/>
      <c r="C2457" s="250" t="s">
        <v>231</v>
      </c>
      <c r="D2457" s="251">
        <v>0</v>
      </c>
      <c r="E2457" s="251">
        <v>0</v>
      </c>
      <c r="F2457" s="251">
        <v>0</v>
      </c>
      <c r="G2457" s="251">
        <v>0</v>
      </c>
      <c r="H2457" s="221"/>
      <c r="I2457" s="221"/>
      <c r="J2457" s="221"/>
      <c r="K2457" s="221"/>
    </row>
    <row r="2458" spans="1:11">
      <c r="A2458" s="221"/>
      <c r="B2458" s="221"/>
      <c r="C2458" s="250" t="s">
        <v>232</v>
      </c>
      <c r="D2458" s="251">
        <v>0</v>
      </c>
      <c r="E2458" s="251">
        <v>0</v>
      </c>
      <c r="F2458" s="251">
        <v>0</v>
      </c>
      <c r="G2458" s="251">
        <v>0</v>
      </c>
      <c r="H2458" s="221"/>
      <c r="I2458" s="221"/>
      <c r="J2458" s="221"/>
      <c r="K2458" s="221"/>
    </row>
    <row r="2459" spans="1:11">
      <c r="A2459" s="221"/>
      <c r="B2459" s="221"/>
      <c r="C2459" s="250" t="s">
        <v>235</v>
      </c>
      <c r="D2459" s="251">
        <v>0</v>
      </c>
      <c r="E2459" s="251">
        <v>0</v>
      </c>
      <c r="F2459" s="251">
        <v>0</v>
      </c>
      <c r="G2459" s="251">
        <v>0</v>
      </c>
      <c r="H2459" s="221"/>
      <c r="I2459" s="221"/>
      <c r="J2459" s="221"/>
      <c r="K2459" s="221"/>
    </row>
    <row r="2460" spans="1:11">
      <c r="A2460" s="221"/>
      <c r="B2460" s="221"/>
      <c r="C2460" s="250" t="s">
        <v>236</v>
      </c>
      <c r="D2460" s="251">
        <v>0</v>
      </c>
      <c r="E2460" s="251">
        <v>0</v>
      </c>
      <c r="F2460" s="251">
        <v>0</v>
      </c>
      <c r="G2460" s="251">
        <v>0</v>
      </c>
      <c r="H2460" s="221"/>
      <c r="I2460" s="221"/>
      <c r="J2460" s="221"/>
      <c r="K2460" s="221"/>
    </row>
    <row r="2461" spans="1:11">
      <c r="A2461" s="221"/>
      <c r="B2461" s="221"/>
      <c r="C2461" s="252" t="s">
        <v>237</v>
      </c>
      <c r="D2461" s="251">
        <v>0</v>
      </c>
      <c r="E2461" s="251">
        <v>120000000</v>
      </c>
      <c r="F2461" s="251">
        <v>120000000</v>
      </c>
      <c r="G2461" s="251">
        <v>160000000</v>
      </c>
      <c r="H2461" s="221"/>
      <c r="I2461" s="221"/>
      <c r="J2461" s="221"/>
      <c r="K2461" s="221"/>
    </row>
    <row r="2462" spans="1:11">
      <c r="A2462" s="221"/>
      <c r="B2462" s="221"/>
      <c r="C2462" s="242" t="s">
        <v>3717</v>
      </c>
      <c r="D2462" s="1627" t="s">
        <v>3718</v>
      </c>
      <c r="E2462" s="1628"/>
      <c r="F2462" s="1628"/>
      <c r="G2462" s="1628"/>
      <c r="H2462" s="221"/>
      <c r="I2462" s="221"/>
      <c r="J2462" s="221"/>
      <c r="K2462" s="221"/>
    </row>
    <row r="2463" spans="1:11">
      <c r="A2463" s="221"/>
      <c r="B2463" s="221"/>
      <c r="C2463" s="243" t="s">
        <v>209</v>
      </c>
      <c r="D2463" s="1705" t="s">
        <v>3719</v>
      </c>
      <c r="E2463" s="1706"/>
      <c r="F2463" s="1706"/>
      <c r="G2463" s="1706"/>
      <c r="H2463" s="221"/>
      <c r="I2463" s="221"/>
      <c r="J2463" s="221"/>
      <c r="K2463" s="221"/>
    </row>
    <row r="2464" spans="1:11">
      <c r="A2464" s="221"/>
      <c r="B2464" s="221"/>
      <c r="C2464" s="244" t="s">
        <v>211</v>
      </c>
      <c r="D2464" s="1639" t="s">
        <v>3718</v>
      </c>
      <c r="E2464" s="1640"/>
      <c r="F2464" s="1640"/>
      <c r="G2464" s="1640"/>
      <c r="H2464" s="221"/>
      <c r="I2464" s="221"/>
      <c r="J2464" s="221"/>
      <c r="K2464" s="221"/>
    </row>
    <row r="2465" spans="1:11">
      <c r="A2465" s="221"/>
      <c r="B2465" s="221"/>
      <c r="C2465" s="244" t="s">
        <v>31</v>
      </c>
      <c r="D2465" s="1639" t="s">
        <v>3464</v>
      </c>
      <c r="E2465" s="1640"/>
      <c r="F2465" s="1640"/>
      <c r="G2465" s="1640"/>
      <c r="H2465" s="221"/>
      <c r="I2465" s="221"/>
      <c r="J2465" s="221"/>
      <c r="K2465" s="221"/>
    </row>
    <row r="2466" spans="1:11">
      <c r="A2466" s="221"/>
      <c r="B2466" s="221"/>
      <c r="C2466" s="245"/>
      <c r="D2466" s="246">
        <v>2025</v>
      </c>
      <c r="E2466" s="246">
        <v>2026</v>
      </c>
      <c r="F2466" s="246">
        <v>2027</v>
      </c>
      <c r="G2466" s="246">
        <v>2028</v>
      </c>
      <c r="H2466" s="221"/>
      <c r="I2466" s="221"/>
      <c r="J2466" s="221"/>
      <c r="K2466" s="221"/>
    </row>
    <row r="2467" spans="1:11">
      <c r="A2467" s="221"/>
      <c r="B2467" s="221"/>
      <c r="C2467" s="247"/>
      <c r="D2467" s="248" t="s">
        <v>13</v>
      </c>
      <c r="E2467" s="248" t="s">
        <v>14</v>
      </c>
      <c r="F2467" s="248" t="s">
        <v>14</v>
      </c>
      <c r="G2467" s="248" t="s">
        <v>14</v>
      </c>
      <c r="H2467" s="221"/>
      <c r="I2467" s="221"/>
      <c r="J2467" s="221"/>
      <c r="K2467" s="221"/>
    </row>
    <row r="2468" spans="1:11">
      <c r="A2468" s="221"/>
      <c r="B2468" s="221"/>
      <c r="C2468" s="225" t="s">
        <v>33</v>
      </c>
      <c r="D2468" s="253" t="s">
        <v>200</v>
      </c>
      <c r="E2468" s="253" t="s">
        <v>248</v>
      </c>
      <c r="F2468" s="253" t="s">
        <v>248</v>
      </c>
      <c r="G2468" s="253" t="s">
        <v>248</v>
      </c>
      <c r="H2468" s="221"/>
      <c r="I2468" s="221"/>
      <c r="J2468" s="221"/>
      <c r="K2468" s="221"/>
    </row>
    <row r="2469" spans="1:11">
      <c r="A2469" s="221"/>
      <c r="B2469" s="221"/>
      <c r="C2469" s="225" t="s">
        <v>214</v>
      </c>
      <c r="D2469" s="253">
        <v>0</v>
      </c>
      <c r="E2469" s="1584">
        <v>79703882.399999991</v>
      </c>
      <c r="F2469" s="1584">
        <v>79703882.399999991</v>
      </c>
      <c r="G2469" s="1584">
        <v>106271843.20000003</v>
      </c>
      <c r="H2469" s="221"/>
      <c r="I2469" s="221"/>
      <c r="J2469" s="221"/>
      <c r="K2469" s="221"/>
    </row>
    <row r="2470" spans="1:11">
      <c r="A2470" s="221"/>
      <c r="B2470" s="221"/>
      <c r="C2470" s="225" t="s">
        <v>215</v>
      </c>
      <c r="D2470" s="253" t="s">
        <v>164</v>
      </c>
      <c r="E2470" s="1584">
        <v>79703882.399999991</v>
      </c>
      <c r="F2470" s="1584">
        <v>79703882.399999991</v>
      </c>
      <c r="G2470" s="1584">
        <v>106271843.20000003</v>
      </c>
      <c r="H2470" s="221"/>
      <c r="I2470" s="221"/>
      <c r="J2470" s="221"/>
      <c r="K2470" s="221"/>
    </row>
    <row r="2471" spans="1:11">
      <c r="A2471" s="221"/>
      <c r="B2471" s="221"/>
      <c r="C2471" s="225" t="s">
        <v>216</v>
      </c>
      <c r="D2471" s="253" t="s">
        <v>200</v>
      </c>
      <c r="E2471" s="253" t="s">
        <v>200</v>
      </c>
      <c r="F2471" s="1619">
        <v>0</v>
      </c>
      <c r="G2471" s="1619">
        <v>0</v>
      </c>
      <c r="H2471" s="221"/>
      <c r="I2471" s="221"/>
      <c r="J2471" s="221"/>
      <c r="K2471" s="221"/>
    </row>
    <row r="2472" spans="1:11">
      <c r="A2472" s="221"/>
      <c r="B2472" s="221"/>
      <c r="C2472" s="225" t="s">
        <v>217</v>
      </c>
      <c r="D2472" s="253" t="s">
        <v>200</v>
      </c>
      <c r="E2472" s="1619">
        <v>0</v>
      </c>
      <c r="F2472" s="1619">
        <v>0</v>
      </c>
      <c r="G2472" s="1586">
        <v>0.33333333333333387</v>
      </c>
      <c r="H2472" s="221"/>
      <c r="I2472" s="221"/>
      <c r="J2472" s="221"/>
      <c r="K2472" s="221"/>
    </row>
    <row r="2473" spans="1:11">
      <c r="A2473" s="221"/>
      <c r="B2473" s="221"/>
      <c r="C2473" s="225" t="s">
        <v>39</v>
      </c>
      <c r="D2473" s="253" t="s">
        <v>200</v>
      </c>
      <c r="E2473" s="253" t="s">
        <v>200</v>
      </c>
      <c r="F2473" s="1619">
        <v>0</v>
      </c>
      <c r="G2473" s="1586">
        <v>0.33333333333333387</v>
      </c>
      <c r="H2473" s="221"/>
      <c r="I2473" s="221"/>
      <c r="J2473" s="221"/>
      <c r="K2473" s="221"/>
    </row>
    <row r="2474" spans="1:11">
      <c r="A2474" s="221"/>
      <c r="B2474" s="221"/>
      <c r="C2474" s="1641" t="s">
        <v>218</v>
      </c>
      <c r="D2474" s="1642"/>
      <c r="E2474" s="1642"/>
      <c r="F2474" s="1642"/>
      <c r="G2474" s="1642"/>
      <c r="H2474" s="221"/>
      <c r="I2474" s="221"/>
      <c r="J2474" s="221"/>
      <c r="K2474" s="221"/>
    </row>
    <row r="2475" spans="1:11">
      <c r="A2475" s="221"/>
      <c r="B2475" s="221"/>
      <c r="C2475" s="245"/>
      <c r="D2475" s="246">
        <v>2025</v>
      </c>
      <c r="E2475" s="246">
        <v>2026</v>
      </c>
      <c r="F2475" s="246">
        <v>2027</v>
      </c>
      <c r="G2475" s="246">
        <v>2028</v>
      </c>
      <c r="H2475" s="221"/>
      <c r="I2475" s="221"/>
      <c r="J2475" s="221"/>
      <c r="K2475" s="221"/>
    </row>
    <row r="2476" spans="1:11">
      <c r="A2476" s="221"/>
      <c r="B2476" s="221"/>
      <c r="C2476" s="247"/>
      <c r="D2476" s="248" t="s">
        <v>13</v>
      </c>
      <c r="E2476" s="248" t="s">
        <v>14</v>
      </c>
      <c r="F2476" s="248" t="s">
        <v>14</v>
      </c>
      <c r="G2476" s="248" t="s">
        <v>14</v>
      </c>
      <c r="H2476" s="221"/>
      <c r="I2476" s="221"/>
      <c r="J2476" s="221"/>
      <c r="K2476" s="221"/>
    </row>
    <row r="2477" spans="1:11">
      <c r="A2477" s="221"/>
      <c r="B2477" s="221"/>
      <c r="C2477" s="250" t="s">
        <v>219</v>
      </c>
      <c r="D2477" s="251">
        <v>0</v>
      </c>
      <c r="E2477" s="251">
        <v>0</v>
      </c>
      <c r="F2477" s="251">
        <v>0</v>
      </c>
      <c r="G2477" s="251">
        <v>0</v>
      </c>
      <c r="H2477" s="221"/>
      <c r="I2477" s="221"/>
      <c r="J2477" s="221"/>
      <c r="K2477" s="221"/>
    </row>
    <row r="2478" spans="1:11">
      <c r="A2478" s="221"/>
      <c r="B2478" s="221"/>
      <c r="C2478" s="250" t="s">
        <v>220</v>
      </c>
      <c r="D2478" s="251">
        <v>0</v>
      </c>
      <c r="E2478" s="251">
        <v>0</v>
      </c>
      <c r="F2478" s="251">
        <v>0</v>
      </c>
      <c r="G2478" s="251">
        <v>0</v>
      </c>
      <c r="H2478" s="221"/>
      <c r="I2478" s="221"/>
      <c r="J2478" s="221"/>
      <c r="K2478" s="221"/>
    </row>
    <row r="2479" spans="1:11">
      <c r="A2479" s="221"/>
      <c r="B2479" s="221"/>
      <c r="C2479" s="250" t="s">
        <v>221</v>
      </c>
      <c r="D2479" s="251">
        <v>0</v>
      </c>
      <c r="E2479" s="251">
        <v>0</v>
      </c>
      <c r="F2479" s="251">
        <v>0</v>
      </c>
      <c r="G2479" s="251">
        <v>0</v>
      </c>
      <c r="H2479" s="221"/>
      <c r="I2479" s="221"/>
      <c r="J2479" s="221"/>
      <c r="K2479" s="221"/>
    </row>
    <row r="2480" spans="1:11">
      <c r="A2480" s="221"/>
      <c r="B2480" s="221"/>
      <c r="C2480" s="250" t="s">
        <v>222</v>
      </c>
      <c r="D2480" s="251">
        <v>0</v>
      </c>
      <c r="E2480" s="251">
        <v>0</v>
      </c>
      <c r="F2480" s="251">
        <v>0</v>
      </c>
      <c r="G2480" s="251">
        <v>0</v>
      </c>
      <c r="H2480" s="221"/>
      <c r="I2480" s="221"/>
      <c r="J2480" s="221"/>
      <c r="K2480" s="221"/>
    </row>
    <row r="2481" spans="1:11">
      <c r="A2481" s="221"/>
      <c r="B2481" s="221"/>
      <c r="C2481" s="250" t="s">
        <v>220</v>
      </c>
      <c r="D2481" s="251">
        <v>0</v>
      </c>
      <c r="E2481" s="251">
        <v>0</v>
      </c>
      <c r="F2481" s="251">
        <v>0</v>
      </c>
      <c r="G2481" s="251">
        <v>0</v>
      </c>
      <c r="H2481" s="221"/>
      <c r="I2481" s="221"/>
      <c r="J2481" s="221"/>
      <c r="K2481" s="221"/>
    </row>
    <row r="2482" spans="1:11">
      <c r="A2482" s="221"/>
      <c r="B2482" s="221"/>
      <c r="C2482" s="250" t="s">
        <v>221</v>
      </c>
      <c r="D2482" s="251">
        <v>0</v>
      </c>
      <c r="E2482" s="251">
        <v>0</v>
      </c>
      <c r="F2482" s="251">
        <v>0</v>
      </c>
      <c r="G2482" s="251">
        <v>0</v>
      </c>
      <c r="H2482" s="221"/>
      <c r="I2482" s="221"/>
      <c r="J2482" s="221"/>
      <c r="K2482" s="221"/>
    </row>
    <row r="2483" spans="1:11">
      <c r="A2483" s="221"/>
      <c r="B2483" s="221"/>
      <c r="C2483" s="250" t="s">
        <v>223</v>
      </c>
      <c r="D2483" s="251">
        <v>0</v>
      </c>
      <c r="E2483" s="251">
        <v>0</v>
      </c>
      <c r="F2483" s="251">
        <v>0</v>
      </c>
      <c r="G2483" s="251">
        <v>0</v>
      </c>
      <c r="H2483" s="221"/>
      <c r="I2483" s="221"/>
      <c r="J2483" s="221"/>
      <c r="K2483" s="221"/>
    </row>
    <row r="2484" spans="1:11">
      <c r="A2484" s="221"/>
      <c r="B2484" s="221"/>
      <c r="C2484" s="250" t="s">
        <v>220</v>
      </c>
      <c r="D2484" s="251">
        <v>0</v>
      </c>
      <c r="E2484" s="251">
        <v>0</v>
      </c>
      <c r="F2484" s="251">
        <v>0</v>
      </c>
      <c r="G2484" s="251">
        <v>0</v>
      </c>
      <c r="H2484" s="221"/>
      <c r="I2484" s="221"/>
      <c r="J2484" s="221"/>
      <c r="K2484" s="221"/>
    </row>
    <row r="2485" spans="1:11">
      <c r="A2485" s="221"/>
      <c r="B2485" s="221"/>
      <c r="C2485" s="250" t="s">
        <v>221</v>
      </c>
      <c r="D2485" s="251">
        <v>0</v>
      </c>
      <c r="E2485" s="251">
        <v>0</v>
      </c>
      <c r="F2485" s="251">
        <v>0</v>
      </c>
      <c r="G2485" s="251">
        <v>0</v>
      </c>
      <c r="H2485" s="221"/>
      <c r="I2485" s="221"/>
      <c r="J2485" s="221"/>
      <c r="K2485" s="221"/>
    </row>
    <row r="2486" spans="1:11">
      <c r="A2486" s="221"/>
      <c r="B2486" s="221"/>
      <c r="C2486" s="250" t="s">
        <v>224</v>
      </c>
      <c r="D2486" s="251">
        <v>0</v>
      </c>
      <c r="E2486" s="251">
        <v>0</v>
      </c>
      <c r="F2486" s="251">
        <v>0</v>
      </c>
      <c r="G2486" s="251">
        <v>0</v>
      </c>
      <c r="H2486" s="221"/>
      <c r="I2486" s="221"/>
      <c r="J2486" s="221"/>
      <c r="K2486" s="221"/>
    </row>
    <row r="2487" spans="1:11">
      <c r="A2487" s="221"/>
      <c r="B2487" s="221"/>
      <c r="C2487" s="250" t="s">
        <v>220</v>
      </c>
      <c r="D2487" s="251">
        <v>0</v>
      </c>
      <c r="E2487" s="251">
        <v>0</v>
      </c>
      <c r="F2487" s="251">
        <v>0</v>
      </c>
      <c r="G2487" s="251">
        <v>0</v>
      </c>
      <c r="H2487" s="221"/>
      <c r="I2487" s="221"/>
      <c r="J2487" s="221"/>
      <c r="K2487" s="221"/>
    </row>
    <row r="2488" spans="1:11">
      <c r="A2488" s="221"/>
      <c r="B2488" s="221"/>
      <c r="C2488" s="250" t="s">
        <v>221</v>
      </c>
      <c r="D2488" s="251">
        <v>0</v>
      </c>
      <c r="E2488" s="251">
        <v>0</v>
      </c>
      <c r="F2488" s="251">
        <v>0</v>
      </c>
      <c r="G2488" s="251">
        <v>0</v>
      </c>
      <c r="H2488" s="221"/>
      <c r="I2488" s="221"/>
      <c r="J2488" s="221"/>
      <c r="K2488" s="221"/>
    </row>
    <row r="2489" spans="1:11">
      <c r="A2489" s="221"/>
      <c r="B2489" s="221"/>
      <c r="C2489" s="250" t="s">
        <v>225</v>
      </c>
      <c r="D2489" s="251">
        <v>0</v>
      </c>
      <c r="E2489" s="251">
        <v>0</v>
      </c>
      <c r="F2489" s="251">
        <v>0</v>
      </c>
      <c r="G2489" s="251">
        <v>0</v>
      </c>
      <c r="H2489" s="221"/>
      <c r="I2489" s="221"/>
      <c r="J2489" s="221"/>
      <c r="K2489" s="221"/>
    </row>
    <row r="2490" spans="1:11">
      <c r="A2490" s="221"/>
      <c r="B2490" s="221"/>
      <c r="C2490" s="250" t="s">
        <v>220</v>
      </c>
      <c r="D2490" s="251">
        <v>0</v>
      </c>
      <c r="E2490" s="251">
        <v>0</v>
      </c>
      <c r="F2490" s="251">
        <v>0</v>
      </c>
      <c r="G2490" s="251">
        <v>0</v>
      </c>
      <c r="H2490" s="221"/>
      <c r="I2490" s="221"/>
      <c r="J2490" s="221"/>
      <c r="K2490" s="221"/>
    </row>
    <row r="2491" spans="1:11">
      <c r="A2491" s="221"/>
      <c r="B2491" s="221"/>
      <c r="C2491" s="250" t="s">
        <v>221</v>
      </c>
      <c r="D2491" s="251">
        <v>0</v>
      </c>
      <c r="E2491" s="251">
        <v>0</v>
      </c>
      <c r="F2491" s="251">
        <v>0</v>
      </c>
      <c r="G2491" s="251">
        <v>0</v>
      </c>
      <c r="H2491" s="221"/>
      <c r="I2491" s="221"/>
      <c r="J2491" s="221"/>
      <c r="K2491" s="221"/>
    </row>
    <row r="2492" spans="1:11">
      <c r="A2492" s="221"/>
      <c r="B2492" s="221"/>
      <c r="C2492" s="250" t="s">
        <v>226</v>
      </c>
      <c r="D2492" s="251">
        <v>0</v>
      </c>
      <c r="E2492" s="251">
        <v>0</v>
      </c>
      <c r="F2492" s="251">
        <v>0</v>
      </c>
      <c r="G2492" s="251">
        <v>0</v>
      </c>
      <c r="H2492" s="221"/>
      <c r="I2492" s="221"/>
      <c r="J2492" s="221"/>
      <c r="K2492" s="221"/>
    </row>
    <row r="2493" spans="1:11">
      <c r="A2493" s="221"/>
      <c r="B2493" s="221"/>
      <c r="C2493" s="250" t="s">
        <v>220</v>
      </c>
      <c r="D2493" s="251">
        <v>0</v>
      </c>
      <c r="E2493" s="251">
        <v>0</v>
      </c>
      <c r="F2493" s="251">
        <v>0</v>
      </c>
      <c r="G2493" s="251">
        <v>0</v>
      </c>
      <c r="H2493" s="221"/>
      <c r="I2493" s="221"/>
      <c r="J2493" s="221"/>
      <c r="K2493" s="221"/>
    </row>
    <row r="2494" spans="1:11">
      <c r="A2494" s="221"/>
      <c r="B2494" s="221"/>
      <c r="C2494" s="250" t="s">
        <v>221</v>
      </c>
      <c r="D2494" s="251">
        <v>0</v>
      </c>
      <c r="E2494" s="251">
        <v>0</v>
      </c>
      <c r="F2494" s="251">
        <v>0</v>
      </c>
      <c r="G2494" s="251">
        <v>0</v>
      </c>
      <c r="H2494" s="221"/>
      <c r="I2494" s="221"/>
      <c r="J2494" s="221"/>
      <c r="K2494" s="221"/>
    </row>
    <row r="2495" spans="1:11">
      <c r="A2495" s="221"/>
      <c r="B2495" s="221"/>
      <c r="C2495" s="250" t="s">
        <v>227</v>
      </c>
      <c r="D2495" s="251">
        <v>0</v>
      </c>
      <c r="E2495" s="251">
        <v>0</v>
      </c>
      <c r="F2495" s="251">
        <v>0</v>
      </c>
      <c r="G2495" s="251">
        <v>0</v>
      </c>
      <c r="H2495" s="221"/>
      <c r="I2495" s="221"/>
      <c r="J2495" s="221"/>
      <c r="K2495" s="221"/>
    </row>
    <row r="2496" spans="1:11">
      <c r="A2496" s="221"/>
      <c r="B2496" s="221"/>
      <c r="C2496" s="250" t="s">
        <v>220</v>
      </c>
      <c r="D2496" s="251">
        <v>0</v>
      </c>
      <c r="E2496" s="251">
        <v>0</v>
      </c>
      <c r="F2496" s="251">
        <v>0</v>
      </c>
      <c r="G2496" s="251">
        <v>0</v>
      </c>
      <c r="H2496" s="221"/>
      <c r="I2496" s="221"/>
      <c r="J2496" s="221"/>
      <c r="K2496" s="221"/>
    </row>
    <row r="2497" spans="1:11">
      <c r="A2497" s="221"/>
      <c r="B2497" s="221"/>
      <c r="C2497" s="250" t="s">
        <v>221</v>
      </c>
      <c r="D2497" s="251">
        <v>0</v>
      </c>
      <c r="E2497" s="251">
        <v>0</v>
      </c>
      <c r="F2497" s="251">
        <v>0</v>
      </c>
      <c r="G2497" s="251">
        <v>0</v>
      </c>
      <c r="H2497" s="221"/>
      <c r="I2497" s="221"/>
      <c r="J2497" s="221"/>
      <c r="K2497" s="221"/>
    </row>
    <row r="2498" spans="1:11">
      <c r="A2498" s="221"/>
      <c r="B2498" s="221"/>
      <c r="C2498" s="250" t="s">
        <v>228</v>
      </c>
      <c r="D2498" s="251">
        <v>0</v>
      </c>
      <c r="E2498" s="251">
        <v>0</v>
      </c>
      <c r="F2498" s="251">
        <v>0</v>
      </c>
      <c r="G2498" s="251">
        <v>0</v>
      </c>
      <c r="H2498" s="221"/>
      <c r="I2498" s="221"/>
      <c r="J2498" s="221"/>
      <c r="K2498" s="221"/>
    </row>
    <row r="2499" spans="1:11">
      <c r="A2499" s="221"/>
      <c r="B2499" s="221"/>
      <c r="C2499" s="250" t="s">
        <v>220</v>
      </c>
      <c r="D2499" s="251">
        <v>0</v>
      </c>
      <c r="E2499" s="251">
        <v>0</v>
      </c>
      <c r="F2499" s="251">
        <v>0</v>
      </c>
      <c r="G2499" s="251">
        <v>0</v>
      </c>
      <c r="H2499" s="221"/>
      <c r="I2499" s="221"/>
      <c r="J2499" s="221"/>
      <c r="K2499" s="221"/>
    </row>
    <row r="2500" spans="1:11">
      <c r="A2500" s="221"/>
      <c r="B2500" s="221"/>
      <c r="C2500" s="250" t="s">
        <v>229</v>
      </c>
      <c r="D2500" s="251">
        <v>0</v>
      </c>
      <c r="E2500" s="251">
        <v>0</v>
      </c>
      <c r="F2500" s="251">
        <v>0</v>
      </c>
      <c r="G2500" s="251">
        <v>0</v>
      </c>
      <c r="H2500" s="221"/>
      <c r="I2500" s="221"/>
      <c r="J2500" s="221"/>
      <c r="K2500" s="221"/>
    </row>
    <row r="2501" spans="1:11">
      <c r="A2501" s="221"/>
      <c r="B2501" s="221"/>
      <c r="C2501" s="250" t="s">
        <v>230</v>
      </c>
      <c r="D2501" s="251">
        <v>0</v>
      </c>
      <c r="E2501" s="251">
        <v>0</v>
      </c>
      <c r="F2501" s="251">
        <v>0</v>
      </c>
      <c r="G2501" s="251">
        <v>0</v>
      </c>
      <c r="H2501" s="221"/>
      <c r="I2501" s="221"/>
      <c r="J2501" s="221"/>
      <c r="K2501" s="221"/>
    </row>
    <row r="2502" spans="1:11">
      <c r="A2502" s="221"/>
      <c r="B2502" s="221"/>
      <c r="C2502" s="250" t="s">
        <v>231</v>
      </c>
      <c r="D2502" s="251">
        <v>0</v>
      </c>
      <c r="E2502" s="251">
        <v>0</v>
      </c>
      <c r="F2502" s="251">
        <v>0</v>
      </c>
      <c r="G2502" s="251">
        <v>0</v>
      </c>
      <c r="H2502" s="221"/>
      <c r="I2502" s="221"/>
      <c r="J2502" s="221"/>
      <c r="K2502" s="221"/>
    </row>
    <row r="2503" spans="1:11">
      <c r="A2503" s="221"/>
      <c r="B2503" s="221"/>
      <c r="C2503" s="250" t="s">
        <v>232</v>
      </c>
      <c r="D2503" s="251">
        <v>0</v>
      </c>
      <c r="E2503" s="251">
        <v>0</v>
      </c>
      <c r="F2503" s="251">
        <v>0</v>
      </c>
      <c r="G2503" s="251">
        <v>0</v>
      </c>
      <c r="H2503" s="221"/>
      <c r="I2503" s="221"/>
      <c r="J2503" s="221"/>
      <c r="K2503" s="221"/>
    </row>
    <row r="2504" spans="1:11">
      <c r="A2504" s="221"/>
      <c r="B2504" s="221"/>
      <c r="C2504" s="250" t="s">
        <v>233</v>
      </c>
      <c r="D2504" s="251">
        <v>0</v>
      </c>
      <c r="E2504" s="251">
        <v>79703882.399999991</v>
      </c>
      <c r="F2504" s="251">
        <v>79703882.399999991</v>
      </c>
      <c r="G2504" s="251">
        <v>106271843.20000003</v>
      </c>
      <c r="H2504" s="221"/>
      <c r="I2504" s="221"/>
      <c r="J2504" s="221"/>
      <c r="K2504" s="221"/>
    </row>
    <row r="2505" spans="1:11">
      <c r="A2505" s="221"/>
      <c r="B2505" s="221"/>
      <c r="C2505" s="250" t="s">
        <v>220</v>
      </c>
      <c r="D2505" s="251">
        <v>0</v>
      </c>
      <c r="E2505" s="1584">
        <v>79703882.399999991</v>
      </c>
      <c r="F2505" s="1584">
        <v>79703882.399999991</v>
      </c>
      <c r="G2505" s="1584">
        <v>106271843.20000003</v>
      </c>
      <c r="H2505" s="221"/>
      <c r="I2505" s="221"/>
      <c r="J2505" s="221"/>
      <c r="K2505" s="221"/>
    </row>
    <row r="2506" spans="1:11">
      <c r="A2506" s="221"/>
      <c r="B2506" s="221"/>
      <c r="C2506" s="250" t="s">
        <v>229</v>
      </c>
      <c r="D2506" s="251">
        <v>0</v>
      </c>
      <c r="E2506" s="251">
        <v>0</v>
      </c>
      <c r="F2506" s="251">
        <v>0</v>
      </c>
      <c r="G2506" s="251">
        <v>0</v>
      </c>
      <c r="H2506" s="221"/>
      <c r="I2506" s="221"/>
      <c r="J2506" s="221"/>
      <c r="K2506" s="221"/>
    </row>
    <row r="2507" spans="1:11">
      <c r="A2507" s="221"/>
      <c r="B2507" s="221"/>
      <c r="C2507" s="250" t="s">
        <v>230</v>
      </c>
      <c r="D2507" s="251">
        <v>0</v>
      </c>
      <c r="E2507" s="251">
        <v>0</v>
      </c>
      <c r="F2507" s="251">
        <v>0</v>
      </c>
      <c r="G2507" s="251">
        <v>0</v>
      </c>
      <c r="H2507" s="221"/>
      <c r="I2507" s="221"/>
      <c r="J2507" s="221"/>
      <c r="K2507" s="221"/>
    </row>
    <row r="2508" spans="1:11">
      <c r="A2508" s="221"/>
      <c r="B2508" s="221"/>
      <c r="C2508" s="250" t="s">
        <v>231</v>
      </c>
      <c r="D2508" s="251">
        <v>0</v>
      </c>
      <c r="E2508" s="251">
        <v>0</v>
      </c>
      <c r="F2508" s="251">
        <v>0</v>
      </c>
      <c r="G2508" s="251">
        <v>0</v>
      </c>
      <c r="H2508" s="221"/>
      <c r="I2508" s="221"/>
      <c r="J2508" s="221"/>
      <c r="K2508" s="221"/>
    </row>
    <row r="2509" spans="1:11">
      <c r="A2509" s="221"/>
      <c r="B2509" s="221"/>
      <c r="C2509" s="250" t="s">
        <v>232</v>
      </c>
      <c r="D2509" s="251">
        <v>0</v>
      </c>
      <c r="E2509" s="251">
        <v>0</v>
      </c>
      <c r="F2509" s="251">
        <v>0</v>
      </c>
      <c r="G2509" s="251">
        <v>0</v>
      </c>
      <c r="H2509" s="221"/>
      <c r="I2509" s="221"/>
      <c r="J2509" s="221"/>
      <c r="K2509" s="221"/>
    </row>
    <row r="2510" spans="1:11">
      <c r="A2510" s="221"/>
      <c r="B2510" s="221"/>
      <c r="C2510" s="250" t="s">
        <v>234</v>
      </c>
      <c r="D2510" s="251">
        <v>0</v>
      </c>
      <c r="E2510" s="251">
        <v>0</v>
      </c>
      <c r="F2510" s="251">
        <v>0</v>
      </c>
      <c r="G2510" s="251">
        <v>0</v>
      </c>
      <c r="H2510" s="221"/>
      <c r="I2510" s="221"/>
      <c r="J2510" s="221"/>
      <c r="K2510" s="221"/>
    </row>
    <row r="2511" spans="1:11">
      <c r="A2511" s="221"/>
      <c r="B2511" s="221"/>
      <c r="C2511" s="250" t="s">
        <v>220</v>
      </c>
      <c r="D2511" s="251">
        <v>0</v>
      </c>
      <c r="E2511" s="251">
        <v>0</v>
      </c>
      <c r="F2511" s="251">
        <v>0</v>
      </c>
      <c r="G2511" s="251">
        <v>0</v>
      </c>
      <c r="H2511" s="221"/>
      <c r="I2511" s="221"/>
      <c r="J2511" s="221"/>
      <c r="K2511" s="221"/>
    </row>
    <row r="2512" spans="1:11">
      <c r="A2512" s="221"/>
      <c r="B2512" s="221"/>
      <c r="C2512" s="250" t="s">
        <v>229</v>
      </c>
      <c r="D2512" s="251">
        <v>0</v>
      </c>
      <c r="E2512" s="251">
        <v>0</v>
      </c>
      <c r="F2512" s="251">
        <v>0</v>
      </c>
      <c r="G2512" s="251">
        <v>0</v>
      </c>
      <c r="H2512" s="221"/>
      <c r="I2512" s="221"/>
      <c r="J2512" s="221"/>
      <c r="K2512" s="221"/>
    </row>
    <row r="2513" spans="1:11">
      <c r="A2513" s="221"/>
      <c r="B2513" s="221"/>
      <c r="C2513" s="250" t="s">
        <v>230</v>
      </c>
      <c r="D2513" s="251">
        <v>0</v>
      </c>
      <c r="E2513" s="251">
        <v>0</v>
      </c>
      <c r="F2513" s="251">
        <v>0</v>
      </c>
      <c r="G2513" s="251">
        <v>0</v>
      </c>
      <c r="H2513" s="221"/>
      <c r="I2513" s="221"/>
      <c r="J2513" s="221"/>
      <c r="K2513" s="221"/>
    </row>
    <row r="2514" spans="1:11">
      <c r="A2514" s="221"/>
      <c r="B2514" s="221"/>
      <c r="C2514" s="250" t="s">
        <v>231</v>
      </c>
      <c r="D2514" s="251">
        <v>0</v>
      </c>
      <c r="E2514" s="251">
        <v>0</v>
      </c>
      <c r="F2514" s="251">
        <v>0</v>
      </c>
      <c r="G2514" s="251">
        <v>0</v>
      </c>
      <c r="H2514" s="221"/>
      <c r="I2514" s="221"/>
      <c r="J2514" s="221"/>
      <c r="K2514" s="221"/>
    </row>
    <row r="2515" spans="1:11">
      <c r="A2515" s="221"/>
      <c r="B2515" s="221"/>
      <c r="C2515" s="250" t="s">
        <v>232</v>
      </c>
      <c r="D2515" s="251">
        <v>0</v>
      </c>
      <c r="E2515" s="251">
        <v>0</v>
      </c>
      <c r="F2515" s="251">
        <v>0</v>
      </c>
      <c r="G2515" s="251">
        <v>0</v>
      </c>
      <c r="H2515" s="221"/>
      <c r="I2515" s="221"/>
      <c r="J2515" s="221"/>
      <c r="K2515" s="221"/>
    </row>
    <row r="2516" spans="1:11">
      <c r="A2516" s="221"/>
      <c r="B2516" s="221"/>
      <c r="C2516" s="250" t="s">
        <v>235</v>
      </c>
      <c r="D2516" s="251">
        <v>0</v>
      </c>
      <c r="E2516" s="251">
        <v>0</v>
      </c>
      <c r="F2516" s="251">
        <v>0</v>
      </c>
      <c r="G2516" s="251">
        <v>0</v>
      </c>
      <c r="H2516" s="221"/>
      <c r="I2516" s="221"/>
      <c r="J2516" s="221"/>
      <c r="K2516" s="221"/>
    </row>
    <row r="2517" spans="1:11">
      <c r="A2517" s="221"/>
      <c r="B2517" s="221"/>
      <c r="C2517" s="250" t="s">
        <v>236</v>
      </c>
      <c r="D2517" s="251">
        <v>0</v>
      </c>
      <c r="E2517" s="251">
        <v>0</v>
      </c>
      <c r="F2517" s="251">
        <v>0</v>
      </c>
      <c r="G2517" s="251">
        <v>0</v>
      </c>
      <c r="H2517" s="221"/>
      <c r="I2517" s="221"/>
      <c r="J2517" s="221"/>
      <c r="K2517" s="221"/>
    </row>
    <row r="2518" spans="1:11">
      <c r="A2518" s="221"/>
      <c r="B2518" s="221"/>
      <c r="C2518" s="252" t="s">
        <v>237</v>
      </c>
      <c r="D2518" s="251">
        <v>0</v>
      </c>
      <c r="E2518" s="251">
        <v>79703882.399999991</v>
      </c>
      <c r="F2518" s="251">
        <v>79703882.399999991</v>
      </c>
      <c r="G2518" s="251">
        <v>106271843.20000003</v>
      </c>
      <c r="H2518" s="221"/>
      <c r="I2518" s="221"/>
      <c r="J2518" s="221"/>
      <c r="K2518" s="221"/>
    </row>
    <row r="2519" spans="1:11">
      <c r="A2519" s="221"/>
      <c r="B2519" s="221"/>
      <c r="C2519" s="256" t="s">
        <v>200</v>
      </c>
      <c r="D2519" s="257" t="s">
        <v>200</v>
      </c>
      <c r="E2519" s="257" t="s">
        <v>200</v>
      </c>
      <c r="F2519" s="257" t="s">
        <v>200</v>
      </c>
      <c r="G2519" s="257" t="s">
        <v>200</v>
      </c>
      <c r="H2519" s="221"/>
      <c r="I2519" s="221"/>
      <c r="J2519" s="221"/>
      <c r="K2519" s="221"/>
    </row>
    <row r="2520" spans="1:11">
      <c r="A2520" s="221"/>
      <c r="B2520" s="221"/>
      <c r="C2520" s="224" t="s">
        <v>250</v>
      </c>
      <c r="D2520" s="992">
        <v>0</v>
      </c>
      <c r="E2520" s="992">
        <v>7411444000</v>
      </c>
      <c r="F2520" s="992">
        <v>4700167000</v>
      </c>
      <c r="G2520" s="992">
        <v>3922636000</v>
      </c>
      <c r="H2520" s="221"/>
      <c r="I2520" s="221"/>
      <c r="J2520" s="221"/>
      <c r="K2520" s="221"/>
    </row>
    <row r="2521" spans="1:11">
      <c r="A2521" s="221"/>
      <c r="B2521" s="221"/>
      <c r="C2521" s="225" t="s">
        <v>219</v>
      </c>
      <c r="D2521" s="261">
        <v>0</v>
      </c>
      <c r="E2521" s="261">
        <v>0</v>
      </c>
      <c r="F2521" s="261">
        <v>0</v>
      </c>
      <c r="G2521" s="261">
        <v>0</v>
      </c>
      <c r="H2521" s="221"/>
      <c r="I2521" s="221"/>
      <c r="J2521" s="221"/>
      <c r="K2521" s="221"/>
    </row>
    <row r="2522" spans="1:11">
      <c r="A2522" s="221"/>
      <c r="B2522" s="221"/>
      <c r="C2522" s="225" t="s">
        <v>220</v>
      </c>
      <c r="D2522" s="261">
        <v>0</v>
      </c>
      <c r="E2522" s="261">
        <v>0</v>
      </c>
      <c r="F2522" s="261">
        <v>0</v>
      </c>
      <c r="G2522" s="261">
        <v>0</v>
      </c>
      <c r="H2522" s="221"/>
      <c r="I2522" s="221"/>
      <c r="J2522" s="221"/>
      <c r="K2522" s="221"/>
    </row>
    <row r="2523" spans="1:11">
      <c r="A2523" s="221"/>
      <c r="B2523" s="221"/>
      <c r="C2523" s="225" t="s">
        <v>221</v>
      </c>
      <c r="D2523" s="261">
        <v>0</v>
      </c>
      <c r="E2523" s="261">
        <v>0</v>
      </c>
      <c r="F2523" s="261">
        <v>0</v>
      </c>
      <c r="G2523" s="261">
        <v>0</v>
      </c>
      <c r="H2523" s="221"/>
      <c r="I2523" s="221"/>
      <c r="J2523" s="221"/>
      <c r="K2523" s="221"/>
    </row>
    <row r="2524" spans="1:11">
      <c r="A2524" s="221"/>
      <c r="B2524" s="221"/>
      <c r="C2524" s="225" t="s">
        <v>222</v>
      </c>
      <c r="D2524" s="261">
        <v>0</v>
      </c>
      <c r="E2524" s="261">
        <v>0</v>
      </c>
      <c r="F2524" s="261">
        <v>0</v>
      </c>
      <c r="G2524" s="261">
        <v>0</v>
      </c>
      <c r="H2524" s="221"/>
      <c r="I2524" s="221"/>
      <c r="J2524" s="221"/>
      <c r="K2524" s="221"/>
    </row>
    <row r="2525" spans="1:11">
      <c r="A2525" s="221"/>
      <c r="B2525" s="221"/>
      <c r="C2525" s="225" t="s">
        <v>220</v>
      </c>
      <c r="D2525" s="261">
        <v>0</v>
      </c>
      <c r="E2525" s="261">
        <v>0</v>
      </c>
      <c r="F2525" s="261">
        <v>0</v>
      </c>
      <c r="G2525" s="261">
        <v>0</v>
      </c>
      <c r="H2525" s="221"/>
      <c r="I2525" s="221"/>
      <c r="J2525" s="221"/>
      <c r="K2525" s="221"/>
    </row>
    <row r="2526" spans="1:11">
      <c r="A2526" s="221"/>
      <c r="B2526" s="221"/>
      <c r="C2526" s="225" t="s">
        <v>221</v>
      </c>
      <c r="D2526" s="261">
        <v>0</v>
      </c>
      <c r="E2526" s="261">
        <v>0</v>
      </c>
      <c r="F2526" s="261">
        <v>0</v>
      </c>
      <c r="G2526" s="261">
        <v>0</v>
      </c>
      <c r="H2526" s="221"/>
      <c r="I2526" s="221"/>
      <c r="J2526" s="221"/>
      <c r="K2526" s="221"/>
    </row>
    <row r="2527" spans="1:11">
      <c r="A2527" s="221"/>
      <c r="B2527" s="221"/>
      <c r="C2527" s="225" t="s">
        <v>223</v>
      </c>
      <c r="D2527" s="261">
        <v>0</v>
      </c>
      <c r="E2527" s="261">
        <v>0</v>
      </c>
      <c r="F2527" s="261">
        <v>0</v>
      </c>
      <c r="G2527" s="261">
        <v>0</v>
      </c>
      <c r="H2527" s="221"/>
      <c r="I2527" s="221"/>
      <c r="J2527" s="221"/>
      <c r="K2527" s="221"/>
    </row>
    <row r="2528" spans="1:11">
      <c r="A2528" s="221"/>
      <c r="B2528" s="221"/>
      <c r="C2528" s="225" t="s">
        <v>220</v>
      </c>
      <c r="D2528" s="261">
        <v>0</v>
      </c>
      <c r="E2528" s="261">
        <v>0</v>
      </c>
      <c r="F2528" s="261">
        <v>0</v>
      </c>
      <c r="G2528" s="261">
        <v>0</v>
      </c>
      <c r="H2528" s="221"/>
      <c r="I2528" s="221"/>
      <c r="J2528" s="221"/>
      <c r="K2528" s="221"/>
    </row>
    <row r="2529" spans="1:11">
      <c r="A2529" s="221"/>
      <c r="B2529" s="221"/>
      <c r="C2529" s="225" t="s">
        <v>221</v>
      </c>
      <c r="D2529" s="261">
        <v>0</v>
      </c>
      <c r="E2529" s="261">
        <v>0</v>
      </c>
      <c r="F2529" s="261">
        <v>0</v>
      </c>
      <c r="G2529" s="261">
        <v>0</v>
      </c>
      <c r="H2529" s="221"/>
      <c r="I2529" s="221"/>
      <c r="J2529" s="221"/>
      <c r="K2529" s="221"/>
    </row>
    <row r="2530" spans="1:11">
      <c r="A2530" s="221"/>
      <c r="B2530" s="221"/>
      <c r="C2530" s="225" t="s">
        <v>224</v>
      </c>
      <c r="D2530" s="261">
        <v>0</v>
      </c>
      <c r="E2530" s="261">
        <v>0</v>
      </c>
      <c r="F2530" s="261">
        <v>0</v>
      </c>
      <c r="G2530" s="261">
        <v>0</v>
      </c>
      <c r="H2530" s="221"/>
      <c r="I2530" s="221"/>
      <c r="J2530" s="221"/>
      <c r="K2530" s="221"/>
    </row>
    <row r="2531" spans="1:11">
      <c r="A2531" s="221"/>
      <c r="B2531" s="221"/>
      <c r="C2531" s="225" t="s">
        <v>220</v>
      </c>
      <c r="D2531" s="261">
        <v>0</v>
      </c>
      <c r="E2531" s="261">
        <v>0</v>
      </c>
      <c r="F2531" s="261">
        <v>0</v>
      </c>
      <c r="G2531" s="261">
        <v>0</v>
      </c>
      <c r="H2531" s="221"/>
      <c r="I2531" s="221"/>
      <c r="J2531" s="221"/>
      <c r="K2531" s="221"/>
    </row>
    <row r="2532" spans="1:11">
      <c r="A2532" s="221"/>
      <c r="B2532" s="221"/>
      <c r="C2532" s="225" t="s">
        <v>221</v>
      </c>
      <c r="D2532" s="261">
        <v>0</v>
      </c>
      <c r="E2532" s="261">
        <v>0</v>
      </c>
      <c r="F2532" s="261">
        <v>0</v>
      </c>
      <c r="G2532" s="261">
        <v>0</v>
      </c>
      <c r="H2532" s="221"/>
      <c r="I2532" s="221"/>
      <c r="J2532" s="221"/>
      <c r="K2532" s="221"/>
    </row>
    <row r="2533" spans="1:11">
      <c r="A2533" s="221"/>
      <c r="B2533" s="221"/>
      <c r="C2533" s="225" t="s">
        <v>251</v>
      </c>
      <c r="D2533" s="262">
        <v>0</v>
      </c>
      <c r="E2533" s="262">
        <v>0</v>
      </c>
      <c r="F2533" s="262">
        <v>0</v>
      </c>
      <c r="G2533" s="262">
        <v>0</v>
      </c>
      <c r="H2533" s="221"/>
      <c r="I2533" s="221"/>
      <c r="J2533" s="221"/>
      <c r="K2533" s="221"/>
    </row>
    <row r="2534" spans="1:11">
      <c r="A2534" s="221"/>
      <c r="B2534" s="221"/>
      <c r="C2534" s="225" t="s">
        <v>220</v>
      </c>
      <c r="D2534" s="261">
        <v>0</v>
      </c>
      <c r="E2534" s="261">
        <v>0</v>
      </c>
      <c r="F2534" s="261">
        <v>0</v>
      </c>
      <c r="G2534" s="261">
        <v>0</v>
      </c>
      <c r="H2534" s="221"/>
      <c r="I2534" s="221"/>
      <c r="J2534" s="221"/>
      <c r="K2534" s="221"/>
    </row>
    <row r="2535" spans="1:11">
      <c r="A2535" s="221"/>
      <c r="B2535" s="221"/>
      <c r="C2535" s="225" t="s">
        <v>221</v>
      </c>
      <c r="D2535" s="261">
        <v>0</v>
      </c>
      <c r="E2535" s="261">
        <v>0</v>
      </c>
      <c r="F2535" s="261">
        <v>0</v>
      </c>
      <c r="G2535" s="261">
        <v>0</v>
      </c>
      <c r="H2535" s="221"/>
      <c r="I2535" s="221"/>
      <c r="J2535" s="221"/>
      <c r="K2535" s="221"/>
    </row>
    <row r="2536" spans="1:11">
      <c r="A2536" s="221"/>
      <c r="B2536" s="221"/>
      <c r="C2536" s="225" t="s">
        <v>226</v>
      </c>
      <c r="D2536" s="261">
        <v>0</v>
      </c>
      <c r="E2536" s="261">
        <v>0</v>
      </c>
      <c r="F2536" s="261">
        <v>0</v>
      </c>
      <c r="G2536" s="261">
        <v>0</v>
      </c>
      <c r="H2536" s="221"/>
      <c r="I2536" s="221"/>
      <c r="J2536" s="221"/>
      <c r="K2536" s="221"/>
    </row>
    <row r="2537" spans="1:11">
      <c r="A2537" s="221"/>
      <c r="B2537" s="221"/>
      <c r="C2537" s="225" t="s">
        <v>220</v>
      </c>
      <c r="D2537" s="261">
        <v>0</v>
      </c>
      <c r="E2537" s="261">
        <v>0</v>
      </c>
      <c r="F2537" s="261">
        <v>0</v>
      </c>
      <c r="G2537" s="261">
        <v>0</v>
      </c>
      <c r="H2537" s="221"/>
      <c r="I2537" s="221"/>
      <c r="J2537" s="221"/>
      <c r="K2537" s="221"/>
    </row>
    <row r="2538" spans="1:11">
      <c r="A2538" s="221"/>
      <c r="B2538" s="221"/>
      <c r="C2538" s="225" t="s">
        <v>221</v>
      </c>
      <c r="D2538" s="261">
        <v>0</v>
      </c>
      <c r="E2538" s="261">
        <v>0</v>
      </c>
      <c r="F2538" s="261">
        <v>0</v>
      </c>
      <c r="G2538" s="261">
        <v>0</v>
      </c>
      <c r="H2538" s="221"/>
      <c r="I2538" s="221"/>
      <c r="J2538" s="221"/>
      <c r="K2538" s="221"/>
    </row>
    <row r="2539" spans="1:11">
      <c r="A2539" s="221"/>
      <c r="B2539" s="221"/>
      <c r="C2539" s="225" t="s">
        <v>227</v>
      </c>
      <c r="D2539" s="261">
        <v>0</v>
      </c>
      <c r="E2539" s="261">
        <v>0</v>
      </c>
      <c r="F2539" s="261">
        <v>0</v>
      </c>
      <c r="G2539" s="261">
        <v>0</v>
      </c>
      <c r="H2539" s="221"/>
      <c r="I2539" s="221"/>
      <c r="J2539" s="221"/>
      <c r="K2539" s="221"/>
    </row>
    <row r="2540" spans="1:11">
      <c r="A2540" s="221"/>
      <c r="B2540" s="221"/>
      <c r="C2540" s="225" t="s">
        <v>220</v>
      </c>
      <c r="D2540" s="261">
        <v>0</v>
      </c>
      <c r="E2540" s="261">
        <v>0</v>
      </c>
      <c r="F2540" s="261">
        <v>0</v>
      </c>
      <c r="G2540" s="261">
        <v>0</v>
      </c>
      <c r="H2540" s="221"/>
      <c r="I2540" s="221"/>
      <c r="J2540" s="221"/>
      <c r="K2540" s="221"/>
    </row>
    <row r="2541" spans="1:11">
      <c r="A2541" s="221"/>
      <c r="B2541" s="221"/>
      <c r="C2541" s="225" t="s">
        <v>221</v>
      </c>
      <c r="D2541" s="261">
        <v>0</v>
      </c>
      <c r="E2541" s="261">
        <v>0</v>
      </c>
      <c r="F2541" s="261">
        <v>0</v>
      </c>
      <c r="G2541" s="261">
        <v>0</v>
      </c>
      <c r="H2541" s="221"/>
      <c r="I2541" s="221"/>
      <c r="J2541" s="221"/>
      <c r="K2541" s="221"/>
    </row>
    <row r="2542" spans="1:11">
      <c r="A2542" s="221"/>
      <c r="B2542" s="221"/>
      <c r="C2542" s="225" t="s">
        <v>228</v>
      </c>
      <c r="D2542" s="261">
        <v>0</v>
      </c>
      <c r="E2542" s="261">
        <v>0</v>
      </c>
      <c r="F2542" s="261">
        <v>0</v>
      </c>
      <c r="G2542" s="261">
        <v>0</v>
      </c>
      <c r="H2542" s="221"/>
      <c r="I2542" s="221"/>
      <c r="J2542" s="221"/>
      <c r="K2542" s="221"/>
    </row>
    <row r="2543" spans="1:11">
      <c r="A2543" s="221"/>
      <c r="B2543" s="221"/>
      <c r="C2543" s="225" t="s">
        <v>220</v>
      </c>
      <c r="D2543" s="261">
        <v>0</v>
      </c>
      <c r="E2543" s="261">
        <v>0</v>
      </c>
      <c r="F2543" s="261">
        <v>0</v>
      </c>
      <c r="G2543" s="261">
        <v>0</v>
      </c>
      <c r="H2543" s="221"/>
      <c r="I2543" s="221"/>
      <c r="J2543" s="221"/>
      <c r="K2543" s="221"/>
    </row>
    <row r="2544" spans="1:11">
      <c r="A2544" s="221"/>
      <c r="B2544" s="221"/>
      <c r="C2544" s="225" t="s">
        <v>229</v>
      </c>
      <c r="D2544" s="261">
        <v>0</v>
      </c>
      <c r="E2544" s="261">
        <v>0</v>
      </c>
      <c r="F2544" s="261">
        <v>0</v>
      </c>
      <c r="G2544" s="261">
        <v>0</v>
      </c>
      <c r="H2544" s="221"/>
      <c r="I2544" s="221"/>
      <c r="J2544" s="221"/>
      <c r="K2544" s="221"/>
    </row>
    <row r="2545" spans="1:11">
      <c r="A2545" s="221"/>
      <c r="B2545" s="221"/>
      <c r="C2545" s="225" t="s">
        <v>230</v>
      </c>
      <c r="D2545" s="261">
        <v>0</v>
      </c>
      <c r="E2545" s="261">
        <v>0</v>
      </c>
      <c r="F2545" s="261">
        <v>0</v>
      </c>
      <c r="G2545" s="261">
        <v>0</v>
      </c>
      <c r="H2545" s="221"/>
      <c r="I2545" s="221"/>
      <c r="J2545" s="221"/>
      <c r="K2545" s="221"/>
    </row>
    <row r="2546" spans="1:11">
      <c r="A2546" s="221"/>
      <c r="B2546" s="221"/>
      <c r="C2546" s="225" t="s">
        <v>231</v>
      </c>
      <c r="D2546" s="261">
        <v>0</v>
      </c>
      <c r="E2546" s="261">
        <v>0</v>
      </c>
      <c r="F2546" s="261">
        <v>0</v>
      </c>
      <c r="G2546" s="261">
        <v>0</v>
      </c>
      <c r="H2546" s="221"/>
      <c r="I2546" s="221"/>
      <c r="J2546" s="221"/>
      <c r="K2546" s="221"/>
    </row>
    <row r="2547" spans="1:11">
      <c r="A2547" s="221"/>
      <c r="B2547" s="221"/>
      <c r="C2547" s="225" t="s">
        <v>232</v>
      </c>
      <c r="D2547" s="261">
        <v>0</v>
      </c>
      <c r="E2547" s="261">
        <v>0</v>
      </c>
      <c r="F2547" s="261">
        <v>0</v>
      </c>
      <c r="G2547" s="261">
        <v>0</v>
      </c>
      <c r="H2547" s="221"/>
      <c r="I2547" s="221"/>
      <c r="J2547" s="221"/>
      <c r="K2547" s="221"/>
    </row>
    <row r="2548" spans="1:11">
      <c r="A2548" s="221"/>
      <c r="B2548" s="221"/>
      <c r="C2548" s="225" t="s">
        <v>233</v>
      </c>
      <c r="D2548" s="261">
        <v>0</v>
      </c>
      <c r="E2548" s="261">
        <v>7411444000</v>
      </c>
      <c r="F2548" s="261">
        <v>4700167000</v>
      </c>
      <c r="G2548" s="261">
        <v>3922636000</v>
      </c>
      <c r="H2548" s="221"/>
      <c r="I2548" s="221"/>
      <c r="J2548" s="221"/>
      <c r="K2548" s="221"/>
    </row>
    <row r="2549" spans="1:11">
      <c r="A2549" s="221"/>
      <c r="B2549" s="221"/>
      <c r="C2549" s="225" t="s">
        <v>220</v>
      </c>
      <c r="D2549" s="261">
        <v>0</v>
      </c>
      <c r="E2549" s="261">
        <v>7411444000</v>
      </c>
      <c r="F2549" s="261">
        <v>4700167000</v>
      </c>
      <c r="G2549" s="261">
        <v>3922636000</v>
      </c>
      <c r="H2549" s="221"/>
      <c r="I2549" s="221"/>
      <c r="J2549" s="221"/>
      <c r="K2549" s="221"/>
    </row>
    <row r="2550" spans="1:11">
      <c r="A2550" s="221"/>
      <c r="B2550" s="221"/>
      <c r="C2550" s="225" t="s">
        <v>229</v>
      </c>
      <c r="D2550" s="261">
        <v>0</v>
      </c>
      <c r="E2550" s="261">
        <v>0</v>
      </c>
      <c r="F2550" s="261">
        <v>0</v>
      </c>
      <c r="G2550" s="261">
        <v>0</v>
      </c>
      <c r="H2550" s="221"/>
      <c r="I2550" s="221"/>
      <c r="J2550" s="221"/>
      <c r="K2550" s="221"/>
    </row>
    <row r="2551" spans="1:11">
      <c r="A2551" s="221"/>
      <c r="B2551" s="221"/>
      <c r="C2551" s="225" t="s">
        <v>230</v>
      </c>
      <c r="D2551" s="261">
        <v>0</v>
      </c>
      <c r="E2551" s="261">
        <v>0</v>
      </c>
      <c r="F2551" s="261">
        <v>0</v>
      </c>
      <c r="G2551" s="261">
        <v>0</v>
      </c>
      <c r="H2551" s="221"/>
      <c r="I2551" s="221"/>
      <c r="J2551" s="221"/>
      <c r="K2551" s="221"/>
    </row>
    <row r="2552" spans="1:11">
      <c r="A2552" s="221"/>
      <c r="B2552" s="221"/>
      <c r="C2552" s="225" t="s">
        <v>231</v>
      </c>
      <c r="D2552" s="261">
        <v>0</v>
      </c>
      <c r="E2552" s="261">
        <v>0</v>
      </c>
      <c r="F2552" s="261">
        <v>0</v>
      </c>
      <c r="G2552" s="261">
        <v>0</v>
      </c>
      <c r="H2552" s="221"/>
      <c r="I2552" s="221"/>
      <c r="J2552" s="221"/>
      <c r="K2552" s="221"/>
    </row>
    <row r="2553" spans="1:11">
      <c r="A2553" s="221"/>
      <c r="B2553" s="221"/>
      <c r="C2553" s="225" t="s">
        <v>232</v>
      </c>
      <c r="D2553" s="261">
        <v>0</v>
      </c>
      <c r="E2553" s="261">
        <v>0</v>
      </c>
      <c r="F2553" s="261">
        <v>0</v>
      </c>
      <c r="G2553" s="261">
        <v>0</v>
      </c>
      <c r="H2553" s="221"/>
      <c r="I2553" s="221"/>
      <c r="J2553" s="221"/>
      <c r="K2553" s="221"/>
    </row>
    <row r="2554" spans="1:11">
      <c r="A2554" s="221"/>
      <c r="B2554" s="221"/>
      <c r="C2554" s="225" t="s">
        <v>234</v>
      </c>
      <c r="D2554" s="261">
        <v>0</v>
      </c>
      <c r="E2554" s="261">
        <v>0</v>
      </c>
      <c r="F2554" s="261">
        <v>0</v>
      </c>
      <c r="G2554" s="261">
        <v>0</v>
      </c>
      <c r="H2554" s="221"/>
      <c r="I2554" s="221"/>
      <c r="J2554" s="221"/>
      <c r="K2554" s="221"/>
    </row>
    <row r="2555" spans="1:11">
      <c r="A2555" s="221"/>
      <c r="B2555" s="221"/>
      <c r="C2555" s="225" t="s">
        <v>220</v>
      </c>
      <c r="D2555" s="261">
        <v>0</v>
      </c>
      <c r="E2555" s="261">
        <v>0</v>
      </c>
      <c r="F2555" s="261">
        <v>0</v>
      </c>
      <c r="G2555" s="261">
        <v>0</v>
      </c>
      <c r="H2555" s="221"/>
      <c r="I2555" s="221"/>
      <c r="J2555" s="221"/>
      <c r="K2555" s="221"/>
    </row>
    <row r="2556" spans="1:11">
      <c r="A2556" s="221"/>
      <c r="B2556" s="221"/>
      <c r="C2556" s="225" t="s">
        <v>229</v>
      </c>
      <c r="D2556" s="261">
        <v>0</v>
      </c>
      <c r="E2556" s="261">
        <v>0</v>
      </c>
      <c r="F2556" s="261">
        <v>0</v>
      </c>
      <c r="G2556" s="261">
        <v>0</v>
      </c>
      <c r="H2556" s="221"/>
      <c r="I2556" s="221"/>
      <c r="J2556" s="221"/>
      <c r="K2556" s="221"/>
    </row>
    <row r="2557" spans="1:11">
      <c r="A2557" s="221"/>
      <c r="B2557" s="221"/>
      <c r="C2557" s="225" t="s">
        <v>230</v>
      </c>
      <c r="D2557" s="261">
        <v>0</v>
      </c>
      <c r="E2557" s="261">
        <v>0</v>
      </c>
      <c r="F2557" s="261">
        <v>0</v>
      </c>
      <c r="G2557" s="261">
        <v>0</v>
      </c>
      <c r="H2557" s="221"/>
      <c r="I2557" s="221"/>
      <c r="J2557" s="221"/>
      <c r="K2557" s="221"/>
    </row>
    <row r="2558" spans="1:11">
      <c r="A2558" s="221"/>
      <c r="B2558" s="221"/>
      <c r="C2558" s="225" t="s">
        <v>231</v>
      </c>
      <c r="D2558" s="261">
        <v>0</v>
      </c>
      <c r="E2558" s="261">
        <v>0</v>
      </c>
      <c r="F2558" s="261">
        <v>0</v>
      </c>
      <c r="G2558" s="261">
        <v>0</v>
      </c>
      <c r="H2558" s="221"/>
      <c r="I2558" s="221"/>
      <c r="J2558" s="221"/>
      <c r="K2558" s="221"/>
    </row>
    <row r="2559" spans="1:11">
      <c r="A2559" s="221"/>
      <c r="B2559" s="221"/>
      <c r="C2559" s="225" t="s">
        <v>232</v>
      </c>
      <c r="D2559" s="261">
        <v>0</v>
      </c>
      <c r="E2559" s="261">
        <v>0</v>
      </c>
      <c r="F2559" s="261">
        <v>0</v>
      </c>
      <c r="G2559" s="261">
        <v>0</v>
      </c>
      <c r="H2559" s="221"/>
      <c r="I2559" s="221"/>
      <c r="J2559" s="221"/>
      <c r="K2559" s="221"/>
    </row>
    <row r="2560" spans="1:11">
      <c r="A2560" s="221"/>
      <c r="B2560" s="221"/>
      <c r="C2560" s="225" t="s">
        <v>235</v>
      </c>
      <c r="D2560" s="261">
        <v>0</v>
      </c>
      <c r="E2560" s="261">
        <v>0</v>
      </c>
      <c r="F2560" s="261">
        <v>0</v>
      </c>
      <c r="G2560" s="261">
        <v>0</v>
      </c>
      <c r="H2560" s="221"/>
      <c r="I2560" s="221"/>
      <c r="J2560" s="221"/>
      <c r="K2560" s="221"/>
    </row>
    <row r="2561" spans="1:11">
      <c r="A2561" s="221"/>
      <c r="B2561" s="221"/>
      <c r="C2561" s="225" t="s">
        <v>236</v>
      </c>
      <c r="D2561" s="261">
        <v>0</v>
      </c>
      <c r="E2561" s="261">
        <v>0</v>
      </c>
      <c r="F2561" s="261">
        <v>0</v>
      </c>
      <c r="G2561" s="261">
        <v>0</v>
      </c>
      <c r="H2561" s="221"/>
      <c r="I2561" s="221"/>
      <c r="J2561" s="221"/>
      <c r="K2561" s="221"/>
    </row>
    <row r="2562" spans="1:11">
      <c r="A2562" s="221"/>
      <c r="B2562" s="221"/>
      <c r="C2562" s="263" t="s">
        <v>200</v>
      </c>
      <c r="D2562" s="221"/>
      <c r="E2562" s="221"/>
      <c r="F2562" s="221"/>
      <c r="G2562" s="221"/>
      <c r="H2562" s="221"/>
      <c r="I2562" s="221"/>
      <c r="J2562" s="221"/>
      <c r="K2562" s="221"/>
    </row>
    <row r="2563" spans="1:11">
      <c r="A2563" s="264" t="s">
        <v>252</v>
      </c>
      <c r="B2563" s="244" t="s">
        <v>84</v>
      </c>
      <c r="C2563" s="244" t="s">
        <v>200</v>
      </c>
      <c r="D2563" s="221"/>
      <c r="E2563" s="265" t="s">
        <v>200</v>
      </c>
      <c r="F2563" s="244" t="s">
        <v>84</v>
      </c>
      <c r="G2563" s="244" t="s">
        <v>200</v>
      </c>
      <c r="H2563" s="266" t="s">
        <v>200</v>
      </c>
      <c r="I2563" s="265" t="s">
        <v>200</v>
      </c>
      <c r="J2563" s="244" t="s">
        <v>84</v>
      </c>
      <c r="K2563" s="244" t="s">
        <v>200</v>
      </c>
    </row>
    <row r="2564" spans="1:11" ht="18">
      <c r="A2564" s="267" t="s">
        <v>253</v>
      </c>
      <c r="B2564" s="244" t="s">
        <v>254</v>
      </c>
      <c r="C2564" s="244" t="s">
        <v>200</v>
      </c>
      <c r="D2564" s="221"/>
      <c r="E2564" s="267" t="s">
        <v>255</v>
      </c>
      <c r="F2564" s="244" t="s">
        <v>254</v>
      </c>
      <c r="G2564" s="244" t="s">
        <v>200</v>
      </c>
      <c r="H2564" s="221"/>
      <c r="I2564" s="267" t="s">
        <v>256</v>
      </c>
      <c r="J2564" s="244" t="s">
        <v>254</v>
      </c>
      <c r="K2564" s="244" t="s">
        <v>200</v>
      </c>
    </row>
    <row r="2565" spans="1:11">
      <c r="A2565" s="268" t="s">
        <v>200</v>
      </c>
      <c r="B2565" s="244" t="s">
        <v>86</v>
      </c>
      <c r="C2565" s="244" t="s">
        <v>200</v>
      </c>
      <c r="D2565" s="221"/>
      <c r="E2565" s="268" t="s">
        <v>200</v>
      </c>
      <c r="F2565" s="244" t="s">
        <v>86</v>
      </c>
      <c r="G2565" s="244" t="s">
        <v>200</v>
      </c>
      <c r="H2565" s="221"/>
      <c r="I2565" s="268" t="s">
        <v>200</v>
      </c>
      <c r="J2565" s="244" t="s">
        <v>86</v>
      </c>
      <c r="K2565" s="244" t="s">
        <v>200</v>
      </c>
    </row>
  </sheetData>
  <mergeCells count="225">
    <mergeCell ref="C1:G1"/>
    <mergeCell ref="C2:G2"/>
    <mergeCell ref="D3:G3"/>
    <mergeCell ref="D4:G4"/>
    <mergeCell ref="D5:G5"/>
    <mergeCell ref="D6:G6"/>
    <mergeCell ref="D13:G13"/>
    <mergeCell ref="D14:G14"/>
    <mergeCell ref="D15:G15"/>
    <mergeCell ref="D16:G16"/>
    <mergeCell ref="C19:G19"/>
    <mergeCell ref="D23:G23"/>
    <mergeCell ref="D7:G7"/>
    <mergeCell ref="C8:G8"/>
    <mergeCell ref="C9:G9"/>
    <mergeCell ref="D10:G10"/>
    <mergeCell ref="D11:G11"/>
    <mergeCell ref="C12:G12"/>
    <mergeCell ref="C38:G38"/>
    <mergeCell ref="D83:G83"/>
    <mergeCell ref="D84:G84"/>
    <mergeCell ref="D85:G85"/>
    <mergeCell ref="C94:G94"/>
    <mergeCell ref="D139:G139"/>
    <mergeCell ref="D24:G24"/>
    <mergeCell ref="C25:G25"/>
    <mergeCell ref="D26:G26"/>
    <mergeCell ref="D27:G27"/>
    <mergeCell ref="D28:G28"/>
    <mergeCell ref="D29:G29"/>
    <mergeCell ref="C206:G206"/>
    <mergeCell ref="D251:G251"/>
    <mergeCell ref="D252:G252"/>
    <mergeCell ref="D253:G253"/>
    <mergeCell ref="C262:G262"/>
    <mergeCell ref="D307:G307"/>
    <mergeCell ref="D140:G140"/>
    <mergeCell ref="D141:G141"/>
    <mergeCell ref="C150:G150"/>
    <mergeCell ref="D195:G195"/>
    <mergeCell ref="D196:G196"/>
    <mergeCell ref="D197:G197"/>
    <mergeCell ref="C374:G374"/>
    <mergeCell ref="D419:G419"/>
    <mergeCell ref="D420:G420"/>
    <mergeCell ref="D421:G421"/>
    <mergeCell ref="D308:G308"/>
    <mergeCell ref="D309:G309"/>
    <mergeCell ref="C318:G318"/>
    <mergeCell ref="D363:G363"/>
    <mergeCell ref="D364:G364"/>
    <mergeCell ref="D365:G365"/>
    <mergeCell ref="C430:G430"/>
    <mergeCell ref="D475:G475"/>
    <mergeCell ref="C486:G486"/>
    <mergeCell ref="D531:G531"/>
    <mergeCell ref="D532:G532"/>
    <mergeCell ref="C543:G543"/>
    <mergeCell ref="D703:G703"/>
    <mergeCell ref="D704:G704"/>
    <mergeCell ref="D705:G705"/>
    <mergeCell ref="D647:G647"/>
    <mergeCell ref="D648:G648"/>
    <mergeCell ref="C600:G600"/>
    <mergeCell ref="D645:G645"/>
    <mergeCell ref="D646:G646"/>
    <mergeCell ref="D534:G534"/>
    <mergeCell ref="D590:G590"/>
    <mergeCell ref="D591:G591"/>
    <mergeCell ref="D588:G588"/>
    <mergeCell ref="D589:G589"/>
    <mergeCell ref="D476:G476"/>
    <mergeCell ref="D477:G477"/>
    <mergeCell ref="D533:G533"/>
    <mergeCell ref="C657:G657"/>
    <mergeCell ref="D702:G702"/>
    <mergeCell ref="C714:G714"/>
    <mergeCell ref="D759:G759"/>
    <mergeCell ref="D816:G816"/>
    <mergeCell ref="D817:G817"/>
    <mergeCell ref="D760:G760"/>
    <mergeCell ref="D761:G761"/>
    <mergeCell ref="D762:G762"/>
    <mergeCell ref="C771:G771"/>
    <mergeCell ref="D876:G876"/>
    <mergeCell ref="C885:G885"/>
    <mergeCell ref="D930:G930"/>
    <mergeCell ref="D931:G931"/>
    <mergeCell ref="D932:G932"/>
    <mergeCell ref="D933:G933"/>
    <mergeCell ref="D818:G818"/>
    <mergeCell ref="D819:G819"/>
    <mergeCell ref="C828:G828"/>
    <mergeCell ref="D873:G873"/>
    <mergeCell ref="D874:G874"/>
    <mergeCell ref="D875:G875"/>
    <mergeCell ref="D1044:G1044"/>
    <mergeCell ref="D1045:G1045"/>
    <mergeCell ref="D1046:G1046"/>
    <mergeCell ref="D1047:G1047"/>
    <mergeCell ref="C1056:G1056"/>
    <mergeCell ref="D1101:G1101"/>
    <mergeCell ref="C942:G942"/>
    <mergeCell ref="D987:G987"/>
    <mergeCell ref="D988:G988"/>
    <mergeCell ref="D989:G989"/>
    <mergeCell ref="D990:G990"/>
    <mergeCell ref="C999:G999"/>
    <mergeCell ref="D1160:G1160"/>
    <mergeCell ref="D1161:G1161"/>
    <mergeCell ref="C1170:G1170"/>
    <mergeCell ref="D1215:G1215"/>
    <mergeCell ref="D1216:G1216"/>
    <mergeCell ref="D1217:G1217"/>
    <mergeCell ref="D1102:G1102"/>
    <mergeCell ref="D1103:G1103"/>
    <mergeCell ref="D1104:G1104"/>
    <mergeCell ref="C1113:G1113"/>
    <mergeCell ref="D1158:G1158"/>
    <mergeCell ref="D1159:G1159"/>
    <mergeCell ref="C1284:G1284"/>
    <mergeCell ref="D1329:G1329"/>
    <mergeCell ref="D1330:G1330"/>
    <mergeCell ref="D1331:G1331"/>
    <mergeCell ref="D1332:G1332"/>
    <mergeCell ref="C1341:G1341"/>
    <mergeCell ref="D1218:G1218"/>
    <mergeCell ref="C1227:G1227"/>
    <mergeCell ref="D1272:G1272"/>
    <mergeCell ref="D1273:G1273"/>
    <mergeCell ref="D1274:G1274"/>
    <mergeCell ref="D1275:G1275"/>
    <mergeCell ref="D1444:G1444"/>
    <mergeCell ref="D1445:G1445"/>
    <mergeCell ref="C1454:G1454"/>
    <mergeCell ref="D1499:G1499"/>
    <mergeCell ref="D1500:G1500"/>
    <mergeCell ref="D1501:G1501"/>
    <mergeCell ref="D1386:G1386"/>
    <mergeCell ref="D1387:G1387"/>
    <mergeCell ref="D1388:G1388"/>
    <mergeCell ref="D1389:G1389"/>
    <mergeCell ref="C1398:G1398"/>
    <mergeCell ref="D1443:G1443"/>
    <mergeCell ref="C1568:G1568"/>
    <mergeCell ref="D1613:G1613"/>
    <mergeCell ref="D1614:G1614"/>
    <mergeCell ref="D1615:G1615"/>
    <mergeCell ref="C1624:G1624"/>
    <mergeCell ref="D1669:G1669"/>
    <mergeCell ref="D1502:G1502"/>
    <mergeCell ref="C1511:G1511"/>
    <mergeCell ref="D1556:G1556"/>
    <mergeCell ref="D1557:G1557"/>
    <mergeCell ref="D1558:G1558"/>
    <mergeCell ref="D1559:G1559"/>
    <mergeCell ref="D1728:G1728"/>
    <mergeCell ref="D1729:G1729"/>
    <mergeCell ref="C1738:G1738"/>
    <mergeCell ref="D1783:G1783"/>
    <mergeCell ref="D1784:G1784"/>
    <mergeCell ref="D1785:G1785"/>
    <mergeCell ref="D1670:G1670"/>
    <mergeCell ref="D1671:G1671"/>
    <mergeCell ref="D1672:G1672"/>
    <mergeCell ref="C1681:G1681"/>
    <mergeCell ref="D1726:G1726"/>
    <mergeCell ref="D1727:G1727"/>
    <mergeCell ref="D1896:G1896"/>
    <mergeCell ref="D1897:G1897"/>
    <mergeCell ref="C1906:G1906"/>
    <mergeCell ref="D1951:G1951"/>
    <mergeCell ref="D1952:G1952"/>
    <mergeCell ref="D1953:G1953"/>
    <mergeCell ref="C1794:G1794"/>
    <mergeCell ref="D1839:G1839"/>
    <mergeCell ref="D1840:G1840"/>
    <mergeCell ref="D1841:G1841"/>
    <mergeCell ref="C1850:G1850"/>
    <mergeCell ref="D1895:G1895"/>
    <mergeCell ref="C2020:G2020"/>
    <mergeCell ref="D2065:G2065"/>
    <mergeCell ref="D2066:G2066"/>
    <mergeCell ref="D2067:G2067"/>
    <mergeCell ref="C2076:G2076"/>
    <mergeCell ref="D2121:G2121"/>
    <mergeCell ref="D1954:G1954"/>
    <mergeCell ref="C1963:G1963"/>
    <mergeCell ref="D2008:G2008"/>
    <mergeCell ref="D2009:G2009"/>
    <mergeCell ref="D2010:G2010"/>
    <mergeCell ref="D2011:G2011"/>
    <mergeCell ref="D2180:G2180"/>
    <mergeCell ref="D2181:G2181"/>
    <mergeCell ref="C2190:G2190"/>
    <mergeCell ref="D2235:G2235"/>
    <mergeCell ref="D2236:G2236"/>
    <mergeCell ref="D2237:G2237"/>
    <mergeCell ref="D2122:G2122"/>
    <mergeCell ref="D2123:G2123"/>
    <mergeCell ref="D2124:G2124"/>
    <mergeCell ref="C2133:G2133"/>
    <mergeCell ref="D2178:G2178"/>
    <mergeCell ref="D2179:G2179"/>
    <mergeCell ref="C2304:G2304"/>
    <mergeCell ref="D2349:G2349"/>
    <mergeCell ref="D2350:G2350"/>
    <mergeCell ref="D2351:G2351"/>
    <mergeCell ref="C2360:G2360"/>
    <mergeCell ref="D2405:G2405"/>
    <mergeCell ref="D2238:G2238"/>
    <mergeCell ref="C2247:G2247"/>
    <mergeCell ref="D2292:G2292"/>
    <mergeCell ref="D2293:G2293"/>
    <mergeCell ref="D2294:G2294"/>
    <mergeCell ref="D2295:G2295"/>
    <mergeCell ref="D2464:G2464"/>
    <mergeCell ref="D2465:G2465"/>
    <mergeCell ref="C2474:G2474"/>
    <mergeCell ref="D2406:G2406"/>
    <mergeCell ref="D2407:G2407"/>
    <mergeCell ref="D2408:G2408"/>
    <mergeCell ref="C2417:G2417"/>
    <mergeCell ref="D2462:G2462"/>
    <mergeCell ref="D2463:G246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532F5-C03C-41F5-8BDF-51E883F5F7F9}">
  <dimension ref="A1:K866"/>
  <sheetViews>
    <sheetView workbookViewId="0"/>
  </sheetViews>
  <sheetFormatPr defaultRowHeight="15"/>
  <cols>
    <col min="1" max="1" width="13.28515625" customWidth="1"/>
    <col min="2" max="2" width="9.7109375" customWidth="1"/>
    <col min="3" max="3" width="24" customWidth="1"/>
    <col min="4" max="4" width="17.42578125" customWidth="1"/>
    <col min="5" max="5" width="17.28515625" customWidth="1"/>
    <col min="6" max="6" width="17.42578125" customWidth="1"/>
    <col min="7" max="7" width="17.5703125" customWidth="1"/>
    <col min="8" max="8" width="9.28515625" bestFit="1" customWidth="1"/>
    <col min="9" max="9" width="23.85546875" bestFit="1" customWidth="1"/>
    <col min="10" max="10" width="10.7109375" customWidth="1"/>
    <col min="11" max="11" width="17.42578125" customWidth="1"/>
  </cols>
  <sheetData>
    <row r="1" spans="1:11" ht="20.100000000000001" customHeight="1">
      <c r="A1" s="221"/>
      <c r="B1" s="221"/>
      <c r="C1" s="1623" t="s">
        <v>0</v>
      </c>
      <c r="D1" s="1624"/>
      <c r="E1" s="1624"/>
      <c r="F1" s="1624"/>
      <c r="G1" s="1624"/>
      <c r="H1" s="221"/>
      <c r="I1" s="221"/>
      <c r="J1" s="221"/>
      <c r="K1" s="221"/>
    </row>
    <row r="2" spans="1:11" ht="24.95" customHeight="1">
      <c r="A2" s="221"/>
      <c r="B2" s="221"/>
      <c r="C2" s="1625" t="s">
        <v>193</v>
      </c>
      <c r="D2" s="1626"/>
      <c r="E2" s="1626"/>
      <c r="F2" s="1626"/>
      <c r="G2" s="1626"/>
      <c r="H2" s="221"/>
      <c r="I2" s="221"/>
      <c r="J2" s="221"/>
      <c r="K2" s="221"/>
    </row>
    <row r="3" spans="1:11" ht="14.1" customHeight="1">
      <c r="A3" s="221"/>
      <c r="B3" s="221"/>
      <c r="C3" s="222" t="s">
        <v>194</v>
      </c>
      <c r="D3" s="1621" t="s">
        <v>3251</v>
      </c>
      <c r="E3" s="1622"/>
      <c r="F3" s="1622"/>
      <c r="G3" s="1622"/>
      <c r="H3" s="221"/>
      <c r="I3" s="221"/>
      <c r="J3" s="221"/>
      <c r="K3" s="221"/>
    </row>
    <row r="4" spans="1:11" ht="14.1" customHeight="1">
      <c r="A4" s="221"/>
      <c r="B4" s="221"/>
      <c r="C4" s="222" t="s">
        <v>196</v>
      </c>
      <c r="D4" s="1621" t="s">
        <v>3252</v>
      </c>
      <c r="E4" s="1622"/>
      <c r="F4" s="1622"/>
      <c r="G4" s="1622"/>
      <c r="H4" s="221"/>
      <c r="I4" s="221"/>
      <c r="J4" s="221"/>
      <c r="K4" s="221"/>
    </row>
    <row r="5" spans="1:11" ht="14.1" customHeight="1">
      <c r="A5" s="221"/>
      <c r="B5" s="221"/>
      <c r="C5" s="222" t="s">
        <v>2</v>
      </c>
      <c r="D5" s="1621" t="s">
        <v>3253</v>
      </c>
      <c r="E5" s="1622"/>
      <c r="F5" s="1622"/>
      <c r="G5" s="1622"/>
      <c r="H5" s="221"/>
      <c r="I5" s="221"/>
      <c r="J5" s="221"/>
      <c r="K5" s="221"/>
    </row>
    <row r="6" spans="1:11" ht="14.1" customHeight="1">
      <c r="A6" s="221"/>
      <c r="B6" s="221"/>
      <c r="C6" s="222" t="s">
        <v>4</v>
      </c>
      <c r="D6" s="1621" t="s">
        <v>3254</v>
      </c>
      <c r="E6" s="1622"/>
      <c r="F6" s="1622"/>
      <c r="G6" s="1622"/>
      <c r="H6" s="221"/>
      <c r="I6" s="221"/>
      <c r="J6" s="221"/>
      <c r="K6" s="221"/>
    </row>
    <row r="7" spans="1:11" ht="14.1" customHeight="1">
      <c r="A7" s="221"/>
      <c r="B7" s="221"/>
      <c r="C7" s="222" t="s">
        <v>6</v>
      </c>
      <c r="D7" s="1629" t="s">
        <v>199</v>
      </c>
      <c r="E7" s="1630"/>
      <c r="F7" s="1630"/>
      <c r="G7" s="1630"/>
      <c r="H7" s="221"/>
      <c r="I7" s="221"/>
      <c r="J7" s="221"/>
      <c r="K7" s="221"/>
    </row>
    <row r="8" spans="1:11" ht="14.1" customHeight="1">
      <c r="A8" s="221"/>
      <c r="B8" s="221"/>
      <c r="C8" s="1631" t="s">
        <v>8</v>
      </c>
      <c r="D8" s="1632"/>
      <c r="E8" s="1632"/>
      <c r="F8" s="1632"/>
      <c r="G8" s="1632"/>
      <c r="H8" s="221"/>
      <c r="I8" s="221"/>
      <c r="J8" s="221"/>
      <c r="K8" s="221"/>
    </row>
    <row r="9" spans="1:11" ht="30.95" customHeight="1">
      <c r="A9" s="221"/>
      <c r="B9" s="221"/>
      <c r="C9" s="1633" t="s">
        <v>3255</v>
      </c>
      <c r="D9" s="1634"/>
      <c r="E9" s="1634"/>
      <c r="F9" s="1634"/>
      <c r="G9" s="1634"/>
      <c r="H9" s="221"/>
      <c r="I9" s="221"/>
      <c r="J9" s="221"/>
      <c r="K9" s="221"/>
    </row>
    <row r="10" spans="1:11" ht="41.1" customHeight="1">
      <c r="A10" s="221"/>
      <c r="B10" s="221"/>
      <c r="C10" s="224" t="s">
        <v>10</v>
      </c>
      <c r="D10" s="1635" t="s">
        <v>3256</v>
      </c>
      <c r="E10" s="1636"/>
      <c r="F10" s="1636"/>
      <c r="G10" s="1636"/>
      <c r="H10" s="221"/>
      <c r="I10" s="221"/>
      <c r="J10" s="221"/>
      <c r="K10" s="221"/>
    </row>
    <row r="11" spans="1:11" ht="26.1" customHeight="1">
      <c r="A11" s="221"/>
      <c r="B11" s="221"/>
      <c r="C11" s="224" t="s">
        <v>203</v>
      </c>
      <c r="D11" s="1635" t="s">
        <v>200</v>
      </c>
      <c r="E11" s="1636"/>
      <c r="F11" s="1636"/>
      <c r="G11" s="1636"/>
      <c r="H11" s="221"/>
      <c r="I11" s="221"/>
      <c r="J11" s="221"/>
      <c r="K11" s="221"/>
    </row>
    <row r="12" spans="1:11" ht="14.1" customHeight="1">
      <c r="A12" s="221"/>
      <c r="B12" s="221"/>
      <c r="C12" s="1627" t="s">
        <v>200</v>
      </c>
      <c r="D12" s="1628"/>
      <c r="E12" s="1628"/>
      <c r="F12" s="1628"/>
      <c r="G12" s="1628"/>
      <c r="H12" s="221"/>
      <c r="I12" s="221"/>
      <c r="J12" s="221"/>
      <c r="K12" s="221"/>
    </row>
    <row r="13" spans="1:11" ht="14.1" customHeight="1">
      <c r="A13" s="221"/>
      <c r="B13" s="221"/>
      <c r="C13" s="242" t="s">
        <v>200</v>
      </c>
      <c r="D13" s="1627" t="s">
        <v>200</v>
      </c>
      <c r="E13" s="1628"/>
      <c r="F13" s="1628"/>
      <c r="G13" s="1628"/>
      <c r="H13" s="221"/>
      <c r="I13" s="221"/>
      <c r="J13" s="221"/>
      <c r="K13" s="221"/>
    </row>
    <row r="14" spans="1:11" ht="14.1" customHeight="1">
      <c r="A14" s="221"/>
      <c r="B14" s="221"/>
      <c r="C14" s="243" t="s">
        <v>209</v>
      </c>
      <c r="D14" s="1637" t="s">
        <v>200</v>
      </c>
      <c r="E14" s="1638"/>
      <c r="F14" s="1638"/>
      <c r="G14" s="1638"/>
      <c r="H14" s="221"/>
      <c r="I14" s="221"/>
      <c r="J14" s="221"/>
      <c r="K14" s="221"/>
    </row>
    <row r="15" spans="1:11" ht="14.1" customHeight="1">
      <c r="A15" s="221"/>
      <c r="B15" s="221"/>
      <c r="C15" s="244" t="s">
        <v>211</v>
      </c>
      <c r="D15" s="1639" t="s">
        <v>200</v>
      </c>
      <c r="E15" s="1640"/>
      <c r="F15" s="1640"/>
      <c r="G15" s="1640"/>
      <c r="H15" s="221"/>
      <c r="I15" s="221"/>
      <c r="J15" s="221"/>
      <c r="K15" s="221"/>
    </row>
    <row r="16" spans="1:11" ht="14.1" customHeight="1">
      <c r="A16" s="221"/>
      <c r="B16" s="221"/>
      <c r="C16" s="244" t="s">
        <v>31</v>
      </c>
      <c r="D16" s="1639" t="s">
        <v>200</v>
      </c>
      <c r="E16" s="1640"/>
      <c r="F16" s="1640"/>
      <c r="G16" s="1640"/>
      <c r="H16" s="221"/>
      <c r="I16" s="221"/>
      <c r="J16" s="221"/>
      <c r="K16" s="221"/>
    </row>
    <row r="17" spans="1:11" ht="15" customHeight="1">
      <c r="A17" s="221"/>
      <c r="B17" s="221"/>
      <c r="C17" s="245"/>
      <c r="D17" s="246">
        <v>2025</v>
      </c>
      <c r="E17" s="246">
        <v>2026</v>
      </c>
      <c r="F17" s="246">
        <v>2027</v>
      </c>
      <c r="G17" s="246">
        <v>2028</v>
      </c>
      <c r="H17" s="221"/>
      <c r="I17" s="221"/>
      <c r="J17" s="221"/>
      <c r="K17" s="221"/>
    </row>
    <row r="18" spans="1:11" ht="15" customHeight="1">
      <c r="A18" s="221"/>
      <c r="B18" s="221"/>
      <c r="C18" s="247"/>
      <c r="D18" s="248" t="s">
        <v>13</v>
      </c>
      <c r="E18" s="248" t="s">
        <v>14</v>
      </c>
      <c r="F18" s="248" t="s">
        <v>14</v>
      </c>
      <c r="G18" s="248" t="s">
        <v>14</v>
      </c>
      <c r="H18" s="221"/>
      <c r="I18" s="221"/>
      <c r="J18" s="221"/>
      <c r="K18" s="221"/>
    </row>
    <row r="19" spans="1:11" ht="14.1" customHeight="1">
      <c r="A19" s="221"/>
      <c r="B19" s="221"/>
      <c r="C19" s="1641" t="s">
        <v>218</v>
      </c>
      <c r="D19" s="1642"/>
      <c r="E19" s="1642"/>
      <c r="F19" s="1642"/>
      <c r="G19" s="1642"/>
      <c r="H19" s="221"/>
      <c r="I19" s="221"/>
      <c r="J19" s="221"/>
      <c r="K19" s="221"/>
    </row>
    <row r="20" spans="1:11" ht="14.1" customHeight="1">
      <c r="A20" s="221"/>
      <c r="B20" s="221"/>
      <c r="C20" s="245"/>
      <c r="D20" s="246">
        <v>2025</v>
      </c>
      <c r="E20" s="246">
        <v>2026</v>
      </c>
      <c r="F20" s="246">
        <v>2027</v>
      </c>
      <c r="G20" s="246">
        <v>2028</v>
      </c>
      <c r="H20" s="221"/>
      <c r="I20" s="221"/>
      <c r="J20" s="221"/>
      <c r="K20" s="221"/>
    </row>
    <row r="21" spans="1:11" ht="14.1" customHeight="1">
      <c r="A21" s="221"/>
      <c r="B21" s="221"/>
      <c r="C21" s="247"/>
      <c r="D21" s="248" t="s">
        <v>13</v>
      </c>
      <c r="E21" s="248" t="s">
        <v>14</v>
      </c>
      <c r="F21" s="248" t="s">
        <v>14</v>
      </c>
      <c r="G21" s="248" t="s">
        <v>14</v>
      </c>
      <c r="H21" s="221"/>
      <c r="I21" s="221"/>
      <c r="J21" s="221"/>
      <c r="K21" s="221"/>
    </row>
    <row r="22" spans="1:11" ht="14.1" customHeight="1">
      <c r="A22" s="221"/>
      <c r="B22" s="221"/>
      <c r="C22" s="252" t="s">
        <v>237</v>
      </c>
      <c r="D22" s="255" t="s">
        <v>200</v>
      </c>
      <c r="E22" s="255" t="s">
        <v>200</v>
      </c>
      <c r="F22" s="255" t="s">
        <v>200</v>
      </c>
      <c r="G22" s="255" t="s">
        <v>200</v>
      </c>
      <c r="H22" s="221"/>
      <c r="I22" s="221"/>
      <c r="J22" s="221"/>
      <c r="K22" s="221"/>
    </row>
    <row r="23" spans="1:11" ht="27" customHeight="1">
      <c r="A23" s="221"/>
      <c r="B23" s="221"/>
      <c r="C23" s="224" t="s">
        <v>10</v>
      </c>
      <c r="D23" s="1635" t="s">
        <v>1650</v>
      </c>
      <c r="E23" s="1636"/>
      <c r="F23" s="1636"/>
      <c r="G23" s="1636"/>
      <c r="H23" s="221"/>
      <c r="I23" s="221"/>
      <c r="J23" s="221"/>
      <c r="K23" s="221"/>
    </row>
    <row r="24" spans="1:11" ht="26.1" customHeight="1">
      <c r="A24" s="221"/>
      <c r="B24" s="221"/>
      <c r="C24" s="224" t="s">
        <v>203</v>
      </c>
      <c r="D24" s="1635" t="s">
        <v>200</v>
      </c>
      <c r="E24" s="1636"/>
      <c r="F24" s="1636"/>
      <c r="G24" s="1636"/>
      <c r="H24" s="221"/>
      <c r="I24" s="221"/>
      <c r="J24" s="221"/>
      <c r="K24" s="221"/>
    </row>
    <row r="25" spans="1:11" ht="14.1" customHeight="1">
      <c r="A25" s="221"/>
      <c r="B25" s="221"/>
      <c r="C25" s="1627" t="s">
        <v>51</v>
      </c>
      <c r="D25" s="1628"/>
      <c r="E25" s="1628"/>
      <c r="F25" s="1628"/>
      <c r="G25" s="1628"/>
      <c r="H25" s="221"/>
      <c r="I25" s="221"/>
      <c r="J25" s="221"/>
      <c r="K25" s="221"/>
    </row>
    <row r="26" spans="1:11" ht="14.1" customHeight="1">
      <c r="A26" s="221"/>
      <c r="B26" s="221"/>
      <c r="C26" s="242" t="s">
        <v>3257</v>
      </c>
      <c r="D26" s="1627" t="s">
        <v>3258</v>
      </c>
      <c r="E26" s="1628"/>
      <c r="F26" s="1628"/>
      <c r="G26" s="1628"/>
      <c r="H26" s="221"/>
      <c r="I26" s="221"/>
      <c r="J26" s="221"/>
      <c r="K26" s="221"/>
    </row>
    <row r="27" spans="1:11" ht="18" customHeight="1">
      <c r="A27" s="221"/>
      <c r="B27" s="221"/>
      <c r="C27" s="243" t="s">
        <v>209</v>
      </c>
      <c r="D27" s="1705" t="s">
        <v>3259</v>
      </c>
      <c r="E27" s="1706"/>
      <c r="F27" s="1706"/>
      <c r="G27" s="1706"/>
      <c r="H27" s="221"/>
      <c r="I27" s="221"/>
      <c r="J27" s="221"/>
      <c r="K27" s="221"/>
    </row>
    <row r="28" spans="1:11" ht="18" customHeight="1">
      <c r="A28" s="221"/>
      <c r="B28" s="221"/>
      <c r="C28" s="244" t="s">
        <v>211</v>
      </c>
      <c r="D28" s="1639" t="s">
        <v>3260</v>
      </c>
      <c r="E28" s="1640"/>
      <c r="F28" s="1640"/>
      <c r="G28" s="1640"/>
      <c r="H28" s="221"/>
      <c r="I28" s="221"/>
      <c r="J28" s="221"/>
      <c r="K28" s="221"/>
    </row>
    <row r="29" spans="1:11" ht="18" customHeight="1">
      <c r="A29" s="221"/>
      <c r="B29" s="221"/>
      <c r="C29" s="244" t="s">
        <v>31</v>
      </c>
      <c r="D29" s="1639" t="s">
        <v>304</v>
      </c>
      <c r="E29" s="1640"/>
      <c r="F29" s="1640"/>
      <c r="G29" s="1640"/>
      <c r="H29" s="221"/>
      <c r="I29" s="221"/>
      <c r="J29" s="221"/>
      <c r="K29" s="221"/>
    </row>
    <row r="30" spans="1:11" ht="15" customHeight="1">
      <c r="A30" s="221"/>
      <c r="B30" s="221"/>
      <c r="C30" s="245"/>
      <c r="D30" s="246">
        <v>2025</v>
      </c>
      <c r="E30" s="246">
        <v>2026</v>
      </c>
      <c r="F30" s="246">
        <v>2027</v>
      </c>
      <c r="G30" s="246">
        <v>2028</v>
      </c>
      <c r="H30" s="221"/>
      <c r="I30" s="221"/>
      <c r="J30" s="221"/>
      <c r="K30" s="221"/>
    </row>
    <row r="31" spans="1:11" ht="15" customHeight="1">
      <c r="A31" s="221"/>
      <c r="B31" s="221"/>
      <c r="C31" s="247"/>
      <c r="D31" s="248" t="s">
        <v>13</v>
      </c>
      <c r="E31" s="248" t="s">
        <v>14</v>
      </c>
      <c r="F31" s="248" t="s">
        <v>14</v>
      </c>
      <c r="G31" s="248" t="s">
        <v>14</v>
      </c>
      <c r="H31" s="221"/>
      <c r="I31" s="221"/>
      <c r="J31" s="221"/>
      <c r="K31" s="221"/>
    </row>
    <row r="32" spans="1:11" ht="14.1" customHeight="1">
      <c r="A32" s="221"/>
      <c r="B32" s="221"/>
      <c r="C32" s="225" t="s">
        <v>33</v>
      </c>
      <c r="D32" s="253" t="s">
        <v>200</v>
      </c>
      <c r="E32" s="253">
        <v>1</v>
      </c>
      <c r="F32" s="253">
        <v>1</v>
      </c>
      <c r="G32" s="253" t="s">
        <v>248</v>
      </c>
      <c r="H32" s="221"/>
      <c r="I32" s="221"/>
      <c r="J32" s="221"/>
      <c r="K32" s="221"/>
    </row>
    <row r="33" spans="1:11" ht="14.1" customHeight="1">
      <c r="A33" s="221"/>
      <c r="B33" s="221"/>
      <c r="C33" s="225" t="s">
        <v>214</v>
      </c>
      <c r="D33" s="253" t="s">
        <v>164</v>
      </c>
      <c r="E33" s="1584">
        <v>733348432</v>
      </c>
      <c r="F33" s="1584">
        <v>1074000000</v>
      </c>
      <c r="G33" s="1584">
        <v>1762214255</v>
      </c>
      <c r="H33" s="221"/>
      <c r="I33" s="221"/>
      <c r="J33" s="221"/>
      <c r="K33" s="221"/>
    </row>
    <row r="34" spans="1:11" ht="14.1" customHeight="1">
      <c r="A34" s="221"/>
      <c r="B34" s="221"/>
      <c r="C34" s="225" t="s">
        <v>215</v>
      </c>
      <c r="D34" s="253" t="s">
        <v>164</v>
      </c>
      <c r="E34" s="1585">
        <v>733348432</v>
      </c>
      <c r="F34" s="1585">
        <v>1074000000</v>
      </c>
      <c r="G34" s="1585">
        <v>1762214255</v>
      </c>
      <c r="H34" s="221"/>
      <c r="I34" s="221"/>
      <c r="J34" s="221"/>
      <c r="K34" s="221"/>
    </row>
    <row r="35" spans="1:11" ht="14.1" customHeight="1">
      <c r="A35" s="221"/>
      <c r="B35" s="221"/>
      <c r="C35" s="225" t="s">
        <v>216</v>
      </c>
      <c r="D35" s="253" t="s">
        <v>200</v>
      </c>
      <c r="E35" s="253" t="s">
        <v>200</v>
      </c>
      <c r="F35" s="253">
        <v>0</v>
      </c>
      <c r="G35" s="253">
        <v>0</v>
      </c>
      <c r="H35" s="221"/>
      <c r="I35" s="221"/>
      <c r="J35" s="221"/>
      <c r="K35" s="221"/>
    </row>
    <row r="36" spans="1:11" ht="14.1" customHeight="1">
      <c r="A36" s="221"/>
      <c r="B36" s="221"/>
      <c r="C36" s="225" t="s">
        <v>217</v>
      </c>
      <c r="D36" s="253" t="s">
        <v>200</v>
      </c>
      <c r="E36" s="253"/>
      <c r="F36" s="1586">
        <v>0.46451530150677406</v>
      </c>
      <c r="G36" s="1586">
        <v>0.64079539571694599</v>
      </c>
      <c r="H36" s="221"/>
      <c r="I36" s="221"/>
      <c r="J36" s="221"/>
      <c r="K36" s="221"/>
    </row>
    <row r="37" spans="1:11" ht="14.1" customHeight="1">
      <c r="A37" s="221"/>
      <c r="B37" s="221"/>
      <c r="C37" s="225" t="s">
        <v>39</v>
      </c>
      <c r="D37" s="253" t="s">
        <v>200</v>
      </c>
      <c r="E37" s="253" t="s">
        <v>200</v>
      </c>
      <c r="F37" s="1586">
        <v>0.46451530150677406</v>
      </c>
      <c r="G37" s="1586">
        <v>0.64079539571694599</v>
      </c>
      <c r="H37" s="221"/>
      <c r="I37" s="221"/>
      <c r="J37" s="221"/>
      <c r="K37" s="221"/>
    </row>
    <row r="38" spans="1:11" ht="14.1" customHeight="1">
      <c r="A38" s="221"/>
      <c r="B38" s="221"/>
      <c r="C38" s="1641" t="s">
        <v>218</v>
      </c>
      <c r="D38" s="1642"/>
      <c r="E38" s="1642"/>
      <c r="F38" s="1642"/>
      <c r="G38" s="1642"/>
      <c r="H38" s="221"/>
      <c r="I38" s="221"/>
      <c r="J38" s="221"/>
      <c r="K38" s="221"/>
    </row>
    <row r="39" spans="1:11" ht="14.1" customHeight="1">
      <c r="A39" s="221"/>
      <c r="B39" s="221"/>
      <c r="C39" s="245"/>
      <c r="D39" s="246">
        <v>2025</v>
      </c>
      <c r="E39" s="246">
        <v>2026</v>
      </c>
      <c r="F39" s="246">
        <v>2027</v>
      </c>
      <c r="G39" s="246">
        <v>2028</v>
      </c>
      <c r="H39" s="221"/>
      <c r="I39" s="221"/>
      <c r="J39" s="221"/>
      <c r="K39" s="221"/>
    </row>
    <row r="40" spans="1:11" ht="14.1" customHeight="1">
      <c r="A40" s="221"/>
      <c r="B40" s="221"/>
      <c r="C40" s="247"/>
      <c r="D40" s="248" t="s">
        <v>13</v>
      </c>
      <c r="E40" s="248" t="s">
        <v>14</v>
      </c>
      <c r="F40" s="248" t="s">
        <v>14</v>
      </c>
      <c r="G40" s="248" t="s">
        <v>14</v>
      </c>
      <c r="H40" s="221"/>
      <c r="I40" s="221"/>
      <c r="J40" s="221"/>
      <c r="K40" s="221"/>
    </row>
    <row r="41" spans="1:11" ht="14.1" customHeight="1">
      <c r="A41" s="221"/>
      <c r="B41" s="221"/>
      <c r="C41" s="250" t="s">
        <v>219</v>
      </c>
      <c r="D41" s="251">
        <v>0</v>
      </c>
      <c r="E41" s="251">
        <v>0</v>
      </c>
      <c r="F41" s="251">
        <v>0</v>
      </c>
      <c r="G41" s="251">
        <v>0</v>
      </c>
      <c r="H41" s="221"/>
      <c r="I41" s="221"/>
      <c r="J41" s="221"/>
      <c r="K41" s="221"/>
    </row>
    <row r="42" spans="1:11" ht="14.1" customHeight="1">
      <c r="A42" s="221"/>
      <c r="B42" s="221"/>
      <c r="C42" s="250" t="s">
        <v>220</v>
      </c>
      <c r="D42" s="251">
        <v>0</v>
      </c>
      <c r="E42" s="251">
        <v>0</v>
      </c>
      <c r="F42" s="251">
        <v>0</v>
      </c>
      <c r="G42" s="251">
        <v>0</v>
      </c>
      <c r="H42" s="221"/>
      <c r="I42" s="221"/>
      <c r="J42" s="221"/>
      <c r="K42" s="221"/>
    </row>
    <row r="43" spans="1:11" ht="14.1" customHeight="1">
      <c r="A43" s="221"/>
      <c r="B43" s="221"/>
      <c r="C43" s="250" t="s">
        <v>221</v>
      </c>
      <c r="D43" s="251">
        <v>0</v>
      </c>
      <c r="E43" s="251">
        <v>0</v>
      </c>
      <c r="F43" s="251">
        <v>0</v>
      </c>
      <c r="G43" s="251">
        <v>0</v>
      </c>
      <c r="H43" s="221"/>
      <c r="I43" s="221"/>
      <c r="J43" s="221"/>
      <c r="K43" s="221"/>
    </row>
    <row r="44" spans="1:11" ht="14.1" customHeight="1">
      <c r="A44" s="221"/>
      <c r="B44" s="221"/>
      <c r="C44" s="250" t="s">
        <v>222</v>
      </c>
      <c r="D44" s="251">
        <v>0</v>
      </c>
      <c r="E44" s="251">
        <v>0</v>
      </c>
      <c r="F44" s="251">
        <v>0</v>
      </c>
      <c r="G44" s="251">
        <v>0</v>
      </c>
      <c r="H44" s="221"/>
      <c r="I44" s="221"/>
      <c r="J44" s="221"/>
      <c r="K44" s="221"/>
    </row>
    <row r="45" spans="1:11" ht="14.1" customHeight="1">
      <c r="A45" s="221"/>
      <c r="B45" s="221"/>
      <c r="C45" s="250" t="s">
        <v>220</v>
      </c>
      <c r="D45" s="251">
        <v>0</v>
      </c>
      <c r="E45" s="251">
        <v>0</v>
      </c>
      <c r="F45" s="251">
        <v>0</v>
      </c>
      <c r="G45" s="251">
        <v>0</v>
      </c>
      <c r="H45" s="221"/>
      <c r="I45" s="221"/>
      <c r="J45" s="221"/>
      <c r="K45" s="221"/>
    </row>
    <row r="46" spans="1:11" ht="14.1" customHeight="1">
      <c r="A46" s="221"/>
      <c r="B46" s="221"/>
      <c r="C46" s="250" t="s">
        <v>221</v>
      </c>
      <c r="D46" s="251">
        <v>0</v>
      </c>
      <c r="E46" s="251">
        <v>0</v>
      </c>
      <c r="F46" s="251">
        <v>0</v>
      </c>
      <c r="G46" s="251">
        <v>0</v>
      </c>
      <c r="H46" s="221"/>
      <c r="I46" s="221"/>
      <c r="J46" s="221"/>
      <c r="K46" s="221"/>
    </row>
    <row r="47" spans="1:11" ht="14.1" customHeight="1">
      <c r="A47" s="221"/>
      <c r="B47" s="221"/>
      <c r="C47" s="250" t="s">
        <v>223</v>
      </c>
      <c r="D47" s="251">
        <v>0</v>
      </c>
      <c r="E47" s="251">
        <v>0</v>
      </c>
      <c r="F47" s="251">
        <v>0</v>
      </c>
      <c r="G47" s="251">
        <v>0</v>
      </c>
      <c r="H47" s="221"/>
      <c r="I47" s="221"/>
      <c r="J47" s="221"/>
      <c r="K47" s="221"/>
    </row>
    <row r="48" spans="1:11" ht="14.1" customHeight="1">
      <c r="A48" s="221"/>
      <c r="B48" s="221"/>
      <c r="C48" s="250" t="s">
        <v>220</v>
      </c>
      <c r="D48" s="251">
        <v>0</v>
      </c>
      <c r="E48" s="251">
        <v>0</v>
      </c>
      <c r="F48" s="251">
        <v>0</v>
      </c>
      <c r="G48" s="251">
        <v>0</v>
      </c>
      <c r="H48" s="221"/>
      <c r="I48" s="221"/>
      <c r="J48" s="221"/>
      <c r="K48" s="221"/>
    </row>
    <row r="49" spans="1:11" ht="14.1" customHeight="1">
      <c r="A49" s="221"/>
      <c r="B49" s="221"/>
      <c r="C49" s="250" t="s">
        <v>221</v>
      </c>
      <c r="D49" s="251">
        <v>0</v>
      </c>
      <c r="E49" s="251">
        <v>0</v>
      </c>
      <c r="F49" s="251">
        <v>0</v>
      </c>
      <c r="G49" s="251">
        <v>0</v>
      </c>
      <c r="H49" s="221"/>
      <c r="I49" s="221"/>
      <c r="J49" s="221"/>
      <c r="K49" s="221"/>
    </row>
    <row r="50" spans="1:11" ht="14.1" customHeight="1">
      <c r="A50" s="221"/>
      <c r="B50" s="221"/>
      <c r="C50" s="250" t="s">
        <v>224</v>
      </c>
      <c r="D50" s="251">
        <v>0</v>
      </c>
      <c r="E50" s="251">
        <v>0</v>
      </c>
      <c r="F50" s="251">
        <v>0</v>
      </c>
      <c r="G50" s="251">
        <v>0</v>
      </c>
      <c r="H50" s="221"/>
      <c r="I50" s="221"/>
      <c r="J50" s="221"/>
      <c r="K50" s="221"/>
    </row>
    <row r="51" spans="1:11" ht="14.1" customHeight="1">
      <c r="A51" s="221"/>
      <c r="B51" s="221"/>
      <c r="C51" s="250" t="s">
        <v>220</v>
      </c>
      <c r="D51" s="251">
        <v>0</v>
      </c>
      <c r="E51" s="251">
        <v>0</v>
      </c>
      <c r="F51" s="251">
        <v>0</v>
      </c>
      <c r="G51" s="251">
        <v>0</v>
      </c>
      <c r="H51" s="221"/>
      <c r="I51" s="221"/>
      <c r="J51" s="221"/>
      <c r="K51" s="221"/>
    </row>
    <row r="52" spans="1:11" ht="14.1" customHeight="1">
      <c r="A52" s="221"/>
      <c r="B52" s="221"/>
      <c r="C52" s="250" t="s">
        <v>221</v>
      </c>
      <c r="D52" s="251">
        <v>0</v>
      </c>
      <c r="E52" s="251">
        <v>0</v>
      </c>
      <c r="F52" s="251">
        <v>0</v>
      </c>
      <c r="G52" s="251">
        <v>0</v>
      </c>
      <c r="H52" s="221"/>
      <c r="I52" s="221"/>
      <c r="J52" s="221"/>
      <c r="K52" s="221"/>
    </row>
    <row r="53" spans="1:11" ht="14.1" customHeight="1">
      <c r="A53" s="221"/>
      <c r="B53" s="221"/>
      <c r="C53" s="250" t="s">
        <v>225</v>
      </c>
      <c r="D53" s="251">
        <v>0</v>
      </c>
      <c r="E53" s="251">
        <v>0</v>
      </c>
      <c r="F53" s="251">
        <v>0</v>
      </c>
      <c r="G53" s="251">
        <v>0</v>
      </c>
      <c r="H53" s="221"/>
      <c r="I53" s="221"/>
      <c r="J53" s="221"/>
      <c r="K53" s="221"/>
    </row>
    <row r="54" spans="1:11" ht="14.1" customHeight="1">
      <c r="A54" s="221"/>
      <c r="B54" s="221"/>
      <c r="C54" s="250" t="s">
        <v>220</v>
      </c>
      <c r="D54" s="251">
        <v>0</v>
      </c>
      <c r="E54" s="251">
        <v>0</v>
      </c>
      <c r="F54" s="251">
        <v>0</v>
      </c>
      <c r="G54" s="251">
        <v>0</v>
      </c>
      <c r="H54" s="221"/>
      <c r="I54" s="221"/>
      <c r="J54" s="221"/>
      <c r="K54" s="221"/>
    </row>
    <row r="55" spans="1:11" ht="14.1" customHeight="1">
      <c r="A55" s="221"/>
      <c r="B55" s="221"/>
      <c r="C55" s="250" t="s">
        <v>221</v>
      </c>
      <c r="D55" s="251">
        <v>0</v>
      </c>
      <c r="E55" s="251">
        <v>0</v>
      </c>
      <c r="F55" s="251">
        <v>0</v>
      </c>
      <c r="G55" s="251">
        <v>0</v>
      </c>
      <c r="H55" s="221"/>
      <c r="I55" s="221"/>
      <c r="J55" s="221"/>
      <c r="K55" s="221"/>
    </row>
    <row r="56" spans="1:11" ht="14.1" customHeight="1">
      <c r="A56" s="221"/>
      <c r="B56" s="221"/>
      <c r="C56" s="250" t="s">
        <v>226</v>
      </c>
      <c r="D56" s="251">
        <v>0</v>
      </c>
      <c r="E56" s="251">
        <v>0</v>
      </c>
      <c r="F56" s="251">
        <v>0</v>
      </c>
      <c r="G56" s="251">
        <v>0</v>
      </c>
      <c r="H56" s="221"/>
      <c r="I56" s="221"/>
      <c r="J56" s="221"/>
      <c r="K56" s="221"/>
    </row>
    <row r="57" spans="1:11" ht="14.1" customHeight="1">
      <c r="A57" s="221"/>
      <c r="B57" s="221"/>
      <c r="C57" s="250" t="s">
        <v>220</v>
      </c>
      <c r="D57" s="251">
        <v>0</v>
      </c>
      <c r="E57" s="251">
        <v>0</v>
      </c>
      <c r="F57" s="251">
        <v>0</v>
      </c>
      <c r="G57" s="251">
        <v>0</v>
      </c>
      <c r="H57" s="221"/>
      <c r="I57" s="221"/>
      <c r="J57" s="221"/>
      <c r="K57" s="221"/>
    </row>
    <row r="58" spans="1:11" ht="14.1" customHeight="1">
      <c r="A58" s="221"/>
      <c r="B58" s="221"/>
      <c r="C58" s="250" t="s">
        <v>221</v>
      </c>
      <c r="D58" s="251">
        <v>0</v>
      </c>
      <c r="E58" s="251">
        <v>0</v>
      </c>
      <c r="F58" s="251">
        <v>0</v>
      </c>
      <c r="G58" s="251">
        <v>0</v>
      </c>
      <c r="H58" s="221"/>
      <c r="I58" s="221"/>
      <c r="J58" s="221"/>
      <c r="K58" s="221"/>
    </row>
    <row r="59" spans="1:11" ht="14.1" customHeight="1">
      <c r="A59" s="221"/>
      <c r="B59" s="221"/>
      <c r="C59" s="250" t="s">
        <v>227</v>
      </c>
      <c r="D59" s="251">
        <v>0</v>
      </c>
      <c r="E59" s="251">
        <v>0</v>
      </c>
      <c r="F59" s="251">
        <v>0</v>
      </c>
      <c r="G59" s="251">
        <v>0</v>
      </c>
      <c r="H59" s="221"/>
      <c r="I59" s="221"/>
      <c r="J59" s="221"/>
      <c r="K59" s="221"/>
    </row>
    <row r="60" spans="1:11" ht="14.1" customHeight="1">
      <c r="A60" s="221"/>
      <c r="B60" s="221"/>
      <c r="C60" s="250" t="s">
        <v>220</v>
      </c>
      <c r="D60" s="251">
        <v>0</v>
      </c>
      <c r="E60" s="251">
        <v>0</v>
      </c>
      <c r="F60" s="251">
        <v>0</v>
      </c>
      <c r="G60" s="251">
        <v>0</v>
      </c>
      <c r="H60" s="221"/>
      <c r="I60" s="221"/>
      <c r="J60" s="221"/>
      <c r="K60" s="221"/>
    </row>
    <row r="61" spans="1:11" ht="14.1" customHeight="1">
      <c r="A61" s="221"/>
      <c r="B61" s="221"/>
      <c r="C61" s="250" t="s">
        <v>221</v>
      </c>
      <c r="D61" s="251">
        <v>0</v>
      </c>
      <c r="E61" s="251">
        <v>0</v>
      </c>
      <c r="F61" s="251">
        <v>0</v>
      </c>
      <c r="G61" s="251">
        <v>0</v>
      </c>
      <c r="H61" s="221"/>
      <c r="I61" s="221"/>
      <c r="J61" s="221"/>
      <c r="K61" s="221"/>
    </row>
    <row r="62" spans="1:11" ht="14.1" customHeight="1">
      <c r="A62" s="221"/>
      <c r="B62" s="221"/>
      <c r="C62" s="250" t="s">
        <v>228</v>
      </c>
      <c r="D62" s="251">
        <v>0</v>
      </c>
      <c r="E62" s="251">
        <v>0</v>
      </c>
      <c r="F62" s="251">
        <v>0</v>
      </c>
      <c r="G62" s="251">
        <v>0</v>
      </c>
      <c r="H62" s="221"/>
      <c r="I62" s="221"/>
      <c r="J62" s="221"/>
      <c r="K62" s="221"/>
    </row>
    <row r="63" spans="1:11" ht="14.1" customHeight="1">
      <c r="A63" s="221"/>
      <c r="B63" s="221"/>
      <c r="C63" s="250" t="s">
        <v>220</v>
      </c>
      <c r="D63" s="251">
        <v>0</v>
      </c>
      <c r="E63" s="251">
        <v>0</v>
      </c>
      <c r="F63" s="251">
        <v>0</v>
      </c>
      <c r="G63" s="251">
        <v>0</v>
      </c>
      <c r="H63" s="221"/>
      <c r="I63" s="221"/>
      <c r="J63" s="221"/>
      <c r="K63" s="221"/>
    </row>
    <row r="64" spans="1:11" ht="14.1" customHeight="1">
      <c r="A64" s="221"/>
      <c r="B64" s="221"/>
      <c r="C64" s="250" t="s">
        <v>229</v>
      </c>
      <c r="D64" s="251">
        <v>0</v>
      </c>
      <c r="E64" s="251">
        <v>0</v>
      </c>
      <c r="F64" s="251">
        <v>0</v>
      </c>
      <c r="G64" s="251">
        <v>0</v>
      </c>
      <c r="H64" s="221"/>
      <c r="I64" s="221"/>
      <c r="J64" s="221"/>
      <c r="K64" s="221"/>
    </row>
    <row r="65" spans="1:11" ht="14.1" customHeight="1">
      <c r="A65" s="221"/>
      <c r="B65" s="221"/>
      <c r="C65" s="250" t="s">
        <v>230</v>
      </c>
      <c r="D65" s="251">
        <v>0</v>
      </c>
      <c r="E65" s="251">
        <v>0</v>
      </c>
      <c r="F65" s="251">
        <v>0</v>
      </c>
      <c r="G65" s="251">
        <v>0</v>
      </c>
      <c r="H65" s="221"/>
      <c r="I65" s="221"/>
      <c r="J65" s="221"/>
      <c r="K65" s="221"/>
    </row>
    <row r="66" spans="1:11" ht="14.1" customHeight="1">
      <c r="A66" s="221"/>
      <c r="B66" s="221"/>
      <c r="C66" s="250" t="s">
        <v>231</v>
      </c>
      <c r="D66" s="251">
        <v>0</v>
      </c>
      <c r="E66" s="251">
        <v>0</v>
      </c>
      <c r="F66" s="251">
        <v>0</v>
      </c>
      <c r="G66" s="251">
        <v>0</v>
      </c>
      <c r="H66" s="221"/>
      <c r="I66" s="221"/>
      <c r="J66" s="221"/>
      <c r="K66" s="221"/>
    </row>
    <row r="67" spans="1:11" ht="14.1" customHeight="1">
      <c r="A67" s="221"/>
      <c r="B67" s="221"/>
      <c r="C67" s="250" t="s">
        <v>232</v>
      </c>
      <c r="D67" s="251">
        <v>0</v>
      </c>
      <c r="E67" s="251">
        <v>0</v>
      </c>
      <c r="F67" s="251">
        <v>0</v>
      </c>
      <c r="G67" s="251">
        <v>0</v>
      </c>
      <c r="H67" s="221"/>
      <c r="I67" s="221"/>
      <c r="J67" s="221"/>
      <c r="K67" s="221"/>
    </row>
    <row r="68" spans="1:11" ht="14.1" customHeight="1">
      <c r="A68" s="221"/>
      <c r="B68" s="221"/>
      <c r="C68" s="250" t="s">
        <v>233</v>
      </c>
      <c r="D68" s="251">
        <v>0</v>
      </c>
      <c r="E68" s="251">
        <v>733348432</v>
      </c>
      <c r="F68" s="251">
        <v>1074000000</v>
      </c>
      <c r="G68" s="251">
        <v>1762214255</v>
      </c>
      <c r="H68" s="221"/>
      <c r="I68" s="221"/>
      <c r="J68" s="221"/>
      <c r="K68" s="221"/>
    </row>
    <row r="69" spans="1:11" ht="14.1" customHeight="1">
      <c r="A69" s="221"/>
      <c r="B69" s="221"/>
      <c r="C69" s="250" t="s">
        <v>220</v>
      </c>
      <c r="D69" s="251">
        <v>0</v>
      </c>
      <c r="E69" s="251">
        <v>733348432</v>
      </c>
      <c r="F69" s="251">
        <v>1074000000</v>
      </c>
      <c r="G69" s="251">
        <v>1762214255</v>
      </c>
      <c r="H69" s="221"/>
      <c r="I69" s="221"/>
      <c r="J69" s="221"/>
      <c r="K69" s="221"/>
    </row>
    <row r="70" spans="1:11" ht="14.1" customHeight="1">
      <c r="A70" s="221"/>
      <c r="B70" s="221"/>
      <c r="C70" s="250" t="s">
        <v>229</v>
      </c>
      <c r="D70" s="251">
        <v>0</v>
      </c>
      <c r="E70" s="251">
        <v>0</v>
      </c>
      <c r="F70" s="251">
        <v>0</v>
      </c>
      <c r="G70" s="251">
        <v>0</v>
      </c>
      <c r="H70" s="221"/>
      <c r="I70" s="221"/>
      <c r="J70" s="221"/>
      <c r="K70" s="221"/>
    </row>
    <row r="71" spans="1:11" ht="14.1" customHeight="1">
      <c r="A71" s="221"/>
      <c r="B71" s="221"/>
      <c r="C71" s="250" t="s">
        <v>230</v>
      </c>
      <c r="D71" s="251">
        <v>0</v>
      </c>
      <c r="E71" s="251">
        <v>0</v>
      </c>
      <c r="F71" s="251">
        <v>0</v>
      </c>
      <c r="G71" s="251">
        <v>0</v>
      </c>
      <c r="H71" s="221"/>
      <c r="I71" s="221"/>
      <c r="J71" s="221"/>
      <c r="K71" s="221"/>
    </row>
    <row r="72" spans="1:11" ht="14.1" customHeight="1">
      <c r="A72" s="221"/>
      <c r="B72" s="221"/>
      <c r="C72" s="250" t="s">
        <v>231</v>
      </c>
      <c r="D72" s="251">
        <v>0</v>
      </c>
      <c r="E72" s="251">
        <v>0</v>
      </c>
      <c r="F72" s="251">
        <v>0</v>
      </c>
      <c r="G72" s="251">
        <v>0</v>
      </c>
      <c r="H72" s="221"/>
      <c r="I72" s="221"/>
      <c r="J72" s="221"/>
      <c r="K72" s="221"/>
    </row>
    <row r="73" spans="1:11" ht="14.1" customHeight="1">
      <c r="A73" s="221"/>
      <c r="B73" s="221"/>
      <c r="C73" s="250" t="s">
        <v>232</v>
      </c>
      <c r="D73" s="251">
        <v>0</v>
      </c>
      <c r="E73" s="251">
        <v>0</v>
      </c>
      <c r="F73" s="251">
        <v>0</v>
      </c>
      <c r="G73" s="251">
        <v>0</v>
      </c>
      <c r="H73" s="221"/>
      <c r="I73" s="221"/>
      <c r="J73" s="221"/>
      <c r="K73" s="221"/>
    </row>
    <row r="74" spans="1:11" ht="14.1" customHeight="1">
      <c r="A74" s="221"/>
      <c r="B74" s="221"/>
      <c r="C74" s="250" t="s">
        <v>234</v>
      </c>
      <c r="D74" s="251">
        <v>0</v>
      </c>
      <c r="E74" s="251">
        <v>0</v>
      </c>
      <c r="F74" s="251">
        <v>0</v>
      </c>
      <c r="G74" s="251">
        <v>0</v>
      </c>
      <c r="H74" s="221"/>
      <c r="I74" s="221"/>
      <c r="J74" s="221"/>
      <c r="K74" s="221"/>
    </row>
    <row r="75" spans="1:11" ht="14.1" customHeight="1">
      <c r="A75" s="221"/>
      <c r="B75" s="221"/>
      <c r="C75" s="250" t="s">
        <v>220</v>
      </c>
      <c r="D75" s="251">
        <v>0</v>
      </c>
      <c r="E75" s="251">
        <v>0</v>
      </c>
      <c r="F75" s="251">
        <v>0</v>
      </c>
      <c r="G75" s="251">
        <v>0</v>
      </c>
      <c r="H75" s="221"/>
      <c r="I75" s="221"/>
      <c r="J75" s="221"/>
      <c r="K75" s="221"/>
    </row>
    <row r="76" spans="1:11" ht="14.1" customHeight="1">
      <c r="A76" s="221"/>
      <c r="B76" s="221"/>
      <c r="C76" s="250" t="s">
        <v>229</v>
      </c>
      <c r="D76" s="251">
        <v>0</v>
      </c>
      <c r="E76" s="251">
        <v>0</v>
      </c>
      <c r="F76" s="251">
        <v>0</v>
      </c>
      <c r="G76" s="251">
        <v>0</v>
      </c>
      <c r="H76" s="221"/>
      <c r="I76" s="221"/>
      <c r="J76" s="221"/>
      <c r="K76" s="221"/>
    </row>
    <row r="77" spans="1:11" ht="14.1" customHeight="1">
      <c r="A77" s="221"/>
      <c r="B77" s="221"/>
      <c r="C77" s="250" t="s">
        <v>230</v>
      </c>
      <c r="D77" s="251">
        <v>0</v>
      </c>
      <c r="E77" s="251">
        <v>0</v>
      </c>
      <c r="F77" s="251">
        <v>0</v>
      </c>
      <c r="G77" s="251">
        <v>0</v>
      </c>
      <c r="H77" s="221"/>
      <c r="I77" s="221"/>
      <c r="J77" s="221"/>
      <c r="K77" s="221"/>
    </row>
    <row r="78" spans="1:11" ht="14.1" customHeight="1">
      <c r="A78" s="221"/>
      <c r="B78" s="221"/>
      <c r="C78" s="250" t="s">
        <v>231</v>
      </c>
      <c r="D78" s="251">
        <v>0</v>
      </c>
      <c r="E78" s="251">
        <v>0</v>
      </c>
      <c r="F78" s="251">
        <v>0</v>
      </c>
      <c r="G78" s="251">
        <v>0</v>
      </c>
      <c r="H78" s="221"/>
      <c r="I78" s="221"/>
      <c r="J78" s="221"/>
      <c r="K78" s="221"/>
    </row>
    <row r="79" spans="1:11" ht="14.1" customHeight="1">
      <c r="A79" s="221"/>
      <c r="B79" s="221"/>
      <c r="C79" s="250" t="s">
        <v>232</v>
      </c>
      <c r="D79" s="251">
        <v>0</v>
      </c>
      <c r="E79" s="251">
        <v>0</v>
      </c>
      <c r="F79" s="251">
        <v>0</v>
      </c>
      <c r="G79" s="251">
        <v>0</v>
      </c>
      <c r="H79" s="221"/>
      <c r="I79" s="221"/>
      <c r="J79" s="221"/>
      <c r="K79" s="221"/>
    </row>
    <row r="80" spans="1:11" ht="14.1" customHeight="1">
      <c r="A80" s="221"/>
      <c r="B80" s="221"/>
      <c r="C80" s="250" t="s">
        <v>235</v>
      </c>
      <c r="D80" s="251">
        <v>0</v>
      </c>
      <c r="E80" s="251">
        <v>0</v>
      </c>
      <c r="F80" s="251">
        <v>0</v>
      </c>
      <c r="G80" s="251">
        <v>0</v>
      </c>
      <c r="H80" s="221"/>
      <c r="I80" s="221"/>
      <c r="J80" s="221"/>
      <c r="K80" s="221"/>
    </row>
    <row r="81" spans="1:11" ht="14.1" customHeight="1">
      <c r="A81" s="221"/>
      <c r="B81" s="221"/>
      <c r="C81" s="250" t="s">
        <v>236</v>
      </c>
      <c r="D81" s="251">
        <v>0</v>
      </c>
      <c r="E81" s="251">
        <v>0</v>
      </c>
      <c r="F81" s="251">
        <v>0</v>
      </c>
      <c r="G81" s="251">
        <v>0</v>
      </c>
      <c r="H81" s="221"/>
      <c r="I81" s="221"/>
      <c r="J81" s="221"/>
      <c r="K81" s="221"/>
    </row>
    <row r="82" spans="1:11" ht="14.1" customHeight="1">
      <c r="A82" s="221"/>
      <c r="B82" s="221"/>
      <c r="C82" s="252" t="s">
        <v>237</v>
      </c>
      <c r="D82" s="251">
        <v>0</v>
      </c>
      <c r="E82" s="251">
        <v>733348432</v>
      </c>
      <c r="F82" s="251">
        <v>1074000000</v>
      </c>
      <c r="G82" s="251">
        <v>1762214255</v>
      </c>
      <c r="H82" s="221"/>
      <c r="I82" s="221"/>
      <c r="J82" s="221"/>
      <c r="K82" s="221"/>
    </row>
    <row r="83" spans="1:11" ht="30.95" customHeight="1">
      <c r="A83" s="221"/>
      <c r="B83" s="221"/>
      <c r="C83" s="243" t="s">
        <v>209</v>
      </c>
      <c r="D83" s="1705" t="s">
        <v>3261</v>
      </c>
      <c r="E83" s="1706"/>
      <c r="F83" s="1706"/>
      <c r="G83" s="1706"/>
      <c r="H83" s="221"/>
      <c r="I83" s="221"/>
      <c r="J83" s="221"/>
      <c r="K83" s="221"/>
    </row>
    <row r="84" spans="1:11" ht="30.95" customHeight="1">
      <c r="A84" s="221"/>
      <c r="B84" s="221"/>
      <c r="C84" s="244" t="s">
        <v>211</v>
      </c>
      <c r="D84" s="1639" t="s">
        <v>3262</v>
      </c>
      <c r="E84" s="1640"/>
      <c r="F84" s="1640"/>
      <c r="G84" s="1640"/>
      <c r="H84" s="221"/>
      <c r="I84" s="221"/>
      <c r="J84" s="221"/>
      <c r="K84" s="221"/>
    </row>
    <row r="85" spans="1:11" ht="30.95" customHeight="1">
      <c r="A85" s="221"/>
      <c r="B85" s="221"/>
      <c r="C85" s="244" t="s">
        <v>31</v>
      </c>
      <c r="D85" s="1639" t="s">
        <v>3263</v>
      </c>
      <c r="E85" s="1640"/>
      <c r="F85" s="1640"/>
      <c r="G85" s="1640"/>
      <c r="H85" s="221"/>
      <c r="I85" s="221"/>
      <c r="J85" s="221"/>
      <c r="K85" s="221"/>
    </row>
    <row r="86" spans="1:11" ht="15" customHeight="1">
      <c r="A86" s="221"/>
      <c r="B86" s="221"/>
      <c r="C86" s="245"/>
      <c r="D86" s="246">
        <v>2025</v>
      </c>
      <c r="E86" s="246">
        <v>2026</v>
      </c>
      <c r="F86" s="246">
        <v>2027</v>
      </c>
      <c r="G86" s="246">
        <v>2028</v>
      </c>
      <c r="H86" s="221"/>
      <c r="I86" s="221"/>
      <c r="J86" s="221"/>
      <c r="K86" s="221"/>
    </row>
    <row r="87" spans="1:11" ht="15" customHeight="1">
      <c r="A87" s="221"/>
      <c r="B87" s="221"/>
      <c r="C87" s="247"/>
      <c r="D87" s="248" t="s">
        <v>13</v>
      </c>
      <c r="E87" s="248" t="s">
        <v>14</v>
      </c>
      <c r="F87" s="248" t="s">
        <v>14</v>
      </c>
      <c r="G87" s="248" t="s">
        <v>14</v>
      </c>
      <c r="H87" s="221"/>
      <c r="I87" s="221"/>
      <c r="J87" s="221"/>
      <c r="K87" s="221"/>
    </row>
    <row r="88" spans="1:11" ht="14.1" customHeight="1">
      <c r="A88" s="221"/>
      <c r="B88" s="221"/>
      <c r="C88" s="225" t="s">
        <v>33</v>
      </c>
      <c r="D88" s="253">
        <v>0</v>
      </c>
      <c r="E88" s="253" t="s">
        <v>248</v>
      </c>
      <c r="F88" s="253" t="s">
        <v>164</v>
      </c>
      <c r="G88" s="253" t="s">
        <v>164</v>
      </c>
      <c r="H88" s="221"/>
      <c r="I88" s="221"/>
      <c r="J88" s="221"/>
      <c r="K88" s="221"/>
    </row>
    <row r="89" spans="1:11" ht="14.1" customHeight="1">
      <c r="A89" s="221"/>
      <c r="B89" s="221"/>
      <c r="C89" s="225" t="s">
        <v>214</v>
      </c>
      <c r="D89" s="1584">
        <v>111295244</v>
      </c>
      <c r="E89" s="1584">
        <v>98140186</v>
      </c>
      <c r="F89" s="253" t="s">
        <v>164</v>
      </c>
      <c r="G89" s="253" t="s">
        <v>164</v>
      </c>
      <c r="H89" s="221"/>
      <c r="I89" s="221"/>
      <c r="J89" s="221"/>
      <c r="K89" s="221"/>
    </row>
    <row r="90" spans="1:11" ht="14.1" customHeight="1">
      <c r="A90" s="221"/>
      <c r="B90" s="221"/>
      <c r="C90" s="225" t="s">
        <v>215</v>
      </c>
      <c r="D90" s="1584" t="s">
        <v>164</v>
      </c>
      <c r="E90" s="1584">
        <v>98140186</v>
      </c>
      <c r="F90" s="253" t="s">
        <v>164</v>
      </c>
      <c r="G90" s="253" t="s">
        <v>164</v>
      </c>
      <c r="H90" s="221"/>
      <c r="I90" s="221"/>
      <c r="J90" s="221"/>
      <c r="K90" s="221"/>
    </row>
    <row r="91" spans="1:11" ht="14.1" customHeight="1">
      <c r="A91" s="221"/>
      <c r="B91" s="221"/>
      <c r="C91" s="225" t="s">
        <v>216</v>
      </c>
      <c r="D91" s="253" t="s">
        <v>200</v>
      </c>
      <c r="E91" s="253"/>
      <c r="F91" s="253">
        <v>-1</v>
      </c>
      <c r="G91" s="253" t="s">
        <v>200</v>
      </c>
      <c r="H91" s="221"/>
      <c r="I91" s="221"/>
      <c r="J91" s="221"/>
      <c r="K91" s="221"/>
    </row>
    <row r="92" spans="1:11" ht="14.1" customHeight="1">
      <c r="A92" s="221"/>
      <c r="B92" s="221"/>
      <c r="C92" s="225" t="s">
        <v>217</v>
      </c>
      <c r="D92" s="253" t="s">
        <v>200</v>
      </c>
      <c r="E92" s="253">
        <v>-0.11819964202603303</v>
      </c>
      <c r="F92" s="253" t="s">
        <v>936</v>
      </c>
      <c r="G92" s="253" t="s">
        <v>200</v>
      </c>
      <c r="H92" s="221"/>
      <c r="I92" s="221"/>
      <c r="J92" s="221"/>
      <c r="K92" s="221"/>
    </row>
    <row r="93" spans="1:11" ht="14.1" customHeight="1">
      <c r="A93" s="221"/>
      <c r="B93" s="221"/>
      <c r="C93" s="225" t="s">
        <v>39</v>
      </c>
      <c r="D93" s="253" t="s">
        <v>200</v>
      </c>
      <c r="E93" s="253" t="s">
        <v>200</v>
      </c>
      <c r="F93" s="253" t="s">
        <v>936</v>
      </c>
      <c r="G93" s="253" t="s">
        <v>200</v>
      </c>
      <c r="H93" s="221"/>
      <c r="I93" s="221"/>
      <c r="J93" s="221"/>
      <c r="K93" s="221"/>
    </row>
    <row r="94" spans="1:11" ht="14.1" customHeight="1">
      <c r="A94" s="221"/>
      <c r="B94" s="221"/>
      <c r="C94" s="1641" t="s">
        <v>218</v>
      </c>
      <c r="D94" s="1642"/>
      <c r="E94" s="1642"/>
      <c r="F94" s="1642"/>
      <c r="G94" s="1642"/>
      <c r="H94" s="221"/>
      <c r="I94" s="221"/>
      <c r="J94" s="221"/>
      <c r="K94" s="221"/>
    </row>
    <row r="95" spans="1:11" ht="14.1" customHeight="1">
      <c r="A95" s="221"/>
      <c r="B95" s="221"/>
      <c r="C95" s="245"/>
      <c r="D95" s="246">
        <v>2025</v>
      </c>
      <c r="E95" s="246">
        <v>2026</v>
      </c>
      <c r="F95" s="246">
        <v>2027</v>
      </c>
      <c r="G95" s="246">
        <v>2028</v>
      </c>
      <c r="H95" s="221"/>
      <c r="I95" s="221"/>
      <c r="J95" s="221"/>
      <c r="K95" s="221"/>
    </row>
    <row r="96" spans="1:11" ht="14.1" customHeight="1">
      <c r="A96" s="221"/>
      <c r="B96" s="221"/>
      <c r="C96" s="247"/>
      <c r="D96" s="248" t="s">
        <v>13</v>
      </c>
      <c r="E96" s="248" t="s">
        <v>14</v>
      </c>
      <c r="F96" s="248" t="s">
        <v>14</v>
      </c>
      <c r="G96" s="248" t="s">
        <v>14</v>
      </c>
      <c r="H96" s="221"/>
      <c r="I96" s="221"/>
      <c r="J96" s="221"/>
      <c r="K96" s="221"/>
    </row>
    <row r="97" spans="1:11" ht="14.1" customHeight="1">
      <c r="A97" s="221"/>
      <c r="B97" s="221"/>
      <c r="C97" s="250" t="s">
        <v>219</v>
      </c>
      <c r="D97" s="251">
        <v>0</v>
      </c>
      <c r="E97" s="251">
        <v>0</v>
      </c>
      <c r="F97" s="251">
        <v>0</v>
      </c>
      <c r="G97" s="251">
        <v>0</v>
      </c>
      <c r="H97" s="221"/>
      <c r="I97" s="221"/>
      <c r="J97" s="221"/>
      <c r="K97" s="221"/>
    </row>
    <row r="98" spans="1:11" ht="14.1" customHeight="1">
      <c r="A98" s="221"/>
      <c r="B98" s="221"/>
      <c r="C98" s="250" t="s">
        <v>220</v>
      </c>
      <c r="D98" s="251">
        <v>0</v>
      </c>
      <c r="E98" s="251">
        <v>0</v>
      </c>
      <c r="F98" s="251">
        <v>0</v>
      </c>
      <c r="G98" s="251">
        <v>0</v>
      </c>
      <c r="H98" s="221"/>
      <c r="I98" s="221"/>
      <c r="J98" s="221"/>
      <c r="K98" s="221"/>
    </row>
    <row r="99" spans="1:11" ht="14.1" customHeight="1">
      <c r="A99" s="221"/>
      <c r="B99" s="221"/>
      <c r="C99" s="250" t="s">
        <v>221</v>
      </c>
      <c r="D99" s="251">
        <v>0</v>
      </c>
      <c r="E99" s="251">
        <v>0</v>
      </c>
      <c r="F99" s="251">
        <v>0</v>
      </c>
      <c r="G99" s="251">
        <v>0</v>
      </c>
      <c r="H99" s="221"/>
      <c r="I99" s="221"/>
      <c r="J99" s="221"/>
      <c r="K99" s="221"/>
    </row>
    <row r="100" spans="1:11" ht="14.1" customHeight="1">
      <c r="A100" s="221"/>
      <c r="B100" s="221"/>
      <c r="C100" s="250" t="s">
        <v>222</v>
      </c>
      <c r="D100" s="251">
        <v>0</v>
      </c>
      <c r="E100" s="251">
        <v>0</v>
      </c>
      <c r="F100" s="251">
        <v>0</v>
      </c>
      <c r="G100" s="251">
        <v>0</v>
      </c>
      <c r="H100" s="221"/>
      <c r="I100" s="221"/>
      <c r="J100" s="221"/>
      <c r="K100" s="221"/>
    </row>
    <row r="101" spans="1:11" ht="14.1" customHeight="1">
      <c r="A101" s="221"/>
      <c r="B101" s="221"/>
      <c r="C101" s="250" t="s">
        <v>220</v>
      </c>
      <c r="D101" s="251">
        <v>0</v>
      </c>
      <c r="E101" s="251">
        <v>0</v>
      </c>
      <c r="F101" s="251">
        <v>0</v>
      </c>
      <c r="G101" s="251">
        <v>0</v>
      </c>
      <c r="H101" s="221"/>
      <c r="I101" s="221"/>
      <c r="J101" s="221"/>
      <c r="K101" s="221"/>
    </row>
    <row r="102" spans="1:11" ht="14.1" customHeight="1">
      <c r="A102" s="221"/>
      <c r="B102" s="221"/>
      <c r="C102" s="250" t="s">
        <v>221</v>
      </c>
      <c r="D102" s="251">
        <v>0</v>
      </c>
      <c r="E102" s="251">
        <v>0</v>
      </c>
      <c r="F102" s="251">
        <v>0</v>
      </c>
      <c r="G102" s="251">
        <v>0</v>
      </c>
      <c r="H102" s="221"/>
      <c r="I102" s="221"/>
      <c r="J102" s="221"/>
      <c r="K102" s="221"/>
    </row>
    <row r="103" spans="1:11" ht="14.1" customHeight="1">
      <c r="A103" s="221"/>
      <c r="B103" s="221"/>
      <c r="C103" s="250" t="s">
        <v>223</v>
      </c>
      <c r="D103" s="251">
        <v>0</v>
      </c>
      <c r="E103" s="251">
        <v>0</v>
      </c>
      <c r="F103" s="251">
        <v>0</v>
      </c>
      <c r="G103" s="251">
        <v>0</v>
      </c>
      <c r="H103" s="221"/>
      <c r="I103" s="221"/>
      <c r="J103" s="221"/>
      <c r="K103" s="221"/>
    </row>
    <row r="104" spans="1:11" ht="14.1" customHeight="1">
      <c r="A104" s="221"/>
      <c r="B104" s="221"/>
      <c r="C104" s="250" t="s">
        <v>220</v>
      </c>
      <c r="D104" s="251">
        <v>0</v>
      </c>
      <c r="E104" s="251">
        <v>0</v>
      </c>
      <c r="F104" s="251">
        <v>0</v>
      </c>
      <c r="G104" s="251">
        <v>0</v>
      </c>
      <c r="H104" s="221"/>
      <c r="I104" s="221"/>
      <c r="J104" s="221"/>
      <c r="K104" s="221"/>
    </row>
    <row r="105" spans="1:11" ht="14.1" customHeight="1">
      <c r="A105" s="221"/>
      <c r="B105" s="221"/>
      <c r="C105" s="250" t="s">
        <v>221</v>
      </c>
      <c r="D105" s="251">
        <v>0</v>
      </c>
      <c r="E105" s="251">
        <v>0</v>
      </c>
      <c r="F105" s="251">
        <v>0</v>
      </c>
      <c r="G105" s="251">
        <v>0</v>
      </c>
      <c r="H105" s="221"/>
      <c r="I105" s="221"/>
      <c r="J105" s="221"/>
      <c r="K105" s="221"/>
    </row>
    <row r="106" spans="1:11" ht="14.1" customHeight="1">
      <c r="A106" s="221"/>
      <c r="B106" s="221"/>
      <c r="C106" s="250" t="s">
        <v>224</v>
      </c>
      <c r="D106" s="251">
        <v>0</v>
      </c>
      <c r="E106" s="251">
        <v>0</v>
      </c>
      <c r="F106" s="251">
        <v>0</v>
      </c>
      <c r="G106" s="251">
        <v>0</v>
      </c>
      <c r="H106" s="221"/>
      <c r="I106" s="221"/>
      <c r="J106" s="221"/>
      <c r="K106" s="221"/>
    </row>
    <row r="107" spans="1:11" ht="14.1" customHeight="1">
      <c r="A107" s="221"/>
      <c r="B107" s="221"/>
      <c r="C107" s="250" t="s">
        <v>220</v>
      </c>
      <c r="D107" s="251">
        <v>0</v>
      </c>
      <c r="E107" s="251">
        <v>0</v>
      </c>
      <c r="F107" s="251">
        <v>0</v>
      </c>
      <c r="G107" s="251">
        <v>0</v>
      </c>
      <c r="H107" s="221"/>
      <c r="I107" s="221"/>
      <c r="J107" s="221"/>
      <c r="K107" s="221"/>
    </row>
    <row r="108" spans="1:11" ht="14.1" customHeight="1">
      <c r="A108" s="221"/>
      <c r="B108" s="221"/>
      <c r="C108" s="250" t="s">
        <v>221</v>
      </c>
      <c r="D108" s="251">
        <v>0</v>
      </c>
      <c r="E108" s="251">
        <v>0</v>
      </c>
      <c r="F108" s="251">
        <v>0</v>
      </c>
      <c r="G108" s="251">
        <v>0</v>
      </c>
      <c r="H108" s="221"/>
      <c r="I108" s="221"/>
      <c r="J108" s="221"/>
      <c r="K108" s="221"/>
    </row>
    <row r="109" spans="1:11" ht="14.1" customHeight="1">
      <c r="A109" s="221"/>
      <c r="B109" s="221"/>
      <c r="C109" s="250" t="s">
        <v>225</v>
      </c>
      <c r="D109" s="251">
        <v>0</v>
      </c>
      <c r="E109" s="251">
        <v>0</v>
      </c>
      <c r="F109" s="251">
        <v>0</v>
      </c>
      <c r="G109" s="251">
        <v>0</v>
      </c>
      <c r="H109" s="221"/>
      <c r="I109" s="221"/>
      <c r="J109" s="221"/>
      <c r="K109" s="221"/>
    </row>
    <row r="110" spans="1:11" ht="14.1" customHeight="1">
      <c r="A110" s="221"/>
      <c r="B110" s="221"/>
      <c r="C110" s="250" t="s">
        <v>220</v>
      </c>
      <c r="D110" s="251">
        <v>0</v>
      </c>
      <c r="E110" s="251">
        <v>0</v>
      </c>
      <c r="F110" s="251">
        <v>0</v>
      </c>
      <c r="G110" s="251">
        <v>0</v>
      </c>
      <c r="H110" s="221"/>
      <c r="I110" s="221"/>
      <c r="J110" s="221"/>
      <c r="K110" s="221"/>
    </row>
    <row r="111" spans="1:11" ht="14.1" customHeight="1">
      <c r="A111" s="221"/>
      <c r="B111" s="221"/>
      <c r="C111" s="250" t="s">
        <v>221</v>
      </c>
      <c r="D111" s="251">
        <v>0</v>
      </c>
      <c r="E111" s="251">
        <v>0</v>
      </c>
      <c r="F111" s="251">
        <v>0</v>
      </c>
      <c r="G111" s="251">
        <v>0</v>
      </c>
      <c r="H111" s="221"/>
      <c r="I111" s="221"/>
      <c r="J111" s="221"/>
      <c r="K111" s="221"/>
    </row>
    <row r="112" spans="1:11" ht="14.1" customHeight="1">
      <c r="A112" s="221"/>
      <c r="B112" s="221"/>
      <c r="C112" s="250" t="s">
        <v>226</v>
      </c>
      <c r="D112" s="251">
        <v>0</v>
      </c>
      <c r="E112" s="251">
        <v>0</v>
      </c>
      <c r="F112" s="251">
        <v>0</v>
      </c>
      <c r="G112" s="251">
        <v>0</v>
      </c>
      <c r="H112" s="221"/>
      <c r="I112" s="221"/>
      <c r="J112" s="221"/>
      <c r="K112" s="221"/>
    </row>
    <row r="113" spans="1:11" ht="14.1" customHeight="1">
      <c r="A113" s="221"/>
      <c r="B113" s="221"/>
      <c r="C113" s="250" t="s">
        <v>220</v>
      </c>
      <c r="D113" s="251">
        <v>0</v>
      </c>
      <c r="E113" s="251">
        <v>0</v>
      </c>
      <c r="F113" s="251">
        <v>0</v>
      </c>
      <c r="G113" s="251">
        <v>0</v>
      </c>
      <c r="H113" s="221"/>
      <c r="I113" s="221"/>
      <c r="J113" s="221"/>
      <c r="K113" s="221"/>
    </row>
    <row r="114" spans="1:11" ht="14.1" customHeight="1">
      <c r="A114" s="221"/>
      <c r="B114" s="221"/>
      <c r="C114" s="250" t="s">
        <v>221</v>
      </c>
      <c r="D114" s="251">
        <v>0</v>
      </c>
      <c r="E114" s="251">
        <v>0</v>
      </c>
      <c r="F114" s="251">
        <v>0</v>
      </c>
      <c r="G114" s="251">
        <v>0</v>
      </c>
      <c r="H114" s="221"/>
      <c r="I114" s="221"/>
      <c r="J114" s="221"/>
      <c r="K114" s="221"/>
    </row>
    <row r="115" spans="1:11" ht="14.1" customHeight="1">
      <c r="A115" s="221"/>
      <c r="B115" s="221"/>
      <c r="C115" s="250" t="s">
        <v>227</v>
      </c>
      <c r="D115" s="251">
        <v>0</v>
      </c>
      <c r="E115" s="251">
        <v>0</v>
      </c>
      <c r="F115" s="251">
        <v>0</v>
      </c>
      <c r="G115" s="251">
        <v>0</v>
      </c>
      <c r="H115" s="221"/>
      <c r="I115" s="221"/>
      <c r="J115" s="221"/>
      <c r="K115" s="221"/>
    </row>
    <row r="116" spans="1:11" ht="14.1" customHeight="1">
      <c r="A116" s="221"/>
      <c r="B116" s="221"/>
      <c r="C116" s="250" t="s">
        <v>220</v>
      </c>
      <c r="D116" s="251">
        <v>0</v>
      </c>
      <c r="E116" s="251">
        <v>0</v>
      </c>
      <c r="F116" s="251">
        <v>0</v>
      </c>
      <c r="G116" s="251">
        <v>0</v>
      </c>
      <c r="H116" s="221"/>
      <c r="I116" s="221"/>
      <c r="J116" s="221"/>
      <c r="K116" s="221"/>
    </row>
    <row r="117" spans="1:11" ht="14.1" customHeight="1">
      <c r="A117" s="221"/>
      <c r="B117" s="221"/>
      <c r="C117" s="250" t="s">
        <v>221</v>
      </c>
      <c r="D117" s="251">
        <v>0</v>
      </c>
      <c r="E117" s="251">
        <v>0</v>
      </c>
      <c r="F117" s="251">
        <v>0</v>
      </c>
      <c r="G117" s="251">
        <v>0</v>
      </c>
      <c r="H117" s="221"/>
      <c r="I117" s="221"/>
      <c r="J117" s="221"/>
      <c r="K117" s="221"/>
    </row>
    <row r="118" spans="1:11" ht="14.1" customHeight="1">
      <c r="A118" s="221"/>
      <c r="B118" s="221"/>
      <c r="C118" s="250" t="s">
        <v>228</v>
      </c>
      <c r="D118" s="251">
        <v>0</v>
      </c>
      <c r="E118" s="251">
        <v>0</v>
      </c>
      <c r="F118" s="251">
        <v>0</v>
      </c>
      <c r="G118" s="251">
        <v>0</v>
      </c>
      <c r="H118" s="221"/>
      <c r="I118" s="221"/>
      <c r="J118" s="221"/>
      <c r="K118" s="221"/>
    </row>
    <row r="119" spans="1:11" ht="14.1" customHeight="1">
      <c r="A119" s="221"/>
      <c r="B119" s="221"/>
      <c r="C119" s="250" t="s">
        <v>220</v>
      </c>
      <c r="D119" s="251">
        <v>0</v>
      </c>
      <c r="E119" s="251">
        <v>0</v>
      </c>
      <c r="F119" s="251">
        <v>0</v>
      </c>
      <c r="G119" s="251">
        <v>0</v>
      </c>
      <c r="H119" s="221"/>
      <c r="I119" s="221"/>
      <c r="J119" s="221"/>
      <c r="K119" s="221"/>
    </row>
    <row r="120" spans="1:11" ht="14.1" customHeight="1">
      <c r="A120" s="221"/>
      <c r="B120" s="221"/>
      <c r="C120" s="250" t="s">
        <v>229</v>
      </c>
      <c r="D120" s="251">
        <v>0</v>
      </c>
      <c r="E120" s="251">
        <v>0</v>
      </c>
      <c r="F120" s="251">
        <v>0</v>
      </c>
      <c r="G120" s="251">
        <v>0</v>
      </c>
      <c r="H120" s="221"/>
      <c r="I120" s="221"/>
      <c r="J120" s="221"/>
      <c r="K120" s="221"/>
    </row>
    <row r="121" spans="1:11" ht="14.1" customHeight="1">
      <c r="A121" s="221"/>
      <c r="B121" s="221"/>
      <c r="C121" s="250" t="s">
        <v>230</v>
      </c>
      <c r="D121" s="251">
        <v>0</v>
      </c>
      <c r="E121" s="251">
        <v>0</v>
      </c>
      <c r="F121" s="251">
        <v>0</v>
      </c>
      <c r="G121" s="251">
        <v>0</v>
      </c>
      <c r="H121" s="221"/>
      <c r="I121" s="221"/>
      <c r="J121" s="221"/>
      <c r="K121" s="221"/>
    </row>
    <row r="122" spans="1:11" ht="14.1" customHeight="1">
      <c r="A122" s="221"/>
      <c r="B122" s="221"/>
      <c r="C122" s="250" t="s">
        <v>231</v>
      </c>
      <c r="D122" s="251">
        <v>0</v>
      </c>
      <c r="E122" s="251">
        <v>0</v>
      </c>
      <c r="F122" s="251">
        <v>0</v>
      </c>
      <c r="G122" s="251">
        <v>0</v>
      </c>
      <c r="H122" s="221"/>
      <c r="I122" s="221"/>
      <c r="J122" s="221"/>
      <c r="K122" s="221"/>
    </row>
    <row r="123" spans="1:11" ht="14.1" customHeight="1">
      <c r="A123" s="221"/>
      <c r="B123" s="221"/>
      <c r="C123" s="250" t="s">
        <v>232</v>
      </c>
      <c r="D123" s="251">
        <v>0</v>
      </c>
      <c r="E123" s="251">
        <v>0</v>
      </c>
      <c r="F123" s="251">
        <v>0</v>
      </c>
      <c r="G123" s="251">
        <v>0</v>
      </c>
      <c r="H123" s="221"/>
      <c r="I123" s="221"/>
      <c r="J123" s="221"/>
      <c r="K123" s="221"/>
    </row>
    <row r="124" spans="1:11" ht="14.1" customHeight="1">
      <c r="A124" s="221"/>
      <c r="B124" s="221"/>
      <c r="C124" s="250" t="s">
        <v>233</v>
      </c>
      <c r="D124" s="251">
        <v>0</v>
      </c>
      <c r="E124" s="251">
        <v>98140186</v>
      </c>
      <c r="F124" s="251">
        <v>0</v>
      </c>
      <c r="G124" s="251">
        <v>0</v>
      </c>
      <c r="H124" s="221"/>
      <c r="I124" s="221"/>
      <c r="J124" s="221"/>
      <c r="K124" s="221"/>
    </row>
    <row r="125" spans="1:11" ht="14.1" customHeight="1">
      <c r="A125" s="221"/>
      <c r="B125" s="221"/>
      <c r="C125" s="250" t="s">
        <v>220</v>
      </c>
      <c r="D125" s="251"/>
      <c r="E125" s="251">
        <v>98140186</v>
      </c>
      <c r="F125" s="251">
        <v>0</v>
      </c>
      <c r="G125" s="251">
        <v>0</v>
      </c>
      <c r="H125" s="221"/>
      <c r="I125" s="221"/>
      <c r="J125" s="221"/>
      <c r="K125" s="221"/>
    </row>
    <row r="126" spans="1:11" ht="14.1" customHeight="1">
      <c r="A126" s="221"/>
      <c r="B126" s="221"/>
      <c r="C126" s="250" t="s">
        <v>229</v>
      </c>
      <c r="D126" s="251">
        <v>0</v>
      </c>
      <c r="E126" s="251">
        <v>0</v>
      </c>
      <c r="F126" s="251">
        <v>0</v>
      </c>
      <c r="G126" s="251">
        <v>0</v>
      </c>
      <c r="H126" s="221"/>
      <c r="I126" s="221"/>
      <c r="J126" s="221"/>
      <c r="K126" s="221"/>
    </row>
    <row r="127" spans="1:11" ht="14.1" customHeight="1">
      <c r="A127" s="221"/>
      <c r="B127" s="221"/>
      <c r="C127" s="250" t="s">
        <v>230</v>
      </c>
      <c r="D127" s="251">
        <v>0</v>
      </c>
      <c r="E127" s="251">
        <v>0</v>
      </c>
      <c r="F127" s="251">
        <v>0</v>
      </c>
      <c r="G127" s="251">
        <v>0</v>
      </c>
      <c r="H127" s="221"/>
      <c r="I127" s="221"/>
      <c r="J127" s="221"/>
      <c r="K127" s="221"/>
    </row>
    <row r="128" spans="1:11" ht="14.1" customHeight="1">
      <c r="A128" s="221"/>
      <c r="B128" s="221"/>
      <c r="C128" s="250" t="s">
        <v>231</v>
      </c>
      <c r="D128" s="251">
        <v>0</v>
      </c>
      <c r="E128" s="251">
        <v>0</v>
      </c>
      <c r="F128" s="251">
        <v>0</v>
      </c>
      <c r="G128" s="251">
        <v>0</v>
      </c>
      <c r="H128" s="221"/>
      <c r="I128" s="221"/>
      <c r="J128" s="221"/>
      <c r="K128" s="221"/>
    </row>
    <row r="129" spans="1:11" ht="14.1" customHeight="1">
      <c r="A129" s="221"/>
      <c r="B129" s="221"/>
      <c r="C129" s="250" t="s">
        <v>232</v>
      </c>
      <c r="D129" s="251">
        <v>0</v>
      </c>
      <c r="E129" s="251">
        <v>0</v>
      </c>
      <c r="F129" s="251">
        <v>0</v>
      </c>
      <c r="G129" s="251">
        <v>0</v>
      </c>
      <c r="H129" s="221"/>
      <c r="I129" s="221"/>
      <c r="J129" s="221"/>
      <c r="K129" s="221"/>
    </row>
    <row r="130" spans="1:11" ht="14.1" customHeight="1">
      <c r="A130" s="221"/>
      <c r="B130" s="221"/>
      <c r="C130" s="250" t="s">
        <v>234</v>
      </c>
      <c r="D130" s="251">
        <v>0</v>
      </c>
      <c r="E130" s="251">
        <v>0</v>
      </c>
      <c r="F130" s="251">
        <v>0</v>
      </c>
      <c r="G130" s="251">
        <v>0</v>
      </c>
      <c r="H130" s="221"/>
      <c r="I130" s="221"/>
      <c r="J130" s="221"/>
      <c r="K130" s="221"/>
    </row>
    <row r="131" spans="1:11" ht="14.1" customHeight="1">
      <c r="A131" s="221"/>
      <c r="B131" s="221"/>
      <c r="C131" s="250" t="s">
        <v>220</v>
      </c>
      <c r="D131" s="251">
        <v>0</v>
      </c>
      <c r="E131" s="251">
        <v>0</v>
      </c>
      <c r="F131" s="251">
        <v>0</v>
      </c>
      <c r="G131" s="251">
        <v>0</v>
      </c>
      <c r="H131" s="221"/>
      <c r="I131" s="221"/>
      <c r="J131" s="221"/>
      <c r="K131" s="221"/>
    </row>
    <row r="132" spans="1:11" ht="14.1" customHeight="1">
      <c r="A132" s="221"/>
      <c r="B132" s="221"/>
      <c r="C132" s="250" t="s">
        <v>229</v>
      </c>
      <c r="D132" s="251">
        <v>0</v>
      </c>
      <c r="E132" s="251">
        <v>0</v>
      </c>
      <c r="F132" s="251">
        <v>0</v>
      </c>
      <c r="G132" s="251">
        <v>0</v>
      </c>
      <c r="H132" s="221"/>
      <c r="I132" s="221"/>
      <c r="J132" s="221"/>
      <c r="K132" s="221"/>
    </row>
    <row r="133" spans="1:11" ht="14.1" customHeight="1">
      <c r="A133" s="221"/>
      <c r="B133" s="221"/>
      <c r="C133" s="250" t="s">
        <v>230</v>
      </c>
      <c r="D133" s="251">
        <v>0</v>
      </c>
      <c r="E133" s="251">
        <v>0</v>
      </c>
      <c r="F133" s="251">
        <v>0</v>
      </c>
      <c r="G133" s="251">
        <v>0</v>
      </c>
      <c r="H133" s="221"/>
      <c r="I133" s="221"/>
      <c r="J133" s="221"/>
      <c r="K133" s="221"/>
    </row>
    <row r="134" spans="1:11" ht="14.1" customHeight="1">
      <c r="A134" s="221"/>
      <c r="B134" s="221"/>
      <c r="C134" s="250" t="s">
        <v>231</v>
      </c>
      <c r="D134" s="251">
        <v>0</v>
      </c>
      <c r="E134" s="251">
        <v>0</v>
      </c>
      <c r="F134" s="251">
        <v>0</v>
      </c>
      <c r="G134" s="251">
        <v>0</v>
      </c>
      <c r="H134" s="221"/>
      <c r="I134" s="221"/>
      <c r="J134" s="221"/>
      <c r="K134" s="221"/>
    </row>
    <row r="135" spans="1:11" ht="14.1" customHeight="1">
      <c r="A135" s="221"/>
      <c r="B135" s="221"/>
      <c r="C135" s="250" t="s">
        <v>232</v>
      </c>
      <c r="D135" s="251">
        <v>0</v>
      </c>
      <c r="E135" s="251">
        <v>0</v>
      </c>
      <c r="F135" s="251">
        <v>0</v>
      </c>
      <c r="G135" s="251">
        <v>0</v>
      </c>
      <c r="H135" s="221"/>
      <c r="I135" s="221"/>
      <c r="J135" s="221"/>
      <c r="K135" s="221"/>
    </row>
    <row r="136" spans="1:11" ht="14.1" customHeight="1">
      <c r="A136" s="221"/>
      <c r="B136" s="221"/>
      <c r="C136" s="250" t="s">
        <v>235</v>
      </c>
      <c r="D136" s="251">
        <v>0</v>
      </c>
      <c r="E136" s="251">
        <v>0</v>
      </c>
      <c r="F136" s="251">
        <v>0</v>
      </c>
      <c r="G136" s="251">
        <v>0</v>
      </c>
      <c r="H136" s="221"/>
      <c r="I136" s="221"/>
      <c r="J136" s="221"/>
      <c r="K136" s="221"/>
    </row>
    <row r="137" spans="1:11" ht="14.1" customHeight="1">
      <c r="A137" s="221"/>
      <c r="B137" s="221"/>
      <c r="C137" s="250" t="s">
        <v>236</v>
      </c>
      <c r="D137" s="251">
        <v>0</v>
      </c>
      <c r="E137" s="251">
        <v>0</v>
      </c>
      <c r="F137" s="251">
        <v>0</v>
      </c>
      <c r="G137" s="251">
        <v>0</v>
      </c>
      <c r="H137" s="221"/>
      <c r="I137" s="221"/>
      <c r="J137" s="221"/>
      <c r="K137" s="221"/>
    </row>
    <row r="138" spans="1:11" ht="14.1" customHeight="1">
      <c r="A138" s="221"/>
      <c r="B138" s="221"/>
      <c r="C138" s="252" t="s">
        <v>237</v>
      </c>
      <c r="D138" s="251">
        <v>0</v>
      </c>
      <c r="E138" s="251">
        <v>98140186</v>
      </c>
      <c r="F138" s="251">
        <v>0</v>
      </c>
      <c r="G138" s="251">
        <v>0</v>
      </c>
      <c r="H138" s="221"/>
      <c r="I138" s="221"/>
      <c r="J138" s="221"/>
      <c r="K138" s="221"/>
    </row>
    <row r="139" spans="1:11" ht="30.95" customHeight="1">
      <c r="A139" s="221"/>
      <c r="B139" s="221"/>
      <c r="C139" s="243" t="s">
        <v>209</v>
      </c>
      <c r="D139" s="1705" t="s">
        <v>3264</v>
      </c>
      <c r="E139" s="1706"/>
      <c r="F139" s="1706"/>
      <c r="G139" s="1706"/>
      <c r="H139" s="221"/>
      <c r="I139" s="221"/>
      <c r="J139" s="221"/>
      <c r="K139" s="221"/>
    </row>
    <row r="140" spans="1:11" ht="30.95" customHeight="1">
      <c r="A140" s="221"/>
      <c r="B140" s="221"/>
      <c r="C140" s="244" t="s">
        <v>211</v>
      </c>
      <c r="D140" s="1639" t="s">
        <v>3265</v>
      </c>
      <c r="E140" s="1640"/>
      <c r="F140" s="1640"/>
      <c r="G140" s="1640"/>
      <c r="H140" s="221"/>
      <c r="I140" s="221"/>
      <c r="J140" s="221"/>
      <c r="K140" s="221"/>
    </row>
    <row r="141" spans="1:11" ht="30.95" customHeight="1">
      <c r="A141" s="221"/>
      <c r="B141" s="221"/>
      <c r="C141" s="244" t="s">
        <v>31</v>
      </c>
      <c r="D141" s="1639" t="s">
        <v>3263</v>
      </c>
      <c r="E141" s="1640"/>
      <c r="F141" s="1640"/>
      <c r="G141" s="1640"/>
      <c r="H141" s="221"/>
      <c r="I141" s="221"/>
      <c r="J141" s="221"/>
      <c r="K141" s="221"/>
    </row>
    <row r="142" spans="1:11" ht="15" customHeight="1">
      <c r="A142" s="221"/>
      <c r="B142" s="221"/>
      <c r="C142" s="245"/>
      <c r="D142" s="246">
        <v>2025</v>
      </c>
      <c r="E142" s="246">
        <v>2026</v>
      </c>
      <c r="F142" s="246">
        <v>2027</v>
      </c>
      <c r="G142" s="246">
        <v>2028</v>
      </c>
      <c r="H142" s="221"/>
      <c r="I142" s="221"/>
      <c r="J142" s="221"/>
      <c r="K142" s="221"/>
    </row>
    <row r="143" spans="1:11" ht="15" customHeight="1">
      <c r="A143" s="221"/>
      <c r="B143" s="221"/>
      <c r="C143" s="247"/>
      <c r="D143" s="248" t="s">
        <v>13</v>
      </c>
      <c r="E143" s="248" t="s">
        <v>14</v>
      </c>
      <c r="F143" s="248" t="s">
        <v>14</v>
      </c>
      <c r="G143" s="248" t="s">
        <v>14</v>
      </c>
      <c r="H143" s="221"/>
      <c r="I143" s="221"/>
      <c r="J143" s="221"/>
      <c r="K143" s="221"/>
    </row>
    <row r="144" spans="1:11" ht="14.1" customHeight="1">
      <c r="A144" s="221"/>
      <c r="B144" s="221"/>
      <c r="C144" s="225" t="s">
        <v>33</v>
      </c>
      <c r="D144" s="253" t="s">
        <v>200</v>
      </c>
      <c r="E144" s="253" t="s">
        <v>248</v>
      </c>
      <c r="F144" s="253" t="s">
        <v>164</v>
      </c>
      <c r="G144" s="253" t="s">
        <v>164</v>
      </c>
      <c r="H144" s="221"/>
      <c r="I144" s="221"/>
      <c r="J144" s="221"/>
      <c r="K144" s="221"/>
    </row>
    <row r="145" spans="1:11" ht="14.1" customHeight="1">
      <c r="A145" s="221"/>
      <c r="B145" s="221"/>
      <c r="C145" s="225" t="s">
        <v>214</v>
      </c>
      <c r="D145" s="1584">
        <v>101669376</v>
      </c>
      <c r="E145" s="1584">
        <v>68391480</v>
      </c>
      <c r="F145" s="253" t="s">
        <v>164</v>
      </c>
      <c r="G145" s="253" t="s">
        <v>164</v>
      </c>
      <c r="H145" s="221"/>
      <c r="I145" s="221"/>
      <c r="J145" s="221"/>
      <c r="K145" s="221"/>
    </row>
    <row r="146" spans="1:11" ht="14.1" customHeight="1">
      <c r="A146" s="221"/>
      <c r="B146" s="221"/>
      <c r="C146" s="225" t="s">
        <v>215</v>
      </c>
      <c r="D146" s="253" t="s">
        <v>164</v>
      </c>
      <c r="E146" s="1584">
        <v>68391480</v>
      </c>
      <c r="F146" s="253" t="s">
        <v>164</v>
      </c>
      <c r="G146" s="253" t="s">
        <v>164</v>
      </c>
      <c r="H146" s="221"/>
      <c r="I146" s="221"/>
      <c r="J146" s="221"/>
      <c r="K146" s="221"/>
    </row>
    <row r="147" spans="1:11" ht="14.1" customHeight="1">
      <c r="A147" s="221"/>
      <c r="B147" s="221"/>
      <c r="C147" s="225" t="s">
        <v>216</v>
      </c>
      <c r="D147" s="253" t="s">
        <v>200</v>
      </c>
      <c r="E147" s="253" t="s">
        <v>200</v>
      </c>
      <c r="F147" s="253" t="s">
        <v>936</v>
      </c>
      <c r="G147" s="253" t="s">
        <v>200</v>
      </c>
      <c r="H147" s="221"/>
      <c r="I147" s="221"/>
      <c r="J147" s="221"/>
      <c r="K147" s="221"/>
    </row>
    <row r="148" spans="1:11" ht="14.1" customHeight="1">
      <c r="A148" s="221"/>
      <c r="B148" s="221"/>
      <c r="C148" s="225" t="s">
        <v>217</v>
      </c>
      <c r="D148" s="253" t="s">
        <v>200</v>
      </c>
      <c r="E148" s="1587">
        <v>-0.32731484454079862</v>
      </c>
      <c r="F148" s="253" t="s">
        <v>936</v>
      </c>
      <c r="G148" s="253" t="s">
        <v>200</v>
      </c>
      <c r="H148" s="221"/>
      <c r="I148" s="221"/>
      <c r="J148" s="221"/>
      <c r="K148" s="221"/>
    </row>
    <row r="149" spans="1:11" ht="14.1" customHeight="1">
      <c r="A149" s="221"/>
      <c r="B149" s="221"/>
      <c r="C149" s="225" t="s">
        <v>39</v>
      </c>
      <c r="D149" s="253" t="s">
        <v>200</v>
      </c>
      <c r="E149" s="253" t="s">
        <v>200</v>
      </c>
      <c r="F149" s="253" t="s">
        <v>936</v>
      </c>
      <c r="G149" s="253" t="s">
        <v>200</v>
      </c>
      <c r="H149" s="221"/>
      <c r="I149" s="221"/>
      <c r="J149" s="221"/>
      <c r="K149" s="221"/>
    </row>
    <row r="150" spans="1:11" ht="14.1" customHeight="1">
      <c r="A150" s="221"/>
      <c r="B150" s="221"/>
      <c r="C150" s="1641" t="s">
        <v>218</v>
      </c>
      <c r="D150" s="1642"/>
      <c r="E150" s="1642"/>
      <c r="F150" s="1642"/>
      <c r="G150" s="1642"/>
      <c r="H150" s="221"/>
      <c r="I150" s="221"/>
      <c r="J150" s="221"/>
      <c r="K150" s="221"/>
    </row>
    <row r="151" spans="1:11" ht="14.1" customHeight="1">
      <c r="A151" s="221"/>
      <c r="B151" s="221"/>
      <c r="C151" s="245"/>
      <c r="D151" s="246">
        <v>2025</v>
      </c>
      <c r="E151" s="246">
        <v>2026</v>
      </c>
      <c r="F151" s="246">
        <v>2027</v>
      </c>
      <c r="G151" s="246">
        <v>2028</v>
      </c>
      <c r="H151" s="221"/>
      <c r="I151" s="221"/>
      <c r="J151" s="221"/>
      <c r="K151" s="221"/>
    </row>
    <row r="152" spans="1:11" ht="14.1" customHeight="1">
      <c r="A152" s="221"/>
      <c r="B152" s="221"/>
      <c r="C152" s="247"/>
      <c r="D152" s="248" t="s">
        <v>13</v>
      </c>
      <c r="E152" s="248" t="s">
        <v>14</v>
      </c>
      <c r="F152" s="248" t="s">
        <v>14</v>
      </c>
      <c r="G152" s="248" t="s">
        <v>14</v>
      </c>
      <c r="H152" s="221"/>
      <c r="I152" s="221"/>
      <c r="J152" s="221"/>
      <c r="K152" s="221"/>
    </row>
    <row r="153" spans="1:11" ht="14.1" customHeight="1">
      <c r="A153" s="221"/>
      <c r="B153" s="221"/>
      <c r="C153" s="250" t="s">
        <v>219</v>
      </c>
      <c r="D153" s="251">
        <v>0</v>
      </c>
      <c r="E153" s="251">
        <v>0</v>
      </c>
      <c r="F153" s="251">
        <v>0</v>
      </c>
      <c r="G153" s="251">
        <v>0</v>
      </c>
      <c r="H153" s="221"/>
      <c r="I153" s="221"/>
      <c r="J153" s="221"/>
      <c r="K153" s="221"/>
    </row>
    <row r="154" spans="1:11" ht="14.1" customHeight="1">
      <c r="A154" s="221"/>
      <c r="B154" s="221"/>
      <c r="C154" s="250" t="s">
        <v>220</v>
      </c>
      <c r="D154" s="251">
        <v>0</v>
      </c>
      <c r="E154" s="251">
        <v>0</v>
      </c>
      <c r="F154" s="251">
        <v>0</v>
      </c>
      <c r="G154" s="251">
        <v>0</v>
      </c>
      <c r="H154" s="221"/>
      <c r="I154" s="221"/>
      <c r="J154" s="221"/>
      <c r="K154" s="221"/>
    </row>
    <row r="155" spans="1:11" ht="14.1" customHeight="1">
      <c r="A155" s="221"/>
      <c r="B155" s="221"/>
      <c r="C155" s="250" t="s">
        <v>221</v>
      </c>
      <c r="D155" s="251">
        <v>0</v>
      </c>
      <c r="E155" s="251">
        <v>0</v>
      </c>
      <c r="F155" s="251">
        <v>0</v>
      </c>
      <c r="G155" s="251">
        <v>0</v>
      </c>
      <c r="H155" s="221"/>
      <c r="I155" s="221"/>
      <c r="J155" s="221"/>
      <c r="K155" s="221"/>
    </row>
    <row r="156" spans="1:11" ht="14.1" customHeight="1">
      <c r="A156" s="221"/>
      <c r="B156" s="221"/>
      <c r="C156" s="250" t="s">
        <v>222</v>
      </c>
      <c r="D156" s="251">
        <v>0</v>
      </c>
      <c r="E156" s="251">
        <v>0</v>
      </c>
      <c r="F156" s="251">
        <v>0</v>
      </c>
      <c r="G156" s="251">
        <v>0</v>
      </c>
      <c r="H156" s="221"/>
      <c r="I156" s="221"/>
      <c r="J156" s="221"/>
      <c r="K156" s="221"/>
    </row>
    <row r="157" spans="1:11" ht="14.1" customHeight="1">
      <c r="A157" s="221"/>
      <c r="B157" s="221"/>
      <c r="C157" s="250" t="s">
        <v>220</v>
      </c>
      <c r="D157" s="251">
        <v>0</v>
      </c>
      <c r="E157" s="251">
        <v>0</v>
      </c>
      <c r="F157" s="251">
        <v>0</v>
      </c>
      <c r="G157" s="251">
        <v>0</v>
      </c>
      <c r="H157" s="221"/>
      <c r="I157" s="221"/>
      <c r="J157" s="221"/>
      <c r="K157" s="221"/>
    </row>
    <row r="158" spans="1:11" ht="14.1" customHeight="1">
      <c r="A158" s="221"/>
      <c r="B158" s="221"/>
      <c r="C158" s="250" t="s">
        <v>221</v>
      </c>
      <c r="D158" s="251">
        <v>0</v>
      </c>
      <c r="E158" s="251">
        <v>0</v>
      </c>
      <c r="F158" s="251">
        <v>0</v>
      </c>
      <c r="G158" s="251">
        <v>0</v>
      </c>
      <c r="H158" s="221"/>
      <c r="I158" s="221"/>
      <c r="J158" s="221"/>
      <c r="K158" s="221"/>
    </row>
    <row r="159" spans="1:11" ht="14.1" customHeight="1">
      <c r="A159" s="221"/>
      <c r="B159" s="221"/>
      <c r="C159" s="250" t="s">
        <v>223</v>
      </c>
      <c r="D159" s="251">
        <v>0</v>
      </c>
      <c r="E159" s="251">
        <v>0</v>
      </c>
      <c r="F159" s="251">
        <v>0</v>
      </c>
      <c r="G159" s="251">
        <v>0</v>
      </c>
      <c r="H159" s="221"/>
      <c r="I159" s="221"/>
      <c r="J159" s="221"/>
      <c r="K159" s="221"/>
    </row>
    <row r="160" spans="1:11" ht="14.1" customHeight="1">
      <c r="A160" s="221"/>
      <c r="B160" s="221"/>
      <c r="C160" s="250" t="s">
        <v>220</v>
      </c>
      <c r="D160" s="251">
        <v>0</v>
      </c>
      <c r="E160" s="251">
        <v>0</v>
      </c>
      <c r="F160" s="251">
        <v>0</v>
      </c>
      <c r="G160" s="251">
        <v>0</v>
      </c>
      <c r="H160" s="221"/>
      <c r="I160" s="221"/>
      <c r="J160" s="221"/>
      <c r="K160" s="221"/>
    </row>
    <row r="161" spans="1:11" ht="14.1" customHeight="1">
      <c r="A161" s="221"/>
      <c r="B161" s="221"/>
      <c r="C161" s="250" t="s">
        <v>221</v>
      </c>
      <c r="D161" s="251">
        <v>0</v>
      </c>
      <c r="E161" s="251">
        <v>0</v>
      </c>
      <c r="F161" s="251">
        <v>0</v>
      </c>
      <c r="G161" s="251">
        <v>0</v>
      </c>
      <c r="H161" s="221"/>
      <c r="I161" s="221"/>
      <c r="J161" s="221"/>
      <c r="K161" s="221"/>
    </row>
    <row r="162" spans="1:11" ht="14.1" customHeight="1">
      <c r="A162" s="221"/>
      <c r="B162" s="221"/>
      <c r="C162" s="250" t="s">
        <v>224</v>
      </c>
      <c r="D162" s="251">
        <v>0</v>
      </c>
      <c r="E162" s="251">
        <v>0</v>
      </c>
      <c r="F162" s="251">
        <v>0</v>
      </c>
      <c r="G162" s="251">
        <v>0</v>
      </c>
      <c r="H162" s="221"/>
      <c r="I162" s="221"/>
      <c r="J162" s="221"/>
      <c r="K162" s="221"/>
    </row>
    <row r="163" spans="1:11" ht="14.1" customHeight="1">
      <c r="A163" s="221"/>
      <c r="B163" s="221"/>
      <c r="C163" s="250" t="s">
        <v>220</v>
      </c>
      <c r="D163" s="251">
        <v>0</v>
      </c>
      <c r="E163" s="251">
        <v>0</v>
      </c>
      <c r="F163" s="251">
        <v>0</v>
      </c>
      <c r="G163" s="251">
        <v>0</v>
      </c>
      <c r="H163" s="221"/>
      <c r="I163" s="221"/>
      <c r="J163" s="221"/>
      <c r="K163" s="221"/>
    </row>
    <row r="164" spans="1:11" ht="14.1" customHeight="1">
      <c r="A164" s="221"/>
      <c r="B164" s="221"/>
      <c r="C164" s="250" t="s">
        <v>221</v>
      </c>
      <c r="D164" s="251">
        <v>0</v>
      </c>
      <c r="E164" s="251">
        <v>0</v>
      </c>
      <c r="F164" s="251">
        <v>0</v>
      </c>
      <c r="G164" s="251">
        <v>0</v>
      </c>
      <c r="H164" s="221"/>
      <c r="I164" s="221"/>
      <c r="J164" s="221"/>
      <c r="K164" s="221"/>
    </row>
    <row r="165" spans="1:11" ht="14.1" customHeight="1">
      <c r="A165" s="221"/>
      <c r="B165" s="221"/>
      <c r="C165" s="250" t="s">
        <v>225</v>
      </c>
      <c r="D165" s="251">
        <v>0</v>
      </c>
      <c r="E165" s="251">
        <v>0</v>
      </c>
      <c r="F165" s="251">
        <v>0</v>
      </c>
      <c r="G165" s="251">
        <v>0</v>
      </c>
      <c r="H165" s="221"/>
      <c r="I165" s="221"/>
      <c r="J165" s="221"/>
      <c r="K165" s="221"/>
    </row>
    <row r="166" spans="1:11" ht="14.1" customHeight="1">
      <c r="A166" s="221"/>
      <c r="B166" s="221"/>
      <c r="C166" s="250" t="s">
        <v>220</v>
      </c>
      <c r="D166" s="251">
        <v>0</v>
      </c>
      <c r="E166" s="251">
        <v>0</v>
      </c>
      <c r="F166" s="251">
        <v>0</v>
      </c>
      <c r="G166" s="251">
        <v>0</v>
      </c>
      <c r="H166" s="221"/>
      <c r="I166" s="221"/>
      <c r="J166" s="221"/>
      <c r="K166" s="221"/>
    </row>
    <row r="167" spans="1:11" ht="14.1" customHeight="1">
      <c r="A167" s="221"/>
      <c r="B167" s="221"/>
      <c r="C167" s="250" t="s">
        <v>221</v>
      </c>
      <c r="D167" s="251">
        <v>0</v>
      </c>
      <c r="E167" s="251">
        <v>0</v>
      </c>
      <c r="F167" s="251">
        <v>0</v>
      </c>
      <c r="G167" s="251">
        <v>0</v>
      </c>
      <c r="H167" s="221"/>
      <c r="I167" s="221"/>
      <c r="J167" s="221"/>
      <c r="K167" s="221"/>
    </row>
    <row r="168" spans="1:11" ht="14.1" customHeight="1">
      <c r="A168" s="221"/>
      <c r="B168" s="221"/>
      <c r="C168" s="250" t="s">
        <v>226</v>
      </c>
      <c r="D168" s="251">
        <v>0</v>
      </c>
      <c r="E168" s="251">
        <v>0</v>
      </c>
      <c r="F168" s="251">
        <v>0</v>
      </c>
      <c r="G168" s="251">
        <v>0</v>
      </c>
      <c r="H168" s="221"/>
      <c r="I168" s="221"/>
      <c r="J168" s="221"/>
      <c r="K168" s="221"/>
    </row>
    <row r="169" spans="1:11" ht="14.1" customHeight="1">
      <c r="A169" s="221"/>
      <c r="B169" s="221"/>
      <c r="C169" s="250" t="s">
        <v>220</v>
      </c>
      <c r="D169" s="251">
        <v>0</v>
      </c>
      <c r="E169" s="251">
        <v>0</v>
      </c>
      <c r="F169" s="251">
        <v>0</v>
      </c>
      <c r="G169" s="251">
        <v>0</v>
      </c>
      <c r="H169" s="221"/>
      <c r="I169" s="221"/>
      <c r="J169" s="221"/>
      <c r="K169" s="221"/>
    </row>
    <row r="170" spans="1:11" ht="14.1" customHeight="1">
      <c r="A170" s="221"/>
      <c r="B170" s="221"/>
      <c r="C170" s="250" t="s">
        <v>221</v>
      </c>
      <c r="D170" s="251">
        <v>0</v>
      </c>
      <c r="E170" s="251">
        <v>0</v>
      </c>
      <c r="F170" s="251">
        <v>0</v>
      </c>
      <c r="G170" s="251">
        <v>0</v>
      </c>
      <c r="H170" s="221"/>
      <c r="I170" s="221"/>
      <c r="J170" s="221"/>
      <c r="K170" s="221"/>
    </row>
    <row r="171" spans="1:11" ht="14.1" customHeight="1">
      <c r="A171" s="221"/>
      <c r="B171" s="221"/>
      <c r="C171" s="250" t="s">
        <v>227</v>
      </c>
      <c r="D171" s="251">
        <v>0</v>
      </c>
      <c r="E171" s="251">
        <v>0</v>
      </c>
      <c r="F171" s="251">
        <v>0</v>
      </c>
      <c r="G171" s="251">
        <v>0</v>
      </c>
      <c r="H171" s="221"/>
      <c r="I171" s="221"/>
      <c r="J171" s="221"/>
      <c r="K171" s="221"/>
    </row>
    <row r="172" spans="1:11" ht="14.1" customHeight="1">
      <c r="A172" s="221"/>
      <c r="B172" s="221"/>
      <c r="C172" s="250" t="s">
        <v>220</v>
      </c>
      <c r="D172" s="251">
        <v>0</v>
      </c>
      <c r="E172" s="251">
        <v>0</v>
      </c>
      <c r="F172" s="251">
        <v>0</v>
      </c>
      <c r="G172" s="251">
        <v>0</v>
      </c>
      <c r="H172" s="221"/>
      <c r="I172" s="221"/>
      <c r="J172" s="221"/>
      <c r="K172" s="221"/>
    </row>
    <row r="173" spans="1:11" ht="14.1" customHeight="1">
      <c r="A173" s="221"/>
      <c r="B173" s="221"/>
      <c r="C173" s="250" t="s">
        <v>221</v>
      </c>
      <c r="D173" s="251">
        <v>0</v>
      </c>
      <c r="E173" s="251">
        <v>0</v>
      </c>
      <c r="F173" s="251">
        <v>0</v>
      </c>
      <c r="G173" s="251">
        <v>0</v>
      </c>
      <c r="H173" s="221"/>
      <c r="I173" s="221"/>
      <c r="J173" s="221"/>
      <c r="K173" s="221"/>
    </row>
    <row r="174" spans="1:11" ht="14.1" customHeight="1">
      <c r="A174" s="221"/>
      <c r="B174" s="221"/>
      <c r="C174" s="250" t="s">
        <v>228</v>
      </c>
      <c r="D174" s="251">
        <v>0</v>
      </c>
      <c r="E174" s="251">
        <v>0</v>
      </c>
      <c r="F174" s="251">
        <v>0</v>
      </c>
      <c r="G174" s="251">
        <v>0</v>
      </c>
      <c r="H174" s="221"/>
      <c r="I174" s="221"/>
      <c r="J174" s="221"/>
      <c r="K174" s="221"/>
    </row>
    <row r="175" spans="1:11" ht="14.1" customHeight="1">
      <c r="A175" s="221"/>
      <c r="B175" s="221"/>
      <c r="C175" s="250" t="s">
        <v>220</v>
      </c>
      <c r="D175" s="251">
        <v>0</v>
      </c>
      <c r="E175" s="251">
        <v>0</v>
      </c>
      <c r="F175" s="251">
        <v>0</v>
      </c>
      <c r="G175" s="251">
        <v>0</v>
      </c>
      <c r="H175" s="221"/>
      <c r="I175" s="221"/>
      <c r="J175" s="221"/>
      <c r="K175" s="221"/>
    </row>
    <row r="176" spans="1:11" ht="14.1" customHeight="1">
      <c r="A176" s="221"/>
      <c r="B176" s="221"/>
      <c r="C176" s="250" t="s">
        <v>229</v>
      </c>
      <c r="D176" s="251">
        <v>0</v>
      </c>
      <c r="E176" s="251">
        <v>0</v>
      </c>
      <c r="F176" s="251">
        <v>0</v>
      </c>
      <c r="G176" s="251">
        <v>0</v>
      </c>
      <c r="H176" s="221"/>
      <c r="I176" s="221"/>
      <c r="J176" s="221"/>
      <c r="K176" s="221"/>
    </row>
    <row r="177" spans="1:11" ht="14.1" customHeight="1">
      <c r="A177" s="221"/>
      <c r="B177" s="221"/>
      <c r="C177" s="250" t="s">
        <v>230</v>
      </c>
      <c r="D177" s="251">
        <v>0</v>
      </c>
      <c r="E177" s="251">
        <v>0</v>
      </c>
      <c r="F177" s="251">
        <v>0</v>
      </c>
      <c r="G177" s="251">
        <v>0</v>
      </c>
      <c r="H177" s="221"/>
      <c r="I177" s="221"/>
      <c r="J177" s="221"/>
      <c r="K177" s="221"/>
    </row>
    <row r="178" spans="1:11" ht="14.1" customHeight="1">
      <c r="A178" s="221"/>
      <c r="B178" s="221"/>
      <c r="C178" s="250" t="s">
        <v>231</v>
      </c>
      <c r="D178" s="251">
        <v>0</v>
      </c>
      <c r="E178" s="251">
        <v>0</v>
      </c>
      <c r="F178" s="251">
        <v>0</v>
      </c>
      <c r="G178" s="251">
        <v>0</v>
      </c>
      <c r="H178" s="221"/>
      <c r="I178" s="221"/>
      <c r="J178" s="221"/>
      <c r="K178" s="221"/>
    </row>
    <row r="179" spans="1:11" ht="14.1" customHeight="1">
      <c r="A179" s="221"/>
      <c r="B179" s="221"/>
      <c r="C179" s="250" t="s">
        <v>232</v>
      </c>
      <c r="D179" s="251">
        <v>0</v>
      </c>
      <c r="E179" s="251">
        <v>0</v>
      </c>
      <c r="F179" s="251">
        <v>0</v>
      </c>
      <c r="G179" s="251">
        <v>0</v>
      </c>
      <c r="H179" s="221"/>
      <c r="I179" s="221"/>
      <c r="J179" s="221"/>
      <c r="K179" s="221"/>
    </row>
    <row r="180" spans="1:11" ht="14.1" customHeight="1">
      <c r="A180" s="221"/>
      <c r="B180" s="221"/>
      <c r="C180" s="250" t="s">
        <v>233</v>
      </c>
      <c r="D180" s="251">
        <v>0</v>
      </c>
      <c r="E180" s="251">
        <v>68391480</v>
      </c>
      <c r="F180" s="251">
        <v>0</v>
      </c>
      <c r="G180" s="251">
        <v>0</v>
      </c>
      <c r="H180" s="221"/>
      <c r="I180" s="221"/>
      <c r="J180" s="221"/>
      <c r="K180" s="221"/>
    </row>
    <row r="181" spans="1:11" ht="14.1" customHeight="1">
      <c r="A181" s="221"/>
      <c r="B181" s="221"/>
      <c r="C181" s="250" t="s">
        <v>220</v>
      </c>
      <c r="D181" s="251">
        <v>0</v>
      </c>
      <c r="E181" s="251">
        <v>68391480</v>
      </c>
      <c r="F181" s="251">
        <v>0</v>
      </c>
      <c r="G181" s="251">
        <v>0</v>
      </c>
      <c r="H181" s="221"/>
      <c r="I181" s="221"/>
      <c r="J181" s="221"/>
      <c r="K181" s="221"/>
    </row>
    <row r="182" spans="1:11" ht="14.1" customHeight="1">
      <c r="A182" s="221"/>
      <c r="B182" s="221"/>
      <c r="C182" s="250" t="s">
        <v>229</v>
      </c>
      <c r="D182" s="251">
        <v>0</v>
      </c>
      <c r="E182" s="251">
        <v>0</v>
      </c>
      <c r="F182" s="251">
        <v>0</v>
      </c>
      <c r="G182" s="251">
        <v>0</v>
      </c>
      <c r="H182" s="221"/>
      <c r="I182" s="221"/>
      <c r="J182" s="221"/>
      <c r="K182" s="221"/>
    </row>
    <row r="183" spans="1:11" ht="14.1" customHeight="1">
      <c r="A183" s="221"/>
      <c r="B183" s="221"/>
      <c r="C183" s="250" t="s">
        <v>230</v>
      </c>
      <c r="D183" s="251">
        <v>0</v>
      </c>
      <c r="E183" s="251">
        <v>0</v>
      </c>
      <c r="F183" s="251">
        <v>0</v>
      </c>
      <c r="G183" s="251">
        <v>0</v>
      </c>
      <c r="H183" s="221"/>
      <c r="I183" s="221"/>
      <c r="J183" s="221"/>
      <c r="K183" s="221"/>
    </row>
    <row r="184" spans="1:11" ht="14.1" customHeight="1">
      <c r="A184" s="221"/>
      <c r="B184" s="221"/>
      <c r="C184" s="250" t="s">
        <v>231</v>
      </c>
      <c r="D184" s="251">
        <v>0</v>
      </c>
      <c r="E184" s="251">
        <v>0</v>
      </c>
      <c r="F184" s="251">
        <v>0</v>
      </c>
      <c r="G184" s="251">
        <v>0</v>
      </c>
      <c r="H184" s="221"/>
      <c r="I184" s="221"/>
      <c r="J184" s="221"/>
      <c r="K184" s="221"/>
    </row>
    <row r="185" spans="1:11" ht="14.1" customHeight="1">
      <c r="A185" s="221"/>
      <c r="B185" s="221"/>
      <c r="C185" s="250" t="s">
        <v>232</v>
      </c>
      <c r="D185" s="251">
        <v>0</v>
      </c>
      <c r="E185" s="251">
        <v>0</v>
      </c>
      <c r="F185" s="251">
        <v>0</v>
      </c>
      <c r="G185" s="251">
        <v>0</v>
      </c>
      <c r="H185" s="221"/>
      <c r="I185" s="221"/>
      <c r="J185" s="221"/>
      <c r="K185" s="221"/>
    </row>
    <row r="186" spans="1:11" ht="14.1" customHeight="1">
      <c r="A186" s="221"/>
      <c r="B186" s="221"/>
      <c r="C186" s="250" t="s">
        <v>234</v>
      </c>
      <c r="D186" s="251">
        <v>0</v>
      </c>
      <c r="E186" s="251">
        <v>0</v>
      </c>
      <c r="F186" s="251">
        <v>0</v>
      </c>
      <c r="G186" s="251">
        <v>0</v>
      </c>
      <c r="H186" s="221"/>
      <c r="I186" s="221"/>
      <c r="J186" s="221"/>
      <c r="K186" s="221"/>
    </row>
    <row r="187" spans="1:11" ht="14.1" customHeight="1">
      <c r="A187" s="221"/>
      <c r="B187" s="221"/>
      <c r="C187" s="250" t="s">
        <v>220</v>
      </c>
      <c r="D187" s="251">
        <v>0</v>
      </c>
      <c r="E187" s="251">
        <v>0</v>
      </c>
      <c r="F187" s="251">
        <v>0</v>
      </c>
      <c r="G187" s="251">
        <v>0</v>
      </c>
      <c r="H187" s="221"/>
      <c r="I187" s="221"/>
      <c r="J187" s="221"/>
      <c r="K187" s="221"/>
    </row>
    <row r="188" spans="1:11" ht="14.1" customHeight="1">
      <c r="A188" s="221"/>
      <c r="B188" s="221"/>
      <c r="C188" s="250" t="s">
        <v>229</v>
      </c>
      <c r="D188" s="251">
        <v>0</v>
      </c>
      <c r="E188" s="251">
        <v>0</v>
      </c>
      <c r="F188" s="251">
        <v>0</v>
      </c>
      <c r="G188" s="251">
        <v>0</v>
      </c>
      <c r="H188" s="221"/>
      <c r="I188" s="221"/>
      <c r="J188" s="221"/>
      <c r="K188" s="221"/>
    </row>
    <row r="189" spans="1:11" ht="14.1" customHeight="1">
      <c r="A189" s="221"/>
      <c r="B189" s="221"/>
      <c r="C189" s="250" t="s">
        <v>230</v>
      </c>
      <c r="D189" s="251">
        <v>0</v>
      </c>
      <c r="E189" s="251">
        <v>0</v>
      </c>
      <c r="F189" s="251">
        <v>0</v>
      </c>
      <c r="G189" s="251">
        <v>0</v>
      </c>
      <c r="H189" s="221"/>
      <c r="I189" s="221"/>
      <c r="J189" s="221"/>
      <c r="K189" s="221"/>
    </row>
    <row r="190" spans="1:11" ht="14.1" customHeight="1">
      <c r="A190" s="221"/>
      <c r="B190" s="221"/>
      <c r="C190" s="250" t="s">
        <v>231</v>
      </c>
      <c r="D190" s="251">
        <v>0</v>
      </c>
      <c r="E190" s="251">
        <v>0</v>
      </c>
      <c r="F190" s="251">
        <v>0</v>
      </c>
      <c r="G190" s="251">
        <v>0</v>
      </c>
      <c r="H190" s="221"/>
      <c r="I190" s="221"/>
      <c r="J190" s="221"/>
      <c r="K190" s="221"/>
    </row>
    <row r="191" spans="1:11" ht="14.1" customHeight="1">
      <c r="A191" s="221"/>
      <c r="B191" s="221"/>
      <c r="C191" s="250" t="s">
        <v>232</v>
      </c>
      <c r="D191" s="251">
        <v>0</v>
      </c>
      <c r="E191" s="251">
        <v>0</v>
      </c>
      <c r="F191" s="251">
        <v>0</v>
      </c>
      <c r="G191" s="251">
        <v>0</v>
      </c>
      <c r="H191" s="221"/>
      <c r="I191" s="221"/>
      <c r="J191" s="221"/>
      <c r="K191" s="221"/>
    </row>
    <row r="192" spans="1:11" ht="14.1" customHeight="1">
      <c r="A192" s="221"/>
      <c r="B192" s="221"/>
      <c r="C192" s="250" t="s">
        <v>235</v>
      </c>
      <c r="D192" s="251">
        <v>0</v>
      </c>
      <c r="E192" s="251">
        <v>0</v>
      </c>
      <c r="F192" s="251">
        <v>0</v>
      </c>
      <c r="G192" s="251">
        <v>0</v>
      </c>
      <c r="H192" s="221"/>
      <c r="I192" s="221"/>
      <c r="J192" s="221"/>
      <c r="K192" s="221"/>
    </row>
    <row r="193" spans="1:11" ht="14.1" customHeight="1">
      <c r="A193" s="221"/>
      <c r="B193" s="221"/>
      <c r="C193" s="250" t="s">
        <v>236</v>
      </c>
      <c r="D193" s="251">
        <v>0</v>
      </c>
      <c r="E193" s="251">
        <v>0</v>
      </c>
      <c r="F193" s="251">
        <v>0</v>
      </c>
      <c r="G193" s="251">
        <v>0</v>
      </c>
      <c r="H193" s="221"/>
      <c r="I193" s="221"/>
      <c r="J193" s="221"/>
      <c r="K193" s="221"/>
    </row>
    <row r="194" spans="1:11" ht="14.1" customHeight="1">
      <c r="A194" s="221"/>
      <c r="B194" s="221"/>
      <c r="C194" s="252" t="s">
        <v>237</v>
      </c>
      <c r="D194" s="251">
        <v>0</v>
      </c>
      <c r="E194" s="251">
        <v>68391480</v>
      </c>
      <c r="F194" s="251">
        <v>0</v>
      </c>
      <c r="G194" s="251">
        <v>0</v>
      </c>
      <c r="H194" s="221"/>
      <c r="I194" s="221"/>
      <c r="J194" s="221"/>
      <c r="K194" s="221"/>
    </row>
    <row r="195" spans="1:11" ht="36.950000000000003" customHeight="1">
      <c r="A195" s="221"/>
      <c r="B195" s="221"/>
      <c r="C195" s="243" t="s">
        <v>209</v>
      </c>
      <c r="D195" s="1705" t="s">
        <v>3266</v>
      </c>
      <c r="E195" s="1706"/>
      <c r="F195" s="1706"/>
      <c r="G195" s="1706"/>
      <c r="H195" s="221"/>
      <c r="I195" s="221"/>
      <c r="J195" s="221"/>
      <c r="K195" s="221"/>
    </row>
    <row r="196" spans="1:11" ht="36.950000000000003" customHeight="1">
      <c r="A196" s="221"/>
      <c r="B196" s="221"/>
      <c r="C196" s="244" t="s">
        <v>211</v>
      </c>
      <c r="D196" s="1639" t="s">
        <v>3267</v>
      </c>
      <c r="E196" s="1640"/>
      <c r="F196" s="1640"/>
      <c r="G196" s="1640"/>
      <c r="H196" s="221"/>
      <c r="I196" s="221"/>
      <c r="J196" s="221"/>
      <c r="K196" s="221"/>
    </row>
    <row r="197" spans="1:11" ht="36.950000000000003" customHeight="1">
      <c r="A197" s="221"/>
      <c r="B197" s="221"/>
      <c r="C197" s="244" t="s">
        <v>31</v>
      </c>
      <c r="D197" s="1639" t="s">
        <v>3263</v>
      </c>
      <c r="E197" s="1640"/>
      <c r="F197" s="1640"/>
      <c r="G197" s="1640"/>
      <c r="H197" s="221"/>
      <c r="I197" s="221"/>
      <c r="J197" s="221"/>
      <c r="K197" s="221"/>
    </row>
    <row r="198" spans="1:11" ht="15" customHeight="1">
      <c r="A198" s="221"/>
      <c r="B198" s="221"/>
      <c r="C198" s="245"/>
      <c r="D198" s="246">
        <v>2025</v>
      </c>
      <c r="E198" s="246">
        <v>2026</v>
      </c>
      <c r="F198" s="246">
        <v>2027</v>
      </c>
      <c r="G198" s="246">
        <v>2028</v>
      </c>
      <c r="H198" s="221"/>
      <c r="I198" s="221"/>
      <c r="J198" s="221"/>
      <c r="K198" s="221"/>
    </row>
    <row r="199" spans="1:11" ht="15" customHeight="1">
      <c r="A199" s="221"/>
      <c r="B199" s="221"/>
      <c r="C199" s="247"/>
      <c r="D199" s="248" t="s">
        <v>13</v>
      </c>
      <c r="E199" s="248" t="s">
        <v>14</v>
      </c>
      <c r="F199" s="248" t="s">
        <v>14</v>
      </c>
      <c r="G199" s="248" t="s">
        <v>14</v>
      </c>
      <c r="H199" s="221"/>
      <c r="I199" s="221"/>
      <c r="J199" s="221"/>
      <c r="K199" s="221"/>
    </row>
    <row r="200" spans="1:11" ht="14.1" customHeight="1">
      <c r="A200" s="221"/>
      <c r="B200" s="221"/>
      <c r="C200" s="225" t="s">
        <v>33</v>
      </c>
      <c r="D200" s="253" t="s">
        <v>200</v>
      </c>
      <c r="E200" s="253" t="s">
        <v>248</v>
      </c>
      <c r="F200" s="253" t="s">
        <v>164</v>
      </c>
      <c r="G200" s="253" t="s">
        <v>164</v>
      </c>
      <c r="H200" s="221"/>
      <c r="I200" s="221"/>
      <c r="J200" s="221"/>
      <c r="K200" s="221"/>
    </row>
    <row r="201" spans="1:11" ht="14.1" customHeight="1">
      <c r="A201" s="221"/>
      <c r="B201" s="221"/>
      <c r="C201" s="225" t="s">
        <v>214</v>
      </c>
      <c r="D201" s="1584">
        <v>44077080</v>
      </c>
      <c r="E201" s="1584">
        <v>14268429</v>
      </c>
      <c r="F201" s="253" t="s">
        <v>164</v>
      </c>
      <c r="G201" s="253" t="s">
        <v>164</v>
      </c>
      <c r="H201" s="221"/>
      <c r="I201" s="221"/>
      <c r="J201" s="221"/>
      <c r="K201" s="221"/>
    </row>
    <row r="202" spans="1:11" ht="14.1" customHeight="1">
      <c r="A202" s="221"/>
      <c r="B202" s="221"/>
      <c r="C202" s="225" t="s">
        <v>215</v>
      </c>
      <c r="D202" s="1584" t="s">
        <v>164</v>
      </c>
      <c r="E202" s="1584">
        <v>14268429</v>
      </c>
      <c r="F202" s="253" t="s">
        <v>164</v>
      </c>
      <c r="G202" s="253" t="s">
        <v>164</v>
      </c>
      <c r="H202" s="221"/>
      <c r="I202" s="221"/>
      <c r="J202" s="221"/>
      <c r="K202" s="221"/>
    </row>
    <row r="203" spans="1:11" ht="14.1" customHeight="1">
      <c r="A203" s="221"/>
      <c r="B203" s="221"/>
      <c r="C203" s="225" t="s">
        <v>216</v>
      </c>
      <c r="D203" s="253" t="s">
        <v>200</v>
      </c>
      <c r="E203" s="253" t="s">
        <v>200</v>
      </c>
      <c r="F203" s="253" t="s">
        <v>936</v>
      </c>
      <c r="G203" s="253" t="s">
        <v>200</v>
      </c>
      <c r="H203" s="221"/>
      <c r="I203" s="221"/>
      <c r="J203" s="221"/>
      <c r="K203" s="221"/>
    </row>
    <row r="204" spans="1:11" ht="14.1" customHeight="1">
      <c r="A204" s="221"/>
      <c r="B204" s="221"/>
      <c r="C204" s="225" t="s">
        <v>217</v>
      </c>
      <c r="D204" s="253" t="s">
        <v>200</v>
      </c>
      <c r="E204" s="253">
        <v>-0.67628461322755495</v>
      </c>
      <c r="F204" s="253" t="s">
        <v>936</v>
      </c>
      <c r="G204" s="253" t="s">
        <v>200</v>
      </c>
      <c r="H204" s="221"/>
      <c r="I204" s="221"/>
      <c r="J204" s="221"/>
      <c r="K204" s="221"/>
    </row>
    <row r="205" spans="1:11" ht="14.1" customHeight="1">
      <c r="A205" s="221"/>
      <c r="B205" s="221"/>
      <c r="C205" s="225" t="s">
        <v>39</v>
      </c>
      <c r="D205" s="253" t="s">
        <v>200</v>
      </c>
      <c r="E205" s="253" t="s">
        <v>200</v>
      </c>
      <c r="F205" s="253" t="s">
        <v>936</v>
      </c>
      <c r="G205" s="253" t="s">
        <v>200</v>
      </c>
      <c r="H205" s="221"/>
      <c r="I205" s="221"/>
      <c r="J205" s="221"/>
      <c r="K205" s="221"/>
    </row>
    <row r="206" spans="1:11" ht="14.1" customHeight="1">
      <c r="A206" s="221"/>
      <c r="B206" s="221"/>
      <c r="C206" s="1641" t="s">
        <v>218</v>
      </c>
      <c r="D206" s="1642"/>
      <c r="E206" s="1642"/>
      <c r="F206" s="1642"/>
      <c r="G206" s="1642"/>
      <c r="H206" s="221"/>
      <c r="I206" s="221"/>
      <c r="J206" s="221"/>
      <c r="K206" s="221"/>
    </row>
    <row r="207" spans="1:11" ht="14.1" customHeight="1">
      <c r="A207" s="221"/>
      <c r="B207" s="221"/>
      <c r="C207" s="245"/>
      <c r="D207" s="246">
        <v>2025</v>
      </c>
      <c r="E207" s="246">
        <v>2026</v>
      </c>
      <c r="F207" s="246">
        <v>2027</v>
      </c>
      <c r="G207" s="246">
        <v>2028</v>
      </c>
      <c r="H207" s="221"/>
      <c r="I207" s="221"/>
      <c r="J207" s="221"/>
      <c r="K207" s="221"/>
    </row>
    <row r="208" spans="1:11" ht="14.1" customHeight="1">
      <c r="A208" s="221"/>
      <c r="B208" s="221"/>
      <c r="C208" s="247"/>
      <c r="D208" s="248" t="s">
        <v>13</v>
      </c>
      <c r="E208" s="248" t="s">
        <v>14</v>
      </c>
      <c r="F208" s="248" t="s">
        <v>14</v>
      </c>
      <c r="G208" s="248" t="s">
        <v>14</v>
      </c>
      <c r="H208" s="221"/>
      <c r="I208" s="221"/>
      <c r="J208" s="221"/>
      <c r="K208" s="221"/>
    </row>
    <row r="209" spans="1:11" ht="14.1" customHeight="1">
      <c r="A209" s="221"/>
      <c r="B209" s="221"/>
      <c r="C209" s="250" t="s">
        <v>219</v>
      </c>
      <c r="D209" s="251">
        <v>0</v>
      </c>
      <c r="E209" s="251">
        <v>0</v>
      </c>
      <c r="F209" s="251">
        <v>0</v>
      </c>
      <c r="G209" s="251">
        <v>0</v>
      </c>
      <c r="H209" s="221"/>
      <c r="I209" s="221"/>
      <c r="J209" s="221"/>
      <c r="K209" s="221"/>
    </row>
    <row r="210" spans="1:11" ht="14.1" customHeight="1">
      <c r="A210" s="221"/>
      <c r="B210" s="221"/>
      <c r="C210" s="250" t="s">
        <v>220</v>
      </c>
      <c r="D210" s="251">
        <v>0</v>
      </c>
      <c r="E210" s="251">
        <v>0</v>
      </c>
      <c r="F210" s="251">
        <v>0</v>
      </c>
      <c r="G210" s="251">
        <v>0</v>
      </c>
      <c r="H210" s="221"/>
      <c r="I210" s="221"/>
      <c r="J210" s="221"/>
      <c r="K210" s="221"/>
    </row>
    <row r="211" spans="1:11" ht="14.1" customHeight="1">
      <c r="A211" s="221"/>
      <c r="B211" s="221"/>
      <c r="C211" s="250" t="s">
        <v>221</v>
      </c>
      <c r="D211" s="251">
        <v>0</v>
      </c>
      <c r="E211" s="251">
        <v>0</v>
      </c>
      <c r="F211" s="251">
        <v>0</v>
      </c>
      <c r="G211" s="251">
        <v>0</v>
      </c>
      <c r="H211" s="221"/>
      <c r="I211" s="221"/>
      <c r="J211" s="221"/>
      <c r="K211" s="221"/>
    </row>
    <row r="212" spans="1:11" ht="14.1" customHeight="1">
      <c r="A212" s="221"/>
      <c r="B212" s="221"/>
      <c r="C212" s="250" t="s">
        <v>222</v>
      </c>
      <c r="D212" s="251">
        <v>0</v>
      </c>
      <c r="E212" s="251">
        <v>0</v>
      </c>
      <c r="F212" s="251">
        <v>0</v>
      </c>
      <c r="G212" s="251">
        <v>0</v>
      </c>
      <c r="H212" s="221"/>
      <c r="I212" s="221"/>
      <c r="J212" s="221"/>
      <c r="K212" s="221"/>
    </row>
    <row r="213" spans="1:11" ht="14.1" customHeight="1">
      <c r="A213" s="221"/>
      <c r="B213" s="221"/>
      <c r="C213" s="250" t="s">
        <v>220</v>
      </c>
      <c r="D213" s="251">
        <v>0</v>
      </c>
      <c r="E213" s="251">
        <v>0</v>
      </c>
      <c r="F213" s="251">
        <v>0</v>
      </c>
      <c r="G213" s="251">
        <v>0</v>
      </c>
      <c r="H213" s="221"/>
      <c r="I213" s="221"/>
      <c r="J213" s="221"/>
      <c r="K213" s="221"/>
    </row>
    <row r="214" spans="1:11" ht="14.1" customHeight="1">
      <c r="A214" s="221"/>
      <c r="B214" s="221"/>
      <c r="C214" s="250" t="s">
        <v>221</v>
      </c>
      <c r="D214" s="251">
        <v>0</v>
      </c>
      <c r="E214" s="251">
        <v>0</v>
      </c>
      <c r="F214" s="251">
        <v>0</v>
      </c>
      <c r="G214" s="251">
        <v>0</v>
      </c>
      <c r="H214" s="221"/>
      <c r="I214" s="221"/>
      <c r="J214" s="221"/>
      <c r="K214" s="221"/>
    </row>
    <row r="215" spans="1:11" ht="14.1" customHeight="1">
      <c r="A215" s="221"/>
      <c r="B215" s="221"/>
      <c r="C215" s="250" t="s">
        <v>223</v>
      </c>
      <c r="D215" s="251">
        <v>0</v>
      </c>
      <c r="E215" s="251">
        <v>0</v>
      </c>
      <c r="F215" s="251">
        <v>0</v>
      </c>
      <c r="G215" s="251">
        <v>0</v>
      </c>
      <c r="H215" s="221"/>
      <c r="I215" s="221"/>
      <c r="J215" s="221"/>
      <c r="K215" s="221"/>
    </row>
    <row r="216" spans="1:11" ht="14.1" customHeight="1">
      <c r="A216" s="221"/>
      <c r="B216" s="221"/>
      <c r="C216" s="250" t="s">
        <v>220</v>
      </c>
      <c r="D216" s="251">
        <v>0</v>
      </c>
      <c r="E216" s="251">
        <v>0</v>
      </c>
      <c r="F216" s="251">
        <v>0</v>
      </c>
      <c r="G216" s="251">
        <v>0</v>
      </c>
      <c r="H216" s="221"/>
      <c r="I216" s="221"/>
      <c r="J216" s="221"/>
      <c r="K216" s="221"/>
    </row>
    <row r="217" spans="1:11" ht="14.1" customHeight="1">
      <c r="A217" s="221"/>
      <c r="B217" s="221"/>
      <c r="C217" s="250" t="s">
        <v>221</v>
      </c>
      <c r="D217" s="251">
        <v>0</v>
      </c>
      <c r="E217" s="251">
        <v>0</v>
      </c>
      <c r="F217" s="251">
        <v>0</v>
      </c>
      <c r="G217" s="251">
        <v>0</v>
      </c>
      <c r="H217" s="221"/>
      <c r="I217" s="221"/>
      <c r="J217" s="221"/>
      <c r="K217" s="221"/>
    </row>
    <row r="218" spans="1:11" ht="14.1" customHeight="1">
      <c r="A218" s="221"/>
      <c r="B218" s="221"/>
      <c r="C218" s="250" t="s">
        <v>224</v>
      </c>
      <c r="D218" s="251">
        <v>0</v>
      </c>
      <c r="E218" s="251">
        <v>0</v>
      </c>
      <c r="F218" s="251">
        <v>0</v>
      </c>
      <c r="G218" s="251">
        <v>0</v>
      </c>
      <c r="H218" s="221"/>
      <c r="I218" s="221"/>
      <c r="J218" s="221"/>
      <c r="K218" s="221"/>
    </row>
    <row r="219" spans="1:11" ht="14.1" customHeight="1">
      <c r="A219" s="221"/>
      <c r="B219" s="221"/>
      <c r="C219" s="250" t="s">
        <v>220</v>
      </c>
      <c r="D219" s="251">
        <v>0</v>
      </c>
      <c r="E219" s="251">
        <v>0</v>
      </c>
      <c r="F219" s="251">
        <v>0</v>
      </c>
      <c r="G219" s="251">
        <v>0</v>
      </c>
      <c r="H219" s="221"/>
      <c r="I219" s="221"/>
      <c r="J219" s="221"/>
      <c r="K219" s="221"/>
    </row>
    <row r="220" spans="1:11" ht="14.1" customHeight="1">
      <c r="A220" s="221"/>
      <c r="B220" s="221"/>
      <c r="C220" s="250" t="s">
        <v>221</v>
      </c>
      <c r="D220" s="251">
        <v>0</v>
      </c>
      <c r="E220" s="251">
        <v>0</v>
      </c>
      <c r="F220" s="251">
        <v>0</v>
      </c>
      <c r="G220" s="251">
        <v>0</v>
      </c>
      <c r="H220" s="221"/>
      <c r="I220" s="221"/>
      <c r="J220" s="221"/>
      <c r="K220" s="221"/>
    </row>
    <row r="221" spans="1:11" ht="14.1" customHeight="1">
      <c r="A221" s="221"/>
      <c r="B221" s="221"/>
      <c r="C221" s="250" t="s">
        <v>225</v>
      </c>
      <c r="D221" s="251">
        <v>0</v>
      </c>
      <c r="E221" s="251">
        <v>0</v>
      </c>
      <c r="F221" s="251">
        <v>0</v>
      </c>
      <c r="G221" s="251">
        <v>0</v>
      </c>
      <c r="H221" s="221"/>
      <c r="I221" s="221"/>
      <c r="J221" s="221"/>
      <c r="K221" s="221"/>
    </row>
    <row r="222" spans="1:11" ht="14.1" customHeight="1">
      <c r="A222" s="221"/>
      <c r="B222" s="221"/>
      <c r="C222" s="250" t="s">
        <v>220</v>
      </c>
      <c r="D222" s="251">
        <v>0</v>
      </c>
      <c r="E222" s="251">
        <v>0</v>
      </c>
      <c r="F222" s="251">
        <v>0</v>
      </c>
      <c r="G222" s="251">
        <v>0</v>
      </c>
      <c r="H222" s="221"/>
      <c r="I222" s="221"/>
      <c r="J222" s="221"/>
      <c r="K222" s="221"/>
    </row>
    <row r="223" spans="1:11" ht="14.1" customHeight="1">
      <c r="A223" s="221"/>
      <c r="B223" s="221"/>
      <c r="C223" s="250" t="s">
        <v>221</v>
      </c>
      <c r="D223" s="251">
        <v>0</v>
      </c>
      <c r="E223" s="251">
        <v>0</v>
      </c>
      <c r="F223" s="251">
        <v>0</v>
      </c>
      <c r="G223" s="251">
        <v>0</v>
      </c>
      <c r="H223" s="221"/>
      <c r="I223" s="221"/>
      <c r="J223" s="221"/>
      <c r="K223" s="221"/>
    </row>
    <row r="224" spans="1:11" ht="14.1" customHeight="1">
      <c r="A224" s="221"/>
      <c r="B224" s="221"/>
      <c r="C224" s="250" t="s">
        <v>226</v>
      </c>
      <c r="D224" s="251">
        <v>0</v>
      </c>
      <c r="E224" s="251">
        <v>0</v>
      </c>
      <c r="F224" s="251">
        <v>0</v>
      </c>
      <c r="G224" s="251">
        <v>0</v>
      </c>
      <c r="H224" s="221"/>
      <c r="I224" s="221"/>
      <c r="J224" s="221"/>
      <c r="K224" s="221"/>
    </row>
    <row r="225" spans="1:11" ht="14.1" customHeight="1">
      <c r="A225" s="221"/>
      <c r="B225" s="221"/>
      <c r="C225" s="250" t="s">
        <v>220</v>
      </c>
      <c r="D225" s="251">
        <v>0</v>
      </c>
      <c r="E225" s="251">
        <v>0</v>
      </c>
      <c r="F225" s="251">
        <v>0</v>
      </c>
      <c r="G225" s="251">
        <v>0</v>
      </c>
      <c r="H225" s="221"/>
      <c r="I225" s="221"/>
      <c r="J225" s="221"/>
      <c r="K225" s="221"/>
    </row>
    <row r="226" spans="1:11" ht="14.1" customHeight="1">
      <c r="A226" s="221"/>
      <c r="B226" s="221"/>
      <c r="C226" s="250" t="s">
        <v>221</v>
      </c>
      <c r="D226" s="251">
        <v>0</v>
      </c>
      <c r="E226" s="251">
        <v>0</v>
      </c>
      <c r="F226" s="251">
        <v>0</v>
      </c>
      <c r="G226" s="251">
        <v>0</v>
      </c>
      <c r="H226" s="221"/>
      <c r="I226" s="221"/>
      <c r="J226" s="221"/>
      <c r="K226" s="221"/>
    </row>
    <row r="227" spans="1:11" ht="14.1" customHeight="1">
      <c r="A227" s="221"/>
      <c r="B227" s="221"/>
      <c r="C227" s="250" t="s">
        <v>227</v>
      </c>
      <c r="D227" s="251">
        <v>0</v>
      </c>
      <c r="E227" s="251">
        <v>0</v>
      </c>
      <c r="F227" s="251">
        <v>0</v>
      </c>
      <c r="G227" s="251">
        <v>0</v>
      </c>
      <c r="H227" s="221"/>
      <c r="I227" s="221"/>
      <c r="J227" s="221"/>
      <c r="K227" s="221"/>
    </row>
    <row r="228" spans="1:11" ht="14.1" customHeight="1">
      <c r="A228" s="221"/>
      <c r="B228" s="221"/>
      <c r="C228" s="250" t="s">
        <v>220</v>
      </c>
      <c r="D228" s="251">
        <v>0</v>
      </c>
      <c r="E228" s="251">
        <v>0</v>
      </c>
      <c r="F228" s="251">
        <v>0</v>
      </c>
      <c r="G228" s="251">
        <v>0</v>
      </c>
      <c r="H228" s="221"/>
      <c r="I228" s="221"/>
      <c r="J228" s="221"/>
      <c r="K228" s="221"/>
    </row>
    <row r="229" spans="1:11" ht="14.1" customHeight="1">
      <c r="A229" s="221"/>
      <c r="B229" s="221"/>
      <c r="C229" s="250" t="s">
        <v>221</v>
      </c>
      <c r="D229" s="251">
        <v>0</v>
      </c>
      <c r="E229" s="251">
        <v>0</v>
      </c>
      <c r="F229" s="251">
        <v>0</v>
      </c>
      <c r="G229" s="251">
        <v>0</v>
      </c>
      <c r="H229" s="221"/>
      <c r="I229" s="221"/>
      <c r="J229" s="221"/>
      <c r="K229" s="221"/>
    </row>
    <row r="230" spans="1:11" ht="14.1" customHeight="1">
      <c r="A230" s="221"/>
      <c r="B230" s="221"/>
      <c r="C230" s="250" t="s">
        <v>228</v>
      </c>
      <c r="D230" s="251">
        <v>0</v>
      </c>
      <c r="E230" s="251">
        <v>0</v>
      </c>
      <c r="F230" s="251">
        <v>0</v>
      </c>
      <c r="G230" s="251">
        <v>0</v>
      </c>
      <c r="H230" s="221"/>
      <c r="I230" s="221"/>
      <c r="J230" s="221"/>
      <c r="K230" s="221"/>
    </row>
    <row r="231" spans="1:11" ht="14.1" customHeight="1">
      <c r="A231" s="221"/>
      <c r="B231" s="221"/>
      <c r="C231" s="250" t="s">
        <v>220</v>
      </c>
      <c r="D231" s="251">
        <v>0</v>
      </c>
      <c r="E231" s="251">
        <v>0</v>
      </c>
      <c r="F231" s="251">
        <v>0</v>
      </c>
      <c r="G231" s="251">
        <v>0</v>
      </c>
      <c r="H231" s="221"/>
      <c r="I231" s="221"/>
      <c r="J231" s="221"/>
      <c r="K231" s="221"/>
    </row>
    <row r="232" spans="1:11" ht="14.1" customHeight="1">
      <c r="A232" s="221"/>
      <c r="B232" s="221"/>
      <c r="C232" s="250" t="s">
        <v>229</v>
      </c>
      <c r="D232" s="251">
        <v>0</v>
      </c>
      <c r="E232" s="251">
        <v>0</v>
      </c>
      <c r="F232" s="251">
        <v>0</v>
      </c>
      <c r="G232" s="251">
        <v>0</v>
      </c>
      <c r="H232" s="221"/>
      <c r="I232" s="221"/>
      <c r="J232" s="221"/>
      <c r="K232" s="221"/>
    </row>
    <row r="233" spans="1:11" ht="14.1" customHeight="1">
      <c r="A233" s="221"/>
      <c r="B233" s="221"/>
      <c r="C233" s="250" t="s">
        <v>230</v>
      </c>
      <c r="D233" s="251">
        <v>0</v>
      </c>
      <c r="E233" s="251">
        <v>0</v>
      </c>
      <c r="F233" s="251">
        <v>0</v>
      </c>
      <c r="G233" s="251">
        <v>0</v>
      </c>
      <c r="H233" s="221"/>
      <c r="I233" s="221"/>
      <c r="J233" s="221"/>
      <c r="K233" s="221"/>
    </row>
    <row r="234" spans="1:11" ht="14.1" customHeight="1">
      <c r="A234" s="221"/>
      <c r="B234" s="221"/>
      <c r="C234" s="250" t="s">
        <v>231</v>
      </c>
      <c r="D234" s="251">
        <v>0</v>
      </c>
      <c r="E234" s="251">
        <v>0</v>
      </c>
      <c r="F234" s="251">
        <v>0</v>
      </c>
      <c r="G234" s="251">
        <v>0</v>
      </c>
      <c r="H234" s="221"/>
      <c r="I234" s="221"/>
      <c r="J234" s="221"/>
      <c r="K234" s="221"/>
    </row>
    <row r="235" spans="1:11" ht="14.1" customHeight="1">
      <c r="A235" s="221"/>
      <c r="B235" s="221"/>
      <c r="C235" s="250" t="s">
        <v>232</v>
      </c>
      <c r="D235" s="251">
        <v>0</v>
      </c>
      <c r="E235" s="251">
        <v>0</v>
      </c>
      <c r="F235" s="251">
        <v>0</v>
      </c>
      <c r="G235" s="251">
        <v>0</v>
      </c>
      <c r="H235" s="221"/>
      <c r="I235" s="221"/>
      <c r="J235" s="221"/>
      <c r="K235" s="221"/>
    </row>
    <row r="236" spans="1:11" ht="14.1" customHeight="1">
      <c r="A236" s="221"/>
      <c r="B236" s="221"/>
      <c r="C236" s="250" t="s">
        <v>233</v>
      </c>
      <c r="D236" s="251">
        <v>0</v>
      </c>
      <c r="E236" s="251">
        <v>14268429</v>
      </c>
      <c r="F236" s="251">
        <v>0</v>
      </c>
      <c r="G236" s="251">
        <v>0</v>
      </c>
      <c r="H236" s="221"/>
      <c r="I236" s="221"/>
      <c r="J236" s="221"/>
      <c r="K236" s="221"/>
    </row>
    <row r="237" spans="1:11" ht="14.1" customHeight="1">
      <c r="A237" s="221"/>
      <c r="B237" s="221"/>
      <c r="C237" s="250" t="s">
        <v>220</v>
      </c>
      <c r="D237" s="251">
        <v>0</v>
      </c>
      <c r="E237" s="251">
        <v>14268429</v>
      </c>
      <c r="F237" s="251">
        <v>0</v>
      </c>
      <c r="G237" s="251">
        <v>0</v>
      </c>
      <c r="H237" s="221"/>
      <c r="I237" s="221"/>
      <c r="J237" s="221"/>
      <c r="K237" s="221"/>
    </row>
    <row r="238" spans="1:11" ht="14.1" customHeight="1">
      <c r="A238" s="221"/>
      <c r="B238" s="221"/>
      <c r="C238" s="250" t="s">
        <v>229</v>
      </c>
      <c r="D238" s="251">
        <v>0</v>
      </c>
      <c r="E238" s="251">
        <v>0</v>
      </c>
      <c r="F238" s="251">
        <v>0</v>
      </c>
      <c r="G238" s="251">
        <v>0</v>
      </c>
      <c r="H238" s="221"/>
      <c r="I238" s="221"/>
      <c r="J238" s="221"/>
      <c r="K238" s="221"/>
    </row>
    <row r="239" spans="1:11" ht="14.1" customHeight="1">
      <c r="A239" s="221"/>
      <c r="B239" s="221"/>
      <c r="C239" s="250" t="s">
        <v>230</v>
      </c>
      <c r="D239" s="251">
        <v>0</v>
      </c>
      <c r="E239" s="251">
        <v>0</v>
      </c>
      <c r="F239" s="251">
        <v>0</v>
      </c>
      <c r="G239" s="251">
        <v>0</v>
      </c>
      <c r="H239" s="221"/>
      <c r="I239" s="221"/>
      <c r="J239" s="221"/>
      <c r="K239" s="221"/>
    </row>
    <row r="240" spans="1:11" ht="14.1" customHeight="1">
      <c r="A240" s="221"/>
      <c r="B240" s="221"/>
      <c r="C240" s="250" t="s">
        <v>231</v>
      </c>
      <c r="D240" s="251">
        <v>0</v>
      </c>
      <c r="E240" s="251">
        <v>0</v>
      </c>
      <c r="F240" s="251">
        <v>0</v>
      </c>
      <c r="G240" s="251">
        <v>0</v>
      </c>
      <c r="H240" s="221"/>
      <c r="I240" s="221"/>
      <c r="J240" s="221"/>
      <c r="K240" s="221"/>
    </row>
    <row r="241" spans="1:11" ht="14.1" customHeight="1">
      <c r="A241" s="221"/>
      <c r="B241" s="221"/>
      <c r="C241" s="250" t="s">
        <v>232</v>
      </c>
      <c r="D241" s="251">
        <v>0</v>
      </c>
      <c r="E241" s="251">
        <v>0</v>
      </c>
      <c r="F241" s="251">
        <v>0</v>
      </c>
      <c r="G241" s="251">
        <v>0</v>
      </c>
      <c r="H241" s="221"/>
      <c r="I241" s="221"/>
      <c r="J241" s="221"/>
      <c r="K241" s="221"/>
    </row>
    <row r="242" spans="1:11" ht="14.1" customHeight="1">
      <c r="A242" s="221"/>
      <c r="B242" s="221"/>
      <c r="C242" s="250" t="s">
        <v>234</v>
      </c>
      <c r="D242" s="251">
        <v>0</v>
      </c>
      <c r="E242" s="251">
        <v>0</v>
      </c>
      <c r="F242" s="251">
        <v>0</v>
      </c>
      <c r="G242" s="251">
        <v>0</v>
      </c>
      <c r="H242" s="221"/>
      <c r="I242" s="221"/>
      <c r="J242" s="221"/>
      <c r="K242" s="221"/>
    </row>
    <row r="243" spans="1:11" ht="14.1" customHeight="1">
      <c r="A243" s="221"/>
      <c r="B243" s="221"/>
      <c r="C243" s="250" t="s">
        <v>220</v>
      </c>
      <c r="D243" s="251">
        <v>0</v>
      </c>
      <c r="E243" s="251">
        <v>0</v>
      </c>
      <c r="F243" s="251">
        <v>0</v>
      </c>
      <c r="G243" s="251">
        <v>0</v>
      </c>
      <c r="H243" s="221"/>
      <c r="I243" s="221"/>
      <c r="J243" s="221"/>
      <c r="K243" s="221"/>
    </row>
    <row r="244" spans="1:11" ht="14.1" customHeight="1">
      <c r="A244" s="221"/>
      <c r="B244" s="221"/>
      <c r="C244" s="250" t="s">
        <v>229</v>
      </c>
      <c r="D244" s="251">
        <v>0</v>
      </c>
      <c r="E244" s="251">
        <v>0</v>
      </c>
      <c r="F244" s="251">
        <v>0</v>
      </c>
      <c r="G244" s="251">
        <v>0</v>
      </c>
      <c r="H244" s="221"/>
      <c r="I244" s="221"/>
      <c r="J244" s="221"/>
      <c r="K244" s="221"/>
    </row>
    <row r="245" spans="1:11" ht="14.1" customHeight="1">
      <c r="A245" s="221"/>
      <c r="B245" s="221"/>
      <c r="C245" s="250" t="s">
        <v>230</v>
      </c>
      <c r="D245" s="251">
        <v>0</v>
      </c>
      <c r="E245" s="251">
        <v>0</v>
      </c>
      <c r="F245" s="251">
        <v>0</v>
      </c>
      <c r="G245" s="251">
        <v>0</v>
      </c>
      <c r="H245" s="221"/>
      <c r="I245" s="221"/>
      <c r="J245" s="221"/>
      <c r="K245" s="221"/>
    </row>
    <row r="246" spans="1:11" ht="14.1" customHeight="1">
      <c r="A246" s="221"/>
      <c r="B246" s="221"/>
      <c r="C246" s="250" t="s">
        <v>231</v>
      </c>
      <c r="D246" s="251">
        <v>0</v>
      </c>
      <c r="E246" s="251">
        <v>0</v>
      </c>
      <c r="F246" s="251">
        <v>0</v>
      </c>
      <c r="G246" s="251">
        <v>0</v>
      </c>
      <c r="H246" s="221"/>
      <c r="I246" s="221"/>
      <c r="J246" s="221"/>
      <c r="K246" s="221"/>
    </row>
    <row r="247" spans="1:11" ht="14.1" customHeight="1">
      <c r="A247" s="221"/>
      <c r="B247" s="221"/>
      <c r="C247" s="250" t="s">
        <v>232</v>
      </c>
      <c r="D247" s="251">
        <v>0</v>
      </c>
      <c r="E247" s="251">
        <v>0</v>
      </c>
      <c r="F247" s="251">
        <v>0</v>
      </c>
      <c r="G247" s="251">
        <v>0</v>
      </c>
      <c r="H247" s="221"/>
      <c r="I247" s="221"/>
      <c r="J247" s="221"/>
      <c r="K247" s="221"/>
    </row>
    <row r="248" spans="1:11" ht="14.1" customHeight="1">
      <c r="A248" s="221"/>
      <c r="B248" s="221"/>
      <c r="C248" s="250" t="s">
        <v>235</v>
      </c>
      <c r="D248" s="251">
        <v>0</v>
      </c>
      <c r="E248" s="251">
        <v>0</v>
      </c>
      <c r="F248" s="251">
        <v>0</v>
      </c>
      <c r="G248" s="251">
        <v>0</v>
      </c>
      <c r="H248" s="221"/>
      <c r="I248" s="221"/>
      <c r="J248" s="221"/>
      <c r="K248" s="221"/>
    </row>
    <row r="249" spans="1:11" ht="14.1" customHeight="1">
      <c r="A249" s="221"/>
      <c r="B249" s="221"/>
      <c r="C249" s="250" t="s">
        <v>236</v>
      </c>
      <c r="D249" s="251">
        <v>0</v>
      </c>
      <c r="E249" s="251">
        <v>0</v>
      </c>
      <c r="F249" s="251">
        <v>0</v>
      </c>
      <c r="G249" s="251">
        <v>0</v>
      </c>
      <c r="H249" s="221"/>
      <c r="I249" s="221"/>
      <c r="J249" s="221"/>
      <c r="K249" s="221"/>
    </row>
    <row r="250" spans="1:11" ht="14.1" customHeight="1">
      <c r="A250" s="221"/>
      <c r="B250" s="221"/>
      <c r="C250" s="252" t="s">
        <v>237</v>
      </c>
      <c r="D250" s="251">
        <v>0</v>
      </c>
      <c r="E250" s="251">
        <v>14268429</v>
      </c>
      <c r="F250" s="251">
        <v>0</v>
      </c>
      <c r="G250" s="251">
        <v>0</v>
      </c>
      <c r="H250" s="221"/>
      <c r="I250" s="221"/>
      <c r="J250" s="221"/>
      <c r="K250" s="221"/>
    </row>
    <row r="251" spans="1:11" ht="18" customHeight="1">
      <c r="A251" s="221"/>
      <c r="B251" s="221"/>
      <c r="C251" s="243" t="s">
        <v>209</v>
      </c>
      <c r="D251" s="1705" t="s">
        <v>3268</v>
      </c>
      <c r="E251" s="1706"/>
      <c r="F251" s="1706"/>
      <c r="G251" s="1706"/>
      <c r="H251" s="221"/>
      <c r="I251" s="221"/>
      <c r="J251" s="221"/>
      <c r="K251" s="221"/>
    </row>
    <row r="252" spans="1:11" ht="18" customHeight="1">
      <c r="A252" s="221"/>
      <c r="B252" s="221"/>
      <c r="C252" s="244" t="s">
        <v>211</v>
      </c>
      <c r="D252" s="1639" t="s">
        <v>3269</v>
      </c>
      <c r="E252" s="1640"/>
      <c r="F252" s="1640"/>
      <c r="G252" s="1640"/>
      <c r="H252" s="221"/>
      <c r="I252" s="221"/>
      <c r="J252" s="221"/>
      <c r="K252" s="221"/>
    </row>
    <row r="253" spans="1:11" ht="18" customHeight="1">
      <c r="A253" s="221"/>
      <c r="B253" s="221"/>
      <c r="C253" s="244" t="s">
        <v>31</v>
      </c>
      <c r="D253" s="1639" t="s">
        <v>3263</v>
      </c>
      <c r="E253" s="1640"/>
      <c r="F253" s="1640"/>
      <c r="G253" s="1640"/>
      <c r="H253" s="221"/>
      <c r="I253" s="221"/>
      <c r="J253" s="221"/>
      <c r="K253" s="221"/>
    </row>
    <row r="254" spans="1:11" ht="15" customHeight="1">
      <c r="A254" s="221"/>
      <c r="B254" s="221"/>
      <c r="C254" s="245"/>
      <c r="D254" s="246">
        <v>2025</v>
      </c>
      <c r="E254" s="246">
        <v>2026</v>
      </c>
      <c r="F254" s="246">
        <v>2027</v>
      </c>
      <c r="G254" s="246">
        <v>2028</v>
      </c>
      <c r="H254" s="221"/>
      <c r="I254" s="221"/>
      <c r="J254" s="221"/>
      <c r="K254" s="221"/>
    </row>
    <row r="255" spans="1:11" ht="15" customHeight="1">
      <c r="A255" s="221"/>
      <c r="B255" s="221"/>
      <c r="C255" s="247"/>
      <c r="D255" s="248" t="s">
        <v>13</v>
      </c>
      <c r="E255" s="248" t="s">
        <v>14</v>
      </c>
      <c r="F255" s="248" t="s">
        <v>14</v>
      </c>
      <c r="G255" s="248" t="s">
        <v>14</v>
      </c>
      <c r="H255" s="221"/>
      <c r="I255" s="221"/>
      <c r="J255" s="221"/>
      <c r="K255" s="221"/>
    </row>
    <row r="256" spans="1:11" ht="14.1" customHeight="1">
      <c r="A256" s="221"/>
      <c r="B256" s="221"/>
      <c r="C256" s="225" t="s">
        <v>33</v>
      </c>
      <c r="D256" s="253" t="s">
        <v>200</v>
      </c>
      <c r="E256" s="253" t="s">
        <v>248</v>
      </c>
      <c r="F256" s="253" t="s">
        <v>164</v>
      </c>
      <c r="G256" s="253" t="s">
        <v>164</v>
      </c>
      <c r="H256" s="221"/>
      <c r="I256" s="221"/>
      <c r="J256" s="221"/>
      <c r="K256" s="221"/>
    </row>
    <row r="257" spans="1:11" ht="14.1" customHeight="1">
      <c r="A257" s="221"/>
      <c r="B257" s="221"/>
      <c r="C257" s="225" t="s">
        <v>214</v>
      </c>
      <c r="D257" s="1584">
        <v>102682284</v>
      </c>
      <c r="E257" s="1584">
        <v>47316415</v>
      </c>
      <c r="F257" s="253" t="s">
        <v>164</v>
      </c>
      <c r="G257" s="253" t="s">
        <v>164</v>
      </c>
      <c r="H257" s="221"/>
      <c r="I257" s="221"/>
      <c r="J257" s="221"/>
      <c r="K257" s="221"/>
    </row>
    <row r="258" spans="1:11" ht="14.1" customHeight="1">
      <c r="A258" s="221"/>
      <c r="B258" s="221"/>
      <c r="C258" s="225" t="s">
        <v>215</v>
      </c>
      <c r="D258" s="1584" t="s">
        <v>164</v>
      </c>
      <c r="E258" s="1584">
        <v>47316415</v>
      </c>
      <c r="F258" s="253" t="s">
        <v>164</v>
      </c>
      <c r="G258" s="253" t="s">
        <v>164</v>
      </c>
      <c r="H258" s="221"/>
      <c r="I258" s="221"/>
      <c r="J258" s="221"/>
      <c r="K258" s="221"/>
    </row>
    <row r="259" spans="1:11" ht="14.1" customHeight="1">
      <c r="A259" s="221"/>
      <c r="B259" s="221"/>
      <c r="C259" s="225" t="s">
        <v>216</v>
      </c>
      <c r="D259" s="253" t="s">
        <v>200</v>
      </c>
      <c r="E259" s="253" t="s">
        <v>200</v>
      </c>
      <c r="F259" s="253" t="s">
        <v>936</v>
      </c>
      <c r="G259" s="253" t="s">
        <v>200</v>
      </c>
      <c r="H259" s="221"/>
      <c r="I259" s="221"/>
      <c r="J259" s="221"/>
      <c r="K259" s="221"/>
    </row>
    <row r="260" spans="1:11" ht="14.1" customHeight="1">
      <c r="A260" s="221"/>
      <c r="B260" s="221"/>
      <c r="C260" s="225" t="s">
        <v>217</v>
      </c>
      <c r="D260" s="253" t="s">
        <v>200</v>
      </c>
      <c r="E260" s="253">
        <v>-0.53919592400184635</v>
      </c>
      <c r="F260" s="253" t="s">
        <v>936</v>
      </c>
      <c r="G260" s="253" t="s">
        <v>200</v>
      </c>
      <c r="H260" s="221"/>
      <c r="I260" s="221"/>
      <c r="J260" s="221"/>
      <c r="K260" s="221"/>
    </row>
    <row r="261" spans="1:11" ht="14.1" customHeight="1">
      <c r="A261" s="221"/>
      <c r="B261" s="221"/>
      <c r="C261" s="225" t="s">
        <v>39</v>
      </c>
      <c r="D261" s="253" t="s">
        <v>200</v>
      </c>
      <c r="E261" s="253" t="s">
        <v>200</v>
      </c>
      <c r="F261" s="253" t="s">
        <v>936</v>
      </c>
      <c r="G261" s="253" t="s">
        <v>200</v>
      </c>
      <c r="H261" s="221"/>
      <c r="I261" s="221"/>
      <c r="J261" s="221"/>
      <c r="K261" s="221"/>
    </row>
    <row r="262" spans="1:11" ht="14.1" customHeight="1">
      <c r="A262" s="221"/>
      <c r="B262" s="221"/>
      <c r="C262" s="1641" t="s">
        <v>218</v>
      </c>
      <c r="D262" s="1642"/>
      <c r="E262" s="1642"/>
      <c r="F262" s="1642"/>
      <c r="G262" s="1642"/>
      <c r="H262" s="221"/>
      <c r="I262" s="221"/>
      <c r="J262" s="221"/>
      <c r="K262" s="221"/>
    </row>
    <row r="263" spans="1:11" ht="14.1" customHeight="1">
      <c r="A263" s="221"/>
      <c r="B263" s="221"/>
      <c r="C263" s="245"/>
      <c r="D263" s="246">
        <v>2025</v>
      </c>
      <c r="E263" s="246">
        <v>2026</v>
      </c>
      <c r="F263" s="246">
        <v>2027</v>
      </c>
      <c r="G263" s="246">
        <v>2028</v>
      </c>
      <c r="H263" s="221"/>
      <c r="I263" s="221"/>
      <c r="J263" s="221"/>
      <c r="K263" s="221"/>
    </row>
    <row r="264" spans="1:11" ht="14.1" customHeight="1">
      <c r="A264" s="221"/>
      <c r="B264" s="221"/>
      <c r="C264" s="247"/>
      <c r="D264" s="248" t="s">
        <v>13</v>
      </c>
      <c r="E264" s="248" t="s">
        <v>14</v>
      </c>
      <c r="F264" s="248" t="s">
        <v>14</v>
      </c>
      <c r="G264" s="248" t="s">
        <v>14</v>
      </c>
      <c r="H264" s="221"/>
      <c r="I264" s="221"/>
      <c r="J264" s="221"/>
      <c r="K264" s="221"/>
    </row>
    <row r="265" spans="1:11" ht="14.1" customHeight="1">
      <c r="A265" s="221"/>
      <c r="B265" s="221"/>
      <c r="C265" s="250" t="s">
        <v>219</v>
      </c>
      <c r="D265" s="251">
        <v>0</v>
      </c>
      <c r="E265" s="251">
        <v>0</v>
      </c>
      <c r="F265" s="251">
        <v>0</v>
      </c>
      <c r="G265" s="251">
        <v>0</v>
      </c>
      <c r="H265" s="221"/>
      <c r="I265" s="221"/>
      <c r="J265" s="221"/>
      <c r="K265" s="221"/>
    </row>
    <row r="266" spans="1:11" ht="14.1" customHeight="1">
      <c r="A266" s="221"/>
      <c r="B266" s="221"/>
      <c r="C266" s="250" t="s">
        <v>220</v>
      </c>
      <c r="D266" s="251">
        <v>0</v>
      </c>
      <c r="E266" s="251">
        <v>0</v>
      </c>
      <c r="F266" s="251">
        <v>0</v>
      </c>
      <c r="G266" s="251">
        <v>0</v>
      </c>
      <c r="H266" s="221"/>
      <c r="I266" s="221"/>
      <c r="J266" s="221"/>
      <c r="K266" s="221"/>
    </row>
    <row r="267" spans="1:11" ht="14.1" customHeight="1">
      <c r="A267" s="221"/>
      <c r="B267" s="221"/>
      <c r="C267" s="250" t="s">
        <v>221</v>
      </c>
      <c r="D267" s="251">
        <v>0</v>
      </c>
      <c r="E267" s="251">
        <v>0</v>
      </c>
      <c r="F267" s="251">
        <v>0</v>
      </c>
      <c r="G267" s="251">
        <v>0</v>
      </c>
      <c r="H267" s="221"/>
      <c r="I267" s="221"/>
      <c r="J267" s="221"/>
      <c r="K267" s="221"/>
    </row>
    <row r="268" spans="1:11" ht="14.1" customHeight="1">
      <c r="A268" s="221"/>
      <c r="B268" s="221"/>
      <c r="C268" s="250" t="s">
        <v>222</v>
      </c>
      <c r="D268" s="251">
        <v>0</v>
      </c>
      <c r="E268" s="251">
        <v>0</v>
      </c>
      <c r="F268" s="251">
        <v>0</v>
      </c>
      <c r="G268" s="251">
        <v>0</v>
      </c>
      <c r="H268" s="221"/>
      <c r="I268" s="221"/>
      <c r="J268" s="221"/>
      <c r="K268" s="221"/>
    </row>
    <row r="269" spans="1:11" ht="14.1" customHeight="1">
      <c r="A269" s="221"/>
      <c r="B269" s="221"/>
      <c r="C269" s="250" t="s">
        <v>220</v>
      </c>
      <c r="D269" s="251">
        <v>0</v>
      </c>
      <c r="E269" s="251">
        <v>0</v>
      </c>
      <c r="F269" s="251">
        <v>0</v>
      </c>
      <c r="G269" s="251">
        <v>0</v>
      </c>
      <c r="H269" s="221"/>
      <c r="I269" s="221"/>
      <c r="J269" s="221"/>
      <c r="K269" s="221"/>
    </row>
    <row r="270" spans="1:11" ht="14.1" customHeight="1">
      <c r="A270" s="221"/>
      <c r="B270" s="221"/>
      <c r="C270" s="250" t="s">
        <v>221</v>
      </c>
      <c r="D270" s="251">
        <v>0</v>
      </c>
      <c r="E270" s="251">
        <v>0</v>
      </c>
      <c r="F270" s="251">
        <v>0</v>
      </c>
      <c r="G270" s="251">
        <v>0</v>
      </c>
      <c r="H270" s="221"/>
      <c r="I270" s="221"/>
      <c r="J270" s="221"/>
      <c r="K270" s="221"/>
    </row>
    <row r="271" spans="1:11" ht="14.1" customHeight="1">
      <c r="A271" s="221"/>
      <c r="B271" s="221"/>
      <c r="C271" s="250" t="s">
        <v>223</v>
      </c>
      <c r="D271" s="251">
        <v>0</v>
      </c>
      <c r="E271" s="251">
        <v>0</v>
      </c>
      <c r="F271" s="251">
        <v>0</v>
      </c>
      <c r="G271" s="251">
        <v>0</v>
      </c>
      <c r="H271" s="221"/>
      <c r="I271" s="221"/>
      <c r="J271" s="221"/>
      <c r="K271" s="221"/>
    </row>
    <row r="272" spans="1:11" ht="14.1" customHeight="1">
      <c r="A272" s="221"/>
      <c r="B272" s="221"/>
      <c r="C272" s="250" t="s">
        <v>220</v>
      </c>
      <c r="D272" s="251">
        <v>0</v>
      </c>
      <c r="E272" s="251">
        <v>0</v>
      </c>
      <c r="F272" s="251">
        <v>0</v>
      </c>
      <c r="G272" s="251">
        <v>0</v>
      </c>
      <c r="H272" s="221"/>
      <c r="I272" s="221"/>
      <c r="J272" s="221"/>
      <c r="K272" s="221"/>
    </row>
    <row r="273" spans="1:11" ht="14.1" customHeight="1">
      <c r="A273" s="221"/>
      <c r="B273" s="221"/>
      <c r="C273" s="250" t="s">
        <v>221</v>
      </c>
      <c r="D273" s="251">
        <v>0</v>
      </c>
      <c r="E273" s="251">
        <v>0</v>
      </c>
      <c r="F273" s="251">
        <v>0</v>
      </c>
      <c r="G273" s="251">
        <v>0</v>
      </c>
      <c r="H273" s="221"/>
      <c r="I273" s="221"/>
      <c r="J273" s="221"/>
      <c r="K273" s="221"/>
    </row>
    <row r="274" spans="1:11" ht="14.1" customHeight="1">
      <c r="A274" s="221"/>
      <c r="B274" s="221"/>
      <c r="C274" s="250" t="s">
        <v>224</v>
      </c>
      <c r="D274" s="251">
        <v>0</v>
      </c>
      <c r="E274" s="251">
        <v>0</v>
      </c>
      <c r="F274" s="251">
        <v>0</v>
      </c>
      <c r="G274" s="251">
        <v>0</v>
      </c>
      <c r="H274" s="221"/>
      <c r="I274" s="221"/>
      <c r="J274" s="221"/>
      <c r="K274" s="221"/>
    </row>
    <row r="275" spans="1:11" ht="14.1" customHeight="1">
      <c r="A275" s="221"/>
      <c r="B275" s="221"/>
      <c r="C275" s="250" t="s">
        <v>220</v>
      </c>
      <c r="D275" s="251">
        <v>0</v>
      </c>
      <c r="E275" s="251">
        <v>0</v>
      </c>
      <c r="F275" s="251">
        <v>0</v>
      </c>
      <c r="G275" s="251">
        <v>0</v>
      </c>
      <c r="H275" s="221"/>
      <c r="I275" s="221"/>
      <c r="J275" s="221"/>
      <c r="K275" s="221"/>
    </row>
    <row r="276" spans="1:11" ht="14.1" customHeight="1">
      <c r="A276" s="221"/>
      <c r="B276" s="221"/>
      <c r="C276" s="250" t="s">
        <v>221</v>
      </c>
      <c r="D276" s="251">
        <v>0</v>
      </c>
      <c r="E276" s="251">
        <v>0</v>
      </c>
      <c r="F276" s="251">
        <v>0</v>
      </c>
      <c r="G276" s="251">
        <v>0</v>
      </c>
      <c r="H276" s="221"/>
      <c r="I276" s="221"/>
      <c r="J276" s="221"/>
      <c r="K276" s="221"/>
    </row>
    <row r="277" spans="1:11" ht="14.1" customHeight="1">
      <c r="A277" s="221"/>
      <c r="B277" s="221"/>
      <c r="C277" s="250" t="s">
        <v>225</v>
      </c>
      <c r="D277" s="251">
        <v>0</v>
      </c>
      <c r="E277" s="251">
        <v>0</v>
      </c>
      <c r="F277" s="251">
        <v>0</v>
      </c>
      <c r="G277" s="251">
        <v>0</v>
      </c>
      <c r="H277" s="221"/>
      <c r="I277" s="221"/>
      <c r="J277" s="221"/>
      <c r="K277" s="221"/>
    </row>
    <row r="278" spans="1:11" ht="14.1" customHeight="1">
      <c r="A278" s="221"/>
      <c r="B278" s="221"/>
      <c r="C278" s="250" t="s">
        <v>220</v>
      </c>
      <c r="D278" s="251">
        <v>0</v>
      </c>
      <c r="E278" s="251">
        <v>0</v>
      </c>
      <c r="F278" s="251">
        <v>0</v>
      </c>
      <c r="G278" s="251">
        <v>0</v>
      </c>
      <c r="H278" s="221"/>
      <c r="I278" s="221"/>
      <c r="J278" s="221"/>
      <c r="K278" s="221"/>
    </row>
    <row r="279" spans="1:11" ht="14.1" customHeight="1">
      <c r="A279" s="221"/>
      <c r="B279" s="221"/>
      <c r="C279" s="250" t="s">
        <v>221</v>
      </c>
      <c r="D279" s="251">
        <v>0</v>
      </c>
      <c r="E279" s="251">
        <v>0</v>
      </c>
      <c r="F279" s="251">
        <v>0</v>
      </c>
      <c r="G279" s="251">
        <v>0</v>
      </c>
      <c r="H279" s="221"/>
      <c r="I279" s="221"/>
      <c r="J279" s="221"/>
      <c r="K279" s="221"/>
    </row>
    <row r="280" spans="1:11" ht="14.1" customHeight="1">
      <c r="A280" s="221"/>
      <c r="B280" s="221"/>
      <c r="C280" s="250" t="s">
        <v>226</v>
      </c>
      <c r="D280" s="251">
        <v>0</v>
      </c>
      <c r="E280" s="251">
        <v>0</v>
      </c>
      <c r="F280" s="251">
        <v>0</v>
      </c>
      <c r="G280" s="251">
        <v>0</v>
      </c>
      <c r="H280" s="221"/>
      <c r="I280" s="221"/>
      <c r="J280" s="221"/>
      <c r="K280" s="221"/>
    </row>
    <row r="281" spans="1:11" ht="14.1" customHeight="1">
      <c r="A281" s="221"/>
      <c r="B281" s="221"/>
      <c r="C281" s="250" t="s">
        <v>220</v>
      </c>
      <c r="D281" s="251">
        <v>0</v>
      </c>
      <c r="E281" s="251">
        <v>0</v>
      </c>
      <c r="F281" s="251">
        <v>0</v>
      </c>
      <c r="G281" s="251">
        <v>0</v>
      </c>
      <c r="H281" s="221"/>
      <c r="I281" s="221"/>
      <c r="J281" s="221"/>
      <c r="K281" s="221"/>
    </row>
    <row r="282" spans="1:11" ht="14.1" customHeight="1">
      <c r="A282" s="221"/>
      <c r="B282" s="221"/>
      <c r="C282" s="250" t="s">
        <v>221</v>
      </c>
      <c r="D282" s="251">
        <v>0</v>
      </c>
      <c r="E282" s="251">
        <v>0</v>
      </c>
      <c r="F282" s="251">
        <v>0</v>
      </c>
      <c r="G282" s="251">
        <v>0</v>
      </c>
      <c r="H282" s="221"/>
      <c r="I282" s="221"/>
      <c r="J282" s="221"/>
      <c r="K282" s="221"/>
    </row>
    <row r="283" spans="1:11" ht="14.1" customHeight="1">
      <c r="A283" s="221"/>
      <c r="B283" s="221"/>
      <c r="C283" s="250" t="s">
        <v>227</v>
      </c>
      <c r="D283" s="251">
        <v>0</v>
      </c>
      <c r="E283" s="251">
        <v>0</v>
      </c>
      <c r="F283" s="251">
        <v>0</v>
      </c>
      <c r="G283" s="251">
        <v>0</v>
      </c>
      <c r="H283" s="221"/>
      <c r="I283" s="221"/>
      <c r="J283" s="221"/>
      <c r="K283" s="221"/>
    </row>
    <row r="284" spans="1:11" ht="14.1" customHeight="1">
      <c r="A284" s="221"/>
      <c r="B284" s="221"/>
      <c r="C284" s="250" t="s">
        <v>220</v>
      </c>
      <c r="D284" s="251">
        <v>0</v>
      </c>
      <c r="E284" s="251">
        <v>0</v>
      </c>
      <c r="F284" s="251">
        <v>0</v>
      </c>
      <c r="G284" s="251">
        <v>0</v>
      </c>
      <c r="H284" s="221"/>
      <c r="I284" s="221"/>
      <c r="J284" s="221"/>
      <c r="K284" s="221"/>
    </row>
    <row r="285" spans="1:11" ht="14.1" customHeight="1">
      <c r="A285" s="221"/>
      <c r="B285" s="221"/>
      <c r="C285" s="250" t="s">
        <v>221</v>
      </c>
      <c r="D285" s="251">
        <v>0</v>
      </c>
      <c r="E285" s="251">
        <v>0</v>
      </c>
      <c r="F285" s="251">
        <v>0</v>
      </c>
      <c r="G285" s="251">
        <v>0</v>
      </c>
      <c r="H285" s="221"/>
      <c r="I285" s="221"/>
      <c r="J285" s="221"/>
      <c r="K285" s="221"/>
    </row>
    <row r="286" spans="1:11" ht="14.1" customHeight="1">
      <c r="A286" s="221"/>
      <c r="B286" s="221"/>
      <c r="C286" s="250" t="s">
        <v>228</v>
      </c>
      <c r="D286" s="251">
        <v>0</v>
      </c>
      <c r="E286" s="251">
        <v>0</v>
      </c>
      <c r="F286" s="251">
        <v>0</v>
      </c>
      <c r="G286" s="251">
        <v>0</v>
      </c>
      <c r="H286" s="221"/>
      <c r="I286" s="221"/>
      <c r="J286" s="221"/>
      <c r="K286" s="221"/>
    </row>
    <row r="287" spans="1:11" ht="14.1" customHeight="1">
      <c r="A287" s="221"/>
      <c r="B287" s="221"/>
      <c r="C287" s="250" t="s">
        <v>220</v>
      </c>
      <c r="D287" s="251">
        <v>0</v>
      </c>
      <c r="E287" s="251">
        <v>0</v>
      </c>
      <c r="F287" s="251">
        <v>0</v>
      </c>
      <c r="G287" s="251">
        <v>0</v>
      </c>
      <c r="H287" s="221"/>
      <c r="I287" s="221"/>
      <c r="J287" s="221"/>
      <c r="K287" s="221"/>
    </row>
    <row r="288" spans="1:11" ht="14.1" customHeight="1">
      <c r="A288" s="221"/>
      <c r="B288" s="221"/>
      <c r="C288" s="250" t="s">
        <v>229</v>
      </c>
      <c r="D288" s="251">
        <v>0</v>
      </c>
      <c r="E288" s="251">
        <v>0</v>
      </c>
      <c r="F288" s="251">
        <v>0</v>
      </c>
      <c r="G288" s="251">
        <v>0</v>
      </c>
      <c r="H288" s="221"/>
      <c r="I288" s="221"/>
      <c r="J288" s="221"/>
      <c r="K288" s="221"/>
    </row>
    <row r="289" spans="1:11" ht="14.1" customHeight="1">
      <c r="A289" s="221"/>
      <c r="B289" s="221"/>
      <c r="C289" s="250" t="s">
        <v>230</v>
      </c>
      <c r="D289" s="251">
        <v>0</v>
      </c>
      <c r="E289" s="251">
        <v>0</v>
      </c>
      <c r="F289" s="251">
        <v>0</v>
      </c>
      <c r="G289" s="251">
        <v>0</v>
      </c>
      <c r="H289" s="221"/>
      <c r="I289" s="221"/>
      <c r="J289" s="221"/>
      <c r="K289" s="221"/>
    </row>
    <row r="290" spans="1:11" ht="14.1" customHeight="1">
      <c r="A290" s="221"/>
      <c r="B290" s="221"/>
      <c r="C290" s="250" t="s">
        <v>231</v>
      </c>
      <c r="D290" s="251">
        <v>0</v>
      </c>
      <c r="E290" s="251">
        <v>0</v>
      </c>
      <c r="F290" s="251">
        <v>0</v>
      </c>
      <c r="G290" s="251">
        <v>0</v>
      </c>
      <c r="H290" s="221"/>
      <c r="I290" s="221"/>
      <c r="J290" s="221"/>
      <c r="K290" s="221"/>
    </row>
    <row r="291" spans="1:11" ht="14.1" customHeight="1">
      <c r="A291" s="221"/>
      <c r="B291" s="221"/>
      <c r="C291" s="250" t="s">
        <v>232</v>
      </c>
      <c r="D291" s="251">
        <v>0</v>
      </c>
      <c r="E291" s="251">
        <v>0</v>
      </c>
      <c r="F291" s="251">
        <v>0</v>
      </c>
      <c r="G291" s="251">
        <v>0</v>
      </c>
      <c r="H291" s="221"/>
      <c r="I291" s="221"/>
      <c r="J291" s="221"/>
      <c r="K291" s="221"/>
    </row>
    <row r="292" spans="1:11" ht="14.1" customHeight="1">
      <c r="A292" s="221"/>
      <c r="B292" s="221"/>
      <c r="C292" s="250" t="s">
        <v>233</v>
      </c>
      <c r="D292" s="251">
        <v>0</v>
      </c>
      <c r="E292" s="251">
        <v>47316415</v>
      </c>
      <c r="F292" s="251">
        <v>0</v>
      </c>
      <c r="G292" s="251">
        <v>0</v>
      </c>
      <c r="H292" s="221"/>
      <c r="I292" s="221"/>
      <c r="J292" s="221"/>
      <c r="K292" s="221"/>
    </row>
    <row r="293" spans="1:11" ht="14.1" customHeight="1">
      <c r="A293" s="221"/>
      <c r="B293" s="221"/>
      <c r="C293" s="250" t="s">
        <v>220</v>
      </c>
      <c r="D293" s="251">
        <v>0</v>
      </c>
      <c r="E293" s="251">
        <v>47316415</v>
      </c>
      <c r="F293" s="251">
        <v>0</v>
      </c>
      <c r="G293" s="251">
        <v>0</v>
      </c>
      <c r="H293" s="221"/>
      <c r="I293" s="221"/>
      <c r="J293" s="221"/>
      <c r="K293" s="221"/>
    </row>
    <row r="294" spans="1:11" ht="14.1" customHeight="1">
      <c r="A294" s="221"/>
      <c r="B294" s="221"/>
      <c r="C294" s="250" t="s">
        <v>229</v>
      </c>
      <c r="D294" s="251">
        <v>0</v>
      </c>
      <c r="E294" s="251">
        <v>0</v>
      </c>
      <c r="F294" s="251">
        <v>0</v>
      </c>
      <c r="G294" s="251">
        <v>0</v>
      </c>
      <c r="H294" s="221"/>
      <c r="I294" s="221"/>
      <c r="J294" s="221"/>
      <c r="K294" s="221"/>
    </row>
    <row r="295" spans="1:11" ht="14.1" customHeight="1">
      <c r="A295" s="221"/>
      <c r="B295" s="221"/>
      <c r="C295" s="250" t="s">
        <v>230</v>
      </c>
      <c r="D295" s="251">
        <v>0</v>
      </c>
      <c r="E295" s="251">
        <v>0</v>
      </c>
      <c r="F295" s="251">
        <v>0</v>
      </c>
      <c r="G295" s="251">
        <v>0</v>
      </c>
      <c r="H295" s="221"/>
      <c r="I295" s="221"/>
      <c r="J295" s="221"/>
      <c r="K295" s="221"/>
    </row>
    <row r="296" spans="1:11" ht="14.1" customHeight="1">
      <c r="A296" s="221"/>
      <c r="B296" s="221"/>
      <c r="C296" s="250" t="s">
        <v>231</v>
      </c>
      <c r="D296" s="251">
        <v>0</v>
      </c>
      <c r="E296" s="251">
        <v>0</v>
      </c>
      <c r="F296" s="251">
        <v>0</v>
      </c>
      <c r="G296" s="251">
        <v>0</v>
      </c>
      <c r="H296" s="221"/>
      <c r="I296" s="221"/>
      <c r="J296" s="221"/>
      <c r="K296" s="221"/>
    </row>
    <row r="297" spans="1:11" ht="14.1" customHeight="1">
      <c r="A297" s="221"/>
      <c r="B297" s="221"/>
      <c r="C297" s="250" t="s">
        <v>232</v>
      </c>
      <c r="D297" s="251">
        <v>0</v>
      </c>
      <c r="E297" s="251">
        <v>0</v>
      </c>
      <c r="F297" s="251">
        <v>0</v>
      </c>
      <c r="G297" s="251">
        <v>0</v>
      </c>
      <c r="H297" s="221"/>
      <c r="I297" s="221"/>
      <c r="J297" s="221"/>
      <c r="K297" s="221"/>
    </row>
    <row r="298" spans="1:11" ht="14.1" customHeight="1">
      <c r="A298" s="221"/>
      <c r="B298" s="221"/>
      <c r="C298" s="250" t="s">
        <v>234</v>
      </c>
      <c r="D298" s="251">
        <v>0</v>
      </c>
      <c r="E298" s="251">
        <v>0</v>
      </c>
      <c r="F298" s="251">
        <v>0</v>
      </c>
      <c r="G298" s="251">
        <v>0</v>
      </c>
      <c r="H298" s="221"/>
      <c r="I298" s="221"/>
      <c r="J298" s="221"/>
      <c r="K298" s="221"/>
    </row>
    <row r="299" spans="1:11" ht="14.1" customHeight="1">
      <c r="A299" s="221"/>
      <c r="B299" s="221"/>
      <c r="C299" s="250" t="s">
        <v>220</v>
      </c>
      <c r="D299" s="251">
        <v>0</v>
      </c>
      <c r="E299" s="251">
        <v>0</v>
      </c>
      <c r="F299" s="251">
        <v>0</v>
      </c>
      <c r="G299" s="251">
        <v>0</v>
      </c>
      <c r="H299" s="221"/>
      <c r="I299" s="221"/>
      <c r="J299" s="221"/>
      <c r="K299" s="221"/>
    </row>
    <row r="300" spans="1:11" ht="14.1" customHeight="1">
      <c r="A300" s="221"/>
      <c r="B300" s="221"/>
      <c r="C300" s="250" t="s">
        <v>229</v>
      </c>
      <c r="D300" s="251">
        <v>0</v>
      </c>
      <c r="E300" s="251">
        <v>0</v>
      </c>
      <c r="F300" s="251">
        <v>0</v>
      </c>
      <c r="G300" s="251">
        <v>0</v>
      </c>
      <c r="H300" s="221"/>
      <c r="I300" s="221"/>
      <c r="J300" s="221"/>
      <c r="K300" s="221"/>
    </row>
    <row r="301" spans="1:11" ht="14.1" customHeight="1">
      <c r="A301" s="221"/>
      <c r="B301" s="221"/>
      <c r="C301" s="250" t="s">
        <v>230</v>
      </c>
      <c r="D301" s="251">
        <v>0</v>
      </c>
      <c r="E301" s="251">
        <v>0</v>
      </c>
      <c r="F301" s="251">
        <v>0</v>
      </c>
      <c r="G301" s="251">
        <v>0</v>
      </c>
      <c r="H301" s="221"/>
      <c r="I301" s="221"/>
      <c r="J301" s="221"/>
      <c r="K301" s="221"/>
    </row>
    <row r="302" spans="1:11" ht="14.1" customHeight="1">
      <c r="A302" s="221"/>
      <c r="B302" s="221"/>
      <c r="C302" s="250" t="s">
        <v>231</v>
      </c>
      <c r="D302" s="251">
        <v>0</v>
      </c>
      <c r="E302" s="251">
        <v>0</v>
      </c>
      <c r="F302" s="251">
        <v>0</v>
      </c>
      <c r="G302" s="251">
        <v>0</v>
      </c>
      <c r="H302" s="221"/>
      <c r="I302" s="221"/>
      <c r="J302" s="221"/>
      <c r="K302" s="221"/>
    </row>
    <row r="303" spans="1:11" ht="14.1" customHeight="1">
      <c r="A303" s="221"/>
      <c r="B303" s="221"/>
      <c r="C303" s="250" t="s">
        <v>232</v>
      </c>
      <c r="D303" s="251">
        <v>0</v>
      </c>
      <c r="E303" s="251">
        <v>0</v>
      </c>
      <c r="F303" s="251">
        <v>0</v>
      </c>
      <c r="G303" s="251">
        <v>0</v>
      </c>
      <c r="H303" s="221"/>
      <c r="I303" s="221"/>
      <c r="J303" s="221"/>
      <c r="K303" s="221"/>
    </row>
    <row r="304" spans="1:11" ht="14.1" customHeight="1">
      <c r="A304" s="221"/>
      <c r="B304" s="221"/>
      <c r="C304" s="250" t="s">
        <v>235</v>
      </c>
      <c r="D304" s="251">
        <v>0</v>
      </c>
      <c r="E304" s="251">
        <v>0</v>
      </c>
      <c r="F304" s="251">
        <v>0</v>
      </c>
      <c r="G304" s="251">
        <v>0</v>
      </c>
      <c r="H304" s="221"/>
      <c r="I304" s="221"/>
      <c r="J304" s="221"/>
      <c r="K304" s="221"/>
    </row>
    <row r="305" spans="1:11" ht="14.1" customHeight="1">
      <c r="A305" s="221"/>
      <c r="B305" s="221"/>
      <c r="C305" s="250" t="s">
        <v>236</v>
      </c>
      <c r="D305" s="251">
        <v>0</v>
      </c>
      <c r="E305" s="251">
        <v>0</v>
      </c>
      <c r="F305" s="251">
        <v>0</v>
      </c>
      <c r="G305" s="251">
        <v>0</v>
      </c>
      <c r="H305" s="221"/>
      <c r="I305" s="221"/>
      <c r="J305" s="221"/>
      <c r="K305" s="221"/>
    </row>
    <row r="306" spans="1:11" ht="14.1" customHeight="1">
      <c r="A306" s="221"/>
      <c r="B306" s="221"/>
      <c r="C306" s="252" t="s">
        <v>237</v>
      </c>
      <c r="D306" s="251">
        <v>0</v>
      </c>
      <c r="E306" s="251">
        <v>47316415</v>
      </c>
      <c r="F306" s="251">
        <v>0</v>
      </c>
      <c r="G306" s="251">
        <v>0</v>
      </c>
      <c r="H306" s="221"/>
      <c r="I306" s="221"/>
      <c r="J306" s="221"/>
      <c r="K306" s="221"/>
    </row>
    <row r="307" spans="1:11" ht="36.950000000000003" customHeight="1">
      <c r="A307" s="221"/>
      <c r="B307" s="221"/>
      <c r="C307" s="243" t="s">
        <v>209</v>
      </c>
      <c r="D307" s="1705" t="s">
        <v>3270</v>
      </c>
      <c r="E307" s="1706"/>
      <c r="F307" s="1706"/>
      <c r="G307" s="1706"/>
      <c r="H307" s="221"/>
      <c r="I307" s="221"/>
      <c r="J307" s="221"/>
      <c r="K307" s="221"/>
    </row>
    <row r="308" spans="1:11" ht="36.950000000000003" customHeight="1">
      <c r="A308" s="221"/>
      <c r="B308" s="221"/>
      <c r="C308" s="244" t="s">
        <v>211</v>
      </c>
      <c r="D308" s="1639" t="s">
        <v>3271</v>
      </c>
      <c r="E308" s="1640"/>
      <c r="F308" s="1640"/>
      <c r="G308" s="1640"/>
      <c r="H308" s="221"/>
      <c r="I308" s="221"/>
      <c r="J308" s="221"/>
      <c r="K308" s="221"/>
    </row>
    <row r="309" spans="1:11" ht="36.950000000000003" customHeight="1">
      <c r="A309" s="221"/>
      <c r="B309" s="221"/>
      <c r="C309" s="244" t="s">
        <v>31</v>
      </c>
      <c r="D309" s="1639" t="s">
        <v>3263</v>
      </c>
      <c r="E309" s="1640"/>
      <c r="F309" s="1640"/>
      <c r="G309" s="1640"/>
      <c r="H309" s="221"/>
      <c r="I309" s="221"/>
      <c r="J309" s="221"/>
      <c r="K309" s="221"/>
    </row>
    <row r="310" spans="1:11" ht="15" customHeight="1">
      <c r="A310" s="221"/>
      <c r="B310" s="221"/>
      <c r="C310" s="245"/>
      <c r="D310" s="246">
        <v>2025</v>
      </c>
      <c r="E310" s="246">
        <v>2026</v>
      </c>
      <c r="F310" s="246">
        <v>2027</v>
      </c>
      <c r="G310" s="246">
        <v>2028</v>
      </c>
      <c r="H310" s="221"/>
      <c r="I310" s="221"/>
      <c r="J310" s="221"/>
      <c r="K310" s="221"/>
    </row>
    <row r="311" spans="1:11" ht="15" customHeight="1">
      <c r="A311" s="221"/>
      <c r="B311" s="221"/>
      <c r="C311" s="247"/>
      <c r="D311" s="248" t="s">
        <v>13</v>
      </c>
      <c r="E311" s="248" t="s">
        <v>14</v>
      </c>
      <c r="F311" s="248" t="s">
        <v>14</v>
      </c>
      <c r="G311" s="248" t="s">
        <v>14</v>
      </c>
      <c r="H311" s="221"/>
      <c r="I311" s="221"/>
      <c r="J311" s="221"/>
      <c r="K311" s="221"/>
    </row>
    <row r="312" spans="1:11" ht="14.1" customHeight="1">
      <c r="A312" s="221"/>
      <c r="B312" s="221"/>
      <c r="C312" s="225" t="s">
        <v>33</v>
      </c>
      <c r="D312" s="253" t="s">
        <v>200</v>
      </c>
      <c r="E312" s="253" t="s">
        <v>248</v>
      </c>
      <c r="F312" s="253">
        <v>1</v>
      </c>
      <c r="G312" s="253">
        <v>1</v>
      </c>
      <c r="H312" s="221"/>
      <c r="I312" s="221"/>
      <c r="J312" s="221"/>
      <c r="K312" s="221"/>
    </row>
    <row r="313" spans="1:11" ht="14.1" customHeight="1">
      <c r="A313" s="221"/>
      <c r="B313" s="221"/>
      <c r="C313" s="225" t="s">
        <v>214</v>
      </c>
      <c r="D313" s="253">
        <v>0</v>
      </c>
      <c r="E313" s="1584">
        <v>77730790</v>
      </c>
      <c r="F313" s="1584">
        <v>60000000</v>
      </c>
      <c r="G313" s="1584">
        <v>62269210</v>
      </c>
      <c r="H313" s="221"/>
      <c r="I313" s="221"/>
      <c r="J313" s="221"/>
      <c r="K313" s="221"/>
    </row>
    <row r="314" spans="1:11" ht="14.1" customHeight="1">
      <c r="A314" s="221"/>
      <c r="B314" s="221"/>
      <c r="C314" s="225" t="s">
        <v>215</v>
      </c>
      <c r="D314" s="253" t="s">
        <v>164</v>
      </c>
      <c r="E314" s="1584">
        <v>77730790</v>
      </c>
      <c r="F314" s="1584">
        <v>60000000</v>
      </c>
      <c r="G314" s="1584">
        <v>62269210</v>
      </c>
      <c r="H314" s="221"/>
      <c r="I314" s="221"/>
      <c r="J314" s="221"/>
      <c r="K314" s="221"/>
    </row>
    <row r="315" spans="1:11" ht="14.1" customHeight="1">
      <c r="A315" s="221"/>
      <c r="B315" s="221"/>
      <c r="C315" s="225" t="s">
        <v>216</v>
      </c>
      <c r="D315" s="253" t="s">
        <v>200</v>
      </c>
      <c r="E315" s="253" t="s">
        <v>200</v>
      </c>
      <c r="F315" s="1587">
        <v>0</v>
      </c>
      <c r="G315" s="1587">
        <v>0</v>
      </c>
      <c r="H315" s="221"/>
      <c r="I315" s="221"/>
      <c r="J315" s="221"/>
      <c r="K315" s="221"/>
    </row>
    <row r="316" spans="1:11" ht="14.1" customHeight="1">
      <c r="A316" s="221"/>
      <c r="B316" s="221"/>
      <c r="C316" s="225" t="s">
        <v>217</v>
      </c>
      <c r="D316" s="253" t="s">
        <v>200</v>
      </c>
      <c r="E316" s="253"/>
      <c r="F316" s="253">
        <v>-0.2281051048111051</v>
      </c>
      <c r="G316" s="1587">
        <v>3.7820166666666669E-2</v>
      </c>
      <c r="H316" s="221"/>
      <c r="I316" s="221"/>
      <c r="J316" s="221"/>
      <c r="K316" s="221"/>
    </row>
    <row r="317" spans="1:11" ht="14.1" customHeight="1">
      <c r="A317" s="221"/>
      <c r="B317" s="221"/>
      <c r="C317" s="225" t="s">
        <v>39</v>
      </c>
      <c r="D317" s="253" t="s">
        <v>200</v>
      </c>
      <c r="E317" s="253" t="s">
        <v>200</v>
      </c>
      <c r="F317" s="253">
        <v>-0.2281051048111051</v>
      </c>
      <c r="G317" s="1587">
        <v>3.7820166666666669E-2</v>
      </c>
      <c r="H317" s="221"/>
      <c r="I317" s="221"/>
      <c r="J317" s="221"/>
      <c r="K317" s="221"/>
    </row>
    <row r="318" spans="1:11" ht="14.1" customHeight="1">
      <c r="A318" s="221"/>
      <c r="B318" s="221"/>
      <c r="C318" s="1641" t="s">
        <v>218</v>
      </c>
      <c r="D318" s="1642"/>
      <c r="E318" s="1642"/>
      <c r="F318" s="1642"/>
      <c r="G318" s="1642"/>
      <c r="H318" s="221"/>
      <c r="I318" s="221"/>
      <c r="J318" s="221"/>
      <c r="K318" s="221"/>
    </row>
    <row r="319" spans="1:11" ht="14.1" customHeight="1">
      <c r="A319" s="221"/>
      <c r="B319" s="221"/>
      <c r="C319" s="245"/>
      <c r="D319" s="246">
        <v>2025</v>
      </c>
      <c r="E319" s="246">
        <v>2026</v>
      </c>
      <c r="F319" s="246">
        <v>2027</v>
      </c>
      <c r="G319" s="246">
        <v>2028</v>
      </c>
      <c r="H319" s="221"/>
      <c r="I319" s="221"/>
      <c r="J319" s="221"/>
      <c r="K319" s="221"/>
    </row>
    <row r="320" spans="1:11" ht="14.1" customHeight="1">
      <c r="A320" s="221"/>
      <c r="B320" s="221"/>
      <c r="C320" s="247"/>
      <c r="D320" s="248" t="s">
        <v>13</v>
      </c>
      <c r="E320" s="248" t="s">
        <v>14</v>
      </c>
      <c r="F320" s="248" t="s">
        <v>14</v>
      </c>
      <c r="G320" s="248" t="s">
        <v>14</v>
      </c>
      <c r="H320" s="221"/>
      <c r="I320" s="221"/>
      <c r="J320" s="221"/>
      <c r="K320" s="221"/>
    </row>
    <row r="321" spans="1:11" ht="14.1" customHeight="1">
      <c r="A321" s="221"/>
      <c r="B321" s="221"/>
      <c r="C321" s="250" t="s">
        <v>219</v>
      </c>
      <c r="D321" s="251">
        <v>0</v>
      </c>
      <c r="E321" s="251">
        <v>0</v>
      </c>
      <c r="F321" s="251">
        <v>0</v>
      </c>
      <c r="G321" s="251">
        <v>0</v>
      </c>
      <c r="H321" s="221"/>
      <c r="I321" s="221"/>
      <c r="J321" s="221"/>
      <c r="K321" s="221"/>
    </row>
    <row r="322" spans="1:11" ht="14.1" customHeight="1">
      <c r="A322" s="221"/>
      <c r="B322" s="221"/>
      <c r="C322" s="250" t="s">
        <v>220</v>
      </c>
      <c r="D322" s="251">
        <v>0</v>
      </c>
      <c r="E322" s="251">
        <v>0</v>
      </c>
      <c r="F322" s="251">
        <v>0</v>
      </c>
      <c r="G322" s="251">
        <v>0</v>
      </c>
      <c r="H322" s="221"/>
      <c r="I322" s="221"/>
      <c r="J322" s="221"/>
      <c r="K322" s="221"/>
    </row>
    <row r="323" spans="1:11" ht="14.1" customHeight="1">
      <c r="A323" s="221"/>
      <c r="B323" s="221"/>
      <c r="C323" s="250" t="s">
        <v>221</v>
      </c>
      <c r="D323" s="251">
        <v>0</v>
      </c>
      <c r="E323" s="251">
        <v>0</v>
      </c>
      <c r="F323" s="251">
        <v>0</v>
      </c>
      <c r="G323" s="251">
        <v>0</v>
      </c>
      <c r="H323" s="221"/>
      <c r="I323" s="221"/>
      <c r="J323" s="221"/>
      <c r="K323" s="221"/>
    </row>
    <row r="324" spans="1:11" ht="14.1" customHeight="1">
      <c r="A324" s="221"/>
      <c r="B324" s="221"/>
      <c r="C324" s="250" t="s">
        <v>222</v>
      </c>
      <c r="D324" s="251">
        <v>0</v>
      </c>
      <c r="E324" s="251">
        <v>0</v>
      </c>
      <c r="F324" s="251">
        <v>0</v>
      </c>
      <c r="G324" s="251">
        <v>0</v>
      </c>
      <c r="H324" s="221"/>
      <c r="I324" s="221"/>
      <c r="J324" s="221"/>
      <c r="K324" s="221"/>
    </row>
    <row r="325" spans="1:11" ht="14.1" customHeight="1">
      <c r="A325" s="221"/>
      <c r="B325" s="221"/>
      <c r="C325" s="250" t="s">
        <v>220</v>
      </c>
      <c r="D325" s="251">
        <v>0</v>
      </c>
      <c r="E325" s="251">
        <v>0</v>
      </c>
      <c r="F325" s="251">
        <v>0</v>
      </c>
      <c r="G325" s="251">
        <v>0</v>
      </c>
      <c r="H325" s="221"/>
      <c r="I325" s="221"/>
      <c r="J325" s="221"/>
      <c r="K325" s="221"/>
    </row>
    <row r="326" spans="1:11" ht="14.1" customHeight="1">
      <c r="A326" s="221"/>
      <c r="B326" s="221"/>
      <c r="C326" s="250" t="s">
        <v>221</v>
      </c>
      <c r="D326" s="251">
        <v>0</v>
      </c>
      <c r="E326" s="251">
        <v>0</v>
      </c>
      <c r="F326" s="251">
        <v>0</v>
      </c>
      <c r="G326" s="251">
        <v>0</v>
      </c>
      <c r="H326" s="221"/>
      <c r="I326" s="221"/>
      <c r="J326" s="221"/>
      <c r="K326" s="221"/>
    </row>
    <row r="327" spans="1:11" ht="14.1" customHeight="1">
      <c r="A327" s="221"/>
      <c r="B327" s="221"/>
      <c r="C327" s="250" t="s">
        <v>223</v>
      </c>
      <c r="D327" s="251">
        <v>0</v>
      </c>
      <c r="E327" s="251">
        <v>0</v>
      </c>
      <c r="F327" s="251">
        <v>0</v>
      </c>
      <c r="G327" s="251">
        <v>0</v>
      </c>
      <c r="H327" s="221"/>
      <c r="I327" s="221"/>
      <c r="J327" s="221"/>
      <c r="K327" s="221"/>
    </row>
    <row r="328" spans="1:11" ht="14.1" customHeight="1">
      <c r="A328" s="221"/>
      <c r="B328" s="221"/>
      <c r="C328" s="250" t="s">
        <v>220</v>
      </c>
      <c r="D328" s="251">
        <v>0</v>
      </c>
      <c r="E328" s="251">
        <v>0</v>
      </c>
      <c r="F328" s="251">
        <v>0</v>
      </c>
      <c r="G328" s="251">
        <v>0</v>
      </c>
      <c r="H328" s="221"/>
      <c r="I328" s="221"/>
      <c r="J328" s="221"/>
      <c r="K328" s="221"/>
    </row>
    <row r="329" spans="1:11" ht="14.1" customHeight="1">
      <c r="A329" s="221"/>
      <c r="B329" s="221"/>
      <c r="C329" s="250" t="s">
        <v>221</v>
      </c>
      <c r="D329" s="251">
        <v>0</v>
      </c>
      <c r="E329" s="251">
        <v>0</v>
      </c>
      <c r="F329" s="251">
        <v>0</v>
      </c>
      <c r="G329" s="251">
        <v>0</v>
      </c>
      <c r="H329" s="221"/>
      <c r="I329" s="221"/>
      <c r="J329" s="221"/>
      <c r="K329" s="221"/>
    </row>
    <row r="330" spans="1:11" ht="14.1" customHeight="1">
      <c r="A330" s="221"/>
      <c r="B330" s="221"/>
      <c r="C330" s="250" t="s">
        <v>224</v>
      </c>
      <c r="D330" s="251">
        <v>0</v>
      </c>
      <c r="E330" s="251">
        <v>0</v>
      </c>
      <c r="F330" s="251">
        <v>0</v>
      </c>
      <c r="G330" s="251">
        <v>0</v>
      </c>
      <c r="H330" s="221"/>
      <c r="I330" s="221"/>
      <c r="J330" s="221"/>
      <c r="K330" s="221"/>
    </row>
    <row r="331" spans="1:11" ht="14.1" customHeight="1">
      <c r="A331" s="221"/>
      <c r="B331" s="221"/>
      <c r="C331" s="250" t="s">
        <v>220</v>
      </c>
      <c r="D331" s="251">
        <v>0</v>
      </c>
      <c r="E331" s="251">
        <v>0</v>
      </c>
      <c r="F331" s="251">
        <v>0</v>
      </c>
      <c r="G331" s="251">
        <v>0</v>
      </c>
      <c r="H331" s="221"/>
      <c r="I331" s="221"/>
      <c r="J331" s="221"/>
      <c r="K331" s="221"/>
    </row>
    <row r="332" spans="1:11" ht="14.1" customHeight="1">
      <c r="A332" s="221"/>
      <c r="B332" s="221"/>
      <c r="C332" s="250" t="s">
        <v>221</v>
      </c>
      <c r="D332" s="251">
        <v>0</v>
      </c>
      <c r="E332" s="251">
        <v>0</v>
      </c>
      <c r="F332" s="251">
        <v>0</v>
      </c>
      <c r="G332" s="251">
        <v>0</v>
      </c>
      <c r="H332" s="221"/>
      <c r="I332" s="221"/>
      <c r="J332" s="221"/>
      <c r="K332" s="221"/>
    </row>
    <row r="333" spans="1:11" ht="14.1" customHeight="1">
      <c r="A333" s="221"/>
      <c r="B333" s="221"/>
      <c r="C333" s="250" t="s">
        <v>225</v>
      </c>
      <c r="D333" s="251">
        <v>0</v>
      </c>
      <c r="E333" s="251">
        <v>0</v>
      </c>
      <c r="F333" s="251">
        <v>0</v>
      </c>
      <c r="G333" s="251">
        <v>0</v>
      </c>
      <c r="H333" s="221"/>
      <c r="I333" s="221"/>
      <c r="J333" s="221"/>
      <c r="K333" s="221"/>
    </row>
    <row r="334" spans="1:11" ht="14.1" customHeight="1">
      <c r="A334" s="221"/>
      <c r="B334" s="221"/>
      <c r="C334" s="250" t="s">
        <v>220</v>
      </c>
      <c r="D334" s="251">
        <v>0</v>
      </c>
      <c r="E334" s="251">
        <v>0</v>
      </c>
      <c r="F334" s="251">
        <v>0</v>
      </c>
      <c r="G334" s="251">
        <v>0</v>
      </c>
      <c r="H334" s="221"/>
      <c r="I334" s="221"/>
      <c r="J334" s="221"/>
      <c r="K334" s="221"/>
    </row>
    <row r="335" spans="1:11" ht="14.1" customHeight="1">
      <c r="A335" s="221"/>
      <c r="B335" s="221"/>
      <c r="C335" s="250" t="s">
        <v>221</v>
      </c>
      <c r="D335" s="251">
        <v>0</v>
      </c>
      <c r="E335" s="251">
        <v>0</v>
      </c>
      <c r="F335" s="251">
        <v>0</v>
      </c>
      <c r="G335" s="251">
        <v>0</v>
      </c>
      <c r="H335" s="221"/>
      <c r="I335" s="221"/>
      <c r="J335" s="221"/>
      <c r="K335" s="221"/>
    </row>
    <row r="336" spans="1:11" ht="14.1" customHeight="1">
      <c r="A336" s="221"/>
      <c r="B336" s="221"/>
      <c r="C336" s="250" t="s">
        <v>226</v>
      </c>
      <c r="D336" s="251">
        <v>0</v>
      </c>
      <c r="E336" s="251">
        <v>0</v>
      </c>
      <c r="F336" s="251">
        <v>0</v>
      </c>
      <c r="G336" s="251">
        <v>0</v>
      </c>
      <c r="H336" s="221"/>
      <c r="I336" s="221"/>
      <c r="J336" s="221"/>
      <c r="K336" s="221"/>
    </row>
    <row r="337" spans="1:11" ht="14.1" customHeight="1">
      <c r="A337" s="221"/>
      <c r="B337" s="221"/>
      <c r="C337" s="250" t="s">
        <v>220</v>
      </c>
      <c r="D337" s="251">
        <v>0</v>
      </c>
      <c r="E337" s="251">
        <v>0</v>
      </c>
      <c r="F337" s="251">
        <v>0</v>
      </c>
      <c r="G337" s="251">
        <v>0</v>
      </c>
      <c r="H337" s="221"/>
      <c r="I337" s="221"/>
      <c r="J337" s="221"/>
      <c r="K337" s="221"/>
    </row>
    <row r="338" spans="1:11" ht="14.1" customHeight="1">
      <c r="A338" s="221"/>
      <c r="B338" s="221"/>
      <c r="C338" s="250" t="s">
        <v>221</v>
      </c>
      <c r="D338" s="251">
        <v>0</v>
      </c>
      <c r="E338" s="251">
        <v>0</v>
      </c>
      <c r="F338" s="251">
        <v>0</v>
      </c>
      <c r="G338" s="251">
        <v>0</v>
      </c>
      <c r="H338" s="221"/>
      <c r="I338" s="221"/>
      <c r="J338" s="221"/>
      <c r="K338" s="221"/>
    </row>
    <row r="339" spans="1:11" ht="14.1" customHeight="1">
      <c r="A339" s="221"/>
      <c r="B339" s="221"/>
      <c r="C339" s="250" t="s">
        <v>227</v>
      </c>
      <c r="D339" s="251">
        <v>0</v>
      </c>
      <c r="E339" s="251">
        <v>0</v>
      </c>
      <c r="F339" s="251">
        <v>0</v>
      </c>
      <c r="G339" s="251">
        <v>0</v>
      </c>
      <c r="H339" s="221"/>
      <c r="I339" s="221"/>
      <c r="J339" s="221"/>
      <c r="K339" s="221"/>
    </row>
    <row r="340" spans="1:11" ht="14.1" customHeight="1">
      <c r="A340" s="221"/>
      <c r="B340" s="221"/>
      <c r="C340" s="250" t="s">
        <v>220</v>
      </c>
      <c r="D340" s="251">
        <v>0</v>
      </c>
      <c r="E340" s="251">
        <v>0</v>
      </c>
      <c r="F340" s="251">
        <v>0</v>
      </c>
      <c r="G340" s="251">
        <v>0</v>
      </c>
      <c r="H340" s="221"/>
      <c r="I340" s="221"/>
      <c r="J340" s="221"/>
      <c r="K340" s="221"/>
    </row>
    <row r="341" spans="1:11" ht="14.1" customHeight="1">
      <c r="A341" s="221"/>
      <c r="B341" s="221"/>
      <c r="C341" s="250" t="s">
        <v>221</v>
      </c>
      <c r="D341" s="251">
        <v>0</v>
      </c>
      <c r="E341" s="251">
        <v>0</v>
      </c>
      <c r="F341" s="251">
        <v>0</v>
      </c>
      <c r="G341" s="251">
        <v>0</v>
      </c>
      <c r="H341" s="221"/>
      <c r="I341" s="221"/>
      <c r="J341" s="221"/>
      <c r="K341" s="221"/>
    </row>
    <row r="342" spans="1:11" ht="14.1" customHeight="1">
      <c r="A342" s="221"/>
      <c r="B342" s="221"/>
      <c r="C342" s="250" t="s">
        <v>228</v>
      </c>
      <c r="D342" s="251">
        <v>0</v>
      </c>
      <c r="E342" s="251">
        <v>0</v>
      </c>
      <c r="F342" s="251">
        <v>0</v>
      </c>
      <c r="G342" s="251">
        <v>0</v>
      </c>
      <c r="H342" s="221"/>
      <c r="I342" s="221"/>
      <c r="J342" s="221"/>
      <c r="K342" s="221"/>
    </row>
    <row r="343" spans="1:11" ht="14.1" customHeight="1">
      <c r="A343" s="221"/>
      <c r="B343" s="221"/>
      <c r="C343" s="250" t="s">
        <v>220</v>
      </c>
      <c r="D343" s="251">
        <v>0</v>
      </c>
      <c r="E343" s="251">
        <v>0</v>
      </c>
      <c r="F343" s="251">
        <v>0</v>
      </c>
      <c r="G343" s="251">
        <v>0</v>
      </c>
      <c r="H343" s="221"/>
      <c r="I343" s="221"/>
      <c r="J343" s="221"/>
      <c r="K343" s="221"/>
    </row>
    <row r="344" spans="1:11" ht="14.1" customHeight="1">
      <c r="A344" s="221"/>
      <c r="B344" s="221"/>
      <c r="C344" s="250" t="s">
        <v>229</v>
      </c>
      <c r="D344" s="251">
        <v>0</v>
      </c>
      <c r="E344" s="251">
        <v>0</v>
      </c>
      <c r="F344" s="251">
        <v>0</v>
      </c>
      <c r="G344" s="251">
        <v>0</v>
      </c>
      <c r="H344" s="221"/>
      <c r="I344" s="221"/>
      <c r="J344" s="221"/>
      <c r="K344" s="221"/>
    </row>
    <row r="345" spans="1:11" ht="14.1" customHeight="1">
      <c r="A345" s="221"/>
      <c r="B345" s="221"/>
      <c r="C345" s="250" t="s">
        <v>230</v>
      </c>
      <c r="D345" s="251">
        <v>0</v>
      </c>
      <c r="E345" s="251">
        <v>0</v>
      </c>
      <c r="F345" s="251">
        <v>0</v>
      </c>
      <c r="G345" s="251">
        <v>0</v>
      </c>
      <c r="H345" s="221"/>
      <c r="I345" s="221"/>
      <c r="J345" s="221"/>
      <c r="K345" s="221"/>
    </row>
    <row r="346" spans="1:11" ht="14.1" customHeight="1">
      <c r="A346" s="221"/>
      <c r="B346" s="221"/>
      <c r="C346" s="250" t="s">
        <v>231</v>
      </c>
      <c r="D346" s="251">
        <v>0</v>
      </c>
      <c r="E346" s="251">
        <v>0</v>
      </c>
      <c r="F346" s="251">
        <v>0</v>
      </c>
      <c r="G346" s="251">
        <v>0</v>
      </c>
      <c r="H346" s="221"/>
      <c r="I346" s="221"/>
      <c r="J346" s="221"/>
      <c r="K346" s="221"/>
    </row>
    <row r="347" spans="1:11" ht="14.1" customHeight="1">
      <c r="A347" s="221"/>
      <c r="B347" s="221"/>
      <c r="C347" s="250" t="s">
        <v>232</v>
      </c>
      <c r="D347" s="251">
        <v>0</v>
      </c>
      <c r="E347" s="251">
        <v>0</v>
      </c>
      <c r="F347" s="251">
        <v>0</v>
      </c>
      <c r="G347" s="251">
        <v>0</v>
      </c>
      <c r="H347" s="221"/>
      <c r="I347" s="221"/>
      <c r="J347" s="221"/>
      <c r="K347" s="221"/>
    </row>
    <row r="348" spans="1:11" ht="14.1" customHeight="1">
      <c r="A348" s="221"/>
      <c r="B348" s="221"/>
      <c r="C348" s="250" t="s">
        <v>233</v>
      </c>
      <c r="D348" s="251">
        <v>0</v>
      </c>
      <c r="E348" s="251">
        <v>77730790</v>
      </c>
      <c r="F348" s="251">
        <v>60000000</v>
      </c>
      <c r="G348" s="251">
        <v>62269210</v>
      </c>
      <c r="H348" s="221"/>
      <c r="I348" s="221"/>
      <c r="J348" s="221"/>
      <c r="K348" s="221"/>
    </row>
    <row r="349" spans="1:11" ht="14.1" customHeight="1">
      <c r="A349" s="221"/>
      <c r="B349" s="221"/>
      <c r="C349" s="250" t="s">
        <v>220</v>
      </c>
      <c r="D349" s="251">
        <v>0</v>
      </c>
      <c r="E349" s="251">
        <v>77730790</v>
      </c>
      <c r="F349" s="251">
        <v>60000000</v>
      </c>
      <c r="G349" s="251">
        <v>62269210</v>
      </c>
      <c r="H349" s="221"/>
      <c r="I349" s="221"/>
      <c r="J349" s="221"/>
      <c r="K349" s="221"/>
    </row>
    <row r="350" spans="1:11" ht="14.1" customHeight="1">
      <c r="A350" s="221"/>
      <c r="B350" s="221"/>
      <c r="C350" s="250" t="s">
        <v>229</v>
      </c>
      <c r="D350" s="251">
        <v>0</v>
      </c>
      <c r="E350" s="251">
        <v>0</v>
      </c>
      <c r="F350" s="251">
        <v>0</v>
      </c>
      <c r="G350" s="251">
        <v>0</v>
      </c>
      <c r="H350" s="221"/>
      <c r="I350" s="221"/>
      <c r="J350" s="221"/>
      <c r="K350" s="221"/>
    </row>
    <row r="351" spans="1:11" ht="14.1" customHeight="1">
      <c r="A351" s="221"/>
      <c r="B351" s="221"/>
      <c r="C351" s="250" t="s">
        <v>230</v>
      </c>
      <c r="D351" s="251">
        <v>0</v>
      </c>
      <c r="E351" s="251">
        <v>0</v>
      </c>
      <c r="F351" s="251">
        <v>0</v>
      </c>
      <c r="G351" s="251">
        <v>0</v>
      </c>
      <c r="H351" s="221"/>
      <c r="I351" s="221"/>
      <c r="J351" s="221"/>
      <c r="K351" s="221"/>
    </row>
    <row r="352" spans="1:11" ht="14.1" customHeight="1">
      <c r="A352" s="221"/>
      <c r="B352" s="221"/>
      <c r="C352" s="250" t="s">
        <v>231</v>
      </c>
      <c r="D352" s="251">
        <v>0</v>
      </c>
      <c r="E352" s="251">
        <v>0</v>
      </c>
      <c r="F352" s="251">
        <v>0</v>
      </c>
      <c r="G352" s="251">
        <v>0</v>
      </c>
      <c r="H352" s="221"/>
      <c r="I352" s="221"/>
      <c r="J352" s="221"/>
      <c r="K352" s="221"/>
    </row>
    <row r="353" spans="1:11" ht="14.1" customHeight="1">
      <c r="A353" s="221"/>
      <c r="B353" s="221"/>
      <c r="C353" s="250" t="s">
        <v>232</v>
      </c>
      <c r="D353" s="251">
        <v>0</v>
      </c>
      <c r="E353" s="251">
        <v>0</v>
      </c>
      <c r="F353" s="251">
        <v>0</v>
      </c>
      <c r="G353" s="251">
        <v>0</v>
      </c>
      <c r="H353" s="221"/>
      <c r="I353" s="221"/>
      <c r="J353" s="221"/>
      <c r="K353" s="221"/>
    </row>
    <row r="354" spans="1:11" ht="14.1" customHeight="1">
      <c r="A354" s="221"/>
      <c r="B354" s="221"/>
      <c r="C354" s="250" t="s">
        <v>234</v>
      </c>
      <c r="D354" s="251">
        <v>0</v>
      </c>
      <c r="E354" s="251">
        <v>0</v>
      </c>
      <c r="F354" s="251">
        <v>0</v>
      </c>
      <c r="G354" s="251">
        <v>0</v>
      </c>
      <c r="H354" s="221"/>
      <c r="I354" s="221"/>
      <c r="J354" s="221"/>
      <c r="K354" s="221"/>
    </row>
    <row r="355" spans="1:11" ht="14.1" customHeight="1">
      <c r="A355" s="221"/>
      <c r="B355" s="221"/>
      <c r="C355" s="250" t="s">
        <v>220</v>
      </c>
      <c r="D355" s="251">
        <v>0</v>
      </c>
      <c r="E355" s="251">
        <v>0</v>
      </c>
      <c r="F355" s="251">
        <v>0</v>
      </c>
      <c r="G355" s="251">
        <v>0</v>
      </c>
      <c r="H355" s="221"/>
      <c r="I355" s="221"/>
      <c r="J355" s="221"/>
      <c r="K355" s="221"/>
    </row>
    <row r="356" spans="1:11" ht="14.1" customHeight="1">
      <c r="A356" s="221"/>
      <c r="B356" s="221"/>
      <c r="C356" s="250" t="s">
        <v>229</v>
      </c>
      <c r="D356" s="251">
        <v>0</v>
      </c>
      <c r="E356" s="251">
        <v>0</v>
      </c>
      <c r="F356" s="251">
        <v>0</v>
      </c>
      <c r="G356" s="251">
        <v>0</v>
      </c>
      <c r="H356" s="221"/>
      <c r="I356" s="221"/>
      <c r="J356" s="221"/>
      <c r="K356" s="221"/>
    </row>
    <row r="357" spans="1:11" ht="14.1" customHeight="1">
      <c r="A357" s="221"/>
      <c r="B357" s="221"/>
      <c r="C357" s="250" t="s">
        <v>230</v>
      </c>
      <c r="D357" s="251">
        <v>0</v>
      </c>
      <c r="E357" s="251">
        <v>0</v>
      </c>
      <c r="F357" s="251">
        <v>0</v>
      </c>
      <c r="G357" s="251">
        <v>0</v>
      </c>
      <c r="H357" s="221"/>
      <c r="I357" s="221"/>
      <c r="J357" s="221"/>
      <c r="K357" s="221"/>
    </row>
    <row r="358" spans="1:11" ht="14.1" customHeight="1">
      <c r="A358" s="221"/>
      <c r="B358" s="221"/>
      <c r="C358" s="250" t="s">
        <v>231</v>
      </c>
      <c r="D358" s="251">
        <v>0</v>
      </c>
      <c r="E358" s="251">
        <v>0</v>
      </c>
      <c r="F358" s="251">
        <v>0</v>
      </c>
      <c r="G358" s="251">
        <v>0</v>
      </c>
      <c r="H358" s="221"/>
      <c r="I358" s="221"/>
      <c r="J358" s="221"/>
      <c r="K358" s="221"/>
    </row>
    <row r="359" spans="1:11" ht="14.1" customHeight="1">
      <c r="A359" s="221"/>
      <c r="B359" s="221"/>
      <c r="C359" s="250" t="s">
        <v>232</v>
      </c>
      <c r="D359" s="251">
        <v>0</v>
      </c>
      <c r="E359" s="251">
        <v>0</v>
      </c>
      <c r="F359" s="251">
        <v>0</v>
      </c>
      <c r="G359" s="251">
        <v>0</v>
      </c>
      <c r="H359" s="221"/>
      <c r="I359" s="221"/>
      <c r="J359" s="221"/>
      <c r="K359" s="221"/>
    </row>
    <row r="360" spans="1:11" ht="14.1" customHeight="1">
      <c r="A360" s="221"/>
      <c r="B360" s="221"/>
      <c r="C360" s="250" t="s">
        <v>235</v>
      </c>
      <c r="D360" s="251">
        <v>0</v>
      </c>
      <c r="E360" s="251">
        <v>0</v>
      </c>
      <c r="F360" s="251">
        <v>0</v>
      </c>
      <c r="G360" s="251">
        <v>0</v>
      </c>
      <c r="H360" s="221"/>
      <c r="I360" s="221"/>
      <c r="J360" s="221"/>
      <c r="K360" s="221"/>
    </row>
    <row r="361" spans="1:11" ht="14.1" customHeight="1">
      <c r="A361" s="221"/>
      <c r="B361" s="221"/>
      <c r="C361" s="250" t="s">
        <v>236</v>
      </c>
      <c r="D361" s="251">
        <v>0</v>
      </c>
      <c r="E361" s="251">
        <v>0</v>
      </c>
      <c r="F361" s="251">
        <v>0</v>
      </c>
      <c r="G361" s="251">
        <v>0</v>
      </c>
      <c r="H361" s="221"/>
      <c r="I361" s="221"/>
      <c r="J361" s="221"/>
      <c r="K361" s="221"/>
    </row>
    <row r="362" spans="1:11" ht="14.1" customHeight="1">
      <c r="A362" s="221"/>
      <c r="B362" s="221"/>
      <c r="C362" s="252" t="s">
        <v>237</v>
      </c>
      <c r="D362" s="251">
        <v>0</v>
      </c>
      <c r="E362" s="251">
        <v>77730790</v>
      </c>
      <c r="F362" s="251">
        <v>60000000</v>
      </c>
      <c r="G362" s="251">
        <v>62269210</v>
      </c>
      <c r="H362" s="221"/>
      <c r="I362" s="221"/>
      <c r="J362" s="221"/>
      <c r="K362" s="221"/>
    </row>
    <row r="363" spans="1:11" ht="21.95" customHeight="1">
      <c r="A363" s="221"/>
      <c r="B363" s="221"/>
      <c r="C363" s="243" t="s">
        <v>209</v>
      </c>
      <c r="D363" s="1705" t="s">
        <v>3272</v>
      </c>
      <c r="E363" s="1706"/>
      <c r="F363" s="1706"/>
      <c r="G363" s="1706"/>
      <c r="H363" s="221"/>
      <c r="I363" s="221"/>
      <c r="J363" s="221"/>
      <c r="K363" s="221"/>
    </row>
    <row r="364" spans="1:11" ht="21.95" customHeight="1">
      <c r="A364" s="221"/>
      <c r="B364" s="221"/>
      <c r="C364" s="244" t="s">
        <v>211</v>
      </c>
      <c r="D364" s="1639" t="s">
        <v>3273</v>
      </c>
      <c r="E364" s="1640"/>
      <c r="F364" s="1640"/>
      <c r="G364" s="1640"/>
      <c r="H364" s="221"/>
      <c r="I364" s="221"/>
      <c r="J364" s="221"/>
      <c r="K364" s="221"/>
    </row>
    <row r="365" spans="1:11" ht="21.95" customHeight="1">
      <c r="A365" s="221"/>
      <c r="B365" s="221"/>
      <c r="C365" s="244" t="s">
        <v>31</v>
      </c>
      <c r="D365" s="1639" t="s">
        <v>3274</v>
      </c>
      <c r="E365" s="1640"/>
      <c r="F365" s="1640"/>
      <c r="G365" s="1640"/>
      <c r="H365" s="221"/>
      <c r="I365" s="221"/>
      <c r="J365" s="221"/>
      <c r="K365" s="221"/>
    </row>
    <row r="366" spans="1:11" ht="15" customHeight="1">
      <c r="A366" s="221"/>
      <c r="B366" s="221"/>
      <c r="C366" s="245"/>
      <c r="D366" s="246">
        <v>2025</v>
      </c>
      <c r="E366" s="246">
        <v>2026</v>
      </c>
      <c r="F366" s="246">
        <v>2027</v>
      </c>
      <c r="G366" s="246">
        <v>2028</v>
      </c>
      <c r="H366" s="221"/>
      <c r="I366" s="221"/>
      <c r="J366" s="221"/>
      <c r="K366" s="221"/>
    </row>
    <row r="367" spans="1:11" ht="15" customHeight="1">
      <c r="A367" s="221"/>
      <c r="B367" s="221"/>
      <c r="C367" s="247"/>
      <c r="D367" s="248" t="s">
        <v>13</v>
      </c>
      <c r="E367" s="248" t="s">
        <v>14</v>
      </c>
      <c r="F367" s="248" t="s">
        <v>14</v>
      </c>
      <c r="G367" s="248" t="s">
        <v>14</v>
      </c>
      <c r="H367" s="221"/>
      <c r="I367" s="221"/>
      <c r="J367" s="221"/>
      <c r="K367" s="221"/>
    </row>
    <row r="368" spans="1:11" ht="14.1" customHeight="1">
      <c r="A368" s="221"/>
      <c r="B368" s="221"/>
      <c r="C368" s="225" t="s">
        <v>33</v>
      </c>
      <c r="D368" s="253" t="s">
        <v>200</v>
      </c>
      <c r="E368" s="253" t="s">
        <v>248</v>
      </c>
      <c r="F368" s="253">
        <v>1</v>
      </c>
      <c r="G368" s="253" t="s">
        <v>164</v>
      </c>
      <c r="H368" s="221"/>
      <c r="I368" s="221"/>
      <c r="J368" s="221"/>
      <c r="K368" s="221"/>
    </row>
    <row r="369" spans="1:11" ht="14.1" customHeight="1">
      <c r="A369" s="221"/>
      <c r="B369" s="221"/>
      <c r="C369" s="225" t="s">
        <v>214</v>
      </c>
      <c r="D369" s="1584">
        <v>12723806</v>
      </c>
      <c r="E369" s="1584">
        <v>44181992</v>
      </c>
      <c r="F369" s="1584">
        <v>12000000</v>
      </c>
      <c r="G369" s="253" t="s">
        <v>164</v>
      </c>
      <c r="H369" s="221"/>
      <c r="I369" s="221"/>
      <c r="J369" s="221"/>
      <c r="K369" s="221"/>
    </row>
    <row r="370" spans="1:11" ht="14.1" customHeight="1">
      <c r="A370" s="221"/>
      <c r="B370" s="221"/>
      <c r="C370" s="225" t="s">
        <v>215</v>
      </c>
      <c r="D370" s="253" t="s">
        <v>164</v>
      </c>
      <c r="E370" s="1584">
        <v>44181992</v>
      </c>
      <c r="F370" s="1584">
        <v>12000000</v>
      </c>
      <c r="G370" s="253" t="s">
        <v>164</v>
      </c>
      <c r="H370" s="221"/>
      <c r="I370" s="221"/>
      <c r="J370" s="221"/>
      <c r="K370" s="221"/>
    </row>
    <row r="371" spans="1:11" ht="14.1" customHeight="1">
      <c r="A371" s="221"/>
      <c r="B371" s="221"/>
      <c r="C371" s="225" t="s">
        <v>216</v>
      </c>
      <c r="D371" s="253" t="s">
        <v>200</v>
      </c>
      <c r="E371" s="1587"/>
      <c r="F371" s="253">
        <v>0</v>
      </c>
      <c r="G371" s="253">
        <v>-1</v>
      </c>
      <c r="H371" s="221"/>
      <c r="I371" s="221"/>
      <c r="J371" s="221"/>
      <c r="K371" s="221"/>
    </row>
    <row r="372" spans="1:11" ht="14.1" customHeight="1">
      <c r="A372" s="221"/>
      <c r="B372" s="221"/>
      <c r="C372" s="225" t="s">
        <v>217</v>
      </c>
      <c r="D372" s="253" t="s">
        <v>200</v>
      </c>
      <c r="E372" s="1587">
        <v>2.4723880574727404</v>
      </c>
      <c r="F372" s="253">
        <v>-0.72839613026049166</v>
      </c>
      <c r="G372" s="253">
        <v>-1</v>
      </c>
      <c r="H372" s="221"/>
      <c r="I372" s="221"/>
      <c r="J372" s="221"/>
      <c r="K372" s="221"/>
    </row>
    <row r="373" spans="1:11" ht="14.1" customHeight="1">
      <c r="A373" s="221"/>
      <c r="B373" s="221"/>
      <c r="C373" s="225" t="s">
        <v>39</v>
      </c>
      <c r="D373" s="253" t="s">
        <v>200</v>
      </c>
      <c r="E373" s="1587"/>
      <c r="F373" s="253">
        <v>-0.72839613026049166</v>
      </c>
      <c r="G373" s="253">
        <v>-1</v>
      </c>
      <c r="H373" s="221"/>
      <c r="I373" s="221"/>
      <c r="J373" s="221"/>
      <c r="K373" s="221"/>
    </row>
    <row r="374" spans="1:11" ht="14.1" customHeight="1">
      <c r="A374" s="221"/>
      <c r="B374" s="221"/>
      <c r="C374" s="1641" t="s">
        <v>218</v>
      </c>
      <c r="D374" s="1642"/>
      <c r="E374" s="1642"/>
      <c r="F374" s="1642"/>
      <c r="G374" s="1642"/>
      <c r="H374" s="221"/>
      <c r="I374" s="221"/>
      <c r="J374" s="221"/>
      <c r="K374" s="221"/>
    </row>
    <row r="375" spans="1:11" ht="14.1" customHeight="1">
      <c r="A375" s="221"/>
      <c r="B375" s="221"/>
      <c r="C375" s="245"/>
      <c r="D375" s="246">
        <v>2025</v>
      </c>
      <c r="E375" s="246">
        <v>2026</v>
      </c>
      <c r="F375" s="246">
        <v>2027</v>
      </c>
      <c r="G375" s="246">
        <v>2028</v>
      </c>
      <c r="H375" s="221"/>
      <c r="I375" s="221"/>
      <c r="J375" s="221"/>
      <c r="K375" s="221"/>
    </row>
    <row r="376" spans="1:11" ht="14.1" customHeight="1">
      <c r="A376" s="221"/>
      <c r="B376" s="221"/>
      <c r="C376" s="247"/>
      <c r="D376" s="248" t="s">
        <v>13</v>
      </c>
      <c r="E376" s="248" t="s">
        <v>14</v>
      </c>
      <c r="F376" s="248" t="s">
        <v>14</v>
      </c>
      <c r="G376" s="248" t="s">
        <v>14</v>
      </c>
      <c r="H376" s="221"/>
      <c r="I376" s="221"/>
      <c r="J376" s="221"/>
      <c r="K376" s="221"/>
    </row>
    <row r="377" spans="1:11" ht="14.1" customHeight="1">
      <c r="A377" s="221"/>
      <c r="B377" s="221"/>
      <c r="C377" s="250" t="s">
        <v>219</v>
      </c>
      <c r="D377" s="251">
        <v>0</v>
      </c>
      <c r="E377" s="251">
        <v>0</v>
      </c>
      <c r="F377" s="251">
        <v>0</v>
      </c>
      <c r="G377" s="251">
        <v>0</v>
      </c>
      <c r="H377" s="221"/>
      <c r="I377" s="221"/>
      <c r="J377" s="221"/>
      <c r="K377" s="221"/>
    </row>
    <row r="378" spans="1:11" ht="14.1" customHeight="1">
      <c r="A378" s="221"/>
      <c r="B378" s="221"/>
      <c r="C378" s="250" t="s">
        <v>220</v>
      </c>
      <c r="D378" s="251">
        <v>0</v>
      </c>
      <c r="E378" s="251">
        <v>0</v>
      </c>
      <c r="F378" s="251">
        <v>0</v>
      </c>
      <c r="G378" s="251">
        <v>0</v>
      </c>
      <c r="H378" s="221"/>
      <c r="I378" s="221"/>
      <c r="J378" s="221"/>
      <c r="K378" s="221"/>
    </row>
    <row r="379" spans="1:11" ht="14.1" customHeight="1">
      <c r="A379" s="221"/>
      <c r="B379" s="221"/>
      <c r="C379" s="250" t="s">
        <v>221</v>
      </c>
      <c r="D379" s="251">
        <v>0</v>
      </c>
      <c r="E379" s="251">
        <v>0</v>
      </c>
      <c r="F379" s="251">
        <v>0</v>
      </c>
      <c r="G379" s="251">
        <v>0</v>
      </c>
      <c r="H379" s="221"/>
      <c r="I379" s="221"/>
      <c r="J379" s="221"/>
      <c r="K379" s="221"/>
    </row>
    <row r="380" spans="1:11" ht="14.1" customHeight="1">
      <c r="A380" s="221"/>
      <c r="B380" s="221"/>
      <c r="C380" s="250" t="s">
        <v>222</v>
      </c>
      <c r="D380" s="251">
        <v>0</v>
      </c>
      <c r="E380" s="251">
        <v>0</v>
      </c>
      <c r="F380" s="251">
        <v>0</v>
      </c>
      <c r="G380" s="251">
        <v>0</v>
      </c>
      <c r="H380" s="221"/>
      <c r="I380" s="221"/>
      <c r="J380" s="221"/>
      <c r="K380" s="221"/>
    </row>
    <row r="381" spans="1:11" ht="14.1" customHeight="1">
      <c r="A381" s="221"/>
      <c r="B381" s="221"/>
      <c r="C381" s="250" t="s">
        <v>220</v>
      </c>
      <c r="D381" s="251">
        <v>0</v>
      </c>
      <c r="E381" s="251">
        <v>0</v>
      </c>
      <c r="F381" s="251">
        <v>0</v>
      </c>
      <c r="G381" s="251">
        <v>0</v>
      </c>
      <c r="H381" s="221"/>
      <c r="I381" s="221"/>
      <c r="J381" s="221"/>
      <c r="K381" s="221"/>
    </row>
    <row r="382" spans="1:11" ht="14.1" customHeight="1">
      <c r="A382" s="221"/>
      <c r="B382" s="221"/>
      <c r="C382" s="250" t="s">
        <v>221</v>
      </c>
      <c r="D382" s="251">
        <v>0</v>
      </c>
      <c r="E382" s="251">
        <v>0</v>
      </c>
      <c r="F382" s="251">
        <v>0</v>
      </c>
      <c r="G382" s="251">
        <v>0</v>
      </c>
      <c r="H382" s="221"/>
      <c r="I382" s="221"/>
      <c r="J382" s="221"/>
      <c r="K382" s="221"/>
    </row>
    <row r="383" spans="1:11" ht="14.1" customHeight="1">
      <c r="A383" s="221"/>
      <c r="B383" s="221"/>
      <c r="C383" s="250" t="s">
        <v>223</v>
      </c>
      <c r="D383" s="251">
        <v>0</v>
      </c>
      <c r="E383" s="251">
        <v>0</v>
      </c>
      <c r="F383" s="251">
        <v>0</v>
      </c>
      <c r="G383" s="251">
        <v>0</v>
      </c>
      <c r="H383" s="221"/>
      <c r="I383" s="221"/>
      <c r="J383" s="221"/>
      <c r="K383" s="221"/>
    </row>
    <row r="384" spans="1:11" ht="14.1" customHeight="1">
      <c r="A384" s="221"/>
      <c r="B384" s="221"/>
      <c r="C384" s="250" t="s">
        <v>220</v>
      </c>
      <c r="D384" s="251">
        <v>0</v>
      </c>
      <c r="E384" s="251">
        <v>0</v>
      </c>
      <c r="F384" s="251">
        <v>0</v>
      </c>
      <c r="G384" s="251">
        <v>0</v>
      </c>
      <c r="H384" s="221"/>
      <c r="I384" s="221"/>
      <c r="J384" s="221"/>
      <c r="K384" s="221"/>
    </row>
    <row r="385" spans="1:11" ht="14.1" customHeight="1">
      <c r="A385" s="221"/>
      <c r="B385" s="221"/>
      <c r="C385" s="250" t="s">
        <v>221</v>
      </c>
      <c r="D385" s="251">
        <v>0</v>
      </c>
      <c r="E385" s="251">
        <v>0</v>
      </c>
      <c r="F385" s="251">
        <v>0</v>
      </c>
      <c r="G385" s="251">
        <v>0</v>
      </c>
      <c r="H385" s="221"/>
      <c r="I385" s="221"/>
      <c r="J385" s="221"/>
      <c r="K385" s="221"/>
    </row>
    <row r="386" spans="1:11" ht="14.1" customHeight="1">
      <c r="A386" s="221"/>
      <c r="B386" s="221"/>
      <c r="C386" s="250" t="s">
        <v>224</v>
      </c>
      <c r="D386" s="251">
        <v>0</v>
      </c>
      <c r="E386" s="251">
        <v>0</v>
      </c>
      <c r="F386" s="251">
        <v>0</v>
      </c>
      <c r="G386" s="251">
        <v>0</v>
      </c>
      <c r="H386" s="221"/>
      <c r="I386" s="221"/>
      <c r="J386" s="221"/>
      <c r="K386" s="221"/>
    </row>
    <row r="387" spans="1:11" ht="14.1" customHeight="1">
      <c r="A387" s="221"/>
      <c r="B387" s="221"/>
      <c r="C387" s="250" t="s">
        <v>220</v>
      </c>
      <c r="D387" s="251">
        <v>0</v>
      </c>
      <c r="E387" s="251">
        <v>0</v>
      </c>
      <c r="F387" s="251">
        <v>0</v>
      </c>
      <c r="G387" s="251">
        <v>0</v>
      </c>
      <c r="H387" s="221"/>
      <c r="I387" s="221"/>
      <c r="J387" s="221"/>
      <c r="K387" s="221"/>
    </row>
    <row r="388" spans="1:11" ht="14.1" customHeight="1">
      <c r="A388" s="221"/>
      <c r="B388" s="221"/>
      <c r="C388" s="250" t="s">
        <v>221</v>
      </c>
      <c r="D388" s="251">
        <v>0</v>
      </c>
      <c r="E388" s="251">
        <v>0</v>
      </c>
      <c r="F388" s="251">
        <v>0</v>
      </c>
      <c r="G388" s="251">
        <v>0</v>
      </c>
      <c r="H388" s="221"/>
      <c r="I388" s="221"/>
      <c r="J388" s="221"/>
      <c r="K388" s="221"/>
    </row>
    <row r="389" spans="1:11" ht="14.1" customHeight="1">
      <c r="A389" s="221"/>
      <c r="B389" s="221"/>
      <c r="C389" s="250" t="s">
        <v>225</v>
      </c>
      <c r="D389" s="251">
        <v>0</v>
      </c>
      <c r="E389" s="251">
        <v>0</v>
      </c>
      <c r="F389" s="251">
        <v>0</v>
      </c>
      <c r="G389" s="251">
        <v>0</v>
      </c>
      <c r="H389" s="221"/>
      <c r="I389" s="221"/>
      <c r="J389" s="221"/>
      <c r="K389" s="221"/>
    </row>
    <row r="390" spans="1:11" ht="14.1" customHeight="1">
      <c r="A390" s="221"/>
      <c r="B390" s="221"/>
      <c r="C390" s="250" t="s">
        <v>220</v>
      </c>
      <c r="D390" s="251">
        <v>0</v>
      </c>
      <c r="E390" s="251">
        <v>0</v>
      </c>
      <c r="F390" s="251">
        <v>0</v>
      </c>
      <c r="G390" s="251">
        <v>0</v>
      </c>
      <c r="H390" s="221"/>
      <c r="I390" s="221"/>
      <c r="J390" s="221"/>
      <c r="K390" s="221"/>
    </row>
    <row r="391" spans="1:11" ht="14.1" customHeight="1">
      <c r="A391" s="221"/>
      <c r="B391" s="221"/>
      <c r="C391" s="250" t="s">
        <v>221</v>
      </c>
      <c r="D391" s="251">
        <v>0</v>
      </c>
      <c r="E391" s="251">
        <v>0</v>
      </c>
      <c r="F391" s="251">
        <v>0</v>
      </c>
      <c r="G391" s="251">
        <v>0</v>
      </c>
      <c r="H391" s="221"/>
      <c r="I391" s="221"/>
      <c r="J391" s="221"/>
      <c r="K391" s="221"/>
    </row>
    <row r="392" spans="1:11" ht="14.1" customHeight="1">
      <c r="A392" s="221"/>
      <c r="B392" s="221"/>
      <c r="C392" s="250" t="s">
        <v>226</v>
      </c>
      <c r="D392" s="251">
        <v>0</v>
      </c>
      <c r="E392" s="251">
        <v>0</v>
      </c>
      <c r="F392" s="251">
        <v>0</v>
      </c>
      <c r="G392" s="251">
        <v>0</v>
      </c>
      <c r="H392" s="221"/>
      <c r="I392" s="221"/>
      <c r="J392" s="221"/>
      <c r="K392" s="221"/>
    </row>
    <row r="393" spans="1:11" ht="14.1" customHeight="1">
      <c r="A393" s="221"/>
      <c r="B393" s="221"/>
      <c r="C393" s="250" t="s">
        <v>220</v>
      </c>
      <c r="D393" s="251">
        <v>0</v>
      </c>
      <c r="E393" s="251">
        <v>0</v>
      </c>
      <c r="F393" s="251">
        <v>0</v>
      </c>
      <c r="G393" s="251">
        <v>0</v>
      </c>
      <c r="H393" s="221"/>
      <c r="I393" s="221"/>
      <c r="J393" s="221"/>
      <c r="K393" s="221"/>
    </row>
    <row r="394" spans="1:11" ht="14.1" customHeight="1">
      <c r="A394" s="221"/>
      <c r="B394" s="221"/>
      <c r="C394" s="250" t="s">
        <v>221</v>
      </c>
      <c r="D394" s="251">
        <v>0</v>
      </c>
      <c r="E394" s="251">
        <v>0</v>
      </c>
      <c r="F394" s="251">
        <v>0</v>
      </c>
      <c r="G394" s="251">
        <v>0</v>
      </c>
      <c r="H394" s="221"/>
      <c r="I394" s="221"/>
      <c r="J394" s="221"/>
      <c r="K394" s="221"/>
    </row>
    <row r="395" spans="1:11" ht="14.1" customHeight="1">
      <c r="A395" s="221"/>
      <c r="B395" s="221"/>
      <c r="C395" s="250" t="s">
        <v>227</v>
      </c>
      <c r="D395" s="251">
        <v>0</v>
      </c>
      <c r="E395" s="251">
        <v>0</v>
      </c>
      <c r="F395" s="251">
        <v>0</v>
      </c>
      <c r="G395" s="251">
        <v>0</v>
      </c>
      <c r="H395" s="221"/>
      <c r="I395" s="221"/>
      <c r="J395" s="221"/>
      <c r="K395" s="221"/>
    </row>
    <row r="396" spans="1:11" ht="14.1" customHeight="1">
      <c r="A396" s="221"/>
      <c r="B396" s="221"/>
      <c r="C396" s="250" t="s">
        <v>220</v>
      </c>
      <c r="D396" s="251">
        <v>0</v>
      </c>
      <c r="E396" s="251">
        <v>0</v>
      </c>
      <c r="F396" s="251">
        <v>0</v>
      </c>
      <c r="G396" s="251">
        <v>0</v>
      </c>
      <c r="H396" s="221"/>
      <c r="I396" s="221"/>
      <c r="J396" s="221"/>
      <c r="K396" s="221"/>
    </row>
    <row r="397" spans="1:11" ht="14.1" customHeight="1">
      <c r="A397" s="221"/>
      <c r="B397" s="221"/>
      <c r="C397" s="250" t="s">
        <v>221</v>
      </c>
      <c r="D397" s="251">
        <v>0</v>
      </c>
      <c r="E397" s="251">
        <v>0</v>
      </c>
      <c r="F397" s="251">
        <v>0</v>
      </c>
      <c r="G397" s="251">
        <v>0</v>
      </c>
      <c r="H397" s="221"/>
      <c r="I397" s="221"/>
      <c r="J397" s="221"/>
      <c r="K397" s="221"/>
    </row>
    <row r="398" spans="1:11" ht="14.1" customHeight="1">
      <c r="A398" s="221"/>
      <c r="B398" s="221"/>
      <c r="C398" s="250" t="s">
        <v>228</v>
      </c>
      <c r="D398" s="251">
        <v>0</v>
      </c>
      <c r="E398" s="251">
        <v>0</v>
      </c>
      <c r="F398" s="251">
        <v>0</v>
      </c>
      <c r="G398" s="251">
        <v>0</v>
      </c>
      <c r="H398" s="221"/>
      <c r="I398" s="221"/>
      <c r="J398" s="221"/>
      <c r="K398" s="221"/>
    </row>
    <row r="399" spans="1:11" ht="14.1" customHeight="1">
      <c r="A399" s="221"/>
      <c r="B399" s="221"/>
      <c r="C399" s="250" t="s">
        <v>220</v>
      </c>
      <c r="D399" s="251">
        <v>0</v>
      </c>
      <c r="E399" s="251">
        <v>0</v>
      </c>
      <c r="F399" s="251">
        <v>0</v>
      </c>
      <c r="G399" s="251">
        <v>0</v>
      </c>
      <c r="H399" s="221"/>
      <c r="I399" s="221"/>
      <c r="J399" s="221"/>
      <c r="K399" s="221"/>
    </row>
    <row r="400" spans="1:11" ht="14.1" customHeight="1">
      <c r="A400" s="221"/>
      <c r="B400" s="221"/>
      <c r="C400" s="250" t="s">
        <v>229</v>
      </c>
      <c r="D400" s="251">
        <v>0</v>
      </c>
      <c r="E400" s="251">
        <v>0</v>
      </c>
      <c r="F400" s="251">
        <v>0</v>
      </c>
      <c r="G400" s="251">
        <v>0</v>
      </c>
      <c r="H400" s="221"/>
      <c r="I400" s="221"/>
      <c r="J400" s="221"/>
      <c r="K400" s="221"/>
    </row>
    <row r="401" spans="1:11" ht="14.1" customHeight="1">
      <c r="A401" s="221"/>
      <c r="B401" s="221"/>
      <c r="C401" s="250" t="s">
        <v>230</v>
      </c>
      <c r="D401" s="251">
        <v>0</v>
      </c>
      <c r="E401" s="251">
        <v>0</v>
      </c>
      <c r="F401" s="251">
        <v>0</v>
      </c>
      <c r="G401" s="251">
        <v>0</v>
      </c>
      <c r="H401" s="221"/>
      <c r="I401" s="221"/>
      <c r="J401" s="221"/>
      <c r="K401" s="221"/>
    </row>
    <row r="402" spans="1:11" ht="14.1" customHeight="1">
      <c r="A402" s="221"/>
      <c r="B402" s="221"/>
      <c r="C402" s="250" t="s">
        <v>231</v>
      </c>
      <c r="D402" s="251">
        <v>0</v>
      </c>
      <c r="E402" s="251">
        <v>0</v>
      </c>
      <c r="F402" s="251">
        <v>0</v>
      </c>
      <c r="G402" s="251">
        <v>0</v>
      </c>
      <c r="H402" s="221"/>
      <c r="I402" s="221"/>
      <c r="J402" s="221"/>
      <c r="K402" s="221"/>
    </row>
    <row r="403" spans="1:11" ht="14.1" customHeight="1">
      <c r="A403" s="221"/>
      <c r="B403" s="221"/>
      <c r="C403" s="250" t="s">
        <v>232</v>
      </c>
      <c r="D403" s="251">
        <v>0</v>
      </c>
      <c r="E403" s="251">
        <v>0</v>
      </c>
      <c r="F403" s="251">
        <v>0</v>
      </c>
      <c r="G403" s="251">
        <v>0</v>
      </c>
      <c r="H403" s="221"/>
      <c r="I403" s="221"/>
      <c r="J403" s="221"/>
      <c r="K403" s="221"/>
    </row>
    <row r="404" spans="1:11" ht="14.1" customHeight="1">
      <c r="A404" s="221"/>
      <c r="B404" s="221"/>
      <c r="C404" s="250" t="s">
        <v>233</v>
      </c>
      <c r="D404" s="251">
        <v>0</v>
      </c>
      <c r="E404" s="251">
        <v>44181992</v>
      </c>
      <c r="F404" s="251">
        <v>12000000</v>
      </c>
      <c r="G404" s="251">
        <v>0</v>
      </c>
      <c r="H404" s="221"/>
      <c r="I404" s="221"/>
      <c r="J404" s="221"/>
      <c r="K404" s="221"/>
    </row>
    <row r="405" spans="1:11" ht="14.1" customHeight="1">
      <c r="A405" s="221"/>
      <c r="B405" s="221"/>
      <c r="C405" s="250" t="s">
        <v>220</v>
      </c>
      <c r="D405" s="251">
        <v>0</v>
      </c>
      <c r="E405" s="251">
        <v>44181992</v>
      </c>
      <c r="F405" s="251">
        <v>12000000</v>
      </c>
      <c r="G405" s="251">
        <v>0</v>
      </c>
      <c r="H405" s="221"/>
      <c r="I405" s="221"/>
      <c r="J405" s="221"/>
      <c r="K405" s="221"/>
    </row>
    <row r="406" spans="1:11" ht="14.1" customHeight="1">
      <c r="A406" s="221"/>
      <c r="B406" s="221"/>
      <c r="C406" s="250" t="s">
        <v>229</v>
      </c>
      <c r="D406" s="251">
        <v>0</v>
      </c>
      <c r="E406" s="251">
        <v>0</v>
      </c>
      <c r="F406" s="251">
        <v>0</v>
      </c>
      <c r="G406" s="251">
        <v>0</v>
      </c>
      <c r="H406" s="221"/>
      <c r="I406" s="221"/>
      <c r="J406" s="221"/>
      <c r="K406" s="221"/>
    </row>
    <row r="407" spans="1:11" ht="14.1" customHeight="1">
      <c r="A407" s="221"/>
      <c r="B407" s="221"/>
      <c r="C407" s="250" t="s">
        <v>230</v>
      </c>
      <c r="D407" s="251">
        <v>0</v>
      </c>
      <c r="E407" s="251">
        <v>0</v>
      </c>
      <c r="F407" s="251">
        <v>0</v>
      </c>
      <c r="G407" s="251">
        <v>0</v>
      </c>
      <c r="H407" s="221"/>
      <c r="I407" s="221"/>
      <c r="J407" s="221"/>
      <c r="K407" s="221"/>
    </row>
    <row r="408" spans="1:11" ht="14.1" customHeight="1">
      <c r="A408" s="221"/>
      <c r="B408" s="221"/>
      <c r="C408" s="250" t="s">
        <v>231</v>
      </c>
      <c r="D408" s="251">
        <v>0</v>
      </c>
      <c r="E408" s="251">
        <v>0</v>
      </c>
      <c r="F408" s="251">
        <v>0</v>
      </c>
      <c r="G408" s="251">
        <v>0</v>
      </c>
      <c r="H408" s="221"/>
      <c r="I408" s="221"/>
      <c r="J408" s="221"/>
      <c r="K408" s="221"/>
    </row>
    <row r="409" spans="1:11" ht="14.1" customHeight="1">
      <c r="A409" s="221"/>
      <c r="B409" s="221"/>
      <c r="C409" s="250" t="s">
        <v>232</v>
      </c>
      <c r="D409" s="251">
        <v>0</v>
      </c>
      <c r="E409" s="251">
        <v>0</v>
      </c>
      <c r="F409" s="251">
        <v>0</v>
      </c>
      <c r="G409" s="251">
        <v>0</v>
      </c>
      <c r="H409" s="221"/>
      <c r="I409" s="221"/>
      <c r="J409" s="221"/>
      <c r="K409" s="221"/>
    </row>
    <row r="410" spans="1:11" ht="14.1" customHeight="1">
      <c r="A410" s="221"/>
      <c r="B410" s="221"/>
      <c r="C410" s="250" t="s">
        <v>234</v>
      </c>
      <c r="D410" s="251">
        <v>0</v>
      </c>
      <c r="E410" s="251">
        <v>0</v>
      </c>
      <c r="F410" s="251">
        <v>0</v>
      </c>
      <c r="G410" s="251">
        <v>0</v>
      </c>
      <c r="H410" s="221"/>
      <c r="I410" s="221"/>
      <c r="J410" s="221"/>
      <c r="K410" s="221"/>
    </row>
    <row r="411" spans="1:11" ht="14.1" customHeight="1">
      <c r="A411" s="221"/>
      <c r="B411" s="221"/>
      <c r="C411" s="250" t="s">
        <v>220</v>
      </c>
      <c r="D411" s="251">
        <v>0</v>
      </c>
      <c r="E411" s="251">
        <v>0</v>
      </c>
      <c r="F411" s="251">
        <v>0</v>
      </c>
      <c r="G411" s="251">
        <v>0</v>
      </c>
      <c r="H411" s="221"/>
      <c r="I411" s="221"/>
      <c r="J411" s="221"/>
      <c r="K411" s="221"/>
    </row>
    <row r="412" spans="1:11" ht="14.1" customHeight="1">
      <c r="A412" s="221"/>
      <c r="B412" s="221"/>
      <c r="C412" s="250" t="s">
        <v>229</v>
      </c>
      <c r="D412" s="251">
        <v>0</v>
      </c>
      <c r="E412" s="251">
        <v>0</v>
      </c>
      <c r="F412" s="251">
        <v>0</v>
      </c>
      <c r="G412" s="251">
        <v>0</v>
      </c>
      <c r="H412" s="221"/>
      <c r="I412" s="221"/>
      <c r="J412" s="221"/>
      <c r="K412" s="221"/>
    </row>
    <row r="413" spans="1:11" ht="14.1" customHeight="1">
      <c r="A413" s="221"/>
      <c r="B413" s="221"/>
      <c r="C413" s="250" t="s">
        <v>230</v>
      </c>
      <c r="D413" s="251">
        <v>0</v>
      </c>
      <c r="E413" s="251">
        <v>0</v>
      </c>
      <c r="F413" s="251">
        <v>0</v>
      </c>
      <c r="G413" s="251">
        <v>0</v>
      </c>
      <c r="H413" s="221"/>
      <c r="I413" s="221"/>
      <c r="J413" s="221"/>
      <c r="K413" s="221"/>
    </row>
    <row r="414" spans="1:11" ht="14.1" customHeight="1">
      <c r="A414" s="221"/>
      <c r="B414" s="221"/>
      <c r="C414" s="250" t="s">
        <v>231</v>
      </c>
      <c r="D414" s="251">
        <v>0</v>
      </c>
      <c r="E414" s="251">
        <v>0</v>
      </c>
      <c r="F414" s="251">
        <v>0</v>
      </c>
      <c r="G414" s="251">
        <v>0</v>
      </c>
      <c r="H414" s="221"/>
      <c r="I414" s="221"/>
      <c r="J414" s="221"/>
      <c r="K414" s="221"/>
    </row>
    <row r="415" spans="1:11" ht="14.1" customHeight="1">
      <c r="A415" s="221"/>
      <c r="B415" s="221"/>
      <c r="C415" s="250" t="s">
        <v>232</v>
      </c>
      <c r="D415" s="251">
        <v>0</v>
      </c>
      <c r="E415" s="251">
        <v>0</v>
      </c>
      <c r="F415" s="251">
        <v>0</v>
      </c>
      <c r="G415" s="251">
        <v>0</v>
      </c>
      <c r="H415" s="221"/>
      <c r="I415" s="221"/>
      <c r="J415" s="221"/>
      <c r="K415" s="221"/>
    </row>
    <row r="416" spans="1:11" ht="14.1" customHeight="1">
      <c r="A416" s="221"/>
      <c r="B416" s="221"/>
      <c r="C416" s="250" t="s">
        <v>235</v>
      </c>
      <c r="D416" s="251">
        <v>0</v>
      </c>
      <c r="E416" s="251">
        <v>0</v>
      </c>
      <c r="F416" s="251">
        <v>0</v>
      </c>
      <c r="G416" s="251">
        <v>0</v>
      </c>
      <c r="H416" s="221"/>
      <c r="I416" s="221"/>
      <c r="J416" s="221"/>
      <c r="K416" s="221"/>
    </row>
    <row r="417" spans="1:11" ht="14.1" customHeight="1">
      <c r="A417" s="221"/>
      <c r="B417" s="221"/>
      <c r="C417" s="250" t="s">
        <v>236</v>
      </c>
      <c r="D417" s="251">
        <v>0</v>
      </c>
      <c r="E417" s="251">
        <v>0</v>
      </c>
      <c r="F417" s="251">
        <v>0</v>
      </c>
      <c r="G417" s="251">
        <v>0</v>
      </c>
      <c r="H417" s="221"/>
      <c r="I417" s="221"/>
      <c r="J417" s="221"/>
      <c r="K417" s="221"/>
    </row>
    <row r="418" spans="1:11" ht="14.1" customHeight="1">
      <c r="A418" s="221"/>
      <c r="B418" s="221"/>
      <c r="C418" s="252" t="s">
        <v>237</v>
      </c>
      <c r="D418" s="251">
        <v>0</v>
      </c>
      <c r="E418" s="251">
        <v>44181992</v>
      </c>
      <c r="F418" s="251">
        <v>12000000</v>
      </c>
      <c r="G418" s="251">
        <v>0</v>
      </c>
      <c r="H418" s="221"/>
      <c r="I418" s="221"/>
      <c r="J418" s="221"/>
      <c r="K418" s="221"/>
    </row>
    <row r="419" spans="1:11" ht="30.95" customHeight="1">
      <c r="A419" s="221"/>
      <c r="B419" s="221"/>
      <c r="C419" s="242" t="s">
        <v>3275</v>
      </c>
      <c r="D419" s="1707" t="s">
        <v>3276</v>
      </c>
      <c r="E419" s="1708"/>
      <c r="F419" s="1708"/>
      <c r="G419" s="1708"/>
      <c r="H419" s="221"/>
      <c r="I419" s="221"/>
      <c r="J419" s="221"/>
      <c r="K419" s="221"/>
    </row>
    <row r="420" spans="1:11" ht="18" customHeight="1">
      <c r="A420" s="221"/>
      <c r="B420" s="221"/>
      <c r="C420" s="243" t="s">
        <v>209</v>
      </c>
      <c r="D420" s="1637" t="s">
        <v>3277</v>
      </c>
      <c r="E420" s="1638"/>
      <c r="F420" s="1638"/>
      <c r="G420" s="1638"/>
      <c r="H420" s="221"/>
      <c r="I420" s="221"/>
      <c r="J420" s="221"/>
      <c r="K420" s="221"/>
    </row>
    <row r="421" spans="1:11" ht="18" customHeight="1">
      <c r="A421" s="221"/>
      <c r="B421" s="221"/>
      <c r="C421" s="244" t="s">
        <v>211</v>
      </c>
      <c r="D421" s="1639" t="s">
        <v>200</v>
      </c>
      <c r="E421" s="1640"/>
      <c r="F421" s="1640"/>
      <c r="G421" s="1640"/>
      <c r="H421" s="221"/>
      <c r="I421" s="221"/>
      <c r="J421" s="221"/>
      <c r="K421" s="221"/>
    </row>
    <row r="422" spans="1:11" ht="18" customHeight="1">
      <c r="A422" s="221"/>
      <c r="B422" s="221"/>
      <c r="C422" s="244" t="s">
        <v>31</v>
      </c>
      <c r="D422" s="1639" t="s">
        <v>411</v>
      </c>
      <c r="E422" s="1640"/>
      <c r="F422" s="1640"/>
      <c r="G422" s="1640"/>
      <c r="H422" s="221"/>
      <c r="I422" s="221"/>
      <c r="J422" s="221"/>
      <c r="K422" s="221"/>
    </row>
    <row r="423" spans="1:11" ht="15" customHeight="1">
      <c r="A423" s="221"/>
      <c r="B423" s="221"/>
      <c r="C423" s="245"/>
      <c r="D423" s="246">
        <v>2025</v>
      </c>
      <c r="E423" s="246">
        <v>2026</v>
      </c>
      <c r="F423" s="246">
        <v>2027</v>
      </c>
      <c r="G423" s="246">
        <v>2028</v>
      </c>
      <c r="H423" s="221"/>
      <c r="I423" s="221"/>
      <c r="J423" s="221"/>
      <c r="K423" s="221"/>
    </row>
    <row r="424" spans="1:11" ht="15" customHeight="1">
      <c r="A424" s="221"/>
      <c r="B424" s="221"/>
      <c r="C424" s="247"/>
      <c r="D424" s="248" t="s">
        <v>13</v>
      </c>
      <c r="E424" s="248" t="s">
        <v>14</v>
      </c>
      <c r="F424" s="248" t="s">
        <v>14</v>
      </c>
      <c r="G424" s="248" t="s">
        <v>14</v>
      </c>
      <c r="H424" s="221"/>
      <c r="I424" s="221"/>
      <c r="J424" s="221"/>
      <c r="K424" s="221"/>
    </row>
    <row r="425" spans="1:11" ht="14.1" customHeight="1">
      <c r="A425" s="221"/>
      <c r="B425" s="221"/>
      <c r="C425" s="225" t="s">
        <v>33</v>
      </c>
      <c r="D425" s="253" t="s">
        <v>200</v>
      </c>
      <c r="E425" s="253" t="s">
        <v>248</v>
      </c>
      <c r="F425" s="253">
        <v>0</v>
      </c>
      <c r="G425" s="253" t="s">
        <v>164</v>
      </c>
      <c r="H425" s="221"/>
      <c r="I425" s="221"/>
      <c r="J425" s="221"/>
      <c r="K425" s="221"/>
    </row>
    <row r="426" spans="1:11" ht="14.1" customHeight="1">
      <c r="A426" s="221"/>
      <c r="B426" s="221"/>
      <c r="C426" s="225" t="s">
        <v>214</v>
      </c>
      <c r="D426" s="1584">
        <v>37075503</v>
      </c>
      <c r="E426" s="1584">
        <v>18930412</v>
      </c>
      <c r="F426" s="253" t="s">
        <v>164</v>
      </c>
      <c r="G426" s="253" t="s">
        <v>164</v>
      </c>
      <c r="H426" s="221"/>
      <c r="I426" s="221"/>
      <c r="J426" s="221"/>
      <c r="K426" s="221"/>
    </row>
    <row r="427" spans="1:11" ht="14.1" customHeight="1">
      <c r="A427" s="221"/>
      <c r="B427" s="221"/>
      <c r="C427" s="225" t="s">
        <v>215</v>
      </c>
      <c r="D427" s="253" t="s">
        <v>164</v>
      </c>
      <c r="E427" s="1584">
        <v>18930412</v>
      </c>
      <c r="F427" s="253" t="s">
        <v>164</v>
      </c>
      <c r="G427" s="253" t="s">
        <v>164</v>
      </c>
      <c r="H427" s="221"/>
      <c r="I427" s="221"/>
      <c r="J427" s="221"/>
      <c r="K427" s="221"/>
    </row>
    <row r="428" spans="1:11" ht="14.1" customHeight="1">
      <c r="A428" s="221"/>
      <c r="B428" s="221"/>
      <c r="C428" s="225" t="s">
        <v>216</v>
      </c>
      <c r="D428" s="253" t="s">
        <v>200</v>
      </c>
      <c r="E428" s="253" t="s">
        <v>200</v>
      </c>
      <c r="F428" s="253">
        <v>-1</v>
      </c>
      <c r="G428" s="253">
        <v>0</v>
      </c>
      <c r="H428" s="221"/>
      <c r="I428" s="221"/>
      <c r="J428" s="221"/>
      <c r="K428" s="221"/>
    </row>
    <row r="429" spans="1:11" ht="14.1" customHeight="1">
      <c r="A429" s="221"/>
      <c r="B429" s="221"/>
      <c r="C429" s="225" t="s">
        <v>217</v>
      </c>
      <c r="D429" s="253" t="s">
        <v>200</v>
      </c>
      <c r="E429" s="253">
        <v>-0.48940916593902989</v>
      </c>
      <c r="F429" s="253" t="s">
        <v>936</v>
      </c>
      <c r="G429" s="253" t="s">
        <v>200</v>
      </c>
      <c r="H429" s="221"/>
      <c r="I429" s="221"/>
      <c r="J429" s="221"/>
      <c r="K429" s="221"/>
    </row>
    <row r="430" spans="1:11" ht="14.1" customHeight="1">
      <c r="A430" s="221"/>
      <c r="B430" s="221"/>
      <c r="C430" s="225" t="s">
        <v>39</v>
      </c>
      <c r="D430" s="253" t="s">
        <v>200</v>
      </c>
      <c r="E430" s="253" t="s">
        <v>200</v>
      </c>
      <c r="F430" s="253" t="s">
        <v>936</v>
      </c>
      <c r="G430" s="253" t="s">
        <v>200</v>
      </c>
      <c r="H430" s="221"/>
      <c r="I430" s="221"/>
      <c r="J430" s="221"/>
      <c r="K430" s="221"/>
    </row>
    <row r="431" spans="1:11" ht="14.1" customHeight="1">
      <c r="A431" s="221"/>
      <c r="B431" s="221"/>
      <c r="C431" s="1641" t="s">
        <v>218</v>
      </c>
      <c r="D431" s="1642"/>
      <c r="E431" s="1642"/>
      <c r="F431" s="1642"/>
      <c r="G431" s="1642"/>
      <c r="H431" s="221"/>
      <c r="I431" s="221"/>
      <c r="J431" s="221"/>
      <c r="K431" s="221"/>
    </row>
    <row r="432" spans="1:11" ht="14.1" customHeight="1">
      <c r="A432" s="221"/>
      <c r="B432" s="221"/>
      <c r="C432" s="245"/>
      <c r="D432" s="246">
        <v>2025</v>
      </c>
      <c r="E432" s="246">
        <v>2026</v>
      </c>
      <c r="F432" s="246">
        <v>2027</v>
      </c>
      <c r="G432" s="246">
        <v>2028</v>
      </c>
      <c r="H432" s="221"/>
      <c r="I432" s="221"/>
      <c r="J432" s="221"/>
      <c r="K432" s="221"/>
    </row>
    <row r="433" spans="1:11" ht="14.1" customHeight="1">
      <c r="A433" s="221"/>
      <c r="B433" s="221"/>
      <c r="C433" s="247"/>
      <c r="D433" s="248" t="s">
        <v>13</v>
      </c>
      <c r="E433" s="248" t="s">
        <v>14</v>
      </c>
      <c r="F433" s="248" t="s">
        <v>14</v>
      </c>
      <c r="G433" s="248" t="s">
        <v>14</v>
      </c>
      <c r="H433" s="221"/>
      <c r="I433" s="221"/>
      <c r="J433" s="221"/>
      <c r="K433" s="221"/>
    </row>
    <row r="434" spans="1:11" ht="14.1" customHeight="1">
      <c r="A434" s="221"/>
      <c r="B434" s="221"/>
      <c r="C434" s="250" t="s">
        <v>219</v>
      </c>
      <c r="D434" s="251">
        <v>0</v>
      </c>
      <c r="E434" s="251">
        <v>0</v>
      </c>
      <c r="F434" s="251">
        <v>0</v>
      </c>
      <c r="G434" s="251">
        <v>0</v>
      </c>
      <c r="H434" s="221"/>
      <c r="I434" s="221"/>
      <c r="J434" s="221"/>
      <c r="K434" s="221"/>
    </row>
    <row r="435" spans="1:11" ht="14.1" customHeight="1">
      <c r="A435" s="221"/>
      <c r="B435" s="221"/>
      <c r="C435" s="250" t="s">
        <v>220</v>
      </c>
      <c r="D435" s="251">
        <v>0</v>
      </c>
      <c r="E435" s="251">
        <v>0</v>
      </c>
      <c r="F435" s="251">
        <v>0</v>
      </c>
      <c r="G435" s="251">
        <v>0</v>
      </c>
      <c r="H435" s="221"/>
      <c r="I435" s="221"/>
      <c r="J435" s="221"/>
      <c r="K435" s="221"/>
    </row>
    <row r="436" spans="1:11" ht="14.1" customHeight="1">
      <c r="A436" s="221"/>
      <c r="B436" s="221"/>
      <c r="C436" s="250" t="s">
        <v>221</v>
      </c>
      <c r="D436" s="251">
        <v>0</v>
      </c>
      <c r="E436" s="251">
        <v>0</v>
      </c>
      <c r="F436" s="251">
        <v>0</v>
      </c>
      <c r="G436" s="251">
        <v>0</v>
      </c>
      <c r="H436" s="221"/>
      <c r="I436" s="221"/>
      <c r="J436" s="221"/>
      <c r="K436" s="221"/>
    </row>
    <row r="437" spans="1:11" ht="14.1" customHeight="1">
      <c r="A437" s="221"/>
      <c r="B437" s="221"/>
      <c r="C437" s="250" t="s">
        <v>222</v>
      </c>
      <c r="D437" s="251">
        <v>0</v>
      </c>
      <c r="E437" s="251">
        <v>0</v>
      </c>
      <c r="F437" s="251">
        <v>0</v>
      </c>
      <c r="G437" s="251">
        <v>0</v>
      </c>
      <c r="H437" s="221"/>
      <c r="I437" s="221"/>
      <c r="J437" s="221"/>
      <c r="K437" s="221"/>
    </row>
    <row r="438" spans="1:11" ht="14.1" customHeight="1">
      <c r="A438" s="221"/>
      <c r="B438" s="221"/>
      <c r="C438" s="250" t="s">
        <v>220</v>
      </c>
      <c r="D438" s="251">
        <v>0</v>
      </c>
      <c r="E438" s="251">
        <v>0</v>
      </c>
      <c r="F438" s="251">
        <v>0</v>
      </c>
      <c r="G438" s="251">
        <v>0</v>
      </c>
      <c r="H438" s="221"/>
      <c r="I438" s="221"/>
      <c r="J438" s="221"/>
      <c r="K438" s="221"/>
    </row>
    <row r="439" spans="1:11" ht="14.1" customHeight="1">
      <c r="A439" s="221"/>
      <c r="B439" s="221"/>
      <c r="C439" s="250" t="s">
        <v>221</v>
      </c>
      <c r="D439" s="251">
        <v>0</v>
      </c>
      <c r="E439" s="251">
        <v>0</v>
      </c>
      <c r="F439" s="251">
        <v>0</v>
      </c>
      <c r="G439" s="251">
        <v>0</v>
      </c>
      <c r="H439" s="221"/>
      <c r="I439" s="221"/>
      <c r="J439" s="221"/>
      <c r="K439" s="221"/>
    </row>
    <row r="440" spans="1:11" ht="14.1" customHeight="1">
      <c r="A440" s="221"/>
      <c r="B440" s="221"/>
      <c r="C440" s="250" t="s">
        <v>223</v>
      </c>
      <c r="D440" s="251">
        <v>0</v>
      </c>
      <c r="E440" s="251">
        <v>0</v>
      </c>
      <c r="F440" s="251">
        <v>0</v>
      </c>
      <c r="G440" s="251">
        <v>0</v>
      </c>
      <c r="H440" s="221"/>
      <c r="I440" s="221"/>
      <c r="J440" s="221"/>
      <c r="K440" s="221"/>
    </row>
    <row r="441" spans="1:11" ht="14.1" customHeight="1">
      <c r="A441" s="221"/>
      <c r="B441" s="221"/>
      <c r="C441" s="250" t="s">
        <v>220</v>
      </c>
      <c r="D441" s="251">
        <v>0</v>
      </c>
      <c r="E441" s="251">
        <v>0</v>
      </c>
      <c r="F441" s="251">
        <v>0</v>
      </c>
      <c r="G441" s="251">
        <v>0</v>
      </c>
      <c r="H441" s="221"/>
      <c r="I441" s="221"/>
      <c r="J441" s="221"/>
      <c r="K441" s="221"/>
    </row>
    <row r="442" spans="1:11" ht="14.1" customHeight="1">
      <c r="A442" s="221"/>
      <c r="B442" s="221"/>
      <c r="C442" s="250" t="s">
        <v>221</v>
      </c>
      <c r="D442" s="251">
        <v>0</v>
      </c>
      <c r="E442" s="251">
        <v>0</v>
      </c>
      <c r="F442" s="251">
        <v>0</v>
      </c>
      <c r="G442" s="251">
        <v>0</v>
      </c>
      <c r="H442" s="221"/>
      <c r="I442" s="221"/>
      <c r="J442" s="221"/>
      <c r="K442" s="221"/>
    </row>
    <row r="443" spans="1:11" ht="14.1" customHeight="1">
      <c r="A443" s="221"/>
      <c r="B443" s="221"/>
      <c r="C443" s="250" t="s">
        <v>224</v>
      </c>
      <c r="D443" s="251">
        <v>0</v>
      </c>
      <c r="E443" s="251">
        <v>0</v>
      </c>
      <c r="F443" s="251">
        <v>0</v>
      </c>
      <c r="G443" s="251">
        <v>0</v>
      </c>
      <c r="H443" s="221"/>
      <c r="I443" s="221"/>
      <c r="J443" s="221"/>
      <c r="K443" s="221"/>
    </row>
    <row r="444" spans="1:11" ht="14.1" customHeight="1">
      <c r="A444" s="221"/>
      <c r="B444" s="221"/>
      <c r="C444" s="250" t="s">
        <v>220</v>
      </c>
      <c r="D444" s="251">
        <v>0</v>
      </c>
      <c r="E444" s="251">
        <v>0</v>
      </c>
      <c r="F444" s="251">
        <v>0</v>
      </c>
      <c r="G444" s="251">
        <v>0</v>
      </c>
      <c r="H444" s="221"/>
      <c r="I444" s="221"/>
      <c r="J444" s="221"/>
      <c r="K444" s="221"/>
    </row>
    <row r="445" spans="1:11" ht="14.1" customHeight="1">
      <c r="A445" s="221"/>
      <c r="B445" s="221"/>
      <c r="C445" s="250" t="s">
        <v>221</v>
      </c>
      <c r="D445" s="251">
        <v>0</v>
      </c>
      <c r="E445" s="251">
        <v>0</v>
      </c>
      <c r="F445" s="251">
        <v>0</v>
      </c>
      <c r="G445" s="251">
        <v>0</v>
      </c>
      <c r="H445" s="221"/>
      <c r="I445" s="221"/>
      <c r="J445" s="221"/>
      <c r="K445" s="221"/>
    </row>
    <row r="446" spans="1:11" ht="14.1" customHeight="1">
      <c r="A446" s="221"/>
      <c r="B446" s="221"/>
      <c r="C446" s="250" t="s">
        <v>225</v>
      </c>
      <c r="D446" s="251">
        <v>0</v>
      </c>
      <c r="E446" s="251">
        <v>0</v>
      </c>
      <c r="F446" s="251">
        <v>0</v>
      </c>
      <c r="G446" s="251">
        <v>0</v>
      </c>
      <c r="H446" s="221"/>
      <c r="I446" s="221"/>
      <c r="J446" s="221"/>
      <c r="K446" s="221"/>
    </row>
    <row r="447" spans="1:11" ht="14.1" customHeight="1">
      <c r="A447" s="221"/>
      <c r="B447" s="221"/>
      <c r="C447" s="250" t="s">
        <v>220</v>
      </c>
      <c r="D447" s="251">
        <v>0</v>
      </c>
      <c r="E447" s="251">
        <v>0</v>
      </c>
      <c r="F447" s="251">
        <v>0</v>
      </c>
      <c r="G447" s="251">
        <v>0</v>
      </c>
      <c r="H447" s="221"/>
      <c r="I447" s="221"/>
      <c r="J447" s="221"/>
      <c r="K447" s="221"/>
    </row>
    <row r="448" spans="1:11" ht="14.1" customHeight="1">
      <c r="A448" s="221"/>
      <c r="B448" s="221"/>
      <c r="C448" s="250" t="s">
        <v>221</v>
      </c>
      <c r="D448" s="251">
        <v>0</v>
      </c>
      <c r="E448" s="251">
        <v>0</v>
      </c>
      <c r="F448" s="251">
        <v>0</v>
      </c>
      <c r="G448" s="251">
        <v>0</v>
      </c>
      <c r="H448" s="221"/>
      <c r="I448" s="221"/>
      <c r="J448" s="221"/>
      <c r="K448" s="221"/>
    </row>
    <row r="449" spans="1:11" ht="14.1" customHeight="1">
      <c r="A449" s="221"/>
      <c r="B449" s="221"/>
      <c r="C449" s="250" t="s">
        <v>226</v>
      </c>
      <c r="D449" s="251">
        <v>0</v>
      </c>
      <c r="E449" s="251">
        <v>0</v>
      </c>
      <c r="F449" s="251">
        <v>0</v>
      </c>
      <c r="G449" s="251">
        <v>0</v>
      </c>
      <c r="H449" s="221"/>
      <c r="I449" s="221"/>
      <c r="J449" s="221"/>
      <c r="K449" s="221"/>
    </row>
    <row r="450" spans="1:11" ht="14.1" customHeight="1">
      <c r="A450" s="221"/>
      <c r="B450" s="221"/>
      <c r="C450" s="250" t="s">
        <v>220</v>
      </c>
      <c r="D450" s="251">
        <v>0</v>
      </c>
      <c r="E450" s="251">
        <v>0</v>
      </c>
      <c r="F450" s="251">
        <v>0</v>
      </c>
      <c r="G450" s="251">
        <v>0</v>
      </c>
      <c r="H450" s="221"/>
      <c r="I450" s="221"/>
      <c r="J450" s="221"/>
      <c r="K450" s="221"/>
    </row>
    <row r="451" spans="1:11" ht="14.1" customHeight="1">
      <c r="A451" s="221"/>
      <c r="B451" s="221"/>
      <c r="C451" s="250" t="s">
        <v>221</v>
      </c>
      <c r="D451" s="251">
        <v>0</v>
      </c>
      <c r="E451" s="251">
        <v>0</v>
      </c>
      <c r="F451" s="251">
        <v>0</v>
      </c>
      <c r="G451" s="251">
        <v>0</v>
      </c>
      <c r="H451" s="221"/>
      <c r="I451" s="221"/>
      <c r="J451" s="221"/>
      <c r="K451" s="221"/>
    </row>
    <row r="452" spans="1:11" ht="14.1" customHeight="1">
      <c r="A452" s="221"/>
      <c r="B452" s="221"/>
      <c r="C452" s="250" t="s">
        <v>227</v>
      </c>
      <c r="D452" s="251">
        <v>0</v>
      </c>
      <c r="E452" s="251">
        <v>0</v>
      </c>
      <c r="F452" s="251">
        <v>0</v>
      </c>
      <c r="G452" s="251">
        <v>0</v>
      </c>
      <c r="H452" s="221"/>
      <c r="I452" s="221"/>
      <c r="J452" s="221"/>
      <c r="K452" s="221"/>
    </row>
    <row r="453" spans="1:11" ht="14.1" customHeight="1">
      <c r="A453" s="221"/>
      <c r="B453" s="221"/>
      <c r="C453" s="250" t="s">
        <v>220</v>
      </c>
      <c r="D453" s="251">
        <v>0</v>
      </c>
      <c r="E453" s="251">
        <v>0</v>
      </c>
      <c r="F453" s="251">
        <v>0</v>
      </c>
      <c r="G453" s="251">
        <v>0</v>
      </c>
      <c r="H453" s="221"/>
      <c r="I453" s="221"/>
      <c r="J453" s="221"/>
      <c r="K453" s="221"/>
    </row>
    <row r="454" spans="1:11" ht="14.1" customHeight="1">
      <c r="A454" s="221"/>
      <c r="B454" s="221"/>
      <c r="C454" s="250" t="s">
        <v>221</v>
      </c>
      <c r="D454" s="251">
        <v>0</v>
      </c>
      <c r="E454" s="251">
        <v>0</v>
      </c>
      <c r="F454" s="251">
        <v>0</v>
      </c>
      <c r="G454" s="251">
        <v>0</v>
      </c>
      <c r="H454" s="221"/>
      <c r="I454" s="221"/>
      <c r="J454" s="221"/>
      <c r="K454" s="221"/>
    </row>
    <row r="455" spans="1:11" ht="14.1" customHeight="1">
      <c r="A455" s="221"/>
      <c r="B455" s="221"/>
      <c r="C455" s="250" t="s">
        <v>228</v>
      </c>
      <c r="D455" s="251">
        <v>0</v>
      </c>
      <c r="E455" s="251">
        <v>0</v>
      </c>
      <c r="F455" s="251">
        <v>0</v>
      </c>
      <c r="G455" s="251">
        <v>0</v>
      </c>
      <c r="H455" s="221"/>
      <c r="I455" s="221"/>
      <c r="J455" s="221"/>
      <c r="K455" s="221"/>
    </row>
    <row r="456" spans="1:11" ht="14.1" customHeight="1">
      <c r="A456" s="221"/>
      <c r="B456" s="221"/>
      <c r="C456" s="250" t="s">
        <v>220</v>
      </c>
      <c r="D456" s="251">
        <v>0</v>
      </c>
      <c r="E456" s="251">
        <v>0</v>
      </c>
      <c r="F456" s="251">
        <v>0</v>
      </c>
      <c r="G456" s="251">
        <v>0</v>
      </c>
      <c r="H456" s="221"/>
      <c r="I456" s="221"/>
      <c r="J456" s="221"/>
      <c r="K456" s="221"/>
    </row>
    <row r="457" spans="1:11" ht="14.1" customHeight="1">
      <c r="A457" s="221"/>
      <c r="B457" s="221"/>
      <c r="C457" s="250" t="s">
        <v>229</v>
      </c>
      <c r="D457" s="251">
        <v>0</v>
      </c>
      <c r="E457" s="251">
        <v>0</v>
      </c>
      <c r="F457" s="251">
        <v>0</v>
      </c>
      <c r="G457" s="251">
        <v>0</v>
      </c>
      <c r="H457" s="221"/>
      <c r="I457" s="221"/>
      <c r="J457" s="221"/>
      <c r="K457" s="221"/>
    </row>
    <row r="458" spans="1:11" ht="14.1" customHeight="1">
      <c r="A458" s="221"/>
      <c r="B458" s="221"/>
      <c r="C458" s="250" t="s">
        <v>230</v>
      </c>
      <c r="D458" s="251">
        <v>0</v>
      </c>
      <c r="E458" s="251">
        <v>0</v>
      </c>
      <c r="F458" s="251">
        <v>0</v>
      </c>
      <c r="G458" s="251">
        <v>0</v>
      </c>
      <c r="H458" s="221"/>
      <c r="I458" s="221"/>
      <c r="J458" s="221"/>
      <c r="K458" s="221"/>
    </row>
    <row r="459" spans="1:11" ht="14.1" customHeight="1">
      <c r="A459" s="221"/>
      <c r="B459" s="221"/>
      <c r="C459" s="250" t="s">
        <v>231</v>
      </c>
      <c r="D459" s="251">
        <v>0</v>
      </c>
      <c r="E459" s="251">
        <v>0</v>
      </c>
      <c r="F459" s="251">
        <v>0</v>
      </c>
      <c r="G459" s="251">
        <v>0</v>
      </c>
      <c r="H459" s="221"/>
      <c r="I459" s="221"/>
      <c r="J459" s="221"/>
      <c r="K459" s="221"/>
    </row>
    <row r="460" spans="1:11" ht="14.1" customHeight="1">
      <c r="A460" s="221"/>
      <c r="B460" s="221"/>
      <c r="C460" s="250" t="s">
        <v>232</v>
      </c>
      <c r="D460" s="251">
        <v>0</v>
      </c>
      <c r="E460" s="251">
        <v>0</v>
      </c>
      <c r="F460" s="251">
        <v>0</v>
      </c>
      <c r="G460" s="251">
        <v>0</v>
      </c>
      <c r="H460" s="221"/>
      <c r="I460" s="221"/>
      <c r="J460" s="221"/>
      <c r="K460" s="221"/>
    </row>
    <row r="461" spans="1:11" ht="14.1" customHeight="1">
      <c r="A461" s="221"/>
      <c r="B461" s="221"/>
      <c r="C461" s="250" t="s">
        <v>233</v>
      </c>
      <c r="D461" s="251">
        <v>0</v>
      </c>
      <c r="E461" s="251">
        <v>18930412</v>
      </c>
      <c r="F461" s="251">
        <v>0</v>
      </c>
      <c r="G461" s="251">
        <v>0</v>
      </c>
      <c r="H461" s="221"/>
      <c r="I461" s="221"/>
      <c r="J461" s="221"/>
      <c r="K461" s="221"/>
    </row>
    <row r="462" spans="1:11" ht="14.1" customHeight="1">
      <c r="A462" s="221"/>
      <c r="B462" s="221"/>
      <c r="C462" s="250" t="s">
        <v>220</v>
      </c>
      <c r="D462" s="251">
        <v>0</v>
      </c>
      <c r="E462" s="251">
        <v>18930412</v>
      </c>
      <c r="F462" s="251">
        <v>0</v>
      </c>
      <c r="G462" s="251">
        <v>0</v>
      </c>
      <c r="H462" s="221"/>
      <c r="I462" s="221"/>
      <c r="J462" s="221"/>
      <c r="K462" s="221"/>
    </row>
    <row r="463" spans="1:11" ht="14.1" customHeight="1">
      <c r="A463" s="221"/>
      <c r="B463" s="221"/>
      <c r="C463" s="250" t="s">
        <v>229</v>
      </c>
      <c r="D463" s="251">
        <v>0</v>
      </c>
      <c r="E463" s="251">
        <v>0</v>
      </c>
      <c r="F463" s="251">
        <v>0</v>
      </c>
      <c r="G463" s="251">
        <v>0</v>
      </c>
      <c r="H463" s="221"/>
      <c r="I463" s="221"/>
      <c r="J463" s="221"/>
      <c r="K463" s="221"/>
    </row>
    <row r="464" spans="1:11" ht="14.1" customHeight="1">
      <c r="A464" s="221"/>
      <c r="B464" s="221"/>
      <c r="C464" s="250" t="s">
        <v>230</v>
      </c>
      <c r="D464" s="251">
        <v>0</v>
      </c>
      <c r="E464" s="251">
        <v>0</v>
      </c>
      <c r="F464" s="251">
        <v>0</v>
      </c>
      <c r="G464" s="251">
        <v>0</v>
      </c>
      <c r="H464" s="221"/>
      <c r="I464" s="221"/>
      <c r="J464" s="221"/>
      <c r="K464" s="221"/>
    </row>
    <row r="465" spans="1:11" ht="14.1" customHeight="1">
      <c r="A465" s="221"/>
      <c r="B465" s="221"/>
      <c r="C465" s="250" t="s">
        <v>231</v>
      </c>
      <c r="D465" s="251">
        <v>0</v>
      </c>
      <c r="E465" s="251">
        <v>0</v>
      </c>
      <c r="F465" s="251">
        <v>0</v>
      </c>
      <c r="G465" s="251">
        <v>0</v>
      </c>
      <c r="H465" s="221"/>
      <c r="I465" s="221"/>
      <c r="J465" s="221"/>
      <c r="K465" s="221"/>
    </row>
    <row r="466" spans="1:11" ht="14.1" customHeight="1">
      <c r="A466" s="221"/>
      <c r="B466" s="221"/>
      <c r="C466" s="250" t="s">
        <v>232</v>
      </c>
      <c r="D466" s="251">
        <v>0</v>
      </c>
      <c r="E466" s="251">
        <v>0</v>
      </c>
      <c r="F466" s="251">
        <v>0</v>
      </c>
      <c r="G466" s="251">
        <v>0</v>
      </c>
      <c r="H466" s="221"/>
      <c r="I466" s="221"/>
      <c r="J466" s="221"/>
      <c r="K466" s="221"/>
    </row>
    <row r="467" spans="1:11" ht="14.1" customHeight="1">
      <c r="A467" s="221"/>
      <c r="B467" s="221"/>
      <c r="C467" s="250" t="s">
        <v>234</v>
      </c>
      <c r="D467" s="251">
        <v>0</v>
      </c>
      <c r="E467" s="251">
        <v>0</v>
      </c>
      <c r="F467" s="251">
        <v>0</v>
      </c>
      <c r="G467" s="251">
        <v>0</v>
      </c>
      <c r="H467" s="221"/>
      <c r="I467" s="221"/>
      <c r="J467" s="221"/>
      <c r="K467" s="221"/>
    </row>
    <row r="468" spans="1:11" ht="14.1" customHeight="1">
      <c r="A468" s="221"/>
      <c r="B468" s="221"/>
      <c r="C468" s="250" t="s">
        <v>220</v>
      </c>
      <c r="D468" s="251">
        <v>0</v>
      </c>
      <c r="E468" s="251">
        <v>0</v>
      </c>
      <c r="F468" s="251">
        <v>0</v>
      </c>
      <c r="G468" s="251">
        <v>0</v>
      </c>
      <c r="H468" s="221"/>
      <c r="I468" s="221"/>
      <c r="J468" s="221"/>
      <c r="K468" s="221"/>
    </row>
    <row r="469" spans="1:11" ht="14.1" customHeight="1">
      <c r="A469" s="221"/>
      <c r="B469" s="221"/>
      <c r="C469" s="250" t="s">
        <v>229</v>
      </c>
      <c r="D469" s="251">
        <v>0</v>
      </c>
      <c r="E469" s="251">
        <v>0</v>
      </c>
      <c r="F469" s="251">
        <v>0</v>
      </c>
      <c r="G469" s="251">
        <v>0</v>
      </c>
      <c r="H469" s="221"/>
      <c r="I469" s="221"/>
      <c r="J469" s="221"/>
      <c r="K469" s="221"/>
    </row>
    <row r="470" spans="1:11" ht="14.1" customHeight="1">
      <c r="A470" s="221"/>
      <c r="B470" s="221"/>
      <c r="C470" s="250" t="s">
        <v>230</v>
      </c>
      <c r="D470" s="251">
        <v>0</v>
      </c>
      <c r="E470" s="251">
        <v>0</v>
      </c>
      <c r="F470" s="251">
        <v>0</v>
      </c>
      <c r="G470" s="251">
        <v>0</v>
      </c>
      <c r="H470" s="221"/>
      <c r="I470" s="221"/>
      <c r="J470" s="221"/>
      <c r="K470" s="221"/>
    </row>
    <row r="471" spans="1:11" ht="14.1" customHeight="1">
      <c r="A471" s="221"/>
      <c r="B471" s="221"/>
      <c r="C471" s="250" t="s">
        <v>231</v>
      </c>
      <c r="D471" s="251">
        <v>0</v>
      </c>
      <c r="E471" s="251">
        <v>0</v>
      </c>
      <c r="F471" s="251">
        <v>0</v>
      </c>
      <c r="G471" s="251">
        <v>0</v>
      </c>
      <c r="H471" s="221"/>
      <c r="I471" s="221"/>
      <c r="J471" s="221"/>
      <c r="K471" s="221"/>
    </row>
    <row r="472" spans="1:11" ht="14.1" customHeight="1">
      <c r="A472" s="221"/>
      <c r="B472" s="221"/>
      <c r="C472" s="250" t="s">
        <v>232</v>
      </c>
      <c r="D472" s="251">
        <v>0</v>
      </c>
      <c r="E472" s="251">
        <v>0</v>
      </c>
      <c r="F472" s="251">
        <v>0</v>
      </c>
      <c r="G472" s="251">
        <v>0</v>
      </c>
      <c r="H472" s="221"/>
      <c r="I472" s="221"/>
      <c r="J472" s="221"/>
      <c r="K472" s="221"/>
    </row>
    <row r="473" spans="1:11" ht="14.1" customHeight="1">
      <c r="A473" s="221"/>
      <c r="B473" s="221"/>
      <c r="C473" s="250" t="s">
        <v>235</v>
      </c>
      <c r="D473" s="251">
        <v>0</v>
      </c>
      <c r="E473" s="251">
        <v>0</v>
      </c>
      <c r="F473" s="251">
        <v>0</v>
      </c>
      <c r="G473" s="251">
        <v>0</v>
      </c>
      <c r="H473" s="221"/>
      <c r="I473" s="221"/>
      <c r="J473" s="221"/>
      <c r="K473" s="221"/>
    </row>
    <row r="474" spans="1:11" ht="14.1" customHeight="1">
      <c r="A474" s="221"/>
      <c r="B474" s="221"/>
      <c r="C474" s="250" t="s">
        <v>236</v>
      </c>
      <c r="D474" s="251">
        <v>0</v>
      </c>
      <c r="E474" s="251">
        <v>0</v>
      </c>
      <c r="F474" s="251">
        <v>0</v>
      </c>
      <c r="G474" s="251">
        <v>0</v>
      </c>
      <c r="H474" s="221"/>
      <c r="I474" s="221"/>
      <c r="J474" s="221"/>
      <c r="K474" s="221"/>
    </row>
    <row r="475" spans="1:11" ht="14.1" customHeight="1">
      <c r="A475" s="221"/>
      <c r="B475" s="221"/>
      <c r="C475" s="252" t="s">
        <v>237</v>
      </c>
      <c r="D475" s="251">
        <v>0</v>
      </c>
      <c r="E475" s="251">
        <v>18930412</v>
      </c>
      <c r="F475" s="251">
        <v>0</v>
      </c>
      <c r="G475" s="251">
        <v>0</v>
      </c>
      <c r="H475" s="221"/>
      <c r="I475" s="221"/>
      <c r="J475" s="221"/>
      <c r="K475" s="221"/>
    </row>
    <row r="476" spans="1:11" ht="30.95" customHeight="1">
      <c r="A476" s="221"/>
      <c r="B476" s="221"/>
      <c r="C476" s="242" t="s">
        <v>3278</v>
      </c>
      <c r="D476" s="1707" t="s">
        <v>3279</v>
      </c>
      <c r="E476" s="1708"/>
      <c r="F476" s="1708"/>
      <c r="G476" s="1708"/>
      <c r="H476" s="221"/>
      <c r="I476" s="221"/>
      <c r="J476" s="221"/>
      <c r="K476" s="221"/>
    </row>
    <row r="477" spans="1:11" ht="18" customHeight="1">
      <c r="A477" s="221"/>
      <c r="B477" s="221"/>
      <c r="C477" s="243" t="s">
        <v>209</v>
      </c>
      <c r="D477" s="1637" t="s">
        <v>3280</v>
      </c>
      <c r="E477" s="1638"/>
      <c r="F477" s="1638"/>
      <c r="G477" s="1638"/>
      <c r="H477" s="221"/>
      <c r="I477" s="221"/>
      <c r="J477" s="221"/>
      <c r="K477" s="221"/>
    </row>
    <row r="478" spans="1:11" ht="18" customHeight="1">
      <c r="A478" s="221"/>
      <c r="B478" s="221"/>
      <c r="C478" s="244" t="s">
        <v>211</v>
      </c>
      <c r="D478" s="1639" t="s">
        <v>200</v>
      </c>
      <c r="E478" s="1640"/>
      <c r="F478" s="1640"/>
      <c r="G478" s="1640"/>
      <c r="H478" s="221"/>
      <c r="I478" s="221"/>
      <c r="J478" s="221"/>
      <c r="K478" s="221"/>
    </row>
    <row r="479" spans="1:11" ht="18" customHeight="1">
      <c r="A479" s="221"/>
      <c r="B479" s="221"/>
      <c r="C479" s="244" t="s">
        <v>31</v>
      </c>
      <c r="D479" s="1639" t="s">
        <v>411</v>
      </c>
      <c r="E479" s="1640"/>
      <c r="F479" s="1640"/>
      <c r="G479" s="1640"/>
      <c r="H479" s="221"/>
      <c r="I479" s="221"/>
      <c r="J479" s="221"/>
      <c r="K479" s="221"/>
    </row>
    <row r="480" spans="1:11" ht="15" customHeight="1">
      <c r="A480" s="221"/>
      <c r="B480" s="221"/>
      <c r="C480" s="245"/>
      <c r="D480" s="246">
        <v>2025</v>
      </c>
      <c r="E480" s="246">
        <v>2026</v>
      </c>
      <c r="F480" s="246">
        <v>2027</v>
      </c>
      <c r="G480" s="246">
        <v>2028</v>
      </c>
      <c r="H480" s="221"/>
      <c r="I480" s="221"/>
      <c r="J480" s="221"/>
      <c r="K480" s="221"/>
    </row>
    <row r="481" spans="1:11" ht="15" customHeight="1">
      <c r="A481" s="221"/>
      <c r="B481" s="221"/>
      <c r="C481" s="247"/>
      <c r="D481" s="248" t="s">
        <v>13</v>
      </c>
      <c r="E481" s="248" t="s">
        <v>14</v>
      </c>
      <c r="F481" s="248" t="s">
        <v>14</v>
      </c>
      <c r="G481" s="248" t="s">
        <v>14</v>
      </c>
      <c r="H481" s="221"/>
      <c r="I481" s="221"/>
      <c r="J481" s="221"/>
      <c r="K481" s="221"/>
    </row>
    <row r="482" spans="1:11" ht="14.1" customHeight="1">
      <c r="A482" s="221"/>
      <c r="B482" s="221"/>
      <c r="C482" s="225" t="s">
        <v>33</v>
      </c>
      <c r="D482" s="253" t="s">
        <v>200</v>
      </c>
      <c r="E482" s="253" t="s">
        <v>248</v>
      </c>
      <c r="F482" s="253" t="s">
        <v>248</v>
      </c>
      <c r="G482" s="253">
        <v>1</v>
      </c>
      <c r="H482" s="221"/>
      <c r="I482" s="221"/>
      <c r="J482" s="221"/>
      <c r="K482" s="221"/>
    </row>
    <row r="483" spans="1:11" ht="14.1" customHeight="1">
      <c r="A483" s="221"/>
      <c r="B483" s="221"/>
      <c r="C483" s="225" t="s">
        <v>214</v>
      </c>
      <c r="D483" s="1584">
        <v>137782036</v>
      </c>
      <c r="E483" s="1584">
        <v>111163654</v>
      </c>
      <c r="F483" s="1584">
        <v>12927000</v>
      </c>
      <c r="G483" s="1584">
        <v>22192586</v>
      </c>
      <c r="H483" s="221"/>
      <c r="I483" s="221"/>
      <c r="J483" s="221"/>
      <c r="K483" s="221"/>
    </row>
    <row r="484" spans="1:11" ht="14.1" customHeight="1">
      <c r="A484" s="221"/>
      <c r="B484" s="221"/>
      <c r="C484" s="225" t="s">
        <v>215</v>
      </c>
      <c r="D484" s="253" t="s">
        <v>164</v>
      </c>
      <c r="E484" s="1584">
        <v>111163654</v>
      </c>
      <c r="F484" s="1584">
        <v>12927000</v>
      </c>
      <c r="G484" s="1584">
        <v>22192586</v>
      </c>
      <c r="H484" s="221"/>
      <c r="I484" s="221"/>
      <c r="J484" s="221"/>
      <c r="K484" s="221"/>
    </row>
    <row r="485" spans="1:11" ht="14.1" customHeight="1">
      <c r="A485" s="221"/>
      <c r="B485" s="221"/>
      <c r="C485" s="225" t="s">
        <v>216</v>
      </c>
      <c r="D485" s="253" t="s">
        <v>200</v>
      </c>
      <c r="E485" s="253" t="s">
        <v>200</v>
      </c>
      <c r="F485" s="253">
        <v>0</v>
      </c>
      <c r="G485" s="253">
        <v>0</v>
      </c>
      <c r="H485" s="221"/>
      <c r="I485" s="221"/>
      <c r="J485" s="221"/>
      <c r="K485" s="221"/>
    </row>
    <row r="486" spans="1:11" ht="14.1" customHeight="1">
      <c r="A486" s="221"/>
      <c r="B486" s="221"/>
      <c r="C486" s="225" t="s">
        <v>217</v>
      </c>
      <c r="D486" s="253" t="s">
        <v>200</v>
      </c>
      <c r="E486" s="1586">
        <v>-0.1931919629929115</v>
      </c>
      <c r="F486" s="1586">
        <v>-0.88371199097143749</v>
      </c>
      <c r="G486" s="1586">
        <v>0.71676228049818214</v>
      </c>
      <c r="H486" s="221"/>
      <c r="I486" s="221"/>
      <c r="J486" s="221"/>
      <c r="K486" s="221"/>
    </row>
    <row r="487" spans="1:11" ht="14.1" customHeight="1">
      <c r="A487" s="221"/>
      <c r="B487" s="221"/>
      <c r="C487" s="225" t="s">
        <v>39</v>
      </c>
      <c r="D487" s="253" t="s">
        <v>200</v>
      </c>
      <c r="E487" s="1586"/>
      <c r="F487" s="1586">
        <v>-0.88371199097143749</v>
      </c>
      <c r="G487" s="1586">
        <v>0.71676228049818214</v>
      </c>
      <c r="H487" s="221"/>
      <c r="I487" s="221"/>
      <c r="J487" s="221"/>
      <c r="K487" s="221"/>
    </row>
    <row r="488" spans="1:11" ht="14.1" customHeight="1">
      <c r="A488" s="221"/>
      <c r="B488" s="221"/>
      <c r="C488" s="1641" t="s">
        <v>218</v>
      </c>
      <c r="D488" s="1642"/>
      <c r="E488" s="1642"/>
      <c r="F488" s="1642"/>
      <c r="G488" s="1642"/>
      <c r="H488" s="221"/>
      <c r="I488" s="221"/>
      <c r="J488" s="221"/>
      <c r="K488" s="221"/>
    </row>
    <row r="489" spans="1:11" ht="14.1" customHeight="1">
      <c r="A489" s="221"/>
      <c r="B489" s="221"/>
      <c r="C489" s="245"/>
      <c r="D489" s="246">
        <v>2025</v>
      </c>
      <c r="E489" s="246">
        <v>2026</v>
      </c>
      <c r="F489" s="246">
        <v>2027</v>
      </c>
      <c r="G489" s="246">
        <v>2028</v>
      </c>
      <c r="H489" s="221"/>
      <c r="I489" s="221"/>
      <c r="J489" s="221"/>
      <c r="K489" s="221"/>
    </row>
    <row r="490" spans="1:11" ht="14.1" customHeight="1">
      <c r="A490" s="221"/>
      <c r="B490" s="221"/>
      <c r="C490" s="247"/>
      <c r="D490" s="248" t="s">
        <v>13</v>
      </c>
      <c r="E490" s="248" t="s">
        <v>14</v>
      </c>
      <c r="F490" s="248" t="s">
        <v>14</v>
      </c>
      <c r="G490" s="248" t="s">
        <v>14</v>
      </c>
      <c r="H490" s="221"/>
      <c r="I490" s="221"/>
      <c r="J490" s="221"/>
      <c r="K490" s="221"/>
    </row>
    <row r="491" spans="1:11" ht="14.1" customHeight="1">
      <c r="A491" s="221"/>
      <c r="B491" s="221"/>
      <c r="C491" s="250" t="s">
        <v>219</v>
      </c>
      <c r="D491" s="251">
        <v>0</v>
      </c>
      <c r="E491" s="251">
        <v>0</v>
      </c>
      <c r="F491" s="251">
        <v>0</v>
      </c>
      <c r="G491" s="251">
        <v>0</v>
      </c>
      <c r="H491" s="221"/>
      <c r="I491" s="221"/>
      <c r="J491" s="221"/>
      <c r="K491" s="221"/>
    </row>
    <row r="492" spans="1:11" ht="14.1" customHeight="1">
      <c r="A492" s="221"/>
      <c r="B492" s="221"/>
      <c r="C492" s="250" t="s">
        <v>220</v>
      </c>
      <c r="D492" s="251">
        <v>0</v>
      </c>
      <c r="E492" s="251">
        <v>0</v>
      </c>
      <c r="F492" s="251">
        <v>0</v>
      </c>
      <c r="G492" s="251">
        <v>0</v>
      </c>
      <c r="H492" s="221"/>
      <c r="I492" s="221"/>
      <c r="J492" s="221"/>
      <c r="K492" s="221"/>
    </row>
    <row r="493" spans="1:11" ht="14.1" customHeight="1">
      <c r="A493" s="221"/>
      <c r="B493" s="221"/>
      <c r="C493" s="250" t="s">
        <v>221</v>
      </c>
      <c r="D493" s="251">
        <v>0</v>
      </c>
      <c r="E493" s="251">
        <v>0</v>
      </c>
      <c r="F493" s="251">
        <v>0</v>
      </c>
      <c r="G493" s="251">
        <v>0</v>
      </c>
      <c r="H493" s="221"/>
      <c r="I493" s="221"/>
      <c r="J493" s="221"/>
      <c r="K493" s="221"/>
    </row>
    <row r="494" spans="1:11" ht="14.1" customHeight="1">
      <c r="A494" s="221"/>
      <c r="B494" s="221"/>
      <c r="C494" s="250" t="s">
        <v>222</v>
      </c>
      <c r="D494" s="251">
        <v>0</v>
      </c>
      <c r="E494" s="251">
        <v>0</v>
      </c>
      <c r="F494" s="251">
        <v>0</v>
      </c>
      <c r="G494" s="251">
        <v>0</v>
      </c>
      <c r="H494" s="221"/>
      <c r="I494" s="221"/>
      <c r="J494" s="221"/>
      <c r="K494" s="221"/>
    </row>
    <row r="495" spans="1:11" ht="14.1" customHeight="1">
      <c r="A495" s="221"/>
      <c r="B495" s="221"/>
      <c r="C495" s="250" t="s">
        <v>220</v>
      </c>
      <c r="D495" s="251">
        <v>0</v>
      </c>
      <c r="E495" s="251">
        <v>0</v>
      </c>
      <c r="F495" s="251">
        <v>0</v>
      </c>
      <c r="G495" s="251">
        <v>0</v>
      </c>
      <c r="H495" s="221"/>
      <c r="I495" s="221"/>
      <c r="J495" s="221"/>
      <c r="K495" s="221"/>
    </row>
    <row r="496" spans="1:11" ht="14.1" customHeight="1">
      <c r="A496" s="221"/>
      <c r="B496" s="221"/>
      <c r="C496" s="250" t="s">
        <v>221</v>
      </c>
      <c r="D496" s="251">
        <v>0</v>
      </c>
      <c r="E496" s="251">
        <v>0</v>
      </c>
      <c r="F496" s="251">
        <v>0</v>
      </c>
      <c r="G496" s="251">
        <v>0</v>
      </c>
      <c r="H496" s="221"/>
      <c r="I496" s="221"/>
      <c r="J496" s="221"/>
      <c r="K496" s="221"/>
    </row>
    <row r="497" spans="1:11" ht="14.1" customHeight="1">
      <c r="A497" s="221"/>
      <c r="B497" s="221"/>
      <c r="C497" s="250" t="s">
        <v>223</v>
      </c>
      <c r="D497" s="251">
        <v>0</v>
      </c>
      <c r="E497" s="251">
        <v>0</v>
      </c>
      <c r="F497" s="251">
        <v>0</v>
      </c>
      <c r="G497" s="251">
        <v>0</v>
      </c>
      <c r="H497" s="221"/>
      <c r="I497" s="221"/>
      <c r="J497" s="221"/>
      <c r="K497" s="221"/>
    </row>
    <row r="498" spans="1:11" ht="14.1" customHeight="1">
      <c r="A498" s="221"/>
      <c r="B498" s="221"/>
      <c r="C498" s="250" t="s">
        <v>220</v>
      </c>
      <c r="D498" s="251">
        <v>0</v>
      </c>
      <c r="E498" s="251">
        <v>0</v>
      </c>
      <c r="F498" s="251">
        <v>0</v>
      </c>
      <c r="G498" s="251">
        <v>0</v>
      </c>
      <c r="H498" s="221"/>
      <c r="I498" s="221"/>
      <c r="J498" s="221"/>
      <c r="K498" s="221"/>
    </row>
    <row r="499" spans="1:11" ht="14.1" customHeight="1">
      <c r="A499" s="221"/>
      <c r="B499" s="221"/>
      <c r="C499" s="250" t="s">
        <v>221</v>
      </c>
      <c r="D499" s="251">
        <v>0</v>
      </c>
      <c r="E499" s="251">
        <v>0</v>
      </c>
      <c r="F499" s="251">
        <v>0</v>
      </c>
      <c r="G499" s="251">
        <v>0</v>
      </c>
      <c r="H499" s="221"/>
      <c r="I499" s="221"/>
      <c r="J499" s="221"/>
      <c r="K499" s="221"/>
    </row>
    <row r="500" spans="1:11" ht="14.1" customHeight="1">
      <c r="A500" s="221"/>
      <c r="B500" s="221"/>
      <c r="C500" s="250" t="s">
        <v>224</v>
      </c>
      <c r="D500" s="251">
        <v>0</v>
      </c>
      <c r="E500" s="251">
        <v>0</v>
      </c>
      <c r="F500" s="251">
        <v>0</v>
      </c>
      <c r="G500" s="251">
        <v>0</v>
      </c>
      <c r="H500" s="221"/>
      <c r="I500" s="221"/>
      <c r="J500" s="221"/>
      <c r="K500" s="221"/>
    </row>
    <row r="501" spans="1:11" ht="14.1" customHeight="1">
      <c r="A501" s="221"/>
      <c r="B501" s="221"/>
      <c r="C501" s="250" t="s">
        <v>220</v>
      </c>
      <c r="D501" s="251">
        <v>0</v>
      </c>
      <c r="E501" s="251">
        <v>0</v>
      </c>
      <c r="F501" s="251">
        <v>0</v>
      </c>
      <c r="G501" s="251">
        <v>0</v>
      </c>
      <c r="H501" s="221"/>
      <c r="I501" s="221"/>
      <c r="J501" s="221"/>
      <c r="K501" s="221"/>
    </row>
    <row r="502" spans="1:11" ht="14.1" customHeight="1">
      <c r="A502" s="221"/>
      <c r="B502" s="221"/>
      <c r="C502" s="250" t="s">
        <v>221</v>
      </c>
      <c r="D502" s="251">
        <v>0</v>
      </c>
      <c r="E502" s="251">
        <v>0</v>
      </c>
      <c r="F502" s="251">
        <v>0</v>
      </c>
      <c r="G502" s="251">
        <v>0</v>
      </c>
      <c r="H502" s="221"/>
      <c r="I502" s="221"/>
      <c r="J502" s="221"/>
      <c r="K502" s="221"/>
    </row>
    <row r="503" spans="1:11" ht="14.1" customHeight="1">
      <c r="A503" s="221"/>
      <c r="B503" s="221"/>
      <c r="C503" s="250" t="s">
        <v>225</v>
      </c>
      <c r="D503" s="251">
        <v>0</v>
      </c>
      <c r="E503" s="251">
        <v>0</v>
      </c>
      <c r="F503" s="251">
        <v>0</v>
      </c>
      <c r="G503" s="251">
        <v>0</v>
      </c>
      <c r="H503" s="221"/>
      <c r="I503" s="221"/>
      <c r="J503" s="221"/>
      <c r="K503" s="221"/>
    </row>
    <row r="504" spans="1:11" ht="14.1" customHeight="1">
      <c r="A504" s="221"/>
      <c r="B504" s="221"/>
      <c r="C504" s="250" t="s">
        <v>220</v>
      </c>
      <c r="D504" s="251">
        <v>0</v>
      </c>
      <c r="E504" s="251">
        <v>0</v>
      </c>
      <c r="F504" s="251">
        <v>0</v>
      </c>
      <c r="G504" s="251">
        <v>0</v>
      </c>
      <c r="H504" s="221"/>
      <c r="I504" s="221"/>
      <c r="J504" s="221"/>
      <c r="K504" s="221"/>
    </row>
    <row r="505" spans="1:11" ht="14.1" customHeight="1">
      <c r="A505" s="221"/>
      <c r="B505" s="221"/>
      <c r="C505" s="250" t="s">
        <v>221</v>
      </c>
      <c r="D505" s="251">
        <v>0</v>
      </c>
      <c r="E505" s="251">
        <v>0</v>
      </c>
      <c r="F505" s="251">
        <v>0</v>
      </c>
      <c r="G505" s="251">
        <v>0</v>
      </c>
      <c r="H505" s="221"/>
      <c r="I505" s="221"/>
      <c r="J505" s="221"/>
      <c r="K505" s="221"/>
    </row>
    <row r="506" spans="1:11" ht="14.1" customHeight="1">
      <c r="A506" s="221"/>
      <c r="B506" s="221"/>
      <c r="C506" s="250" t="s">
        <v>226</v>
      </c>
      <c r="D506" s="251">
        <v>0</v>
      </c>
      <c r="E506" s="251">
        <v>0</v>
      </c>
      <c r="F506" s="251">
        <v>0</v>
      </c>
      <c r="G506" s="251">
        <v>0</v>
      </c>
      <c r="H506" s="221"/>
      <c r="I506" s="221"/>
      <c r="J506" s="221"/>
      <c r="K506" s="221"/>
    </row>
    <row r="507" spans="1:11" ht="14.1" customHeight="1">
      <c r="A507" s="221"/>
      <c r="B507" s="221"/>
      <c r="C507" s="250" t="s">
        <v>220</v>
      </c>
      <c r="D507" s="251">
        <v>0</v>
      </c>
      <c r="E507" s="251">
        <v>0</v>
      </c>
      <c r="F507" s="251">
        <v>0</v>
      </c>
      <c r="G507" s="251">
        <v>0</v>
      </c>
      <c r="H507" s="221"/>
      <c r="I507" s="221"/>
      <c r="J507" s="221"/>
      <c r="K507" s="221"/>
    </row>
    <row r="508" spans="1:11" ht="14.1" customHeight="1">
      <c r="A508" s="221"/>
      <c r="B508" s="221"/>
      <c r="C508" s="250" t="s">
        <v>221</v>
      </c>
      <c r="D508" s="251">
        <v>0</v>
      </c>
      <c r="E508" s="251">
        <v>0</v>
      </c>
      <c r="F508" s="251">
        <v>0</v>
      </c>
      <c r="G508" s="251">
        <v>0</v>
      </c>
      <c r="H508" s="221"/>
      <c r="I508" s="221"/>
      <c r="J508" s="221"/>
      <c r="K508" s="221"/>
    </row>
    <row r="509" spans="1:11" ht="14.1" customHeight="1">
      <c r="A509" s="221"/>
      <c r="B509" s="221"/>
      <c r="C509" s="250" t="s">
        <v>227</v>
      </c>
      <c r="D509" s="251">
        <v>0</v>
      </c>
      <c r="E509" s="251">
        <v>0</v>
      </c>
      <c r="F509" s="251">
        <v>0</v>
      </c>
      <c r="G509" s="251">
        <v>0</v>
      </c>
      <c r="H509" s="221"/>
      <c r="I509" s="221"/>
      <c r="J509" s="221"/>
      <c r="K509" s="221"/>
    </row>
    <row r="510" spans="1:11" ht="14.1" customHeight="1">
      <c r="A510" s="221"/>
      <c r="B510" s="221"/>
      <c r="C510" s="250" t="s">
        <v>220</v>
      </c>
      <c r="D510" s="251">
        <v>0</v>
      </c>
      <c r="E510" s="251">
        <v>0</v>
      </c>
      <c r="F510" s="251">
        <v>0</v>
      </c>
      <c r="G510" s="251">
        <v>0</v>
      </c>
      <c r="H510" s="221"/>
      <c r="I510" s="221"/>
      <c r="J510" s="221"/>
      <c r="K510" s="221"/>
    </row>
    <row r="511" spans="1:11" ht="14.1" customHeight="1">
      <c r="A511" s="221"/>
      <c r="B511" s="221"/>
      <c r="C511" s="250" t="s">
        <v>221</v>
      </c>
      <c r="D511" s="251">
        <v>0</v>
      </c>
      <c r="E511" s="251">
        <v>0</v>
      </c>
      <c r="F511" s="251">
        <v>0</v>
      </c>
      <c r="G511" s="251">
        <v>0</v>
      </c>
      <c r="H511" s="221"/>
      <c r="I511" s="221"/>
      <c r="J511" s="221"/>
      <c r="K511" s="221"/>
    </row>
    <row r="512" spans="1:11" ht="14.1" customHeight="1">
      <c r="A512" s="221"/>
      <c r="B512" s="221"/>
      <c r="C512" s="250" t="s">
        <v>228</v>
      </c>
      <c r="D512" s="251">
        <v>0</v>
      </c>
      <c r="E512" s="251">
        <v>0</v>
      </c>
      <c r="F512" s="251">
        <v>0</v>
      </c>
      <c r="G512" s="251">
        <v>0</v>
      </c>
      <c r="H512" s="221"/>
      <c r="I512" s="221"/>
      <c r="J512" s="221"/>
      <c r="K512" s="221"/>
    </row>
    <row r="513" spans="1:11" ht="14.1" customHeight="1">
      <c r="A513" s="221"/>
      <c r="B513" s="221"/>
      <c r="C513" s="250" t="s">
        <v>220</v>
      </c>
      <c r="D513" s="251">
        <v>0</v>
      </c>
      <c r="E513" s="251">
        <v>0</v>
      </c>
      <c r="F513" s="251">
        <v>0</v>
      </c>
      <c r="G513" s="251">
        <v>0</v>
      </c>
      <c r="H513" s="221"/>
      <c r="I513" s="221"/>
      <c r="J513" s="221"/>
      <c r="K513" s="221"/>
    </row>
    <row r="514" spans="1:11" ht="14.1" customHeight="1">
      <c r="A514" s="221"/>
      <c r="B514" s="221"/>
      <c r="C514" s="250" t="s">
        <v>229</v>
      </c>
      <c r="D514" s="251">
        <v>0</v>
      </c>
      <c r="E514" s="251">
        <v>0</v>
      </c>
      <c r="F514" s="251">
        <v>0</v>
      </c>
      <c r="G514" s="251">
        <v>0</v>
      </c>
      <c r="H514" s="221"/>
      <c r="I514" s="221"/>
      <c r="J514" s="221"/>
      <c r="K514" s="221"/>
    </row>
    <row r="515" spans="1:11" ht="14.1" customHeight="1">
      <c r="A515" s="221"/>
      <c r="B515" s="221"/>
      <c r="C515" s="250" t="s">
        <v>230</v>
      </c>
      <c r="D515" s="251">
        <v>0</v>
      </c>
      <c r="E515" s="251">
        <v>0</v>
      </c>
      <c r="F515" s="251">
        <v>0</v>
      </c>
      <c r="G515" s="251">
        <v>0</v>
      </c>
      <c r="H515" s="221"/>
      <c r="I515" s="221"/>
      <c r="J515" s="221"/>
      <c r="K515" s="221"/>
    </row>
    <row r="516" spans="1:11" ht="14.1" customHeight="1">
      <c r="A516" s="221"/>
      <c r="B516" s="221"/>
      <c r="C516" s="250" t="s">
        <v>231</v>
      </c>
      <c r="D516" s="251">
        <v>0</v>
      </c>
      <c r="E516" s="251">
        <v>0</v>
      </c>
      <c r="F516" s="251">
        <v>0</v>
      </c>
      <c r="G516" s="251">
        <v>0</v>
      </c>
      <c r="H516" s="221"/>
      <c r="I516" s="221"/>
      <c r="J516" s="221"/>
      <c r="K516" s="221"/>
    </row>
    <row r="517" spans="1:11" ht="14.1" customHeight="1">
      <c r="A517" s="221"/>
      <c r="B517" s="221"/>
      <c r="C517" s="250" t="s">
        <v>232</v>
      </c>
      <c r="D517" s="251">
        <v>0</v>
      </c>
      <c r="E517" s="251">
        <v>0</v>
      </c>
      <c r="F517" s="251">
        <v>0</v>
      </c>
      <c r="G517" s="251">
        <v>0</v>
      </c>
      <c r="H517" s="221"/>
      <c r="I517" s="221"/>
      <c r="J517" s="221"/>
      <c r="K517" s="221"/>
    </row>
    <row r="518" spans="1:11" ht="14.1" customHeight="1">
      <c r="A518" s="221"/>
      <c r="B518" s="221"/>
      <c r="C518" s="250" t="s">
        <v>233</v>
      </c>
      <c r="D518" s="251">
        <v>0</v>
      </c>
      <c r="E518" s="251">
        <v>111163654</v>
      </c>
      <c r="F518" s="251">
        <v>12927000</v>
      </c>
      <c r="G518" s="251">
        <v>22192586</v>
      </c>
      <c r="H518" s="221"/>
      <c r="I518" s="221"/>
      <c r="J518" s="221"/>
      <c r="K518" s="221"/>
    </row>
    <row r="519" spans="1:11" ht="14.1" customHeight="1">
      <c r="A519" s="221"/>
      <c r="B519" s="221"/>
      <c r="C519" s="250" t="s">
        <v>220</v>
      </c>
      <c r="D519" s="251">
        <v>0</v>
      </c>
      <c r="E519" s="251">
        <v>111163654</v>
      </c>
      <c r="F519" s="251">
        <v>12927000</v>
      </c>
      <c r="G519" s="251">
        <v>22192586</v>
      </c>
      <c r="H519" s="221"/>
      <c r="I519" s="221"/>
      <c r="J519" s="221"/>
      <c r="K519" s="221"/>
    </row>
    <row r="520" spans="1:11" ht="14.1" customHeight="1">
      <c r="A520" s="221"/>
      <c r="B520" s="221"/>
      <c r="C520" s="250" t="s">
        <v>229</v>
      </c>
      <c r="D520" s="251">
        <v>0</v>
      </c>
      <c r="E520" s="251">
        <v>0</v>
      </c>
      <c r="F520" s="251">
        <v>0</v>
      </c>
      <c r="G520" s="251">
        <v>0</v>
      </c>
      <c r="H520" s="221"/>
      <c r="I520" s="221"/>
      <c r="J520" s="221"/>
      <c r="K520" s="221"/>
    </row>
    <row r="521" spans="1:11" ht="14.1" customHeight="1">
      <c r="A521" s="221"/>
      <c r="B521" s="221"/>
      <c r="C521" s="250" t="s">
        <v>230</v>
      </c>
      <c r="D521" s="251">
        <v>0</v>
      </c>
      <c r="E521" s="251">
        <v>0</v>
      </c>
      <c r="F521" s="251">
        <v>0</v>
      </c>
      <c r="G521" s="251">
        <v>0</v>
      </c>
      <c r="H521" s="221"/>
      <c r="I521" s="221"/>
      <c r="J521" s="221"/>
      <c r="K521" s="221"/>
    </row>
    <row r="522" spans="1:11" ht="14.1" customHeight="1">
      <c r="A522" s="221"/>
      <c r="B522" s="221"/>
      <c r="C522" s="250" t="s">
        <v>231</v>
      </c>
      <c r="D522" s="251">
        <v>0</v>
      </c>
      <c r="E522" s="251">
        <v>0</v>
      </c>
      <c r="F522" s="251">
        <v>0</v>
      </c>
      <c r="G522" s="251">
        <v>0</v>
      </c>
      <c r="H522" s="221"/>
      <c r="I522" s="221"/>
      <c r="J522" s="221"/>
      <c r="K522" s="221"/>
    </row>
    <row r="523" spans="1:11" ht="14.1" customHeight="1">
      <c r="A523" s="221"/>
      <c r="B523" s="221"/>
      <c r="C523" s="250" t="s">
        <v>232</v>
      </c>
      <c r="D523" s="251">
        <v>0</v>
      </c>
      <c r="E523" s="251">
        <v>0</v>
      </c>
      <c r="F523" s="251">
        <v>0</v>
      </c>
      <c r="G523" s="251">
        <v>0</v>
      </c>
      <c r="H523" s="221"/>
      <c r="I523" s="221"/>
      <c r="J523" s="221"/>
      <c r="K523" s="221"/>
    </row>
    <row r="524" spans="1:11" ht="14.1" customHeight="1">
      <c r="A524" s="221"/>
      <c r="B524" s="221"/>
      <c r="C524" s="250" t="s">
        <v>234</v>
      </c>
      <c r="D524" s="251">
        <v>0</v>
      </c>
      <c r="E524" s="251">
        <v>0</v>
      </c>
      <c r="F524" s="251">
        <v>0</v>
      </c>
      <c r="G524" s="251">
        <v>0</v>
      </c>
      <c r="H524" s="221"/>
      <c r="I524" s="221"/>
      <c r="J524" s="221"/>
      <c r="K524" s="221"/>
    </row>
    <row r="525" spans="1:11" ht="14.1" customHeight="1">
      <c r="A525" s="221"/>
      <c r="B525" s="221"/>
      <c r="C525" s="250" t="s">
        <v>220</v>
      </c>
      <c r="D525" s="251">
        <v>0</v>
      </c>
      <c r="E525" s="251">
        <v>0</v>
      </c>
      <c r="F525" s="251">
        <v>0</v>
      </c>
      <c r="G525" s="251">
        <v>0</v>
      </c>
      <c r="H525" s="221"/>
      <c r="I525" s="221"/>
      <c r="J525" s="221"/>
      <c r="K525" s="221"/>
    </row>
    <row r="526" spans="1:11" ht="14.1" customHeight="1">
      <c r="A526" s="221"/>
      <c r="B526" s="221"/>
      <c r="C526" s="250" t="s">
        <v>229</v>
      </c>
      <c r="D526" s="251">
        <v>0</v>
      </c>
      <c r="E526" s="251">
        <v>0</v>
      </c>
      <c r="F526" s="251">
        <v>0</v>
      </c>
      <c r="G526" s="251">
        <v>0</v>
      </c>
      <c r="H526" s="221"/>
      <c r="I526" s="221"/>
      <c r="J526" s="221"/>
      <c r="K526" s="221"/>
    </row>
    <row r="527" spans="1:11" ht="14.1" customHeight="1">
      <c r="A527" s="221"/>
      <c r="B527" s="221"/>
      <c r="C527" s="250" t="s">
        <v>230</v>
      </c>
      <c r="D527" s="251">
        <v>0</v>
      </c>
      <c r="E527" s="251">
        <v>0</v>
      </c>
      <c r="F527" s="251">
        <v>0</v>
      </c>
      <c r="G527" s="251">
        <v>0</v>
      </c>
      <c r="H527" s="221"/>
      <c r="I527" s="221"/>
      <c r="J527" s="221"/>
      <c r="K527" s="221"/>
    </row>
    <row r="528" spans="1:11" ht="14.1" customHeight="1">
      <c r="A528" s="221"/>
      <c r="B528" s="221"/>
      <c r="C528" s="250" t="s">
        <v>231</v>
      </c>
      <c r="D528" s="251">
        <v>0</v>
      </c>
      <c r="E528" s="251">
        <v>0</v>
      </c>
      <c r="F528" s="251">
        <v>0</v>
      </c>
      <c r="G528" s="251">
        <v>0</v>
      </c>
      <c r="H528" s="221"/>
      <c r="I528" s="221"/>
      <c r="J528" s="221"/>
      <c r="K528" s="221"/>
    </row>
    <row r="529" spans="1:11" ht="14.1" customHeight="1">
      <c r="A529" s="221"/>
      <c r="B529" s="221"/>
      <c r="C529" s="250" t="s">
        <v>232</v>
      </c>
      <c r="D529" s="251">
        <v>0</v>
      </c>
      <c r="E529" s="251">
        <v>0</v>
      </c>
      <c r="F529" s="251">
        <v>0</v>
      </c>
      <c r="G529" s="251">
        <v>0</v>
      </c>
      <c r="H529" s="221"/>
      <c r="I529" s="221"/>
      <c r="J529" s="221"/>
      <c r="K529" s="221"/>
    </row>
    <row r="530" spans="1:11" ht="14.1" customHeight="1">
      <c r="A530" s="221"/>
      <c r="B530" s="221"/>
      <c r="C530" s="250" t="s">
        <v>235</v>
      </c>
      <c r="D530" s="251">
        <v>0</v>
      </c>
      <c r="E530" s="251">
        <v>0</v>
      </c>
      <c r="F530" s="251">
        <v>0</v>
      </c>
      <c r="G530" s="251">
        <v>0</v>
      </c>
      <c r="H530" s="221"/>
      <c r="I530" s="221"/>
      <c r="J530" s="221"/>
      <c r="K530" s="221"/>
    </row>
    <row r="531" spans="1:11" ht="14.1" customHeight="1">
      <c r="A531" s="221"/>
      <c r="B531" s="221"/>
      <c r="C531" s="250" t="s">
        <v>236</v>
      </c>
      <c r="D531" s="251">
        <v>0</v>
      </c>
      <c r="E531" s="251">
        <v>0</v>
      </c>
      <c r="F531" s="251">
        <v>0</v>
      </c>
      <c r="G531" s="251">
        <v>0</v>
      </c>
      <c r="H531" s="221"/>
      <c r="I531" s="221"/>
      <c r="J531" s="221"/>
      <c r="K531" s="221"/>
    </row>
    <row r="532" spans="1:11" ht="14.1" customHeight="1">
      <c r="A532" s="221"/>
      <c r="B532" s="221"/>
      <c r="C532" s="252" t="s">
        <v>237</v>
      </c>
      <c r="D532" s="251">
        <v>0</v>
      </c>
      <c r="E532" s="251">
        <v>111163654</v>
      </c>
      <c r="F532" s="251">
        <v>12927000</v>
      </c>
      <c r="G532" s="251">
        <v>22192586</v>
      </c>
      <c r="H532" s="221"/>
      <c r="I532" s="221"/>
      <c r="J532" s="221"/>
      <c r="K532" s="221"/>
    </row>
    <row r="533" spans="1:11" ht="30.95" customHeight="1">
      <c r="A533" s="221"/>
      <c r="B533" s="221"/>
      <c r="C533" s="242" t="s">
        <v>3281</v>
      </c>
      <c r="D533" s="1707" t="s">
        <v>3282</v>
      </c>
      <c r="E533" s="1708"/>
      <c r="F533" s="1708"/>
      <c r="G533" s="1708"/>
      <c r="H533" s="221"/>
      <c r="I533" s="221"/>
      <c r="J533" s="221"/>
      <c r="K533" s="221"/>
    </row>
    <row r="534" spans="1:11" ht="78" customHeight="1">
      <c r="A534" s="221"/>
      <c r="B534" s="221"/>
      <c r="C534" s="243" t="s">
        <v>209</v>
      </c>
      <c r="D534" s="1637" t="s">
        <v>3283</v>
      </c>
      <c r="E534" s="1638"/>
      <c r="F534" s="1638"/>
      <c r="G534" s="1638"/>
      <c r="H534" s="221"/>
      <c r="I534" s="221"/>
      <c r="J534" s="221"/>
      <c r="K534" s="221"/>
    </row>
    <row r="535" spans="1:11" ht="78" customHeight="1">
      <c r="A535" s="221"/>
      <c r="B535" s="221"/>
      <c r="C535" s="244" t="s">
        <v>211</v>
      </c>
      <c r="D535" s="1639" t="s">
        <v>3284</v>
      </c>
      <c r="E535" s="1640"/>
      <c r="F535" s="1640"/>
      <c r="G535" s="1640"/>
      <c r="H535" s="221"/>
      <c r="I535" s="221"/>
      <c r="J535" s="221"/>
      <c r="K535" s="221"/>
    </row>
    <row r="536" spans="1:11" ht="78" customHeight="1">
      <c r="A536" s="221"/>
      <c r="B536" s="221"/>
      <c r="C536" s="244" t="s">
        <v>31</v>
      </c>
      <c r="D536" s="1639" t="s">
        <v>3263</v>
      </c>
      <c r="E536" s="1640"/>
      <c r="F536" s="1640"/>
      <c r="G536" s="1640"/>
      <c r="H536" s="221"/>
      <c r="I536" s="221"/>
      <c r="J536" s="221"/>
      <c r="K536" s="221"/>
    </row>
    <row r="537" spans="1:11" ht="15" customHeight="1">
      <c r="A537" s="221"/>
      <c r="B537" s="221"/>
      <c r="C537" s="245"/>
      <c r="D537" s="246">
        <v>2025</v>
      </c>
      <c r="E537" s="246">
        <v>2026</v>
      </c>
      <c r="F537" s="246">
        <v>2027</v>
      </c>
      <c r="G537" s="246">
        <v>2028</v>
      </c>
      <c r="H537" s="221"/>
      <c r="I537" s="221"/>
      <c r="J537" s="221"/>
      <c r="K537" s="221"/>
    </row>
    <row r="538" spans="1:11" ht="15" customHeight="1">
      <c r="A538" s="221"/>
      <c r="B538" s="221"/>
      <c r="C538" s="247"/>
      <c r="D538" s="248" t="s">
        <v>13</v>
      </c>
      <c r="E538" s="248" t="s">
        <v>14</v>
      </c>
      <c r="F538" s="248" t="s">
        <v>14</v>
      </c>
      <c r="G538" s="248" t="s">
        <v>14</v>
      </c>
      <c r="H538" s="221"/>
      <c r="I538" s="221"/>
      <c r="J538" s="221"/>
      <c r="K538" s="221"/>
    </row>
    <row r="539" spans="1:11" ht="14.1" customHeight="1">
      <c r="A539" s="221"/>
      <c r="B539" s="221"/>
      <c r="C539" s="225" t="s">
        <v>33</v>
      </c>
      <c r="D539" s="253" t="s">
        <v>200</v>
      </c>
      <c r="E539" s="253" t="s">
        <v>248</v>
      </c>
      <c r="F539" s="253" t="s">
        <v>164</v>
      </c>
      <c r="G539" s="253" t="s">
        <v>164</v>
      </c>
      <c r="H539" s="221"/>
      <c r="I539" s="221"/>
      <c r="J539" s="221"/>
      <c r="K539" s="221"/>
    </row>
    <row r="540" spans="1:11" ht="14.1" customHeight="1">
      <c r="A540" s="221"/>
      <c r="B540" s="221"/>
      <c r="C540" s="225" t="s">
        <v>214</v>
      </c>
      <c r="D540" s="1584">
        <v>194702555</v>
      </c>
      <c r="E540" s="1584">
        <v>2811672</v>
      </c>
      <c r="F540" s="253" t="s">
        <v>164</v>
      </c>
      <c r="G540" s="253" t="s">
        <v>164</v>
      </c>
      <c r="H540" s="221"/>
      <c r="I540" s="221"/>
      <c r="J540" s="221"/>
      <c r="K540" s="221"/>
    </row>
    <row r="541" spans="1:11" ht="14.1" customHeight="1">
      <c r="A541" s="221"/>
      <c r="B541" s="221"/>
      <c r="C541" s="225" t="s">
        <v>215</v>
      </c>
      <c r="D541" s="253" t="s">
        <v>164</v>
      </c>
      <c r="E541" s="1584">
        <v>2811672</v>
      </c>
      <c r="F541" s="253" t="s">
        <v>164</v>
      </c>
      <c r="G541" s="253" t="s">
        <v>164</v>
      </c>
      <c r="H541" s="221"/>
      <c r="I541" s="221"/>
      <c r="J541" s="221"/>
      <c r="K541" s="221"/>
    </row>
    <row r="542" spans="1:11" ht="14.1" customHeight="1">
      <c r="A542" s="221"/>
      <c r="B542" s="221"/>
      <c r="C542" s="225" t="s">
        <v>216</v>
      </c>
      <c r="D542" s="253" t="s">
        <v>200</v>
      </c>
      <c r="E542" s="253" t="s">
        <v>200</v>
      </c>
      <c r="F542" s="253" t="s">
        <v>936</v>
      </c>
      <c r="G542" s="253" t="s">
        <v>200</v>
      </c>
      <c r="H542" s="221"/>
      <c r="I542" s="221"/>
      <c r="J542" s="221"/>
      <c r="K542" s="221"/>
    </row>
    <row r="543" spans="1:11" ht="14.1" customHeight="1">
      <c r="A543" s="221"/>
      <c r="B543" s="221"/>
      <c r="C543" s="225" t="s">
        <v>217</v>
      </c>
      <c r="D543" s="253" t="s">
        <v>200</v>
      </c>
      <c r="E543" s="1586">
        <v>-0.98555914173802184</v>
      </c>
      <c r="F543" s="253" t="s">
        <v>936</v>
      </c>
      <c r="G543" s="253" t="s">
        <v>200</v>
      </c>
      <c r="H543" s="221"/>
      <c r="I543" s="221"/>
      <c r="J543" s="221"/>
      <c r="K543" s="221"/>
    </row>
    <row r="544" spans="1:11" ht="14.1" customHeight="1">
      <c r="A544" s="221"/>
      <c r="B544" s="221"/>
      <c r="C544" s="225" t="s">
        <v>39</v>
      </c>
      <c r="D544" s="253" t="s">
        <v>200</v>
      </c>
      <c r="E544" s="253" t="s">
        <v>200</v>
      </c>
      <c r="F544" s="253" t="s">
        <v>936</v>
      </c>
      <c r="G544" s="253" t="s">
        <v>200</v>
      </c>
      <c r="H544" s="221"/>
      <c r="I544" s="221"/>
      <c r="J544" s="221"/>
      <c r="K544" s="221"/>
    </row>
    <row r="545" spans="1:11" ht="14.1" customHeight="1">
      <c r="A545" s="221"/>
      <c r="B545" s="221"/>
      <c r="C545" s="1641" t="s">
        <v>218</v>
      </c>
      <c r="D545" s="1642"/>
      <c r="E545" s="1642"/>
      <c r="F545" s="1642"/>
      <c r="G545" s="1642"/>
      <c r="H545" s="221"/>
      <c r="I545" s="221"/>
      <c r="J545" s="221"/>
      <c r="K545" s="221"/>
    </row>
    <row r="546" spans="1:11" ht="14.1" customHeight="1">
      <c r="A546" s="221"/>
      <c r="B546" s="221"/>
      <c r="C546" s="245"/>
      <c r="D546" s="246">
        <v>2025</v>
      </c>
      <c r="E546" s="246">
        <v>2026</v>
      </c>
      <c r="F546" s="246">
        <v>2027</v>
      </c>
      <c r="G546" s="246">
        <v>2028</v>
      </c>
      <c r="H546" s="221"/>
      <c r="I546" s="221"/>
      <c r="J546" s="221"/>
      <c r="K546" s="221"/>
    </row>
    <row r="547" spans="1:11" ht="14.1" customHeight="1">
      <c r="A547" s="221"/>
      <c r="B547" s="221"/>
      <c r="C547" s="247"/>
      <c r="D547" s="248" t="s">
        <v>13</v>
      </c>
      <c r="E547" s="248" t="s">
        <v>14</v>
      </c>
      <c r="F547" s="248" t="s">
        <v>14</v>
      </c>
      <c r="G547" s="248" t="s">
        <v>14</v>
      </c>
      <c r="H547" s="221"/>
      <c r="I547" s="221"/>
      <c r="J547" s="221"/>
      <c r="K547" s="221"/>
    </row>
    <row r="548" spans="1:11" ht="14.1" customHeight="1">
      <c r="A548" s="221"/>
      <c r="B548" s="221"/>
      <c r="C548" s="250" t="s">
        <v>219</v>
      </c>
      <c r="D548" s="251">
        <v>0</v>
      </c>
      <c r="E548" s="251">
        <v>0</v>
      </c>
      <c r="F548" s="251">
        <v>0</v>
      </c>
      <c r="G548" s="251">
        <v>0</v>
      </c>
      <c r="H548" s="221"/>
      <c r="I548" s="221"/>
      <c r="J548" s="221"/>
      <c r="K548" s="221"/>
    </row>
    <row r="549" spans="1:11" ht="14.1" customHeight="1">
      <c r="A549" s="221"/>
      <c r="B549" s="221"/>
      <c r="C549" s="250" t="s">
        <v>220</v>
      </c>
      <c r="D549" s="251">
        <v>0</v>
      </c>
      <c r="E549" s="251">
        <v>0</v>
      </c>
      <c r="F549" s="251">
        <v>0</v>
      </c>
      <c r="G549" s="251">
        <v>0</v>
      </c>
      <c r="H549" s="221"/>
      <c r="I549" s="221"/>
      <c r="J549" s="221"/>
      <c r="K549" s="221"/>
    </row>
    <row r="550" spans="1:11" ht="14.1" customHeight="1">
      <c r="A550" s="221"/>
      <c r="B550" s="221"/>
      <c r="C550" s="250" t="s">
        <v>221</v>
      </c>
      <c r="D550" s="251">
        <v>0</v>
      </c>
      <c r="E550" s="251">
        <v>0</v>
      </c>
      <c r="F550" s="251">
        <v>0</v>
      </c>
      <c r="G550" s="251">
        <v>0</v>
      </c>
      <c r="H550" s="221"/>
      <c r="I550" s="221"/>
      <c r="J550" s="221"/>
      <c r="K550" s="221"/>
    </row>
    <row r="551" spans="1:11" ht="14.1" customHeight="1">
      <c r="A551" s="221"/>
      <c r="B551" s="221"/>
      <c r="C551" s="250" t="s">
        <v>222</v>
      </c>
      <c r="D551" s="251">
        <v>0</v>
      </c>
      <c r="E551" s="251">
        <v>0</v>
      </c>
      <c r="F551" s="251">
        <v>0</v>
      </c>
      <c r="G551" s="251">
        <v>0</v>
      </c>
      <c r="H551" s="221"/>
      <c r="I551" s="221"/>
      <c r="J551" s="221"/>
      <c r="K551" s="221"/>
    </row>
    <row r="552" spans="1:11" ht="14.1" customHeight="1">
      <c r="A552" s="221"/>
      <c r="B552" s="221"/>
      <c r="C552" s="250" t="s">
        <v>220</v>
      </c>
      <c r="D552" s="251">
        <v>0</v>
      </c>
      <c r="E552" s="251">
        <v>0</v>
      </c>
      <c r="F552" s="251">
        <v>0</v>
      </c>
      <c r="G552" s="251">
        <v>0</v>
      </c>
      <c r="H552" s="221"/>
      <c r="I552" s="221"/>
      <c r="J552" s="221"/>
      <c r="K552" s="221"/>
    </row>
    <row r="553" spans="1:11" ht="14.1" customHeight="1">
      <c r="A553" s="221"/>
      <c r="B553" s="221"/>
      <c r="C553" s="250" t="s">
        <v>221</v>
      </c>
      <c r="D553" s="251">
        <v>0</v>
      </c>
      <c r="E553" s="251">
        <v>0</v>
      </c>
      <c r="F553" s="251">
        <v>0</v>
      </c>
      <c r="G553" s="251">
        <v>0</v>
      </c>
      <c r="H553" s="221"/>
      <c r="I553" s="221"/>
      <c r="J553" s="221"/>
      <c r="K553" s="221"/>
    </row>
    <row r="554" spans="1:11" ht="14.1" customHeight="1">
      <c r="A554" s="221"/>
      <c r="B554" s="221"/>
      <c r="C554" s="250" t="s">
        <v>223</v>
      </c>
      <c r="D554" s="251">
        <v>0</v>
      </c>
      <c r="E554" s="251">
        <v>0</v>
      </c>
      <c r="F554" s="251">
        <v>0</v>
      </c>
      <c r="G554" s="251">
        <v>0</v>
      </c>
      <c r="H554" s="221"/>
      <c r="I554" s="221"/>
      <c r="J554" s="221"/>
      <c r="K554" s="221"/>
    </row>
    <row r="555" spans="1:11" ht="14.1" customHeight="1">
      <c r="A555" s="221"/>
      <c r="B555" s="221"/>
      <c r="C555" s="250" t="s">
        <v>220</v>
      </c>
      <c r="D555" s="251">
        <v>0</v>
      </c>
      <c r="E555" s="251">
        <v>0</v>
      </c>
      <c r="F555" s="251">
        <v>0</v>
      </c>
      <c r="G555" s="251">
        <v>0</v>
      </c>
      <c r="H555" s="221"/>
      <c r="I555" s="221"/>
      <c r="J555" s="221"/>
      <c r="K555" s="221"/>
    </row>
    <row r="556" spans="1:11" ht="14.1" customHeight="1">
      <c r="A556" s="221"/>
      <c r="B556" s="221"/>
      <c r="C556" s="250" t="s">
        <v>221</v>
      </c>
      <c r="D556" s="251">
        <v>0</v>
      </c>
      <c r="E556" s="251">
        <v>0</v>
      </c>
      <c r="F556" s="251">
        <v>0</v>
      </c>
      <c r="G556" s="251">
        <v>0</v>
      </c>
      <c r="H556" s="221"/>
      <c r="I556" s="221"/>
      <c r="J556" s="221"/>
      <c r="K556" s="221"/>
    </row>
    <row r="557" spans="1:11" ht="14.1" customHeight="1">
      <c r="A557" s="221"/>
      <c r="B557" s="221"/>
      <c r="C557" s="250" t="s">
        <v>224</v>
      </c>
      <c r="D557" s="251">
        <v>0</v>
      </c>
      <c r="E557" s="251">
        <v>0</v>
      </c>
      <c r="F557" s="251">
        <v>0</v>
      </c>
      <c r="G557" s="251">
        <v>0</v>
      </c>
      <c r="H557" s="221"/>
      <c r="I557" s="221"/>
      <c r="J557" s="221"/>
      <c r="K557" s="221"/>
    </row>
    <row r="558" spans="1:11" ht="14.1" customHeight="1">
      <c r="A558" s="221"/>
      <c r="B558" s="221"/>
      <c r="C558" s="250" t="s">
        <v>220</v>
      </c>
      <c r="D558" s="251">
        <v>0</v>
      </c>
      <c r="E558" s="251">
        <v>0</v>
      </c>
      <c r="F558" s="251">
        <v>0</v>
      </c>
      <c r="G558" s="251">
        <v>0</v>
      </c>
      <c r="H558" s="221"/>
      <c r="I558" s="221"/>
      <c r="J558" s="221"/>
      <c r="K558" s="221"/>
    </row>
    <row r="559" spans="1:11" ht="14.1" customHeight="1">
      <c r="A559" s="221"/>
      <c r="B559" s="221"/>
      <c r="C559" s="250" t="s">
        <v>221</v>
      </c>
      <c r="D559" s="251">
        <v>0</v>
      </c>
      <c r="E559" s="251">
        <v>0</v>
      </c>
      <c r="F559" s="251">
        <v>0</v>
      </c>
      <c r="G559" s="251">
        <v>0</v>
      </c>
      <c r="H559" s="221"/>
      <c r="I559" s="221"/>
      <c r="J559" s="221"/>
      <c r="K559" s="221"/>
    </row>
    <row r="560" spans="1:11" ht="14.1" customHeight="1">
      <c r="A560" s="221"/>
      <c r="B560" s="221"/>
      <c r="C560" s="250" t="s">
        <v>225</v>
      </c>
      <c r="D560" s="251">
        <v>0</v>
      </c>
      <c r="E560" s="251">
        <v>0</v>
      </c>
      <c r="F560" s="251">
        <v>0</v>
      </c>
      <c r="G560" s="251">
        <v>0</v>
      </c>
      <c r="H560" s="221"/>
      <c r="I560" s="221"/>
      <c r="J560" s="221"/>
      <c r="K560" s="221"/>
    </row>
    <row r="561" spans="1:11" ht="14.1" customHeight="1">
      <c r="A561" s="221"/>
      <c r="B561" s="221"/>
      <c r="C561" s="250" t="s">
        <v>220</v>
      </c>
      <c r="D561" s="251">
        <v>0</v>
      </c>
      <c r="E561" s="251">
        <v>0</v>
      </c>
      <c r="F561" s="251">
        <v>0</v>
      </c>
      <c r="G561" s="251">
        <v>0</v>
      </c>
      <c r="H561" s="221"/>
      <c r="I561" s="221"/>
      <c r="J561" s="221"/>
      <c r="K561" s="221"/>
    </row>
    <row r="562" spans="1:11" ht="14.1" customHeight="1">
      <c r="A562" s="221"/>
      <c r="B562" s="221"/>
      <c r="C562" s="250" t="s">
        <v>221</v>
      </c>
      <c r="D562" s="251">
        <v>0</v>
      </c>
      <c r="E562" s="251">
        <v>0</v>
      </c>
      <c r="F562" s="251">
        <v>0</v>
      </c>
      <c r="G562" s="251">
        <v>0</v>
      </c>
      <c r="H562" s="221"/>
      <c r="I562" s="221"/>
      <c r="J562" s="221"/>
      <c r="K562" s="221"/>
    </row>
    <row r="563" spans="1:11" ht="14.1" customHeight="1">
      <c r="A563" s="221"/>
      <c r="B563" s="221"/>
      <c r="C563" s="250" t="s">
        <v>226</v>
      </c>
      <c r="D563" s="251">
        <v>0</v>
      </c>
      <c r="E563" s="251">
        <v>0</v>
      </c>
      <c r="F563" s="251">
        <v>0</v>
      </c>
      <c r="G563" s="251">
        <v>0</v>
      </c>
      <c r="H563" s="221"/>
      <c r="I563" s="221"/>
      <c r="J563" s="221"/>
      <c r="K563" s="221"/>
    </row>
    <row r="564" spans="1:11" ht="14.1" customHeight="1">
      <c r="A564" s="221"/>
      <c r="B564" s="221"/>
      <c r="C564" s="250" t="s">
        <v>220</v>
      </c>
      <c r="D564" s="251">
        <v>0</v>
      </c>
      <c r="E564" s="251">
        <v>0</v>
      </c>
      <c r="F564" s="251">
        <v>0</v>
      </c>
      <c r="G564" s="251">
        <v>0</v>
      </c>
      <c r="H564" s="221"/>
      <c r="I564" s="221"/>
      <c r="J564" s="221"/>
      <c r="K564" s="221"/>
    </row>
    <row r="565" spans="1:11" ht="14.1" customHeight="1">
      <c r="A565" s="221"/>
      <c r="B565" s="221"/>
      <c r="C565" s="250" t="s">
        <v>221</v>
      </c>
      <c r="D565" s="251">
        <v>0</v>
      </c>
      <c r="E565" s="251">
        <v>0</v>
      </c>
      <c r="F565" s="251">
        <v>0</v>
      </c>
      <c r="G565" s="251">
        <v>0</v>
      </c>
      <c r="H565" s="221"/>
      <c r="I565" s="221"/>
      <c r="J565" s="221"/>
      <c r="K565" s="221"/>
    </row>
    <row r="566" spans="1:11" ht="14.1" customHeight="1">
      <c r="A566" s="221"/>
      <c r="B566" s="221"/>
      <c r="C566" s="250" t="s">
        <v>227</v>
      </c>
      <c r="D566" s="251">
        <v>0</v>
      </c>
      <c r="E566" s="251">
        <v>0</v>
      </c>
      <c r="F566" s="251">
        <v>0</v>
      </c>
      <c r="G566" s="251">
        <v>0</v>
      </c>
      <c r="H566" s="221"/>
      <c r="I566" s="221"/>
      <c r="J566" s="221"/>
      <c r="K566" s="221"/>
    </row>
    <row r="567" spans="1:11" ht="14.1" customHeight="1">
      <c r="A567" s="221"/>
      <c r="B567" s="221"/>
      <c r="C567" s="250" t="s">
        <v>220</v>
      </c>
      <c r="D567" s="251">
        <v>0</v>
      </c>
      <c r="E567" s="251">
        <v>0</v>
      </c>
      <c r="F567" s="251">
        <v>0</v>
      </c>
      <c r="G567" s="251">
        <v>0</v>
      </c>
      <c r="H567" s="221"/>
      <c r="I567" s="221"/>
      <c r="J567" s="221"/>
      <c r="K567" s="221"/>
    </row>
    <row r="568" spans="1:11" ht="14.1" customHeight="1">
      <c r="A568" s="221"/>
      <c r="B568" s="221"/>
      <c r="C568" s="250" t="s">
        <v>221</v>
      </c>
      <c r="D568" s="251">
        <v>0</v>
      </c>
      <c r="E568" s="251">
        <v>0</v>
      </c>
      <c r="F568" s="251">
        <v>0</v>
      </c>
      <c r="G568" s="251">
        <v>0</v>
      </c>
      <c r="H568" s="221"/>
      <c r="I568" s="221"/>
      <c r="J568" s="221"/>
      <c r="K568" s="221"/>
    </row>
    <row r="569" spans="1:11" ht="14.1" customHeight="1">
      <c r="A569" s="221"/>
      <c r="B569" s="221"/>
      <c r="C569" s="250" t="s">
        <v>228</v>
      </c>
      <c r="D569" s="251">
        <v>0</v>
      </c>
      <c r="E569" s="251">
        <v>0</v>
      </c>
      <c r="F569" s="251">
        <v>0</v>
      </c>
      <c r="G569" s="251">
        <v>0</v>
      </c>
      <c r="H569" s="221"/>
      <c r="I569" s="221"/>
      <c r="J569" s="221"/>
      <c r="K569" s="221"/>
    </row>
    <row r="570" spans="1:11" ht="14.1" customHeight="1">
      <c r="A570" s="221"/>
      <c r="B570" s="221"/>
      <c r="C570" s="250" t="s">
        <v>220</v>
      </c>
      <c r="D570" s="251">
        <v>0</v>
      </c>
      <c r="E570" s="251">
        <v>0</v>
      </c>
      <c r="F570" s="251">
        <v>0</v>
      </c>
      <c r="G570" s="251">
        <v>0</v>
      </c>
      <c r="H570" s="221"/>
      <c r="I570" s="221"/>
      <c r="J570" s="221"/>
      <c r="K570" s="221"/>
    </row>
    <row r="571" spans="1:11" ht="14.1" customHeight="1">
      <c r="A571" s="221"/>
      <c r="B571" s="221"/>
      <c r="C571" s="250" t="s">
        <v>229</v>
      </c>
      <c r="D571" s="251">
        <v>0</v>
      </c>
      <c r="E571" s="251">
        <v>0</v>
      </c>
      <c r="F571" s="251">
        <v>0</v>
      </c>
      <c r="G571" s="251">
        <v>0</v>
      </c>
      <c r="H571" s="221"/>
      <c r="I571" s="221"/>
      <c r="J571" s="221"/>
      <c r="K571" s="221"/>
    </row>
    <row r="572" spans="1:11" ht="14.1" customHeight="1">
      <c r="A572" s="221"/>
      <c r="B572" s="221"/>
      <c r="C572" s="250" t="s">
        <v>230</v>
      </c>
      <c r="D572" s="251">
        <v>0</v>
      </c>
      <c r="E572" s="251">
        <v>0</v>
      </c>
      <c r="F572" s="251">
        <v>0</v>
      </c>
      <c r="G572" s="251">
        <v>0</v>
      </c>
      <c r="H572" s="221"/>
      <c r="I572" s="221"/>
      <c r="J572" s="221"/>
      <c r="K572" s="221"/>
    </row>
    <row r="573" spans="1:11" ht="14.1" customHeight="1">
      <c r="A573" s="221"/>
      <c r="B573" s="221"/>
      <c r="C573" s="250" t="s">
        <v>231</v>
      </c>
      <c r="D573" s="251">
        <v>0</v>
      </c>
      <c r="E573" s="251">
        <v>0</v>
      </c>
      <c r="F573" s="251">
        <v>0</v>
      </c>
      <c r="G573" s="251">
        <v>0</v>
      </c>
      <c r="H573" s="221"/>
      <c r="I573" s="221"/>
      <c r="J573" s="221"/>
      <c r="K573" s="221"/>
    </row>
    <row r="574" spans="1:11" ht="14.1" customHeight="1">
      <c r="A574" s="221"/>
      <c r="B574" s="221"/>
      <c r="C574" s="250" t="s">
        <v>232</v>
      </c>
      <c r="D574" s="251">
        <v>0</v>
      </c>
      <c r="E574" s="251">
        <v>0</v>
      </c>
      <c r="F574" s="251">
        <v>0</v>
      </c>
      <c r="G574" s="251">
        <v>0</v>
      </c>
      <c r="H574" s="221"/>
      <c r="I574" s="221"/>
      <c r="J574" s="221"/>
      <c r="K574" s="221"/>
    </row>
    <row r="575" spans="1:11" ht="14.1" customHeight="1">
      <c r="A575" s="221"/>
      <c r="B575" s="221"/>
      <c r="C575" s="250" t="s">
        <v>233</v>
      </c>
      <c r="D575" s="251">
        <v>0</v>
      </c>
      <c r="E575" s="251">
        <v>2811672</v>
      </c>
      <c r="F575" s="251">
        <v>0</v>
      </c>
      <c r="G575" s="251">
        <v>0</v>
      </c>
      <c r="H575" s="221"/>
      <c r="I575" s="221"/>
      <c r="J575" s="221"/>
      <c r="K575" s="221"/>
    </row>
    <row r="576" spans="1:11" ht="14.1" customHeight="1">
      <c r="A576" s="221"/>
      <c r="B576" s="221"/>
      <c r="C576" s="250" t="s">
        <v>220</v>
      </c>
      <c r="D576" s="251">
        <v>0</v>
      </c>
      <c r="E576" s="251">
        <v>2811672</v>
      </c>
      <c r="F576" s="251">
        <v>0</v>
      </c>
      <c r="G576" s="251">
        <v>0</v>
      </c>
      <c r="H576" s="221"/>
      <c r="I576" s="221"/>
      <c r="J576" s="221"/>
      <c r="K576" s="221"/>
    </row>
    <row r="577" spans="1:11" ht="14.1" customHeight="1">
      <c r="A577" s="221"/>
      <c r="B577" s="221"/>
      <c r="C577" s="250" t="s">
        <v>229</v>
      </c>
      <c r="D577" s="251">
        <v>0</v>
      </c>
      <c r="E577" s="251">
        <v>0</v>
      </c>
      <c r="F577" s="251">
        <v>0</v>
      </c>
      <c r="G577" s="251">
        <v>0</v>
      </c>
      <c r="H577" s="221"/>
      <c r="I577" s="221"/>
      <c r="J577" s="221"/>
      <c r="K577" s="221"/>
    </row>
    <row r="578" spans="1:11" ht="14.1" customHeight="1">
      <c r="A578" s="221"/>
      <c r="B578" s="221"/>
      <c r="C578" s="250" t="s">
        <v>230</v>
      </c>
      <c r="D578" s="251">
        <v>0</v>
      </c>
      <c r="E578" s="251">
        <v>0</v>
      </c>
      <c r="F578" s="251">
        <v>0</v>
      </c>
      <c r="G578" s="251">
        <v>0</v>
      </c>
      <c r="H578" s="221"/>
      <c r="I578" s="221"/>
      <c r="J578" s="221"/>
      <c r="K578" s="221"/>
    </row>
    <row r="579" spans="1:11" ht="14.1" customHeight="1">
      <c r="A579" s="221"/>
      <c r="B579" s="221"/>
      <c r="C579" s="250" t="s">
        <v>231</v>
      </c>
      <c r="D579" s="251">
        <v>0</v>
      </c>
      <c r="E579" s="251">
        <v>0</v>
      </c>
      <c r="F579" s="251">
        <v>0</v>
      </c>
      <c r="G579" s="251">
        <v>0</v>
      </c>
      <c r="H579" s="221"/>
      <c r="I579" s="221"/>
      <c r="J579" s="221"/>
      <c r="K579" s="221"/>
    </row>
    <row r="580" spans="1:11" ht="14.1" customHeight="1">
      <c r="A580" s="221"/>
      <c r="B580" s="221"/>
      <c r="C580" s="250" t="s">
        <v>232</v>
      </c>
      <c r="D580" s="251">
        <v>0</v>
      </c>
      <c r="E580" s="251">
        <v>0</v>
      </c>
      <c r="F580" s="251">
        <v>0</v>
      </c>
      <c r="G580" s="251">
        <v>0</v>
      </c>
      <c r="H580" s="221"/>
      <c r="I580" s="221"/>
      <c r="J580" s="221"/>
      <c r="K580" s="221"/>
    </row>
    <row r="581" spans="1:11" ht="14.1" customHeight="1">
      <c r="A581" s="221"/>
      <c r="B581" s="221"/>
      <c r="C581" s="250" t="s">
        <v>234</v>
      </c>
      <c r="D581" s="251">
        <v>0</v>
      </c>
      <c r="E581" s="251">
        <v>0</v>
      </c>
      <c r="F581" s="251">
        <v>0</v>
      </c>
      <c r="G581" s="251">
        <v>0</v>
      </c>
      <c r="H581" s="221"/>
      <c r="I581" s="221"/>
      <c r="J581" s="221"/>
      <c r="K581" s="221"/>
    </row>
    <row r="582" spans="1:11" ht="14.1" customHeight="1">
      <c r="A582" s="221"/>
      <c r="B582" s="221"/>
      <c r="C582" s="250" t="s">
        <v>220</v>
      </c>
      <c r="D582" s="251">
        <v>0</v>
      </c>
      <c r="E582" s="251">
        <v>0</v>
      </c>
      <c r="F582" s="251">
        <v>0</v>
      </c>
      <c r="G582" s="251">
        <v>0</v>
      </c>
      <c r="H582" s="221"/>
      <c r="I582" s="221"/>
      <c r="J582" s="221"/>
      <c r="K582" s="221"/>
    </row>
    <row r="583" spans="1:11" ht="14.1" customHeight="1">
      <c r="A583" s="221"/>
      <c r="B583" s="221"/>
      <c r="C583" s="250" t="s">
        <v>229</v>
      </c>
      <c r="D583" s="251">
        <v>0</v>
      </c>
      <c r="E583" s="251">
        <v>0</v>
      </c>
      <c r="F583" s="251">
        <v>0</v>
      </c>
      <c r="G583" s="251">
        <v>0</v>
      </c>
      <c r="H583" s="221"/>
      <c r="I583" s="221"/>
      <c r="J583" s="221"/>
      <c r="K583" s="221"/>
    </row>
    <row r="584" spans="1:11" ht="14.1" customHeight="1">
      <c r="A584" s="221"/>
      <c r="B584" s="221"/>
      <c r="C584" s="250" t="s">
        <v>230</v>
      </c>
      <c r="D584" s="251">
        <v>0</v>
      </c>
      <c r="E584" s="251">
        <v>0</v>
      </c>
      <c r="F584" s="251">
        <v>0</v>
      </c>
      <c r="G584" s="251">
        <v>0</v>
      </c>
      <c r="H584" s="221"/>
      <c r="I584" s="221"/>
      <c r="J584" s="221"/>
      <c r="K584" s="221"/>
    </row>
    <row r="585" spans="1:11" ht="14.1" customHeight="1">
      <c r="A585" s="221"/>
      <c r="B585" s="221"/>
      <c r="C585" s="250" t="s">
        <v>231</v>
      </c>
      <c r="D585" s="251">
        <v>0</v>
      </c>
      <c r="E585" s="251">
        <v>0</v>
      </c>
      <c r="F585" s="251">
        <v>0</v>
      </c>
      <c r="G585" s="251">
        <v>0</v>
      </c>
      <c r="H585" s="221"/>
      <c r="I585" s="221"/>
      <c r="J585" s="221"/>
      <c r="K585" s="221"/>
    </row>
    <row r="586" spans="1:11" ht="14.1" customHeight="1">
      <c r="A586" s="221"/>
      <c r="B586" s="221"/>
      <c r="C586" s="250" t="s">
        <v>232</v>
      </c>
      <c r="D586" s="251">
        <v>0</v>
      </c>
      <c r="E586" s="251">
        <v>0</v>
      </c>
      <c r="F586" s="251">
        <v>0</v>
      </c>
      <c r="G586" s="251">
        <v>0</v>
      </c>
      <c r="H586" s="221"/>
      <c r="I586" s="221"/>
      <c r="J586" s="221"/>
      <c r="K586" s="221"/>
    </row>
    <row r="587" spans="1:11" ht="14.1" customHeight="1">
      <c r="A587" s="221"/>
      <c r="B587" s="221"/>
      <c r="C587" s="250" t="s">
        <v>235</v>
      </c>
      <c r="D587" s="251">
        <v>0</v>
      </c>
      <c r="E587" s="251">
        <v>0</v>
      </c>
      <c r="F587" s="251">
        <v>0</v>
      </c>
      <c r="G587" s="251">
        <v>0</v>
      </c>
      <c r="H587" s="221"/>
      <c r="I587" s="221"/>
      <c r="J587" s="221"/>
      <c r="K587" s="221"/>
    </row>
    <row r="588" spans="1:11" ht="14.1" customHeight="1">
      <c r="A588" s="221"/>
      <c r="B588" s="221"/>
      <c r="C588" s="250" t="s">
        <v>236</v>
      </c>
      <c r="D588" s="251">
        <v>0</v>
      </c>
      <c r="E588" s="251">
        <v>0</v>
      </c>
      <c r="F588" s="251">
        <v>0</v>
      </c>
      <c r="G588" s="251">
        <v>0</v>
      </c>
      <c r="H588" s="221"/>
      <c r="I588" s="221"/>
      <c r="J588" s="221"/>
      <c r="K588" s="221"/>
    </row>
    <row r="589" spans="1:11" ht="14.1" customHeight="1">
      <c r="A589" s="221"/>
      <c r="B589" s="221"/>
      <c r="C589" s="252" t="s">
        <v>237</v>
      </c>
      <c r="D589" s="251">
        <v>0</v>
      </c>
      <c r="E589" s="251">
        <v>2811672</v>
      </c>
      <c r="F589" s="251">
        <v>0</v>
      </c>
      <c r="G589" s="251">
        <v>0</v>
      </c>
      <c r="H589" s="221"/>
      <c r="I589" s="221"/>
      <c r="J589" s="221"/>
      <c r="K589" s="221"/>
    </row>
    <row r="590" spans="1:11" ht="20.100000000000001" customHeight="1">
      <c r="A590" s="221"/>
      <c r="B590" s="221"/>
      <c r="C590" s="242" t="s">
        <v>3285</v>
      </c>
      <c r="D590" s="1707" t="s">
        <v>3286</v>
      </c>
      <c r="E590" s="1708"/>
      <c r="F590" s="1708"/>
      <c r="G590" s="1708"/>
      <c r="H590" s="221"/>
      <c r="I590" s="221"/>
      <c r="J590" s="221"/>
      <c r="K590" s="221"/>
    </row>
    <row r="591" spans="1:11" ht="41.1" customHeight="1">
      <c r="A591" s="221"/>
      <c r="B591" s="221"/>
      <c r="C591" s="243" t="s">
        <v>209</v>
      </c>
      <c r="D591" s="1637" t="s">
        <v>3287</v>
      </c>
      <c r="E591" s="1638"/>
      <c r="F591" s="1638"/>
      <c r="G591" s="1638"/>
      <c r="H591" s="221"/>
      <c r="I591" s="221"/>
      <c r="J591" s="221"/>
      <c r="K591" s="221"/>
    </row>
    <row r="592" spans="1:11" ht="41.1" customHeight="1">
      <c r="A592" s="221"/>
      <c r="B592" s="221"/>
      <c r="C592" s="244" t="s">
        <v>211</v>
      </c>
      <c r="D592" s="1639" t="s">
        <v>3288</v>
      </c>
      <c r="E592" s="1640"/>
      <c r="F592" s="1640"/>
      <c r="G592" s="1640"/>
      <c r="H592" s="221"/>
      <c r="I592" s="221"/>
      <c r="J592" s="221"/>
      <c r="K592" s="221"/>
    </row>
    <row r="593" spans="1:11" ht="41.1" customHeight="1">
      <c r="A593" s="221"/>
      <c r="B593" s="221"/>
      <c r="C593" s="244" t="s">
        <v>31</v>
      </c>
      <c r="D593" s="1639" t="s">
        <v>3289</v>
      </c>
      <c r="E593" s="1640"/>
      <c r="F593" s="1640"/>
      <c r="G593" s="1640"/>
      <c r="H593" s="221"/>
      <c r="I593" s="221"/>
      <c r="J593" s="221"/>
      <c r="K593" s="221"/>
    </row>
    <row r="594" spans="1:11" ht="15" customHeight="1">
      <c r="A594" s="221"/>
      <c r="B594" s="221"/>
      <c r="C594" s="245"/>
      <c r="D594" s="246">
        <v>2025</v>
      </c>
      <c r="E594" s="246">
        <v>2026</v>
      </c>
      <c r="F594" s="246">
        <v>2027</v>
      </c>
      <c r="G594" s="246">
        <v>2028</v>
      </c>
      <c r="H594" s="221"/>
      <c r="I594" s="221"/>
      <c r="J594" s="221"/>
      <c r="K594" s="221"/>
    </row>
    <row r="595" spans="1:11" ht="15" customHeight="1">
      <c r="A595" s="221"/>
      <c r="B595" s="221"/>
      <c r="C595" s="247"/>
      <c r="D595" s="248" t="s">
        <v>13</v>
      </c>
      <c r="E595" s="248" t="s">
        <v>14</v>
      </c>
      <c r="F595" s="248" t="s">
        <v>14</v>
      </c>
      <c r="G595" s="248" t="s">
        <v>14</v>
      </c>
      <c r="H595" s="221"/>
      <c r="I595" s="221"/>
      <c r="J595" s="221"/>
      <c r="K595" s="221"/>
    </row>
    <row r="596" spans="1:11" ht="14.1" customHeight="1">
      <c r="A596" s="221"/>
      <c r="B596" s="221"/>
      <c r="C596" s="225" t="s">
        <v>33</v>
      </c>
      <c r="D596" s="253" t="s">
        <v>200</v>
      </c>
      <c r="E596" s="253" t="s">
        <v>248</v>
      </c>
      <c r="F596" s="253">
        <v>0</v>
      </c>
      <c r="G596" s="253" t="s">
        <v>164</v>
      </c>
      <c r="H596" s="221"/>
      <c r="I596" s="221"/>
      <c r="J596" s="221"/>
      <c r="K596" s="221"/>
    </row>
    <row r="597" spans="1:11" ht="14.1" customHeight="1">
      <c r="A597" s="221"/>
      <c r="B597" s="221"/>
      <c r="C597" s="225" t="s">
        <v>214</v>
      </c>
      <c r="D597" s="1584">
        <v>712741785</v>
      </c>
      <c r="E597" s="1588">
        <v>566807469</v>
      </c>
      <c r="F597" s="253">
        <v>0</v>
      </c>
      <c r="G597" s="253" t="s">
        <v>164</v>
      </c>
      <c r="H597" s="221"/>
      <c r="I597" s="221"/>
      <c r="J597" s="221"/>
      <c r="K597" s="221"/>
    </row>
    <row r="598" spans="1:11" ht="14.1" customHeight="1">
      <c r="A598" s="221"/>
      <c r="B598" s="221"/>
      <c r="C598" s="225" t="s">
        <v>215</v>
      </c>
      <c r="D598" s="253" t="s">
        <v>164</v>
      </c>
      <c r="E598" s="1588">
        <v>566807469</v>
      </c>
      <c r="F598" s="253">
        <v>0</v>
      </c>
      <c r="G598" s="253" t="s">
        <v>164</v>
      </c>
      <c r="H598" s="221"/>
      <c r="I598" s="221"/>
      <c r="J598" s="221"/>
      <c r="K598" s="221"/>
    </row>
    <row r="599" spans="1:11" ht="14.1" customHeight="1">
      <c r="A599" s="221"/>
      <c r="B599" s="221"/>
      <c r="C599" s="225" t="s">
        <v>216</v>
      </c>
      <c r="D599" s="253" t="s">
        <v>200</v>
      </c>
      <c r="E599" s="253" t="s">
        <v>200</v>
      </c>
      <c r="F599" s="253" t="s">
        <v>936</v>
      </c>
      <c r="G599" s="253">
        <v>0</v>
      </c>
      <c r="H599" s="221"/>
      <c r="I599" s="221"/>
      <c r="J599" s="221"/>
      <c r="K599" s="221"/>
    </row>
    <row r="600" spans="1:11" ht="14.1" customHeight="1">
      <c r="A600" s="221"/>
      <c r="B600" s="221"/>
      <c r="C600" s="225" t="s">
        <v>217</v>
      </c>
      <c r="D600" s="253" t="s">
        <v>200</v>
      </c>
      <c r="E600" s="1586">
        <v>-0.20475061105053635</v>
      </c>
      <c r="F600" s="253" t="s">
        <v>936</v>
      </c>
      <c r="G600" s="253">
        <v>0</v>
      </c>
      <c r="H600" s="221"/>
      <c r="I600" s="221"/>
      <c r="J600" s="221"/>
      <c r="K600" s="221"/>
    </row>
    <row r="601" spans="1:11" ht="14.1" customHeight="1">
      <c r="A601" s="221"/>
      <c r="B601" s="221"/>
      <c r="C601" s="225" t="s">
        <v>39</v>
      </c>
      <c r="D601" s="253" t="s">
        <v>200</v>
      </c>
      <c r="E601" s="253" t="s">
        <v>200</v>
      </c>
      <c r="F601" s="253" t="s">
        <v>936</v>
      </c>
      <c r="G601" s="253">
        <v>0</v>
      </c>
      <c r="H601" s="221"/>
      <c r="I601" s="221"/>
      <c r="J601" s="221"/>
      <c r="K601" s="221"/>
    </row>
    <row r="602" spans="1:11" ht="14.1" customHeight="1">
      <c r="A602" s="221"/>
      <c r="B602" s="221"/>
      <c r="C602" s="1641" t="s">
        <v>218</v>
      </c>
      <c r="D602" s="1642"/>
      <c r="E602" s="1642"/>
      <c r="F602" s="1642"/>
      <c r="G602" s="1642"/>
      <c r="H602" s="221"/>
      <c r="I602" s="221"/>
      <c r="J602" s="221"/>
      <c r="K602" s="221"/>
    </row>
    <row r="603" spans="1:11" ht="14.1" customHeight="1">
      <c r="A603" s="221"/>
      <c r="B603" s="221"/>
      <c r="C603" s="245"/>
      <c r="D603" s="246">
        <v>2025</v>
      </c>
      <c r="E603" s="246">
        <v>2026</v>
      </c>
      <c r="F603" s="246">
        <v>2027</v>
      </c>
      <c r="G603" s="246">
        <v>2028</v>
      </c>
      <c r="H603" s="221"/>
      <c r="I603" s="221"/>
      <c r="J603" s="221"/>
      <c r="K603" s="221"/>
    </row>
    <row r="604" spans="1:11" ht="14.1" customHeight="1">
      <c r="A604" s="221"/>
      <c r="B604" s="221"/>
      <c r="C604" s="247"/>
      <c r="D604" s="248" t="s">
        <v>13</v>
      </c>
      <c r="E604" s="248" t="s">
        <v>14</v>
      </c>
      <c r="F604" s="248" t="s">
        <v>14</v>
      </c>
      <c r="G604" s="248" t="s">
        <v>14</v>
      </c>
      <c r="H604" s="221"/>
      <c r="I604" s="221"/>
      <c r="J604" s="221"/>
      <c r="K604" s="221"/>
    </row>
    <row r="605" spans="1:11" ht="14.1" customHeight="1">
      <c r="A605" s="221"/>
      <c r="B605" s="221"/>
      <c r="C605" s="250" t="s">
        <v>219</v>
      </c>
      <c r="D605" s="251">
        <v>0</v>
      </c>
      <c r="E605" s="251">
        <v>0</v>
      </c>
      <c r="F605" s="251">
        <v>0</v>
      </c>
      <c r="G605" s="251">
        <v>0</v>
      </c>
      <c r="H605" s="221"/>
      <c r="I605" s="221"/>
      <c r="J605" s="221"/>
      <c r="K605" s="221"/>
    </row>
    <row r="606" spans="1:11" ht="14.1" customHeight="1">
      <c r="A606" s="221"/>
      <c r="B606" s="221"/>
      <c r="C606" s="250" t="s">
        <v>220</v>
      </c>
      <c r="D606" s="251">
        <v>0</v>
      </c>
      <c r="E606" s="251">
        <v>0</v>
      </c>
      <c r="F606" s="251">
        <v>0</v>
      </c>
      <c r="G606" s="251">
        <v>0</v>
      </c>
      <c r="H606" s="221"/>
      <c r="I606" s="221"/>
      <c r="J606" s="221"/>
      <c r="K606" s="221"/>
    </row>
    <row r="607" spans="1:11" ht="14.1" customHeight="1">
      <c r="A607" s="221"/>
      <c r="B607" s="221"/>
      <c r="C607" s="250" t="s">
        <v>221</v>
      </c>
      <c r="D607" s="251">
        <v>0</v>
      </c>
      <c r="E607" s="251">
        <v>0</v>
      </c>
      <c r="F607" s="251">
        <v>0</v>
      </c>
      <c r="G607" s="251">
        <v>0</v>
      </c>
      <c r="H607" s="221"/>
      <c r="I607" s="221"/>
      <c r="J607" s="221"/>
      <c r="K607" s="221"/>
    </row>
    <row r="608" spans="1:11" ht="14.1" customHeight="1">
      <c r="A608" s="221"/>
      <c r="B608" s="221"/>
      <c r="C608" s="250" t="s">
        <v>222</v>
      </c>
      <c r="D608" s="251">
        <v>0</v>
      </c>
      <c r="E608" s="251">
        <v>0</v>
      </c>
      <c r="F608" s="251">
        <v>0</v>
      </c>
      <c r="G608" s="251">
        <v>0</v>
      </c>
      <c r="H608" s="221"/>
      <c r="I608" s="221"/>
      <c r="J608" s="221"/>
      <c r="K608" s="221"/>
    </row>
    <row r="609" spans="1:11" ht="14.1" customHeight="1">
      <c r="A609" s="221"/>
      <c r="B609" s="221"/>
      <c r="C609" s="250" t="s">
        <v>220</v>
      </c>
      <c r="D609" s="251">
        <v>0</v>
      </c>
      <c r="E609" s="251">
        <v>0</v>
      </c>
      <c r="F609" s="251">
        <v>0</v>
      </c>
      <c r="G609" s="251">
        <v>0</v>
      </c>
      <c r="H609" s="221"/>
      <c r="I609" s="221"/>
      <c r="J609" s="221"/>
      <c r="K609" s="221"/>
    </row>
    <row r="610" spans="1:11" ht="14.1" customHeight="1">
      <c r="A610" s="221"/>
      <c r="B610" s="221"/>
      <c r="C610" s="250" t="s">
        <v>221</v>
      </c>
      <c r="D610" s="251">
        <v>0</v>
      </c>
      <c r="E610" s="251">
        <v>0</v>
      </c>
      <c r="F610" s="251">
        <v>0</v>
      </c>
      <c r="G610" s="251">
        <v>0</v>
      </c>
      <c r="H610" s="221"/>
      <c r="I610" s="221"/>
      <c r="J610" s="221"/>
      <c r="K610" s="221"/>
    </row>
    <row r="611" spans="1:11" ht="14.1" customHeight="1">
      <c r="A611" s="221"/>
      <c r="B611" s="221"/>
      <c r="C611" s="250" t="s">
        <v>223</v>
      </c>
      <c r="D611" s="251">
        <v>0</v>
      </c>
      <c r="E611" s="251">
        <v>0</v>
      </c>
      <c r="F611" s="251">
        <v>0</v>
      </c>
      <c r="G611" s="251">
        <v>0</v>
      </c>
      <c r="H611" s="221"/>
      <c r="I611" s="221"/>
      <c r="J611" s="221"/>
      <c r="K611" s="221"/>
    </row>
    <row r="612" spans="1:11" ht="14.1" customHeight="1">
      <c r="A612" s="221"/>
      <c r="B612" s="221"/>
      <c r="C612" s="250" t="s">
        <v>220</v>
      </c>
      <c r="D612" s="251">
        <v>0</v>
      </c>
      <c r="E612" s="251">
        <v>0</v>
      </c>
      <c r="F612" s="251">
        <v>0</v>
      </c>
      <c r="G612" s="251">
        <v>0</v>
      </c>
      <c r="H612" s="221"/>
      <c r="I612" s="221"/>
      <c r="J612" s="221"/>
      <c r="K612" s="221"/>
    </row>
    <row r="613" spans="1:11" ht="14.1" customHeight="1">
      <c r="A613" s="221"/>
      <c r="B613" s="221"/>
      <c r="C613" s="250" t="s">
        <v>221</v>
      </c>
      <c r="D613" s="251">
        <v>0</v>
      </c>
      <c r="E613" s="251">
        <v>0</v>
      </c>
      <c r="F613" s="251">
        <v>0</v>
      </c>
      <c r="G613" s="251">
        <v>0</v>
      </c>
      <c r="H613" s="221"/>
      <c r="I613" s="221"/>
      <c r="J613" s="221"/>
      <c r="K613" s="221"/>
    </row>
    <row r="614" spans="1:11" ht="14.1" customHeight="1">
      <c r="A614" s="221"/>
      <c r="B614" s="221"/>
      <c r="C614" s="250" t="s">
        <v>224</v>
      </c>
      <c r="D614" s="251">
        <v>0</v>
      </c>
      <c r="E614" s="251">
        <v>0</v>
      </c>
      <c r="F614" s="251">
        <v>0</v>
      </c>
      <c r="G614" s="251">
        <v>0</v>
      </c>
      <c r="H614" s="221"/>
      <c r="I614" s="221"/>
      <c r="J614" s="221"/>
      <c r="K614" s="221"/>
    </row>
    <row r="615" spans="1:11" ht="14.1" customHeight="1">
      <c r="A615" s="221"/>
      <c r="B615" s="221"/>
      <c r="C615" s="250" t="s">
        <v>220</v>
      </c>
      <c r="D615" s="251">
        <v>0</v>
      </c>
      <c r="E615" s="251">
        <v>0</v>
      </c>
      <c r="F615" s="251">
        <v>0</v>
      </c>
      <c r="G615" s="251">
        <v>0</v>
      </c>
      <c r="H615" s="221"/>
      <c r="I615" s="221"/>
      <c r="J615" s="221"/>
      <c r="K615" s="221"/>
    </row>
    <row r="616" spans="1:11" ht="14.1" customHeight="1">
      <c r="A616" s="221"/>
      <c r="B616" s="221"/>
      <c r="C616" s="250" t="s">
        <v>221</v>
      </c>
      <c r="D616" s="251">
        <v>0</v>
      </c>
      <c r="E616" s="251">
        <v>0</v>
      </c>
      <c r="F616" s="251">
        <v>0</v>
      </c>
      <c r="G616" s="251">
        <v>0</v>
      </c>
      <c r="H616" s="221"/>
      <c r="I616" s="221"/>
      <c r="J616" s="221"/>
      <c r="K616" s="221"/>
    </row>
    <row r="617" spans="1:11" ht="14.1" customHeight="1">
      <c r="A617" s="221"/>
      <c r="B617" s="221"/>
      <c r="C617" s="250" t="s">
        <v>225</v>
      </c>
      <c r="D617" s="251">
        <v>0</v>
      </c>
      <c r="E617" s="251">
        <v>0</v>
      </c>
      <c r="F617" s="251">
        <v>0</v>
      </c>
      <c r="G617" s="251">
        <v>0</v>
      </c>
      <c r="H617" s="221"/>
      <c r="I617" s="221"/>
      <c r="J617" s="221"/>
      <c r="K617" s="221"/>
    </row>
    <row r="618" spans="1:11" ht="14.1" customHeight="1">
      <c r="A618" s="221"/>
      <c r="B618" s="221"/>
      <c r="C618" s="250" t="s">
        <v>220</v>
      </c>
      <c r="D618" s="251">
        <v>0</v>
      </c>
      <c r="E618" s="251">
        <v>0</v>
      </c>
      <c r="F618" s="251">
        <v>0</v>
      </c>
      <c r="G618" s="251">
        <v>0</v>
      </c>
      <c r="H618" s="221"/>
      <c r="I618" s="221"/>
      <c r="J618" s="221"/>
      <c r="K618" s="221"/>
    </row>
    <row r="619" spans="1:11" ht="14.1" customHeight="1">
      <c r="A619" s="221"/>
      <c r="B619" s="221"/>
      <c r="C619" s="250" t="s">
        <v>221</v>
      </c>
      <c r="D619" s="251">
        <v>0</v>
      </c>
      <c r="E619" s="251">
        <v>0</v>
      </c>
      <c r="F619" s="251">
        <v>0</v>
      </c>
      <c r="G619" s="251">
        <v>0</v>
      </c>
      <c r="H619" s="221"/>
      <c r="I619" s="221"/>
      <c r="J619" s="221"/>
      <c r="K619" s="221"/>
    </row>
    <row r="620" spans="1:11" ht="14.1" customHeight="1">
      <c r="A620" s="221"/>
      <c r="B620" s="221"/>
      <c r="C620" s="250" t="s">
        <v>226</v>
      </c>
      <c r="D620" s="251">
        <v>0</v>
      </c>
      <c r="E620" s="251">
        <v>0</v>
      </c>
      <c r="F620" s="251">
        <v>0</v>
      </c>
      <c r="G620" s="251">
        <v>0</v>
      </c>
      <c r="H620" s="221"/>
      <c r="I620" s="221"/>
      <c r="J620" s="221"/>
      <c r="K620" s="221"/>
    </row>
    <row r="621" spans="1:11" ht="14.1" customHeight="1">
      <c r="A621" s="221"/>
      <c r="B621" s="221"/>
      <c r="C621" s="250" t="s">
        <v>220</v>
      </c>
      <c r="D621" s="251">
        <v>0</v>
      </c>
      <c r="E621" s="251">
        <v>0</v>
      </c>
      <c r="F621" s="251">
        <v>0</v>
      </c>
      <c r="G621" s="251">
        <v>0</v>
      </c>
      <c r="H621" s="221"/>
      <c r="I621" s="221"/>
      <c r="J621" s="221"/>
      <c r="K621" s="221"/>
    </row>
    <row r="622" spans="1:11" ht="14.1" customHeight="1">
      <c r="A622" s="221"/>
      <c r="B622" s="221"/>
      <c r="C622" s="250" t="s">
        <v>221</v>
      </c>
      <c r="D622" s="251">
        <v>0</v>
      </c>
      <c r="E622" s="251">
        <v>0</v>
      </c>
      <c r="F622" s="251">
        <v>0</v>
      </c>
      <c r="G622" s="251">
        <v>0</v>
      </c>
      <c r="H622" s="221"/>
      <c r="I622" s="221"/>
      <c r="J622" s="221"/>
      <c r="K622" s="221"/>
    </row>
    <row r="623" spans="1:11" ht="14.1" customHeight="1">
      <c r="A623" s="221"/>
      <c r="B623" s="221"/>
      <c r="C623" s="250" t="s">
        <v>227</v>
      </c>
      <c r="D623" s="251">
        <v>0</v>
      </c>
      <c r="E623" s="251">
        <v>0</v>
      </c>
      <c r="F623" s="251">
        <v>0</v>
      </c>
      <c r="G623" s="251">
        <v>0</v>
      </c>
      <c r="H623" s="221"/>
      <c r="I623" s="221"/>
      <c r="J623" s="221"/>
      <c r="K623" s="221"/>
    </row>
    <row r="624" spans="1:11" ht="14.1" customHeight="1">
      <c r="A624" s="221"/>
      <c r="B624" s="221"/>
      <c r="C624" s="250" t="s">
        <v>220</v>
      </c>
      <c r="D624" s="251">
        <v>0</v>
      </c>
      <c r="E624" s="251">
        <v>0</v>
      </c>
      <c r="F624" s="251">
        <v>0</v>
      </c>
      <c r="G624" s="251">
        <v>0</v>
      </c>
      <c r="H624" s="221"/>
      <c r="I624" s="221"/>
      <c r="J624" s="221"/>
      <c r="K624" s="221"/>
    </row>
    <row r="625" spans="1:11" ht="14.1" customHeight="1">
      <c r="A625" s="221"/>
      <c r="B625" s="221"/>
      <c r="C625" s="250" t="s">
        <v>221</v>
      </c>
      <c r="D625" s="251">
        <v>0</v>
      </c>
      <c r="E625" s="251">
        <v>0</v>
      </c>
      <c r="F625" s="251">
        <v>0</v>
      </c>
      <c r="G625" s="251">
        <v>0</v>
      </c>
      <c r="H625" s="221"/>
      <c r="I625" s="221"/>
      <c r="J625" s="221"/>
      <c r="K625" s="221"/>
    </row>
    <row r="626" spans="1:11" ht="14.1" customHeight="1">
      <c r="A626" s="221"/>
      <c r="B626" s="221"/>
      <c r="C626" s="250" t="s">
        <v>228</v>
      </c>
      <c r="D626" s="251">
        <v>0</v>
      </c>
      <c r="E626" s="251">
        <v>0</v>
      </c>
      <c r="F626" s="251">
        <v>0</v>
      </c>
      <c r="G626" s="251">
        <v>0</v>
      </c>
      <c r="H626" s="221"/>
      <c r="I626" s="221"/>
      <c r="J626" s="221"/>
      <c r="K626" s="221"/>
    </row>
    <row r="627" spans="1:11" ht="14.1" customHeight="1">
      <c r="A627" s="221"/>
      <c r="B627" s="221"/>
      <c r="C627" s="250" t="s">
        <v>220</v>
      </c>
      <c r="D627" s="251">
        <v>0</v>
      </c>
      <c r="E627" s="251">
        <v>0</v>
      </c>
      <c r="F627" s="251">
        <v>0</v>
      </c>
      <c r="G627" s="251">
        <v>0</v>
      </c>
      <c r="H627" s="221"/>
      <c r="I627" s="221"/>
      <c r="J627" s="221"/>
      <c r="K627" s="221"/>
    </row>
    <row r="628" spans="1:11" ht="14.1" customHeight="1">
      <c r="A628" s="221"/>
      <c r="B628" s="221"/>
      <c r="C628" s="250" t="s">
        <v>229</v>
      </c>
      <c r="D628" s="251">
        <v>0</v>
      </c>
      <c r="E628" s="251">
        <v>0</v>
      </c>
      <c r="F628" s="251">
        <v>0</v>
      </c>
      <c r="G628" s="251">
        <v>0</v>
      </c>
      <c r="H628" s="221"/>
      <c r="I628" s="221"/>
      <c r="J628" s="221"/>
      <c r="K628" s="221"/>
    </row>
    <row r="629" spans="1:11" ht="14.1" customHeight="1">
      <c r="A629" s="221"/>
      <c r="B629" s="221"/>
      <c r="C629" s="250" t="s">
        <v>230</v>
      </c>
      <c r="D629" s="251">
        <v>0</v>
      </c>
      <c r="E629" s="251">
        <v>0</v>
      </c>
      <c r="F629" s="251">
        <v>0</v>
      </c>
      <c r="G629" s="251">
        <v>0</v>
      </c>
      <c r="H629" s="221"/>
      <c r="I629" s="221"/>
      <c r="J629" s="221"/>
      <c r="K629" s="221"/>
    </row>
    <row r="630" spans="1:11" ht="14.1" customHeight="1">
      <c r="A630" s="221"/>
      <c r="B630" s="221"/>
      <c r="C630" s="250" t="s">
        <v>231</v>
      </c>
      <c r="D630" s="251">
        <v>0</v>
      </c>
      <c r="E630" s="251">
        <v>0</v>
      </c>
      <c r="F630" s="251">
        <v>0</v>
      </c>
      <c r="G630" s="251">
        <v>0</v>
      </c>
      <c r="H630" s="221"/>
      <c r="I630" s="221"/>
      <c r="J630" s="221"/>
      <c r="K630" s="221"/>
    </row>
    <row r="631" spans="1:11" ht="14.1" customHeight="1">
      <c r="A631" s="221"/>
      <c r="B631" s="221"/>
      <c r="C631" s="250" t="s">
        <v>232</v>
      </c>
      <c r="D631" s="251">
        <v>0</v>
      </c>
      <c r="E631" s="251">
        <v>0</v>
      </c>
      <c r="F631" s="251">
        <v>0</v>
      </c>
      <c r="G631" s="251">
        <v>0</v>
      </c>
      <c r="H631" s="221"/>
      <c r="I631" s="221"/>
      <c r="J631" s="221"/>
      <c r="K631" s="221"/>
    </row>
    <row r="632" spans="1:11" ht="14.1" customHeight="1">
      <c r="A632" s="221"/>
      <c r="B632" s="221"/>
      <c r="C632" s="250" t="s">
        <v>233</v>
      </c>
      <c r="D632" s="251">
        <v>0</v>
      </c>
      <c r="E632" s="251">
        <v>566807469</v>
      </c>
      <c r="F632" s="251">
        <v>0</v>
      </c>
      <c r="G632" s="251">
        <v>0</v>
      </c>
      <c r="H632" s="221"/>
      <c r="I632" s="221"/>
      <c r="J632" s="221"/>
      <c r="K632" s="221"/>
    </row>
    <row r="633" spans="1:11" ht="14.1" customHeight="1">
      <c r="A633" s="221"/>
      <c r="B633" s="221"/>
      <c r="C633" s="250" t="s">
        <v>220</v>
      </c>
      <c r="D633" s="251">
        <v>0</v>
      </c>
      <c r="E633" s="1584">
        <v>566807469</v>
      </c>
      <c r="F633" s="251">
        <v>0</v>
      </c>
      <c r="G633" s="251">
        <v>0</v>
      </c>
      <c r="H633" s="221"/>
      <c r="I633" s="221"/>
      <c r="J633" s="221"/>
      <c r="K633" s="221"/>
    </row>
    <row r="634" spans="1:11" ht="14.1" customHeight="1">
      <c r="A634" s="221"/>
      <c r="B634" s="221"/>
      <c r="C634" s="250" t="s">
        <v>229</v>
      </c>
      <c r="D634" s="251">
        <v>0</v>
      </c>
      <c r="E634" s="251">
        <v>0</v>
      </c>
      <c r="F634" s="251">
        <v>0</v>
      </c>
      <c r="G634" s="251">
        <v>0</v>
      </c>
      <c r="H634" s="221"/>
      <c r="I634" s="221"/>
      <c r="J634" s="221"/>
      <c r="K634" s="221"/>
    </row>
    <row r="635" spans="1:11" ht="14.1" customHeight="1">
      <c r="A635" s="221"/>
      <c r="B635" s="221"/>
      <c r="C635" s="250" t="s">
        <v>230</v>
      </c>
      <c r="D635" s="251">
        <v>0</v>
      </c>
      <c r="E635" s="251">
        <v>0</v>
      </c>
      <c r="F635" s="251">
        <v>0</v>
      </c>
      <c r="G635" s="251">
        <v>0</v>
      </c>
      <c r="H635" s="221"/>
      <c r="I635" s="221"/>
      <c r="J635" s="221"/>
      <c r="K635" s="221"/>
    </row>
    <row r="636" spans="1:11" ht="14.1" customHeight="1">
      <c r="A636" s="221"/>
      <c r="B636" s="221"/>
      <c r="C636" s="250" t="s">
        <v>231</v>
      </c>
      <c r="D636" s="251">
        <v>0</v>
      </c>
      <c r="E636" s="251">
        <v>0</v>
      </c>
      <c r="F636" s="251">
        <v>0</v>
      </c>
      <c r="G636" s="251">
        <v>0</v>
      </c>
      <c r="H636" s="221"/>
      <c r="I636" s="221"/>
      <c r="J636" s="221"/>
      <c r="K636" s="221"/>
    </row>
    <row r="637" spans="1:11" ht="14.1" customHeight="1">
      <c r="A637" s="221"/>
      <c r="B637" s="221"/>
      <c r="C637" s="250" t="s">
        <v>232</v>
      </c>
      <c r="D637" s="251">
        <v>0</v>
      </c>
      <c r="E637" s="251">
        <v>0</v>
      </c>
      <c r="F637" s="251">
        <v>0</v>
      </c>
      <c r="G637" s="251">
        <v>0</v>
      </c>
      <c r="H637" s="221"/>
      <c r="I637" s="221"/>
      <c r="J637" s="221"/>
      <c r="K637" s="221"/>
    </row>
    <row r="638" spans="1:11" ht="14.1" customHeight="1">
      <c r="A638" s="221"/>
      <c r="B638" s="221"/>
      <c r="C638" s="250" t="s">
        <v>234</v>
      </c>
      <c r="D638" s="251">
        <v>0</v>
      </c>
      <c r="E638" s="251">
        <v>0</v>
      </c>
      <c r="F638" s="251">
        <v>0</v>
      </c>
      <c r="G638" s="251">
        <v>0</v>
      </c>
      <c r="H638" s="221"/>
      <c r="I638" s="221"/>
      <c r="J638" s="221"/>
      <c r="K638" s="221"/>
    </row>
    <row r="639" spans="1:11" ht="14.1" customHeight="1">
      <c r="A639" s="221"/>
      <c r="B639" s="221"/>
      <c r="C639" s="250" t="s">
        <v>220</v>
      </c>
      <c r="D639" s="251">
        <v>0</v>
      </c>
      <c r="E639" s="251">
        <v>0</v>
      </c>
      <c r="F639" s="251">
        <v>0</v>
      </c>
      <c r="G639" s="251">
        <v>0</v>
      </c>
      <c r="H639" s="221"/>
      <c r="I639" s="221"/>
      <c r="J639" s="221"/>
      <c r="K639" s="221"/>
    </row>
    <row r="640" spans="1:11" ht="14.1" customHeight="1">
      <c r="A640" s="221"/>
      <c r="B640" s="221"/>
      <c r="C640" s="250" t="s">
        <v>229</v>
      </c>
      <c r="D640" s="251">
        <v>0</v>
      </c>
      <c r="E640" s="251">
        <v>0</v>
      </c>
      <c r="F640" s="251">
        <v>0</v>
      </c>
      <c r="G640" s="251">
        <v>0</v>
      </c>
      <c r="H640" s="221"/>
      <c r="I640" s="221"/>
      <c r="J640" s="221"/>
      <c r="K640" s="221"/>
    </row>
    <row r="641" spans="1:11" ht="14.1" customHeight="1">
      <c r="A641" s="221"/>
      <c r="B641" s="221"/>
      <c r="C641" s="250" t="s">
        <v>230</v>
      </c>
      <c r="D641" s="251">
        <v>0</v>
      </c>
      <c r="E641" s="251">
        <v>0</v>
      </c>
      <c r="F641" s="251">
        <v>0</v>
      </c>
      <c r="G641" s="251">
        <v>0</v>
      </c>
      <c r="H641" s="221"/>
      <c r="I641" s="221"/>
      <c r="J641" s="221"/>
      <c r="K641" s="221"/>
    </row>
    <row r="642" spans="1:11" ht="14.1" customHeight="1">
      <c r="A642" s="221"/>
      <c r="B642" s="221"/>
      <c r="C642" s="250" t="s">
        <v>231</v>
      </c>
      <c r="D642" s="251">
        <v>0</v>
      </c>
      <c r="E642" s="251">
        <v>0</v>
      </c>
      <c r="F642" s="251">
        <v>0</v>
      </c>
      <c r="G642" s="251">
        <v>0</v>
      </c>
      <c r="H642" s="221"/>
      <c r="I642" s="221"/>
      <c r="J642" s="221"/>
      <c r="K642" s="221"/>
    </row>
    <row r="643" spans="1:11" ht="14.1" customHeight="1">
      <c r="A643" s="221"/>
      <c r="B643" s="221"/>
      <c r="C643" s="250" t="s">
        <v>232</v>
      </c>
      <c r="D643" s="251">
        <v>0</v>
      </c>
      <c r="E643" s="251">
        <v>0</v>
      </c>
      <c r="F643" s="251">
        <v>0</v>
      </c>
      <c r="G643" s="251">
        <v>0</v>
      </c>
      <c r="H643" s="221"/>
      <c r="I643" s="221"/>
      <c r="J643" s="221"/>
      <c r="K643" s="221"/>
    </row>
    <row r="644" spans="1:11" ht="14.1" customHeight="1">
      <c r="A644" s="221"/>
      <c r="B644" s="221"/>
      <c r="C644" s="250" t="s">
        <v>235</v>
      </c>
      <c r="D644" s="251">
        <v>0</v>
      </c>
      <c r="E644" s="251">
        <v>0</v>
      </c>
      <c r="F644" s="251">
        <v>0</v>
      </c>
      <c r="G644" s="251">
        <v>0</v>
      </c>
      <c r="H644" s="221"/>
      <c r="I644" s="221"/>
      <c r="J644" s="221"/>
      <c r="K644" s="221"/>
    </row>
    <row r="645" spans="1:11" ht="14.1" customHeight="1">
      <c r="A645" s="221"/>
      <c r="B645" s="221"/>
      <c r="C645" s="250" t="s">
        <v>236</v>
      </c>
      <c r="D645" s="251">
        <v>0</v>
      </c>
      <c r="E645" s="251">
        <v>0</v>
      </c>
      <c r="F645" s="251">
        <v>0</v>
      </c>
      <c r="G645" s="251">
        <v>0</v>
      </c>
      <c r="H645" s="221"/>
      <c r="I645" s="221"/>
      <c r="J645" s="221"/>
      <c r="K645" s="221"/>
    </row>
    <row r="646" spans="1:11" ht="14.1" customHeight="1">
      <c r="A646" s="221"/>
      <c r="B646" s="221"/>
      <c r="C646" s="252" t="s">
        <v>237</v>
      </c>
      <c r="D646" s="251">
        <v>0</v>
      </c>
      <c r="E646" s="251">
        <v>566807469</v>
      </c>
      <c r="F646" s="251">
        <v>0</v>
      </c>
      <c r="G646" s="251">
        <v>0</v>
      </c>
      <c r="H646" s="221"/>
      <c r="I646" s="221"/>
      <c r="J646" s="221"/>
      <c r="K646" s="221"/>
    </row>
    <row r="647" spans="1:11" ht="41.1" customHeight="1">
      <c r="A647" s="221"/>
      <c r="B647" s="221"/>
      <c r="C647" s="243" t="s">
        <v>209</v>
      </c>
      <c r="D647" s="1705" t="s">
        <v>3290</v>
      </c>
      <c r="E647" s="1706"/>
      <c r="F647" s="1706"/>
      <c r="G647" s="1706"/>
      <c r="H647" s="221"/>
      <c r="I647" s="221"/>
      <c r="J647" s="221"/>
      <c r="K647" s="221"/>
    </row>
    <row r="648" spans="1:11" ht="41.1" customHeight="1">
      <c r="A648" s="221"/>
      <c r="B648" s="221"/>
      <c r="C648" s="244" t="s">
        <v>211</v>
      </c>
      <c r="D648" s="1639" t="s">
        <v>3288</v>
      </c>
      <c r="E648" s="1640"/>
      <c r="F648" s="1640"/>
      <c r="G648" s="1640"/>
      <c r="H648" s="221"/>
      <c r="I648" s="221"/>
      <c r="J648" s="221"/>
      <c r="K648" s="221"/>
    </row>
    <row r="649" spans="1:11" ht="41.1" customHeight="1">
      <c r="A649" s="221"/>
      <c r="B649" s="221"/>
      <c r="C649" s="244" t="s">
        <v>31</v>
      </c>
      <c r="D649" s="1639" t="s">
        <v>3289</v>
      </c>
      <c r="E649" s="1640"/>
      <c r="F649" s="1640"/>
      <c r="G649" s="1640"/>
      <c r="H649" s="221"/>
      <c r="I649" s="221"/>
      <c r="J649" s="221"/>
      <c r="K649" s="221"/>
    </row>
    <row r="650" spans="1:11" ht="15" customHeight="1">
      <c r="A650" s="221"/>
      <c r="B650" s="221"/>
      <c r="C650" s="245"/>
      <c r="D650" s="246">
        <v>2025</v>
      </c>
      <c r="E650" s="246">
        <v>2026</v>
      </c>
      <c r="F650" s="246">
        <v>2027</v>
      </c>
      <c r="G650" s="246">
        <v>2028</v>
      </c>
      <c r="H650" s="221"/>
      <c r="I650" s="221"/>
      <c r="J650" s="221"/>
      <c r="K650" s="221"/>
    </row>
    <row r="651" spans="1:11" ht="15" customHeight="1">
      <c r="A651" s="221"/>
      <c r="B651" s="221"/>
      <c r="C651" s="247"/>
      <c r="D651" s="248" t="s">
        <v>13</v>
      </c>
      <c r="E651" s="248" t="s">
        <v>14</v>
      </c>
      <c r="F651" s="248" t="s">
        <v>14</v>
      </c>
      <c r="G651" s="248" t="s">
        <v>14</v>
      </c>
      <c r="H651" s="221"/>
      <c r="I651" s="221"/>
      <c r="J651" s="221"/>
      <c r="K651" s="221"/>
    </row>
    <row r="652" spans="1:11" ht="14.1" customHeight="1">
      <c r="A652" s="221"/>
      <c r="B652" s="221"/>
      <c r="C652" s="225" t="s">
        <v>33</v>
      </c>
      <c r="D652" s="253" t="s">
        <v>200</v>
      </c>
      <c r="E652" s="253" t="s">
        <v>248</v>
      </c>
      <c r="F652" s="253">
        <v>0</v>
      </c>
      <c r="G652" s="253">
        <v>0</v>
      </c>
      <c r="H652" s="221"/>
      <c r="I652" s="221"/>
      <c r="J652" s="221"/>
      <c r="K652" s="221"/>
    </row>
    <row r="653" spans="1:11" ht="14.1" customHeight="1">
      <c r="A653" s="221"/>
      <c r="B653" s="221"/>
      <c r="C653" s="225" t="s">
        <v>214</v>
      </c>
      <c r="D653" s="253">
        <v>1217873643</v>
      </c>
      <c r="E653" s="1584">
        <v>145905601</v>
      </c>
      <c r="F653" s="253">
        <v>0</v>
      </c>
      <c r="G653" s="253">
        <v>0</v>
      </c>
      <c r="H653" s="221"/>
      <c r="I653" s="221"/>
      <c r="J653" s="221"/>
      <c r="K653" s="221"/>
    </row>
    <row r="654" spans="1:11" ht="14.1" customHeight="1">
      <c r="A654" s="221"/>
      <c r="B654" s="221"/>
      <c r="C654" s="225" t="s">
        <v>215</v>
      </c>
      <c r="D654" s="253" t="s">
        <v>164</v>
      </c>
      <c r="E654" s="1585">
        <v>145905601</v>
      </c>
      <c r="F654" s="1585">
        <v>0</v>
      </c>
      <c r="G654" s="1585">
        <v>0</v>
      </c>
      <c r="H654" s="221"/>
      <c r="I654" s="221"/>
      <c r="J654" s="221"/>
      <c r="K654" s="221"/>
    </row>
    <row r="655" spans="1:11" ht="14.1" customHeight="1">
      <c r="A655" s="221"/>
      <c r="B655" s="221"/>
      <c r="C655" s="225" t="s">
        <v>216</v>
      </c>
      <c r="D655" s="253" t="s">
        <v>200</v>
      </c>
      <c r="E655" s="253" t="s">
        <v>200</v>
      </c>
      <c r="F655" s="253" t="s">
        <v>936</v>
      </c>
      <c r="G655" s="253" t="s">
        <v>164</v>
      </c>
      <c r="H655" s="221"/>
      <c r="I655" s="221"/>
      <c r="J655" s="221"/>
      <c r="K655" s="221"/>
    </row>
    <row r="656" spans="1:11" ht="14.1" customHeight="1">
      <c r="A656" s="221"/>
      <c r="B656" s="221"/>
      <c r="C656" s="225" t="s">
        <v>217</v>
      </c>
      <c r="D656" s="253" t="s">
        <v>200</v>
      </c>
      <c r="E656" s="1586">
        <v>-0.88019643758724486</v>
      </c>
      <c r="F656" s="253" t="s">
        <v>936</v>
      </c>
      <c r="G656" s="253">
        <v>0</v>
      </c>
      <c r="H656" s="221"/>
      <c r="I656" s="221"/>
      <c r="J656" s="221"/>
      <c r="K656" s="221"/>
    </row>
    <row r="657" spans="1:11" ht="14.1" customHeight="1">
      <c r="A657" s="221"/>
      <c r="B657" s="221"/>
      <c r="C657" s="225" t="s">
        <v>39</v>
      </c>
      <c r="D657" s="253" t="s">
        <v>200</v>
      </c>
      <c r="E657" s="253" t="s">
        <v>200</v>
      </c>
      <c r="F657" s="253" t="s">
        <v>936</v>
      </c>
      <c r="G657" s="253">
        <v>0</v>
      </c>
      <c r="H657" s="221"/>
      <c r="I657" s="221"/>
      <c r="J657" s="221"/>
      <c r="K657" s="221"/>
    </row>
    <row r="658" spans="1:11" ht="14.1" customHeight="1">
      <c r="A658" s="221"/>
      <c r="B658" s="221"/>
      <c r="C658" s="1641" t="s">
        <v>218</v>
      </c>
      <c r="D658" s="1642"/>
      <c r="E658" s="1642"/>
      <c r="F658" s="1642"/>
      <c r="G658" s="1642"/>
      <c r="H658" s="221"/>
      <c r="I658" s="221"/>
      <c r="J658" s="221"/>
      <c r="K658" s="221"/>
    </row>
    <row r="659" spans="1:11" ht="14.1" customHeight="1">
      <c r="A659" s="221"/>
      <c r="B659" s="221"/>
      <c r="C659" s="245"/>
      <c r="D659" s="246">
        <v>2025</v>
      </c>
      <c r="E659" s="246">
        <v>2026</v>
      </c>
      <c r="F659" s="246">
        <v>2027</v>
      </c>
      <c r="G659" s="246">
        <v>2028</v>
      </c>
      <c r="H659" s="221"/>
      <c r="I659" s="221"/>
      <c r="J659" s="221"/>
      <c r="K659" s="221"/>
    </row>
    <row r="660" spans="1:11" ht="14.1" customHeight="1">
      <c r="A660" s="221"/>
      <c r="B660" s="221"/>
      <c r="C660" s="247"/>
      <c r="D660" s="248" t="s">
        <v>13</v>
      </c>
      <c r="E660" s="248" t="s">
        <v>14</v>
      </c>
      <c r="F660" s="248" t="s">
        <v>14</v>
      </c>
      <c r="G660" s="248" t="s">
        <v>14</v>
      </c>
      <c r="H660" s="221"/>
      <c r="I660" s="221"/>
      <c r="J660" s="221"/>
      <c r="K660" s="221"/>
    </row>
    <row r="661" spans="1:11" ht="14.1" customHeight="1">
      <c r="A661" s="221"/>
      <c r="B661" s="221"/>
      <c r="C661" s="250" t="s">
        <v>219</v>
      </c>
      <c r="D661" s="251">
        <v>0</v>
      </c>
      <c r="E661" s="251">
        <v>0</v>
      </c>
      <c r="F661" s="251">
        <v>0</v>
      </c>
      <c r="G661" s="251">
        <v>0</v>
      </c>
      <c r="H661" s="221"/>
      <c r="I661" s="221"/>
      <c r="J661" s="221"/>
      <c r="K661" s="221"/>
    </row>
    <row r="662" spans="1:11" ht="14.1" customHeight="1">
      <c r="A662" s="221"/>
      <c r="B662" s="221"/>
      <c r="C662" s="250" t="s">
        <v>220</v>
      </c>
      <c r="D662" s="251">
        <v>0</v>
      </c>
      <c r="E662" s="251">
        <v>0</v>
      </c>
      <c r="F662" s="251">
        <v>0</v>
      </c>
      <c r="G662" s="251">
        <v>0</v>
      </c>
      <c r="H662" s="221"/>
      <c r="I662" s="221"/>
      <c r="J662" s="221"/>
      <c r="K662" s="221"/>
    </row>
    <row r="663" spans="1:11" ht="14.1" customHeight="1">
      <c r="A663" s="221"/>
      <c r="B663" s="221"/>
      <c r="C663" s="250" t="s">
        <v>221</v>
      </c>
      <c r="D663" s="251">
        <v>0</v>
      </c>
      <c r="E663" s="251">
        <v>0</v>
      </c>
      <c r="F663" s="251">
        <v>0</v>
      </c>
      <c r="G663" s="251">
        <v>0</v>
      </c>
      <c r="H663" s="221"/>
      <c r="I663" s="221"/>
      <c r="J663" s="221"/>
      <c r="K663" s="221"/>
    </row>
    <row r="664" spans="1:11" ht="14.1" customHeight="1">
      <c r="A664" s="221"/>
      <c r="B664" s="221"/>
      <c r="C664" s="250" t="s">
        <v>222</v>
      </c>
      <c r="D664" s="251">
        <v>0</v>
      </c>
      <c r="E664" s="251">
        <v>0</v>
      </c>
      <c r="F664" s="251">
        <v>0</v>
      </c>
      <c r="G664" s="251">
        <v>0</v>
      </c>
      <c r="H664" s="221"/>
      <c r="I664" s="221"/>
      <c r="J664" s="221"/>
      <c r="K664" s="221"/>
    </row>
    <row r="665" spans="1:11" ht="14.1" customHeight="1">
      <c r="A665" s="221"/>
      <c r="B665" s="221"/>
      <c r="C665" s="250" t="s">
        <v>220</v>
      </c>
      <c r="D665" s="251">
        <v>0</v>
      </c>
      <c r="E665" s="251">
        <v>0</v>
      </c>
      <c r="F665" s="251">
        <v>0</v>
      </c>
      <c r="G665" s="251">
        <v>0</v>
      </c>
      <c r="H665" s="221"/>
      <c r="I665" s="221"/>
      <c r="J665" s="221"/>
      <c r="K665" s="221"/>
    </row>
    <row r="666" spans="1:11" ht="14.1" customHeight="1">
      <c r="A666" s="221"/>
      <c r="B666" s="221"/>
      <c r="C666" s="250" t="s">
        <v>221</v>
      </c>
      <c r="D666" s="251">
        <v>0</v>
      </c>
      <c r="E666" s="251">
        <v>0</v>
      </c>
      <c r="F666" s="251">
        <v>0</v>
      </c>
      <c r="G666" s="251">
        <v>0</v>
      </c>
      <c r="H666" s="221"/>
      <c r="I666" s="221"/>
      <c r="J666" s="221"/>
      <c r="K666" s="221"/>
    </row>
    <row r="667" spans="1:11" ht="14.1" customHeight="1">
      <c r="A667" s="221"/>
      <c r="B667" s="221"/>
      <c r="C667" s="250" t="s">
        <v>223</v>
      </c>
      <c r="D667" s="251">
        <v>0</v>
      </c>
      <c r="E667" s="251">
        <v>0</v>
      </c>
      <c r="F667" s="251">
        <v>0</v>
      </c>
      <c r="G667" s="251">
        <v>0</v>
      </c>
      <c r="H667" s="221"/>
      <c r="I667" s="221"/>
      <c r="J667" s="221"/>
      <c r="K667" s="221"/>
    </row>
    <row r="668" spans="1:11" ht="14.1" customHeight="1">
      <c r="A668" s="221"/>
      <c r="B668" s="221"/>
      <c r="C668" s="250" t="s">
        <v>220</v>
      </c>
      <c r="D668" s="251">
        <v>0</v>
      </c>
      <c r="E668" s="251">
        <v>0</v>
      </c>
      <c r="F668" s="251">
        <v>0</v>
      </c>
      <c r="G668" s="251">
        <v>0</v>
      </c>
      <c r="H668" s="221"/>
      <c r="I668" s="221"/>
      <c r="J668" s="221"/>
      <c r="K668" s="221"/>
    </row>
    <row r="669" spans="1:11" ht="14.1" customHeight="1">
      <c r="A669" s="221"/>
      <c r="B669" s="221"/>
      <c r="C669" s="250" t="s">
        <v>221</v>
      </c>
      <c r="D669" s="251">
        <v>0</v>
      </c>
      <c r="E669" s="251">
        <v>0</v>
      </c>
      <c r="F669" s="251">
        <v>0</v>
      </c>
      <c r="G669" s="251">
        <v>0</v>
      </c>
      <c r="H669" s="221"/>
      <c r="I669" s="221"/>
      <c r="J669" s="221"/>
      <c r="K669" s="221"/>
    </row>
    <row r="670" spans="1:11" ht="14.1" customHeight="1">
      <c r="A670" s="221"/>
      <c r="B670" s="221"/>
      <c r="C670" s="250" t="s">
        <v>224</v>
      </c>
      <c r="D670" s="251">
        <v>0</v>
      </c>
      <c r="E670" s="251">
        <v>0</v>
      </c>
      <c r="F670" s="251">
        <v>0</v>
      </c>
      <c r="G670" s="251">
        <v>0</v>
      </c>
      <c r="H670" s="221"/>
      <c r="I670" s="221"/>
      <c r="J670" s="221"/>
      <c r="K670" s="221"/>
    </row>
    <row r="671" spans="1:11" ht="14.1" customHeight="1">
      <c r="A671" s="221"/>
      <c r="B671" s="221"/>
      <c r="C671" s="250" t="s">
        <v>220</v>
      </c>
      <c r="D671" s="251">
        <v>0</v>
      </c>
      <c r="E671" s="251">
        <v>0</v>
      </c>
      <c r="F671" s="251">
        <v>0</v>
      </c>
      <c r="G671" s="251">
        <v>0</v>
      </c>
      <c r="H671" s="221"/>
      <c r="I671" s="221"/>
      <c r="J671" s="221"/>
      <c r="K671" s="221"/>
    </row>
    <row r="672" spans="1:11" ht="14.1" customHeight="1">
      <c r="A672" s="221"/>
      <c r="B672" s="221"/>
      <c r="C672" s="250" t="s">
        <v>221</v>
      </c>
      <c r="D672" s="251">
        <v>0</v>
      </c>
      <c r="E672" s="251">
        <v>0</v>
      </c>
      <c r="F672" s="251">
        <v>0</v>
      </c>
      <c r="G672" s="251">
        <v>0</v>
      </c>
      <c r="H672" s="221"/>
      <c r="I672" s="221"/>
      <c r="J672" s="221"/>
      <c r="K672" s="221"/>
    </row>
    <row r="673" spans="1:11" ht="14.1" customHeight="1">
      <c r="A673" s="221"/>
      <c r="B673" s="221"/>
      <c r="C673" s="250" t="s">
        <v>225</v>
      </c>
      <c r="D673" s="251">
        <v>0</v>
      </c>
      <c r="E673" s="251">
        <v>0</v>
      </c>
      <c r="F673" s="251">
        <v>0</v>
      </c>
      <c r="G673" s="251">
        <v>0</v>
      </c>
      <c r="H673" s="221"/>
      <c r="I673" s="221"/>
      <c r="J673" s="221"/>
      <c r="K673" s="221"/>
    </row>
    <row r="674" spans="1:11" ht="14.1" customHeight="1">
      <c r="A674" s="221"/>
      <c r="B674" s="221"/>
      <c r="C674" s="250" t="s">
        <v>220</v>
      </c>
      <c r="D674" s="251">
        <v>0</v>
      </c>
      <c r="E674" s="251">
        <v>0</v>
      </c>
      <c r="F674" s="251">
        <v>0</v>
      </c>
      <c r="G674" s="251">
        <v>0</v>
      </c>
      <c r="H674" s="221"/>
      <c r="I674" s="221"/>
      <c r="J674" s="221"/>
      <c r="K674" s="221"/>
    </row>
    <row r="675" spans="1:11" ht="14.1" customHeight="1">
      <c r="A675" s="221"/>
      <c r="B675" s="221"/>
      <c r="C675" s="250" t="s">
        <v>221</v>
      </c>
      <c r="D675" s="251">
        <v>0</v>
      </c>
      <c r="E675" s="251">
        <v>0</v>
      </c>
      <c r="F675" s="251">
        <v>0</v>
      </c>
      <c r="G675" s="251">
        <v>0</v>
      </c>
      <c r="H675" s="221"/>
      <c r="I675" s="221"/>
      <c r="J675" s="221"/>
      <c r="K675" s="221"/>
    </row>
    <row r="676" spans="1:11" ht="14.1" customHeight="1">
      <c r="A676" s="221"/>
      <c r="B676" s="221"/>
      <c r="C676" s="250" t="s">
        <v>226</v>
      </c>
      <c r="D676" s="251">
        <v>0</v>
      </c>
      <c r="E676" s="251">
        <v>0</v>
      </c>
      <c r="F676" s="251">
        <v>0</v>
      </c>
      <c r="G676" s="251">
        <v>0</v>
      </c>
      <c r="H676" s="221"/>
      <c r="I676" s="221"/>
      <c r="J676" s="221"/>
      <c r="K676" s="221"/>
    </row>
    <row r="677" spans="1:11" ht="14.1" customHeight="1">
      <c r="A677" s="221"/>
      <c r="B677" s="221"/>
      <c r="C677" s="250" t="s">
        <v>220</v>
      </c>
      <c r="D677" s="251">
        <v>0</v>
      </c>
      <c r="E677" s="251">
        <v>0</v>
      </c>
      <c r="F677" s="251">
        <v>0</v>
      </c>
      <c r="G677" s="251">
        <v>0</v>
      </c>
      <c r="H677" s="221"/>
      <c r="I677" s="221"/>
      <c r="J677" s="221"/>
      <c r="K677" s="221"/>
    </row>
    <row r="678" spans="1:11" ht="14.1" customHeight="1">
      <c r="A678" s="221"/>
      <c r="B678" s="221"/>
      <c r="C678" s="250" t="s">
        <v>221</v>
      </c>
      <c r="D678" s="251">
        <v>0</v>
      </c>
      <c r="E678" s="251">
        <v>0</v>
      </c>
      <c r="F678" s="251">
        <v>0</v>
      </c>
      <c r="G678" s="251">
        <v>0</v>
      </c>
      <c r="H678" s="221"/>
      <c r="I678" s="221"/>
      <c r="J678" s="221"/>
      <c r="K678" s="221"/>
    </row>
    <row r="679" spans="1:11" ht="14.1" customHeight="1">
      <c r="A679" s="221"/>
      <c r="B679" s="221"/>
      <c r="C679" s="250" t="s">
        <v>227</v>
      </c>
      <c r="D679" s="251">
        <v>0</v>
      </c>
      <c r="E679" s="251">
        <v>0</v>
      </c>
      <c r="F679" s="251">
        <v>0</v>
      </c>
      <c r="G679" s="251">
        <v>0</v>
      </c>
      <c r="H679" s="221"/>
      <c r="I679" s="221"/>
      <c r="J679" s="221"/>
      <c r="K679" s="221"/>
    </row>
    <row r="680" spans="1:11" ht="14.1" customHeight="1">
      <c r="A680" s="221"/>
      <c r="B680" s="221"/>
      <c r="C680" s="250" t="s">
        <v>220</v>
      </c>
      <c r="D680" s="251">
        <v>0</v>
      </c>
      <c r="E680" s="251">
        <v>0</v>
      </c>
      <c r="F680" s="251">
        <v>0</v>
      </c>
      <c r="G680" s="251">
        <v>0</v>
      </c>
      <c r="H680" s="221"/>
      <c r="I680" s="221"/>
      <c r="J680" s="221"/>
      <c r="K680" s="221"/>
    </row>
    <row r="681" spans="1:11" ht="14.1" customHeight="1">
      <c r="A681" s="221"/>
      <c r="B681" s="221"/>
      <c r="C681" s="250" t="s">
        <v>221</v>
      </c>
      <c r="D681" s="251">
        <v>0</v>
      </c>
      <c r="E681" s="251">
        <v>0</v>
      </c>
      <c r="F681" s="251">
        <v>0</v>
      </c>
      <c r="G681" s="251">
        <v>0</v>
      </c>
      <c r="H681" s="221"/>
      <c r="I681" s="221"/>
      <c r="J681" s="221"/>
      <c r="K681" s="221"/>
    </row>
    <row r="682" spans="1:11" ht="14.1" customHeight="1">
      <c r="A682" s="221"/>
      <c r="B682" s="221"/>
      <c r="C682" s="250" t="s">
        <v>228</v>
      </c>
      <c r="D682" s="251">
        <v>0</v>
      </c>
      <c r="E682" s="251">
        <v>0</v>
      </c>
      <c r="F682" s="251">
        <v>0</v>
      </c>
      <c r="G682" s="251">
        <v>0</v>
      </c>
      <c r="H682" s="221"/>
      <c r="I682" s="221"/>
      <c r="J682" s="221"/>
      <c r="K682" s="221"/>
    </row>
    <row r="683" spans="1:11" ht="14.1" customHeight="1">
      <c r="A683" s="221"/>
      <c r="B683" s="221"/>
      <c r="C683" s="250" t="s">
        <v>220</v>
      </c>
      <c r="D683" s="251">
        <v>0</v>
      </c>
      <c r="E683" s="251">
        <v>0</v>
      </c>
      <c r="F683" s="251">
        <v>0</v>
      </c>
      <c r="G683" s="251">
        <v>0</v>
      </c>
      <c r="H683" s="221"/>
      <c r="I683" s="221"/>
      <c r="J683" s="221"/>
      <c r="K683" s="221"/>
    </row>
    <row r="684" spans="1:11" ht="14.1" customHeight="1">
      <c r="A684" s="221"/>
      <c r="B684" s="221"/>
      <c r="C684" s="250" t="s">
        <v>229</v>
      </c>
      <c r="D684" s="251">
        <v>0</v>
      </c>
      <c r="E684" s="251">
        <v>0</v>
      </c>
      <c r="F684" s="251">
        <v>0</v>
      </c>
      <c r="G684" s="251">
        <v>0</v>
      </c>
      <c r="H684" s="221"/>
      <c r="I684" s="221"/>
      <c r="J684" s="221"/>
      <c r="K684" s="221"/>
    </row>
    <row r="685" spans="1:11" ht="14.1" customHeight="1">
      <c r="A685" s="221"/>
      <c r="B685" s="221"/>
      <c r="C685" s="250" t="s">
        <v>230</v>
      </c>
      <c r="D685" s="251">
        <v>0</v>
      </c>
      <c r="E685" s="251">
        <v>0</v>
      </c>
      <c r="F685" s="251">
        <v>0</v>
      </c>
      <c r="G685" s="251">
        <v>0</v>
      </c>
      <c r="H685" s="221"/>
      <c r="I685" s="221"/>
      <c r="J685" s="221"/>
      <c r="K685" s="221"/>
    </row>
    <row r="686" spans="1:11" ht="14.1" customHeight="1">
      <c r="A686" s="221"/>
      <c r="B686" s="221"/>
      <c r="C686" s="250" t="s">
        <v>231</v>
      </c>
      <c r="D686" s="251">
        <v>0</v>
      </c>
      <c r="E686" s="251">
        <v>0</v>
      </c>
      <c r="F686" s="251">
        <v>0</v>
      </c>
      <c r="G686" s="251">
        <v>0</v>
      </c>
      <c r="H686" s="221"/>
      <c r="I686" s="221"/>
      <c r="J686" s="221"/>
      <c r="K686" s="221"/>
    </row>
    <row r="687" spans="1:11" ht="14.1" customHeight="1">
      <c r="A687" s="221"/>
      <c r="B687" s="221"/>
      <c r="C687" s="250" t="s">
        <v>232</v>
      </c>
      <c r="D687" s="251">
        <v>0</v>
      </c>
      <c r="E687" s="251">
        <v>0</v>
      </c>
      <c r="F687" s="251">
        <v>0</v>
      </c>
      <c r="G687" s="251">
        <v>0</v>
      </c>
      <c r="H687" s="221"/>
      <c r="I687" s="221"/>
      <c r="J687" s="221"/>
      <c r="K687" s="221"/>
    </row>
    <row r="688" spans="1:11" ht="14.1" customHeight="1">
      <c r="A688" s="221"/>
      <c r="B688" s="221"/>
      <c r="C688" s="250" t="s">
        <v>233</v>
      </c>
      <c r="D688" s="251">
        <v>0</v>
      </c>
      <c r="E688" s="251">
        <v>145905601</v>
      </c>
      <c r="F688" s="251">
        <v>0</v>
      </c>
      <c r="G688" s="251">
        <v>0</v>
      </c>
      <c r="H688" s="221"/>
      <c r="I688" s="221"/>
      <c r="J688" s="221"/>
      <c r="K688" s="221"/>
    </row>
    <row r="689" spans="1:11" ht="14.1" customHeight="1">
      <c r="A689" s="221"/>
      <c r="B689" s="221"/>
      <c r="C689" s="250" t="s">
        <v>220</v>
      </c>
      <c r="D689" s="251">
        <v>0</v>
      </c>
      <c r="E689" s="251">
        <v>145905601</v>
      </c>
      <c r="F689" s="251">
        <v>0</v>
      </c>
      <c r="G689" s="251">
        <v>0</v>
      </c>
      <c r="H689" s="221"/>
      <c r="I689" s="221"/>
      <c r="J689" s="221"/>
      <c r="K689" s="221"/>
    </row>
    <row r="690" spans="1:11" ht="14.1" customHeight="1">
      <c r="A690" s="221"/>
      <c r="B690" s="221"/>
      <c r="C690" s="250" t="s">
        <v>229</v>
      </c>
      <c r="D690" s="251">
        <v>0</v>
      </c>
      <c r="E690" s="251">
        <v>0</v>
      </c>
      <c r="F690" s="251">
        <v>0</v>
      </c>
      <c r="G690" s="251">
        <v>0</v>
      </c>
      <c r="H690" s="221"/>
      <c r="I690" s="221"/>
      <c r="J690" s="221"/>
      <c r="K690" s="221"/>
    </row>
    <row r="691" spans="1:11" ht="14.1" customHeight="1">
      <c r="A691" s="221"/>
      <c r="B691" s="221"/>
      <c r="C691" s="250" t="s">
        <v>230</v>
      </c>
      <c r="D691" s="251">
        <v>0</v>
      </c>
      <c r="E691" s="251">
        <v>0</v>
      </c>
      <c r="F691" s="251">
        <v>0</v>
      </c>
      <c r="G691" s="251">
        <v>0</v>
      </c>
      <c r="H691" s="221"/>
      <c r="I691" s="221"/>
      <c r="J691" s="221"/>
      <c r="K691" s="221"/>
    </row>
    <row r="692" spans="1:11" ht="14.1" customHeight="1">
      <c r="A692" s="221"/>
      <c r="B692" s="221"/>
      <c r="C692" s="250" t="s">
        <v>231</v>
      </c>
      <c r="D692" s="251">
        <v>0</v>
      </c>
      <c r="E692" s="251">
        <v>0</v>
      </c>
      <c r="F692" s="251">
        <v>0</v>
      </c>
      <c r="G692" s="251">
        <v>0</v>
      </c>
      <c r="H692" s="221"/>
      <c r="I692" s="221"/>
      <c r="J692" s="221"/>
      <c r="K692" s="221"/>
    </row>
    <row r="693" spans="1:11" ht="14.1" customHeight="1">
      <c r="A693" s="221"/>
      <c r="B693" s="221"/>
      <c r="C693" s="250" t="s">
        <v>232</v>
      </c>
      <c r="D693" s="251">
        <v>0</v>
      </c>
      <c r="E693" s="251">
        <v>0</v>
      </c>
      <c r="F693" s="251">
        <v>0</v>
      </c>
      <c r="G693" s="251">
        <v>0</v>
      </c>
      <c r="H693" s="221"/>
      <c r="I693" s="221"/>
      <c r="J693" s="221"/>
      <c r="K693" s="221"/>
    </row>
    <row r="694" spans="1:11" ht="14.1" customHeight="1">
      <c r="A694" s="221"/>
      <c r="B694" s="221"/>
      <c r="C694" s="250" t="s">
        <v>234</v>
      </c>
      <c r="D694" s="251">
        <v>0</v>
      </c>
      <c r="E694" s="251">
        <v>0</v>
      </c>
      <c r="F694" s="251">
        <v>0</v>
      </c>
      <c r="G694" s="251">
        <v>0</v>
      </c>
      <c r="H694" s="221"/>
      <c r="I694" s="221"/>
      <c r="J694" s="221"/>
      <c r="K694" s="221"/>
    </row>
    <row r="695" spans="1:11" ht="14.1" customHeight="1">
      <c r="A695" s="221"/>
      <c r="B695" s="221"/>
      <c r="C695" s="250" t="s">
        <v>220</v>
      </c>
      <c r="D695" s="251">
        <v>0</v>
      </c>
      <c r="E695" s="251">
        <v>0</v>
      </c>
      <c r="F695" s="251">
        <v>0</v>
      </c>
      <c r="G695" s="251">
        <v>0</v>
      </c>
      <c r="H695" s="221"/>
      <c r="I695" s="221"/>
      <c r="J695" s="221"/>
      <c r="K695" s="221"/>
    </row>
    <row r="696" spans="1:11" ht="14.1" customHeight="1">
      <c r="A696" s="221"/>
      <c r="B696" s="221"/>
      <c r="C696" s="250" t="s">
        <v>229</v>
      </c>
      <c r="D696" s="251">
        <v>0</v>
      </c>
      <c r="E696" s="251">
        <v>0</v>
      </c>
      <c r="F696" s="251">
        <v>0</v>
      </c>
      <c r="G696" s="251">
        <v>0</v>
      </c>
      <c r="H696" s="221"/>
      <c r="I696" s="221"/>
      <c r="J696" s="221"/>
      <c r="K696" s="221"/>
    </row>
    <row r="697" spans="1:11" ht="14.1" customHeight="1">
      <c r="A697" s="221"/>
      <c r="B697" s="221"/>
      <c r="C697" s="250" t="s">
        <v>230</v>
      </c>
      <c r="D697" s="251">
        <v>0</v>
      </c>
      <c r="E697" s="251">
        <v>0</v>
      </c>
      <c r="F697" s="251">
        <v>0</v>
      </c>
      <c r="G697" s="251">
        <v>0</v>
      </c>
      <c r="H697" s="221"/>
      <c r="I697" s="221"/>
      <c r="J697" s="221"/>
      <c r="K697" s="221"/>
    </row>
    <row r="698" spans="1:11" ht="14.1" customHeight="1">
      <c r="A698" s="221"/>
      <c r="B698" s="221"/>
      <c r="C698" s="250" t="s">
        <v>231</v>
      </c>
      <c r="D698" s="251">
        <v>0</v>
      </c>
      <c r="E698" s="251">
        <v>0</v>
      </c>
      <c r="F698" s="251">
        <v>0</v>
      </c>
      <c r="G698" s="251">
        <v>0</v>
      </c>
      <c r="H698" s="221"/>
      <c r="I698" s="221"/>
      <c r="J698" s="221"/>
      <c r="K698" s="221"/>
    </row>
    <row r="699" spans="1:11" ht="14.1" customHeight="1">
      <c r="A699" s="221"/>
      <c r="B699" s="221"/>
      <c r="C699" s="250" t="s">
        <v>232</v>
      </c>
      <c r="D699" s="251">
        <v>0</v>
      </c>
      <c r="E699" s="251">
        <v>0</v>
      </c>
      <c r="F699" s="251">
        <v>0</v>
      </c>
      <c r="G699" s="251">
        <v>0</v>
      </c>
      <c r="H699" s="221"/>
      <c r="I699" s="221"/>
      <c r="J699" s="221"/>
      <c r="K699" s="221"/>
    </row>
    <row r="700" spans="1:11" ht="14.1" customHeight="1">
      <c r="A700" s="221"/>
      <c r="B700" s="221"/>
      <c r="C700" s="250" t="s">
        <v>235</v>
      </c>
      <c r="D700" s="251">
        <v>0</v>
      </c>
      <c r="E700" s="251">
        <v>0</v>
      </c>
      <c r="F700" s="251">
        <v>0</v>
      </c>
      <c r="G700" s="251">
        <v>0</v>
      </c>
      <c r="H700" s="221"/>
      <c r="I700" s="221"/>
      <c r="J700" s="221"/>
      <c r="K700" s="221"/>
    </row>
    <row r="701" spans="1:11" ht="14.1" customHeight="1">
      <c r="A701" s="221"/>
      <c r="B701" s="221"/>
      <c r="C701" s="250" t="s">
        <v>236</v>
      </c>
      <c r="D701" s="251">
        <v>0</v>
      </c>
      <c r="E701" s="251">
        <v>0</v>
      </c>
      <c r="F701" s="251">
        <v>0</v>
      </c>
      <c r="G701" s="251">
        <v>0</v>
      </c>
      <c r="H701" s="221"/>
      <c r="I701" s="221"/>
      <c r="J701" s="221"/>
      <c r="K701" s="221"/>
    </row>
    <row r="702" spans="1:11" ht="14.1" customHeight="1">
      <c r="A702" s="221"/>
      <c r="B702" s="221"/>
      <c r="C702" s="252" t="s">
        <v>237</v>
      </c>
      <c r="D702" s="251">
        <v>0</v>
      </c>
      <c r="E702" s="251">
        <v>145905601</v>
      </c>
      <c r="F702" s="251">
        <v>0</v>
      </c>
      <c r="G702" s="251">
        <v>0</v>
      </c>
      <c r="H702" s="221"/>
      <c r="I702" s="221"/>
      <c r="J702" s="221"/>
      <c r="K702" s="221"/>
    </row>
    <row r="703" spans="1:11" ht="20.100000000000001" customHeight="1">
      <c r="A703" s="221"/>
      <c r="B703" s="221"/>
      <c r="C703" s="242" t="s">
        <v>3291</v>
      </c>
      <c r="D703" s="1707" t="s">
        <v>3292</v>
      </c>
      <c r="E703" s="1708"/>
      <c r="F703" s="1708"/>
      <c r="G703" s="1708"/>
      <c r="H703" s="221"/>
      <c r="I703" s="221"/>
      <c r="J703" s="221"/>
      <c r="K703" s="221"/>
    </row>
    <row r="704" spans="1:11" ht="50.1" customHeight="1">
      <c r="A704" s="221"/>
      <c r="B704" s="221"/>
      <c r="C704" s="243" t="s">
        <v>209</v>
      </c>
      <c r="D704" s="1637" t="s">
        <v>3293</v>
      </c>
      <c r="E704" s="1638"/>
      <c r="F704" s="1638"/>
      <c r="G704" s="1638"/>
      <c r="H704" s="221"/>
      <c r="I704" s="221"/>
      <c r="J704" s="221"/>
      <c r="K704" s="221"/>
    </row>
    <row r="705" spans="1:11" ht="50.1" customHeight="1">
      <c r="A705" s="221"/>
      <c r="B705" s="221"/>
      <c r="C705" s="244" t="s">
        <v>211</v>
      </c>
      <c r="D705" s="1639" t="s">
        <v>3294</v>
      </c>
      <c r="E705" s="1640"/>
      <c r="F705" s="1640"/>
      <c r="G705" s="1640"/>
      <c r="H705" s="221"/>
      <c r="I705" s="221"/>
      <c r="J705" s="221"/>
      <c r="K705" s="221"/>
    </row>
    <row r="706" spans="1:11" ht="50.1" customHeight="1">
      <c r="A706" s="221"/>
      <c r="B706" s="221"/>
      <c r="C706" s="244" t="s">
        <v>31</v>
      </c>
      <c r="D706" s="1639" t="s">
        <v>3289</v>
      </c>
      <c r="E706" s="1640"/>
      <c r="F706" s="1640"/>
      <c r="G706" s="1640"/>
      <c r="H706" s="221"/>
      <c r="I706" s="221"/>
      <c r="J706" s="221"/>
      <c r="K706" s="221"/>
    </row>
    <row r="707" spans="1:11" ht="15" customHeight="1">
      <c r="A707" s="221"/>
      <c r="B707" s="221"/>
      <c r="C707" s="245"/>
      <c r="D707" s="246">
        <v>2025</v>
      </c>
      <c r="E707" s="246">
        <v>2026</v>
      </c>
      <c r="F707" s="246">
        <v>2027</v>
      </c>
      <c r="G707" s="246">
        <v>2028</v>
      </c>
      <c r="H707" s="221"/>
      <c r="I707" s="221"/>
      <c r="J707" s="221"/>
      <c r="K707" s="221"/>
    </row>
    <row r="708" spans="1:11" ht="15" customHeight="1">
      <c r="A708" s="221"/>
      <c r="B708" s="221"/>
      <c r="C708" s="247"/>
      <c r="D708" s="248" t="s">
        <v>13</v>
      </c>
      <c r="E708" s="248" t="s">
        <v>14</v>
      </c>
      <c r="F708" s="248" t="s">
        <v>14</v>
      </c>
      <c r="G708" s="248" t="s">
        <v>14</v>
      </c>
      <c r="H708" s="221"/>
      <c r="I708" s="221"/>
      <c r="J708" s="221"/>
      <c r="K708" s="221"/>
    </row>
    <row r="709" spans="1:11" ht="14.1" customHeight="1">
      <c r="A709" s="221"/>
      <c r="B709" s="221"/>
      <c r="C709" s="225" t="s">
        <v>33</v>
      </c>
      <c r="D709" s="253" t="s">
        <v>200</v>
      </c>
      <c r="E709" s="253" t="s">
        <v>248</v>
      </c>
      <c r="F709" s="253" t="s">
        <v>248</v>
      </c>
      <c r="G709" s="253">
        <v>1</v>
      </c>
      <c r="H709" s="221"/>
      <c r="I709" s="221"/>
      <c r="J709" s="221"/>
      <c r="K709" s="221"/>
    </row>
    <row r="710" spans="1:11" ht="14.1" customHeight="1">
      <c r="A710" s="221"/>
      <c r="B710" s="221"/>
      <c r="C710" s="225" t="s">
        <v>214</v>
      </c>
      <c r="D710" s="1584">
        <v>30097960</v>
      </c>
      <c r="E710" s="1584">
        <v>474198121</v>
      </c>
      <c r="F710" s="1584">
        <v>12000000</v>
      </c>
      <c r="G710" s="1584">
        <v>11680949</v>
      </c>
      <c r="H710" s="221"/>
      <c r="I710" s="221"/>
      <c r="J710" s="221"/>
      <c r="K710" s="221"/>
    </row>
    <row r="711" spans="1:11" ht="14.1" customHeight="1">
      <c r="A711" s="221"/>
      <c r="B711" s="221"/>
      <c r="C711" s="225" t="s">
        <v>215</v>
      </c>
      <c r="D711" s="253" t="s">
        <v>164</v>
      </c>
      <c r="E711" s="1584">
        <v>474198121</v>
      </c>
      <c r="F711" s="1584">
        <v>12000000</v>
      </c>
      <c r="G711" s="1584">
        <v>11680949</v>
      </c>
      <c r="H711" s="221"/>
      <c r="I711" s="221"/>
      <c r="J711" s="221"/>
      <c r="K711" s="221"/>
    </row>
    <row r="712" spans="1:11" ht="14.1" customHeight="1">
      <c r="A712" s="221"/>
      <c r="B712" s="221"/>
      <c r="C712" s="225" t="s">
        <v>216</v>
      </c>
      <c r="D712" s="253" t="s">
        <v>200</v>
      </c>
      <c r="E712" s="253"/>
      <c r="F712" s="253">
        <v>0</v>
      </c>
      <c r="G712" s="253">
        <v>0</v>
      </c>
      <c r="H712" s="221"/>
      <c r="I712" s="221"/>
      <c r="J712" s="221"/>
      <c r="K712" s="221"/>
    </row>
    <row r="713" spans="1:11" ht="14.1" customHeight="1">
      <c r="A713" s="221"/>
      <c r="B713" s="221"/>
      <c r="C713" s="225" t="s">
        <v>217</v>
      </c>
      <c r="D713" s="253" t="s">
        <v>200</v>
      </c>
      <c r="E713" s="1586">
        <v>14.755158190123185</v>
      </c>
      <c r="F713" s="1586">
        <v>-0.97469412157371249</v>
      </c>
      <c r="G713" s="1586">
        <v>-2.6587583333333335E-2</v>
      </c>
      <c r="H713" s="221"/>
      <c r="I713" s="221"/>
      <c r="J713" s="221"/>
      <c r="K713" s="221"/>
    </row>
    <row r="714" spans="1:11" ht="14.1" customHeight="1">
      <c r="A714" s="221"/>
      <c r="B714" s="221"/>
      <c r="C714" s="225" t="s">
        <v>39</v>
      </c>
      <c r="D714" s="253" t="s">
        <v>200</v>
      </c>
      <c r="E714" s="1586"/>
      <c r="F714" s="1586">
        <v>-0.97469412157371249</v>
      </c>
      <c r="G714" s="1586">
        <v>-2.6587583333333335E-2</v>
      </c>
      <c r="H714" s="221"/>
      <c r="I714" s="221"/>
      <c r="J714" s="221"/>
      <c r="K714" s="221"/>
    </row>
    <row r="715" spans="1:11" ht="14.1" customHeight="1">
      <c r="A715" s="221"/>
      <c r="B715" s="221"/>
      <c r="C715" s="1641" t="s">
        <v>218</v>
      </c>
      <c r="D715" s="1642"/>
      <c r="E715" s="1642"/>
      <c r="F715" s="1642"/>
      <c r="G715" s="1642"/>
      <c r="H715" s="221"/>
      <c r="I715" s="221"/>
      <c r="J715" s="221"/>
      <c r="K715" s="221"/>
    </row>
    <row r="716" spans="1:11" ht="14.1" customHeight="1">
      <c r="A716" s="221"/>
      <c r="B716" s="221"/>
      <c r="C716" s="245"/>
      <c r="D716" s="246">
        <v>2025</v>
      </c>
      <c r="E716" s="246">
        <v>2026</v>
      </c>
      <c r="F716" s="246">
        <v>2027</v>
      </c>
      <c r="G716" s="246">
        <v>2028</v>
      </c>
      <c r="H716" s="221"/>
      <c r="I716" s="221"/>
      <c r="J716" s="221"/>
      <c r="K716" s="221"/>
    </row>
    <row r="717" spans="1:11" ht="14.1" customHeight="1">
      <c r="A717" s="221"/>
      <c r="B717" s="221"/>
      <c r="C717" s="247"/>
      <c r="D717" s="248" t="s">
        <v>13</v>
      </c>
      <c r="E717" s="248" t="s">
        <v>14</v>
      </c>
      <c r="F717" s="248" t="s">
        <v>14</v>
      </c>
      <c r="G717" s="248" t="s">
        <v>14</v>
      </c>
      <c r="H717" s="221"/>
      <c r="I717" s="221"/>
      <c r="J717" s="221"/>
      <c r="K717" s="221"/>
    </row>
    <row r="718" spans="1:11" ht="14.1" customHeight="1">
      <c r="A718" s="221"/>
      <c r="B718" s="221"/>
      <c r="C718" s="250" t="s">
        <v>219</v>
      </c>
      <c r="D718" s="251">
        <v>0</v>
      </c>
      <c r="E718" s="251">
        <v>0</v>
      </c>
      <c r="F718" s="251">
        <v>0</v>
      </c>
      <c r="G718" s="251">
        <v>0</v>
      </c>
      <c r="H718" s="221"/>
      <c r="I718" s="221"/>
      <c r="J718" s="221"/>
      <c r="K718" s="221"/>
    </row>
    <row r="719" spans="1:11" ht="14.1" customHeight="1">
      <c r="A719" s="221"/>
      <c r="B719" s="221"/>
      <c r="C719" s="250" t="s">
        <v>220</v>
      </c>
      <c r="D719" s="251">
        <v>0</v>
      </c>
      <c r="E719" s="251">
        <v>0</v>
      </c>
      <c r="F719" s="251">
        <v>0</v>
      </c>
      <c r="G719" s="251">
        <v>0</v>
      </c>
      <c r="H719" s="221"/>
      <c r="I719" s="221"/>
      <c r="J719" s="221"/>
      <c r="K719" s="221"/>
    </row>
    <row r="720" spans="1:11" ht="14.1" customHeight="1">
      <c r="A720" s="221"/>
      <c r="B720" s="221"/>
      <c r="C720" s="250" t="s">
        <v>221</v>
      </c>
      <c r="D720" s="251">
        <v>0</v>
      </c>
      <c r="E720" s="251">
        <v>0</v>
      </c>
      <c r="F720" s="251">
        <v>0</v>
      </c>
      <c r="G720" s="251">
        <v>0</v>
      </c>
      <c r="H720" s="221"/>
      <c r="I720" s="221"/>
      <c r="J720" s="221"/>
      <c r="K720" s="221"/>
    </row>
    <row r="721" spans="1:11" ht="14.1" customHeight="1">
      <c r="A721" s="221"/>
      <c r="B721" s="221"/>
      <c r="C721" s="250" t="s">
        <v>222</v>
      </c>
      <c r="D721" s="251">
        <v>0</v>
      </c>
      <c r="E721" s="251">
        <v>0</v>
      </c>
      <c r="F721" s="251">
        <v>0</v>
      </c>
      <c r="G721" s="251">
        <v>0</v>
      </c>
      <c r="H721" s="221"/>
      <c r="I721" s="221"/>
      <c r="J721" s="221"/>
      <c r="K721" s="221"/>
    </row>
    <row r="722" spans="1:11" ht="14.1" customHeight="1">
      <c r="A722" s="221"/>
      <c r="B722" s="221"/>
      <c r="C722" s="250" t="s">
        <v>220</v>
      </c>
      <c r="D722" s="251">
        <v>0</v>
      </c>
      <c r="E722" s="251">
        <v>0</v>
      </c>
      <c r="F722" s="251">
        <v>0</v>
      </c>
      <c r="G722" s="251">
        <v>0</v>
      </c>
      <c r="H722" s="221"/>
      <c r="I722" s="221"/>
      <c r="J722" s="221"/>
      <c r="K722" s="221"/>
    </row>
    <row r="723" spans="1:11" ht="14.1" customHeight="1">
      <c r="A723" s="221"/>
      <c r="B723" s="221"/>
      <c r="C723" s="250" t="s">
        <v>221</v>
      </c>
      <c r="D723" s="251">
        <v>0</v>
      </c>
      <c r="E723" s="251">
        <v>0</v>
      </c>
      <c r="F723" s="251">
        <v>0</v>
      </c>
      <c r="G723" s="251">
        <v>0</v>
      </c>
      <c r="H723" s="221"/>
      <c r="I723" s="221"/>
      <c r="J723" s="221"/>
      <c r="K723" s="221"/>
    </row>
    <row r="724" spans="1:11" ht="14.1" customHeight="1">
      <c r="A724" s="221"/>
      <c r="B724" s="221"/>
      <c r="C724" s="250" t="s">
        <v>223</v>
      </c>
      <c r="D724" s="251">
        <v>0</v>
      </c>
      <c r="E724" s="251">
        <v>0</v>
      </c>
      <c r="F724" s="251">
        <v>0</v>
      </c>
      <c r="G724" s="251">
        <v>0</v>
      </c>
      <c r="H724" s="221"/>
      <c r="I724" s="221"/>
      <c r="J724" s="221"/>
      <c r="K724" s="221"/>
    </row>
    <row r="725" spans="1:11" ht="14.1" customHeight="1">
      <c r="A725" s="221"/>
      <c r="B725" s="221"/>
      <c r="C725" s="250" t="s">
        <v>220</v>
      </c>
      <c r="D725" s="251">
        <v>0</v>
      </c>
      <c r="E725" s="251">
        <v>0</v>
      </c>
      <c r="F725" s="251">
        <v>0</v>
      </c>
      <c r="G725" s="251">
        <v>0</v>
      </c>
      <c r="H725" s="221"/>
      <c r="I725" s="221"/>
      <c r="J725" s="221"/>
      <c r="K725" s="221"/>
    </row>
    <row r="726" spans="1:11" ht="14.1" customHeight="1">
      <c r="A726" s="221"/>
      <c r="B726" s="221"/>
      <c r="C726" s="250" t="s">
        <v>221</v>
      </c>
      <c r="D726" s="251">
        <v>0</v>
      </c>
      <c r="E726" s="251">
        <v>0</v>
      </c>
      <c r="F726" s="251">
        <v>0</v>
      </c>
      <c r="G726" s="251">
        <v>0</v>
      </c>
      <c r="H726" s="221"/>
      <c r="I726" s="221"/>
      <c r="J726" s="221"/>
      <c r="K726" s="221"/>
    </row>
    <row r="727" spans="1:11" ht="14.1" customHeight="1">
      <c r="A727" s="221"/>
      <c r="B727" s="221"/>
      <c r="C727" s="250" t="s">
        <v>224</v>
      </c>
      <c r="D727" s="251">
        <v>0</v>
      </c>
      <c r="E727" s="251">
        <v>0</v>
      </c>
      <c r="F727" s="251">
        <v>0</v>
      </c>
      <c r="G727" s="251">
        <v>0</v>
      </c>
      <c r="H727" s="221"/>
      <c r="I727" s="221"/>
      <c r="J727" s="221"/>
      <c r="K727" s="221"/>
    </row>
    <row r="728" spans="1:11" ht="14.1" customHeight="1">
      <c r="A728" s="221"/>
      <c r="B728" s="221"/>
      <c r="C728" s="250" t="s">
        <v>220</v>
      </c>
      <c r="D728" s="251">
        <v>0</v>
      </c>
      <c r="E728" s="251">
        <v>0</v>
      </c>
      <c r="F728" s="251">
        <v>0</v>
      </c>
      <c r="G728" s="251">
        <v>0</v>
      </c>
      <c r="H728" s="221"/>
      <c r="I728" s="221"/>
      <c r="J728" s="221"/>
      <c r="K728" s="221"/>
    </row>
    <row r="729" spans="1:11" ht="14.1" customHeight="1">
      <c r="A729" s="221"/>
      <c r="B729" s="221"/>
      <c r="C729" s="250" t="s">
        <v>221</v>
      </c>
      <c r="D729" s="251">
        <v>0</v>
      </c>
      <c r="E729" s="251">
        <v>0</v>
      </c>
      <c r="F729" s="251">
        <v>0</v>
      </c>
      <c r="G729" s="251">
        <v>0</v>
      </c>
      <c r="H729" s="221"/>
      <c r="I729" s="221"/>
      <c r="J729" s="221"/>
      <c r="K729" s="221"/>
    </row>
    <row r="730" spans="1:11" ht="14.1" customHeight="1">
      <c r="A730" s="221"/>
      <c r="B730" s="221"/>
      <c r="C730" s="250" t="s">
        <v>225</v>
      </c>
      <c r="D730" s="251">
        <v>0</v>
      </c>
      <c r="E730" s="251">
        <v>0</v>
      </c>
      <c r="F730" s="251">
        <v>0</v>
      </c>
      <c r="G730" s="251">
        <v>0</v>
      </c>
      <c r="H730" s="221"/>
      <c r="I730" s="221"/>
      <c r="J730" s="221"/>
      <c r="K730" s="221"/>
    </row>
    <row r="731" spans="1:11" ht="14.1" customHeight="1">
      <c r="A731" s="221"/>
      <c r="B731" s="221"/>
      <c r="C731" s="250" t="s">
        <v>220</v>
      </c>
      <c r="D731" s="251">
        <v>0</v>
      </c>
      <c r="E731" s="251">
        <v>0</v>
      </c>
      <c r="F731" s="251">
        <v>0</v>
      </c>
      <c r="G731" s="251">
        <v>0</v>
      </c>
      <c r="H731" s="221"/>
      <c r="I731" s="221"/>
      <c r="J731" s="221"/>
      <c r="K731" s="221"/>
    </row>
    <row r="732" spans="1:11" ht="14.1" customHeight="1">
      <c r="A732" s="221"/>
      <c r="B732" s="221"/>
      <c r="C732" s="250" t="s">
        <v>221</v>
      </c>
      <c r="D732" s="251">
        <v>0</v>
      </c>
      <c r="E732" s="251">
        <v>0</v>
      </c>
      <c r="F732" s="251">
        <v>0</v>
      </c>
      <c r="G732" s="251">
        <v>0</v>
      </c>
      <c r="H732" s="221"/>
      <c r="I732" s="221"/>
      <c r="J732" s="221"/>
      <c r="K732" s="221"/>
    </row>
    <row r="733" spans="1:11" ht="14.1" customHeight="1">
      <c r="A733" s="221"/>
      <c r="B733" s="221"/>
      <c r="C733" s="250" t="s">
        <v>226</v>
      </c>
      <c r="D733" s="251">
        <v>0</v>
      </c>
      <c r="E733" s="251">
        <v>0</v>
      </c>
      <c r="F733" s="251">
        <v>0</v>
      </c>
      <c r="G733" s="251">
        <v>0</v>
      </c>
      <c r="H733" s="221"/>
      <c r="I733" s="221"/>
      <c r="J733" s="221"/>
      <c r="K733" s="221"/>
    </row>
    <row r="734" spans="1:11" ht="14.1" customHeight="1">
      <c r="A734" s="221"/>
      <c r="B734" s="221"/>
      <c r="C734" s="250" t="s">
        <v>220</v>
      </c>
      <c r="D734" s="251">
        <v>0</v>
      </c>
      <c r="E734" s="251">
        <v>0</v>
      </c>
      <c r="F734" s="251">
        <v>0</v>
      </c>
      <c r="G734" s="251">
        <v>0</v>
      </c>
      <c r="H734" s="221"/>
      <c r="I734" s="221"/>
      <c r="J734" s="221"/>
      <c r="K734" s="221"/>
    </row>
    <row r="735" spans="1:11" ht="14.1" customHeight="1">
      <c r="A735" s="221"/>
      <c r="B735" s="221"/>
      <c r="C735" s="250" t="s">
        <v>221</v>
      </c>
      <c r="D735" s="251">
        <v>0</v>
      </c>
      <c r="E735" s="251">
        <v>0</v>
      </c>
      <c r="F735" s="251">
        <v>0</v>
      </c>
      <c r="G735" s="251">
        <v>0</v>
      </c>
      <c r="H735" s="221"/>
      <c r="I735" s="221"/>
      <c r="J735" s="221"/>
      <c r="K735" s="221"/>
    </row>
    <row r="736" spans="1:11" ht="14.1" customHeight="1">
      <c r="A736" s="221"/>
      <c r="B736" s="221"/>
      <c r="C736" s="250" t="s">
        <v>227</v>
      </c>
      <c r="D736" s="251">
        <v>0</v>
      </c>
      <c r="E736" s="251">
        <v>0</v>
      </c>
      <c r="F736" s="251">
        <v>0</v>
      </c>
      <c r="G736" s="251">
        <v>0</v>
      </c>
      <c r="H736" s="221"/>
      <c r="I736" s="221"/>
      <c r="J736" s="221"/>
      <c r="K736" s="221"/>
    </row>
    <row r="737" spans="1:11" ht="14.1" customHeight="1">
      <c r="A737" s="221"/>
      <c r="B737" s="221"/>
      <c r="C737" s="250" t="s">
        <v>220</v>
      </c>
      <c r="D737" s="251">
        <v>0</v>
      </c>
      <c r="E737" s="251">
        <v>0</v>
      </c>
      <c r="F737" s="251">
        <v>0</v>
      </c>
      <c r="G737" s="251">
        <v>0</v>
      </c>
      <c r="H737" s="221"/>
      <c r="I737" s="221"/>
      <c r="J737" s="221"/>
      <c r="K737" s="221"/>
    </row>
    <row r="738" spans="1:11" ht="14.1" customHeight="1">
      <c r="A738" s="221"/>
      <c r="B738" s="221"/>
      <c r="C738" s="250" t="s">
        <v>221</v>
      </c>
      <c r="D738" s="251">
        <v>0</v>
      </c>
      <c r="E738" s="251">
        <v>0</v>
      </c>
      <c r="F738" s="251">
        <v>0</v>
      </c>
      <c r="G738" s="251">
        <v>0</v>
      </c>
      <c r="H738" s="221"/>
      <c r="I738" s="221"/>
      <c r="J738" s="221"/>
      <c r="K738" s="221"/>
    </row>
    <row r="739" spans="1:11" ht="14.1" customHeight="1">
      <c r="A739" s="221"/>
      <c r="B739" s="221"/>
      <c r="C739" s="250" t="s">
        <v>228</v>
      </c>
      <c r="D739" s="251">
        <v>0</v>
      </c>
      <c r="E739" s="251">
        <v>0</v>
      </c>
      <c r="F739" s="251">
        <v>0</v>
      </c>
      <c r="G739" s="251">
        <v>0</v>
      </c>
      <c r="H739" s="221"/>
      <c r="I739" s="221"/>
      <c r="J739" s="221"/>
      <c r="K739" s="221"/>
    </row>
    <row r="740" spans="1:11" ht="14.1" customHeight="1">
      <c r="A740" s="221"/>
      <c r="B740" s="221"/>
      <c r="C740" s="250" t="s">
        <v>220</v>
      </c>
      <c r="D740" s="251">
        <v>0</v>
      </c>
      <c r="E740" s="251">
        <v>0</v>
      </c>
      <c r="F740" s="251">
        <v>0</v>
      </c>
      <c r="G740" s="251">
        <v>0</v>
      </c>
      <c r="H740" s="221"/>
      <c r="I740" s="221"/>
      <c r="J740" s="221"/>
      <c r="K740" s="221"/>
    </row>
    <row r="741" spans="1:11" ht="14.1" customHeight="1">
      <c r="A741" s="221"/>
      <c r="B741" s="221"/>
      <c r="C741" s="250" t="s">
        <v>229</v>
      </c>
      <c r="D741" s="251">
        <v>0</v>
      </c>
      <c r="E741" s="251">
        <v>0</v>
      </c>
      <c r="F741" s="251">
        <v>0</v>
      </c>
      <c r="G741" s="251">
        <v>0</v>
      </c>
      <c r="H741" s="221"/>
      <c r="I741" s="221"/>
      <c r="J741" s="221"/>
      <c r="K741" s="221"/>
    </row>
    <row r="742" spans="1:11" ht="14.1" customHeight="1">
      <c r="A742" s="221"/>
      <c r="B742" s="221"/>
      <c r="C742" s="250" t="s">
        <v>230</v>
      </c>
      <c r="D742" s="251">
        <v>0</v>
      </c>
      <c r="E742" s="251">
        <v>0</v>
      </c>
      <c r="F742" s="251">
        <v>0</v>
      </c>
      <c r="G742" s="251">
        <v>0</v>
      </c>
      <c r="H742" s="221"/>
      <c r="I742" s="221"/>
      <c r="J742" s="221"/>
      <c r="K742" s="221"/>
    </row>
    <row r="743" spans="1:11" ht="14.1" customHeight="1">
      <c r="A743" s="221"/>
      <c r="B743" s="221"/>
      <c r="C743" s="250" t="s">
        <v>231</v>
      </c>
      <c r="D743" s="251">
        <v>0</v>
      </c>
      <c r="E743" s="251">
        <v>0</v>
      </c>
      <c r="F743" s="251">
        <v>0</v>
      </c>
      <c r="G743" s="251">
        <v>0</v>
      </c>
      <c r="H743" s="221"/>
      <c r="I743" s="221"/>
      <c r="J743" s="221"/>
      <c r="K743" s="221"/>
    </row>
    <row r="744" spans="1:11" ht="14.1" customHeight="1">
      <c r="A744" s="221"/>
      <c r="B744" s="221"/>
      <c r="C744" s="250" t="s">
        <v>232</v>
      </c>
      <c r="D744" s="251">
        <v>0</v>
      </c>
      <c r="E744" s="251">
        <v>0</v>
      </c>
      <c r="F744" s="251">
        <v>0</v>
      </c>
      <c r="G744" s="251">
        <v>0</v>
      </c>
      <c r="H744" s="221"/>
      <c r="I744" s="221"/>
      <c r="J744" s="221"/>
      <c r="K744" s="221"/>
    </row>
    <row r="745" spans="1:11" ht="14.1" customHeight="1">
      <c r="A745" s="221"/>
      <c r="B745" s="221"/>
      <c r="C745" s="250" t="s">
        <v>233</v>
      </c>
      <c r="D745" s="251">
        <v>0</v>
      </c>
      <c r="E745" s="251">
        <v>474198121</v>
      </c>
      <c r="F745" s="251">
        <v>12000000</v>
      </c>
      <c r="G745" s="251">
        <v>11680949</v>
      </c>
      <c r="H745" s="221"/>
      <c r="I745" s="221"/>
      <c r="J745" s="221"/>
      <c r="K745" s="221"/>
    </row>
    <row r="746" spans="1:11" ht="14.1" customHeight="1">
      <c r="A746" s="221"/>
      <c r="B746" s="221"/>
      <c r="C746" s="250" t="s">
        <v>220</v>
      </c>
      <c r="D746" s="251">
        <v>0</v>
      </c>
      <c r="E746" s="251">
        <v>474198121</v>
      </c>
      <c r="F746" s="251">
        <v>12000000</v>
      </c>
      <c r="G746" s="251">
        <v>11680949</v>
      </c>
      <c r="H746" s="221"/>
      <c r="I746" s="221"/>
      <c r="J746" s="221"/>
      <c r="K746" s="221"/>
    </row>
    <row r="747" spans="1:11" ht="14.1" customHeight="1">
      <c r="A747" s="221"/>
      <c r="B747" s="221"/>
      <c r="C747" s="250" t="s">
        <v>229</v>
      </c>
      <c r="D747" s="251">
        <v>0</v>
      </c>
      <c r="E747" s="251">
        <v>0</v>
      </c>
      <c r="F747" s="251">
        <v>0</v>
      </c>
      <c r="G747" s="251">
        <v>0</v>
      </c>
      <c r="H747" s="221"/>
      <c r="I747" s="221"/>
      <c r="J747" s="221"/>
      <c r="K747" s="221"/>
    </row>
    <row r="748" spans="1:11" ht="14.1" customHeight="1">
      <c r="A748" s="221"/>
      <c r="B748" s="221"/>
      <c r="C748" s="250" t="s">
        <v>230</v>
      </c>
      <c r="D748" s="251">
        <v>0</v>
      </c>
      <c r="E748" s="251">
        <v>0</v>
      </c>
      <c r="F748" s="251">
        <v>0</v>
      </c>
      <c r="G748" s="251">
        <v>0</v>
      </c>
      <c r="H748" s="221"/>
      <c r="I748" s="221"/>
      <c r="J748" s="221"/>
      <c r="K748" s="221"/>
    </row>
    <row r="749" spans="1:11" ht="14.1" customHeight="1">
      <c r="A749" s="221"/>
      <c r="B749" s="221"/>
      <c r="C749" s="250" t="s">
        <v>231</v>
      </c>
      <c r="D749" s="251">
        <v>0</v>
      </c>
      <c r="E749" s="251">
        <v>0</v>
      </c>
      <c r="F749" s="251">
        <v>0</v>
      </c>
      <c r="G749" s="251">
        <v>0</v>
      </c>
      <c r="H749" s="221"/>
      <c r="I749" s="221"/>
      <c r="J749" s="221"/>
      <c r="K749" s="221"/>
    </row>
    <row r="750" spans="1:11" ht="14.1" customHeight="1">
      <c r="A750" s="221"/>
      <c r="B750" s="221"/>
      <c r="C750" s="250" t="s">
        <v>232</v>
      </c>
      <c r="D750" s="251">
        <v>0</v>
      </c>
      <c r="E750" s="251">
        <v>0</v>
      </c>
      <c r="F750" s="251">
        <v>0</v>
      </c>
      <c r="G750" s="251">
        <v>0</v>
      </c>
      <c r="H750" s="221"/>
      <c r="I750" s="221"/>
      <c r="J750" s="221"/>
      <c r="K750" s="221"/>
    </row>
    <row r="751" spans="1:11" ht="14.1" customHeight="1">
      <c r="A751" s="221"/>
      <c r="B751" s="221"/>
      <c r="C751" s="250" t="s">
        <v>234</v>
      </c>
      <c r="D751" s="251">
        <v>0</v>
      </c>
      <c r="E751" s="251">
        <v>0</v>
      </c>
      <c r="F751" s="251">
        <v>0</v>
      </c>
      <c r="G751" s="251">
        <v>0</v>
      </c>
      <c r="H751" s="221"/>
      <c r="I751" s="221"/>
      <c r="J751" s="221"/>
      <c r="K751" s="221"/>
    </row>
    <row r="752" spans="1:11" ht="14.1" customHeight="1">
      <c r="A752" s="221"/>
      <c r="B752" s="221"/>
      <c r="C752" s="250" t="s">
        <v>220</v>
      </c>
      <c r="D752" s="251">
        <v>0</v>
      </c>
      <c r="E752" s="251">
        <v>0</v>
      </c>
      <c r="F752" s="251">
        <v>0</v>
      </c>
      <c r="G752" s="251">
        <v>0</v>
      </c>
      <c r="H752" s="221"/>
      <c r="I752" s="221"/>
      <c r="J752" s="221"/>
      <c r="K752" s="221"/>
    </row>
    <row r="753" spans="1:11" ht="14.1" customHeight="1">
      <c r="A753" s="221"/>
      <c r="B753" s="221"/>
      <c r="C753" s="250" t="s">
        <v>229</v>
      </c>
      <c r="D753" s="251">
        <v>0</v>
      </c>
      <c r="E753" s="251">
        <v>0</v>
      </c>
      <c r="F753" s="251">
        <v>0</v>
      </c>
      <c r="G753" s="251">
        <v>0</v>
      </c>
      <c r="H753" s="221"/>
      <c r="I753" s="221"/>
      <c r="J753" s="221"/>
      <c r="K753" s="221"/>
    </row>
    <row r="754" spans="1:11" ht="14.1" customHeight="1">
      <c r="A754" s="221"/>
      <c r="B754" s="221"/>
      <c r="C754" s="250" t="s">
        <v>230</v>
      </c>
      <c r="D754" s="251">
        <v>0</v>
      </c>
      <c r="E754" s="251">
        <v>0</v>
      </c>
      <c r="F754" s="251">
        <v>0</v>
      </c>
      <c r="G754" s="251">
        <v>0</v>
      </c>
      <c r="H754" s="221"/>
      <c r="I754" s="221"/>
      <c r="J754" s="221"/>
      <c r="K754" s="221"/>
    </row>
    <row r="755" spans="1:11" ht="14.1" customHeight="1">
      <c r="A755" s="221"/>
      <c r="B755" s="221"/>
      <c r="C755" s="250" t="s">
        <v>231</v>
      </c>
      <c r="D755" s="251">
        <v>0</v>
      </c>
      <c r="E755" s="251">
        <v>0</v>
      </c>
      <c r="F755" s="251">
        <v>0</v>
      </c>
      <c r="G755" s="251">
        <v>0</v>
      </c>
      <c r="H755" s="221"/>
      <c r="I755" s="221"/>
      <c r="J755" s="221"/>
      <c r="K755" s="221"/>
    </row>
    <row r="756" spans="1:11" ht="14.1" customHeight="1">
      <c r="A756" s="221"/>
      <c r="B756" s="221"/>
      <c r="C756" s="250" t="s">
        <v>232</v>
      </c>
      <c r="D756" s="251">
        <v>0</v>
      </c>
      <c r="E756" s="251">
        <v>0</v>
      </c>
      <c r="F756" s="251">
        <v>0</v>
      </c>
      <c r="G756" s="251">
        <v>0</v>
      </c>
      <c r="H756" s="221"/>
      <c r="I756" s="221"/>
      <c r="J756" s="221"/>
      <c r="K756" s="221"/>
    </row>
    <row r="757" spans="1:11" ht="14.1" customHeight="1">
      <c r="A757" s="221"/>
      <c r="B757" s="221"/>
      <c r="C757" s="250" t="s">
        <v>235</v>
      </c>
      <c r="D757" s="251">
        <v>0</v>
      </c>
      <c r="E757" s="251">
        <v>0</v>
      </c>
      <c r="F757" s="251">
        <v>0</v>
      </c>
      <c r="G757" s="251">
        <v>0</v>
      </c>
      <c r="H757" s="221"/>
      <c r="I757" s="221"/>
      <c r="J757" s="221"/>
      <c r="K757" s="221"/>
    </row>
    <row r="758" spans="1:11" ht="14.1" customHeight="1">
      <c r="A758" s="221"/>
      <c r="B758" s="221"/>
      <c r="C758" s="250" t="s">
        <v>236</v>
      </c>
      <c r="D758" s="251">
        <v>0</v>
      </c>
      <c r="E758" s="251">
        <v>0</v>
      </c>
      <c r="F758" s="251">
        <v>0</v>
      </c>
      <c r="G758" s="251">
        <v>0</v>
      </c>
      <c r="H758" s="221"/>
      <c r="I758" s="221"/>
      <c r="J758" s="221"/>
      <c r="K758" s="221"/>
    </row>
    <row r="759" spans="1:11" ht="14.1" customHeight="1">
      <c r="A759" s="221"/>
      <c r="B759" s="221"/>
      <c r="C759" s="252" t="s">
        <v>237</v>
      </c>
      <c r="D759" s="251">
        <v>0</v>
      </c>
      <c r="E759" s="251">
        <v>474198121</v>
      </c>
      <c r="F759" s="251">
        <v>12000000</v>
      </c>
      <c r="G759" s="251">
        <v>11680949</v>
      </c>
      <c r="H759" s="221"/>
      <c r="I759" s="221"/>
      <c r="J759" s="221"/>
      <c r="K759" s="221"/>
    </row>
    <row r="760" spans="1:11" ht="41.1" customHeight="1">
      <c r="A760" s="221"/>
      <c r="B760" s="221"/>
      <c r="C760" s="243" t="s">
        <v>209</v>
      </c>
      <c r="D760" s="1705" t="s">
        <v>3295</v>
      </c>
      <c r="E760" s="1706"/>
      <c r="F760" s="1706"/>
      <c r="G760" s="1706"/>
      <c r="H760" s="221"/>
      <c r="I760" s="221"/>
      <c r="J760" s="221"/>
      <c r="K760" s="221"/>
    </row>
    <row r="761" spans="1:11" ht="41.1" customHeight="1">
      <c r="A761" s="221"/>
      <c r="B761" s="221"/>
      <c r="C761" s="244" t="s">
        <v>211</v>
      </c>
      <c r="D761" s="1639" t="s">
        <v>3296</v>
      </c>
      <c r="E761" s="1640"/>
      <c r="F761" s="1640"/>
      <c r="G761" s="1640"/>
      <c r="H761" s="221"/>
      <c r="I761" s="221"/>
      <c r="J761" s="221"/>
      <c r="K761" s="221"/>
    </row>
    <row r="762" spans="1:11" ht="41.1" customHeight="1">
      <c r="A762" s="221"/>
      <c r="B762" s="221"/>
      <c r="C762" s="244" t="s">
        <v>31</v>
      </c>
      <c r="D762" s="1639" t="s">
        <v>3289</v>
      </c>
      <c r="E762" s="1640"/>
      <c r="F762" s="1640"/>
      <c r="G762" s="1640"/>
      <c r="H762" s="221"/>
      <c r="I762" s="221"/>
      <c r="J762" s="221"/>
      <c r="K762" s="221"/>
    </row>
    <row r="763" spans="1:11" ht="15" customHeight="1">
      <c r="A763" s="221"/>
      <c r="B763" s="221"/>
      <c r="C763" s="245"/>
      <c r="D763" s="246">
        <v>2025</v>
      </c>
      <c r="E763" s="246">
        <v>2026</v>
      </c>
      <c r="F763" s="246">
        <v>2027</v>
      </c>
      <c r="G763" s="246">
        <v>2028</v>
      </c>
      <c r="H763" s="221"/>
      <c r="I763" s="221"/>
      <c r="J763" s="221"/>
      <c r="K763" s="221"/>
    </row>
    <row r="764" spans="1:11" ht="15" customHeight="1">
      <c r="A764" s="221"/>
      <c r="B764" s="221"/>
      <c r="C764" s="247"/>
      <c r="D764" s="248" t="s">
        <v>13</v>
      </c>
      <c r="E764" s="248" t="s">
        <v>14</v>
      </c>
      <c r="F764" s="248" t="s">
        <v>14</v>
      </c>
      <c r="G764" s="248" t="s">
        <v>14</v>
      </c>
      <c r="H764" s="221"/>
      <c r="I764" s="221"/>
      <c r="J764" s="221"/>
      <c r="K764" s="221"/>
    </row>
    <row r="765" spans="1:11" ht="14.1" customHeight="1">
      <c r="A765" s="221"/>
      <c r="B765" s="221"/>
      <c r="C765" s="225" t="s">
        <v>33</v>
      </c>
      <c r="D765" s="253" t="s">
        <v>200</v>
      </c>
      <c r="E765" s="253" t="s">
        <v>248</v>
      </c>
      <c r="F765" s="253">
        <v>0</v>
      </c>
      <c r="G765" s="253" t="s">
        <v>164</v>
      </c>
      <c r="H765" s="221"/>
      <c r="I765" s="221"/>
      <c r="J765" s="221"/>
      <c r="K765" s="221"/>
    </row>
    <row r="766" spans="1:11" ht="14.1" customHeight="1">
      <c r="A766" s="221"/>
      <c r="B766" s="221"/>
      <c r="C766" s="225" t="s">
        <v>214</v>
      </c>
      <c r="D766" s="1584">
        <v>403194655</v>
      </c>
      <c r="E766" s="1584">
        <v>96805347</v>
      </c>
      <c r="F766" s="253" t="s">
        <v>164</v>
      </c>
      <c r="G766" s="253" t="s">
        <v>164</v>
      </c>
      <c r="H766" s="221"/>
      <c r="I766" s="221"/>
      <c r="J766" s="221"/>
      <c r="K766" s="221"/>
    </row>
    <row r="767" spans="1:11" ht="14.1" customHeight="1">
      <c r="A767" s="221"/>
      <c r="B767" s="221"/>
      <c r="C767" s="225" t="s">
        <v>215</v>
      </c>
      <c r="D767" s="253" t="s">
        <v>164</v>
      </c>
      <c r="E767" s="1584">
        <v>96805347</v>
      </c>
      <c r="F767" s="253" t="s">
        <v>164</v>
      </c>
      <c r="G767" s="253" t="s">
        <v>164</v>
      </c>
      <c r="H767" s="221"/>
      <c r="I767" s="221"/>
      <c r="J767" s="221"/>
      <c r="K767" s="221"/>
    </row>
    <row r="768" spans="1:11" ht="14.1" customHeight="1">
      <c r="A768" s="221"/>
      <c r="B768" s="221"/>
      <c r="C768" s="225" t="s">
        <v>216</v>
      </c>
      <c r="D768" s="253" t="s">
        <v>200</v>
      </c>
      <c r="E768" s="253" t="s">
        <v>200</v>
      </c>
      <c r="F768" s="253">
        <v>-1</v>
      </c>
      <c r="G768" s="253">
        <v>0</v>
      </c>
      <c r="H768" s="221"/>
      <c r="I768" s="221"/>
      <c r="J768" s="221"/>
      <c r="K768" s="221"/>
    </row>
    <row r="769" spans="1:11" ht="14.1" customHeight="1">
      <c r="A769" s="221"/>
      <c r="B769" s="221"/>
      <c r="C769" s="225" t="s">
        <v>217</v>
      </c>
      <c r="D769" s="253" t="s">
        <v>200</v>
      </c>
      <c r="E769" s="1586">
        <v>-0.75990419069419457</v>
      </c>
      <c r="F769" s="253" t="s">
        <v>936</v>
      </c>
      <c r="G769" s="253" t="s">
        <v>200</v>
      </c>
      <c r="H769" s="221"/>
      <c r="I769" s="221"/>
      <c r="J769" s="221"/>
      <c r="K769" s="221"/>
    </row>
    <row r="770" spans="1:11" ht="14.1" customHeight="1">
      <c r="A770" s="221"/>
      <c r="B770" s="221"/>
      <c r="C770" s="225" t="s">
        <v>39</v>
      </c>
      <c r="D770" s="253" t="s">
        <v>200</v>
      </c>
      <c r="E770" s="253" t="s">
        <v>200</v>
      </c>
      <c r="F770" s="253" t="s">
        <v>936</v>
      </c>
      <c r="G770" s="253" t="s">
        <v>200</v>
      </c>
      <c r="H770" s="221"/>
      <c r="I770" s="221"/>
      <c r="J770" s="221"/>
      <c r="K770" s="221"/>
    </row>
    <row r="771" spans="1:11" ht="14.1" customHeight="1">
      <c r="A771" s="221"/>
      <c r="B771" s="221"/>
      <c r="C771" s="1641" t="s">
        <v>218</v>
      </c>
      <c r="D771" s="1642"/>
      <c r="E771" s="1642"/>
      <c r="F771" s="1642"/>
      <c r="G771" s="1642"/>
      <c r="H771" s="221"/>
      <c r="I771" s="221"/>
      <c r="J771" s="221"/>
      <c r="K771" s="221"/>
    </row>
    <row r="772" spans="1:11" ht="14.1" customHeight="1">
      <c r="A772" s="221"/>
      <c r="B772" s="221"/>
      <c r="C772" s="245"/>
      <c r="D772" s="246">
        <v>2025</v>
      </c>
      <c r="E772" s="246">
        <v>2026</v>
      </c>
      <c r="F772" s="246">
        <v>2027</v>
      </c>
      <c r="G772" s="246">
        <v>2028</v>
      </c>
      <c r="H772" s="221"/>
      <c r="I772" s="221"/>
      <c r="J772" s="221"/>
      <c r="K772" s="221"/>
    </row>
    <row r="773" spans="1:11" ht="14.1" customHeight="1">
      <c r="A773" s="221"/>
      <c r="B773" s="221"/>
      <c r="C773" s="247"/>
      <c r="D773" s="248" t="s">
        <v>13</v>
      </c>
      <c r="E773" s="248" t="s">
        <v>14</v>
      </c>
      <c r="F773" s="248" t="s">
        <v>14</v>
      </c>
      <c r="G773" s="248" t="s">
        <v>14</v>
      </c>
      <c r="H773" s="221"/>
      <c r="I773" s="221"/>
      <c r="J773" s="221"/>
      <c r="K773" s="221"/>
    </row>
    <row r="774" spans="1:11" ht="14.1" customHeight="1">
      <c r="A774" s="221"/>
      <c r="B774" s="221"/>
      <c r="C774" s="250" t="s">
        <v>219</v>
      </c>
      <c r="D774" s="251">
        <v>0</v>
      </c>
      <c r="E774" s="251">
        <v>0</v>
      </c>
      <c r="F774" s="251">
        <v>0</v>
      </c>
      <c r="G774" s="251">
        <v>0</v>
      </c>
      <c r="H774" s="221"/>
      <c r="I774" s="221"/>
      <c r="J774" s="221"/>
      <c r="K774" s="221"/>
    </row>
    <row r="775" spans="1:11" ht="14.1" customHeight="1">
      <c r="A775" s="221"/>
      <c r="B775" s="221"/>
      <c r="C775" s="250" t="s">
        <v>220</v>
      </c>
      <c r="D775" s="251">
        <v>0</v>
      </c>
      <c r="E775" s="251">
        <v>0</v>
      </c>
      <c r="F775" s="251">
        <v>0</v>
      </c>
      <c r="G775" s="251">
        <v>0</v>
      </c>
      <c r="H775" s="221"/>
      <c r="I775" s="221"/>
      <c r="J775" s="221"/>
      <c r="K775" s="221"/>
    </row>
    <row r="776" spans="1:11" ht="14.1" customHeight="1">
      <c r="A776" s="221"/>
      <c r="B776" s="221"/>
      <c r="C776" s="250" t="s">
        <v>221</v>
      </c>
      <c r="D776" s="251">
        <v>0</v>
      </c>
      <c r="E776" s="251">
        <v>0</v>
      </c>
      <c r="F776" s="251">
        <v>0</v>
      </c>
      <c r="G776" s="251">
        <v>0</v>
      </c>
      <c r="H776" s="221"/>
      <c r="I776" s="221"/>
      <c r="J776" s="221"/>
      <c r="K776" s="221"/>
    </row>
    <row r="777" spans="1:11" ht="14.1" customHeight="1">
      <c r="A777" s="221"/>
      <c r="B777" s="221"/>
      <c r="C777" s="250" t="s">
        <v>222</v>
      </c>
      <c r="D777" s="251">
        <v>0</v>
      </c>
      <c r="E777" s="251">
        <v>0</v>
      </c>
      <c r="F777" s="251">
        <v>0</v>
      </c>
      <c r="G777" s="251">
        <v>0</v>
      </c>
      <c r="H777" s="221"/>
      <c r="I777" s="221"/>
      <c r="J777" s="221"/>
      <c r="K777" s="221"/>
    </row>
    <row r="778" spans="1:11" ht="14.1" customHeight="1">
      <c r="A778" s="221"/>
      <c r="B778" s="221"/>
      <c r="C778" s="250" t="s">
        <v>220</v>
      </c>
      <c r="D778" s="251">
        <v>0</v>
      </c>
      <c r="E778" s="251">
        <v>0</v>
      </c>
      <c r="F778" s="251">
        <v>0</v>
      </c>
      <c r="G778" s="251">
        <v>0</v>
      </c>
      <c r="H778" s="221"/>
      <c r="I778" s="221"/>
      <c r="J778" s="221"/>
      <c r="K778" s="221"/>
    </row>
    <row r="779" spans="1:11" ht="14.1" customHeight="1">
      <c r="A779" s="221"/>
      <c r="B779" s="221"/>
      <c r="C779" s="250" t="s">
        <v>221</v>
      </c>
      <c r="D779" s="251">
        <v>0</v>
      </c>
      <c r="E779" s="251">
        <v>0</v>
      </c>
      <c r="F779" s="251">
        <v>0</v>
      </c>
      <c r="G779" s="251">
        <v>0</v>
      </c>
      <c r="H779" s="221"/>
      <c r="I779" s="221"/>
      <c r="J779" s="221"/>
      <c r="K779" s="221"/>
    </row>
    <row r="780" spans="1:11" ht="14.1" customHeight="1">
      <c r="A780" s="221"/>
      <c r="B780" s="221"/>
      <c r="C780" s="250" t="s">
        <v>223</v>
      </c>
      <c r="D780" s="251">
        <v>0</v>
      </c>
      <c r="E780" s="251">
        <v>0</v>
      </c>
      <c r="F780" s="251">
        <v>0</v>
      </c>
      <c r="G780" s="251">
        <v>0</v>
      </c>
      <c r="H780" s="221"/>
      <c r="I780" s="221"/>
      <c r="J780" s="221"/>
      <c r="K780" s="221"/>
    </row>
    <row r="781" spans="1:11" ht="14.1" customHeight="1">
      <c r="A781" s="221"/>
      <c r="B781" s="221"/>
      <c r="C781" s="250" t="s">
        <v>220</v>
      </c>
      <c r="D781" s="251">
        <v>0</v>
      </c>
      <c r="E781" s="251">
        <v>0</v>
      </c>
      <c r="F781" s="251">
        <v>0</v>
      </c>
      <c r="G781" s="251">
        <v>0</v>
      </c>
      <c r="H781" s="221"/>
      <c r="I781" s="221"/>
      <c r="J781" s="221"/>
      <c r="K781" s="221"/>
    </row>
    <row r="782" spans="1:11" ht="14.1" customHeight="1">
      <c r="A782" s="221"/>
      <c r="B782" s="221"/>
      <c r="C782" s="250" t="s">
        <v>221</v>
      </c>
      <c r="D782" s="251">
        <v>0</v>
      </c>
      <c r="E782" s="251">
        <v>0</v>
      </c>
      <c r="F782" s="251">
        <v>0</v>
      </c>
      <c r="G782" s="251">
        <v>0</v>
      </c>
      <c r="H782" s="221"/>
      <c r="I782" s="221"/>
      <c r="J782" s="221"/>
      <c r="K782" s="221"/>
    </row>
    <row r="783" spans="1:11" ht="14.1" customHeight="1">
      <c r="A783" s="221"/>
      <c r="B783" s="221"/>
      <c r="C783" s="250" t="s">
        <v>224</v>
      </c>
      <c r="D783" s="251">
        <v>0</v>
      </c>
      <c r="E783" s="251">
        <v>0</v>
      </c>
      <c r="F783" s="251">
        <v>0</v>
      </c>
      <c r="G783" s="251">
        <v>0</v>
      </c>
      <c r="H783" s="221"/>
      <c r="I783" s="221"/>
      <c r="J783" s="221"/>
      <c r="K783" s="221"/>
    </row>
    <row r="784" spans="1:11" ht="14.1" customHeight="1">
      <c r="A784" s="221"/>
      <c r="B784" s="221"/>
      <c r="C784" s="250" t="s">
        <v>220</v>
      </c>
      <c r="D784" s="251">
        <v>0</v>
      </c>
      <c r="E784" s="251">
        <v>0</v>
      </c>
      <c r="F784" s="251">
        <v>0</v>
      </c>
      <c r="G784" s="251">
        <v>0</v>
      </c>
      <c r="H784" s="221"/>
      <c r="I784" s="221"/>
      <c r="J784" s="221"/>
      <c r="K784" s="221"/>
    </row>
    <row r="785" spans="1:11" ht="14.1" customHeight="1">
      <c r="A785" s="221"/>
      <c r="B785" s="221"/>
      <c r="C785" s="250" t="s">
        <v>221</v>
      </c>
      <c r="D785" s="251">
        <v>0</v>
      </c>
      <c r="E785" s="251">
        <v>0</v>
      </c>
      <c r="F785" s="251">
        <v>0</v>
      </c>
      <c r="G785" s="251">
        <v>0</v>
      </c>
      <c r="H785" s="221"/>
      <c r="I785" s="221"/>
      <c r="J785" s="221"/>
      <c r="K785" s="221"/>
    </row>
    <row r="786" spans="1:11" ht="14.1" customHeight="1">
      <c r="A786" s="221"/>
      <c r="B786" s="221"/>
      <c r="C786" s="250" t="s">
        <v>225</v>
      </c>
      <c r="D786" s="251">
        <v>0</v>
      </c>
      <c r="E786" s="251">
        <v>0</v>
      </c>
      <c r="F786" s="251">
        <v>0</v>
      </c>
      <c r="G786" s="251">
        <v>0</v>
      </c>
      <c r="H786" s="221"/>
      <c r="I786" s="221"/>
      <c r="J786" s="221"/>
      <c r="K786" s="221"/>
    </row>
    <row r="787" spans="1:11" ht="14.1" customHeight="1">
      <c r="A787" s="221"/>
      <c r="B787" s="221"/>
      <c r="C787" s="250" t="s">
        <v>220</v>
      </c>
      <c r="D787" s="251">
        <v>0</v>
      </c>
      <c r="E787" s="251">
        <v>0</v>
      </c>
      <c r="F787" s="251">
        <v>0</v>
      </c>
      <c r="G787" s="251">
        <v>0</v>
      </c>
      <c r="H787" s="221"/>
      <c r="I787" s="221"/>
      <c r="J787" s="221"/>
      <c r="K787" s="221"/>
    </row>
    <row r="788" spans="1:11" ht="14.1" customHeight="1">
      <c r="A788" s="221"/>
      <c r="B788" s="221"/>
      <c r="C788" s="250" t="s">
        <v>221</v>
      </c>
      <c r="D788" s="251">
        <v>0</v>
      </c>
      <c r="E788" s="251">
        <v>0</v>
      </c>
      <c r="F788" s="251">
        <v>0</v>
      </c>
      <c r="G788" s="251">
        <v>0</v>
      </c>
      <c r="H788" s="221"/>
      <c r="I788" s="221"/>
      <c r="J788" s="221"/>
      <c r="K788" s="221"/>
    </row>
    <row r="789" spans="1:11" ht="14.1" customHeight="1">
      <c r="A789" s="221"/>
      <c r="B789" s="221"/>
      <c r="C789" s="250" t="s">
        <v>226</v>
      </c>
      <c r="D789" s="251">
        <v>0</v>
      </c>
      <c r="E789" s="251">
        <v>0</v>
      </c>
      <c r="F789" s="251">
        <v>0</v>
      </c>
      <c r="G789" s="251">
        <v>0</v>
      </c>
      <c r="H789" s="221"/>
      <c r="I789" s="221"/>
      <c r="J789" s="221"/>
      <c r="K789" s="221"/>
    </row>
    <row r="790" spans="1:11" ht="14.1" customHeight="1">
      <c r="A790" s="221"/>
      <c r="B790" s="221"/>
      <c r="C790" s="250" t="s">
        <v>220</v>
      </c>
      <c r="D790" s="251">
        <v>0</v>
      </c>
      <c r="E790" s="251">
        <v>0</v>
      </c>
      <c r="F790" s="251">
        <v>0</v>
      </c>
      <c r="G790" s="251">
        <v>0</v>
      </c>
      <c r="H790" s="221"/>
      <c r="I790" s="221"/>
      <c r="J790" s="221"/>
      <c r="K790" s="221"/>
    </row>
    <row r="791" spans="1:11" ht="14.1" customHeight="1">
      <c r="A791" s="221"/>
      <c r="B791" s="221"/>
      <c r="C791" s="250" t="s">
        <v>221</v>
      </c>
      <c r="D791" s="251">
        <v>0</v>
      </c>
      <c r="E791" s="251">
        <v>0</v>
      </c>
      <c r="F791" s="251">
        <v>0</v>
      </c>
      <c r="G791" s="251">
        <v>0</v>
      </c>
      <c r="H791" s="221"/>
      <c r="I791" s="221"/>
      <c r="J791" s="221"/>
      <c r="K791" s="221"/>
    </row>
    <row r="792" spans="1:11" ht="14.1" customHeight="1">
      <c r="A792" s="221"/>
      <c r="B792" s="221"/>
      <c r="C792" s="250" t="s">
        <v>227</v>
      </c>
      <c r="D792" s="251">
        <v>0</v>
      </c>
      <c r="E792" s="251">
        <v>0</v>
      </c>
      <c r="F792" s="251">
        <v>0</v>
      </c>
      <c r="G792" s="251">
        <v>0</v>
      </c>
      <c r="H792" s="221"/>
      <c r="I792" s="221"/>
      <c r="J792" s="221"/>
      <c r="K792" s="221"/>
    </row>
    <row r="793" spans="1:11" ht="14.1" customHeight="1">
      <c r="A793" s="221"/>
      <c r="B793" s="221"/>
      <c r="C793" s="250" t="s">
        <v>220</v>
      </c>
      <c r="D793" s="251">
        <v>0</v>
      </c>
      <c r="E793" s="251">
        <v>0</v>
      </c>
      <c r="F793" s="251">
        <v>0</v>
      </c>
      <c r="G793" s="251">
        <v>0</v>
      </c>
      <c r="H793" s="221"/>
      <c r="I793" s="221"/>
      <c r="J793" s="221"/>
      <c r="K793" s="221"/>
    </row>
    <row r="794" spans="1:11" ht="14.1" customHeight="1">
      <c r="A794" s="221"/>
      <c r="B794" s="221"/>
      <c r="C794" s="250" t="s">
        <v>221</v>
      </c>
      <c r="D794" s="251">
        <v>0</v>
      </c>
      <c r="E794" s="251">
        <v>0</v>
      </c>
      <c r="F794" s="251">
        <v>0</v>
      </c>
      <c r="G794" s="251">
        <v>0</v>
      </c>
      <c r="H794" s="221"/>
      <c r="I794" s="221"/>
      <c r="J794" s="221"/>
      <c r="K794" s="221"/>
    </row>
    <row r="795" spans="1:11" ht="14.1" customHeight="1">
      <c r="A795" s="221"/>
      <c r="B795" s="221"/>
      <c r="C795" s="250" t="s">
        <v>228</v>
      </c>
      <c r="D795" s="251">
        <v>0</v>
      </c>
      <c r="E795" s="251">
        <v>0</v>
      </c>
      <c r="F795" s="251">
        <v>0</v>
      </c>
      <c r="G795" s="251">
        <v>0</v>
      </c>
      <c r="H795" s="221"/>
      <c r="I795" s="221"/>
      <c r="J795" s="221"/>
      <c r="K795" s="221"/>
    </row>
    <row r="796" spans="1:11" ht="14.1" customHeight="1">
      <c r="A796" s="221"/>
      <c r="B796" s="221"/>
      <c r="C796" s="250" t="s">
        <v>220</v>
      </c>
      <c r="D796" s="251">
        <v>0</v>
      </c>
      <c r="E796" s="251">
        <v>0</v>
      </c>
      <c r="F796" s="251">
        <v>0</v>
      </c>
      <c r="G796" s="251">
        <v>0</v>
      </c>
      <c r="H796" s="221"/>
      <c r="I796" s="221"/>
      <c r="J796" s="221"/>
      <c r="K796" s="221"/>
    </row>
    <row r="797" spans="1:11" ht="14.1" customHeight="1">
      <c r="A797" s="221"/>
      <c r="B797" s="221"/>
      <c r="C797" s="250" t="s">
        <v>229</v>
      </c>
      <c r="D797" s="251">
        <v>0</v>
      </c>
      <c r="E797" s="251">
        <v>0</v>
      </c>
      <c r="F797" s="251">
        <v>0</v>
      </c>
      <c r="G797" s="251">
        <v>0</v>
      </c>
      <c r="H797" s="221"/>
      <c r="I797" s="221"/>
      <c r="J797" s="221"/>
      <c r="K797" s="221"/>
    </row>
    <row r="798" spans="1:11" ht="14.1" customHeight="1">
      <c r="A798" s="221"/>
      <c r="B798" s="221"/>
      <c r="C798" s="250" t="s">
        <v>230</v>
      </c>
      <c r="D798" s="251">
        <v>0</v>
      </c>
      <c r="E798" s="251">
        <v>0</v>
      </c>
      <c r="F798" s="251">
        <v>0</v>
      </c>
      <c r="G798" s="251">
        <v>0</v>
      </c>
      <c r="H798" s="221"/>
      <c r="I798" s="221"/>
      <c r="J798" s="221"/>
      <c r="K798" s="221"/>
    </row>
    <row r="799" spans="1:11" ht="14.1" customHeight="1">
      <c r="A799" s="221"/>
      <c r="B799" s="221"/>
      <c r="C799" s="250" t="s">
        <v>231</v>
      </c>
      <c r="D799" s="251">
        <v>0</v>
      </c>
      <c r="E799" s="251">
        <v>0</v>
      </c>
      <c r="F799" s="251">
        <v>0</v>
      </c>
      <c r="G799" s="251">
        <v>0</v>
      </c>
      <c r="H799" s="221"/>
      <c r="I799" s="221"/>
      <c r="J799" s="221"/>
      <c r="K799" s="221"/>
    </row>
    <row r="800" spans="1:11" ht="14.1" customHeight="1">
      <c r="A800" s="221"/>
      <c r="B800" s="221"/>
      <c r="C800" s="250" t="s">
        <v>232</v>
      </c>
      <c r="D800" s="251">
        <v>0</v>
      </c>
      <c r="E800" s="251">
        <v>0</v>
      </c>
      <c r="F800" s="251">
        <v>0</v>
      </c>
      <c r="G800" s="251">
        <v>0</v>
      </c>
      <c r="H800" s="221"/>
      <c r="I800" s="221"/>
      <c r="J800" s="221"/>
      <c r="K800" s="221"/>
    </row>
    <row r="801" spans="1:11" ht="14.1" customHeight="1">
      <c r="A801" s="221"/>
      <c r="B801" s="221"/>
      <c r="C801" s="250" t="s">
        <v>233</v>
      </c>
      <c r="D801" s="251">
        <v>0</v>
      </c>
      <c r="E801" s="251">
        <v>96805347</v>
      </c>
      <c r="F801" s="251">
        <v>0</v>
      </c>
      <c r="G801" s="251">
        <v>0</v>
      </c>
      <c r="H801" s="221"/>
      <c r="I801" s="221"/>
      <c r="J801" s="221"/>
      <c r="K801" s="221"/>
    </row>
    <row r="802" spans="1:11" ht="14.1" customHeight="1">
      <c r="A802" s="221"/>
      <c r="B802" s="221"/>
      <c r="C802" s="250" t="s">
        <v>220</v>
      </c>
      <c r="D802" s="251">
        <v>0</v>
      </c>
      <c r="E802" s="251">
        <v>96805347</v>
      </c>
      <c r="F802" s="251">
        <v>0</v>
      </c>
      <c r="G802" s="251">
        <v>0</v>
      </c>
      <c r="H802" s="221"/>
      <c r="I802" s="221"/>
      <c r="J802" s="221"/>
      <c r="K802" s="221"/>
    </row>
    <row r="803" spans="1:11" ht="14.1" customHeight="1">
      <c r="A803" s="221"/>
      <c r="B803" s="221"/>
      <c r="C803" s="250" t="s">
        <v>229</v>
      </c>
      <c r="D803" s="251">
        <v>0</v>
      </c>
      <c r="E803" s="251">
        <v>0</v>
      </c>
      <c r="F803" s="251">
        <v>0</v>
      </c>
      <c r="G803" s="251">
        <v>0</v>
      </c>
      <c r="H803" s="221"/>
      <c r="I803" s="221"/>
      <c r="J803" s="221"/>
      <c r="K803" s="221"/>
    </row>
    <row r="804" spans="1:11" ht="14.1" customHeight="1">
      <c r="A804" s="221"/>
      <c r="B804" s="221"/>
      <c r="C804" s="250" t="s">
        <v>230</v>
      </c>
      <c r="D804" s="251">
        <v>0</v>
      </c>
      <c r="E804" s="251">
        <v>0</v>
      </c>
      <c r="F804" s="251">
        <v>0</v>
      </c>
      <c r="G804" s="251">
        <v>0</v>
      </c>
      <c r="H804" s="221"/>
      <c r="I804" s="221"/>
      <c r="J804" s="221"/>
      <c r="K804" s="221"/>
    </row>
    <row r="805" spans="1:11" ht="14.1" customHeight="1">
      <c r="A805" s="221"/>
      <c r="B805" s="221"/>
      <c r="C805" s="250" t="s">
        <v>231</v>
      </c>
      <c r="D805" s="251">
        <v>0</v>
      </c>
      <c r="E805" s="251">
        <v>0</v>
      </c>
      <c r="F805" s="251">
        <v>0</v>
      </c>
      <c r="G805" s="251">
        <v>0</v>
      </c>
      <c r="H805" s="221"/>
      <c r="I805" s="221"/>
      <c r="J805" s="221"/>
      <c r="K805" s="221"/>
    </row>
    <row r="806" spans="1:11" ht="14.1" customHeight="1">
      <c r="A806" s="221"/>
      <c r="B806" s="221"/>
      <c r="C806" s="250" t="s">
        <v>232</v>
      </c>
      <c r="D806" s="251">
        <v>0</v>
      </c>
      <c r="E806" s="251">
        <v>0</v>
      </c>
      <c r="F806" s="251">
        <v>0</v>
      </c>
      <c r="G806" s="251">
        <v>0</v>
      </c>
      <c r="H806" s="221"/>
      <c r="I806" s="221"/>
      <c r="J806" s="221"/>
      <c r="K806" s="221"/>
    </row>
    <row r="807" spans="1:11" ht="14.1" customHeight="1">
      <c r="A807" s="221"/>
      <c r="B807" s="221"/>
      <c r="C807" s="250" t="s">
        <v>234</v>
      </c>
      <c r="D807" s="251">
        <v>0</v>
      </c>
      <c r="E807" s="251">
        <v>0</v>
      </c>
      <c r="F807" s="251">
        <v>0</v>
      </c>
      <c r="G807" s="251">
        <v>0</v>
      </c>
      <c r="H807" s="221"/>
      <c r="I807" s="221"/>
      <c r="J807" s="221"/>
      <c r="K807" s="221"/>
    </row>
    <row r="808" spans="1:11" ht="14.1" customHeight="1">
      <c r="A808" s="221"/>
      <c r="B808" s="221"/>
      <c r="C808" s="250" t="s">
        <v>220</v>
      </c>
      <c r="D808" s="251">
        <v>0</v>
      </c>
      <c r="E808" s="251">
        <v>0</v>
      </c>
      <c r="F808" s="251">
        <v>0</v>
      </c>
      <c r="G808" s="251">
        <v>0</v>
      </c>
      <c r="H808" s="221"/>
      <c r="I808" s="221"/>
      <c r="J808" s="221"/>
      <c r="K808" s="221"/>
    </row>
    <row r="809" spans="1:11" ht="14.1" customHeight="1">
      <c r="A809" s="221"/>
      <c r="B809" s="221"/>
      <c r="C809" s="250" t="s">
        <v>229</v>
      </c>
      <c r="D809" s="251">
        <v>0</v>
      </c>
      <c r="E809" s="251">
        <v>0</v>
      </c>
      <c r="F809" s="251">
        <v>0</v>
      </c>
      <c r="G809" s="251">
        <v>0</v>
      </c>
      <c r="H809" s="221"/>
      <c r="I809" s="221"/>
      <c r="J809" s="221"/>
      <c r="K809" s="221"/>
    </row>
    <row r="810" spans="1:11" ht="14.1" customHeight="1">
      <c r="A810" s="221"/>
      <c r="B810" s="221"/>
      <c r="C810" s="250" t="s">
        <v>230</v>
      </c>
      <c r="D810" s="251">
        <v>0</v>
      </c>
      <c r="E810" s="251">
        <v>0</v>
      </c>
      <c r="F810" s="251">
        <v>0</v>
      </c>
      <c r="G810" s="251">
        <v>0</v>
      </c>
      <c r="H810" s="221"/>
      <c r="I810" s="221"/>
      <c r="J810" s="221"/>
      <c r="K810" s="221"/>
    </row>
    <row r="811" spans="1:11" ht="14.1" customHeight="1">
      <c r="A811" s="221"/>
      <c r="B811" s="221"/>
      <c r="C811" s="250" t="s">
        <v>231</v>
      </c>
      <c r="D811" s="251">
        <v>0</v>
      </c>
      <c r="E811" s="251">
        <v>0</v>
      </c>
      <c r="F811" s="251">
        <v>0</v>
      </c>
      <c r="G811" s="251">
        <v>0</v>
      </c>
      <c r="H811" s="221"/>
      <c r="I811" s="221"/>
      <c r="J811" s="221"/>
      <c r="K811" s="221"/>
    </row>
    <row r="812" spans="1:11" ht="14.1" customHeight="1">
      <c r="A812" s="221"/>
      <c r="B812" s="221"/>
      <c r="C812" s="250" t="s">
        <v>232</v>
      </c>
      <c r="D812" s="251">
        <v>0</v>
      </c>
      <c r="E812" s="251">
        <v>0</v>
      </c>
      <c r="F812" s="251">
        <v>0</v>
      </c>
      <c r="G812" s="251">
        <v>0</v>
      </c>
      <c r="H812" s="221"/>
      <c r="I812" s="221"/>
      <c r="J812" s="221"/>
      <c r="K812" s="221"/>
    </row>
    <row r="813" spans="1:11" ht="14.1" customHeight="1">
      <c r="A813" s="221"/>
      <c r="B813" s="221"/>
      <c r="C813" s="250" t="s">
        <v>235</v>
      </c>
      <c r="D813" s="251">
        <v>0</v>
      </c>
      <c r="E813" s="251">
        <v>0</v>
      </c>
      <c r="F813" s="251">
        <v>0</v>
      </c>
      <c r="G813" s="251">
        <v>0</v>
      </c>
      <c r="H813" s="221"/>
      <c r="I813" s="221"/>
      <c r="J813" s="221"/>
      <c r="K813" s="221"/>
    </row>
    <row r="814" spans="1:11" ht="14.1" customHeight="1">
      <c r="A814" s="221"/>
      <c r="B814" s="221"/>
      <c r="C814" s="250" t="s">
        <v>236</v>
      </c>
      <c r="D814" s="251">
        <v>0</v>
      </c>
      <c r="E814" s="251">
        <v>0</v>
      </c>
      <c r="F814" s="251">
        <v>0</v>
      </c>
      <c r="G814" s="251">
        <v>0</v>
      </c>
      <c r="H814" s="221"/>
      <c r="I814" s="221"/>
      <c r="J814" s="221"/>
      <c r="K814" s="221"/>
    </row>
    <row r="815" spans="1:11" ht="14.1" customHeight="1">
      <c r="A815" s="221"/>
      <c r="B815" s="221"/>
      <c r="C815" s="252" t="s">
        <v>237</v>
      </c>
      <c r="D815" s="251">
        <v>0</v>
      </c>
      <c r="E815" s="251">
        <v>96805347</v>
      </c>
      <c r="F815" s="251">
        <v>0</v>
      </c>
      <c r="G815" s="251">
        <v>0</v>
      </c>
      <c r="H815" s="221"/>
      <c r="I815" s="221"/>
      <c r="J815" s="221"/>
      <c r="K815" s="221"/>
    </row>
    <row r="816" spans="1:11" ht="15" customHeight="1">
      <c r="A816" s="221"/>
      <c r="B816" s="221"/>
      <c r="C816" s="256" t="s">
        <v>200</v>
      </c>
      <c r="D816" s="257" t="s">
        <v>200</v>
      </c>
      <c r="E816" s="257" t="s">
        <v>200</v>
      </c>
      <c r="F816" s="257" t="s">
        <v>200</v>
      </c>
      <c r="G816" s="257" t="s">
        <v>200</v>
      </c>
      <c r="H816" s="221"/>
      <c r="I816" s="221"/>
      <c r="J816" s="221"/>
      <c r="K816" s="221"/>
    </row>
    <row r="817" spans="1:11" ht="15" customHeight="1">
      <c r="A817" s="221"/>
      <c r="B817" s="221"/>
      <c r="C817" s="224" t="s">
        <v>250</v>
      </c>
      <c r="D817" s="992">
        <v>0</v>
      </c>
      <c r="E817" s="992">
        <v>2500000000</v>
      </c>
      <c r="F817" s="992">
        <v>1170927000</v>
      </c>
      <c r="G817" s="992">
        <v>1858357000</v>
      </c>
      <c r="H817" s="221"/>
      <c r="I817" s="221"/>
      <c r="J817" s="221"/>
      <c r="K817" s="221"/>
    </row>
    <row r="818" spans="1:11" ht="15" customHeight="1">
      <c r="A818" s="221"/>
      <c r="B818" s="221"/>
      <c r="C818" s="225" t="s">
        <v>219</v>
      </c>
      <c r="D818" s="261">
        <v>0</v>
      </c>
      <c r="E818" s="261">
        <v>0</v>
      </c>
      <c r="F818" s="261">
        <v>0</v>
      </c>
      <c r="G818" s="261">
        <v>0</v>
      </c>
      <c r="H818" s="221"/>
      <c r="I818" s="221"/>
      <c r="J818" s="221"/>
      <c r="K818" s="221"/>
    </row>
    <row r="819" spans="1:11" ht="15" customHeight="1">
      <c r="A819" s="221"/>
      <c r="B819" s="221"/>
      <c r="C819" s="225" t="s">
        <v>220</v>
      </c>
      <c r="D819" s="261">
        <v>0</v>
      </c>
      <c r="E819" s="261">
        <v>0</v>
      </c>
      <c r="F819" s="261">
        <v>0</v>
      </c>
      <c r="G819" s="261">
        <v>0</v>
      </c>
      <c r="H819" s="221"/>
      <c r="I819" s="221"/>
      <c r="J819" s="221"/>
      <c r="K819" s="221"/>
    </row>
    <row r="820" spans="1:11" ht="15" customHeight="1">
      <c r="A820" s="221"/>
      <c r="B820" s="221"/>
      <c r="C820" s="225" t="s">
        <v>221</v>
      </c>
      <c r="D820" s="261">
        <v>0</v>
      </c>
      <c r="E820" s="261">
        <v>0</v>
      </c>
      <c r="F820" s="261">
        <v>0</v>
      </c>
      <c r="G820" s="261">
        <v>0</v>
      </c>
      <c r="H820" s="221"/>
      <c r="I820" s="221"/>
      <c r="J820" s="221"/>
      <c r="K820" s="221"/>
    </row>
    <row r="821" spans="1:11" ht="15" customHeight="1">
      <c r="A821" s="221"/>
      <c r="B821" s="221"/>
      <c r="C821" s="225" t="s">
        <v>222</v>
      </c>
      <c r="D821" s="261">
        <v>0</v>
      </c>
      <c r="E821" s="261">
        <v>0</v>
      </c>
      <c r="F821" s="261">
        <v>0</v>
      </c>
      <c r="G821" s="261">
        <v>0</v>
      </c>
      <c r="H821" s="221"/>
      <c r="I821" s="221"/>
      <c r="J821" s="221"/>
      <c r="K821" s="221"/>
    </row>
    <row r="822" spans="1:11" ht="15" customHeight="1">
      <c r="A822" s="221"/>
      <c r="B822" s="221"/>
      <c r="C822" s="225" t="s">
        <v>220</v>
      </c>
      <c r="D822" s="261">
        <v>0</v>
      </c>
      <c r="E822" s="261">
        <v>0</v>
      </c>
      <c r="F822" s="261">
        <v>0</v>
      </c>
      <c r="G822" s="261">
        <v>0</v>
      </c>
      <c r="H822" s="221"/>
      <c r="I822" s="221"/>
      <c r="J822" s="221"/>
      <c r="K822" s="221"/>
    </row>
    <row r="823" spans="1:11" ht="15" customHeight="1">
      <c r="A823" s="221"/>
      <c r="B823" s="221"/>
      <c r="C823" s="225" t="s">
        <v>221</v>
      </c>
      <c r="D823" s="261">
        <v>0</v>
      </c>
      <c r="E823" s="261">
        <v>0</v>
      </c>
      <c r="F823" s="261">
        <v>0</v>
      </c>
      <c r="G823" s="261">
        <v>0</v>
      </c>
      <c r="H823" s="221"/>
      <c r="I823" s="221"/>
      <c r="J823" s="221"/>
      <c r="K823" s="221"/>
    </row>
    <row r="824" spans="1:11" ht="15" customHeight="1">
      <c r="A824" s="221"/>
      <c r="B824" s="221"/>
      <c r="C824" s="225" t="s">
        <v>223</v>
      </c>
      <c r="D824" s="261">
        <v>0</v>
      </c>
      <c r="E824" s="261">
        <v>0</v>
      </c>
      <c r="F824" s="261">
        <v>0</v>
      </c>
      <c r="G824" s="261">
        <v>0</v>
      </c>
      <c r="H824" s="221"/>
      <c r="I824" s="221"/>
      <c r="J824" s="221"/>
      <c r="K824" s="221"/>
    </row>
    <row r="825" spans="1:11" ht="15" customHeight="1">
      <c r="A825" s="221"/>
      <c r="B825" s="221"/>
      <c r="C825" s="225" t="s">
        <v>220</v>
      </c>
      <c r="D825" s="261">
        <v>0</v>
      </c>
      <c r="E825" s="261">
        <v>0</v>
      </c>
      <c r="F825" s="261">
        <v>0</v>
      </c>
      <c r="G825" s="261">
        <v>0</v>
      </c>
      <c r="H825" s="221"/>
      <c r="I825" s="221"/>
      <c r="J825" s="221"/>
      <c r="K825" s="221"/>
    </row>
    <row r="826" spans="1:11" ht="15" customHeight="1">
      <c r="A826" s="221"/>
      <c r="B826" s="221"/>
      <c r="C826" s="225" t="s">
        <v>221</v>
      </c>
      <c r="D826" s="261">
        <v>0</v>
      </c>
      <c r="E826" s="261">
        <v>0</v>
      </c>
      <c r="F826" s="261">
        <v>0</v>
      </c>
      <c r="G826" s="261">
        <v>0</v>
      </c>
      <c r="H826" s="221"/>
      <c r="I826" s="221"/>
      <c r="J826" s="221"/>
      <c r="K826" s="221"/>
    </row>
    <row r="827" spans="1:11" ht="15" customHeight="1">
      <c r="A827" s="221"/>
      <c r="B827" s="221"/>
      <c r="C827" s="225" t="s">
        <v>224</v>
      </c>
      <c r="D827" s="261">
        <v>0</v>
      </c>
      <c r="E827" s="261">
        <v>0</v>
      </c>
      <c r="F827" s="261">
        <v>0</v>
      </c>
      <c r="G827" s="261">
        <v>0</v>
      </c>
      <c r="H827" s="221"/>
      <c r="I827" s="221"/>
      <c r="J827" s="221"/>
      <c r="K827" s="221"/>
    </row>
    <row r="828" spans="1:11" ht="15" customHeight="1">
      <c r="A828" s="221"/>
      <c r="B828" s="221"/>
      <c r="C828" s="225" t="s">
        <v>220</v>
      </c>
      <c r="D828" s="261">
        <v>0</v>
      </c>
      <c r="E828" s="261">
        <v>0</v>
      </c>
      <c r="F828" s="261">
        <v>0</v>
      </c>
      <c r="G828" s="261">
        <v>0</v>
      </c>
      <c r="H828" s="221"/>
      <c r="I828" s="221"/>
      <c r="J828" s="221"/>
      <c r="K828" s="221"/>
    </row>
    <row r="829" spans="1:11" ht="15" customHeight="1">
      <c r="A829" s="221"/>
      <c r="B829" s="221"/>
      <c r="C829" s="225" t="s">
        <v>221</v>
      </c>
      <c r="D829" s="261">
        <v>0</v>
      </c>
      <c r="E829" s="261">
        <v>0</v>
      </c>
      <c r="F829" s="261">
        <v>0</v>
      </c>
      <c r="G829" s="261">
        <v>0</v>
      </c>
      <c r="H829" s="221"/>
      <c r="I829" s="221"/>
      <c r="J829" s="221"/>
      <c r="K829" s="221"/>
    </row>
    <row r="830" spans="1:11" ht="20.100000000000001" customHeight="1">
      <c r="A830" s="221"/>
      <c r="B830" s="221"/>
      <c r="C830" s="225" t="s">
        <v>251</v>
      </c>
      <c r="D830" s="262">
        <v>0</v>
      </c>
      <c r="E830" s="262">
        <v>0</v>
      </c>
      <c r="F830" s="262">
        <v>0</v>
      </c>
      <c r="G830" s="262">
        <v>0</v>
      </c>
      <c r="H830" s="221"/>
      <c r="I830" s="221"/>
      <c r="J830" s="221"/>
      <c r="K830" s="221"/>
    </row>
    <row r="831" spans="1:11" ht="15" customHeight="1">
      <c r="A831" s="221"/>
      <c r="B831" s="221"/>
      <c r="C831" s="225" t="s">
        <v>220</v>
      </c>
      <c r="D831" s="261">
        <v>0</v>
      </c>
      <c r="E831" s="261">
        <v>0</v>
      </c>
      <c r="F831" s="261">
        <v>0</v>
      </c>
      <c r="G831" s="261">
        <v>0</v>
      </c>
      <c r="H831" s="221"/>
      <c r="I831" s="221"/>
      <c r="J831" s="221"/>
      <c r="K831" s="221"/>
    </row>
    <row r="832" spans="1:11" ht="15" customHeight="1">
      <c r="A832" s="221"/>
      <c r="B832" s="221"/>
      <c r="C832" s="225" t="s">
        <v>221</v>
      </c>
      <c r="D832" s="261">
        <v>0</v>
      </c>
      <c r="E832" s="261">
        <v>0</v>
      </c>
      <c r="F832" s="261">
        <v>0</v>
      </c>
      <c r="G832" s="261">
        <v>0</v>
      </c>
      <c r="H832" s="221"/>
      <c r="I832" s="221"/>
      <c r="J832" s="221"/>
      <c r="K832" s="221"/>
    </row>
    <row r="833" spans="1:11" ht="15" customHeight="1">
      <c r="A833" s="221"/>
      <c r="B833" s="221"/>
      <c r="C833" s="225" t="s">
        <v>226</v>
      </c>
      <c r="D833" s="261">
        <v>0</v>
      </c>
      <c r="E833" s="261">
        <v>0</v>
      </c>
      <c r="F833" s="261">
        <v>0</v>
      </c>
      <c r="G833" s="261">
        <v>0</v>
      </c>
      <c r="H833" s="221"/>
      <c r="I833" s="221"/>
      <c r="J833" s="221"/>
      <c r="K833" s="221"/>
    </row>
    <row r="834" spans="1:11" ht="15" customHeight="1">
      <c r="A834" s="221"/>
      <c r="B834" s="221"/>
      <c r="C834" s="225" t="s">
        <v>220</v>
      </c>
      <c r="D834" s="261">
        <v>0</v>
      </c>
      <c r="E834" s="261">
        <v>0</v>
      </c>
      <c r="F834" s="261">
        <v>0</v>
      </c>
      <c r="G834" s="261">
        <v>0</v>
      </c>
      <c r="H834" s="221"/>
      <c r="I834" s="221"/>
      <c r="J834" s="221"/>
      <c r="K834" s="221"/>
    </row>
    <row r="835" spans="1:11" ht="15" customHeight="1">
      <c r="A835" s="221"/>
      <c r="B835" s="221"/>
      <c r="C835" s="225" t="s">
        <v>221</v>
      </c>
      <c r="D835" s="261">
        <v>0</v>
      </c>
      <c r="E835" s="261">
        <v>0</v>
      </c>
      <c r="F835" s="261">
        <v>0</v>
      </c>
      <c r="G835" s="261">
        <v>0</v>
      </c>
      <c r="H835" s="221"/>
      <c r="I835" s="221"/>
      <c r="J835" s="221"/>
      <c r="K835" s="221"/>
    </row>
    <row r="836" spans="1:11" ht="15" customHeight="1">
      <c r="A836" s="221"/>
      <c r="B836" s="221"/>
      <c r="C836" s="225" t="s">
        <v>227</v>
      </c>
      <c r="D836" s="261">
        <v>0</v>
      </c>
      <c r="E836" s="261">
        <v>0</v>
      </c>
      <c r="F836" s="261">
        <v>0</v>
      </c>
      <c r="G836" s="261">
        <v>0</v>
      </c>
      <c r="H836" s="221"/>
      <c r="I836" s="221"/>
      <c r="J836" s="221"/>
      <c r="K836" s="221"/>
    </row>
    <row r="837" spans="1:11" ht="15" customHeight="1">
      <c r="A837" s="221"/>
      <c r="B837" s="221"/>
      <c r="C837" s="225" t="s">
        <v>220</v>
      </c>
      <c r="D837" s="261">
        <v>0</v>
      </c>
      <c r="E837" s="261">
        <v>0</v>
      </c>
      <c r="F837" s="261">
        <v>0</v>
      </c>
      <c r="G837" s="261">
        <v>0</v>
      </c>
      <c r="H837" s="221"/>
      <c r="I837" s="221"/>
      <c r="J837" s="221"/>
      <c r="K837" s="221"/>
    </row>
    <row r="838" spans="1:11" ht="15" customHeight="1">
      <c r="A838" s="221"/>
      <c r="B838" s="221"/>
      <c r="C838" s="225" t="s">
        <v>221</v>
      </c>
      <c r="D838" s="261">
        <v>0</v>
      </c>
      <c r="E838" s="261">
        <v>0</v>
      </c>
      <c r="F838" s="261">
        <v>0</v>
      </c>
      <c r="G838" s="261">
        <v>0</v>
      </c>
      <c r="H838" s="221"/>
      <c r="I838" s="221"/>
      <c r="J838" s="221"/>
      <c r="K838" s="221"/>
    </row>
    <row r="839" spans="1:11" ht="15" customHeight="1">
      <c r="A839" s="221"/>
      <c r="B839" s="221"/>
      <c r="C839" s="225" t="s">
        <v>228</v>
      </c>
      <c r="D839" s="261">
        <v>0</v>
      </c>
      <c r="E839" s="261">
        <v>0</v>
      </c>
      <c r="F839" s="261">
        <v>0</v>
      </c>
      <c r="G839" s="261">
        <v>0</v>
      </c>
      <c r="H839" s="221"/>
      <c r="I839" s="221"/>
      <c r="J839" s="221"/>
      <c r="K839" s="221"/>
    </row>
    <row r="840" spans="1:11" ht="15" customHeight="1">
      <c r="A840" s="221"/>
      <c r="B840" s="221"/>
      <c r="C840" s="225" t="s">
        <v>220</v>
      </c>
      <c r="D840" s="261">
        <v>0</v>
      </c>
      <c r="E840" s="261">
        <v>0</v>
      </c>
      <c r="F840" s="261">
        <v>0</v>
      </c>
      <c r="G840" s="261">
        <v>0</v>
      </c>
      <c r="H840" s="221"/>
      <c r="I840" s="221"/>
      <c r="J840" s="221"/>
      <c r="K840" s="221"/>
    </row>
    <row r="841" spans="1:11" ht="15" customHeight="1">
      <c r="A841" s="221"/>
      <c r="B841" s="221"/>
      <c r="C841" s="225" t="s">
        <v>229</v>
      </c>
      <c r="D841" s="261">
        <v>0</v>
      </c>
      <c r="E841" s="261">
        <v>0</v>
      </c>
      <c r="F841" s="261">
        <v>0</v>
      </c>
      <c r="G841" s="261">
        <v>0</v>
      </c>
      <c r="H841" s="221"/>
      <c r="I841" s="221"/>
      <c r="J841" s="221"/>
      <c r="K841" s="221"/>
    </row>
    <row r="842" spans="1:11" ht="15" customHeight="1">
      <c r="A842" s="221"/>
      <c r="B842" s="221"/>
      <c r="C842" s="225" t="s">
        <v>230</v>
      </c>
      <c r="D842" s="261">
        <v>0</v>
      </c>
      <c r="E842" s="261">
        <v>0</v>
      </c>
      <c r="F842" s="261">
        <v>0</v>
      </c>
      <c r="G842" s="261">
        <v>0</v>
      </c>
      <c r="H842" s="221"/>
      <c r="I842" s="221"/>
      <c r="J842" s="221"/>
      <c r="K842" s="221"/>
    </row>
    <row r="843" spans="1:11" ht="15" customHeight="1">
      <c r="A843" s="221"/>
      <c r="B843" s="221"/>
      <c r="C843" s="225" t="s">
        <v>231</v>
      </c>
      <c r="D843" s="261">
        <v>0</v>
      </c>
      <c r="E843" s="261">
        <v>0</v>
      </c>
      <c r="F843" s="261">
        <v>0</v>
      </c>
      <c r="G843" s="261">
        <v>0</v>
      </c>
      <c r="H843" s="221"/>
      <c r="I843" s="221"/>
      <c r="J843" s="221"/>
      <c r="K843" s="221"/>
    </row>
    <row r="844" spans="1:11" ht="15" customHeight="1">
      <c r="A844" s="221"/>
      <c r="B844" s="221"/>
      <c r="C844" s="225" t="s">
        <v>232</v>
      </c>
      <c r="D844" s="261">
        <v>0</v>
      </c>
      <c r="E844" s="261">
        <v>0</v>
      </c>
      <c r="F844" s="261">
        <v>0</v>
      </c>
      <c r="G844" s="261">
        <v>0</v>
      </c>
      <c r="H844" s="221"/>
      <c r="I844" s="221"/>
      <c r="J844" s="221"/>
      <c r="K844" s="221"/>
    </row>
    <row r="845" spans="1:11" ht="15" customHeight="1">
      <c r="A845" s="221"/>
      <c r="B845" s="221"/>
      <c r="C845" s="225" t="s">
        <v>233</v>
      </c>
      <c r="D845" s="261">
        <v>0</v>
      </c>
      <c r="E845" s="261">
        <v>2500000000</v>
      </c>
      <c r="F845" s="261">
        <v>1170927000</v>
      </c>
      <c r="G845" s="261">
        <v>1858357000</v>
      </c>
      <c r="H845" s="221"/>
      <c r="I845" s="221"/>
      <c r="J845" s="221"/>
      <c r="K845" s="221"/>
    </row>
    <row r="846" spans="1:11" ht="15" customHeight="1">
      <c r="A846" s="221"/>
      <c r="B846" s="221"/>
      <c r="C846" s="225" t="s">
        <v>220</v>
      </c>
      <c r="D846" s="261">
        <v>0</v>
      </c>
      <c r="E846" s="261">
        <v>2500000000</v>
      </c>
      <c r="F846" s="261">
        <v>1170927000</v>
      </c>
      <c r="G846" s="261">
        <v>1858357000</v>
      </c>
      <c r="H846" s="221"/>
      <c r="I846" s="221"/>
      <c r="J846" s="221"/>
      <c r="K846" s="221"/>
    </row>
    <row r="847" spans="1:11" ht="15" customHeight="1">
      <c r="A847" s="221"/>
      <c r="B847" s="221"/>
      <c r="C847" s="225" t="s">
        <v>229</v>
      </c>
      <c r="D847" s="261">
        <v>0</v>
      </c>
      <c r="E847" s="261">
        <v>0</v>
      </c>
      <c r="F847" s="261">
        <v>0</v>
      </c>
      <c r="G847" s="261">
        <v>0</v>
      </c>
      <c r="H847" s="221"/>
      <c r="I847" s="221"/>
      <c r="J847" s="221"/>
      <c r="K847" s="221"/>
    </row>
    <row r="848" spans="1:11" ht="15" customHeight="1">
      <c r="A848" s="221"/>
      <c r="B848" s="221"/>
      <c r="C848" s="225" t="s">
        <v>230</v>
      </c>
      <c r="D848" s="261">
        <v>0</v>
      </c>
      <c r="E848" s="261">
        <v>0</v>
      </c>
      <c r="F848" s="261">
        <v>0</v>
      </c>
      <c r="G848" s="261">
        <v>0</v>
      </c>
      <c r="H848" s="221"/>
      <c r="I848" s="221"/>
      <c r="J848" s="221"/>
      <c r="K848" s="221"/>
    </row>
    <row r="849" spans="1:11" ht="15" customHeight="1">
      <c r="A849" s="221"/>
      <c r="B849" s="221"/>
      <c r="C849" s="225" t="s">
        <v>231</v>
      </c>
      <c r="D849" s="261">
        <v>0</v>
      </c>
      <c r="E849" s="261">
        <v>0</v>
      </c>
      <c r="F849" s="261">
        <v>0</v>
      </c>
      <c r="G849" s="261">
        <v>0</v>
      </c>
      <c r="H849" s="221"/>
      <c r="I849" s="221"/>
      <c r="J849" s="221"/>
      <c r="K849" s="221"/>
    </row>
    <row r="850" spans="1:11" ht="15" customHeight="1">
      <c r="A850" s="221"/>
      <c r="B850" s="221"/>
      <c r="C850" s="225" t="s">
        <v>232</v>
      </c>
      <c r="D850" s="261">
        <v>0</v>
      </c>
      <c r="E850" s="261">
        <v>0</v>
      </c>
      <c r="F850" s="261">
        <v>0</v>
      </c>
      <c r="G850" s="261">
        <v>0</v>
      </c>
      <c r="H850" s="221"/>
      <c r="I850" s="221"/>
      <c r="J850" s="221"/>
      <c r="K850" s="221"/>
    </row>
    <row r="851" spans="1:11" ht="15" customHeight="1">
      <c r="A851" s="221"/>
      <c r="B851" s="221"/>
      <c r="C851" s="225" t="s">
        <v>234</v>
      </c>
      <c r="D851" s="261">
        <v>0</v>
      </c>
      <c r="E851" s="261">
        <v>0</v>
      </c>
      <c r="F851" s="261">
        <v>0</v>
      </c>
      <c r="G851" s="261">
        <v>0</v>
      </c>
      <c r="H851" s="221"/>
      <c r="I851" s="221"/>
      <c r="J851" s="221"/>
      <c r="K851" s="221"/>
    </row>
    <row r="852" spans="1:11" ht="15" customHeight="1">
      <c r="A852" s="221"/>
      <c r="B852" s="221"/>
      <c r="C852" s="225" t="s">
        <v>220</v>
      </c>
      <c r="D852" s="261">
        <v>0</v>
      </c>
      <c r="E852" s="261">
        <v>0</v>
      </c>
      <c r="F852" s="261">
        <v>0</v>
      </c>
      <c r="G852" s="261">
        <v>0</v>
      </c>
      <c r="H852" s="221"/>
      <c r="I852" s="221"/>
      <c r="J852" s="221"/>
      <c r="K852" s="221"/>
    </row>
    <row r="853" spans="1:11" ht="15" customHeight="1">
      <c r="A853" s="221"/>
      <c r="B853" s="221"/>
      <c r="C853" s="225" t="s">
        <v>229</v>
      </c>
      <c r="D853" s="261">
        <v>0</v>
      </c>
      <c r="E853" s="261">
        <v>0</v>
      </c>
      <c r="F853" s="261">
        <v>0</v>
      </c>
      <c r="G853" s="261">
        <v>0</v>
      </c>
      <c r="H853" s="221"/>
      <c r="I853" s="221"/>
      <c r="J853" s="221"/>
      <c r="K853" s="221"/>
    </row>
    <row r="854" spans="1:11" ht="15" customHeight="1">
      <c r="A854" s="221"/>
      <c r="B854" s="221"/>
      <c r="C854" s="225" t="s">
        <v>230</v>
      </c>
      <c r="D854" s="261">
        <v>0</v>
      </c>
      <c r="E854" s="261">
        <v>0</v>
      </c>
      <c r="F854" s="261">
        <v>0</v>
      </c>
      <c r="G854" s="261">
        <v>0</v>
      </c>
      <c r="H854" s="221"/>
      <c r="I854" s="221"/>
      <c r="J854" s="221"/>
      <c r="K854" s="221"/>
    </row>
    <row r="855" spans="1:11" ht="15" customHeight="1">
      <c r="A855" s="221"/>
      <c r="B855" s="221"/>
      <c r="C855" s="225" t="s">
        <v>231</v>
      </c>
      <c r="D855" s="261">
        <v>0</v>
      </c>
      <c r="E855" s="261">
        <v>0</v>
      </c>
      <c r="F855" s="261">
        <v>0</v>
      </c>
      <c r="G855" s="261">
        <v>0</v>
      </c>
      <c r="H855" s="221"/>
      <c r="I855" s="221"/>
      <c r="J855" s="221"/>
      <c r="K855" s="221"/>
    </row>
    <row r="856" spans="1:11" ht="15" customHeight="1">
      <c r="A856" s="221"/>
      <c r="B856" s="221"/>
      <c r="C856" s="225" t="s">
        <v>232</v>
      </c>
      <c r="D856" s="261">
        <v>0</v>
      </c>
      <c r="E856" s="261">
        <v>0</v>
      </c>
      <c r="F856" s="261">
        <v>0</v>
      </c>
      <c r="G856" s="261">
        <v>0</v>
      </c>
      <c r="H856" s="221"/>
      <c r="I856" s="221"/>
      <c r="J856" s="221"/>
      <c r="K856" s="221"/>
    </row>
    <row r="857" spans="1:11" ht="15" customHeight="1">
      <c r="A857" s="221"/>
      <c r="B857" s="221"/>
      <c r="C857" s="225" t="s">
        <v>235</v>
      </c>
      <c r="D857" s="261">
        <v>0</v>
      </c>
      <c r="E857" s="261">
        <v>0</v>
      </c>
      <c r="F857" s="261">
        <v>0</v>
      </c>
      <c r="G857" s="261">
        <v>0</v>
      </c>
      <c r="H857" s="221"/>
      <c r="I857" s="221"/>
      <c r="J857" s="221"/>
      <c r="K857" s="221"/>
    </row>
    <row r="858" spans="1:11" ht="15" customHeight="1">
      <c r="A858" s="221"/>
      <c r="B858" s="221"/>
      <c r="C858" s="225" t="s">
        <v>236</v>
      </c>
      <c r="D858" s="261">
        <v>0</v>
      </c>
      <c r="E858" s="261">
        <v>0</v>
      </c>
      <c r="F858" s="261">
        <v>0</v>
      </c>
      <c r="G858" s="261">
        <v>0</v>
      </c>
      <c r="H858" s="221"/>
      <c r="I858" s="221"/>
      <c r="J858" s="221"/>
      <c r="K858" s="221"/>
    </row>
    <row r="859" spans="1:11" ht="20.100000000000001" customHeight="1">
      <c r="A859" s="221"/>
      <c r="B859" s="221"/>
      <c r="C859" s="263" t="s">
        <v>200</v>
      </c>
      <c r="D859" s="221"/>
      <c r="E859" s="221"/>
      <c r="F859" s="221"/>
      <c r="G859" s="221"/>
      <c r="H859" s="221"/>
      <c r="I859" s="221"/>
      <c r="J859" s="221"/>
      <c r="K859" s="221"/>
    </row>
    <row r="860" spans="1:11" ht="20.100000000000001" hidden="1" customHeight="1">
      <c r="A860" s="264" t="s">
        <v>252</v>
      </c>
      <c r="B860" s="244" t="s">
        <v>84</v>
      </c>
      <c r="C860" s="244" t="s">
        <v>200</v>
      </c>
      <c r="D860" s="221"/>
      <c r="E860" s="265" t="s">
        <v>200</v>
      </c>
      <c r="F860" s="244" t="s">
        <v>84</v>
      </c>
      <c r="G860" s="244" t="s">
        <v>200</v>
      </c>
      <c r="H860" s="266" t="s">
        <v>200</v>
      </c>
      <c r="I860" s="265" t="s">
        <v>200</v>
      </c>
      <c r="J860" s="244" t="s">
        <v>84</v>
      </c>
      <c r="K860" s="244" t="s">
        <v>200</v>
      </c>
    </row>
    <row r="861" spans="1:11" ht="20.100000000000001" hidden="1" customHeight="1">
      <c r="A861" s="267" t="s">
        <v>253</v>
      </c>
      <c r="B861" s="244" t="s">
        <v>254</v>
      </c>
      <c r="C861" s="244" t="s">
        <v>200</v>
      </c>
      <c r="D861" s="221"/>
      <c r="E861" s="267" t="s">
        <v>255</v>
      </c>
      <c r="F861" s="244" t="s">
        <v>254</v>
      </c>
      <c r="G861" s="244" t="s">
        <v>200</v>
      </c>
      <c r="H861" s="221"/>
      <c r="I861" s="267" t="s">
        <v>256</v>
      </c>
      <c r="J861" s="244" t="s">
        <v>254</v>
      </c>
      <c r="K861" s="244" t="s">
        <v>200</v>
      </c>
    </row>
    <row r="862" spans="1:11" ht="20.100000000000001" hidden="1" customHeight="1">
      <c r="A862" s="268" t="s">
        <v>200</v>
      </c>
      <c r="B862" s="244" t="s">
        <v>86</v>
      </c>
      <c r="C862" s="244" t="s">
        <v>200</v>
      </c>
      <c r="D862" s="221"/>
      <c r="E862" s="268" t="s">
        <v>200</v>
      </c>
      <c r="F862" s="244" t="s">
        <v>86</v>
      </c>
      <c r="G862" s="244" t="s">
        <v>200</v>
      </c>
      <c r="H862" s="221"/>
      <c r="I862" s="268" t="s">
        <v>200</v>
      </c>
      <c r="J862" s="244" t="s">
        <v>86</v>
      </c>
      <c r="K862" s="244" t="s">
        <v>200</v>
      </c>
    </row>
    <row r="863" spans="1:11" hidden="1"/>
    <row r="864" spans="1:11">
      <c r="A864" s="264" t="s">
        <v>252</v>
      </c>
      <c r="B864" s="244" t="s">
        <v>84</v>
      </c>
      <c r="C864" s="244" t="s">
        <v>200</v>
      </c>
      <c r="D864" s="221"/>
      <c r="E864" s="265" t="s">
        <v>200</v>
      </c>
      <c r="F864" s="244" t="s">
        <v>84</v>
      </c>
      <c r="G864" s="244" t="s">
        <v>200</v>
      </c>
      <c r="H864" s="266" t="s">
        <v>200</v>
      </c>
      <c r="I864" s="265" t="s">
        <v>200</v>
      </c>
      <c r="J864" s="244" t="s">
        <v>84</v>
      </c>
      <c r="K864" s="244" t="s">
        <v>200</v>
      </c>
    </row>
    <row r="865" spans="1:11" ht="18">
      <c r="A865" s="267" t="s">
        <v>253</v>
      </c>
      <c r="B865" s="244" t="s">
        <v>254</v>
      </c>
      <c r="C865" s="244" t="s">
        <v>200</v>
      </c>
      <c r="D865" s="221"/>
      <c r="E865" s="267" t="s">
        <v>255</v>
      </c>
      <c r="F865" s="244" t="s">
        <v>254</v>
      </c>
      <c r="G865" s="244" t="s">
        <v>200</v>
      </c>
      <c r="H865" s="221"/>
      <c r="I865" s="267" t="s">
        <v>256</v>
      </c>
      <c r="J865" s="244" t="s">
        <v>254</v>
      </c>
      <c r="K865" s="244" t="s">
        <v>200</v>
      </c>
    </row>
    <row r="866" spans="1:11">
      <c r="A866" s="268" t="s">
        <v>200</v>
      </c>
      <c r="B866" s="244" t="s">
        <v>86</v>
      </c>
      <c r="C866" s="244" t="s">
        <v>200</v>
      </c>
      <c r="D866" s="221"/>
      <c r="E866" s="268" t="s">
        <v>200</v>
      </c>
      <c r="F866" s="244" t="s">
        <v>86</v>
      </c>
      <c r="G866" s="244" t="s">
        <v>200</v>
      </c>
      <c r="H866" s="221"/>
      <c r="I866" s="268" t="s">
        <v>200</v>
      </c>
      <c r="J866" s="244" t="s">
        <v>86</v>
      </c>
      <c r="K866" s="244" t="s">
        <v>200</v>
      </c>
    </row>
  </sheetData>
  <mergeCells count="82">
    <mergeCell ref="C12:G12"/>
    <mergeCell ref="C1:G1"/>
    <mergeCell ref="C2:G2"/>
    <mergeCell ref="D3:G3"/>
    <mergeCell ref="D4:G4"/>
    <mergeCell ref="D5:G5"/>
    <mergeCell ref="D6:G6"/>
    <mergeCell ref="D7:G7"/>
    <mergeCell ref="C8:G8"/>
    <mergeCell ref="C9:G9"/>
    <mergeCell ref="D10:G10"/>
    <mergeCell ref="D11:G11"/>
    <mergeCell ref="D29:G29"/>
    <mergeCell ref="D13:G13"/>
    <mergeCell ref="D14:G14"/>
    <mergeCell ref="D15:G15"/>
    <mergeCell ref="D16:G16"/>
    <mergeCell ref="C19:G19"/>
    <mergeCell ref="D23:G23"/>
    <mergeCell ref="D24:G24"/>
    <mergeCell ref="C25:G25"/>
    <mergeCell ref="D26:G26"/>
    <mergeCell ref="D27:G27"/>
    <mergeCell ref="D28:G28"/>
    <mergeCell ref="D197:G197"/>
    <mergeCell ref="C38:G38"/>
    <mergeCell ref="D83:G83"/>
    <mergeCell ref="D84:G84"/>
    <mergeCell ref="D85:G85"/>
    <mergeCell ref="C94:G94"/>
    <mergeCell ref="D139:G139"/>
    <mergeCell ref="D140:G140"/>
    <mergeCell ref="D141:G141"/>
    <mergeCell ref="C150:G150"/>
    <mergeCell ref="D195:G195"/>
    <mergeCell ref="D196:G196"/>
    <mergeCell ref="D365:G365"/>
    <mergeCell ref="C206:G206"/>
    <mergeCell ref="D251:G251"/>
    <mergeCell ref="D252:G252"/>
    <mergeCell ref="D253:G253"/>
    <mergeCell ref="C262:G262"/>
    <mergeCell ref="D307:G307"/>
    <mergeCell ref="D308:G308"/>
    <mergeCell ref="D309:G309"/>
    <mergeCell ref="C318:G318"/>
    <mergeCell ref="D363:G363"/>
    <mergeCell ref="D364:G364"/>
    <mergeCell ref="D533:G533"/>
    <mergeCell ref="C374:G374"/>
    <mergeCell ref="D419:G419"/>
    <mergeCell ref="D420:G420"/>
    <mergeCell ref="D421:G421"/>
    <mergeCell ref="D422:G422"/>
    <mergeCell ref="C431:G431"/>
    <mergeCell ref="D476:G476"/>
    <mergeCell ref="D477:G477"/>
    <mergeCell ref="D478:G478"/>
    <mergeCell ref="D479:G479"/>
    <mergeCell ref="C488:G488"/>
    <mergeCell ref="D649:G649"/>
    <mergeCell ref="D534:G534"/>
    <mergeCell ref="D535:G535"/>
    <mergeCell ref="D536:G536"/>
    <mergeCell ref="C545:G545"/>
    <mergeCell ref="D590:G590"/>
    <mergeCell ref="D591:G591"/>
    <mergeCell ref="D592:G592"/>
    <mergeCell ref="D593:G593"/>
    <mergeCell ref="C602:G602"/>
    <mergeCell ref="D647:G647"/>
    <mergeCell ref="D648:G648"/>
    <mergeCell ref="D760:G760"/>
    <mergeCell ref="D761:G761"/>
    <mergeCell ref="D762:G762"/>
    <mergeCell ref="C771:G771"/>
    <mergeCell ref="C658:G658"/>
    <mergeCell ref="D703:G703"/>
    <mergeCell ref="D704:G704"/>
    <mergeCell ref="D705:G705"/>
    <mergeCell ref="D706:G706"/>
    <mergeCell ref="C715:G71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485DC-DD20-4ED4-BE57-587AAB2DB76F}">
  <dimension ref="A1:K296"/>
  <sheetViews>
    <sheetView workbookViewId="0">
      <selection activeCell="C1" sqref="C1:G1"/>
    </sheetView>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2465</v>
      </c>
      <c r="E3" s="1650"/>
      <c r="F3" s="1650"/>
      <c r="G3" s="1650"/>
      <c r="H3" s="993"/>
      <c r="I3" s="993"/>
      <c r="J3" s="993"/>
      <c r="K3" s="993"/>
    </row>
    <row r="4" spans="1:11" ht="14.1" customHeight="1">
      <c r="A4" s="993"/>
      <c r="B4" s="993"/>
      <c r="C4" s="995" t="s">
        <v>196</v>
      </c>
      <c r="D4" s="1649" t="s">
        <v>1235</v>
      </c>
      <c r="E4" s="1650"/>
      <c r="F4" s="1650"/>
      <c r="G4" s="1650"/>
      <c r="H4" s="993"/>
      <c r="I4" s="993"/>
      <c r="J4" s="993"/>
      <c r="K4" s="993"/>
    </row>
    <row r="5" spans="1:11" ht="14.1" customHeight="1">
      <c r="A5" s="993"/>
      <c r="B5" s="993"/>
      <c r="C5" s="995" t="s">
        <v>2</v>
      </c>
      <c r="D5" s="1649" t="s">
        <v>2466</v>
      </c>
      <c r="E5" s="1650"/>
      <c r="F5" s="1650"/>
      <c r="G5" s="1650"/>
      <c r="H5" s="993"/>
      <c r="I5" s="993"/>
      <c r="J5" s="993"/>
      <c r="K5" s="993"/>
    </row>
    <row r="6" spans="1:11" ht="14.1" customHeight="1">
      <c r="A6" s="993"/>
      <c r="B6" s="993"/>
      <c r="C6" s="995" t="s">
        <v>4</v>
      </c>
      <c r="D6" s="1649" t="s">
        <v>2467</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33" customHeight="1">
      <c r="A9" s="993"/>
      <c r="B9" s="993"/>
      <c r="C9" s="1655" t="s">
        <v>2468</v>
      </c>
      <c r="D9" s="1656"/>
      <c r="E9" s="1656"/>
      <c r="F9" s="1656"/>
      <c r="G9" s="1656"/>
      <c r="H9" s="993"/>
      <c r="I9" s="993"/>
      <c r="J9" s="993"/>
      <c r="K9" s="993"/>
    </row>
    <row r="10" spans="1:11" ht="101.25" customHeight="1">
      <c r="A10" s="993"/>
      <c r="B10" s="993"/>
      <c r="C10" s="996" t="s">
        <v>10</v>
      </c>
      <c r="D10" s="1657" t="s">
        <v>2469</v>
      </c>
      <c r="E10" s="1658"/>
      <c r="F10" s="1658"/>
      <c r="G10" s="1658"/>
      <c r="H10" s="993"/>
      <c r="I10" s="993"/>
      <c r="J10" s="993"/>
      <c r="K10" s="993"/>
    </row>
    <row r="11" spans="1:11" ht="27.95" customHeight="1">
      <c r="A11" s="993"/>
      <c r="B11" s="993"/>
      <c r="C11" s="997" t="s">
        <v>12</v>
      </c>
      <c r="D11" s="998">
        <v>2025</v>
      </c>
      <c r="E11" s="998">
        <v>2026</v>
      </c>
      <c r="F11" s="998">
        <v>2027</v>
      </c>
      <c r="G11" s="998">
        <v>2028</v>
      </c>
      <c r="H11" s="993"/>
      <c r="I11" s="993"/>
      <c r="J11" s="993"/>
      <c r="K11" s="993"/>
    </row>
    <row r="12" spans="1:11" ht="14.1" customHeight="1">
      <c r="A12" s="993"/>
      <c r="B12" s="993"/>
      <c r="C12" s="999"/>
      <c r="D12" s="1000" t="s">
        <v>13</v>
      </c>
      <c r="E12" s="1000" t="s">
        <v>14</v>
      </c>
      <c r="F12" s="1000" t="s">
        <v>14</v>
      </c>
      <c r="G12" s="1000" t="s">
        <v>14</v>
      </c>
      <c r="H12" s="993"/>
      <c r="I12" s="993"/>
      <c r="J12" s="993"/>
      <c r="K12" s="993"/>
    </row>
    <row r="13" spans="1:11" ht="62.1" customHeight="1">
      <c r="A13" s="993"/>
      <c r="B13" s="993"/>
      <c r="C13" s="997" t="s">
        <v>2470</v>
      </c>
      <c r="D13" s="1001" t="s">
        <v>2471</v>
      </c>
      <c r="E13" s="1001" t="s">
        <v>1331</v>
      </c>
      <c r="F13" s="1001" t="s">
        <v>1331</v>
      </c>
      <c r="G13" s="1001" t="s">
        <v>1682</v>
      </c>
      <c r="H13" s="993"/>
      <c r="I13" s="993"/>
      <c r="J13" s="993"/>
      <c r="K13" s="993"/>
    </row>
    <row r="14" spans="1:11" ht="51.95" customHeight="1">
      <c r="A14" s="993"/>
      <c r="B14" s="993"/>
      <c r="C14" s="997" t="s">
        <v>2472</v>
      </c>
      <c r="D14" s="1001" t="s">
        <v>141</v>
      </c>
      <c r="E14" s="1001" t="s">
        <v>1679</v>
      </c>
      <c r="F14" s="1001" t="s">
        <v>1680</v>
      </c>
      <c r="G14" s="1001" t="s">
        <v>849</v>
      </c>
      <c r="H14" s="993"/>
      <c r="I14" s="993"/>
      <c r="J14" s="993"/>
      <c r="K14" s="993"/>
    </row>
    <row r="15" spans="1:11" ht="41.1" customHeight="1">
      <c r="A15" s="993"/>
      <c r="B15" s="993"/>
      <c r="C15" s="997" t="s">
        <v>2473</v>
      </c>
      <c r="D15" s="1001" t="s">
        <v>140</v>
      </c>
      <c r="E15" s="1001" t="s">
        <v>1682</v>
      </c>
      <c r="F15" s="1001" t="s">
        <v>1679</v>
      </c>
      <c r="G15" s="1001" t="s">
        <v>1679</v>
      </c>
      <c r="H15" s="993"/>
      <c r="I15" s="993"/>
      <c r="J15" s="993"/>
      <c r="K15" s="993"/>
    </row>
    <row r="16" spans="1:11" ht="32.25" customHeight="1">
      <c r="A16" s="993"/>
      <c r="B16" s="993"/>
      <c r="C16" s="996" t="s">
        <v>203</v>
      </c>
      <c r="D16" s="1657" t="s">
        <v>2474</v>
      </c>
      <c r="E16" s="1658"/>
      <c r="F16" s="1658"/>
      <c r="G16" s="1658"/>
      <c r="H16" s="993"/>
      <c r="I16" s="993"/>
      <c r="J16" s="993"/>
      <c r="K16" s="993"/>
    </row>
    <row r="17" spans="1:11">
      <c r="A17" s="993"/>
      <c r="B17" s="993"/>
      <c r="C17" s="997" t="s">
        <v>205</v>
      </c>
      <c r="D17" s="998">
        <v>2025</v>
      </c>
      <c r="E17" s="998">
        <v>2026</v>
      </c>
      <c r="F17" s="998">
        <v>2027</v>
      </c>
      <c r="G17" s="998">
        <v>2028</v>
      </c>
      <c r="H17" s="993"/>
      <c r="I17" s="993"/>
      <c r="J17" s="993"/>
      <c r="K17" s="993"/>
    </row>
    <row r="18" spans="1:11" ht="14.1" customHeight="1">
      <c r="A18" s="993"/>
      <c r="B18" s="993"/>
      <c r="C18" s="999"/>
      <c r="D18" s="1000" t="s">
        <v>13</v>
      </c>
      <c r="E18" s="1000" t="s">
        <v>14</v>
      </c>
      <c r="F18" s="1000" t="s">
        <v>14</v>
      </c>
      <c r="G18" s="1000" t="s">
        <v>14</v>
      </c>
      <c r="H18" s="993"/>
      <c r="I18" s="993"/>
      <c r="J18" s="993"/>
      <c r="K18" s="993"/>
    </row>
    <row r="19" spans="1:11" ht="41.1" customHeight="1">
      <c r="A19" s="993"/>
      <c r="B19" s="993"/>
      <c r="C19" s="997" t="s">
        <v>2475</v>
      </c>
      <c r="D19" s="1001" t="s">
        <v>162</v>
      </c>
      <c r="E19" s="1001" t="s">
        <v>1331</v>
      </c>
      <c r="F19" s="1001" t="s">
        <v>1682</v>
      </c>
      <c r="G19" s="1001" t="s">
        <v>1682</v>
      </c>
      <c r="H19" s="993"/>
      <c r="I19" s="993"/>
      <c r="J19" s="993"/>
      <c r="K19" s="993"/>
    </row>
    <row r="20" spans="1:11" ht="45.75" customHeight="1">
      <c r="A20" s="993"/>
      <c r="B20" s="993"/>
      <c r="C20" s="997" t="s">
        <v>2476</v>
      </c>
      <c r="D20" s="1001" t="s">
        <v>248</v>
      </c>
      <c r="E20" s="1001" t="s">
        <v>1165</v>
      </c>
      <c r="F20" s="1001" t="s">
        <v>1129</v>
      </c>
      <c r="G20" s="1001" t="s">
        <v>970</v>
      </c>
      <c r="H20" s="993"/>
      <c r="I20" s="993"/>
      <c r="J20" s="993"/>
      <c r="K20" s="993"/>
    </row>
    <row r="21" spans="1:11" ht="30.95" customHeight="1">
      <c r="A21" s="993"/>
      <c r="B21" s="993"/>
      <c r="C21" s="997" t="s">
        <v>2477</v>
      </c>
      <c r="D21" s="1001" t="s">
        <v>1287</v>
      </c>
      <c r="E21" s="1001" t="s">
        <v>1682</v>
      </c>
      <c r="F21" s="1001" t="s">
        <v>1682</v>
      </c>
      <c r="G21" s="1001" t="s">
        <v>1682</v>
      </c>
      <c r="H21" s="993"/>
      <c r="I21" s="993"/>
      <c r="J21" s="993"/>
      <c r="K21" s="993"/>
    </row>
    <row r="22" spans="1:11" ht="14.1" customHeight="1">
      <c r="A22" s="993"/>
      <c r="B22" s="993"/>
      <c r="C22" s="1643" t="s">
        <v>208</v>
      </c>
      <c r="D22" s="1644"/>
      <c r="E22" s="1644"/>
      <c r="F22" s="1644"/>
      <c r="G22" s="1644"/>
      <c r="H22" s="993"/>
      <c r="I22" s="993"/>
      <c r="J22" s="993"/>
      <c r="K22" s="993"/>
    </row>
    <row r="23" spans="1:11" ht="14.1" customHeight="1">
      <c r="A23" s="993"/>
      <c r="B23" s="993"/>
      <c r="C23" s="1002" t="s">
        <v>2478</v>
      </c>
      <c r="D23" s="1643" t="s">
        <v>2479</v>
      </c>
      <c r="E23" s="1644"/>
      <c r="F23" s="1644"/>
      <c r="G23" s="1644"/>
      <c r="H23" s="993"/>
      <c r="I23" s="993"/>
      <c r="J23" s="993"/>
      <c r="K23" s="993"/>
    </row>
    <row r="24" spans="1:11">
      <c r="A24" s="993"/>
      <c r="B24" s="993"/>
      <c r="C24" s="1003" t="s">
        <v>209</v>
      </c>
      <c r="D24" s="1659" t="s">
        <v>2480</v>
      </c>
      <c r="E24" s="1660"/>
      <c r="F24" s="1660"/>
      <c r="G24" s="1660"/>
      <c r="H24" s="993"/>
      <c r="I24" s="993"/>
      <c r="J24" s="993"/>
      <c r="K24" s="993"/>
    </row>
    <row r="25" spans="1:11" ht="54.95" customHeight="1">
      <c r="A25" s="993"/>
      <c r="B25" s="993"/>
      <c r="C25" s="1004" t="s">
        <v>211</v>
      </c>
      <c r="D25" s="1661" t="s">
        <v>2481</v>
      </c>
      <c r="E25" s="1662"/>
      <c r="F25" s="1662"/>
      <c r="G25" s="1662"/>
      <c r="H25" s="993"/>
      <c r="I25" s="993"/>
      <c r="J25" s="993"/>
      <c r="K25" s="993"/>
    </row>
    <row r="26" spans="1:11">
      <c r="A26" s="993"/>
      <c r="B26" s="993"/>
      <c r="C26" s="1004" t="s">
        <v>31</v>
      </c>
      <c r="D26" s="1661" t="s">
        <v>2482</v>
      </c>
      <c r="E26" s="1662"/>
      <c r="F26" s="1662"/>
      <c r="G26" s="1662"/>
      <c r="H26" s="993"/>
      <c r="I26" s="993"/>
      <c r="J26" s="993"/>
      <c r="K26" s="993"/>
    </row>
    <row r="27" spans="1:11" ht="15" customHeight="1">
      <c r="A27" s="993"/>
      <c r="B27" s="993"/>
      <c r="C27" s="1005"/>
      <c r="D27" s="1006">
        <v>2025</v>
      </c>
      <c r="E27" s="1006">
        <v>2026</v>
      </c>
      <c r="F27" s="1006">
        <v>2027</v>
      </c>
      <c r="G27" s="1006">
        <v>2028</v>
      </c>
      <c r="H27" s="993"/>
      <c r="I27" s="993"/>
      <c r="J27" s="993"/>
      <c r="K27" s="993"/>
    </row>
    <row r="28" spans="1:11" ht="15" customHeight="1">
      <c r="A28" s="993"/>
      <c r="B28" s="993"/>
      <c r="C28" s="1007"/>
      <c r="D28" s="1008" t="s">
        <v>13</v>
      </c>
      <c r="E28" s="1008" t="s">
        <v>14</v>
      </c>
      <c r="F28" s="1008" t="s">
        <v>14</v>
      </c>
      <c r="G28" s="1008" t="s">
        <v>14</v>
      </c>
      <c r="H28" s="993"/>
      <c r="I28" s="993"/>
      <c r="J28" s="993"/>
      <c r="K28" s="993"/>
    </row>
    <row r="29" spans="1:11" ht="14.1" customHeight="1">
      <c r="A29" s="993"/>
      <c r="B29" s="993"/>
      <c r="C29" s="997" t="s">
        <v>33</v>
      </c>
      <c r="D29" s="1001" t="s">
        <v>200</v>
      </c>
      <c r="E29" s="1001" t="s">
        <v>1272</v>
      </c>
      <c r="F29" s="1001" t="s">
        <v>994</v>
      </c>
      <c r="G29" s="1001" t="s">
        <v>994</v>
      </c>
      <c r="H29" s="993"/>
      <c r="I29" s="993"/>
      <c r="J29" s="993"/>
      <c r="K29" s="993"/>
    </row>
    <row r="30" spans="1:11" ht="14.1" customHeight="1">
      <c r="A30" s="993"/>
      <c r="B30" s="993"/>
      <c r="C30" s="997" t="s">
        <v>214</v>
      </c>
      <c r="D30" s="1001" t="s">
        <v>2483</v>
      </c>
      <c r="E30" s="1001" t="s">
        <v>2484</v>
      </c>
      <c r="F30" s="1001" t="s">
        <v>2485</v>
      </c>
      <c r="G30" s="1001" t="s">
        <v>2486</v>
      </c>
      <c r="H30" s="993"/>
      <c r="I30" s="993"/>
      <c r="J30" s="993"/>
      <c r="K30" s="993"/>
    </row>
    <row r="31" spans="1:11" ht="14.1" customHeight="1">
      <c r="A31" s="993"/>
      <c r="B31" s="993"/>
      <c r="C31" s="997" t="s">
        <v>215</v>
      </c>
      <c r="D31" s="1001" t="s">
        <v>164</v>
      </c>
      <c r="E31" s="1001" t="s">
        <v>2487</v>
      </c>
      <c r="F31" s="1001" t="s">
        <v>2488</v>
      </c>
      <c r="G31" s="1001" t="s">
        <v>2489</v>
      </c>
      <c r="H31" s="993"/>
      <c r="I31" s="993"/>
      <c r="J31" s="993"/>
      <c r="K31" s="993"/>
    </row>
    <row r="32" spans="1:11" ht="14.1" customHeight="1">
      <c r="A32" s="993"/>
      <c r="B32" s="993"/>
      <c r="C32" s="997" t="s">
        <v>216</v>
      </c>
      <c r="D32" s="1001" t="s">
        <v>200</v>
      </c>
      <c r="E32" s="1001" t="s">
        <v>200</v>
      </c>
      <c r="F32" s="1001" t="s">
        <v>2040</v>
      </c>
      <c r="G32" s="1001" t="s">
        <v>164</v>
      </c>
      <c r="H32" s="993"/>
      <c r="I32" s="993"/>
      <c r="J32" s="993"/>
      <c r="K32" s="993"/>
    </row>
    <row r="33" spans="1:11" ht="14.1" customHeight="1">
      <c r="A33" s="993"/>
      <c r="B33" s="993"/>
      <c r="C33" s="997" t="s">
        <v>217</v>
      </c>
      <c r="D33" s="1001" t="s">
        <v>200</v>
      </c>
      <c r="E33" s="1001" t="s">
        <v>2490</v>
      </c>
      <c r="F33" s="1001" t="s">
        <v>2491</v>
      </c>
      <c r="G33" s="1001" t="s">
        <v>2492</v>
      </c>
      <c r="H33" s="993"/>
      <c r="I33" s="993"/>
      <c r="J33" s="993"/>
      <c r="K33" s="993"/>
    </row>
    <row r="34" spans="1:11" ht="14.1" customHeight="1">
      <c r="A34" s="993"/>
      <c r="B34" s="993"/>
      <c r="C34" s="997" t="s">
        <v>39</v>
      </c>
      <c r="D34" s="1001" t="s">
        <v>200</v>
      </c>
      <c r="E34" s="1001" t="s">
        <v>200</v>
      </c>
      <c r="F34" s="1001" t="s">
        <v>2493</v>
      </c>
      <c r="G34" s="1001" t="s">
        <v>2492</v>
      </c>
      <c r="H34" s="993"/>
      <c r="I34" s="993"/>
      <c r="J34" s="993"/>
      <c r="K34" s="993"/>
    </row>
    <row r="35" spans="1:11" ht="14.1" customHeight="1">
      <c r="A35" s="993"/>
      <c r="B35" s="993"/>
      <c r="C35" s="1663" t="s">
        <v>218</v>
      </c>
      <c r="D35" s="1664"/>
      <c r="E35" s="1664"/>
      <c r="F35" s="1664"/>
      <c r="G35" s="1664"/>
      <c r="H35" s="993"/>
      <c r="I35" s="993"/>
      <c r="J35" s="993"/>
      <c r="K35" s="993"/>
    </row>
    <row r="36" spans="1:11" ht="14.1" customHeight="1">
      <c r="A36" s="993"/>
      <c r="B36" s="993"/>
      <c r="C36" s="1005"/>
      <c r="D36" s="1006">
        <v>2025</v>
      </c>
      <c r="E36" s="1006">
        <v>2026</v>
      </c>
      <c r="F36" s="1006">
        <v>2027</v>
      </c>
      <c r="G36" s="1006">
        <v>2028</v>
      </c>
      <c r="H36" s="993"/>
      <c r="I36" s="993"/>
      <c r="J36" s="993"/>
      <c r="K36" s="993"/>
    </row>
    <row r="37" spans="1:11" ht="14.1" customHeight="1">
      <c r="A37" s="993"/>
      <c r="B37" s="993"/>
      <c r="C37" s="1007"/>
      <c r="D37" s="1008" t="s">
        <v>13</v>
      </c>
      <c r="E37" s="1008" t="s">
        <v>14</v>
      </c>
      <c r="F37" s="1008" t="s">
        <v>14</v>
      </c>
      <c r="G37" s="1008" t="s">
        <v>14</v>
      </c>
      <c r="H37" s="993"/>
      <c r="I37" s="993"/>
      <c r="J37" s="993"/>
      <c r="K37" s="993"/>
    </row>
    <row r="38" spans="1:11" ht="14.1" customHeight="1">
      <c r="A38" s="993"/>
      <c r="B38" s="993"/>
      <c r="C38" s="1009" t="s">
        <v>219</v>
      </c>
      <c r="D38" s="1010">
        <v>0</v>
      </c>
      <c r="E38" s="1010">
        <v>18152000</v>
      </c>
      <c r="F38" s="1010">
        <v>18202000</v>
      </c>
      <c r="G38" s="1010">
        <v>18260500</v>
      </c>
      <c r="H38" s="993"/>
      <c r="I38" s="993"/>
      <c r="J38" s="993"/>
      <c r="K38" s="993"/>
    </row>
    <row r="39" spans="1:11" ht="14.1" customHeight="1">
      <c r="A39" s="993"/>
      <c r="B39" s="993"/>
      <c r="C39" s="1009" t="s">
        <v>220</v>
      </c>
      <c r="D39" s="1010">
        <v>0</v>
      </c>
      <c r="E39" s="1010">
        <v>18152000</v>
      </c>
      <c r="F39" s="1010">
        <v>18202000</v>
      </c>
      <c r="G39" s="1010">
        <v>18260500</v>
      </c>
      <c r="H39" s="993"/>
      <c r="I39" s="993"/>
      <c r="J39" s="993"/>
      <c r="K39" s="993"/>
    </row>
    <row r="40" spans="1:11" ht="14.1" customHeight="1">
      <c r="A40" s="993"/>
      <c r="B40" s="993"/>
      <c r="C40" s="1009" t="s">
        <v>221</v>
      </c>
      <c r="D40" s="1010">
        <v>0</v>
      </c>
      <c r="E40" s="1010">
        <v>0</v>
      </c>
      <c r="F40" s="1010">
        <v>0</v>
      </c>
      <c r="G40" s="1010">
        <v>0</v>
      </c>
      <c r="H40" s="993"/>
      <c r="I40" s="993"/>
      <c r="J40" s="993"/>
      <c r="K40" s="993"/>
    </row>
    <row r="41" spans="1:11" ht="14.1" customHeight="1">
      <c r="A41" s="993"/>
      <c r="B41" s="993"/>
      <c r="C41" s="1009" t="s">
        <v>222</v>
      </c>
      <c r="D41" s="1010">
        <v>0</v>
      </c>
      <c r="E41" s="1010">
        <v>3286000</v>
      </c>
      <c r="F41" s="1010">
        <v>3286000</v>
      </c>
      <c r="G41" s="1010">
        <v>3344500</v>
      </c>
      <c r="H41" s="993"/>
      <c r="I41" s="993"/>
      <c r="J41" s="993"/>
      <c r="K41" s="993"/>
    </row>
    <row r="42" spans="1:11" ht="14.1" customHeight="1">
      <c r="A42" s="993"/>
      <c r="B42" s="993"/>
      <c r="C42" s="1009" t="s">
        <v>220</v>
      </c>
      <c r="D42" s="1010">
        <v>0</v>
      </c>
      <c r="E42" s="1010">
        <v>3286000</v>
      </c>
      <c r="F42" s="1010">
        <v>3286000</v>
      </c>
      <c r="G42" s="1010">
        <v>3344500</v>
      </c>
      <c r="H42" s="993"/>
      <c r="I42" s="993"/>
      <c r="J42" s="993"/>
      <c r="K42" s="993"/>
    </row>
    <row r="43" spans="1:11" ht="14.1" customHeight="1">
      <c r="A43" s="993"/>
      <c r="B43" s="993"/>
      <c r="C43" s="1009" t="s">
        <v>221</v>
      </c>
      <c r="D43" s="1010">
        <v>0</v>
      </c>
      <c r="E43" s="1010">
        <v>0</v>
      </c>
      <c r="F43" s="1010">
        <v>0</v>
      </c>
      <c r="G43" s="1010">
        <v>0</v>
      </c>
      <c r="H43" s="993"/>
      <c r="I43" s="993"/>
      <c r="J43" s="993"/>
      <c r="K43" s="993"/>
    </row>
    <row r="44" spans="1:11" ht="14.1" customHeight="1">
      <c r="A44" s="993"/>
      <c r="B44" s="993"/>
      <c r="C44" s="1009" t="s">
        <v>223</v>
      </c>
      <c r="D44" s="1010">
        <v>0</v>
      </c>
      <c r="E44" s="1010">
        <v>7200000</v>
      </c>
      <c r="F44" s="1010">
        <v>7700000</v>
      </c>
      <c r="G44" s="1010">
        <v>7700000</v>
      </c>
      <c r="H44" s="993"/>
      <c r="I44" s="993"/>
      <c r="J44" s="993"/>
      <c r="K44" s="993"/>
    </row>
    <row r="45" spans="1:11" ht="14.1" customHeight="1">
      <c r="A45" s="993"/>
      <c r="B45" s="993"/>
      <c r="C45" s="1009" t="s">
        <v>220</v>
      </c>
      <c r="D45" s="1010">
        <v>0</v>
      </c>
      <c r="E45" s="1010">
        <v>7200000</v>
      </c>
      <c r="F45" s="1010">
        <v>7700000</v>
      </c>
      <c r="G45" s="1010">
        <v>7700000</v>
      </c>
      <c r="H45" s="993"/>
      <c r="I45" s="993"/>
      <c r="J45" s="993"/>
      <c r="K45" s="993"/>
    </row>
    <row r="46" spans="1:11" ht="14.1" customHeight="1">
      <c r="A46" s="993"/>
      <c r="B46" s="993"/>
      <c r="C46" s="1009" t="s">
        <v>221</v>
      </c>
      <c r="D46" s="1010">
        <v>0</v>
      </c>
      <c r="E46" s="1010">
        <v>0</v>
      </c>
      <c r="F46" s="1010">
        <v>0</v>
      </c>
      <c r="G46" s="1010">
        <v>0</v>
      </c>
      <c r="H46" s="993"/>
      <c r="I46" s="993"/>
      <c r="J46" s="993"/>
      <c r="K46" s="993"/>
    </row>
    <row r="47" spans="1:11" ht="14.1" customHeight="1">
      <c r="A47" s="993"/>
      <c r="B47" s="993"/>
      <c r="C47" s="1009" t="s">
        <v>224</v>
      </c>
      <c r="D47" s="1010">
        <v>0</v>
      </c>
      <c r="E47" s="1010">
        <v>0</v>
      </c>
      <c r="F47" s="1010">
        <v>0</v>
      </c>
      <c r="G47" s="1010">
        <v>0</v>
      </c>
      <c r="H47" s="993"/>
      <c r="I47" s="993"/>
      <c r="J47" s="993"/>
      <c r="K47" s="993"/>
    </row>
    <row r="48" spans="1:11" ht="14.1" customHeight="1">
      <c r="A48" s="993"/>
      <c r="B48" s="993"/>
      <c r="C48" s="1009" t="s">
        <v>220</v>
      </c>
      <c r="D48" s="1010">
        <v>0</v>
      </c>
      <c r="E48" s="1010">
        <v>0</v>
      </c>
      <c r="F48" s="1010">
        <v>0</v>
      </c>
      <c r="G48" s="1010">
        <v>0</v>
      </c>
      <c r="H48" s="993"/>
      <c r="I48" s="993"/>
      <c r="J48" s="993"/>
      <c r="K48" s="993"/>
    </row>
    <row r="49" spans="1:11" ht="14.1" customHeight="1">
      <c r="A49" s="993"/>
      <c r="B49" s="993"/>
      <c r="C49" s="1009" t="s">
        <v>221</v>
      </c>
      <c r="D49" s="1010">
        <v>0</v>
      </c>
      <c r="E49" s="1010">
        <v>0</v>
      </c>
      <c r="F49" s="1010">
        <v>0</v>
      </c>
      <c r="G49" s="1010">
        <v>0</v>
      </c>
      <c r="H49" s="993"/>
      <c r="I49" s="993"/>
      <c r="J49" s="993"/>
      <c r="K49" s="993"/>
    </row>
    <row r="50" spans="1:11" ht="14.1" customHeight="1">
      <c r="A50" s="993"/>
      <c r="B50" s="993"/>
      <c r="C50" s="1009" t="s">
        <v>225</v>
      </c>
      <c r="D50" s="1010">
        <v>0</v>
      </c>
      <c r="E50" s="1010">
        <v>107110000</v>
      </c>
      <c r="F50" s="1010">
        <v>107110000</v>
      </c>
      <c r="G50" s="1010">
        <v>107110000</v>
      </c>
      <c r="H50" s="993"/>
      <c r="I50" s="993"/>
      <c r="J50" s="993"/>
      <c r="K50" s="993"/>
    </row>
    <row r="51" spans="1:11" ht="14.1" customHeight="1">
      <c r="A51" s="993"/>
      <c r="B51" s="993"/>
      <c r="C51" s="1009" t="s">
        <v>220</v>
      </c>
      <c r="D51" s="1010">
        <v>0</v>
      </c>
      <c r="E51" s="1010">
        <v>107110000</v>
      </c>
      <c r="F51" s="1010">
        <v>107110000</v>
      </c>
      <c r="G51" s="1010">
        <v>107110000</v>
      </c>
      <c r="H51" s="993"/>
      <c r="I51" s="993"/>
      <c r="J51" s="993"/>
      <c r="K51" s="993"/>
    </row>
    <row r="52" spans="1:11" ht="14.1" customHeight="1">
      <c r="A52" s="993"/>
      <c r="B52" s="993"/>
      <c r="C52" s="1009" t="s">
        <v>221</v>
      </c>
      <c r="D52" s="1010">
        <v>0</v>
      </c>
      <c r="E52" s="1010">
        <v>0</v>
      </c>
      <c r="F52" s="1010">
        <v>0</v>
      </c>
      <c r="G52" s="1010">
        <v>0</v>
      </c>
      <c r="H52" s="993"/>
      <c r="I52" s="993"/>
      <c r="J52" s="993"/>
      <c r="K52" s="993"/>
    </row>
    <row r="53" spans="1:11" ht="14.1" customHeight="1">
      <c r="A53" s="993"/>
      <c r="B53" s="993"/>
      <c r="C53" s="1009" t="s">
        <v>226</v>
      </c>
      <c r="D53" s="1010">
        <v>0</v>
      </c>
      <c r="E53" s="1010">
        <v>0</v>
      </c>
      <c r="F53" s="1010">
        <v>0</v>
      </c>
      <c r="G53" s="1010">
        <v>0</v>
      </c>
      <c r="H53" s="993"/>
      <c r="I53" s="993"/>
      <c r="J53" s="993"/>
      <c r="K53" s="993"/>
    </row>
    <row r="54" spans="1:11" ht="14.1" customHeight="1">
      <c r="A54" s="993"/>
      <c r="B54" s="993"/>
      <c r="C54" s="1009" t="s">
        <v>220</v>
      </c>
      <c r="D54" s="1010">
        <v>0</v>
      </c>
      <c r="E54" s="1010">
        <v>0</v>
      </c>
      <c r="F54" s="1010">
        <v>0</v>
      </c>
      <c r="G54" s="1010">
        <v>0</v>
      </c>
      <c r="H54" s="993"/>
      <c r="I54" s="993"/>
      <c r="J54" s="993"/>
      <c r="K54" s="993"/>
    </row>
    <row r="55" spans="1:11" ht="14.1" customHeight="1">
      <c r="A55" s="993"/>
      <c r="B55" s="993"/>
      <c r="C55" s="1009" t="s">
        <v>221</v>
      </c>
      <c r="D55" s="1010">
        <v>0</v>
      </c>
      <c r="E55" s="1010">
        <v>0</v>
      </c>
      <c r="F55" s="1010">
        <v>0</v>
      </c>
      <c r="G55" s="1010">
        <v>0</v>
      </c>
      <c r="H55" s="993"/>
      <c r="I55" s="993"/>
      <c r="J55" s="993"/>
      <c r="K55" s="993"/>
    </row>
    <row r="56" spans="1:11" ht="14.1" customHeight="1">
      <c r="A56" s="993"/>
      <c r="B56" s="993"/>
      <c r="C56" s="1009" t="s">
        <v>227</v>
      </c>
      <c r="D56" s="1010">
        <v>0</v>
      </c>
      <c r="E56" s="1010">
        <v>0</v>
      </c>
      <c r="F56" s="1010">
        <v>0</v>
      </c>
      <c r="G56" s="1010">
        <v>0</v>
      </c>
      <c r="H56" s="993"/>
      <c r="I56" s="993"/>
      <c r="J56" s="993"/>
      <c r="K56" s="993"/>
    </row>
    <row r="57" spans="1:11" ht="14.1" customHeight="1">
      <c r="A57" s="993"/>
      <c r="B57" s="993"/>
      <c r="C57" s="1009" t="s">
        <v>220</v>
      </c>
      <c r="D57" s="1010">
        <v>0</v>
      </c>
      <c r="E57" s="1010">
        <v>0</v>
      </c>
      <c r="F57" s="1010">
        <v>0</v>
      </c>
      <c r="G57" s="1010">
        <v>0</v>
      </c>
      <c r="H57" s="993"/>
      <c r="I57" s="993"/>
      <c r="J57" s="993"/>
      <c r="K57" s="993"/>
    </row>
    <row r="58" spans="1:11" ht="14.1" customHeight="1">
      <c r="A58" s="993"/>
      <c r="B58" s="993"/>
      <c r="C58" s="1009" t="s">
        <v>221</v>
      </c>
      <c r="D58" s="1010">
        <v>0</v>
      </c>
      <c r="E58" s="1010">
        <v>0</v>
      </c>
      <c r="F58" s="1010">
        <v>0</v>
      </c>
      <c r="G58" s="1010">
        <v>0</v>
      </c>
      <c r="H58" s="993"/>
      <c r="I58" s="993"/>
      <c r="J58" s="993"/>
      <c r="K58" s="993"/>
    </row>
    <row r="59" spans="1:11" ht="14.1" customHeight="1">
      <c r="A59" s="993"/>
      <c r="B59" s="993"/>
      <c r="C59" s="1009" t="s">
        <v>228</v>
      </c>
      <c r="D59" s="1010">
        <v>0</v>
      </c>
      <c r="E59" s="1010">
        <v>0</v>
      </c>
      <c r="F59" s="1010">
        <v>0</v>
      </c>
      <c r="G59" s="1010">
        <v>0</v>
      </c>
      <c r="H59" s="993"/>
      <c r="I59" s="993"/>
      <c r="J59" s="993"/>
      <c r="K59" s="993"/>
    </row>
    <row r="60" spans="1:11" ht="14.1" customHeight="1">
      <c r="A60" s="993"/>
      <c r="B60" s="993"/>
      <c r="C60" s="1009" t="s">
        <v>220</v>
      </c>
      <c r="D60" s="1010">
        <v>0</v>
      </c>
      <c r="E60" s="1010">
        <v>0</v>
      </c>
      <c r="F60" s="1010">
        <v>0</v>
      </c>
      <c r="G60" s="1010">
        <v>0</v>
      </c>
      <c r="H60" s="993"/>
      <c r="I60" s="993"/>
      <c r="J60" s="993"/>
      <c r="K60" s="993"/>
    </row>
    <row r="61" spans="1:11" ht="14.1" customHeight="1">
      <c r="A61" s="993"/>
      <c r="B61" s="993"/>
      <c r="C61" s="1009" t="s">
        <v>229</v>
      </c>
      <c r="D61" s="1010">
        <v>0</v>
      </c>
      <c r="E61" s="1010">
        <v>0</v>
      </c>
      <c r="F61" s="1010">
        <v>0</v>
      </c>
      <c r="G61" s="1010">
        <v>0</v>
      </c>
      <c r="H61" s="993"/>
      <c r="I61" s="993"/>
      <c r="J61" s="993"/>
      <c r="K61" s="993"/>
    </row>
    <row r="62" spans="1:11" ht="14.1" customHeight="1">
      <c r="A62" s="993"/>
      <c r="B62" s="993"/>
      <c r="C62" s="1009" t="s">
        <v>230</v>
      </c>
      <c r="D62" s="1010">
        <v>0</v>
      </c>
      <c r="E62" s="1010">
        <v>0</v>
      </c>
      <c r="F62" s="1010">
        <v>0</v>
      </c>
      <c r="G62" s="1010">
        <v>0</v>
      </c>
      <c r="H62" s="993"/>
      <c r="I62" s="993"/>
      <c r="J62" s="993"/>
      <c r="K62" s="993"/>
    </row>
    <row r="63" spans="1:11" ht="14.1" customHeight="1">
      <c r="A63" s="993"/>
      <c r="B63" s="993"/>
      <c r="C63" s="1009" t="s">
        <v>231</v>
      </c>
      <c r="D63" s="1010">
        <v>0</v>
      </c>
      <c r="E63" s="1010">
        <v>0</v>
      </c>
      <c r="F63" s="1010">
        <v>0</v>
      </c>
      <c r="G63" s="1010">
        <v>0</v>
      </c>
      <c r="H63" s="993"/>
      <c r="I63" s="993"/>
      <c r="J63" s="993"/>
      <c r="K63" s="993"/>
    </row>
    <row r="64" spans="1:11" ht="14.1" customHeight="1">
      <c r="A64" s="993"/>
      <c r="B64" s="993"/>
      <c r="C64" s="1009" t="s">
        <v>232</v>
      </c>
      <c r="D64" s="1010">
        <v>0</v>
      </c>
      <c r="E64" s="1010">
        <v>0</v>
      </c>
      <c r="F64" s="1010">
        <v>0</v>
      </c>
      <c r="G64" s="1010">
        <v>0</v>
      </c>
      <c r="H64" s="993"/>
      <c r="I64" s="993"/>
      <c r="J64" s="993"/>
      <c r="K64" s="993"/>
    </row>
    <row r="65" spans="1:11" ht="14.1" customHeight="1">
      <c r="A65" s="993"/>
      <c r="B65" s="993"/>
      <c r="C65" s="1009" t="s">
        <v>233</v>
      </c>
      <c r="D65" s="1010">
        <v>0</v>
      </c>
      <c r="E65" s="1010">
        <v>0</v>
      </c>
      <c r="F65" s="1010">
        <v>0</v>
      </c>
      <c r="G65" s="1010">
        <v>0</v>
      </c>
      <c r="H65" s="993"/>
      <c r="I65" s="993"/>
      <c r="J65" s="993"/>
      <c r="K65" s="993"/>
    </row>
    <row r="66" spans="1:11" ht="14.1" customHeight="1">
      <c r="A66" s="993"/>
      <c r="B66" s="993"/>
      <c r="C66" s="1009" t="s">
        <v>220</v>
      </c>
      <c r="D66" s="1010">
        <v>0</v>
      </c>
      <c r="E66" s="1010">
        <v>0</v>
      </c>
      <c r="F66" s="1010">
        <v>0</v>
      </c>
      <c r="G66" s="1010">
        <v>0</v>
      </c>
      <c r="H66" s="993"/>
      <c r="I66" s="993"/>
      <c r="J66" s="993"/>
      <c r="K66" s="993"/>
    </row>
    <row r="67" spans="1:11" ht="14.1" customHeight="1">
      <c r="A67" s="993"/>
      <c r="B67" s="993"/>
      <c r="C67" s="1009" t="s">
        <v>229</v>
      </c>
      <c r="D67" s="1010">
        <v>0</v>
      </c>
      <c r="E67" s="1010">
        <v>0</v>
      </c>
      <c r="F67" s="1010">
        <v>0</v>
      </c>
      <c r="G67" s="1010">
        <v>0</v>
      </c>
      <c r="H67" s="993"/>
      <c r="I67" s="993"/>
      <c r="J67" s="993"/>
      <c r="K67" s="993"/>
    </row>
    <row r="68" spans="1:11" ht="14.1" customHeight="1">
      <c r="A68" s="993"/>
      <c r="B68" s="993"/>
      <c r="C68" s="1009" t="s">
        <v>230</v>
      </c>
      <c r="D68" s="1010">
        <v>0</v>
      </c>
      <c r="E68" s="1010">
        <v>0</v>
      </c>
      <c r="F68" s="1010">
        <v>0</v>
      </c>
      <c r="G68" s="1010">
        <v>0</v>
      </c>
      <c r="H68" s="993"/>
      <c r="I68" s="993"/>
      <c r="J68" s="993"/>
      <c r="K68" s="993"/>
    </row>
    <row r="69" spans="1:11" ht="14.1" customHeight="1">
      <c r="A69" s="993"/>
      <c r="B69" s="993"/>
      <c r="C69" s="1009" t="s">
        <v>231</v>
      </c>
      <c r="D69" s="1010">
        <v>0</v>
      </c>
      <c r="E69" s="1010">
        <v>0</v>
      </c>
      <c r="F69" s="1010">
        <v>0</v>
      </c>
      <c r="G69" s="1010">
        <v>0</v>
      </c>
      <c r="H69" s="993"/>
      <c r="I69" s="993"/>
      <c r="J69" s="993"/>
      <c r="K69" s="993"/>
    </row>
    <row r="70" spans="1:11" ht="14.1" customHeight="1">
      <c r="A70" s="993"/>
      <c r="B70" s="993"/>
      <c r="C70" s="1009" t="s">
        <v>232</v>
      </c>
      <c r="D70" s="1010">
        <v>0</v>
      </c>
      <c r="E70" s="1010">
        <v>0</v>
      </c>
      <c r="F70" s="1010">
        <v>0</v>
      </c>
      <c r="G70" s="1010">
        <v>0</v>
      </c>
      <c r="H70" s="993"/>
      <c r="I70" s="993"/>
      <c r="J70" s="993"/>
      <c r="K70" s="993"/>
    </row>
    <row r="71" spans="1:11" ht="14.1" customHeight="1">
      <c r="A71" s="993"/>
      <c r="B71" s="993"/>
      <c r="C71" s="1009" t="s">
        <v>234</v>
      </c>
      <c r="D71" s="1010">
        <v>0</v>
      </c>
      <c r="E71" s="1010">
        <v>0</v>
      </c>
      <c r="F71" s="1010">
        <v>0</v>
      </c>
      <c r="G71" s="1010">
        <v>0</v>
      </c>
      <c r="H71" s="993"/>
      <c r="I71" s="993"/>
      <c r="J71" s="993"/>
      <c r="K71" s="993"/>
    </row>
    <row r="72" spans="1:11" ht="14.1" customHeight="1">
      <c r="A72" s="993"/>
      <c r="B72" s="993"/>
      <c r="C72" s="1009" t="s">
        <v>220</v>
      </c>
      <c r="D72" s="1010">
        <v>0</v>
      </c>
      <c r="E72" s="1010">
        <v>0</v>
      </c>
      <c r="F72" s="1010">
        <v>0</v>
      </c>
      <c r="G72" s="1010">
        <v>0</v>
      </c>
      <c r="H72" s="993"/>
      <c r="I72" s="993"/>
      <c r="J72" s="993"/>
      <c r="K72" s="993"/>
    </row>
    <row r="73" spans="1:11" ht="14.1" customHeight="1">
      <c r="A73" s="993"/>
      <c r="B73" s="993"/>
      <c r="C73" s="1009" t="s">
        <v>229</v>
      </c>
      <c r="D73" s="1010">
        <v>0</v>
      </c>
      <c r="E73" s="1010">
        <v>0</v>
      </c>
      <c r="F73" s="1010">
        <v>0</v>
      </c>
      <c r="G73" s="1010">
        <v>0</v>
      </c>
      <c r="H73" s="993"/>
      <c r="I73" s="993"/>
      <c r="J73" s="993"/>
      <c r="K73" s="993"/>
    </row>
    <row r="74" spans="1:11" ht="14.1" customHeight="1">
      <c r="A74" s="993"/>
      <c r="B74" s="993"/>
      <c r="C74" s="1009" t="s">
        <v>230</v>
      </c>
      <c r="D74" s="1010">
        <v>0</v>
      </c>
      <c r="E74" s="1010">
        <v>0</v>
      </c>
      <c r="F74" s="1010">
        <v>0</v>
      </c>
      <c r="G74" s="1010">
        <v>0</v>
      </c>
      <c r="H74" s="993"/>
      <c r="I74" s="993"/>
      <c r="J74" s="993"/>
      <c r="K74" s="993"/>
    </row>
    <row r="75" spans="1:11" ht="14.1" customHeight="1">
      <c r="A75" s="993"/>
      <c r="B75" s="993"/>
      <c r="C75" s="1009" t="s">
        <v>231</v>
      </c>
      <c r="D75" s="1010">
        <v>0</v>
      </c>
      <c r="E75" s="1010">
        <v>0</v>
      </c>
      <c r="F75" s="1010">
        <v>0</v>
      </c>
      <c r="G75" s="1010">
        <v>0</v>
      </c>
      <c r="H75" s="993"/>
      <c r="I75" s="993"/>
      <c r="J75" s="993"/>
      <c r="K75" s="993"/>
    </row>
    <row r="76" spans="1:11" ht="14.1" customHeight="1">
      <c r="A76" s="993"/>
      <c r="B76" s="993"/>
      <c r="C76" s="1009" t="s">
        <v>232</v>
      </c>
      <c r="D76" s="1010">
        <v>0</v>
      </c>
      <c r="E76" s="1010">
        <v>0</v>
      </c>
      <c r="F76" s="1010">
        <v>0</v>
      </c>
      <c r="G76" s="1010">
        <v>0</v>
      </c>
      <c r="H76" s="993"/>
      <c r="I76" s="993"/>
      <c r="J76" s="993"/>
      <c r="K76" s="993"/>
    </row>
    <row r="77" spans="1:11" ht="14.1" customHeight="1">
      <c r="A77" s="993"/>
      <c r="B77" s="993"/>
      <c r="C77" s="1009" t="s">
        <v>235</v>
      </c>
      <c r="D77" s="1010">
        <v>0</v>
      </c>
      <c r="E77" s="1010">
        <v>0</v>
      </c>
      <c r="F77" s="1010">
        <v>0</v>
      </c>
      <c r="G77" s="1010">
        <v>0</v>
      </c>
      <c r="H77" s="993"/>
      <c r="I77" s="993"/>
      <c r="J77" s="993"/>
      <c r="K77" s="993"/>
    </row>
    <row r="78" spans="1:11" ht="14.1" customHeight="1">
      <c r="A78" s="993"/>
      <c r="B78" s="993"/>
      <c r="C78" s="1009" t="s">
        <v>236</v>
      </c>
      <c r="D78" s="1010">
        <v>0</v>
      </c>
      <c r="E78" s="1010">
        <v>0</v>
      </c>
      <c r="F78" s="1010">
        <v>0</v>
      </c>
      <c r="G78" s="1010">
        <v>0</v>
      </c>
      <c r="H78" s="993"/>
      <c r="I78" s="993"/>
      <c r="J78" s="993"/>
      <c r="K78" s="993"/>
    </row>
    <row r="79" spans="1:11" ht="14.1" customHeight="1">
      <c r="A79" s="993"/>
      <c r="B79" s="993"/>
      <c r="C79" s="1011" t="s">
        <v>237</v>
      </c>
      <c r="D79" s="1010">
        <v>0</v>
      </c>
      <c r="E79" s="1010">
        <v>135748000</v>
      </c>
      <c r="F79" s="1010">
        <v>136298000</v>
      </c>
      <c r="G79" s="1010">
        <v>136415000</v>
      </c>
      <c r="H79" s="993"/>
      <c r="I79" s="993"/>
      <c r="J79" s="993"/>
      <c r="K79" s="993"/>
    </row>
    <row r="80" spans="1:11">
      <c r="A80" s="993"/>
      <c r="B80" s="993"/>
      <c r="C80" s="1003" t="s">
        <v>209</v>
      </c>
      <c r="D80" s="1659" t="s">
        <v>2494</v>
      </c>
      <c r="E80" s="1660"/>
      <c r="F80" s="1660"/>
      <c r="G80" s="1660"/>
      <c r="H80" s="993"/>
      <c r="I80" s="993"/>
      <c r="J80" s="993"/>
      <c r="K80" s="993"/>
    </row>
    <row r="81" spans="1:11" ht="83.1" customHeight="1">
      <c r="A81" s="993"/>
      <c r="B81" s="993"/>
      <c r="C81" s="1004" t="s">
        <v>211</v>
      </c>
      <c r="D81" s="1661" t="s">
        <v>2495</v>
      </c>
      <c r="E81" s="1662"/>
      <c r="F81" s="1662"/>
      <c r="G81" s="1662"/>
      <c r="H81" s="993"/>
      <c r="I81" s="993"/>
      <c r="J81" s="993"/>
      <c r="K81" s="993"/>
    </row>
    <row r="82" spans="1:11">
      <c r="A82" s="993"/>
      <c r="B82" s="993"/>
      <c r="C82" s="1004" t="s">
        <v>31</v>
      </c>
      <c r="D82" s="1661" t="s">
        <v>2496</v>
      </c>
      <c r="E82" s="1662"/>
      <c r="F82" s="1662"/>
      <c r="G82" s="1662"/>
      <c r="H82" s="993"/>
      <c r="I82" s="993"/>
      <c r="J82" s="993"/>
      <c r="K82" s="993"/>
    </row>
    <row r="83" spans="1:11" ht="15" customHeight="1">
      <c r="A83" s="993"/>
      <c r="B83" s="993"/>
      <c r="C83" s="1005"/>
      <c r="D83" s="1006">
        <v>2025</v>
      </c>
      <c r="E83" s="1006">
        <v>2026</v>
      </c>
      <c r="F83" s="1006">
        <v>2027</v>
      </c>
      <c r="G83" s="1006">
        <v>2028</v>
      </c>
      <c r="H83" s="993"/>
      <c r="I83" s="993"/>
      <c r="J83" s="993"/>
      <c r="K83" s="993"/>
    </row>
    <row r="84" spans="1:11" ht="15" customHeight="1">
      <c r="A84" s="993"/>
      <c r="B84" s="993"/>
      <c r="C84" s="1007"/>
      <c r="D84" s="1008" t="s">
        <v>13</v>
      </c>
      <c r="E84" s="1008" t="s">
        <v>14</v>
      </c>
      <c r="F84" s="1008" t="s">
        <v>14</v>
      </c>
      <c r="G84" s="1008" t="s">
        <v>14</v>
      </c>
      <c r="H84" s="993"/>
      <c r="I84" s="993"/>
      <c r="J84" s="993"/>
      <c r="K84" s="993"/>
    </row>
    <row r="85" spans="1:11" ht="14.1" customHeight="1">
      <c r="A85" s="993"/>
      <c r="B85" s="993"/>
      <c r="C85" s="997" t="s">
        <v>33</v>
      </c>
      <c r="D85" s="1001" t="s">
        <v>200</v>
      </c>
      <c r="E85" s="1001" t="s">
        <v>995</v>
      </c>
      <c r="F85" s="1001" t="s">
        <v>1088</v>
      </c>
      <c r="G85" s="1001" t="s">
        <v>1054</v>
      </c>
      <c r="H85" s="993"/>
      <c r="I85" s="993"/>
      <c r="J85" s="993"/>
      <c r="K85" s="993"/>
    </row>
    <row r="86" spans="1:11" ht="14.1" customHeight="1">
      <c r="A86" s="993"/>
      <c r="B86" s="993"/>
      <c r="C86" s="997" t="s">
        <v>214</v>
      </c>
      <c r="D86" s="1001" t="s">
        <v>1213</v>
      </c>
      <c r="E86" s="1001" t="s">
        <v>2497</v>
      </c>
      <c r="F86" s="1001" t="s">
        <v>2497</v>
      </c>
      <c r="G86" s="1001" t="s">
        <v>2497</v>
      </c>
      <c r="H86" s="993"/>
      <c r="I86" s="993"/>
      <c r="J86" s="993"/>
      <c r="K86" s="993"/>
    </row>
    <row r="87" spans="1:11" ht="14.1" customHeight="1">
      <c r="A87" s="993"/>
      <c r="B87" s="993"/>
      <c r="C87" s="997" t="s">
        <v>215</v>
      </c>
      <c r="D87" s="1001" t="s">
        <v>164</v>
      </c>
      <c r="E87" s="1001" t="s">
        <v>2498</v>
      </c>
      <c r="F87" s="1001" t="s">
        <v>2499</v>
      </c>
      <c r="G87" s="1001" t="s">
        <v>2500</v>
      </c>
      <c r="H87" s="993"/>
      <c r="I87" s="993"/>
      <c r="J87" s="993"/>
      <c r="K87" s="993"/>
    </row>
    <row r="88" spans="1:11" ht="14.1" customHeight="1">
      <c r="A88" s="993"/>
      <c r="B88" s="993"/>
      <c r="C88" s="997" t="s">
        <v>216</v>
      </c>
      <c r="D88" s="1001" t="s">
        <v>200</v>
      </c>
      <c r="E88" s="1001" t="s">
        <v>200</v>
      </c>
      <c r="F88" s="1001" t="s">
        <v>2501</v>
      </c>
      <c r="G88" s="1001" t="s">
        <v>1372</v>
      </c>
      <c r="H88" s="993"/>
      <c r="I88" s="993"/>
      <c r="J88" s="993"/>
      <c r="K88" s="993"/>
    </row>
    <row r="89" spans="1:11" ht="14.1" customHeight="1">
      <c r="A89" s="993"/>
      <c r="B89" s="993"/>
      <c r="C89" s="997" t="s">
        <v>217</v>
      </c>
      <c r="D89" s="1001" t="s">
        <v>200</v>
      </c>
      <c r="E89" s="1001" t="s">
        <v>2502</v>
      </c>
      <c r="F89" s="1001" t="s">
        <v>164</v>
      </c>
      <c r="G89" s="1001" t="s">
        <v>164</v>
      </c>
      <c r="H89" s="993"/>
      <c r="I89" s="993"/>
      <c r="J89" s="993"/>
      <c r="K89" s="993"/>
    </row>
    <row r="90" spans="1:11" ht="14.1" customHeight="1">
      <c r="A90" s="993"/>
      <c r="B90" s="993"/>
      <c r="C90" s="997" t="s">
        <v>39</v>
      </c>
      <c r="D90" s="1001" t="s">
        <v>200</v>
      </c>
      <c r="E90" s="1001" t="s">
        <v>200</v>
      </c>
      <c r="F90" s="1001" t="s">
        <v>2503</v>
      </c>
      <c r="G90" s="1001" t="s">
        <v>1373</v>
      </c>
      <c r="H90" s="993"/>
      <c r="I90" s="993"/>
      <c r="J90" s="993"/>
      <c r="K90" s="993"/>
    </row>
    <row r="91" spans="1:11" ht="14.1" customHeight="1">
      <c r="A91" s="993"/>
      <c r="B91" s="993"/>
      <c r="C91" s="1663" t="s">
        <v>218</v>
      </c>
      <c r="D91" s="1664"/>
      <c r="E91" s="1664"/>
      <c r="F91" s="1664"/>
      <c r="G91" s="1664"/>
      <c r="H91" s="993"/>
      <c r="I91" s="993"/>
      <c r="J91" s="993"/>
      <c r="K91" s="993"/>
    </row>
    <row r="92" spans="1:11" ht="14.1" customHeight="1">
      <c r="A92" s="993"/>
      <c r="B92" s="993"/>
      <c r="C92" s="1005"/>
      <c r="D92" s="1006">
        <v>2025</v>
      </c>
      <c r="E92" s="1006">
        <v>2026</v>
      </c>
      <c r="F92" s="1006">
        <v>2027</v>
      </c>
      <c r="G92" s="1006">
        <v>2028</v>
      </c>
      <c r="H92" s="993"/>
      <c r="I92" s="993"/>
      <c r="J92" s="993"/>
      <c r="K92" s="993"/>
    </row>
    <row r="93" spans="1:11" ht="14.1" customHeight="1">
      <c r="A93" s="993"/>
      <c r="B93" s="993"/>
      <c r="C93" s="1007"/>
      <c r="D93" s="1008" t="s">
        <v>13</v>
      </c>
      <c r="E93" s="1008" t="s">
        <v>14</v>
      </c>
      <c r="F93" s="1008" t="s">
        <v>14</v>
      </c>
      <c r="G93" s="1008" t="s">
        <v>14</v>
      </c>
      <c r="H93" s="993"/>
      <c r="I93" s="993"/>
      <c r="J93" s="993"/>
      <c r="K93" s="993"/>
    </row>
    <row r="94" spans="1:11" ht="14.1" customHeight="1">
      <c r="A94" s="993"/>
      <c r="B94" s="993"/>
      <c r="C94" s="1009" t="s">
        <v>219</v>
      </c>
      <c r="D94" s="1010">
        <v>0</v>
      </c>
      <c r="E94" s="1010">
        <v>0</v>
      </c>
      <c r="F94" s="1010">
        <v>0</v>
      </c>
      <c r="G94" s="1010">
        <v>0</v>
      </c>
      <c r="H94" s="993"/>
      <c r="I94" s="993"/>
      <c r="J94" s="993"/>
      <c r="K94" s="993"/>
    </row>
    <row r="95" spans="1:11" ht="14.1" customHeight="1">
      <c r="A95" s="993"/>
      <c r="B95" s="993"/>
      <c r="C95" s="1009" t="s">
        <v>220</v>
      </c>
      <c r="D95" s="1010">
        <v>0</v>
      </c>
      <c r="E95" s="1010">
        <v>0</v>
      </c>
      <c r="F95" s="1010">
        <v>0</v>
      </c>
      <c r="G95" s="1010">
        <v>0</v>
      </c>
      <c r="H95" s="993"/>
      <c r="I95" s="993"/>
      <c r="J95" s="993"/>
      <c r="K95" s="993"/>
    </row>
    <row r="96" spans="1:11" ht="14.1" customHeight="1">
      <c r="A96" s="993"/>
      <c r="B96" s="993"/>
      <c r="C96" s="1009" t="s">
        <v>221</v>
      </c>
      <c r="D96" s="1010">
        <v>0</v>
      </c>
      <c r="E96" s="1010">
        <v>0</v>
      </c>
      <c r="F96" s="1010">
        <v>0</v>
      </c>
      <c r="G96" s="1010">
        <v>0</v>
      </c>
      <c r="H96" s="993"/>
      <c r="I96" s="993"/>
      <c r="J96" s="993"/>
      <c r="K96" s="993"/>
    </row>
    <row r="97" spans="1:11" ht="14.1" customHeight="1">
      <c r="A97" s="993"/>
      <c r="B97" s="993"/>
      <c r="C97" s="1009" t="s">
        <v>222</v>
      </c>
      <c r="D97" s="1010">
        <v>0</v>
      </c>
      <c r="E97" s="1010">
        <v>0</v>
      </c>
      <c r="F97" s="1010">
        <v>0</v>
      </c>
      <c r="G97" s="1010">
        <v>0</v>
      </c>
      <c r="H97" s="993"/>
      <c r="I97" s="993"/>
      <c r="J97" s="993"/>
      <c r="K97" s="993"/>
    </row>
    <row r="98" spans="1:11" ht="14.1" customHeight="1">
      <c r="A98" s="993"/>
      <c r="B98" s="993"/>
      <c r="C98" s="1009" t="s">
        <v>220</v>
      </c>
      <c r="D98" s="1010">
        <v>0</v>
      </c>
      <c r="E98" s="1010">
        <v>0</v>
      </c>
      <c r="F98" s="1010">
        <v>0</v>
      </c>
      <c r="G98" s="1010">
        <v>0</v>
      </c>
      <c r="H98" s="993"/>
      <c r="I98" s="993"/>
      <c r="J98" s="993"/>
      <c r="K98" s="993"/>
    </row>
    <row r="99" spans="1:11" ht="14.1" customHeight="1">
      <c r="A99" s="993"/>
      <c r="B99" s="993"/>
      <c r="C99" s="1009" t="s">
        <v>221</v>
      </c>
      <c r="D99" s="1010">
        <v>0</v>
      </c>
      <c r="E99" s="1010">
        <v>0</v>
      </c>
      <c r="F99" s="1010">
        <v>0</v>
      </c>
      <c r="G99" s="1010">
        <v>0</v>
      </c>
      <c r="H99" s="993"/>
      <c r="I99" s="993"/>
      <c r="J99" s="993"/>
      <c r="K99" s="993"/>
    </row>
    <row r="100" spans="1:11" ht="14.1" customHeight="1">
      <c r="A100" s="993"/>
      <c r="B100" s="993"/>
      <c r="C100" s="1009" t="s">
        <v>223</v>
      </c>
      <c r="D100" s="1010">
        <v>0</v>
      </c>
      <c r="E100" s="1010">
        <v>0</v>
      </c>
      <c r="F100" s="1010">
        <v>0</v>
      </c>
      <c r="G100" s="1010">
        <v>0</v>
      </c>
      <c r="H100" s="993"/>
      <c r="I100" s="993"/>
      <c r="J100" s="993"/>
      <c r="K100" s="993"/>
    </row>
    <row r="101" spans="1:11" ht="14.1" customHeight="1">
      <c r="A101" s="993"/>
      <c r="B101" s="993"/>
      <c r="C101" s="1009" t="s">
        <v>220</v>
      </c>
      <c r="D101" s="1010">
        <v>0</v>
      </c>
      <c r="E101" s="1010">
        <v>0</v>
      </c>
      <c r="F101" s="1010">
        <v>0</v>
      </c>
      <c r="G101" s="1010">
        <v>0</v>
      </c>
      <c r="H101" s="993"/>
      <c r="I101" s="993"/>
      <c r="J101" s="993"/>
      <c r="K101" s="993"/>
    </row>
    <row r="102" spans="1:11" ht="14.1" customHeight="1">
      <c r="A102" s="993"/>
      <c r="B102" s="993"/>
      <c r="C102" s="1009" t="s">
        <v>221</v>
      </c>
      <c r="D102" s="1010">
        <v>0</v>
      </c>
      <c r="E102" s="1010">
        <v>0</v>
      </c>
      <c r="F102" s="1010">
        <v>0</v>
      </c>
      <c r="G102" s="1010">
        <v>0</v>
      </c>
      <c r="H102" s="993"/>
      <c r="I102" s="993"/>
      <c r="J102" s="993"/>
      <c r="K102" s="993"/>
    </row>
    <row r="103" spans="1:11" ht="14.1" customHeight="1">
      <c r="A103" s="993"/>
      <c r="B103" s="993"/>
      <c r="C103" s="1009" t="s">
        <v>224</v>
      </c>
      <c r="D103" s="1010">
        <v>0</v>
      </c>
      <c r="E103" s="1010">
        <v>0</v>
      </c>
      <c r="F103" s="1010">
        <v>0</v>
      </c>
      <c r="G103" s="1010">
        <v>0</v>
      </c>
      <c r="H103" s="993"/>
      <c r="I103" s="993"/>
      <c r="J103" s="993"/>
      <c r="K103" s="993"/>
    </row>
    <row r="104" spans="1:11" ht="14.1" customHeight="1">
      <c r="A104" s="993"/>
      <c r="B104" s="993"/>
      <c r="C104" s="1009" t="s">
        <v>220</v>
      </c>
      <c r="D104" s="1010">
        <v>0</v>
      </c>
      <c r="E104" s="1010">
        <v>0</v>
      </c>
      <c r="F104" s="1010">
        <v>0</v>
      </c>
      <c r="G104" s="1010">
        <v>0</v>
      </c>
      <c r="H104" s="993"/>
      <c r="I104" s="993"/>
      <c r="J104" s="993"/>
      <c r="K104" s="993"/>
    </row>
    <row r="105" spans="1:11" ht="14.1" customHeight="1">
      <c r="A105" s="993"/>
      <c r="B105" s="993"/>
      <c r="C105" s="1009" t="s">
        <v>221</v>
      </c>
      <c r="D105" s="1010">
        <v>0</v>
      </c>
      <c r="E105" s="1010">
        <v>0</v>
      </c>
      <c r="F105" s="1010">
        <v>0</v>
      </c>
      <c r="G105" s="1010">
        <v>0</v>
      </c>
      <c r="H105" s="993"/>
      <c r="I105" s="993"/>
      <c r="J105" s="993"/>
      <c r="K105" s="993"/>
    </row>
    <row r="106" spans="1:11" ht="14.1" customHeight="1">
      <c r="A106" s="993"/>
      <c r="B106" s="993"/>
      <c r="C106" s="1009" t="s">
        <v>225</v>
      </c>
      <c r="D106" s="1010">
        <v>0</v>
      </c>
      <c r="E106" s="1010">
        <v>22000000</v>
      </c>
      <c r="F106" s="1010">
        <v>22000000</v>
      </c>
      <c r="G106" s="1010">
        <v>22000000</v>
      </c>
      <c r="H106" s="993"/>
      <c r="I106" s="993"/>
      <c r="J106" s="993"/>
      <c r="K106" s="993"/>
    </row>
    <row r="107" spans="1:11" ht="14.1" customHeight="1">
      <c r="A107" s="993"/>
      <c r="B107" s="993"/>
      <c r="C107" s="1009" t="s">
        <v>220</v>
      </c>
      <c r="D107" s="1010">
        <v>0</v>
      </c>
      <c r="E107" s="1010">
        <v>22000000</v>
      </c>
      <c r="F107" s="1010">
        <v>22000000</v>
      </c>
      <c r="G107" s="1010">
        <v>22000000</v>
      </c>
      <c r="H107" s="993"/>
      <c r="I107" s="993"/>
      <c r="J107" s="993"/>
      <c r="K107" s="993"/>
    </row>
    <row r="108" spans="1:11" ht="14.1" customHeight="1">
      <c r="A108" s="993"/>
      <c r="B108" s="993"/>
      <c r="C108" s="1009" t="s">
        <v>221</v>
      </c>
      <c r="D108" s="1010">
        <v>0</v>
      </c>
      <c r="E108" s="1010">
        <v>0</v>
      </c>
      <c r="F108" s="1010">
        <v>0</v>
      </c>
      <c r="G108" s="1010">
        <v>0</v>
      </c>
      <c r="H108" s="993"/>
      <c r="I108" s="993"/>
      <c r="J108" s="993"/>
      <c r="K108" s="993"/>
    </row>
    <row r="109" spans="1:11" ht="14.1" customHeight="1">
      <c r="A109" s="993"/>
      <c r="B109" s="993"/>
      <c r="C109" s="1009" t="s">
        <v>226</v>
      </c>
      <c r="D109" s="1010">
        <v>0</v>
      </c>
      <c r="E109" s="1010">
        <v>21000000</v>
      </c>
      <c r="F109" s="1010">
        <v>21000000</v>
      </c>
      <c r="G109" s="1010">
        <v>21000000</v>
      </c>
      <c r="H109" s="993"/>
      <c r="I109" s="993"/>
      <c r="J109" s="993"/>
      <c r="K109" s="993"/>
    </row>
    <row r="110" spans="1:11" ht="14.1" customHeight="1">
      <c r="A110" s="993"/>
      <c r="B110" s="993"/>
      <c r="C110" s="1009" t="s">
        <v>220</v>
      </c>
      <c r="D110" s="1010">
        <v>0</v>
      </c>
      <c r="E110" s="1010">
        <v>21000000</v>
      </c>
      <c r="F110" s="1010">
        <v>21000000</v>
      </c>
      <c r="G110" s="1010">
        <v>21000000</v>
      </c>
      <c r="H110" s="993"/>
      <c r="I110" s="993"/>
      <c r="J110" s="993"/>
      <c r="K110" s="993"/>
    </row>
    <row r="111" spans="1:11" ht="14.1" customHeight="1">
      <c r="A111" s="993"/>
      <c r="B111" s="993"/>
      <c r="C111" s="1009" t="s">
        <v>221</v>
      </c>
      <c r="D111" s="1010">
        <v>0</v>
      </c>
      <c r="E111" s="1010">
        <v>0</v>
      </c>
      <c r="F111" s="1010">
        <v>0</v>
      </c>
      <c r="G111" s="1010">
        <v>0</v>
      </c>
      <c r="H111" s="993"/>
      <c r="I111" s="993"/>
      <c r="J111" s="993"/>
      <c r="K111" s="993"/>
    </row>
    <row r="112" spans="1:11" ht="14.1" customHeight="1">
      <c r="A112" s="993"/>
      <c r="B112" s="993"/>
      <c r="C112" s="1009" t="s">
        <v>227</v>
      </c>
      <c r="D112" s="1010">
        <v>0</v>
      </c>
      <c r="E112" s="1010">
        <v>0</v>
      </c>
      <c r="F112" s="1010">
        <v>0</v>
      </c>
      <c r="G112" s="1010">
        <v>0</v>
      </c>
      <c r="H112" s="993"/>
      <c r="I112" s="993"/>
      <c r="J112" s="993"/>
      <c r="K112" s="993"/>
    </row>
    <row r="113" spans="1:11" ht="14.1" customHeight="1">
      <c r="A113" s="993"/>
      <c r="B113" s="993"/>
      <c r="C113" s="1009" t="s">
        <v>220</v>
      </c>
      <c r="D113" s="1010">
        <v>0</v>
      </c>
      <c r="E113" s="1010">
        <v>0</v>
      </c>
      <c r="F113" s="1010">
        <v>0</v>
      </c>
      <c r="G113" s="1010">
        <v>0</v>
      </c>
      <c r="H113" s="993"/>
      <c r="I113" s="993"/>
      <c r="J113" s="993"/>
      <c r="K113" s="993"/>
    </row>
    <row r="114" spans="1:11" ht="14.1" customHeight="1">
      <c r="A114" s="993"/>
      <c r="B114" s="993"/>
      <c r="C114" s="1009" t="s">
        <v>221</v>
      </c>
      <c r="D114" s="1010">
        <v>0</v>
      </c>
      <c r="E114" s="1010">
        <v>0</v>
      </c>
      <c r="F114" s="1010">
        <v>0</v>
      </c>
      <c r="G114" s="1010">
        <v>0</v>
      </c>
      <c r="H114" s="993"/>
      <c r="I114" s="993"/>
      <c r="J114" s="993"/>
      <c r="K114" s="993"/>
    </row>
    <row r="115" spans="1:11" ht="14.1" customHeight="1">
      <c r="A115" s="993"/>
      <c r="B115" s="993"/>
      <c r="C115" s="1009" t="s">
        <v>228</v>
      </c>
      <c r="D115" s="1010">
        <v>0</v>
      </c>
      <c r="E115" s="1010">
        <v>0</v>
      </c>
      <c r="F115" s="1010">
        <v>0</v>
      </c>
      <c r="G115" s="1010">
        <v>0</v>
      </c>
      <c r="H115" s="993"/>
      <c r="I115" s="993"/>
      <c r="J115" s="993"/>
      <c r="K115" s="993"/>
    </row>
    <row r="116" spans="1:11" ht="14.1" customHeight="1">
      <c r="A116" s="993"/>
      <c r="B116" s="993"/>
      <c r="C116" s="1009" t="s">
        <v>220</v>
      </c>
      <c r="D116" s="1010">
        <v>0</v>
      </c>
      <c r="E116" s="1010">
        <v>0</v>
      </c>
      <c r="F116" s="1010">
        <v>0</v>
      </c>
      <c r="G116" s="1010">
        <v>0</v>
      </c>
      <c r="H116" s="993"/>
      <c r="I116" s="993"/>
      <c r="J116" s="993"/>
      <c r="K116" s="993"/>
    </row>
    <row r="117" spans="1:11" ht="14.1" customHeight="1">
      <c r="A117" s="993"/>
      <c r="B117" s="993"/>
      <c r="C117" s="1009" t="s">
        <v>229</v>
      </c>
      <c r="D117" s="1010">
        <v>0</v>
      </c>
      <c r="E117" s="1010">
        <v>0</v>
      </c>
      <c r="F117" s="1010">
        <v>0</v>
      </c>
      <c r="G117" s="1010">
        <v>0</v>
      </c>
      <c r="H117" s="993"/>
      <c r="I117" s="993"/>
      <c r="J117" s="993"/>
      <c r="K117" s="993"/>
    </row>
    <row r="118" spans="1:11" ht="14.1" customHeight="1">
      <c r="A118" s="993"/>
      <c r="B118" s="993"/>
      <c r="C118" s="1009" t="s">
        <v>230</v>
      </c>
      <c r="D118" s="1010">
        <v>0</v>
      </c>
      <c r="E118" s="1010">
        <v>0</v>
      </c>
      <c r="F118" s="1010">
        <v>0</v>
      </c>
      <c r="G118" s="1010">
        <v>0</v>
      </c>
      <c r="H118" s="993"/>
      <c r="I118" s="993"/>
      <c r="J118" s="993"/>
      <c r="K118" s="993"/>
    </row>
    <row r="119" spans="1:11" ht="14.1" customHeight="1">
      <c r="A119" s="993"/>
      <c r="B119" s="993"/>
      <c r="C119" s="1009" t="s">
        <v>231</v>
      </c>
      <c r="D119" s="1010">
        <v>0</v>
      </c>
      <c r="E119" s="1010">
        <v>0</v>
      </c>
      <c r="F119" s="1010">
        <v>0</v>
      </c>
      <c r="G119" s="1010">
        <v>0</v>
      </c>
      <c r="H119" s="993"/>
      <c r="I119" s="993"/>
      <c r="J119" s="993"/>
      <c r="K119" s="993"/>
    </row>
    <row r="120" spans="1:11" ht="14.1" customHeight="1">
      <c r="A120" s="993"/>
      <c r="B120" s="993"/>
      <c r="C120" s="1009" t="s">
        <v>232</v>
      </c>
      <c r="D120" s="1010">
        <v>0</v>
      </c>
      <c r="E120" s="1010">
        <v>0</v>
      </c>
      <c r="F120" s="1010">
        <v>0</v>
      </c>
      <c r="G120" s="1010">
        <v>0</v>
      </c>
      <c r="H120" s="993"/>
      <c r="I120" s="993"/>
      <c r="J120" s="993"/>
      <c r="K120" s="993"/>
    </row>
    <row r="121" spans="1:11" ht="14.1" customHeight="1">
      <c r="A121" s="993"/>
      <c r="B121" s="993"/>
      <c r="C121" s="1009" t="s">
        <v>233</v>
      </c>
      <c r="D121" s="1010">
        <v>0</v>
      </c>
      <c r="E121" s="1010">
        <v>0</v>
      </c>
      <c r="F121" s="1010">
        <v>0</v>
      </c>
      <c r="G121" s="1010">
        <v>0</v>
      </c>
      <c r="H121" s="993"/>
      <c r="I121" s="993"/>
      <c r="J121" s="993"/>
      <c r="K121" s="993"/>
    </row>
    <row r="122" spans="1:11" ht="14.1" customHeight="1">
      <c r="A122" s="993"/>
      <c r="B122" s="993"/>
      <c r="C122" s="1009" t="s">
        <v>220</v>
      </c>
      <c r="D122" s="1010">
        <v>0</v>
      </c>
      <c r="E122" s="1010">
        <v>0</v>
      </c>
      <c r="F122" s="1010">
        <v>0</v>
      </c>
      <c r="G122" s="1010">
        <v>0</v>
      </c>
      <c r="H122" s="993"/>
      <c r="I122" s="993"/>
      <c r="J122" s="993"/>
      <c r="K122" s="993"/>
    </row>
    <row r="123" spans="1:11" ht="14.1" customHeight="1">
      <c r="A123" s="993"/>
      <c r="B123" s="993"/>
      <c r="C123" s="1009" t="s">
        <v>229</v>
      </c>
      <c r="D123" s="1010">
        <v>0</v>
      </c>
      <c r="E123" s="1010">
        <v>0</v>
      </c>
      <c r="F123" s="1010">
        <v>0</v>
      </c>
      <c r="G123" s="1010">
        <v>0</v>
      </c>
      <c r="H123" s="993"/>
      <c r="I123" s="993"/>
      <c r="J123" s="993"/>
      <c r="K123" s="993"/>
    </row>
    <row r="124" spans="1:11" ht="14.1" customHeight="1">
      <c r="A124" s="993"/>
      <c r="B124" s="993"/>
      <c r="C124" s="1009" t="s">
        <v>230</v>
      </c>
      <c r="D124" s="1010">
        <v>0</v>
      </c>
      <c r="E124" s="1010">
        <v>0</v>
      </c>
      <c r="F124" s="1010">
        <v>0</v>
      </c>
      <c r="G124" s="1010">
        <v>0</v>
      </c>
      <c r="H124" s="993"/>
      <c r="I124" s="993"/>
      <c r="J124" s="993"/>
      <c r="K124" s="993"/>
    </row>
    <row r="125" spans="1:11" ht="14.1" customHeight="1">
      <c r="A125" s="993"/>
      <c r="B125" s="993"/>
      <c r="C125" s="1009" t="s">
        <v>231</v>
      </c>
      <c r="D125" s="1010">
        <v>0</v>
      </c>
      <c r="E125" s="1010">
        <v>0</v>
      </c>
      <c r="F125" s="1010">
        <v>0</v>
      </c>
      <c r="G125" s="1010">
        <v>0</v>
      </c>
      <c r="H125" s="993"/>
      <c r="I125" s="993"/>
      <c r="J125" s="993"/>
      <c r="K125" s="993"/>
    </row>
    <row r="126" spans="1:11" ht="14.1" customHeight="1">
      <c r="A126" s="993"/>
      <c r="B126" s="993"/>
      <c r="C126" s="1009" t="s">
        <v>232</v>
      </c>
      <c r="D126" s="1010">
        <v>0</v>
      </c>
      <c r="E126" s="1010">
        <v>0</v>
      </c>
      <c r="F126" s="1010">
        <v>0</v>
      </c>
      <c r="G126" s="1010">
        <v>0</v>
      </c>
      <c r="H126" s="993"/>
      <c r="I126" s="993"/>
      <c r="J126" s="993"/>
      <c r="K126" s="993"/>
    </row>
    <row r="127" spans="1:11" ht="14.1" customHeight="1">
      <c r="A127" s="993"/>
      <c r="B127" s="993"/>
      <c r="C127" s="1009" t="s">
        <v>234</v>
      </c>
      <c r="D127" s="1010">
        <v>0</v>
      </c>
      <c r="E127" s="1010">
        <v>0</v>
      </c>
      <c r="F127" s="1010">
        <v>0</v>
      </c>
      <c r="G127" s="1010">
        <v>0</v>
      </c>
      <c r="H127" s="993"/>
      <c r="I127" s="993"/>
      <c r="J127" s="993"/>
      <c r="K127" s="993"/>
    </row>
    <row r="128" spans="1:11" ht="14.1" customHeight="1">
      <c r="A128" s="993"/>
      <c r="B128" s="993"/>
      <c r="C128" s="1009" t="s">
        <v>220</v>
      </c>
      <c r="D128" s="1010">
        <v>0</v>
      </c>
      <c r="E128" s="1010">
        <v>0</v>
      </c>
      <c r="F128" s="1010">
        <v>0</v>
      </c>
      <c r="G128" s="1010">
        <v>0</v>
      </c>
      <c r="H128" s="993"/>
      <c r="I128" s="993"/>
      <c r="J128" s="993"/>
      <c r="K128" s="993"/>
    </row>
    <row r="129" spans="1:11" ht="14.1" customHeight="1">
      <c r="A129" s="993"/>
      <c r="B129" s="993"/>
      <c r="C129" s="1009" t="s">
        <v>229</v>
      </c>
      <c r="D129" s="1010">
        <v>0</v>
      </c>
      <c r="E129" s="1010">
        <v>0</v>
      </c>
      <c r="F129" s="1010">
        <v>0</v>
      </c>
      <c r="G129" s="1010">
        <v>0</v>
      </c>
      <c r="H129" s="993"/>
      <c r="I129" s="993"/>
      <c r="J129" s="993"/>
      <c r="K129" s="993"/>
    </row>
    <row r="130" spans="1:11" ht="14.1" customHeight="1">
      <c r="A130" s="993"/>
      <c r="B130" s="993"/>
      <c r="C130" s="1009" t="s">
        <v>230</v>
      </c>
      <c r="D130" s="1010">
        <v>0</v>
      </c>
      <c r="E130" s="1010">
        <v>0</v>
      </c>
      <c r="F130" s="1010">
        <v>0</v>
      </c>
      <c r="G130" s="1010">
        <v>0</v>
      </c>
      <c r="H130" s="993"/>
      <c r="I130" s="993"/>
      <c r="J130" s="993"/>
      <c r="K130" s="993"/>
    </row>
    <row r="131" spans="1:11" ht="14.1" customHeight="1">
      <c r="A131" s="993"/>
      <c r="B131" s="993"/>
      <c r="C131" s="1009" t="s">
        <v>231</v>
      </c>
      <c r="D131" s="1010">
        <v>0</v>
      </c>
      <c r="E131" s="1010">
        <v>0</v>
      </c>
      <c r="F131" s="1010">
        <v>0</v>
      </c>
      <c r="G131" s="1010">
        <v>0</v>
      </c>
      <c r="H131" s="993"/>
      <c r="I131" s="993"/>
      <c r="J131" s="993"/>
      <c r="K131" s="993"/>
    </row>
    <row r="132" spans="1:11" ht="14.1" customHeight="1">
      <c r="A132" s="993"/>
      <c r="B132" s="993"/>
      <c r="C132" s="1009" t="s">
        <v>232</v>
      </c>
      <c r="D132" s="1010">
        <v>0</v>
      </c>
      <c r="E132" s="1010">
        <v>0</v>
      </c>
      <c r="F132" s="1010">
        <v>0</v>
      </c>
      <c r="G132" s="1010">
        <v>0</v>
      </c>
      <c r="H132" s="993"/>
      <c r="I132" s="993"/>
      <c r="J132" s="993"/>
      <c r="K132" s="993"/>
    </row>
    <row r="133" spans="1:11" ht="14.1" customHeight="1">
      <c r="A133" s="993"/>
      <c r="B133" s="993"/>
      <c r="C133" s="1009" t="s">
        <v>235</v>
      </c>
      <c r="D133" s="1010">
        <v>0</v>
      </c>
      <c r="E133" s="1010">
        <v>0</v>
      </c>
      <c r="F133" s="1010">
        <v>0</v>
      </c>
      <c r="G133" s="1010">
        <v>0</v>
      </c>
      <c r="H133" s="993"/>
      <c r="I133" s="993"/>
      <c r="J133" s="993"/>
      <c r="K133" s="993"/>
    </row>
    <row r="134" spans="1:11" ht="14.1" customHeight="1">
      <c r="A134" s="993"/>
      <c r="B134" s="993"/>
      <c r="C134" s="1009" t="s">
        <v>236</v>
      </c>
      <c r="D134" s="1010">
        <v>0</v>
      </c>
      <c r="E134" s="1010">
        <v>0</v>
      </c>
      <c r="F134" s="1010">
        <v>0</v>
      </c>
      <c r="G134" s="1010">
        <v>0</v>
      </c>
      <c r="H134" s="993"/>
      <c r="I134" s="993"/>
      <c r="J134" s="993"/>
      <c r="K134" s="993"/>
    </row>
    <row r="135" spans="1:11" ht="14.1" customHeight="1">
      <c r="A135" s="993"/>
      <c r="B135" s="993"/>
      <c r="C135" s="1011" t="s">
        <v>237</v>
      </c>
      <c r="D135" s="1010">
        <v>0</v>
      </c>
      <c r="E135" s="1010">
        <v>43000000</v>
      </c>
      <c r="F135" s="1010">
        <v>43000000</v>
      </c>
      <c r="G135" s="1010">
        <v>43000000</v>
      </c>
      <c r="H135" s="993"/>
      <c r="I135" s="993"/>
      <c r="J135" s="993"/>
      <c r="K135" s="993"/>
    </row>
    <row r="136" spans="1:11" ht="14.1" customHeight="1">
      <c r="A136" s="993"/>
      <c r="B136" s="993"/>
      <c r="C136" s="1643" t="s">
        <v>51</v>
      </c>
      <c r="D136" s="1644"/>
      <c r="E136" s="1644"/>
      <c r="F136" s="1644"/>
      <c r="G136" s="1644"/>
      <c r="H136" s="993"/>
      <c r="I136" s="993"/>
      <c r="J136" s="993"/>
      <c r="K136" s="993"/>
    </row>
    <row r="137" spans="1:11" ht="14.1" customHeight="1">
      <c r="A137" s="993"/>
      <c r="B137" s="993"/>
      <c r="C137" s="1002" t="s">
        <v>2504</v>
      </c>
      <c r="D137" s="1643" t="s">
        <v>2013</v>
      </c>
      <c r="E137" s="1644"/>
      <c r="F137" s="1644"/>
      <c r="G137" s="1644"/>
      <c r="H137" s="993"/>
      <c r="I137" s="993"/>
      <c r="J137" s="993"/>
      <c r="K137" s="993"/>
    </row>
    <row r="138" spans="1:11" ht="14.1" customHeight="1">
      <c r="A138" s="993"/>
      <c r="B138" s="993"/>
      <c r="C138" s="1003" t="s">
        <v>209</v>
      </c>
      <c r="D138" s="1659" t="s">
        <v>2505</v>
      </c>
      <c r="E138" s="1660"/>
      <c r="F138" s="1660"/>
      <c r="G138" s="1660"/>
      <c r="H138" s="993"/>
      <c r="I138" s="993"/>
      <c r="J138" s="993"/>
      <c r="K138" s="993"/>
    </row>
    <row r="139" spans="1:11" ht="14.1" customHeight="1">
      <c r="A139" s="993"/>
      <c r="B139" s="993"/>
      <c r="C139" s="1004" t="s">
        <v>211</v>
      </c>
      <c r="D139" s="1661" t="s">
        <v>2506</v>
      </c>
      <c r="E139" s="1662"/>
      <c r="F139" s="1662"/>
      <c r="G139" s="1662"/>
      <c r="H139" s="993"/>
      <c r="I139" s="993"/>
      <c r="J139" s="993"/>
      <c r="K139" s="993"/>
    </row>
    <row r="140" spans="1:11" ht="14.1" customHeight="1">
      <c r="A140" s="993"/>
      <c r="B140" s="993"/>
      <c r="C140" s="1004" t="s">
        <v>31</v>
      </c>
      <c r="D140" s="1661" t="s">
        <v>119</v>
      </c>
      <c r="E140" s="1662"/>
      <c r="F140" s="1662"/>
      <c r="G140" s="1662"/>
      <c r="H140" s="993"/>
      <c r="I140" s="993"/>
      <c r="J140" s="993"/>
      <c r="K140" s="993"/>
    </row>
    <row r="141" spans="1:11" ht="15" customHeight="1">
      <c r="A141" s="993"/>
      <c r="B141" s="993"/>
      <c r="C141" s="1005"/>
      <c r="D141" s="1006">
        <v>2025</v>
      </c>
      <c r="E141" s="1006">
        <v>2026</v>
      </c>
      <c r="F141" s="1006">
        <v>2027</v>
      </c>
      <c r="G141" s="1006">
        <v>2028</v>
      </c>
      <c r="H141" s="993"/>
      <c r="I141" s="993"/>
      <c r="J141" s="993"/>
      <c r="K141" s="993"/>
    </row>
    <row r="142" spans="1:11" ht="15" customHeight="1">
      <c r="A142" s="993"/>
      <c r="B142" s="993"/>
      <c r="C142" s="1007"/>
      <c r="D142" s="1008" t="s">
        <v>13</v>
      </c>
      <c r="E142" s="1008" t="s">
        <v>14</v>
      </c>
      <c r="F142" s="1008" t="s">
        <v>14</v>
      </c>
      <c r="G142" s="1008" t="s">
        <v>14</v>
      </c>
      <c r="H142" s="993"/>
      <c r="I142" s="993"/>
      <c r="J142" s="993"/>
      <c r="K142" s="993"/>
    </row>
    <row r="143" spans="1:11" ht="14.1" customHeight="1">
      <c r="A143" s="993"/>
      <c r="B143" s="993"/>
      <c r="C143" s="997" t="s">
        <v>33</v>
      </c>
      <c r="D143" s="1001" t="s">
        <v>200</v>
      </c>
      <c r="E143" s="1001" t="s">
        <v>1129</v>
      </c>
      <c r="F143" s="1001" t="s">
        <v>1164</v>
      </c>
      <c r="G143" s="1001" t="s">
        <v>1164</v>
      </c>
      <c r="H143" s="993"/>
      <c r="I143" s="993"/>
      <c r="J143" s="993"/>
      <c r="K143" s="993"/>
    </row>
    <row r="144" spans="1:11" ht="14.1" customHeight="1">
      <c r="A144" s="993"/>
      <c r="B144" s="993"/>
      <c r="C144" s="997" t="s">
        <v>214</v>
      </c>
      <c r="D144" s="1001" t="s">
        <v>1273</v>
      </c>
      <c r="E144" s="1001" t="s">
        <v>1277</v>
      </c>
      <c r="F144" s="1001" t="s">
        <v>1273</v>
      </c>
      <c r="G144" s="1001" t="s">
        <v>1273</v>
      </c>
      <c r="H144" s="993"/>
      <c r="I144" s="993"/>
      <c r="J144" s="993"/>
      <c r="K144" s="993"/>
    </row>
    <row r="145" spans="1:11" ht="14.1" customHeight="1">
      <c r="A145" s="993"/>
      <c r="B145" s="993"/>
      <c r="C145" s="997" t="s">
        <v>215</v>
      </c>
      <c r="D145" s="1001" t="s">
        <v>164</v>
      </c>
      <c r="E145" s="1001" t="s">
        <v>2123</v>
      </c>
      <c r="F145" s="1001" t="s">
        <v>2507</v>
      </c>
      <c r="G145" s="1001" t="s">
        <v>2507</v>
      </c>
      <c r="H145" s="993"/>
      <c r="I145" s="993"/>
      <c r="J145" s="993"/>
      <c r="K145" s="993"/>
    </row>
    <row r="146" spans="1:11" ht="14.1" customHeight="1">
      <c r="A146" s="993"/>
      <c r="B146" s="993"/>
      <c r="C146" s="997" t="s">
        <v>216</v>
      </c>
      <c r="D146" s="1001" t="s">
        <v>200</v>
      </c>
      <c r="E146" s="1001" t="s">
        <v>200</v>
      </c>
      <c r="F146" s="1001" t="s">
        <v>2000</v>
      </c>
      <c r="G146" s="1001" t="s">
        <v>164</v>
      </c>
      <c r="H146" s="993"/>
      <c r="I146" s="993"/>
      <c r="J146" s="993"/>
      <c r="K146" s="993"/>
    </row>
    <row r="147" spans="1:11" ht="14.1" customHeight="1">
      <c r="A147" s="993"/>
      <c r="B147" s="993"/>
      <c r="C147" s="997" t="s">
        <v>217</v>
      </c>
      <c r="D147" s="1001" t="s">
        <v>200</v>
      </c>
      <c r="E147" s="1001" t="s">
        <v>963</v>
      </c>
      <c r="F147" s="1001" t="s">
        <v>2508</v>
      </c>
      <c r="G147" s="1001" t="s">
        <v>164</v>
      </c>
      <c r="H147" s="993"/>
      <c r="I147" s="993"/>
      <c r="J147" s="993"/>
      <c r="K147" s="993"/>
    </row>
    <row r="148" spans="1:11" ht="14.1" customHeight="1">
      <c r="A148" s="993"/>
      <c r="B148" s="993"/>
      <c r="C148" s="997" t="s">
        <v>39</v>
      </c>
      <c r="D148" s="1001" t="s">
        <v>200</v>
      </c>
      <c r="E148" s="1001" t="s">
        <v>200</v>
      </c>
      <c r="F148" s="1001" t="s">
        <v>969</v>
      </c>
      <c r="G148" s="1001" t="s">
        <v>164</v>
      </c>
      <c r="H148" s="993"/>
      <c r="I148" s="993"/>
      <c r="J148" s="993"/>
      <c r="K148" s="993"/>
    </row>
    <row r="149" spans="1:11" ht="14.1" customHeight="1">
      <c r="A149" s="993"/>
      <c r="B149" s="993"/>
      <c r="C149" s="1663" t="s">
        <v>218</v>
      </c>
      <c r="D149" s="1664"/>
      <c r="E149" s="1664"/>
      <c r="F149" s="1664"/>
      <c r="G149" s="1664"/>
      <c r="H149" s="993"/>
      <c r="I149" s="993"/>
      <c r="J149" s="993"/>
      <c r="K149" s="993"/>
    </row>
    <row r="150" spans="1:11" ht="14.1" customHeight="1">
      <c r="A150" s="993"/>
      <c r="B150" s="993"/>
      <c r="C150" s="1005"/>
      <c r="D150" s="1006">
        <v>2025</v>
      </c>
      <c r="E150" s="1006">
        <v>2026</v>
      </c>
      <c r="F150" s="1006">
        <v>2027</v>
      </c>
      <c r="G150" s="1006">
        <v>2028</v>
      </c>
      <c r="H150" s="993"/>
      <c r="I150" s="993"/>
      <c r="J150" s="993"/>
      <c r="K150" s="993"/>
    </row>
    <row r="151" spans="1:11" ht="14.1" customHeight="1">
      <c r="A151" s="993"/>
      <c r="B151" s="993"/>
      <c r="C151" s="1007"/>
      <c r="D151" s="1008" t="s">
        <v>13</v>
      </c>
      <c r="E151" s="1008" t="s">
        <v>14</v>
      </c>
      <c r="F151" s="1008" t="s">
        <v>14</v>
      </c>
      <c r="G151" s="1008" t="s">
        <v>14</v>
      </c>
      <c r="H151" s="993"/>
      <c r="I151" s="993"/>
      <c r="J151" s="993"/>
      <c r="K151" s="993"/>
    </row>
    <row r="152" spans="1:11" ht="14.1" customHeight="1">
      <c r="A152" s="993"/>
      <c r="B152" s="993"/>
      <c r="C152" s="1009" t="s">
        <v>219</v>
      </c>
      <c r="D152" s="1010">
        <v>0</v>
      </c>
      <c r="E152" s="1010">
        <v>0</v>
      </c>
      <c r="F152" s="1010">
        <v>0</v>
      </c>
      <c r="G152" s="1010">
        <v>0</v>
      </c>
      <c r="H152" s="993"/>
      <c r="I152" s="993"/>
      <c r="J152" s="993"/>
      <c r="K152" s="993"/>
    </row>
    <row r="153" spans="1:11" ht="14.1" customHeight="1">
      <c r="A153" s="993"/>
      <c r="B153" s="993"/>
      <c r="C153" s="1009" t="s">
        <v>220</v>
      </c>
      <c r="D153" s="1010">
        <v>0</v>
      </c>
      <c r="E153" s="1010">
        <v>0</v>
      </c>
      <c r="F153" s="1010">
        <v>0</v>
      </c>
      <c r="G153" s="1010">
        <v>0</v>
      </c>
      <c r="H153" s="993"/>
      <c r="I153" s="993"/>
      <c r="J153" s="993"/>
      <c r="K153" s="993"/>
    </row>
    <row r="154" spans="1:11" ht="14.1" customHeight="1">
      <c r="A154" s="993"/>
      <c r="B154" s="993"/>
      <c r="C154" s="1009" t="s">
        <v>221</v>
      </c>
      <c r="D154" s="1010">
        <v>0</v>
      </c>
      <c r="E154" s="1010">
        <v>0</v>
      </c>
      <c r="F154" s="1010">
        <v>0</v>
      </c>
      <c r="G154" s="1010">
        <v>0</v>
      </c>
      <c r="H154" s="993"/>
      <c r="I154" s="993"/>
      <c r="J154" s="993"/>
      <c r="K154" s="993"/>
    </row>
    <row r="155" spans="1:11" ht="14.1" customHeight="1">
      <c r="A155" s="993"/>
      <c r="B155" s="993"/>
      <c r="C155" s="1009" t="s">
        <v>222</v>
      </c>
      <c r="D155" s="1010">
        <v>0</v>
      </c>
      <c r="E155" s="1010">
        <v>0</v>
      </c>
      <c r="F155" s="1010">
        <v>0</v>
      </c>
      <c r="G155" s="1010">
        <v>0</v>
      </c>
      <c r="H155" s="993"/>
      <c r="I155" s="993"/>
      <c r="J155" s="993"/>
      <c r="K155" s="993"/>
    </row>
    <row r="156" spans="1:11" ht="14.1" customHeight="1">
      <c r="A156" s="993"/>
      <c r="B156" s="993"/>
      <c r="C156" s="1009" t="s">
        <v>220</v>
      </c>
      <c r="D156" s="1010">
        <v>0</v>
      </c>
      <c r="E156" s="1010">
        <v>0</v>
      </c>
      <c r="F156" s="1010">
        <v>0</v>
      </c>
      <c r="G156" s="1010">
        <v>0</v>
      </c>
      <c r="H156" s="993"/>
      <c r="I156" s="993"/>
      <c r="J156" s="993"/>
      <c r="K156" s="993"/>
    </row>
    <row r="157" spans="1:11" ht="14.1" customHeight="1">
      <c r="A157" s="993"/>
      <c r="B157" s="993"/>
      <c r="C157" s="1009" t="s">
        <v>221</v>
      </c>
      <c r="D157" s="1010">
        <v>0</v>
      </c>
      <c r="E157" s="1010">
        <v>0</v>
      </c>
      <c r="F157" s="1010">
        <v>0</v>
      </c>
      <c r="G157" s="1010">
        <v>0</v>
      </c>
      <c r="H157" s="993"/>
      <c r="I157" s="993"/>
      <c r="J157" s="993"/>
      <c r="K157" s="993"/>
    </row>
    <row r="158" spans="1:11" ht="14.1" customHeight="1">
      <c r="A158" s="993"/>
      <c r="B158" s="993"/>
      <c r="C158" s="1009" t="s">
        <v>223</v>
      </c>
      <c r="D158" s="1010">
        <v>0</v>
      </c>
      <c r="E158" s="1010">
        <v>0</v>
      </c>
      <c r="F158" s="1010">
        <v>0</v>
      </c>
      <c r="G158" s="1010">
        <v>0</v>
      </c>
      <c r="H158" s="993"/>
      <c r="I158" s="993"/>
      <c r="J158" s="993"/>
      <c r="K158" s="993"/>
    </row>
    <row r="159" spans="1:11" ht="14.1" customHeight="1">
      <c r="A159" s="993"/>
      <c r="B159" s="993"/>
      <c r="C159" s="1009" t="s">
        <v>220</v>
      </c>
      <c r="D159" s="1010">
        <v>0</v>
      </c>
      <c r="E159" s="1010">
        <v>0</v>
      </c>
      <c r="F159" s="1010">
        <v>0</v>
      </c>
      <c r="G159" s="1010">
        <v>0</v>
      </c>
      <c r="H159" s="993"/>
      <c r="I159" s="993"/>
      <c r="J159" s="993"/>
      <c r="K159" s="993"/>
    </row>
    <row r="160" spans="1:11" ht="14.1" customHeight="1">
      <c r="A160" s="993"/>
      <c r="B160" s="993"/>
      <c r="C160" s="1009" t="s">
        <v>221</v>
      </c>
      <c r="D160" s="1010">
        <v>0</v>
      </c>
      <c r="E160" s="1010">
        <v>0</v>
      </c>
      <c r="F160" s="1010">
        <v>0</v>
      </c>
      <c r="G160" s="1010">
        <v>0</v>
      </c>
      <c r="H160" s="993"/>
      <c r="I160" s="993"/>
      <c r="J160" s="993"/>
      <c r="K160" s="993"/>
    </row>
    <row r="161" spans="1:11" ht="14.1" customHeight="1">
      <c r="A161" s="993"/>
      <c r="B161" s="993"/>
      <c r="C161" s="1009" t="s">
        <v>224</v>
      </c>
      <c r="D161" s="1010">
        <v>0</v>
      </c>
      <c r="E161" s="1010">
        <v>0</v>
      </c>
      <c r="F161" s="1010">
        <v>0</v>
      </c>
      <c r="G161" s="1010">
        <v>0</v>
      </c>
      <c r="H161" s="993"/>
      <c r="I161" s="993"/>
      <c r="J161" s="993"/>
      <c r="K161" s="993"/>
    </row>
    <row r="162" spans="1:11" ht="14.1" customHeight="1">
      <c r="A162" s="993"/>
      <c r="B162" s="993"/>
      <c r="C162" s="1009" t="s">
        <v>220</v>
      </c>
      <c r="D162" s="1010">
        <v>0</v>
      </c>
      <c r="E162" s="1010">
        <v>0</v>
      </c>
      <c r="F162" s="1010">
        <v>0</v>
      </c>
      <c r="G162" s="1010">
        <v>0</v>
      </c>
      <c r="H162" s="993"/>
      <c r="I162" s="993"/>
      <c r="J162" s="993"/>
      <c r="K162" s="993"/>
    </row>
    <row r="163" spans="1:11" ht="14.1" customHeight="1">
      <c r="A163" s="993"/>
      <c r="B163" s="993"/>
      <c r="C163" s="1009" t="s">
        <v>221</v>
      </c>
      <c r="D163" s="1010">
        <v>0</v>
      </c>
      <c r="E163" s="1010">
        <v>0</v>
      </c>
      <c r="F163" s="1010">
        <v>0</v>
      </c>
      <c r="G163" s="1010">
        <v>0</v>
      </c>
      <c r="H163" s="993"/>
      <c r="I163" s="993"/>
      <c r="J163" s="993"/>
      <c r="K163" s="993"/>
    </row>
    <row r="164" spans="1:11" ht="14.1" customHeight="1">
      <c r="A164" s="993"/>
      <c r="B164" s="993"/>
      <c r="C164" s="1009" t="s">
        <v>225</v>
      </c>
      <c r="D164" s="1010">
        <v>0</v>
      </c>
      <c r="E164" s="1010">
        <v>0</v>
      </c>
      <c r="F164" s="1010">
        <v>0</v>
      </c>
      <c r="G164" s="1010">
        <v>0</v>
      </c>
      <c r="H164" s="993"/>
      <c r="I164" s="993"/>
      <c r="J164" s="993"/>
      <c r="K164" s="993"/>
    </row>
    <row r="165" spans="1:11" ht="14.1" customHeight="1">
      <c r="A165" s="993"/>
      <c r="B165" s="993"/>
      <c r="C165" s="1009" t="s">
        <v>220</v>
      </c>
      <c r="D165" s="1010">
        <v>0</v>
      </c>
      <c r="E165" s="1010">
        <v>0</v>
      </c>
      <c r="F165" s="1010">
        <v>0</v>
      </c>
      <c r="G165" s="1010">
        <v>0</v>
      </c>
      <c r="H165" s="993"/>
      <c r="I165" s="993"/>
      <c r="J165" s="993"/>
      <c r="K165" s="993"/>
    </row>
    <row r="166" spans="1:11" ht="14.1" customHeight="1">
      <c r="A166" s="993"/>
      <c r="B166" s="993"/>
      <c r="C166" s="1009" t="s">
        <v>221</v>
      </c>
      <c r="D166" s="1010">
        <v>0</v>
      </c>
      <c r="E166" s="1010">
        <v>0</v>
      </c>
      <c r="F166" s="1010">
        <v>0</v>
      </c>
      <c r="G166" s="1010">
        <v>0</v>
      </c>
      <c r="H166" s="993"/>
      <c r="I166" s="993"/>
      <c r="J166" s="993"/>
      <c r="K166" s="993"/>
    </row>
    <row r="167" spans="1:11" ht="14.1" customHeight="1">
      <c r="A167" s="993"/>
      <c r="B167" s="993"/>
      <c r="C167" s="1009" t="s">
        <v>226</v>
      </c>
      <c r="D167" s="1010">
        <v>0</v>
      </c>
      <c r="E167" s="1010">
        <v>0</v>
      </c>
      <c r="F167" s="1010">
        <v>0</v>
      </c>
      <c r="G167" s="1010">
        <v>0</v>
      </c>
      <c r="H167" s="993"/>
      <c r="I167" s="993"/>
      <c r="J167" s="993"/>
      <c r="K167" s="993"/>
    </row>
    <row r="168" spans="1:11" ht="14.1" customHeight="1">
      <c r="A168" s="993"/>
      <c r="B168" s="993"/>
      <c r="C168" s="1009" t="s">
        <v>220</v>
      </c>
      <c r="D168" s="1010">
        <v>0</v>
      </c>
      <c r="E168" s="1010">
        <v>0</v>
      </c>
      <c r="F168" s="1010">
        <v>0</v>
      </c>
      <c r="G168" s="1010">
        <v>0</v>
      </c>
      <c r="H168" s="993"/>
      <c r="I168" s="993"/>
      <c r="J168" s="993"/>
      <c r="K168" s="993"/>
    </row>
    <row r="169" spans="1:11" ht="14.1" customHeight="1">
      <c r="A169" s="993"/>
      <c r="B169" s="993"/>
      <c r="C169" s="1009" t="s">
        <v>221</v>
      </c>
      <c r="D169" s="1010">
        <v>0</v>
      </c>
      <c r="E169" s="1010">
        <v>0</v>
      </c>
      <c r="F169" s="1010">
        <v>0</v>
      </c>
      <c r="G169" s="1010">
        <v>0</v>
      </c>
      <c r="H169" s="993"/>
      <c r="I169" s="993"/>
      <c r="J169" s="993"/>
      <c r="K169" s="993"/>
    </row>
    <row r="170" spans="1:11" ht="14.1" customHeight="1">
      <c r="A170" s="993"/>
      <c r="B170" s="993"/>
      <c r="C170" s="1009" t="s">
        <v>227</v>
      </c>
      <c r="D170" s="1010">
        <v>0</v>
      </c>
      <c r="E170" s="1010">
        <v>0</v>
      </c>
      <c r="F170" s="1010">
        <v>0</v>
      </c>
      <c r="G170" s="1010">
        <v>0</v>
      </c>
      <c r="H170" s="993"/>
      <c r="I170" s="993"/>
      <c r="J170" s="993"/>
      <c r="K170" s="993"/>
    </row>
    <row r="171" spans="1:11" ht="14.1" customHeight="1">
      <c r="A171" s="993"/>
      <c r="B171" s="993"/>
      <c r="C171" s="1009" t="s">
        <v>220</v>
      </c>
      <c r="D171" s="1010">
        <v>0</v>
      </c>
      <c r="E171" s="1010">
        <v>0</v>
      </c>
      <c r="F171" s="1010">
        <v>0</v>
      </c>
      <c r="G171" s="1010">
        <v>0</v>
      </c>
      <c r="H171" s="993"/>
      <c r="I171" s="993"/>
      <c r="J171" s="993"/>
      <c r="K171" s="993"/>
    </row>
    <row r="172" spans="1:11" ht="14.1" customHeight="1">
      <c r="A172" s="993"/>
      <c r="B172" s="993"/>
      <c r="C172" s="1009" t="s">
        <v>221</v>
      </c>
      <c r="D172" s="1010">
        <v>0</v>
      </c>
      <c r="E172" s="1010">
        <v>0</v>
      </c>
      <c r="F172" s="1010">
        <v>0</v>
      </c>
      <c r="G172" s="1010">
        <v>0</v>
      </c>
      <c r="H172" s="993"/>
      <c r="I172" s="993"/>
      <c r="J172" s="993"/>
      <c r="K172" s="993"/>
    </row>
    <row r="173" spans="1:11" ht="14.1" customHeight="1">
      <c r="A173" s="993"/>
      <c r="B173" s="993"/>
      <c r="C173" s="1009" t="s">
        <v>228</v>
      </c>
      <c r="D173" s="1010">
        <v>0</v>
      </c>
      <c r="E173" s="1010">
        <v>0</v>
      </c>
      <c r="F173" s="1010">
        <v>0</v>
      </c>
      <c r="G173" s="1010">
        <v>0</v>
      </c>
      <c r="H173" s="993"/>
      <c r="I173" s="993"/>
      <c r="J173" s="993"/>
      <c r="K173" s="993"/>
    </row>
    <row r="174" spans="1:11" ht="14.1" customHeight="1">
      <c r="A174" s="993"/>
      <c r="B174" s="993"/>
      <c r="C174" s="1009" t="s">
        <v>220</v>
      </c>
      <c r="D174" s="1010">
        <v>0</v>
      </c>
      <c r="E174" s="1010">
        <v>0</v>
      </c>
      <c r="F174" s="1010">
        <v>0</v>
      </c>
      <c r="G174" s="1010">
        <v>0</v>
      </c>
      <c r="H174" s="993"/>
      <c r="I174" s="993"/>
      <c r="J174" s="993"/>
      <c r="K174" s="993"/>
    </row>
    <row r="175" spans="1:11" ht="14.1" customHeight="1">
      <c r="A175" s="993"/>
      <c r="B175" s="993"/>
      <c r="C175" s="1009" t="s">
        <v>229</v>
      </c>
      <c r="D175" s="1010">
        <v>0</v>
      </c>
      <c r="E175" s="1010">
        <v>0</v>
      </c>
      <c r="F175" s="1010">
        <v>0</v>
      </c>
      <c r="G175" s="1010">
        <v>0</v>
      </c>
      <c r="H175" s="993"/>
      <c r="I175" s="993"/>
      <c r="J175" s="993"/>
      <c r="K175" s="993"/>
    </row>
    <row r="176" spans="1:11" ht="14.1" customHeight="1">
      <c r="A176" s="993"/>
      <c r="B176" s="993"/>
      <c r="C176" s="1009" t="s">
        <v>230</v>
      </c>
      <c r="D176" s="1010">
        <v>0</v>
      </c>
      <c r="E176" s="1010">
        <v>0</v>
      </c>
      <c r="F176" s="1010">
        <v>0</v>
      </c>
      <c r="G176" s="1010">
        <v>0</v>
      </c>
      <c r="H176" s="993"/>
      <c r="I176" s="993"/>
      <c r="J176" s="993"/>
      <c r="K176" s="993"/>
    </row>
    <row r="177" spans="1:11" ht="14.1" customHeight="1">
      <c r="A177" s="993"/>
      <c r="B177" s="993"/>
      <c r="C177" s="1009" t="s">
        <v>231</v>
      </c>
      <c r="D177" s="1010">
        <v>0</v>
      </c>
      <c r="E177" s="1010">
        <v>0</v>
      </c>
      <c r="F177" s="1010">
        <v>0</v>
      </c>
      <c r="G177" s="1010">
        <v>0</v>
      </c>
      <c r="H177" s="993"/>
      <c r="I177" s="993"/>
      <c r="J177" s="993"/>
      <c r="K177" s="993"/>
    </row>
    <row r="178" spans="1:11" ht="14.1" customHeight="1">
      <c r="A178" s="993"/>
      <c r="B178" s="993"/>
      <c r="C178" s="1009" t="s">
        <v>232</v>
      </c>
      <c r="D178" s="1010">
        <v>0</v>
      </c>
      <c r="E178" s="1010">
        <v>0</v>
      </c>
      <c r="F178" s="1010">
        <v>0</v>
      </c>
      <c r="G178" s="1010">
        <v>0</v>
      </c>
      <c r="H178" s="993"/>
      <c r="I178" s="993"/>
      <c r="J178" s="993"/>
      <c r="K178" s="993"/>
    </row>
    <row r="179" spans="1:11" ht="14.1" customHeight="1">
      <c r="A179" s="993"/>
      <c r="B179" s="993"/>
      <c r="C179" s="1009" t="s">
        <v>233</v>
      </c>
      <c r="D179" s="1010">
        <v>0</v>
      </c>
      <c r="E179" s="1010">
        <v>2000000</v>
      </c>
      <c r="F179" s="1010">
        <v>500000</v>
      </c>
      <c r="G179" s="1010">
        <v>500000</v>
      </c>
      <c r="H179" s="993"/>
      <c r="I179" s="993"/>
      <c r="J179" s="993"/>
      <c r="K179" s="993"/>
    </row>
    <row r="180" spans="1:11" ht="14.1" customHeight="1">
      <c r="A180" s="993"/>
      <c r="B180" s="993"/>
      <c r="C180" s="1009" t="s">
        <v>220</v>
      </c>
      <c r="D180" s="1010">
        <v>0</v>
      </c>
      <c r="E180" s="1010">
        <v>2000000</v>
      </c>
      <c r="F180" s="1010">
        <v>500000</v>
      </c>
      <c r="G180" s="1010">
        <v>500000</v>
      </c>
      <c r="H180" s="993"/>
      <c r="I180" s="993"/>
      <c r="J180" s="993"/>
      <c r="K180" s="993"/>
    </row>
    <row r="181" spans="1:11" ht="14.1" customHeight="1">
      <c r="A181" s="993"/>
      <c r="B181" s="993"/>
      <c r="C181" s="1009" t="s">
        <v>229</v>
      </c>
      <c r="D181" s="1010">
        <v>0</v>
      </c>
      <c r="E181" s="1010">
        <v>0</v>
      </c>
      <c r="F181" s="1010">
        <v>0</v>
      </c>
      <c r="G181" s="1010">
        <v>0</v>
      </c>
      <c r="H181" s="993"/>
      <c r="I181" s="993"/>
      <c r="J181" s="993"/>
      <c r="K181" s="993"/>
    </row>
    <row r="182" spans="1:11" ht="14.1" customHeight="1">
      <c r="A182" s="993"/>
      <c r="B182" s="993"/>
      <c r="C182" s="1009" t="s">
        <v>230</v>
      </c>
      <c r="D182" s="1010">
        <v>0</v>
      </c>
      <c r="E182" s="1010">
        <v>0</v>
      </c>
      <c r="F182" s="1010">
        <v>0</v>
      </c>
      <c r="G182" s="1010">
        <v>0</v>
      </c>
      <c r="H182" s="993"/>
      <c r="I182" s="993"/>
      <c r="J182" s="993"/>
      <c r="K182" s="993"/>
    </row>
    <row r="183" spans="1:11" ht="14.1" customHeight="1">
      <c r="A183" s="993"/>
      <c r="B183" s="993"/>
      <c r="C183" s="1009" t="s">
        <v>231</v>
      </c>
      <c r="D183" s="1010">
        <v>0</v>
      </c>
      <c r="E183" s="1010">
        <v>0</v>
      </c>
      <c r="F183" s="1010">
        <v>0</v>
      </c>
      <c r="G183" s="1010">
        <v>0</v>
      </c>
      <c r="H183" s="993"/>
      <c r="I183" s="993"/>
      <c r="J183" s="993"/>
      <c r="K183" s="993"/>
    </row>
    <row r="184" spans="1:11" ht="14.1" customHeight="1">
      <c r="A184" s="993"/>
      <c r="B184" s="993"/>
      <c r="C184" s="1009" t="s">
        <v>232</v>
      </c>
      <c r="D184" s="1010">
        <v>0</v>
      </c>
      <c r="E184" s="1010">
        <v>0</v>
      </c>
      <c r="F184" s="1010">
        <v>0</v>
      </c>
      <c r="G184" s="1010">
        <v>0</v>
      </c>
      <c r="H184" s="993"/>
      <c r="I184" s="993"/>
      <c r="J184" s="993"/>
      <c r="K184" s="993"/>
    </row>
    <row r="185" spans="1:11" ht="14.1" customHeight="1">
      <c r="A185" s="993"/>
      <c r="B185" s="993"/>
      <c r="C185" s="1009" t="s">
        <v>234</v>
      </c>
      <c r="D185" s="1010">
        <v>0</v>
      </c>
      <c r="E185" s="1010">
        <v>0</v>
      </c>
      <c r="F185" s="1010">
        <v>0</v>
      </c>
      <c r="G185" s="1010">
        <v>0</v>
      </c>
      <c r="H185" s="993"/>
      <c r="I185" s="993"/>
      <c r="J185" s="993"/>
      <c r="K185" s="993"/>
    </row>
    <row r="186" spans="1:11" ht="14.1" customHeight="1">
      <c r="A186" s="993"/>
      <c r="B186" s="993"/>
      <c r="C186" s="1009" t="s">
        <v>220</v>
      </c>
      <c r="D186" s="1010">
        <v>0</v>
      </c>
      <c r="E186" s="1010">
        <v>0</v>
      </c>
      <c r="F186" s="1010">
        <v>0</v>
      </c>
      <c r="G186" s="1010">
        <v>0</v>
      </c>
      <c r="H186" s="993"/>
      <c r="I186" s="993"/>
      <c r="J186" s="993"/>
      <c r="K186" s="993"/>
    </row>
    <row r="187" spans="1:11" ht="14.1" customHeight="1">
      <c r="A187" s="993"/>
      <c r="B187" s="993"/>
      <c r="C187" s="1009" t="s">
        <v>229</v>
      </c>
      <c r="D187" s="1010">
        <v>0</v>
      </c>
      <c r="E187" s="1010">
        <v>0</v>
      </c>
      <c r="F187" s="1010">
        <v>0</v>
      </c>
      <c r="G187" s="1010">
        <v>0</v>
      </c>
      <c r="H187" s="993"/>
      <c r="I187" s="993"/>
      <c r="J187" s="993"/>
      <c r="K187" s="993"/>
    </row>
    <row r="188" spans="1:11" ht="14.1" customHeight="1">
      <c r="A188" s="993"/>
      <c r="B188" s="993"/>
      <c r="C188" s="1009" t="s">
        <v>230</v>
      </c>
      <c r="D188" s="1010">
        <v>0</v>
      </c>
      <c r="E188" s="1010">
        <v>0</v>
      </c>
      <c r="F188" s="1010">
        <v>0</v>
      </c>
      <c r="G188" s="1010">
        <v>0</v>
      </c>
      <c r="H188" s="993"/>
      <c r="I188" s="993"/>
      <c r="J188" s="993"/>
      <c r="K188" s="993"/>
    </row>
    <row r="189" spans="1:11" ht="14.1" customHeight="1">
      <c r="A189" s="993"/>
      <c r="B189" s="993"/>
      <c r="C189" s="1009" t="s">
        <v>231</v>
      </c>
      <c r="D189" s="1010">
        <v>0</v>
      </c>
      <c r="E189" s="1010">
        <v>0</v>
      </c>
      <c r="F189" s="1010">
        <v>0</v>
      </c>
      <c r="G189" s="1010">
        <v>0</v>
      </c>
      <c r="H189" s="993"/>
      <c r="I189" s="993"/>
      <c r="J189" s="993"/>
      <c r="K189" s="993"/>
    </row>
    <row r="190" spans="1:11" ht="14.1" customHeight="1">
      <c r="A190" s="993"/>
      <c r="B190" s="993"/>
      <c r="C190" s="1009" t="s">
        <v>232</v>
      </c>
      <c r="D190" s="1010">
        <v>0</v>
      </c>
      <c r="E190" s="1010">
        <v>0</v>
      </c>
      <c r="F190" s="1010">
        <v>0</v>
      </c>
      <c r="G190" s="1010">
        <v>0</v>
      </c>
      <c r="H190" s="993"/>
      <c r="I190" s="993"/>
      <c r="J190" s="993"/>
      <c r="K190" s="993"/>
    </row>
    <row r="191" spans="1:11" ht="14.1" customHeight="1">
      <c r="A191" s="993"/>
      <c r="B191" s="993"/>
      <c r="C191" s="1009" t="s">
        <v>235</v>
      </c>
      <c r="D191" s="1010">
        <v>0</v>
      </c>
      <c r="E191" s="1010">
        <v>0</v>
      </c>
      <c r="F191" s="1010">
        <v>0</v>
      </c>
      <c r="G191" s="1010">
        <v>0</v>
      </c>
      <c r="H191" s="993"/>
      <c r="I191" s="993"/>
      <c r="J191" s="993"/>
      <c r="K191" s="993"/>
    </row>
    <row r="192" spans="1:11" ht="14.1" customHeight="1">
      <c r="A192" s="993"/>
      <c r="B192" s="993"/>
      <c r="C192" s="1009" t="s">
        <v>236</v>
      </c>
      <c r="D192" s="1010">
        <v>0</v>
      </c>
      <c r="E192" s="1010">
        <v>0</v>
      </c>
      <c r="F192" s="1010">
        <v>0</v>
      </c>
      <c r="G192" s="1010">
        <v>0</v>
      </c>
      <c r="H192" s="993"/>
      <c r="I192" s="993"/>
      <c r="J192" s="993"/>
      <c r="K192" s="993"/>
    </row>
    <row r="193" spans="1:11" ht="14.1" customHeight="1">
      <c r="A193" s="993"/>
      <c r="B193" s="993"/>
      <c r="C193" s="1011" t="s">
        <v>237</v>
      </c>
      <c r="D193" s="1010">
        <v>0</v>
      </c>
      <c r="E193" s="1010">
        <v>2000000</v>
      </c>
      <c r="F193" s="1010">
        <v>500000</v>
      </c>
      <c r="G193" s="1010">
        <v>500000</v>
      </c>
      <c r="H193" s="993"/>
      <c r="I193" s="993"/>
      <c r="J193" s="993"/>
      <c r="K193" s="993"/>
    </row>
    <row r="194" spans="1:11" ht="14.1" customHeight="1">
      <c r="A194" s="993"/>
      <c r="B194" s="993"/>
      <c r="C194" s="1003" t="s">
        <v>209</v>
      </c>
      <c r="D194" s="1659" t="s">
        <v>2509</v>
      </c>
      <c r="E194" s="1660"/>
      <c r="F194" s="1660"/>
      <c r="G194" s="1660"/>
      <c r="H194" s="993"/>
      <c r="I194" s="993"/>
      <c r="J194" s="993"/>
      <c r="K194" s="993"/>
    </row>
    <row r="195" spans="1:11" ht="14.1" customHeight="1">
      <c r="A195" s="993"/>
      <c r="B195" s="993"/>
      <c r="C195" s="1004" t="s">
        <v>211</v>
      </c>
      <c r="D195" s="1661" t="s">
        <v>2510</v>
      </c>
      <c r="E195" s="1662"/>
      <c r="F195" s="1662"/>
      <c r="G195" s="1662"/>
      <c r="H195" s="993"/>
      <c r="I195" s="993"/>
      <c r="J195" s="993"/>
      <c r="K195" s="993"/>
    </row>
    <row r="196" spans="1:11" ht="14.1" customHeight="1">
      <c r="A196" s="993"/>
      <c r="B196" s="993"/>
      <c r="C196" s="1004" t="s">
        <v>31</v>
      </c>
      <c r="D196" s="1661" t="s">
        <v>119</v>
      </c>
      <c r="E196" s="1662"/>
      <c r="F196" s="1662"/>
      <c r="G196" s="1662"/>
      <c r="H196" s="993"/>
      <c r="I196" s="993"/>
      <c r="J196" s="993"/>
      <c r="K196" s="993"/>
    </row>
    <row r="197" spans="1:11" ht="15" customHeight="1">
      <c r="A197" s="993"/>
      <c r="B197" s="993"/>
      <c r="C197" s="1005"/>
      <c r="D197" s="1006">
        <v>2025</v>
      </c>
      <c r="E197" s="1006">
        <v>2026</v>
      </c>
      <c r="F197" s="1006">
        <v>2027</v>
      </c>
      <c r="G197" s="1006">
        <v>2028</v>
      </c>
      <c r="H197" s="993"/>
      <c r="I197" s="993"/>
      <c r="J197" s="993"/>
      <c r="K197" s="993"/>
    </row>
    <row r="198" spans="1:11" ht="15" customHeight="1">
      <c r="A198" s="993"/>
      <c r="B198" s="993"/>
      <c r="C198" s="1007"/>
      <c r="D198" s="1008" t="s">
        <v>13</v>
      </c>
      <c r="E198" s="1008" t="s">
        <v>14</v>
      </c>
      <c r="F198" s="1008" t="s">
        <v>14</v>
      </c>
      <c r="G198" s="1008" t="s">
        <v>14</v>
      </c>
      <c r="H198" s="993"/>
      <c r="I198" s="993"/>
      <c r="J198" s="993"/>
      <c r="K198" s="993"/>
    </row>
    <row r="199" spans="1:11" ht="14.1" customHeight="1">
      <c r="A199" s="993"/>
      <c r="B199" s="993"/>
      <c r="C199" s="997" t="s">
        <v>33</v>
      </c>
      <c r="D199" s="1001" t="s">
        <v>200</v>
      </c>
      <c r="E199" s="1001" t="s">
        <v>942</v>
      </c>
      <c r="F199" s="1001" t="s">
        <v>1847</v>
      </c>
      <c r="G199" s="1001" t="s">
        <v>1847</v>
      </c>
      <c r="H199" s="993"/>
      <c r="I199" s="993"/>
      <c r="J199" s="993"/>
      <c r="K199" s="993"/>
    </row>
    <row r="200" spans="1:11" ht="14.1" customHeight="1">
      <c r="A200" s="993"/>
      <c r="B200" s="993"/>
      <c r="C200" s="997" t="s">
        <v>214</v>
      </c>
      <c r="D200" s="1001" t="s">
        <v>1273</v>
      </c>
      <c r="E200" s="1001" t="s">
        <v>1255</v>
      </c>
      <c r="F200" s="1001" t="s">
        <v>1273</v>
      </c>
      <c r="G200" s="1001" t="s">
        <v>1273</v>
      </c>
      <c r="H200" s="993"/>
      <c r="I200" s="993"/>
      <c r="J200" s="993"/>
      <c r="K200" s="993"/>
    </row>
    <row r="201" spans="1:11" ht="14.1" customHeight="1">
      <c r="A201" s="993"/>
      <c r="B201" s="993"/>
      <c r="C201" s="997" t="s">
        <v>215</v>
      </c>
      <c r="D201" s="1001" t="s">
        <v>164</v>
      </c>
      <c r="E201" s="1001" t="s">
        <v>2123</v>
      </c>
      <c r="F201" s="1001" t="s">
        <v>1262</v>
      </c>
      <c r="G201" s="1001" t="s">
        <v>1262</v>
      </c>
      <c r="H201" s="993"/>
      <c r="I201" s="993"/>
      <c r="J201" s="993"/>
      <c r="K201" s="993"/>
    </row>
    <row r="202" spans="1:11" ht="14.1" customHeight="1">
      <c r="A202" s="993"/>
      <c r="B202" s="993"/>
      <c r="C202" s="997" t="s">
        <v>216</v>
      </c>
      <c r="D202" s="1001" t="s">
        <v>200</v>
      </c>
      <c r="E202" s="1001" t="s">
        <v>200</v>
      </c>
      <c r="F202" s="1001" t="s">
        <v>2040</v>
      </c>
      <c r="G202" s="1001" t="s">
        <v>164</v>
      </c>
      <c r="H202" s="993"/>
      <c r="I202" s="993"/>
      <c r="J202" s="993"/>
      <c r="K202" s="993"/>
    </row>
    <row r="203" spans="1:11" ht="14.1" customHeight="1">
      <c r="A203" s="993"/>
      <c r="B203" s="993"/>
      <c r="C203" s="997" t="s">
        <v>217</v>
      </c>
      <c r="D203" s="1001" t="s">
        <v>200</v>
      </c>
      <c r="E203" s="1001" t="s">
        <v>248</v>
      </c>
      <c r="F203" s="1001" t="s">
        <v>1643</v>
      </c>
      <c r="G203" s="1001" t="s">
        <v>164</v>
      </c>
      <c r="H203" s="993"/>
      <c r="I203" s="993"/>
      <c r="J203" s="993"/>
      <c r="K203" s="993"/>
    </row>
    <row r="204" spans="1:11" ht="14.1" customHeight="1">
      <c r="A204" s="993"/>
      <c r="B204" s="993"/>
      <c r="C204" s="997" t="s">
        <v>39</v>
      </c>
      <c r="D204" s="1001" t="s">
        <v>200</v>
      </c>
      <c r="E204" s="1001" t="s">
        <v>200</v>
      </c>
      <c r="F204" s="1001" t="s">
        <v>1317</v>
      </c>
      <c r="G204" s="1001" t="s">
        <v>164</v>
      </c>
      <c r="H204" s="993"/>
      <c r="I204" s="993"/>
      <c r="J204" s="993"/>
      <c r="K204" s="993"/>
    </row>
    <row r="205" spans="1:11" ht="14.1" customHeight="1">
      <c r="A205" s="993"/>
      <c r="B205" s="993"/>
      <c r="C205" s="1663" t="s">
        <v>218</v>
      </c>
      <c r="D205" s="1664"/>
      <c r="E205" s="1664"/>
      <c r="F205" s="1664"/>
      <c r="G205" s="1664"/>
      <c r="H205" s="993"/>
      <c r="I205" s="993"/>
      <c r="J205" s="993"/>
      <c r="K205" s="993"/>
    </row>
    <row r="206" spans="1:11" ht="14.1" customHeight="1">
      <c r="A206" s="993"/>
      <c r="B206" s="993"/>
      <c r="C206" s="1005"/>
      <c r="D206" s="1006">
        <v>2025</v>
      </c>
      <c r="E206" s="1006">
        <v>2026</v>
      </c>
      <c r="F206" s="1006">
        <v>2027</v>
      </c>
      <c r="G206" s="1006">
        <v>2028</v>
      </c>
      <c r="H206" s="993"/>
      <c r="I206" s="993"/>
      <c r="J206" s="993"/>
      <c r="K206" s="993"/>
    </row>
    <row r="207" spans="1:11" ht="14.1" customHeight="1">
      <c r="A207" s="993"/>
      <c r="B207" s="993"/>
      <c r="C207" s="1007"/>
      <c r="D207" s="1008" t="s">
        <v>13</v>
      </c>
      <c r="E207" s="1008" t="s">
        <v>14</v>
      </c>
      <c r="F207" s="1008" t="s">
        <v>14</v>
      </c>
      <c r="G207" s="1008" t="s">
        <v>14</v>
      </c>
      <c r="H207" s="993"/>
      <c r="I207" s="993"/>
      <c r="J207" s="993"/>
      <c r="K207" s="993"/>
    </row>
    <row r="208" spans="1:11" ht="14.1" customHeight="1">
      <c r="A208" s="993"/>
      <c r="B208" s="993"/>
      <c r="C208" s="1009" t="s">
        <v>219</v>
      </c>
      <c r="D208" s="1010">
        <v>0</v>
      </c>
      <c r="E208" s="1010">
        <v>0</v>
      </c>
      <c r="F208" s="1010">
        <v>0</v>
      </c>
      <c r="G208" s="1010">
        <v>0</v>
      </c>
      <c r="H208" s="993"/>
      <c r="I208" s="993"/>
      <c r="J208" s="993"/>
      <c r="K208" s="993"/>
    </row>
    <row r="209" spans="1:11" ht="14.1" customHeight="1">
      <c r="A209" s="993"/>
      <c r="B209" s="993"/>
      <c r="C209" s="1009" t="s">
        <v>220</v>
      </c>
      <c r="D209" s="1010">
        <v>0</v>
      </c>
      <c r="E209" s="1010">
        <v>0</v>
      </c>
      <c r="F209" s="1010">
        <v>0</v>
      </c>
      <c r="G209" s="1010">
        <v>0</v>
      </c>
      <c r="H209" s="993"/>
      <c r="I209" s="993"/>
      <c r="J209" s="993"/>
      <c r="K209" s="993"/>
    </row>
    <row r="210" spans="1:11" ht="14.1" customHeight="1">
      <c r="A210" s="993"/>
      <c r="B210" s="993"/>
      <c r="C210" s="1009" t="s">
        <v>221</v>
      </c>
      <c r="D210" s="1010">
        <v>0</v>
      </c>
      <c r="E210" s="1010">
        <v>0</v>
      </c>
      <c r="F210" s="1010">
        <v>0</v>
      </c>
      <c r="G210" s="1010">
        <v>0</v>
      </c>
      <c r="H210" s="993"/>
      <c r="I210" s="993"/>
      <c r="J210" s="993"/>
      <c r="K210" s="993"/>
    </row>
    <row r="211" spans="1:11" ht="14.1" customHeight="1">
      <c r="A211" s="993"/>
      <c r="B211" s="993"/>
      <c r="C211" s="1009" t="s">
        <v>222</v>
      </c>
      <c r="D211" s="1010">
        <v>0</v>
      </c>
      <c r="E211" s="1010">
        <v>0</v>
      </c>
      <c r="F211" s="1010">
        <v>0</v>
      </c>
      <c r="G211" s="1010">
        <v>0</v>
      </c>
      <c r="H211" s="993"/>
      <c r="I211" s="993"/>
      <c r="J211" s="993"/>
      <c r="K211" s="993"/>
    </row>
    <row r="212" spans="1:11" ht="14.1" customHeight="1">
      <c r="A212" s="993"/>
      <c r="B212" s="993"/>
      <c r="C212" s="1009" t="s">
        <v>220</v>
      </c>
      <c r="D212" s="1010">
        <v>0</v>
      </c>
      <c r="E212" s="1010">
        <v>0</v>
      </c>
      <c r="F212" s="1010">
        <v>0</v>
      </c>
      <c r="G212" s="1010">
        <v>0</v>
      </c>
      <c r="H212" s="993"/>
      <c r="I212" s="993"/>
      <c r="J212" s="993"/>
      <c r="K212" s="993"/>
    </row>
    <row r="213" spans="1:11" ht="14.1" customHeight="1">
      <c r="A213" s="993"/>
      <c r="B213" s="993"/>
      <c r="C213" s="1009" t="s">
        <v>221</v>
      </c>
      <c r="D213" s="1010">
        <v>0</v>
      </c>
      <c r="E213" s="1010">
        <v>0</v>
      </c>
      <c r="F213" s="1010">
        <v>0</v>
      </c>
      <c r="G213" s="1010">
        <v>0</v>
      </c>
      <c r="H213" s="993"/>
      <c r="I213" s="993"/>
      <c r="J213" s="993"/>
      <c r="K213" s="993"/>
    </row>
    <row r="214" spans="1:11" ht="14.1" customHeight="1">
      <c r="A214" s="993"/>
      <c r="B214" s="993"/>
      <c r="C214" s="1009" t="s">
        <v>223</v>
      </c>
      <c r="D214" s="1010">
        <v>0</v>
      </c>
      <c r="E214" s="1010">
        <v>0</v>
      </c>
      <c r="F214" s="1010">
        <v>0</v>
      </c>
      <c r="G214" s="1010">
        <v>0</v>
      </c>
      <c r="H214" s="993"/>
      <c r="I214" s="993"/>
      <c r="J214" s="993"/>
      <c r="K214" s="993"/>
    </row>
    <row r="215" spans="1:11" ht="14.1" customHeight="1">
      <c r="A215" s="993"/>
      <c r="B215" s="993"/>
      <c r="C215" s="1009" t="s">
        <v>220</v>
      </c>
      <c r="D215" s="1010">
        <v>0</v>
      </c>
      <c r="E215" s="1010">
        <v>0</v>
      </c>
      <c r="F215" s="1010">
        <v>0</v>
      </c>
      <c r="G215" s="1010">
        <v>0</v>
      </c>
      <c r="H215" s="993"/>
      <c r="I215" s="993"/>
      <c r="J215" s="993"/>
      <c r="K215" s="993"/>
    </row>
    <row r="216" spans="1:11" ht="14.1" customHeight="1">
      <c r="A216" s="993"/>
      <c r="B216" s="993"/>
      <c r="C216" s="1009" t="s">
        <v>221</v>
      </c>
      <c r="D216" s="1010">
        <v>0</v>
      </c>
      <c r="E216" s="1010">
        <v>0</v>
      </c>
      <c r="F216" s="1010">
        <v>0</v>
      </c>
      <c r="G216" s="1010">
        <v>0</v>
      </c>
      <c r="H216" s="993"/>
      <c r="I216" s="993"/>
      <c r="J216" s="993"/>
      <c r="K216" s="993"/>
    </row>
    <row r="217" spans="1:11" ht="14.1" customHeight="1">
      <c r="A217" s="993"/>
      <c r="B217" s="993"/>
      <c r="C217" s="1009" t="s">
        <v>224</v>
      </c>
      <c r="D217" s="1010">
        <v>0</v>
      </c>
      <c r="E217" s="1010">
        <v>0</v>
      </c>
      <c r="F217" s="1010">
        <v>0</v>
      </c>
      <c r="G217" s="1010">
        <v>0</v>
      </c>
      <c r="H217" s="993"/>
      <c r="I217" s="993"/>
      <c r="J217" s="993"/>
      <c r="K217" s="993"/>
    </row>
    <row r="218" spans="1:11" ht="14.1" customHeight="1">
      <c r="A218" s="993"/>
      <c r="B218" s="993"/>
      <c r="C218" s="1009" t="s">
        <v>220</v>
      </c>
      <c r="D218" s="1010">
        <v>0</v>
      </c>
      <c r="E218" s="1010">
        <v>0</v>
      </c>
      <c r="F218" s="1010">
        <v>0</v>
      </c>
      <c r="G218" s="1010">
        <v>0</v>
      </c>
      <c r="H218" s="993"/>
      <c r="I218" s="993"/>
      <c r="J218" s="993"/>
      <c r="K218" s="993"/>
    </row>
    <row r="219" spans="1:11" ht="14.1" customHeight="1">
      <c r="A219" s="993"/>
      <c r="B219" s="993"/>
      <c r="C219" s="1009" t="s">
        <v>221</v>
      </c>
      <c r="D219" s="1010">
        <v>0</v>
      </c>
      <c r="E219" s="1010">
        <v>0</v>
      </c>
      <c r="F219" s="1010">
        <v>0</v>
      </c>
      <c r="G219" s="1010">
        <v>0</v>
      </c>
      <c r="H219" s="993"/>
      <c r="I219" s="993"/>
      <c r="J219" s="993"/>
      <c r="K219" s="993"/>
    </row>
    <row r="220" spans="1:11" ht="14.1" customHeight="1">
      <c r="A220" s="993"/>
      <c r="B220" s="993"/>
      <c r="C220" s="1009" t="s">
        <v>225</v>
      </c>
      <c r="D220" s="1010">
        <v>0</v>
      </c>
      <c r="E220" s="1010">
        <v>0</v>
      </c>
      <c r="F220" s="1010">
        <v>0</v>
      </c>
      <c r="G220" s="1010">
        <v>0</v>
      </c>
      <c r="H220" s="993"/>
      <c r="I220" s="993"/>
      <c r="J220" s="993"/>
      <c r="K220" s="993"/>
    </row>
    <row r="221" spans="1:11" ht="14.1" customHeight="1">
      <c r="A221" s="993"/>
      <c r="B221" s="993"/>
      <c r="C221" s="1009" t="s">
        <v>220</v>
      </c>
      <c r="D221" s="1010">
        <v>0</v>
      </c>
      <c r="E221" s="1010">
        <v>0</v>
      </c>
      <c r="F221" s="1010">
        <v>0</v>
      </c>
      <c r="G221" s="1010">
        <v>0</v>
      </c>
      <c r="H221" s="993"/>
      <c r="I221" s="993"/>
      <c r="J221" s="993"/>
      <c r="K221" s="993"/>
    </row>
    <row r="222" spans="1:11" ht="14.1" customHeight="1">
      <c r="A222" s="993"/>
      <c r="B222" s="993"/>
      <c r="C222" s="1009" t="s">
        <v>221</v>
      </c>
      <c r="D222" s="1010">
        <v>0</v>
      </c>
      <c r="E222" s="1010">
        <v>0</v>
      </c>
      <c r="F222" s="1010">
        <v>0</v>
      </c>
      <c r="G222" s="1010">
        <v>0</v>
      </c>
      <c r="H222" s="993"/>
      <c r="I222" s="993"/>
      <c r="J222" s="993"/>
      <c r="K222" s="993"/>
    </row>
    <row r="223" spans="1:11" ht="14.1" customHeight="1">
      <c r="A223" s="993"/>
      <c r="B223" s="993"/>
      <c r="C223" s="1009" t="s">
        <v>226</v>
      </c>
      <c r="D223" s="1010">
        <v>0</v>
      </c>
      <c r="E223" s="1010">
        <v>0</v>
      </c>
      <c r="F223" s="1010">
        <v>0</v>
      </c>
      <c r="G223" s="1010">
        <v>0</v>
      </c>
      <c r="H223" s="993"/>
      <c r="I223" s="993"/>
      <c r="J223" s="993"/>
      <c r="K223" s="993"/>
    </row>
    <row r="224" spans="1:11" ht="14.1" customHeight="1">
      <c r="A224" s="993"/>
      <c r="B224" s="993"/>
      <c r="C224" s="1009" t="s">
        <v>220</v>
      </c>
      <c r="D224" s="1010">
        <v>0</v>
      </c>
      <c r="E224" s="1010">
        <v>0</v>
      </c>
      <c r="F224" s="1010">
        <v>0</v>
      </c>
      <c r="G224" s="1010">
        <v>0</v>
      </c>
      <c r="H224" s="993"/>
      <c r="I224" s="993"/>
      <c r="J224" s="993"/>
      <c r="K224" s="993"/>
    </row>
    <row r="225" spans="1:11" ht="14.1" customHeight="1">
      <c r="A225" s="993"/>
      <c r="B225" s="993"/>
      <c r="C225" s="1009" t="s">
        <v>221</v>
      </c>
      <c r="D225" s="1010">
        <v>0</v>
      </c>
      <c r="E225" s="1010">
        <v>0</v>
      </c>
      <c r="F225" s="1010">
        <v>0</v>
      </c>
      <c r="G225" s="1010">
        <v>0</v>
      </c>
      <c r="H225" s="993"/>
      <c r="I225" s="993"/>
      <c r="J225" s="993"/>
      <c r="K225" s="993"/>
    </row>
    <row r="226" spans="1:11" ht="14.1" customHeight="1">
      <c r="A226" s="993"/>
      <c r="B226" s="993"/>
      <c r="C226" s="1009" t="s">
        <v>227</v>
      </c>
      <c r="D226" s="1010">
        <v>0</v>
      </c>
      <c r="E226" s="1010">
        <v>0</v>
      </c>
      <c r="F226" s="1010">
        <v>0</v>
      </c>
      <c r="G226" s="1010">
        <v>0</v>
      </c>
      <c r="H226" s="993"/>
      <c r="I226" s="993"/>
      <c r="J226" s="993"/>
      <c r="K226" s="993"/>
    </row>
    <row r="227" spans="1:11" ht="14.1" customHeight="1">
      <c r="A227" s="993"/>
      <c r="B227" s="993"/>
      <c r="C227" s="1009" t="s">
        <v>220</v>
      </c>
      <c r="D227" s="1010">
        <v>0</v>
      </c>
      <c r="E227" s="1010">
        <v>0</v>
      </c>
      <c r="F227" s="1010">
        <v>0</v>
      </c>
      <c r="G227" s="1010">
        <v>0</v>
      </c>
      <c r="H227" s="993"/>
      <c r="I227" s="993"/>
      <c r="J227" s="993"/>
      <c r="K227" s="993"/>
    </row>
    <row r="228" spans="1:11" ht="14.1" customHeight="1">
      <c r="A228" s="993"/>
      <c r="B228" s="993"/>
      <c r="C228" s="1009" t="s">
        <v>221</v>
      </c>
      <c r="D228" s="1010">
        <v>0</v>
      </c>
      <c r="E228" s="1010">
        <v>0</v>
      </c>
      <c r="F228" s="1010">
        <v>0</v>
      </c>
      <c r="G228" s="1010">
        <v>0</v>
      </c>
      <c r="H228" s="993"/>
      <c r="I228" s="993"/>
      <c r="J228" s="993"/>
      <c r="K228" s="993"/>
    </row>
    <row r="229" spans="1:11" ht="14.1" customHeight="1">
      <c r="A229" s="993"/>
      <c r="B229" s="993"/>
      <c r="C229" s="1009" t="s">
        <v>228</v>
      </c>
      <c r="D229" s="1010">
        <v>0</v>
      </c>
      <c r="E229" s="1010">
        <v>0</v>
      </c>
      <c r="F229" s="1010">
        <v>0</v>
      </c>
      <c r="G229" s="1010">
        <v>0</v>
      </c>
      <c r="H229" s="993"/>
      <c r="I229" s="993"/>
      <c r="J229" s="993"/>
      <c r="K229" s="993"/>
    </row>
    <row r="230" spans="1:11" ht="14.1" customHeight="1">
      <c r="A230" s="993"/>
      <c r="B230" s="993"/>
      <c r="C230" s="1009" t="s">
        <v>220</v>
      </c>
      <c r="D230" s="1010">
        <v>0</v>
      </c>
      <c r="E230" s="1010">
        <v>0</v>
      </c>
      <c r="F230" s="1010">
        <v>0</v>
      </c>
      <c r="G230" s="1010">
        <v>0</v>
      </c>
      <c r="H230" s="993"/>
      <c r="I230" s="993"/>
      <c r="J230" s="993"/>
      <c r="K230" s="993"/>
    </row>
    <row r="231" spans="1:11" ht="14.1" customHeight="1">
      <c r="A231" s="993"/>
      <c r="B231" s="993"/>
      <c r="C231" s="1009" t="s">
        <v>229</v>
      </c>
      <c r="D231" s="1010">
        <v>0</v>
      </c>
      <c r="E231" s="1010">
        <v>0</v>
      </c>
      <c r="F231" s="1010">
        <v>0</v>
      </c>
      <c r="G231" s="1010">
        <v>0</v>
      </c>
      <c r="H231" s="993"/>
      <c r="I231" s="993"/>
      <c r="J231" s="993"/>
      <c r="K231" s="993"/>
    </row>
    <row r="232" spans="1:11" ht="14.1" customHeight="1">
      <c r="A232" s="993"/>
      <c r="B232" s="993"/>
      <c r="C232" s="1009" t="s">
        <v>230</v>
      </c>
      <c r="D232" s="1010">
        <v>0</v>
      </c>
      <c r="E232" s="1010">
        <v>0</v>
      </c>
      <c r="F232" s="1010">
        <v>0</v>
      </c>
      <c r="G232" s="1010">
        <v>0</v>
      </c>
      <c r="H232" s="993"/>
      <c r="I232" s="993"/>
      <c r="J232" s="993"/>
      <c r="K232" s="993"/>
    </row>
    <row r="233" spans="1:11" ht="14.1" customHeight="1">
      <c r="A233" s="993"/>
      <c r="B233" s="993"/>
      <c r="C233" s="1009" t="s">
        <v>231</v>
      </c>
      <c r="D233" s="1010">
        <v>0</v>
      </c>
      <c r="E233" s="1010">
        <v>0</v>
      </c>
      <c r="F233" s="1010">
        <v>0</v>
      </c>
      <c r="G233" s="1010">
        <v>0</v>
      </c>
      <c r="H233" s="993"/>
      <c r="I233" s="993"/>
      <c r="J233" s="993"/>
      <c r="K233" s="993"/>
    </row>
    <row r="234" spans="1:11" ht="14.1" customHeight="1">
      <c r="A234" s="993"/>
      <c r="B234" s="993"/>
      <c r="C234" s="1009" t="s">
        <v>232</v>
      </c>
      <c r="D234" s="1010">
        <v>0</v>
      </c>
      <c r="E234" s="1010">
        <v>0</v>
      </c>
      <c r="F234" s="1010">
        <v>0</v>
      </c>
      <c r="G234" s="1010">
        <v>0</v>
      </c>
      <c r="H234" s="993"/>
      <c r="I234" s="993"/>
      <c r="J234" s="993"/>
      <c r="K234" s="993"/>
    </row>
    <row r="235" spans="1:11" ht="14.1" customHeight="1">
      <c r="A235" s="993"/>
      <c r="B235" s="993"/>
      <c r="C235" s="1009" t="s">
        <v>233</v>
      </c>
      <c r="D235" s="1010">
        <v>0</v>
      </c>
      <c r="E235" s="1010">
        <v>1000000</v>
      </c>
      <c r="F235" s="1010">
        <v>500000</v>
      </c>
      <c r="G235" s="1010">
        <v>500000</v>
      </c>
      <c r="H235" s="993"/>
      <c r="I235" s="993"/>
      <c r="J235" s="993"/>
      <c r="K235" s="993"/>
    </row>
    <row r="236" spans="1:11" ht="14.1" customHeight="1">
      <c r="A236" s="993"/>
      <c r="B236" s="993"/>
      <c r="C236" s="1009" t="s">
        <v>220</v>
      </c>
      <c r="D236" s="1010">
        <v>0</v>
      </c>
      <c r="E236" s="1010">
        <v>1000000</v>
      </c>
      <c r="F236" s="1010">
        <v>500000</v>
      </c>
      <c r="G236" s="1010">
        <v>500000</v>
      </c>
      <c r="H236" s="993"/>
      <c r="I236" s="993"/>
      <c r="J236" s="993"/>
      <c r="K236" s="993"/>
    </row>
    <row r="237" spans="1:11" ht="14.1" customHeight="1">
      <c r="A237" s="993"/>
      <c r="B237" s="993"/>
      <c r="C237" s="1009" t="s">
        <v>229</v>
      </c>
      <c r="D237" s="1010">
        <v>0</v>
      </c>
      <c r="E237" s="1010">
        <v>0</v>
      </c>
      <c r="F237" s="1010">
        <v>0</v>
      </c>
      <c r="G237" s="1010">
        <v>0</v>
      </c>
      <c r="H237" s="993"/>
      <c r="I237" s="993"/>
      <c r="J237" s="993"/>
      <c r="K237" s="993"/>
    </row>
    <row r="238" spans="1:11" ht="14.1" customHeight="1">
      <c r="A238" s="993"/>
      <c r="B238" s="993"/>
      <c r="C238" s="1009" t="s">
        <v>230</v>
      </c>
      <c r="D238" s="1010">
        <v>0</v>
      </c>
      <c r="E238" s="1010">
        <v>0</v>
      </c>
      <c r="F238" s="1010">
        <v>0</v>
      </c>
      <c r="G238" s="1010">
        <v>0</v>
      </c>
      <c r="H238" s="993"/>
      <c r="I238" s="993"/>
      <c r="J238" s="993"/>
      <c r="K238" s="993"/>
    </row>
    <row r="239" spans="1:11" ht="14.1" customHeight="1">
      <c r="A239" s="993"/>
      <c r="B239" s="993"/>
      <c r="C239" s="1009" t="s">
        <v>231</v>
      </c>
      <c r="D239" s="1010">
        <v>0</v>
      </c>
      <c r="E239" s="1010">
        <v>0</v>
      </c>
      <c r="F239" s="1010">
        <v>0</v>
      </c>
      <c r="G239" s="1010">
        <v>0</v>
      </c>
      <c r="H239" s="993"/>
      <c r="I239" s="993"/>
      <c r="J239" s="993"/>
      <c r="K239" s="993"/>
    </row>
    <row r="240" spans="1:11" ht="14.1" customHeight="1">
      <c r="A240" s="993"/>
      <c r="B240" s="993"/>
      <c r="C240" s="1009" t="s">
        <v>232</v>
      </c>
      <c r="D240" s="1010">
        <v>0</v>
      </c>
      <c r="E240" s="1010">
        <v>0</v>
      </c>
      <c r="F240" s="1010">
        <v>0</v>
      </c>
      <c r="G240" s="1010">
        <v>0</v>
      </c>
      <c r="H240" s="993"/>
      <c r="I240" s="993"/>
      <c r="J240" s="993"/>
      <c r="K240" s="993"/>
    </row>
    <row r="241" spans="1:11" ht="14.1" customHeight="1">
      <c r="A241" s="993"/>
      <c r="B241" s="993"/>
      <c r="C241" s="1009" t="s">
        <v>234</v>
      </c>
      <c r="D241" s="1010">
        <v>0</v>
      </c>
      <c r="E241" s="1010">
        <v>0</v>
      </c>
      <c r="F241" s="1010">
        <v>0</v>
      </c>
      <c r="G241" s="1010">
        <v>0</v>
      </c>
      <c r="H241" s="993"/>
      <c r="I241" s="993"/>
      <c r="J241" s="993"/>
      <c r="K241" s="993"/>
    </row>
    <row r="242" spans="1:11" ht="14.1" customHeight="1">
      <c r="A242" s="993"/>
      <c r="B242" s="993"/>
      <c r="C242" s="1009" t="s">
        <v>220</v>
      </c>
      <c r="D242" s="1010">
        <v>0</v>
      </c>
      <c r="E242" s="1010">
        <v>0</v>
      </c>
      <c r="F242" s="1010">
        <v>0</v>
      </c>
      <c r="G242" s="1010">
        <v>0</v>
      </c>
      <c r="H242" s="993"/>
      <c r="I242" s="993"/>
      <c r="J242" s="993"/>
      <c r="K242" s="993"/>
    </row>
    <row r="243" spans="1:11" ht="14.1" customHeight="1">
      <c r="A243" s="993"/>
      <c r="B243" s="993"/>
      <c r="C243" s="1009" t="s">
        <v>229</v>
      </c>
      <c r="D243" s="1010">
        <v>0</v>
      </c>
      <c r="E243" s="1010">
        <v>0</v>
      </c>
      <c r="F243" s="1010">
        <v>0</v>
      </c>
      <c r="G243" s="1010">
        <v>0</v>
      </c>
      <c r="H243" s="993"/>
      <c r="I243" s="993"/>
      <c r="J243" s="993"/>
      <c r="K243" s="993"/>
    </row>
    <row r="244" spans="1:11" ht="14.1" customHeight="1">
      <c r="A244" s="993"/>
      <c r="B244" s="993"/>
      <c r="C244" s="1009" t="s">
        <v>230</v>
      </c>
      <c r="D244" s="1010">
        <v>0</v>
      </c>
      <c r="E244" s="1010">
        <v>0</v>
      </c>
      <c r="F244" s="1010">
        <v>0</v>
      </c>
      <c r="G244" s="1010">
        <v>0</v>
      </c>
      <c r="H244" s="993"/>
      <c r="I244" s="993"/>
      <c r="J244" s="993"/>
      <c r="K244" s="993"/>
    </row>
    <row r="245" spans="1:11" ht="14.1" customHeight="1">
      <c r="A245" s="993"/>
      <c r="B245" s="993"/>
      <c r="C245" s="1009" t="s">
        <v>231</v>
      </c>
      <c r="D245" s="1010">
        <v>0</v>
      </c>
      <c r="E245" s="1010">
        <v>0</v>
      </c>
      <c r="F245" s="1010">
        <v>0</v>
      </c>
      <c r="G245" s="1010">
        <v>0</v>
      </c>
      <c r="H245" s="993"/>
      <c r="I245" s="993"/>
      <c r="J245" s="993"/>
      <c r="K245" s="993"/>
    </row>
    <row r="246" spans="1:11" ht="14.1" customHeight="1">
      <c r="A246" s="993"/>
      <c r="B246" s="993"/>
      <c r="C246" s="1009" t="s">
        <v>232</v>
      </c>
      <c r="D246" s="1010">
        <v>0</v>
      </c>
      <c r="E246" s="1010">
        <v>0</v>
      </c>
      <c r="F246" s="1010">
        <v>0</v>
      </c>
      <c r="G246" s="1010">
        <v>0</v>
      </c>
      <c r="H246" s="993"/>
      <c r="I246" s="993"/>
      <c r="J246" s="993"/>
      <c r="K246" s="993"/>
    </row>
    <row r="247" spans="1:11" ht="14.1" customHeight="1">
      <c r="A247" s="993"/>
      <c r="B247" s="993"/>
      <c r="C247" s="1009" t="s">
        <v>235</v>
      </c>
      <c r="D247" s="1010">
        <v>0</v>
      </c>
      <c r="E247" s="1010">
        <v>0</v>
      </c>
      <c r="F247" s="1010">
        <v>0</v>
      </c>
      <c r="G247" s="1010">
        <v>0</v>
      </c>
      <c r="H247" s="993"/>
      <c r="I247" s="993"/>
      <c r="J247" s="993"/>
      <c r="K247" s="993"/>
    </row>
    <row r="248" spans="1:11" ht="14.1" customHeight="1">
      <c r="A248" s="993"/>
      <c r="B248" s="993"/>
      <c r="C248" s="1009" t="s">
        <v>236</v>
      </c>
      <c r="D248" s="1010">
        <v>0</v>
      </c>
      <c r="E248" s="1010">
        <v>0</v>
      </c>
      <c r="F248" s="1010">
        <v>0</v>
      </c>
      <c r="G248" s="1010">
        <v>0</v>
      </c>
      <c r="H248" s="993"/>
      <c r="I248" s="993"/>
      <c r="J248" s="993"/>
      <c r="K248" s="993"/>
    </row>
    <row r="249" spans="1:11" ht="14.1" customHeight="1">
      <c r="A249" s="993"/>
      <c r="B249" s="993"/>
      <c r="C249" s="1011" t="s">
        <v>237</v>
      </c>
      <c r="D249" s="1010">
        <v>0</v>
      </c>
      <c r="E249" s="1010">
        <v>1000000</v>
      </c>
      <c r="F249" s="1010">
        <v>500000</v>
      </c>
      <c r="G249" s="1010">
        <v>500000</v>
      </c>
      <c r="H249" s="993"/>
      <c r="I249" s="993"/>
      <c r="J249" s="993"/>
      <c r="K249" s="993"/>
    </row>
    <row r="250" spans="1:11" ht="15" customHeight="1">
      <c r="A250" s="993"/>
      <c r="B250" s="993"/>
      <c r="C250" s="1012" t="s">
        <v>200</v>
      </c>
      <c r="D250" s="1013" t="s">
        <v>200</v>
      </c>
      <c r="E250" s="1013" t="s">
        <v>200</v>
      </c>
      <c r="F250" s="1013" t="s">
        <v>200</v>
      </c>
      <c r="G250" s="1013" t="s">
        <v>200</v>
      </c>
      <c r="H250" s="993"/>
      <c r="I250" s="993"/>
      <c r="J250" s="993"/>
      <c r="K250" s="993"/>
    </row>
    <row r="251" spans="1:11" ht="15" customHeight="1">
      <c r="A251" s="993"/>
      <c r="B251" s="993"/>
      <c r="C251" s="996" t="s">
        <v>250</v>
      </c>
      <c r="D251" s="1014">
        <v>0</v>
      </c>
      <c r="E251" s="1014">
        <v>181748000</v>
      </c>
      <c r="F251" s="1014">
        <v>180298000</v>
      </c>
      <c r="G251" s="1014">
        <v>180415000</v>
      </c>
      <c r="H251" s="993"/>
      <c r="I251" s="993"/>
      <c r="J251" s="993"/>
      <c r="K251" s="993"/>
    </row>
    <row r="252" spans="1:11" ht="15" customHeight="1">
      <c r="A252" s="993"/>
      <c r="B252" s="993"/>
      <c r="C252" s="997" t="s">
        <v>219</v>
      </c>
      <c r="D252" s="1015">
        <v>0</v>
      </c>
      <c r="E252" s="1015">
        <v>18152000</v>
      </c>
      <c r="F252" s="1015">
        <v>18202000</v>
      </c>
      <c r="G252" s="1015">
        <v>18260500</v>
      </c>
      <c r="H252" s="993"/>
      <c r="I252" s="993"/>
      <c r="J252" s="993"/>
      <c r="K252" s="993"/>
    </row>
    <row r="253" spans="1:11" ht="15" customHeight="1">
      <c r="A253" s="993"/>
      <c r="B253" s="993"/>
      <c r="C253" s="997" t="s">
        <v>220</v>
      </c>
      <c r="D253" s="1015">
        <v>0</v>
      </c>
      <c r="E253" s="1015">
        <v>18152000</v>
      </c>
      <c r="F253" s="1015">
        <v>18202000</v>
      </c>
      <c r="G253" s="1015">
        <v>18260500</v>
      </c>
      <c r="H253" s="993"/>
      <c r="I253" s="993"/>
      <c r="J253" s="993"/>
      <c r="K253" s="993"/>
    </row>
    <row r="254" spans="1:11" ht="15" customHeight="1">
      <c r="A254" s="993"/>
      <c r="B254" s="993"/>
      <c r="C254" s="997" t="s">
        <v>221</v>
      </c>
      <c r="D254" s="1015">
        <v>0</v>
      </c>
      <c r="E254" s="1015">
        <v>0</v>
      </c>
      <c r="F254" s="1015">
        <v>0</v>
      </c>
      <c r="G254" s="1015">
        <v>0</v>
      </c>
      <c r="H254" s="993"/>
      <c r="I254" s="993"/>
      <c r="J254" s="993"/>
      <c r="K254" s="993"/>
    </row>
    <row r="255" spans="1:11" ht="15" customHeight="1">
      <c r="A255" s="993"/>
      <c r="B255" s="993"/>
      <c r="C255" s="997" t="s">
        <v>222</v>
      </c>
      <c r="D255" s="1015">
        <v>0</v>
      </c>
      <c r="E255" s="1015">
        <v>3286000</v>
      </c>
      <c r="F255" s="1015">
        <v>3286000</v>
      </c>
      <c r="G255" s="1015">
        <v>3344500</v>
      </c>
      <c r="H255" s="993"/>
      <c r="I255" s="993"/>
      <c r="J255" s="993"/>
      <c r="K255" s="993"/>
    </row>
    <row r="256" spans="1:11" ht="15" customHeight="1">
      <c r="A256" s="993"/>
      <c r="B256" s="993"/>
      <c r="C256" s="997" t="s">
        <v>220</v>
      </c>
      <c r="D256" s="1015">
        <v>0</v>
      </c>
      <c r="E256" s="1015">
        <v>3286000</v>
      </c>
      <c r="F256" s="1015">
        <v>3286000</v>
      </c>
      <c r="G256" s="1015">
        <v>3344500</v>
      </c>
      <c r="H256" s="993"/>
      <c r="I256" s="993"/>
      <c r="J256" s="993"/>
      <c r="K256" s="993"/>
    </row>
    <row r="257" spans="1:11" ht="15" customHeight="1">
      <c r="A257" s="993"/>
      <c r="B257" s="993"/>
      <c r="C257" s="997" t="s">
        <v>221</v>
      </c>
      <c r="D257" s="1015">
        <v>0</v>
      </c>
      <c r="E257" s="1015">
        <v>0</v>
      </c>
      <c r="F257" s="1015">
        <v>0</v>
      </c>
      <c r="G257" s="1015">
        <v>0</v>
      </c>
      <c r="H257" s="993"/>
      <c r="I257" s="993"/>
      <c r="J257" s="993"/>
      <c r="K257" s="993"/>
    </row>
    <row r="258" spans="1:11" ht="15" customHeight="1">
      <c r="A258" s="993"/>
      <c r="B258" s="993"/>
      <c r="C258" s="997" t="s">
        <v>223</v>
      </c>
      <c r="D258" s="1015">
        <v>0</v>
      </c>
      <c r="E258" s="1015">
        <v>7200000</v>
      </c>
      <c r="F258" s="1015">
        <v>7700000</v>
      </c>
      <c r="G258" s="1015">
        <v>7700000</v>
      </c>
      <c r="H258" s="993"/>
      <c r="I258" s="993"/>
      <c r="J258" s="993"/>
      <c r="K258" s="993"/>
    </row>
    <row r="259" spans="1:11" ht="15" customHeight="1">
      <c r="A259" s="993"/>
      <c r="B259" s="993"/>
      <c r="C259" s="997" t="s">
        <v>220</v>
      </c>
      <c r="D259" s="1015">
        <v>0</v>
      </c>
      <c r="E259" s="1015">
        <v>7200000</v>
      </c>
      <c r="F259" s="1015">
        <v>7700000</v>
      </c>
      <c r="G259" s="1015">
        <v>7700000</v>
      </c>
      <c r="H259" s="993"/>
      <c r="I259" s="993"/>
      <c r="J259" s="993"/>
      <c r="K259" s="993"/>
    </row>
    <row r="260" spans="1:11" ht="15" customHeight="1">
      <c r="A260" s="993"/>
      <c r="B260" s="993"/>
      <c r="C260" s="997" t="s">
        <v>221</v>
      </c>
      <c r="D260" s="1015">
        <v>0</v>
      </c>
      <c r="E260" s="1015">
        <v>0</v>
      </c>
      <c r="F260" s="1015">
        <v>0</v>
      </c>
      <c r="G260" s="1015">
        <v>0</v>
      </c>
      <c r="H260" s="993"/>
      <c r="I260" s="993"/>
      <c r="J260" s="993"/>
      <c r="K260" s="993"/>
    </row>
    <row r="261" spans="1:11" ht="15" customHeight="1">
      <c r="A261" s="993"/>
      <c r="B261" s="993"/>
      <c r="C261" s="997" t="s">
        <v>224</v>
      </c>
      <c r="D261" s="1015">
        <v>0</v>
      </c>
      <c r="E261" s="1015">
        <v>0</v>
      </c>
      <c r="F261" s="1015">
        <v>0</v>
      </c>
      <c r="G261" s="1015">
        <v>0</v>
      </c>
      <c r="H261" s="993"/>
      <c r="I261" s="993"/>
      <c r="J261" s="993"/>
      <c r="K261" s="993"/>
    </row>
    <row r="262" spans="1:11" ht="15" customHeight="1">
      <c r="A262" s="993"/>
      <c r="B262" s="993"/>
      <c r="C262" s="997" t="s">
        <v>220</v>
      </c>
      <c r="D262" s="1015">
        <v>0</v>
      </c>
      <c r="E262" s="1015">
        <v>0</v>
      </c>
      <c r="F262" s="1015">
        <v>0</v>
      </c>
      <c r="G262" s="1015">
        <v>0</v>
      </c>
      <c r="H262" s="993"/>
      <c r="I262" s="993"/>
      <c r="J262" s="993"/>
      <c r="K262" s="993"/>
    </row>
    <row r="263" spans="1:11" ht="15" customHeight="1">
      <c r="A263" s="993"/>
      <c r="B263" s="993"/>
      <c r="C263" s="997" t="s">
        <v>221</v>
      </c>
      <c r="D263" s="1015">
        <v>0</v>
      </c>
      <c r="E263" s="1015">
        <v>0</v>
      </c>
      <c r="F263" s="1015">
        <v>0</v>
      </c>
      <c r="G263" s="1015">
        <v>0</v>
      </c>
      <c r="H263" s="993"/>
      <c r="I263" s="993"/>
      <c r="J263" s="993"/>
      <c r="K263" s="993"/>
    </row>
    <row r="264" spans="1:11" ht="20.100000000000001" customHeight="1">
      <c r="A264" s="993"/>
      <c r="B264" s="993"/>
      <c r="C264" s="997" t="s">
        <v>251</v>
      </c>
      <c r="D264" s="1016">
        <v>0</v>
      </c>
      <c r="E264" s="1016">
        <v>129110000</v>
      </c>
      <c r="F264" s="1016">
        <v>129110000</v>
      </c>
      <c r="G264" s="1016">
        <v>129110000</v>
      </c>
      <c r="H264" s="993"/>
      <c r="I264" s="993"/>
      <c r="J264" s="993"/>
      <c r="K264" s="993"/>
    </row>
    <row r="265" spans="1:11" ht="15" customHeight="1">
      <c r="A265" s="993"/>
      <c r="B265" s="993"/>
      <c r="C265" s="997" t="s">
        <v>220</v>
      </c>
      <c r="D265" s="1015">
        <v>0</v>
      </c>
      <c r="E265" s="1015">
        <v>129110000</v>
      </c>
      <c r="F265" s="1015">
        <v>129110000</v>
      </c>
      <c r="G265" s="1015">
        <v>129110000</v>
      </c>
      <c r="H265" s="993"/>
      <c r="I265" s="993"/>
      <c r="J265" s="993"/>
      <c r="K265" s="993"/>
    </row>
    <row r="266" spans="1:11" ht="15" customHeight="1">
      <c r="A266" s="993"/>
      <c r="B266" s="993"/>
      <c r="C266" s="997" t="s">
        <v>221</v>
      </c>
      <c r="D266" s="1015">
        <v>0</v>
      </c>
      <c r="E266" s="1015">
        <v>0</v>
      </c>
      <c r="F266" s="1015">
        <v>0</v>
      </c>
      <c r="G266" s="1015">
        <v>0</v>
      </c>
      <c r="H266" s="993"/>
      <c r="I266" s="993"/>
      <c r="J266" s="993"/>
      <c r="K266" s="993"/>
    </row>
    <row r="267" spans="1:11" ht="15" customHeight="1">
      <c r="A267" s="993"/>
      <c r="B267" s="993"/>
      <c r="C267" s="997" t="s">
        <v>226</v>
      </c>
      <c r="D267" s="1015">
        <v>0</v>
      </c>
      <c r="E267" s="1015">
        <v>21000000</v>
      </c>
      <c r="F267" s="1015">
        <v>21000000</v>
      </c>
      <c r="G267" s="1015">
        <v>21000000</v>
      </c>
      <c r="H267" s="993"/>
      <c r="I267" s="993"/>
      <c r="J267" s="993"/>
      <c r="K267" s="993"/>
    </row>
    <row r="268" spans="1:11" ht="15" customHeight="1">
      <c r="A268" s="993"/>
      <c r="B268" s="993"/>
      <c r="C268" s="997" t="s">
        <v>220</v>
      </c>
      <c r="D268" s="1015">
        <v>0</v>
      </c>
      <c r="E268" s="1015">
        <v>21000000</v>
      </c>
      <c r="F268" s="1015">
        <v>21000000</v>
      </c>
      <c r="G268" s="1015">
        <v>21000000</v>
      </c>
      <c r="H268" s="993"/>
      <c r="I268" s="993"/>
      <c r="J268" s="993"/>
      <c r="K268" s="993"/>
    </row>
    <row r="269" spans="1:11" ht="15" customHeight="1">
      <c r="A269" s="993"/>
      <c r="B269" s="993"/>
      <c r="C269" s="997" t="s">
        <v>221</v>
      </c>
      <c r="D269" s="1015">
        <v>0</v>
      </c>
      <c r="E269" s="1015">
        <v>0</v>
      </c>
      <c r="F269" s="1015">
        <v>0</v>
      </c>
      <c r="G269" s="1015">
        <v>0</v>
      </c>
      <c r="H269" s="993"/>
      <c r="I269" s="993"/>
      <c r="J269" s="993"/>
      <c r="K269" s="993"/>
    </row>
    <row r="270" spans="1:11" ht="15" customHeight="1">
      <c r="A270" s="993"/>
      <c r="B270" s="993"/>
      <c r="C270" s="997" t="s">
        <v>227</v>
      </c>
      <c r="D270" s="1015">
        <v>0</v>
      </c>
      <c r="E270" s="1015">
        <v>0</v>
      </c>
      <c r="F270" s="1015">
        <v>0</v>
      </c>
      <c r="G270" s="1015">
        <v>0</v>
      </c>
      <c r="H270" s="993"/>
      <c r="I270" s="993"/>
      <c r="J270" s="993"/>
      <c r="K270" s="993"/>
    </row>
    <row r="271" spans="1:11" ht="15" customHeight="1">
      <c r="A271" s="993"/>
      <c r="B271" s="993"/>
      <c r="C271" s="997" t="s">
        <v>220</v>
      </c>
      <c r="D271" s="1015">
        <v>0</v>
      </c>
      <c r="E271" s="1015">
        <v>0</v>
      </c>
      <c r="F271" s="1015">
        <v>0</v>
      </c>
      <c r="G271" s="1015">
        <v>0</v>
      </c>
      <c r="H271" s="993"/>
      <c r="I271" s="993"/>
      <c r="J271" s="993"/>
      <c r="K271" s="993"/>
    </row>
    <row r="272" spans="1:11" ht="15" customHeight="1">
      <c r="A272" s="993"/>
      <c r="B272" s="993"/>
      <c r="C272" s="997" t="s">
        <v>221</v>
      </c>
      <c r="D272" s="1015">
        <v>0</v>
      </c>
      <c r="E272" s="1015">
        <v>0</v>
      </c>
      <c r="F272" s="1015">
        <v>0</v>
      </c>
      <c r="G272" s="1015">
        <v>0</v>
      </c>
      <c r="H272" s="993"/>
      <c r="I272" s="993"/>
      <c r="J272" s="993"/>
      <c r="K272" s="993"/>
    </row>
    <row r="273" spans="1:11" ht="15" customHeight="1">
      <c r="A273" s="993"/>
      <c r="B273" s="993"/>
      <c r="C273" s="997" t="s">
        <v>228</v>
      </c>
      <c r="D273" s="1015">
        <v>0</v>
      </c>
      <c r="E273" s="1015">
        <v>0</v>
      </c>
      <c r="F273" s="1015">
        <v>0</v>
      </c>
      <c r="G273" s="1015">
        <v>0</v>
      </c>
      <c r="H273" s="993"/>
      <c r="I273" s="993"/>
      <c r="J273" s="993"/>
      <c r="K273" s="993"/>
    </row>
    <row r="274" spans="1:11" ht="15" customHeight="1">
      <c r="A274" s="993"/>
      <c r="B274" s="993"/>
      <c r="C274" s="997" t="s">
        <v>220</v>
      </c>
      <c r="D274" s="1015">
        <v>0</v>
      </c>
      <c r="E274" s="1015">
        <v>0</v>
      </c>
      <c r="F274" s="1015">
        <v>0</v>
      </c>
      <c r="G274" s="1015">
        <v>0</v>
      </c>
      <c r="H274" s="993"/>
      <c r="I274" s="993"/>
      <c r="J274" s="993"/>
      <c r="K274" s="993"/>
    </row>
    <row r="275" spans="1:11" ht="15" customHeight="1">
      <c r="A275" s="993"/>
      <c r="B275" s="993"/>
      <c r="C275" s="997" t="s">
        <v>229</v>
      </c>
      <c r="D275" s="1015">
        <v>0</v>
      </c>
      <c r="E275" s="1015">
        <v>0</v>
      </c>
      <c r="F275" s="1015">
        <v>0</v>
      </c>
      <c r="G275" s="1015">
        <v>0</v>
      </c>
      <c r="H275" s="993"/>
      <c r="I275" s="993"/>
      <c r="J275" s="993"/>
      <c r="K275" s="993"/>
    </row>
    <row r="276" spans="1:11" ht="15" customHeight="1">
      <c r="A276" s="993"/>
      <c r="B276" s="993"/>
      <c r="C276" s="997" t="s">
        <v>230</v>
      </c>
      <c r="D276" s="1015">
        <v>0</v>
      </c>
      <c r="E276" s="1015">
        <v>0</v>
      </c>
      <c r="F276" s="1015">
        <v>0</v>
      </c>
      <c r="G276" s="1015">
        <v>0</v>
      </c>
      <c r="H276" s="993"/>
      <c r="I276" s="993"/>
      <c r="J276" s="993"/>
      <c r="K276" s="993"/>
    </row>
    <row r="277" spans="1:11" ht="15" customHeight="1">
      <c r="A277" s="993"/>
      <c r="B277" s="993"/>
      <c r="C277" s="997" t="s">
        <v>231</v>
      </c>
      <c r="D277" s="1015">
        <v>0</v>
      </c>
      <c r="E277" s="1015">
        <v>0</v>
      </c>
      <c r="F277" s="1015">
        <v>0</v>
      </c>
      <c r="G277" s="1015">
        <v>0</v>
      </c>
      <c r="H277" s="993"/>
      <c r="I277" s="993"/>
      <c r="J277" s="993"/>
      <c r="K277" s="993"/>
    </row>
    <row r="278" spans="1:11" ht="15" customHeight="1">
      <c r="A278" s="993"/>
      <c r="B278" s="993"/>
      <c r="C278" s="997" t="s">
        <v>232</v>
      </c>
      <c r="D278" s="1015">
        <v>0</v>
      </c>
      <c r="E278" s="1015">
        <v>0</v>
      </c>
      <c r="F278" s="1015">
        <v>0</v>
      </c>
      <c r="G278" s="1015">
        <v>0</v>
      </c>
      <c r="H278" s="993"/>
      <c r="I278" s="993"/>
      <c r="J278" s="993"/>
      <c r="K278" s="993"/>
    </row>
    <row r="279" spans="1:11" ht="15" customHeight="1">
      <c r="A279" s="993"/>
      <c r="B279" s="993"/>
      <c r="C279" s="997" t="s">
        <v>233</v>
      </c>
      <c r="D279" s="1015">
        <v>0</v>
      </c>
      <c r="E279" s="1015">
        <v>3000000</v>
      </c>
      <c r="F279" s="1015">
        <v>1000000</v>
      </c>
      <c r="G279" s="1015">
        <v>1000000</v>
      </c>
      <c r="H279" s="993"/>
      <c r="I279" s="993"/>
      <c r="J279" s="993"/>
      <c r="K279" s="993"/>
    </row>
    <row r="280" spans="1:11" ht="15" customHeight="1">
      <c r="A280" s="993"/>
      <c r="B280" s="993"/>
      <c r="C280" s="997" t="s">
        <v>220</v>
      </c>
      <c r="D280" s="1015">
        <v>0</v>
      </c>
      <c r="E280" s="1015">
        <v>3000000</v>
      </c>
      <c r="F280" s="1015">
        <v>1000000</v>
      </c>
      <c r="G280" s="1015">
        <v>1000000</v>
      </c>
      <c r="H280" s="993"/>
      <c r="I280" s="993"/>
      <c r="J280" s="993"/>
      <c r="K280" s="993"/>
    </row>
    <row r="281" spans="1:11" ht="15" customHeight="1">
      <c r="A281" s="993"/>
      <c r="B281" s="993"/>
      <c r="C281" s="997" t="s">
        <v>229</v>
      </c>
      <c r="D281" s="1015">
        <v>0</v>
      </c>
      <c r="E281" s="1015">
        <v>0</v>
      </c>
      <c r="F281" s="1015">
        <v>0</v>
      </c>
      <c r="G281" s="1015">
        <v>0</v>
      </c>
      <c r="H281" s="993"/>
      <c r="I281" s="993"/>
      <c r="J281" s="993"/>
      <c r="K281" s="993"/>
    </row>
    <row r="282" spans="1:11" ht="15" customHeight="1">
      <c r="A282" s="993"/>
      <c r="B282" s="993"/>
      <c r="C282" s="997" t="s">
        <v>230</v>
      </c>
      <c r="D282" s="1015">
        <v>0</v>
      </c>
      <c r="E282" s="1015">
        <v>0</v>
      </c>
      <c r="F282" s="1015">
        <v>0</v>
      </c>
      <c r="G282" s="1015">
        <v>0</v>
      </c>
      <c r="H282" s="993"/>
      <c r="I282" s="993"/>
      <c r="J282" s="993"/>
      <c r="K282" s="993"/>
    </row>
    <row r="283" spans="1:11" ht="15" customHeight="1">
      <c r="A283" s="993"/>
      <c r="B283" s="993"/>
      <c r="C283" s="997" t="s">
        <v>231</v>
      </c>
      <c r="D283" s="1015">
        <v>0</v>
      </c>
      <c r="E283" s="1015">
        <v>0</v>
      </c>
      <c r="F283" s="1015">
        <v>0</v>
      </c>
      <c r="G283" s="1015">
        <v>0</v>
      </c>
      <c r="H283" s="993"/>
      <c r="I283" s="993"/>
      <c r="J283" s="993"/>
      <c r="K283" s="993"/>
    </row>
    <row r="284" spans="1:11" ht="15" customHeight="1">
      <c r="A284" s="993"/>
      <c r="B284" s="993"/>
      <c r="C284" s="997" t="s">
        <v>232</v>
      </c>
      <c r="D284" s="1015">
        <v>0</v>
      </c>
      <c r="E284" s="1015">
        <v>0</v>
      </c>
      <c r="F284" s="1015">
        <v>0</v>
      </c>
      <c r="G284" s="1015">
        <v>0</v>
      </c>
      <c r="H284" s="993"/>
      <c r="I284" s="993"/>
      <c r="J284" s="993"/>
      <c r="K284" s="993"/>
    </row>
    <row r="285" spans="1:11" ht="15" customHeight="1">
      <c r="A285" s="993"/>
      <c r="B285" s="993"/>
      <c r="C285" s="997" t="s">
        <v>234</v>
      </c>
      <c r="D285" s="1015">
        <v>0</v>
      </c>
      <c r="E285" s="1015">
        <v>0</v>
      </c>
      <c r="F285" s="1015">
        <v>0</v>
      </c>
      <c r="G285" s="1015">
        <v>0</v>
      </c>
      <c r="H285" s="993"/>
      <c r="I285" s="993"/>
      <c r="J285" s="993"/>
      <c r="K285" s="993"/>
    </row>
    <row r="286" spans="1:11" ht="15" customHeight="1">
      <c r="A286" s="993"/>
      <c r="B286" s="993"/>
      <c r="C286" s="997" t="s">
        <v>220</v>
      </c>
      <c r="D286" s="1015">
        <v>0</v>
      </c>
      <c r="E286" s="1015">
        <v>0</v>
      </c>
      <c r="F286" s="1015">
        <v>0</v>
      </c>
      <c r="G286" s="1015">
        <v>0</v>
      </c>
      <c r="H286" s="993"/>
      <c r="I286" s="993"/>
      <c r="J286" s="993"/>
      <c r="K286" s="993"/>
    </row>
    <row r="287" spans="1:11" ht="15" customHeight="1">
      <c r="A287" s="993"/>
      <c r="B287" s="993"/>
      <c r="C287" s="997" t="s">
        <v>229</v>
      </c>
      <c r="D287" s="1015">
        <v>0</v>
      </c>
      <c r="E287" s="1015">
        <v>0</v>
      </c>
      <c r="F287" s="1015">
        <v>0</v>
      </c>
      <c r="G287" s="1015">
        <v>0</v>
      </c>
      <c r="H287" s="993"/>
      <c r="I287" s="993"/>
      <c r="J287" s="993"/>
      <c r="K287" s="993"/>
    </row>
    <row r="288" spans="1:11" ht="15" customHeight="1">
      <c r="A288" s="993"/>
      <c r="B288" s="993"/>
      <c r="C288" s="997" t="s">
        <v>230</v>
      </c>
      <c r="D288" s="1015">
        <v>0</v>
      </c>
      <c r="E288" s="1015">
        <v>0</v>
      </c>
      <c r="F288" s="1015">
        <v>0</v>
      </c>
      <c r="G288" s="1015">
        <v>0</v>
      </c>
      <c r="H288" s="993"/>
      <c r="I288" s="993"/>
      <c r="J288" s="993"/>
      <c r="K288" s="993"/>
    </row>
    <row r="289" spans="1:11" ht="15" customHeight="1">
      <c r="A289" s="993"/>
      <c r="B289" s="993"/>
      <c r="C289" s="997" t="s">
        <v>231</v>
      </c>
      <c r="D289" s="1015">
        <v>0</v>
      </c>
      <c r="E289" s="1015">
        <v>0</v>
      </c>
      <c r="F289" s="1015">
        <v>0</v>
      </c>
      <c r="G289" s="1015">
        <v>0</v>
      </c>
      <c r="H289" s="993"/>
      <c r="I289" s="993"/>
      <c r="J289" s="993"/>
      <c r="K289" s="993"/>
    </row>
    <row r="290" spans="1:11" ht="15" customHeight="1">
      <c r="A290" s="993"/>
      <c r="B290" s="993"/>
      <c r="C290" s="997" t="s">
        <v>232</v>
      </c>
      <c r="D290" s="1015">
        <v>0</v>
      </c>
      <c r="E290" s="1015">
        <v>0</v>
      </c>
      <c r="F290" s="1015">
        <v>0</v>
      </c>
      <c r="G290" s="1015">
        <v>0</v>
      </c>
      <c r="H290" s="993"/>
      <c r="I290" s="993"/>
      <c r="J290" s="993"/>
      <c r="K290" s="993"/>
    </row>
    <row r="291" spans="1:11" ht="15" customHeight="1">
      <c r="A291" s="993"/>
      <c r="B291" s="993"/>
      <c r="C291" s="997" t="s">
        <v>235</v>
      </c>
      <c r="D291" s="1015">
        <v>0</v>
      </c>
      <c r="E291" s="1015">
        <v>0</v>
      </c>
      <c r="F291" s="1015">
        <v>0</v>
      </c>
      <c r="G291" s="1015">
        <v>0</v>
      </c>
      <c r="H291" s="993"/>
      <c r="I291" s="993"/>
      <c r="J291" s="993"/>
      <c r="K291" s="993"/>
    </row>
    <row r="292" spans="1:11" ht="15" customHeight="1">
      <c r="A292" s="993"/>
      <c r="B292" s="993"/>
      <c r="C292" s="997" t="s">
        <v>236</v>
      </c>
      <c r="D292" s="1015">
        <v>0</v>
      </c>
      <c r="E292" s="1015">
        <v>0</v>
      </c>
      <c r="F292" s="1015">
        <v>0</v>
      </c>
      <c r="G292" s="1015">
        <v>0</v>
      </c>
      <c r="H292" s="993"/>
      <c r="I292" s="993"/>
      <c r="J292" s="993"/>
      <c r="K292" s="993"/>
    </row>
    <row r="293" spans="1:11" ht="20.100000000000001" customHeight="1">
      <c r="A293" s="993"/>
      <c r="B293" s="993"/>
      <c r="C293" s="1017" t="s">
        <v>200</v>
      </c>
      <c r="D293" s="993"/>
      <c r="E293" s="993"/>
      <c r="F293" s="993"/>
      <c r="G293" s="993"/>
      <c r="H293" s="993"/>
      <c r="I293" s="993"/>
      <c r="J293" s="993"/>
      <c r="K293" s="993"/>
    </row>
    <row r="294" spans="1:11" ht="20.100000000000001" customHeight="1">
      <c r="A294" s="1018" t="s">
        <v>252</v>
      </c>
      <c r="B294" s="1004" t="s">
        <v>84</v>
      </c>
      <c r="C294" s="1004" t="s">
        <v>200</v>
      </c>
      <c r="D294" s="993"/>
      <c r="E294" s="1019" t="s">
        <v>200</v>
      </c>
      <c r="F294" s="1004" t="s">
        <v>84</v>
      </c>
      <c r="G294" s="1004" t="s">
        <v>200</v>
      </c>
      <c r="H294" s="1020" t="s">
        <v>200</v>
      </c>
      <c r="I294" s="1019" t="s">
        <v>200</v>
      </c>
      <c r="J294" s="1004" t="s">
        <v>84</v>
      </c>
      <c r="K294" s="1004" t="s">
        <v>200</v>
      </c>
    </row>
    <row r="295" spans="1:11" ht="20.100000000000001" customHeight="1">
      <c r="A295" s="1021" t="s">
        <v>253</v>
      </c>
      <c r="B295" s="1004" t="s">
        <v>254</v>
      </c>
      <c r="C295" s="1004" t="s">
        <v>200</v>
      </c>
      <c r="D295" s="993"/>
      <c r="E295" s="1021" t="s">
        <v>255</v>
      </c>
      <c r="F295" s="1004" t="s">
        <v>254</v>
      </c>
      <c r="G295" s="1004" t="s">
        <v>200</v>
      </c>
      <c r="H295" s="993"/>
      <c r="I295" s="1021" t="s">
        <v>256</v>
      </c>
      <c r="J295" s="1004" t="s">
        <v>254</v>
      </c>
      <c r="K295" s="1004" t="s">
        <v>200</v>
      </c>
    </row>
    <row r="296" spans="1:11" ht="20.100000000000001" customHeight="1">
      <c r="A296" s="1022" t="s">
        <v>200</v>
      </c>
      <c r="B296" s="1004" t="s">
        <v>86</v>
      </c>
      <c r="C296" s="1004" t="s">
        <v>200</v>
      </c>
      <c r="D296" s="993"/>
      <c r="E296" s="1022" t="s">
        <v>200</v>
      </c>
      <c r="F296" s="1004" t="s">
        <v>86</v>
      </c>
      <c r="G296" s="1004" t="s">
        <v>200</v>
      </c>
      <c r="H296" s="993"/>
      <c r="I296" s="1022" t="s">
        <v>200</v>
      </c>
      <c r="J296" s="1004" t="s">
        <v>86</v>
      </c>
      <c r="K296" s="1004" t="s">
        <v>200</v>
      </c>
    </row>
  </sheetData>
  <mergeCells count="31">
    <mergeCell ref="C205:G205"/>
    <mergeCell ref="D139:G139"/>
    <mergeCell ref="D140:G140"/>
    <mergeCell ref="C149:G149"/>
    <mergeCell ref="D194:G194"/>
    <mergeCell ref="D195:G195"/>
    <mergeCell ref="D196:G196"/>
    <mergeCell ref="D138:G138"/>
    <mergeCell ref="D23:G23"/>
    <mergeCell ref="D24:G24"/>
    <mergeCell ref="D25:G25"/>
    <mergeCell ref="D26:G26"/>
    <mergeCell ref="C35:G35"/>
    <mergeCell ref="D80:G80"/>
    <mergeCell ref="D81:G81"/>
    <mergeCell ref="D82:G82"/>
    <mergeCell ref="C91:G91"/>
    <mergeCell ref="C136:G136"/>
    <mergeCell ref="D137:G137"/>
    <mergeCell ref="C22:G22"/>
    <mergeCell ref="C1:G1"/>
    <mergeCell ref="C2:G2"/>
    <mergeCell ref="D3:G3"/>
    <mergeCell ref="D4:G4"/>
    <mergeCell ref="D5:G5"/>
    <mergeCell ref="D6:G6"/>
    <mergeCell ref="D7:G7"/>
    <mergeCell ref="C8:G8"/>
    <mergeCell ref="C9:G9"/>
    <mergeCell ref="D10:G10"/>
    <mergeCell ref="D16:G16"/>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53EC1-C9EE-4C45-BC95-7B479EA8AE50}">
  <dimension ref="A2:K136"/>
  <sheetViews>
    <sheetView zoomScaleNormal="100" workbookViewId="0"/>
  </sheetViews>
  <sheetFormatPr defaultRowHeight="15" outlineLevelRow="1"/>
  <cols>
    <col min="1" max="1" width="13.5703125" style="1118" customWidth="1"/>
    <col min="2" max="2" width="28.5703125" style="1119" customWidth="1"/>
    <col min="3" max="3" width="16.85546875" style="1119" customWidth="1"/>
    <col min="4" max="5" width="16.7109375" style="1119" customWidth="1"/>
    <col min="6" max="6" width="17.28515625" style="1119" customWidth="1"/>
    <col min="7" max="7" width="9.140625" style="1118"/>
    <col min="8" max="8" width="11.85546875" style="1118" customWidth="1"/>
    <col min="9" max="9" width="12" style="1118" customWidth="1"/>
    <col min="10" max="10" width="13.140625" style="1118" customWidth="1"/>
    <col min="11" max="16384" width="9.140625" style="1118"/>
  </cols>
  <sheetData>
    <row r="2" spans="1:11" ht="18" customHeight="1">
      <c r="B2" s="1645" t="s">
        <v>0</v>
      </c>
      <c r="C2" s="1646"/>
      <c r="D2" s="1646"/>
      <c r="E2" s="1646"/>
      <c r="F2" s="1646"/>
      <c r="G2" s="1117"/>
    </row>
    <row r="3" spans="1:11" ht="9.75" customHeight="1">
      <c r="B3" s="1116"/>
      <c r="C3" s="1116"/>
      <c r="D3" s="1116"/>
      <c r="E3" s="1116"/>
      <c r="F3" s="1116"/>
      <c r="G3" s="1117"/>
    </row>
    <row r="4" spans="1:11" s="994" customFormat="1" ht="24.95" customHeight="1">
      <c r="A4" s="993"/>
      <c r="B4" s="1768" t="s">
        <v>193</v>
      </c>
      <c r="C4" s="1768"/>
      <c r="D4" s="1768"/>
      <c r="E4" s="1768"/>
      <c r="F4" s="1768"/>
      <c r="H4" s="993"/>
      <c r="I4" s="993"/>
      <c r="J4" s="993"/>
      <c r="K4" s="993"/>
    </row>
    <row r="5" spans="1:11" ht="15.75" thickBot="1"/>
    <row r="6" spans="1:11" ht="15.75" thickBot="1">
      <c r="B6" s="1120" t="s">
        <v>2</v>
      </c>
      <c r="C6" s="1761" t="s">
        <v>1550</v>
      </c>
      <c r="D6" s="1761"/>
      <c r="E6" s="1761"/>
      <c r="F6" s="1761"/>
    </row>
    <row r="7" spans="1:11" ht="15.75" thickBot="1">
      <c r="B7" s="1120" t="s">
        <v>4</v>
      </c>
      <c r="C7" s="1762" t="s">
        <v>1551</v>
      </c>
      <c r="D7" s="1763"/>
      <c r="E7" s="1763"/>
      <c r="F7" s="1764"/>
    </row>
    <row r="8" spans="1:11" ht="15.75" thickBot="1">
      <c r="B8" s="1120" t="s">
        <v>6</v>
      </c>
      <c r="C8" s="1729" t="s">
        <v>7</v>
      </c>
      <c r="D8" s="1730"/>
      <c r="E8" s="1730"/>
      <c r="F8" s="1731"/>
    </row>
    <row r="9" spans="1:11" ht="13.5" customHeight="1" thickBot="1">
      <c r="B9" s="1765" t="s">
        <v>8</v>
      </c>
      <c r="C9" s="1766"/>
      <c r="D9" s="1766"/>
      <c r="E9" s="1766"/>
      <c r="F9" s="1767"/>
    </row>
    <row r="10" spans="1:11" ht="15.75" thickBot="1">
      <c r="B10" s="1778" t="s">
        <v>1552</v>
      </c>
      <c r="C10" s="1779"/>
      <c r="D10" s="1779"/>
      <c r="E10" s="1779"/>
      <c r="F10" s="1780"/>
    </row>
    <row r="11" spans="1:11" ht="21" customHeight="1" thickBot="1">
      <c r="B11" s="1778"/>
      <c r="C11" s="1779"/>
      <c r="D11" s="1779"/>
      <c r="E11" s="1779"/>
      <c r="F11" s="1780"/>
    </row>
    <row r="12" spans="1:11" ht="15" customHeight="1" thickBot="1">
      <c r="B12" s="1778"/>
      <c r="C12" s="1779"/>
      <c r="D12" s="1779"/>
      <c r="E12" s="1779"/>
      <c r="F12" s="1780"/>
    </row>
    <row r="13" spans="1:11" ht="35.25" customHeight="1" thickBot="1">
      <c r="B13" s="1121" t="s">
        <v>10</v>
      </c>
      <c r="C13" s="1781" t="s">
        <v>1553</v>
      </c>
      <c r="D13" s="1782"/>
      <c r="E13" s="1782"/>
      <c r="F13" s="1783"/>
      <c r="G13" s="1122"/>
    </row>
    <row r="14" spans="1:11" ht="23.25" customHeight="1" outlineLevel="1">
      <c r="B14" s="1712" t="s">
        <v>12</v>
      </c>
      <c r="C14" s="1123">
        <v>2025</v>
      </c>
      <c r="D14" s="1124">
        <v>2026</v>
      </c>
      <c r="E14" s="1124">
        <v>2027</v>
      </c>
      <c r="F14" s="1124">
        <v>2028</v>
      </c>
    </row>
    <row r="15" spans="1:11" ht="15.75" outlineLevel="1" thickBot="1">
      <c r="B15" s="1713"/>
      <c r="C15" s="1125" t="s">
        <v>13</v>
      </c>
      <c r="D15" s="1126" t="s">
        <v>14</v>
      </c>
      <c r="E15" s="1126" t="s">
        <v>14</v>
      </c>
      <c r="F15" s="1126" t="s">
        <v>14</v>
      </c>
    </row>
    <row r="16" spans="1:11" s="1129" customFormat="1" ht="15.75" thickBot="1">
      <c r="B16" s="1127" t="s">
        <v>1554</v>
      </c>
      <c r="C16" s="1128">
        <v>3</v>
      </c>
      <c r="D16" s="1128">
        <v>3</v>
      </c>
      <c r="E16" s="1128">
        <v>0</v>
      </c>
      <c r="F16" s="1128">
        <v>0</v>
      </c>
    </row>
    <row r="17" spans="2:6" s="1129" customFormat="1" ht="15.75" thickBot="1">
      <c r="B17" s="1712" t="s">
        <v>1555</v>
      </c>
      <c r="C17" s="1130"/>
      <c r="D17" s="1130"/>
      <c r="E17" s="1130"/>
      <c r="F17" s="1130"/>
    </row>
    <row r="18" spans="2:6" s="1129" customFormat="1" ht="15.75" thickBot="1">
      <c r="B18" s="1713"/>
      <c r="C18" s="1130"/>
      <c r="D18" s="1130"/>
      <c r="E18" s="1130"/>
      <c r="F18" s="1130"/>
    </row>
    <row r="19" spans="2:6" ht="23.25" customHeight="1" thickBot="1">
      <c r="B19" s="1131" t="s">
        <v>24</v>
      </c>
      <c r="C19" s="1784" t="s">
        <v>1556</v>
      </c>
      <c r="D19" s="1785"/>
      <c r="E19" s="1785"/>
      <c r="F19" s="1786"/>
    </row>
    <row r="20" spans="2:6" ht="15.75" thickBot="1">
      <c r="B20" s="1769" t="s">
        <v>100</v>
      </c>
      <c r="C20" s="1770"/>
      <c r="D20" s="1770"/>
      <c r="E20" s="1770"/>
      <c r="F20" s="1771"/>
    </row>
    <row r="21" spans="2:6" ht="15.75" thickBot="1">
      <c r="B21" s="1127"/>
      <c r="C21" s="1132"/>
      <c r="D21" s="1130"/>
      <c r="E21" s="1130"/>
      <c r="F21" s="1130"/>
    </row>
    <row r="22" spans="2:6" ht="27" customHeight="1" thickBot="1">
      <c r="B22" s="1133" t="s">
        <v>1557</v>
      </c>
      <c r="C22" s="1130">
        <v>0.9</v>
      </c>
      <c r="D22" s="1130">
        <v>1</v>
      </c>
      <c r="E22" s="1130">
        <v>0</v>
      </c>
      <c r="F22" s="1130">
        <v>0</v>
      </c>
    </row>
    <row r="23" spans="2:6" ht="15.75" thickBot="1">
      <c r="B23" s="1133"/>
      <c r="C23" s="1132"/>
      <c r="D23" s="1130"/>
      <c r="E23" s="1130"/>
      <c r="F23" s="1130"/>
    </row>
    <row r="24" spans="2:6" ht="15.75" thickBot="1">
      <c r="B24" s="1772" t="s">
        <v>106</v>
      </c>
      <c r="C24" s="1773"/>
      <c r="D24" s="1773"/>
      <c r="E24" s="1773"/>
      <c r="F24" s="1774"/>
    </row>
    <row r="25" spans="2:6" ht="15.75" thickBot="1">
      <c r="B25" s="1726" t="s">
        <v>26</v>
      </c>
      <c r="C25" s="1727"/>
      <c r="D25" s="1727"/>
      <c r="E25" s="1727"/>
      <c r="F25" s="1728"/>
    </row>
    <row r="26" spans="2:6" ht="15.75" thickBot="1">
      <c r="B26" s="1134" t="s">
        <v>27</v>
      </c>
      <c r="C26" s="1775" t="s">
        <v>1558</v>
      </c>
      <c r="D26" s="1776"/>
      <c r="E26" s="1776"/>
      <c r="F26" s="1777"/>
    </row>
    <row r="27" spans="2:6" ht="15.75" thickBot="1">
      <c r="B27" s="1133" t="s">
        <v>29</v>
      </c>
      <c r="C27" s="1729" t="s">
        <v>1559</v>
      </c>
      <c r="D27" s="1730"/>
      <c r="E27" s="1730"/>
      <c r="F27" s="1731"/>
    </row>
    <row r="28" spans="2:6" ht="15.75" thickBot="1">
      <c r="B28" s="1133" t="s">
        <v>31</v>
      </c>
      <c r="C28" s="1732" t="s">
        <v>1560</v>
      </c>
      <c r="D28" s="1733"/>
      <c r="E28" s="1733"/>
      <c r="F28" s="1734"/>
    </row>
    <row r="29" spans="2:6">
      <c r="B29" s="1712"/>
      <c r="C29" s="1135">
        <v>2025</v>
      </c>
      <c r="D29" s="1136">
        <v>2026</v>
      </c>
      <c r="E29" s="1136">
        <v>2027</v>
      </c>
      <c r="F29" s="1136">
        <v>2028</v>
      </c>
    </row>
    <row r="30" spans="2:6" ht="15.75" thickBot="1">
      <c r="B30" s="1713"/>
      <c r="C30" s="1137" t="s">
        <v>13</v>
      </c>
      <c r="D30" s="1138" t="s">
        <v>14</v>
      </c>
      <c r="E30" s="1138" t="s">
        <v>14</v>
      </c>
      <c r="F30" s="1138" t="s">
        <v>14</v>
      </c>
    </row>
    <row r="31" spans="2:6" ht="15.75" thickBot="1">
      <c r="B31" s="1133" t="s">
        <v>33</v>
      </c>
      <c r="C31" s="1139">
        <v>83</v>
      </c>
      <c r="D31" s="1139">
        <v>44</v>
      </c>
      <c r="E31" s="1139">
        <v>0</v>
      </c>
      <c r="F31" s="1139">
        <v>0</v>
      </c>
    </row>
    <row r="32" spans="2:6" ht="15.75" outlineLevel="1" thickBot="1">
      <c r="B32" s="1133" t="s">
        <v>214</v>
      </c>
      <c r="C32" s="1139">
        <f>C40+C43+C46</f>
        <v>286000000</v>
      </c>
      <c r="D32" s="1140">
        <f>D40+D43+D46+D58</f>
        <v>242310000</v>
      </c>
      <c r="E32" s="1140">
        <v>0</v>
      </c>
      <c r="F32" s="1140">
        <v>0</v>
      </c>
    </row>
    <row r="33" spans="2:7" ht="15.75" outlineLevel="1" thickBot="1">
      <c r="B33" s="1133" t="s">
        <v>215</v>
      </c>
      <c r="C33" s="1139">
        <f>C32/C31</f>
        <v>3445783.1325301207</v>
      </c>
      <c r="D33" s="1140">
        <f>D32/D31</f>
        <v>5507045.4545454541</v>
      </c>
      <c r="E33" s="1140"/>
      <c r="F33" s="1140"/>
      <c r="G33" s="1141"/>
    </row>
    <row r="34" spans="2:7" ht="15.75" outlineLevel="1" thickBot="1">
      <c r="B34" s="1133" t="s">
        <v>37</v>
      </c>
      <c r="C34" s="1142" t="s">
        <v>110</v>
      </c>
      <c r="D34" s="1143">
        <f t="shared" ref="D34:E36" si="0">D31/C31-1</f>
        <v>-0.46987951807228912</v>
      </c>
      <c r="E34" s="1143">
        <f t="shared" si="0"/>
        <v>-1</v>
      </c>
      <c r="F34" s="1143"/>
    </row>
    <row r="35" spans="2:7" ht="15.75" outlineLevel="1" thickBot="1">
      <c r="B35" s="1133" t="s">
        <v>38</v>
      </c>
      <c r="C35" s="1142" t="s">
        <v>110</v>
      </c>
      <c r="D35" s="1143">
        <f t="shared" si="0"/>
        <v>-0.15276223776223774</v>
      </c>
      <c r="E35" s="1143">
        <f t="shared" si="0"/>
        <v>-1</v>
      </c>
      <c r="F35" s="1143"/>
    </row>
    <row r="36" spans="2:7" ht="15.75" outlineLevel="1" thickBot="1">
      <c r="B36" s="1133" t="s">
        <v>39</v>
      </c>
      <c r="C36" s="1142" t="s">
        <v>110</v>
      </c>
      <c r="D36" s="1143">
        <f t="shared" si="0"/>
        <v>0.59819850603941482</v>
      </c>
      <c r="E36" s="1143">
        <f t="shared" si="0"/>
        <v>-1</v>
      </c>
      <c r="F36" s="1143"/>
    </row>
    <row r="37" spans="2:7" ht="15.75" outlineLevel="1" thickBot="1">
      <c r="B37" s="1709" t="s">
        <v>111</v>
      </c>
      <c r="C37" s="1710"/>
      <c r="D37" s="1710"/>
      <c r="E37" s="1710"/>
      <c r="F37" s="1711"/>
    </row>
    <row r="38" spans="2:7" ht="12.75" customHeight="1" outlineLevel="1">
      <c r="B38" s="1712"/>
      <c r="C38" s="1135">
        <v>2025</v>
      </c>
      <c r="D38" s="1136">
        <v>2026</v>
      </c>
      <c r="E38" s="1136">
        <v>2027</v>
      </c>
      <c r="F38" s="1136">
        <v>2028</v>
      </c>
    </row>
    <row r="39" spans="2:7" ht="12.75" customHeight="1" outlineLevel="1" thickBot="1">
      <c r="B39" s="1713"/>
      <c r="C39" s="1137" t="s">
        <v>13</v>
      </c>
      <c r="D39" s="1138" t="s">
        <v>14</v>
      </c>
      <c r="E39" s="1138" t="s">
        <v>14</v>
      </c>
      <c r="F39" s="1138" t="s">
        <v>14</v>
      </c>
    </row>
    <row r="40" spans="2:7" ht="15.75" outlineLevel="1" thickBot="1">
      <c r="B40" s="1144" t="s">
        <v>41</v>
      </c>
      <c r="C40" s="1145">
        <v>231939000</v>
      </c>
      <c r="D40" s="1145">
        <v>163734000</v>
      </c>
      <c r="E40" s="1145">
        <v>0</v>
      </c>
      <c r="F40" s="1145">
        <v>0</v>
      </c>
      <c r="G40" s="1146"/>
    </row>
    <row r="41" spans="2:7" ht="24.75" outlineLevel="1" thickBot="1">
      <c r="B41" s="1147" t="s">
        <v>1561</v>
      </c>
      <c r="C41" s="1148"/>
      <c r="D41" s="1149"/>
      <c r="E41" s="1149"/>
      <c r="F41" s="1149"/>
    </row>
    <row r="42" spans="2:7" ht="24.75" outlineLevel="1" thickBot="1">
      <c r="B42" s="1147" t="s">
        <v>1562</v>
      </c>
      <c r="C42" s="1148"/>
      <c r="D42" s="1150"/>
      <c r="E42" s="1150"/>
      <c r="F42" s="1150"/>
    </row>
    <row r="43" spans="2:7" ht="24.75" outlineLevel="1" thickBot="1">
      <c r="B43" s="1144" t="s">
        <v>79</v>
      </c>
      <c r="C43" s="1145">
        <v>30421000</v>
      </c>
      <c r="D43" s="1145">
        <v>17936000</v>
      </c>
      <c r="E43" s="1145">
        <v>0</v>
      </c>
      <c r="F43" s="1145">
        <v>0</v>
      </c>
      <c r="G43" s="1146"/>
    </row>
    <row r="44" spans="2:7" ht="36.75" outlineLevel="1" thickBot="1">
      <c r="B44" s="1147" t="s">
        <v>1563</v>
      </c>
      <c r="C44" s="1148"/>
      <c r="D44" s="1145"/>
      <c r="E44" s="1145"/>
      <c r="F44" s="1145"/>
    </row>
    <row r="45" spans="2:7" ht="36.75" outlineLevel="1" thickBot="1">
      <c r="B45" s="1147" t="s">
        <v>1564</v>
      </c>
      <c r="C45" s="1148"/>
      <c r="D45" s="1145"/>
      <c r="E45" s="1145"/>
      <c r="F45" s="1145"/>
    </row>
    <row r="46" spans="2:7" ht="15.75" outlineLevel="1" thickBot="1">
      <c r="B46" s="1144" t="s">
        <v>45</v>
      </c>
      <c r="C46" s="1145">
        <v>23640000</v>
      </c>
      <c r="D46" s="1145">
        <v>14640000</v>
      </c>
      <c r="E46" s="1145">
        <v>0</v>
      </c>
      <c r="F46" s="1145">
        <v>0</v>
      </c>
    </row>
    <row r="47" spans="2:7" ht="36.75" outlineLevel="1" thickBot="1">
      <c r="B47" s="1147" t="s">
        <v>1565</v>
      </c>
      <c r="C47" s="1148"/>
      <c r="D47" s="1145"/>
      <c r="E47" s="1145"/>
      <c r="F47" s="1145"/>
    </row>
    <row r="48" spans="2:7" ht="36.75" thickBot="1">
      <c r="B48" s="1147" t="s">
        <v>1566</v>
      </c>
      <c r="C48" s="1148"/>
      <c r="D48" s="1145"/>
      <c r="E48" s="1145"/>
      <c r="F48" s="1145"/>
    </row>
    <row r="49" spans="2:7" ht="15.75" thickBot="1">
      <c r="B49" s="1144" t="s">
        <v>46</v>
      </c>
      <c r="C49" s="1148"/>
      <c r="D49" s="1145"/>
      <c r="E49" s="1145"/>
      <c r="F49" s="1145"/>
    </row>
    <row r="50" spans="2:7" ht="24.75" thickBot="1">
      <c r="B50" s="1147" t="s">
        <v>1567</v>
      </c>
      <c r="C50" s="1148"/>
      <c r="D50" s="1145"/>
      <c r="E50" s="1145"/>
      <c r="F50" s="1145"/>
    </row>
    <row r="51" spans="2:7" ht="24.75" thickBot="1">
      <c r="B51" s="1147" t="s">
        <v>1568</v>
      </c>
      <c r="C51" s="1148"/>
      <c r="D51" s="1145"/>
      <c r="E51" s="1145"/>
      <c r="F51" s="1145"/>
    </row>
    <row r="52" spans="2:7" ht="15.75" thickBot="1">
      <c r="B52" s="1144" t="s">
        <v>47</v>
      </c>
      <c r="C52" s="1148"/>
      <c r="D52" s="1145"/>
      <c r="E52" s="1145"/>
      <c r="F52" s="1145"/>
    </row>
    <row r="53" spans="2:7" ht="36.75" thickBot="1">
      <c r="B53" s="1147" t="s">
        <v>1569</v>
      </c>
      <c r="C53" s="1148"/>
      <c r="D53" s="1145"/>
      <c r="E53" s="1145"/>
      <c r="F53" s="1145"/>
    </row>
    <row r="54" spans="2:7" ht="36.75" thickBot="1">
      <c r="B54" s="1147" t="s">
        <v>1570</v>
      </c>
      <c r="C54" s="1148"/>
      <c r="D54" s="1145"/>
      <c r="E54" s="1145"/>
      <c r="F54" s="1145"/>
    </row>
    <row r="55" spans="2:7" ht="15.75" thickBot="1">
      <c r="B55" s="1144" t="s">
        <v>48</v>
      </c>
      <c r="C55" s="1148"/>
      <c r="D55" s="1145"/>
      <c r="E55" s="1145"/>
      <c r="F55" s="1145"/>
    </row>
    <row r="56" spans="2:7" ht="36.75" thickBot="1">
      <c r="B56" s="1147" t="s">
        <v>1571</v>
      </c>
      <c r="C56" s="1148"/>
      <c r="D56" s="1145"/>
      <c r="E56" s="1145"/>
      <c r="F56" s="1145"/>
    </row>
    <row r="57" spans="2:7" ht="36.75" thickBot="1">
      <c r="B57" s="1147" t="s">
        <v>1572</v>
      </c>
      <c r="C57" s="1148"/>
      <c r="D57" s="1145"/>
      <c r="E57" s="1145"/>
      <c r="F57" s="1145"/>
    </row>
    <row r="58" spans="2:7" ht="24.75" thickBot="1">
      <c r="B58" s="1144" t="s">
        <v>49</v>
      </c>
      <c r="C58" s="1148"/>
      <c r="D58" s="1145">
        <v>46000000</v>
      </c>
      <c r="E58" s="1145"/>
      <c r="F58" s="1145"/>
    </row>
    <row r="59" spans="2:7" ht="36.75" thickBot="1">
      <c r="B59" s="1147" t="s">
        <v>1573</v>
      </c>
      <c r="C59" s="1148"/>
      <c r="D59" s="1145"/>
      <c r="E59" s="1145"/>
      <c r="F59" s="1145"/>
    </row>
    <row r="60" spans="2:7" ht="36.75" thickBot="1">
      <c r="B60" s="1147" t="s">
        <v>1574</v>
      </c>
      <c r="C60" s="1148"/>
      <c r="D60" s="1145"/>
      <c r="E60" s="1145"/>
      <c r="F60" s="1145"/>
    </row>
    <row r="61" spans="2:7" ht="15.75" thickBot="1">
      <c r="B61" s="1151" t="s">
        <v>64</v>
      </c>
      <c r="C61" s="1148">
        <f>C58+C55+C52+C49+C46+C43+C40</f>
        <v>286000000</v>
      </c>
      <c r="D61" s="1148">
        <f>D58+D55+D52+D49+D46+D43+D40</f>
        <v>242310000</v>
      </c>
      <c r="E61" s="1148">
        <f>E58+E55+E52+E49+E46+E43+E40</f>
        <v>0</v>
      </c>
      <c r="F61" s="1148">
        <f>F58+F55+F52+F49+F46+F43+F40</f>
        <v>0</v>
      </c>
      <c r="G61" s="1141"/>
    </row>
    <row r="62" spans="2:7" ht="15" customHeight="1">
      <c r="B62" s="1714" t="s">
        <v>1575</v>
      </c>
      <c r="C62" s="1717" t="s">
        <v>1576</v>
      </c>
      <c r="D62" s="1718"/>
      <c r="E62" s="1718"/>
      <c r="F62" s="1719"/>
    </row>
    <row r="63" spans="2:7">
      <c r="B63" s="1715"/>
      <c r="C63" s="1720"/>
      <c r="D63" s="1721"/>
      <c r="E63" s="1721"/>
      <c r="F63" s="1722"/>
      <c r="G63" s="1152"/>
    </row>
    <row r="64" spans="2:7" ht="30" customHeight="1" thickBot="1">
      <c r="B64" s="1716"/>
      <c r="C64" s="1723"/>
      <c r="D64" s="1724"/>
      <c r="E64" s="1724"/>
      <c r="F64" s="1725"/>
    </row>
    <row r="65" spans="1:7" ht="15.75" thickBot="1">
      <c r="B65" s="1153" t="s">
        <v>83</v>
      </c>
      <c r="C65" s="1154">
        <f>IF(C61-C32=0,0,"Error")</f>
        <v>0</v>
      </c>
      <c r="D65" s="1155">
        <f>IF(D61-D32=0,0,"Error")</f>
        <v>0</v>
      </c>
      <c r="E65" s="1155">
        <f>IF(E61-E32=0,0,"Error")</f>
        <v>0</v>
      </c>
      <c r="F65" s="1155">
        <f>IF(F61-F32=0,0,"Error")</f>
        <v>0</v>
      </c>
    </row>
    <row r="66" spans="1:7" ht="15.75" thickBot="1">
      <c r="A66" s="1129"/>
      <c r="B66" s="1726" t="s">
        <v>51</v>
      </c>
      <c r="C66" s="1727"/>
      <c r="D66" s="1727"/>
      <c r="E66" s="1727"/>
      <c r="F66" s="1728"/>
    </row>
    <row r="67" spans="1:7" ht="15.75" thickBot="1">
      <c r="A67" s="1129"/>
      <c r="B67" s="1726" t="s">
        <v>113</v>
      </c>
      <c r="C67" s="1727"/>
      <c r="D67" s="1727"/>
      <c r="E67" s="1727"/>
      <c r="F67" s="1728"/>
    </row>
    <row r="68" spans="1:7" ht="15.75" thickBot="1">
      <c r="A68" s="1129"/>
      <c r="B68" s="1156" t="s">
        <v>121</v>
      </c>
      <c r="C68" s="1755" t="s">
        <v>1577</v>
      </c>
      <c r="D68" s="1756"/>
      <c r="E68" s="1756"/>
      <c r="F68" s="1757"/>
    </row>
    <row r="69" spans="1:7" ht="15.75" thickBot="1">
      <c r="A69" s="1129"/>
      <c r="B69" s="1134" t="s">
        <v>27</v>
      </c>
      <c r="C69" s="1157" t="s">
        <v>1578</v>
      </c>
      <c r="D69" s="1158"/>
      <c r="E69" s="1755" t="s">
        <v>1579</v>
      </c>
      <c r="F69" s="1757"/>
    </row>
    <row r="70" spans="1:7" ht="35.25" customHeight="1" thickBot="1">
      <c r="A70" s="1129"/>
      <c r="B70" s="1133" t="s">
        <v>29</v>
      </c>
      <c r="C70" s="1758" t="s">
        <v>1580</v>
      </c>
      <c r="D70" s="1759"/>
      <c r="E70" s="1759"/>
      <c r="F70" s="1760"/>
    </row>
    <row r="71" spans="1:7" ht="15.75" thickBot="1">
      <c r="A71" s="1129"/>
      <c r="B71" s="1133" t="s">
        <v>31</v>
      </c>
      <c r="C71" s="1732" t="s">
        <v>1581</v>
      </c>
      <c r="D71" s="1733"/>
      <c r="E71" s="1733"/>
      <c r="F71" s="1734"/>
    </row>
    <row r="72" spans="1:7">
      <c r="A72" s="1129"/>
      <c r="B72" s="1712"/>
      <c r="C72" s="1135">
        <v>2025</v>
      </c>
      <c r="D72" s="1136">
        <v>2026</v>
      </c>
      <c r="E72" s="1136">
        <v>2027</v>
      </c>
      <c r="F72" s="1136">
        <v>2028</v>
      </c>
    </row>
    <row r="73" spans="1:7" ht="15.75" thickBot="1">
      <c r="A73" s="1129"/>
      <c r="B73" s="1713"/>
      <c r="C73" s="1137" t="s">
        <v>13</v>
      </c>
      <c r="D73" s="1138" t="s">
        <v>14</v>
      </c>
      <c r="E73" s="1138" t="s">
        <v>14</v>
      </c>
      <c r="F73" s="1138" t="s">
        <v>14</v>
      </c>
    </row>
    <row r="74" spans="1:7" ht="15.75" thickBot="1">
      <c r="A74" s="1129"/>
      <c r="B74" s="1133" t="s">
        <v>33</v>
      </c>
      <c r="C74" s="1139">
        <v>4</v>
      </c>
      <c r="D74" s="1140">
        <v>0</v>
      </c>
      <c r="E74" s="1140">
        <v>0</v>
      </c>
      <c r="F74" s="1140">
        <v>0</v>
      </c>
    </row>
    <row r="75" spans="1:7" ht="15.75" outlineLevel="1" thickBot="1">
      <c r="A75" s="1129"/>
      <c r="B75" s="1133" t="s">
        <v>214</v>
      </c>
      <c r="C75" s="1139">
        <f>C85</f>
        <v>1000000</v>
      </c>
      <c r="D75" s="1140">
        <v>0</v>
      </c>
      <c r="E75" s="1140">
        <v>0</v>
      </c>
      <c r="F75" s="1140">
        <v>0</v>
      </c>
      <c r="G75" s="1152"/>
    </row>
    <row r="76" spans="1:7" ht="15.75" outlineLevel="1" thickBot="1">
      <c r="A76" s="1129"/>
      <c r="B76" s="1133" t="s">
        <v>215</v>
      </c>
      <c r="C76" s="1139">
        <f>C75/C74</f>
        <v>250000</v>
      </c>
      <c r="D76" s="1140"/>
      <c r="E76" s="1140"/>
      <c r="F76" s="1140"/>
    </row>
    <row r="77" spans="1:7" ht="15.75" outlineLevel="1" thickBot="1">
      <c r="A77" s="1129"/>
      <c r="B77" s="1133" t="s">
        <v>37</v>
      </c>
      <c r="C77" s="1142" t="s">
        <v>110</v>
      </c>
      <c r="D77" s="1143">
        <f>D74/C74-1</f>
        <v>-1</v>
      </c>
      <c r="E77" s="1143"/>
      <c r="F77" s="1143"/>
    </row>
    <row r="78" spans="1:7" ht="15.75" outlineLevel="1" thickBot="1">
      <c r="A78" s="1129"/>
      <c r="B78" s="1133" t="s">
        <v>38</v>
      </c>
      <c r="C78" s="1142" t="s">
        <v>110</v>
      </c>
      <c r="D78" s="1143">
        <f>D75/C75-1</f>
        <v>-1</v>
      </c>
      <c r="E78" s="1143"/>
      <c r="F78" s="1143"/>
    </row>
    <row r="79" spans="1:7" ht="15.75" outlineLevel="1" thickBot="1">
      <c r="A79" s="1129"/>
      <c r="B79" s="1133" t="s">
        <v>39</v>
      </c>
      <c r="C79" s="1142" t="s">
        <v>110</v>
      </c>
      <c r="D79" s="1143">
        <f>D76/C76-1</f>
        <v>-1</v>
      </c>
      <c r="E79" s="1143"/>
      <c r="F79" s="1143"/>
    </row>
    <row r="80" spans="1:7" ht="15.75" customHeight="1" outlineLevel="1" thickBot="1">
      <c r="A80" s="1129"/>
      <c r="B80" s="1709" t="s">
        <v>111</v>
      </c>
      <c r="C80" s="1710"/>
      <c r="D80" s="1710"/>
      <c r="E80" s="1710"/>
      <c r="F80" s="1711"/>
    </row>
    <row r="81" spans="1:6" ht="12.75" customHeight="1" outlineLevel="1">
      <c r="A81" s="1129"/>
      <c r="B81" s="1712"/>
      <c r="C81" s="1135">
        <v>2025</v>
      </c>
      <c r="D81" s="1136">
        <v>2026</v>
      </c>
      <c r="E81" s="1136">
        <v>2027</v>
      </c>
      <c r="F81" s="1136">
        <v>2028</v>
      </c>
    </row>
    <row r="82" spans="1:6" ht="9" customHeight="1" outlineLevel="1" thickBot="1">
      <c r="A82" s="1129"/>
      <c r="B82" s="1713"/>
      <c r="C82" s="1137" t="s">
        <v>13</v>
      </c>
      <c r="D82" s="1138" t="s">
        <v>14</v>
      </c>
      <c r="E82" s="1138" t="s">
        <v>14</v>
      </c>
      <c r="F82" s="1138" t="s">
        <v>14</v>
      </c>
    </row>
    <row r="83" spans="1:6" ht="15.75" outlineLevel="1" thickBot="1">
      <c r="A83" s="1129"/>
      <c r="B83" s="1144" t="s">
        <v>59</v>
      </c>
      <c r="C83" s="1145"/>
      <c r="D83" s="1145"/>
      <c r="E83" s="1145"/>
      <c r="F83" s="1145"/>
    </row>
    <row r="84" spans="1:6" ht="15.75" outlineLevel="1" thickBot="1">
      <c r="A84" s="1129"/>
      <c r="B84" s="1144" t="s">
        <v>63</v>
      </c>
      <c r="C84" s="1148">
        <v>1000000</v>
      </c>
      <c r="D84" s="1140">
        <v>0</v>
      </c>
      <c r="E84" s="1145">
        <v>0</v>
      </c>
      <c r="F84" s="1145">
        <v>0</v>
      </c>
    </row>
    <row r="85" spans="1:6" ht="15.75" outlineLevel="1" thickBot="1">
      <c r="A85" s="1129"/>
      <c r="B85" s="1151" t="s">
        <v>64</v>
      </c>
      <c r="C85" s="1148">
        <f>C84+C83</f>
        <v>1000000</v>
      </c>
      <c r="D85" s="1148">
        <f>D84+D83</f>
        <v>0</v>
      </c>
      <c r="E85" s="1148">
        <f>E84+E83</f>
        <v>0</v>
      </c>
      <c r="F85" s="1148">
        <f>F84+F83</f>
        <v>0</v>
      </c>
    </row>
    <row r="86" spans="1:6" ht="15" customHeight="1" outlineLevel="1">
      <c r="A86" s="1129"/>
      <c r="B86" s="1714" t="s">
        <v>380</v>
      </c>
      <c r="C86" s="1744"/>
      <c r="D86" s="1745"/>
      <c r="E86" s="1745"/>
      <c r="F86" s="1746"/>
    </row>
    <row r="87" spans="1:6" outlineLevel="1">
      <c r="A87" s="1129"/>
      <c r="B87" s="1715"/>
      <c r="C87" s="1747"/>
      <c r="D87" s="1748"/>
      <c r="E87" s="1748"/>
      <c r="F87" s="1749"/>
    </row>
    <row r="88" spans="1:6" ht="15.75" outlineLevel="1" thickBot="1">
      <c r="A88" s="1129"/>
      <c r="B88" s="1716"/>
      <c r="C88" s="1750"/>
      <c r="D88" s="1751"/>
      <c r="E88" s="1751"/>
      <c r="F88" s="1752"/>
    </row>
    <row r="89" spans="1:6" ht="15.75" outlineLevel="1" thickBot="1">
      <c r="A89" s="1129"/>
      <c r="B89" s="1134" t="s">
        <v>176</v>
      </c>
      <c r="C89" s="1159" t="s">
        <v>1582</v>
      </c>
      <c r="D89" s="1160"/>
      <c r="E89" s="1753" t="s">
        <v>1532</v>
      </c>
      <c r="F89" s="1754"/>
    </row>
    <row r="90" spans="1:6" ht="24.75" customHeight="1" outlineLevel="1" thickBot="1">
      <c r="A90" s="1129"/>
      <c r="B90" s="1133" t="s">
        <v>29</v>
      </c>
      <c r="C90" s="1729" t="s">
        <v>1583</v>
      </c>
      <c r="D90" s="1730"/>
      <c r="E90" s="1730"/>
      <c r="F90" s="1731"/>
    </row>
    <row r="91" spans="1:6" ht="16.5" customHeight="1" outlineLevel="1" thickBot="1">
      <c r="A91" s="1129"/>
      <c r="B91" s="1133" t="s">
        <v>31</v>
      </c>
      <c r="C91" s="1732" t="s">
        <v>1584</v>
      </c>
      <c r="D91" s="1733"/>
      <c r="E91" s="1733"/>
      <c r="F91" s="1734"/>
    </row>
    <row r="92" spans="1:6" ht="12.75" customHeight="1" outlineLevel="1">
      <c r="A92" s="1129"/>
      <c r="B92" s="1712"/>
      <c r="C92" s="1135">
        <v>2025</v>
      </c>
      <c r="D92" s="1136">
        <v>2026</v>
      </c>
      <c r="E92" s="1136">
        <v>2027</v>
      </c>
      <c r="F92" s="1136">
        <v>2028</v>
      </c>
    </row>
    <row r="93" spans="1:6" ht="9" customHeight="1" outlineLevel="1" thickBot="1">
      <c r="A93" s="1129"/>
      <c r="B93" s="1713"/>
      <c r="C93" s="1137" t="s">
        <v>13</v>
      </c>
      <c r="D93" s="1138" t="s">
        <v>14</v>
      </c>
      <c r="E93" s="1138" t="s">
        <v>14</v>
      </c>
      <c r="F93" s="1138" t="s">
        <v>14</v>
      </c>
    </row>
    <row r="94" spans="1:6" ht="15.75" outlineLevel="1" thickBot="1">
      <c r="A94" s="1129"/>
      <c r="B94" s="1133" t="s">
        <v>33</v>
      </c>
      <c r="C94" s="1139">
        <v>4</v>
      </c>
      <c r="D94" s="1140">
        <v>0</v>
      </c>
      <c r="E94" s="1140">
        <v>0</v>
      </c>
      <c r="F94" s="1140">
        <v>0</v>
      </c>
    </row>
    <row r="95" spans="1:6" ht="15.75" outlineLevel="1" thickBot="1">
      <c r="A95" s="1129"/>
      <c r="B95" s="1133" t="s">
        <v>214</v>
      </c>
      <c r="C95" s="1139">
        <f>C105</f>
        <v>1000000</v>
      </c>
      <c r="D95" s="1140">
        <v>0</v>
      </c>
      <c r="E95" s="1140">
        <v>0</v>
      </c>
      <c r="F95" s="1140">
        <v>0</v>
      </c>
    </row>
    <row r="96" spans="1:6" ht="15.75" outlineLevel="1" thickBot="1">
      <c r="A96" s="1129"/>
      <c r="B96" s="1133" t="s">
        <v>215</v>
      </c>
      <c r="C96" s="1139">
        <f>C95/C94</f>
        <v>250000</v>
      </c>
      <c r="D96" s="1140"/>
      <c r="E96" s="1140"/>
      <c r="F96" s="1140"/>
    </row>
    <row r="97" spans="1:7" ht="15.75" outlineLevel="1" thickBot="1">
      <c r="A97" s="1129"/>
      <c r="B97" s="1133" t="s">
        <v>37</v>
      </c>
      <c r="C97" s="1142" t="s">
        <v>110</v>
      </c>
      <c r="D97" s="1143">
        <f>D94/C94-1</f>
        <v>-1</v>
      </c>
      <c r="E97" s="1143"/>
      <c r="F97" s="1143"/>
    </row>
    <row r="98" spans="1:7" ht="15.75" outlineLevel="1" thickBot="1">
      <c r="A98" s="1129"/>
      <c r="B98" s="1133" t="s">
        <v>38</v>
      </c>
      <c r="C98" s="1142" t="s">
        <v>110</v>
      </c>
      <c r="D98" s="1143">
        <f>D95/C95-1</f>
        <v>-1</v>
      </c>
      <c r="E98" s="1143"/>
      <c r="F98" s="1143"/>
    </row>
    <row r="99" spans="1:7" ht="15.75" outlineLevel="1" thickBot="1">
      <c r="A99" s="1129"/>
      <c r="B99" s="1133" t="s">
        <v>39</v>
      </c>
      <c r="C99" s="1142" t="s">
        <v>110</v>
      </c>
      <c r="D99" s="1143"/>
      <c r="E99" s="1143"/>
      <c r="F99" s="1143"/>
    </row>
    <row r="100" spans="1:7" ht="15.75" outlineLevel="1" thickBot="1">
      <c r="A100" s="1129"/>
      <c r="B100" s="1709" t="s">
        <v>400</v>
      </c>
      <c r="C100" s="1710"/>
      <c r="D100" s="1710"/>
      <c r="E100" s="1710"/>
      <c r="F100" s="1711"/>
    </row>
    <row r="101" spans="1:7" ht="12.75" customHeight="1" outlineLevel="1">
      <c r="A101" s="1129"/>
      <c r="B101" s="1712"/>
      <c r="C101" s="1135">
        <v>2025</v>
      </c>
      <c r="D101" s="1136">
        <v>2026</v>
      </c>
      <c r="E101" s="1136">
        <v>2027</v>
      </c>
      <c r="F101" s="1136">
        <v>2028</v>
      </c>
    </row>
    <row r="102" spans="1:7" ht="11.25" customHeight="1" outlineLevel="1" thickBot="1">
      <c r="A102" s="1129"/>
      <c r="B102" s="1713"/>
      <c r="C102" s="1137" t="s">
        <v>13</v>
      </c>
      <c r="D102" s="1138" t="s">
        <v>14</v>
      </c>
      <c r="E102" s="1138" t="s">
        <v>14</v>
      </c>
      <c r="F102" s="1138" t="s">
        <v>14</v>
      </c>
    </row>
    <row r="103" spans="1:7" ht="15.75" outlineLevel="1" thickBot="1">
      <c r="A103" s="1129"/>
      <c r="B103" s="1144" t="s">
        <v>59</v>
      </c>
      <c r="C103" s="1145"/>
      <c r="D103" s="1145"/>
      <c r="E103" s="1145"/>
      <c r="F103" s="1145"/>
    </row>
    <row r="104" spans="1:7" ht="15.75" outlineLevel="1" thickBot="1">
      <c r="A104" s="1129"/>
      <c r="B104" s="1144" t="s">
        <v>63</v>
      </c>
      <c r="C104" s="1148">
        <v>1000000</v>
      </c>
      <c r="D104" s="1140">
        <v>0</v>
      </c>
      <c r="E104" s="1145">
        <v>0</v>
      </c>
      <c r="F104" s="1145">
        <v>0</v>
      </c>
    </row>
    <row r="105" spans="1:7" ht="15.75" outlineLevel="1" thickBot="1">
      <c r="A105" s="1129"/>
      <c r="B105" s="1151" t="s">
        <v>68</v>
      </c>
      <c r="C105" s="1148">
        <f>C104+C103</f>
        <v>1000000</v>
      </c>
      <c r="D105" s="1148">
        <f>D104+D103</f>
        <v>0</v>
      </c>
      <c r="E105" s="1148">
        <f>E104+E103</f>
        <v>0</v>
      </c>
      <c r="F105" s="1148">
        <f>F104+F103</f>
        <v>0</v>
      </c>
    </row>
    <row r="106" spans="1:7" ht="24.75" thickBot="1">
      <c r="A106" s="1129"/>
      <c r="B106" s="1131" t="s">
        <v>76</v>
      </c>
      <c r="C106" s="1161">
        <f>C32+C75+C105</f>
        <v>288000000</v>
      </c>
      <c r="D106" s="1161">
        <f>D32+D75+D105</f>
        <v>242310000</v>
      </c>
      <c r="E106" s="1161">
        <f>E32+E95+E75</f>
        <v>0</v>
      </c>
      <c r="F106" s="1161">
        <f>F32+F95+F75</f>
        <v>0</v>
      </c>
      <c r="G106" s="1141"/>
    </row>
    <row r="107" spans="1:7" ht="24.75" thickBot="1">
      <c r="A107" s="1129"/>
      <c r="B107" s="1131" t="s">
        <v>77</v>
      </c>
      <c r="C107" s="1161">
        <f>C109+C111+C113+C125</f>
        <v>288000000</v>
      </c>
      <c r="D107" s="1161">
        <f>D109+D111+D113+D119+D125+D121</f>
        <v>242310000</v>
      </c>
      <c r="E107" s="1161">
        <f>E40+E43+E46+E104+E84</f>
        <v>0</v>
      </c>
      <c r="F107" s="1161">
        <f>F40+F43+F46+F104+F84</f>
        <v>0</v>
      </c>
    </row>
    <row r="108" spans="1:7" ht="24.75" thickBot="1">
      <c r="A108" s="1129"/>
      <c r="B108" s="1162" t="s">
        <v>1585</v>
      </c>
      <c r="C108" s="1163"/>
      <c r="D108" s="1154"/>
      <c r="E108" s="1164"/>
      <c r="F108" s="1164"/>
    </row>
    <row r="109" spans="1:7" ht="15.75" thickBot="1">
      <c r="A109" s="1129"/>
      <c r="B109" s="1144" t="s">
        <v>41</v>
      </c>
      <c r="C109" s="1145">
        <f>C40</f>
        <v>231939000</v>
      </c>
      <c r="D109" s="1161">
        <f>D40</f>
        <v>163734000</v>
      </c>
      <c r="E109" s="1145">
        <f>E40</f>
        <v>0</v>
      </c>
      <c r="F109" s="1145">
        <f>F40</f>
        <v>0</v>
      </c>
    </row>
    <row r="110" spans="1:7" ht="15.75" thickBot="1">
      <c r="A110" s="1129"/>
      <c r="B110" s="1147" t="s">
        <v>1586</v>
      </c>
      <c r="C110" s="1148"/>
      <c r="D110" s="1154"/>
      <c r="E110" s="1165"/>
      <c r="F110" s="1150"/>
    </row>
    <row r="111" spans="1:7" ht="24.75" thickBot="1">
      <c r="A111" s="1129"/>
      <c r="B111" s="1144" t="s">
        <v>79</v>
      </c>
      <c r="C111" s="1145">
        <f>C43</f>
        <v>30421000</v>
      </c>
      <c r="D111" s="1161">
        <f>D43</f>
        <v>17936000</v>
      </c>
      <c r="E111" s="1166">
        <f>E43</f>
        <v>0</v>
      </c>
      <c r="F111" s="1166">
        <f>F43</f>
        <v>0</v>
      </c>
    </row>
    <row r="112" spans="1:7" ht="24.75" thickBot="1">
      <c r="A112" s="1129"/>
      <c r="B112" s="1147" t="s">
        <v>1587</v>
      </c>
      <c r="C112" s="1148"/>
      <c r="D112" s="1154"/>
      <c r="E112" s="1150"/>
      <c r="F112" s="1150"/>
    </row>
    <row r="113" spans="1:6" ht="15.75" thickBot="1">
      <c r="A113" s="1129"/>
      <c r="B113" s="1144" t="s">
        <v>45</v>
      </c>
      <c r="C113" s="1145">
        <f>C46</f>
        <v>23640000</v>
      </c>
      <c r="D113" s="1161">
        <f>D46</f>
        <v>14640000</v>
      </c>
      <c r="E113" s="1145">
        <f>E46</f>
        <v>0</v>
      </c>
      <c r="F113" s="1145">
        <f>F46</f>
        <v>0</v>
      </c>
    </row>
    <row r="114" spans="1:6" ht="24.75" thickBot="1">
      <c r="A114" s="1129"/>
      <c r="B114" s="1147" t="s">
        <v>1588</v>
      </c>
      <c r="C114" s="1148"/>
      <c r="D114" s="1154">
        <f>D103+D83</f>
        <v>0</v>
      </c>
      <c r="E114" s="1150"/>
      <c r="F114" s="1150"/>
    </row>
    <row r="115" spans="1:6" ht="15.75" thickBot="1">
      <c r="A115" s="1129"/>
      <c r="B115" s="1144" t="s">
        <v>46</v>
      </c>
      <c r="C115" s="1145">
        <f>C49</f>
        <v>0</v>
      </c>
      <c r="D115" s="1145">
        <f>D49</f>
        <v>0</v>
      </c>
      <c r="E115" s="1145">
        <f>E49</f>
        <v>0</v>
      </c>
      <c r="F115" s="1145">
        <f>F49</f>
        <v>0</v>
      </c>
    </row>
    <row r="116" spans="1:6" ht="15.75" thickBot="1">
      <c r="A116" s="1129"/>
      <c r="B116" s="1147" t="s">
        <v>1589</v>
      </c>
      <c r="C116" s="1148"/>
      <c r="D116" s="1154"/>
      <c r="E116" s="1150"/>
      <c r="F116" s="1150"/>
    </row>
    <row r="117" spans="1:6" ht="15.75" thickBot="1">
      <c r="A117" s="1129"/>
      <c r="B117" s="1144" t="s">
        <v>47</v>
      </c>
      <c r="C117" s="1145">
        <f>C52</f>
        <v>0</v>
      </c>
      <c r="D117" s="1145">
        <f>D52</f>
        <v>0</v>
      </c>
      <c r="E117" s="1145">
        <f>E52</f>
        <v>0</v>
      </c>
      <c r="F117" s="1145">
        <f>F52</f>
        <v>0</v>
      </c>
    </row>
    <row r="118" spans="1:6" ht="24.75" thickBot="1">
      <c r="A118" s="1129"/>
      <c r="B118" s="1147" t="s">
        <v>1590</v>
      </c>
      <c r="C118" s="1148"/>
      <c r="D118" s="1154">
        <f>D44+D87</f>
        <v>0</v>
      </c>
      <c r="E118" s="1150"/>
      <c r="F118" s="1150"/>
    </row>
    <row r="119" spans="1:6" ht="15.75" thickBot="1">
      <c r="A119" s="1129"/>
      <c r="B119" s="1144" t="s">
        <v>48</v>
      </c>
      <c r="C119" s="1145">
        <f>C55</f>
        <v>0</v>
      </c>
      <c r="D119" s="1154">
        <v>0</v>
      </c>
      <c r="E119" s="1145">
        <f>E55</f>
        <v>0</v>
      </c>
      <c r="F119" s="1145">
        <f>F55</f>
        <v>0</v>
      </c>
    </row>
    <row r="120" spans="1:6" ht="15.75" thickBot="1">
      <c r="A120" s="1129"/>
      <c r="B120" s="1147" t="s">
        <v>1591</v>
      </c>
      <c r="C120" s="1148"/>
      <c r="D120" s="1150"/>
      <c r="E120" s="1150"/>
      <c r="F120" s="1150"/>
    </row>
    <row r="121" spans="1:6" ht="24.75" thickBot="1">
      <c r="A121" s="1129"/>
      <c r="B121" s="1144" t="s">
        <v>49</v>
      </c>
      <c r="C121" s="1145">
        <f>C58</f>
        <v>0</v>
      </c>
      <c r="D121" s="1145">
        <f t="shared" ref="D121:F121" si="1">D58</f>
        <v>46000000</v>
      </c>
      <c r="E121" s="1145">
        <f t="shared" si="1"/>
        <v>0</v>
      </c>
      <c r="F121" s="1145">
        <f t="shared" si="1"/>
        <v>0</v>
      </c>
    </row>
    <row r="122" spans="1:6" ht="24.75" thickBot="1">
      <c r="A122" s="1129"/>
      <c r="B122" s="1147" t="s">
        <v>1592</v>
      </c>
      <c r="C122" s="1148"/>
      <c r="D122" s="1154">
        <f>D48+D90</f>
        <v>0</v>
      </c>
      <c r="E122" s="1150"/>
      <c r="F122" s="1150"/>
    </row>
    <row r="123" spans="1:6" ht="15.75" thickBot="1">
      <c r="A123" s="1129"/>
      <c r="B123" s="1144" t="s">
        <v>80</v>
      </c>
      <c r="C123" s="1145">
        <f>C83+C103</f>
        <v>0</v>
      </c>
      <c r="D123" s="1154">
        <f>D49+D91</f>
        <v>0</v>
      </c>
      <c r="E123" s="1145">
        <f>E83+E103</f>
        <v>0</v>
      </c>
      <c r="F123" s="1145">
        <f>F83+F103</f>
        <v>0</v>
      </c>
    </row>
    <row r="124" spans="1:6" ht="16.5" customHeight="1" thickBot="1">
      <c r="A124" s="1129"/>
      <c r="B124" s="1147" t="s">
        <v>1593</v>
      </c>
      <c r="C124" s="1148"/>
      <c r="D124" s="1154"/>
      <c r="E124" s="1150"/>
      <c r="F124" s="1150"/>
    </row>
    <row r="125" spans="1:6" ht="15.75" thickBot="1">
      <c r="A125" s="1129"/>
      <c r="B125" s="1144" t="s">
        <v>82</v>
      </c>
      <c r="C125" s="1145">
        <f>C85+C105</f>
        <v>2000000</v>
      </c>
      <c r="D125" s="1145">
        <f>D85+D105</f>
        <v>0</v>
      </c>
      <c r="E125" s="1145">
        <f t="shared" ref="E125:F125" si="2">E85+E105</f>
        <v>0</v>
      </c>
      <c r="F125" s="1145">
        <f t="shared" si="2"/>
        <v>0</v>
      </c>
    </row>
    <row r="126" spans="1:6" ht="15.75" thickBot="1">
      <c r="A126" s="1129"/>
      <c r="B126" s="1147" t="s">
        <v>1594</v>
      </c>
      <c r="C126" s="1148"/>
      <c r="D126" s="1154"/>
      <c r="E126" s="1150"/>
      <c r="F126" s="1150"/>
    </row>
    <row r="127" spans="1:6" ht="13.5" customHeight="1">
      <c r="A127" s="1129"/>
      <c r="B127" s="1735" t="s">
        <v>1595</v>
      </c>
      <c r="C127" s="1738"/>
      <c r="D127" s="1738"/>
      <c r="E127" s="1738"/>
      <c r="F127" s="1739"/>
    </row>
    <row r="128" spans="1:6" ht="1.5" customHeight="1">
      <c r="B128" s="1736"/>
      <c r="C128" s="1740"/>
      <c r="D128" s="1740"/>
      <c r="E128" s="1740"/>
      <c r="F128" s="1741"/>
    </row>
    <row r="129" spans="1:10" ht="11.25" customHeight="1" thickBot="1">
      <c r="B129" s="1737"/>
      <c r="C129" s="1742"/>
      <c r="D129" s="1742"/>
      <c r="E129" s="1742"/>
      <c r="F129" s="1743"/>
    </row>
    <row r="130" spans="1:10" ht="15.75" thickBot="1">
      <c r="B130" s="1153" t="s">
        <v>83</v>
      </c>
      <c r="C130" s="1154">
        <f>IF(C107-C106=0,0,"Error")</f>
        <v>0</v>
      </c>
      <c r="D130" s="1155">
        <f>IF(D107-D106=0,0,"Error")</f>
        <v>0</v>
      </c>
      <c r="E130" s="1155">
        <f>IF(E107-E106=0,0,"Error")</f>
        <v>0</v>
      </c>
      <c r="F130" s="1155">
        <f>IF(F107-F106=0,0,"Error")</f>
        <v>0</v>
      </c>
    </row>
    <row r="131" spans="1:10" ht="24.75" thickBot="1">
      <c r="B131" s="1167" t="s">
        <v>1596</v>
      </c>
      <c r="C131" s="1145">
        <v>67</v>
      </c>
      <c r="D131" s="1145">
        <v>67</v>
      </c>
      <c r="E131" s="1145"/>
      <c r="F131" s="1145"/>
    </row>
    <row r="132" spans="1:10" ht="24.75" thickBot="1">
      <c r="B132" s="1167" t="s">
        <v>1597</v>
      </c>
      <c r="C132" s="1145">
        <v>4</v>
      </c>
      <c r="D132" s="1145">
        <v>4</v>
      </c>
      <c r="E132" s="1145">
        <v>0</v>
      </c>
      <c r="F132" s="1145">
        <v>0</v>
      </c>
    </row>
    <row r="133" spans="1:10" ht="12" customHeight="1">
      <c r="B133" s="1168"/>
      <c r="C133" s="1169"/>
      <c r="D133" s="1169"/>
      <c r="E133" s="1169"/>
      <c r="F133" s="1169"/>
    </row>
    <row r="134" spans="1:10" ht="31.5">
      <c r="A134" s="1276" t="s">
        <v>252</v>
      </c>
      <c r="B134" s="1277" t="s">
        <v>200</v>
      </c>
      <c r="C134" s="1278"/>
      <c r="D134" s="1279" t="s">
        <v>200</v>
      </c>
      <c r="E134" s="1280" t="s">
        <v>84</v>
      </c>
      <c r="F134" s="1280" t="s">
        <v>200</v>
      </c>
      <c r="G134" s="1281" t="s">
        <v>200</v>
      </c>
      <c r="H134" s="1282" t="s">
        <v>200</v>
      </c>
      <c r="I134" s="1277" t="s">
        <v>84</v>
      </c>
      <c r="J134" s="1277" t="s">
        <v>200</v>
      </c>
    </row>
    <row r="135" spans="1:10" ht="29.25" customHeight="1">
      <c r="A135" s="1283" t="s">
        <v>253</v>
      </c>
      <c r="B135" s="1284"/>
      <c r="C135" s="1278"/>
      <c r="D135" s="1285" t="s">
        <v>255</v>
      </c>
      <c r="E135" s="1280" t="s">
        <v>254</v>
      </c>
      <c r="F135" s="1286"/>
      <c r="G135" s="1278"/>
      <c r="H135" s="1283" t="s">
        <v>256</v>
      </c>
      <c r="I135" s="1277" t="s">
        <v>254</v>
      </c>
      <c r="J135" s="1284"/>
    </row>
    <row r="136" spans="1:10" ht="15.75">
      <c r="A136" s="1287" t="s">
        <v>200</v>
      </c>
      <c r="B136" s="1277" t="s">
        <v>200</v>
      </c>
      <c r="C136" s="1278"/>
      <c r="D136" s="1288" t="s">
        <v>200</v>
      </c>
      <c r="E136" s="1280" t="s">
        <v>86</v>
      </c>
      <c r="F136" s="1280" t="s">
        <v>200</v>
      </c>
      <c r="G136" s="1278"/>
      <c r="H136" s="1287" t="s">
        <v>200</v>
      </c>
      <c r="I136" s="1277" t="s">
        <v>86</v>
      </c>
      <c r="J136" s="1277" t="s">
        <v>200</v>
      </c>
    </row>
  </sheetData>
  <mergeCells count="41">
    <mergeCell ref="B20:F20"/>
    <mergeCell ref="B24:F24"/>
    <mergeCell ref="C26:F26"/>
    <mergeCell ref="B10:F12"/>
    <mergeCell ref="C13:F13"/>
    <mergeCell ref="B14:B15"/>
    <mergeCell ref="B17:B18"/>
    <mergeCell ref="C19:F19"/>
    <mergeCell ref="B2:F2"/>
    <mergeCell ref="C6:F6"/>
    <mergeCell ref="C7:F7"/>
    <mergeCell ref="B9:F9"/>
    <mergeCell ref="C8:F8"/>
    <mergeCell ref="B4:F4"/>
    <mergeCell ref="B66:F66"/>
    <mergeCell ref="B80:F80"/>
    <mergeCell ref="C68:F68"/>
    <mergeCell ref="B67:F67"/>
    <mergeCell ref="E69:F69"/>
    <mergeCell ref="C70:F70"/>
    <mergeCell ref="C71:F71"/>
    <mergeCell ref="B72:B73"/>
    <mergeCell ref="B127:B129"/>
    <mergeCell ref="C127:F129"/>
    <mergeCell ref="B81:B82"/>
    <mergeCell ref="B86:B88"/>
    <mergeCell ref="C86:F88"/>
    <mergeCell ref="E89:F89"/>
    <mergeCell ref="C90:F90"/>
    <mergeCell ref="C91:F91"/>
    <mergeCell ref="B92:B93"/>
    <mergeCell ref="B100:F100"/>
    <mergeCell ref="B101:B102"/>
    <mergeCell ref="B37:F37"/>
    <mergeCell ref="B38:B39"/>
    <mergeCell ref="B62:B64"/>
    <mergeCell ref="C62:F64"/>
    <mergeCell ref="B25:F25"/>
    <mergeCell ref="C27:F27"/>
    <mergeCell ref="C28:F28"/>
    <mergeCell ref="B29:B30"/>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C6D05-4E6E-4584-A7B3-4958C37ABBAC}">
  <dimension ref="A2:AL303"/>
  <sheetViews>
    <sheetView workbookViewId="0"/>
  </sheetViews>
  <sheetFormatPr defaultRowHeight="15.75"/>
  <cols>
    <col min="1" max="1" width="6.28515625" style="1024" customWidth="1"/>
    <col min="2" max="2" width="40.85546875" style="1024" customWidth="1"/>
    <col min="3" max="3" width="18" style="1024" customWidth="1"/>
    <col min="4" max="4" width="18.140625" style="1024" customWidth="1"/>
    <col min="5" max="5" width="19" style="1024" customWidth="1"/>
    <col min="6" max="6" width="17" style="1024" customWidth="1"/>
    <col min="7" max="7" width="35.85546875" style="1024" customWidth="1"/>
    <col min="8" max="16384" width="9.140625" style="1024"/>
  </cols>
  <sheetData>
    <row r="2" spans="1:6" ht="18" customHeight="1">
      <c r="B2" s="1837" t="s">
        <v>0</v>
      </c>
      <c r="C2" s="1837"/>
      <c r="D2" s="1837"/>
      <c r="E2" s="1837"/>
      <c r="F2" s="1837"/>
    </row>
    <row r="3" spans="1:6" ht="18" customHeight="1">
      <c r="A3" s="1025"/>
      <c r="B3" s="1838" t="s">
        <v>1513</v>
      </c>
      <c r="C3" s="1838"/>
      <c r="D3" s="1838"/>
      <c r="E3" s="1838"/>
      <c r="F3" s="1838"/>
    </row>
    <row r="4" spans="1:6" ht="16.5" thickBot="1"/>
    <row r="5" spans="1:6" ht="16.5" thickBot="1">
      <c r="B5" s="1026" t="s">
        <v>2</v>
      </c>
      <c r="C5" s="1027" t="s">
        <v>1514</v>
      </c>
      <c r="D5" s="1028"/>
      <c r="E5" s="1028"/>
      <c r="F5" s="1029"/>
    </row>
    <row r="6" spans="1:6" ht="16.5" thickBot="1">
      <c r="B6" s="1030" t="s">
        <v>4</v>
      </c>
      <c r="C6" s="1839" t="s">
        <v>1219</v>
      </c>
      <c r="D6" s="1840"/>
      <c r="E6" s="1840"/>
      <c r="F6" s="1841"/>
    </row>
    <row r="7" spans="1:6" ht="16.5" thickBot="1">
      <c r="B7" s="1030" t="s">
        <v>6</v>
      </c>
      <c r="C7" s="1792" t="s">
        <v>7</v>
      </c>
      <c r="D7" s="1793"/>
      <c r="E7" s="1793"/>
      <c r="F7" s="1809"/>
    </row>
    <row r="8" spans="1:6" ht="30" customHeight="1" thickBot="1">
      <c r="B8" s="1842" t="s">
        <v>8</v>
      </c>
      <c r="C8" s="1843"/>
      <c r="D8" s="1843"/>
      <c r="E8" s="1843"/>
      <c r="F8" s="1844"/>
    </row>
    <row r="9" spans="1:6" ht="52.5" customHeight="1" thickBot="1">
      <c r="B9" s="1792" t="s">
        <v>1515</v>
      </c>
      <c r="C9" s="1793"/>
      <c r="D9" s="1793"/>
      <c r="E9" s="1793"/>
      <c r="F9" s="1794"/>
    </row>
    <row r="10" spans="1:6" ht="101.25" customHeight="1" thickBot="1">
      <c r="B10" s="1031" t="s">
        <v>10</v>
      </c>
      <c r="C10" s="1826" t="s">
        <v>1516</v>
      </c>
      <c r="D10" s="1827"/>
      <c r="E10" s="1827"/>
      <c r="F10" s="1828"/>
    </row>
    <row r="11" spans="1:6">
      <c r="B11" s="1810" t="s">
        <v>12</v>
      </c>
      <c r="C11" s="1032">
        <v>2025</v>
      </c>
      <c r="D11" s="1033">
        <v>2026</v>
      </c>
      <c r="E11" s="1033">
        <v>2027</v>
      </c>
      <c r="F11" s="1032">
        <v>2028</v>
      </c>
    </row>
    <row r="12" spans="1:6" ht="16.5" thickBot="1">
      <c r="B12" s="1811"/>
      <c r="C12" s="1034" t="s">
        <v>13</v>
      </c>
      <c r="D12" s="1034" t="s">
        <v>14</v>
      </c>
      <c r="E12" s="1034" t="s">
        <v>14</v>
      </c>
      <c r="F12" s="1035" t="s">
        <v>14</v>
      </c>
    </row>
    <row r="13" spans="1:6" ht="90.75" customHeight="1" thickBot="1">
      <c r="B13" s="1036" t="s">
        <v>1517</v>
      </c>
      <c r="C13" s="1037">
        <v>2</v>
      </c>
      <c r="D13" s="1037">
        <v>2</v>
      </c>
      <c r="E13" s="1037">
        <v>2</v>
      </c>
      <c r="F13" s="1037">
        <v>2</v>
      </c>
    </row>
    <row r="14" spans="1:6" ht="79.5" customHeight="1" thickBot="1">
      <c r="B14" s="1036" t="s">
        <v>1518</v>
      </c>
      <c r="C14" s="1038">
        <v>0.95</v>
      </c>
      <c r="D14" s="1038">
        <v>0.95</v>
      </c>
      <c r="E14" s="1038">
        <v>0.95</v>
      </c>
      <c r="F14" s="1038">
        <v>0.95</v>
      </c>
    </row>
    <row r="15" spans="1:6" ht="57" customHeight="1" thickBot="1">
      <c r="B15" s="1039" t="s">
        <v>24</v>
      </c>
      <c r="C15" s="1798" t="s">
        <v>1519</v>
      </c>
      <c r="D15" s="1799"/>
      <c r="E15" s="1799"/>
      <c r="F15" s="1829"/>
    </row>
    <row r="16" spans="1:6" ht="26.25" customHeight="1" thickBot="1">
      <c r="B16" s="1830" t="s">
        <v>100</v>
      </c>
      <c r="C16" s="1793"/>
      <c r="D16" s="1793"/>
      <c r="E16" s="1793"/>
      <c r="F16" s="1809"/>
    </row>
    <row r="17" spans="2:6" ht="158.25" thickBot="1">
      <c r="B17" s="1036" t="s">
        <v>1520</v>
      </c>
      <c r="C17" s="1040">
        <v>6</v>
      </c>
      <c r="D17" s="1040">
        <v>6</v>
      </c>
      <c r="E17" s="1040">
        <v>6</v>
      </c>
      <c r="F17" s="1040">
        <v>6</v>
      </c>
    </row>
    <row r="18" spans="2:6" ht="63.75" thickBot="1">
      <c r="B18" s="1036" t="s">
        <v>1521</v>
      </c>
      <c r="C18" s="1041">
        <v>0.8</v>
      </c>
      <c r="D18" s="1041">
        <v>0.8</v>
      </c>
      <c r="E18" s="1041">
        <v>0.8</v>
      </c>
      <c r="F18" s="1041">
        <v>0.8</v>
      </c>
    </row>
    <row r="19" spans="2:6" ht="48" thickBot="1">
      <c r="B19" s="1036" t="s">
        <v>1522</v>
      </c>
      <c r="C19" s="1037">
        <v>4</v>
      </c>
      <c r="D19" s="1037">
        <v>5</v>
      </c>
      <c r="E19" s="1037">
        <v>5</v>
      </c>
      <c r="F19" s="1037">
        <v>5</v>
      </c>
    </row>
    <row r="20" spans="2:6" ht="56.25" customHeight="1" thickBot="1">
      <c r="B20" s="1039" t="s">
        <v>352</v>
      </c>
      <c r="C20" s="1798" t="s">
        <v>1523</v>
      </c>
      <c r="D20" s="1799"/>
      <c r="E20" s="1799"/>
      <c r="F20" s="1829"/>
    </row>
    <row r="21" spans="2:6" ht="16.5" thickBot="1">
      <c r="B21" s="1830" t="s">
        <v>354</v>
      </c>
      <c r="C21" s="1793"/>
      <c r="D21" s="1793"/>
      <c r="E21" s="1793"/>
      <c r="F21" s="1809"/>
    </row>
    <row r="22" spans="2:6" ht="48" thickBot="1">
      <c r="B22" s="1036" t="s">
        <v>1524</v>
      </c>
      <c r="C22" s="1042">
        <v>0.64</v>
      </c>
      <c r="D22" s="1042">
        <v>0.64</v>
      </c>
      <c r="E22" s="1042">
        <v>0.64</v>
      </c>
      <c r="F22" s="1042">
        <v>0.64</v>
      </c>
    </row>
    <row r="23" spans="2:6" ht="48" thickBot="1">
      <c r="B23" s="1036" t="s">
        <v>1525</v>
      </c>
      <c r="C23" s="1043">
        <v>0</v>
      </c>
      <c r="D23" s="1044">
        <v>0</v>
      </c>
      <c r="E23" s="1044">
        <v>0</v>
      </c>
      <c r="F23" s="1044">
        <v>0</v>
      </c>
    </row>
    <row r="24" spans="2:6" ht="16.5" thickBot="1">
      <c r="B24" s="1036" t="s">
        <v>1526</v>
      </c>
      <c r="C24" s="1045">
        <v>35</v>
      </c>
      <c r="D24" s="1045">
        <v>35</v>
      </c>
      <c r="E24" s="1045">
        <v>35</v>
      </c>
      <c r="F24" s="1045">
        <v>35</v>
      </c>
    </row>
    <row r="25" spans="2:6" ht="16.5" thickBot="1">
      <c r="B25" s="1806" t="s">
        <v>1527</v>
      </c>
      <c r="C25" s="1807"/>
      <c r="D25" s="1807"/>
      <c r="E25" s="1807"/>
      <c r="F25" s="1808"/>
    </row>
    <row r="26" spans="2:6" ht="16.5" thickBot="1">
      <c r="B26" s="1806" t="s">
        <v>26</v>
      </c>
      <c r="C26" s="1807"/>
      <c r="D26" s="1807"/>
      <c r="E26" s="1807"/>
      <c r="F26" s="1808"/>
    </row>
    <row r="27" spans="2:6" ht="16.5" thickBot="1">
      <c r="B27" s="1046" t="s">
        <v>181</v>
      </c>
      <c r="C27" s="1831" t="s">
        <v>1528</v>
      </c>
      <c r="D27" s="1832"/>
      <c r="E27" s="1832"/>
      <c r="F27" s="1833"/>
    </row>
    <row r="28" spans="2:6" ht="16.5" thickBot="1">
      <c r="B28" s="1047" t="s">
        <v>27</v>
      </c>
      <c r="C28" s="1798" t="s">
        <v>1529</v>
      </c>
      <c r="D28" s="1799"/>
      <c r="E28" s="1799"/>
      <c r="F28" s="1829"/>
    </row>
    <row r="29" spans="2:6" ht="72.75" customHeight="1" thickBot="1">
      <c r="B29" s="1048" t="s">
        <v>29</v>
      </c>
      <c r="C29" s="1834" t="s">
        <v>1530</v>
      </c>
      <c r="D29" s="1835"/>
      <c r="E29" s="1835"/>
      <c r="F29" s="1836"/>
    </row>
    <row r="30" spans="2:6" ht="16.5" thickBot="1">
      <c r="B30" s="1048" t="s">
        <v>31</v>
      </c>
      <c r="C30" s="1815" t="s">
        <v>977</v>
      </c>
      <c r="D30" s="1816"/>
      <c r="E30" s="1816"/>
      <c r="F30" s="1817"/>
    </row>
    <row r="31" spans="2:6">
      <c r="B31" s="1810"/>
      <c r="C31" s="1049">
        <v>2025</v>
      </c>
      <c r="D31" s="1049">
        <v>2026</v>
      </c>
      <c r="E31" s="1050">
        <v>2027</v>
      </c>
      <c r="F31" s="1050">
        <v>2028</v>
      </c>
    </row>
    <row r="32" spans="2:6" ht="16.5" thickBot="1">
      <c r="B32" s="1811"/>
      <c r="C32" s="1051" t="s">
        <v>13</v>
      </c>
      <c r="D32" s="1051" t="s">
        <v>14</v>
      </c>
      <c r="E32" s="1051" t="s">
        <v>14</v>
      </c>
      <c r="F32" s="1052" t="s">
        <v>14</v>
      </c>
    </row>
    <row r="33" spans="1:38" ht="16.5" thickBot="1">
      <c r="B33" s="1036" t="s">
        <v>33</v>
      </c>
      <c r="C33" s="1040">
        <v>1200</v>
      </c>
      <c r="D33" s="1040">
        <v>1200</v>
      </c>
      <c r="E33" s="1040">
        <v>1200</v>
      </c>
      <c r="F33" s="1040">
        <v>1200</v>
      </c>
    </row>
    <row r="34" spans="1:38" s="1055" customFormat="1" ht="16.5" thickBot="1">
      <c r="A34" s="1053"/>
      <c r="B34" s="1048" t="s">
        <v>214</v>
      </c>
      <c r="C34" s="1054">
        <f>C42+C45+C48+C57+C60</f>
        <v>302900000</v>
      </c>
      <c r="D34" s="1054">
        <f t="shared" ref="D34:F34" si="0">D42+D45+D48+D57+D60</f>
        <v>317700000</v>
      </c>
      <c r="E34" s="1054">
        <f t="shared" si="0"/>
        <v>319362000</v>
      </c>
      <c r="F34" s="1054">
        <f t="shared" si="0"/>
        <v>321725000</v>
      </c>
      <c r="G34" s="1053"/>
      <c r="H34" s="1053"/>
      <c r="I34" s="1053"/>
      <c r="J34" s="1053"/>
      <c r="K34" s="1053"/>
      <c r="L34" s="1053"/>
      <c r="M34" s="1053"/>
      <c r="N34" s="1053"/>
      <c r="O34" s="1053"/>
      <c r="P34" s="1053"/>
      <c r="Q34" s="1053"/>
      <c r="R34" s="1053"/>
      <c r="S34" s="1053"/>
      <c r="T34" s="1053"/>
      <c r="U34" s="1053"/>
      <c r="V34" s="1053"/>
      <c r="W34" s="1053"/>
      <c r="X34" s="1053"/>
      <c r="Y34" s="1053"/>
      <c r="Z34" s="1053"/>
      <c r="AA34" s="1053"/>
      <c r="AB34" s="1053"/>
      <c r="AC34" s="1053"/>
      <c r="AD34" s="1053"/>
      <c r="AE34" s="1053"/>
      <c r="AF34" s="1053"/>
      <c r="AG34" s="1053"/>
      <c r="AH34" s="1053"/>
      <c r="AI34" s="1053"/>
      <c r="AJ34" s="1053"/>
      <c r="AK34" s="1053"/>
      <c r="AL34" s="1053"/>
    </row>
    <row r="35" spans="1:38" s="1055" customFormat="1" ht="16.5" thickBot="1">
      <c r="A35" s="1053"/>
      <c r="B35" s="1048" t="s">
        <v>215</v>
      </c>
      <c r="C35" s="1054">
        <f>C34/C33</f>
        <v>252416.66666666666</v>
      </c>
      <c r="D35" s="1054">
        <f>D34/D33</f>
        <v>264750</v>
      </c>
      <c r="E35" s="1054">
        <f>E34/E33</f>
        <v>266135</v>
      </c>
      <c r="F35" s="1056">
        <f>F34/F33</f>
        <v>268104.16666666669</v>
      </c>
      <c r="G35" s="1053"/>
      <c r="H35" s="1053"/>
      <c r="I35" s="1053"/>
      <c r="J35" s="1053"/>
      <c r="K35" s="1053"/>
      <c r="L35" s="1053"/>
      <c r="M35" s="1053"/>
      <c r="N35" s="1053"/>
      <c r="O35" s="1053"/>
      <c r="P35" s="1053"/>
      <c r="Q35" s="1053"/>
      <c r="R35" s="1053"/>
      <c r="S35" s="1053"/>
      <c r="T35" s="1053"/>
      <c r="U35" s="1053"/>
      <c r="V35" s="1053"/>
      <c r="W35" s="1053"/>
      <c r="X35" s="1053"/>
      <c r="Y35" s="1053"/>
      <c r="Z35" s="1053"/>
      <c r="AA35" s="1053"/>
      <c r="AB35" s="1053"/>
      <c r="AC35" s="1053"/>
      <c r="AD35" s="1053"/>
      <c r="AE35" s="1053"/>
      <c r="AF35" s="1053"/>
      <c r="AG35" s="1053"/>
      <c r="AH35" s="1053"/>
      <c r="AI35" s="1053"/>
      <c r="AJ35" s="1053"/>
      <c r="AK35" s="1053"/>
      <c r="AL35" s="1053"/>
    </row>
    <row r="36" spans="1:38" s="1055" customFormat="1" ht="16.5" thickBot="1">
      <c r="A36" s="1053"/>
      <c r="B36" s="1048" t="s">
        <v>37</v>
      </c>
      <c r="C36" s="1057" t="s">
        <v>110</v>
      </c>
      <c r="D36" s="1058">
        <f t="shared" ref="D36:F38" si="1">D33/C33-1</f>
        <v>0</v>
      </c>
      <c r="E36" s="1058">
        <f t="shared" si="1"/>
        <v>0</v>
      </c>
      <c r="F36" s="1059">
        <f t="shared" si="1"/>
        <v>0</v>
      </c>
      <c r="G36" s="1053"/>
      <c r="H36" s="1053"/>
      <c r="I36" s="1053"/>
      <c r="J36" s="1053"/>
      <c r="K36" s="1053"/>
      <c r="L36" s="1053"/>
      <c r="M36" s="1053"/>
      <c r="N36" s="1053"/>
      <c r="O36" s="1053"/>
      <c r="P36" s="1053"/>
      <c r="Q36" s="1053"/>
      <c r="R36" s="1053"/>
      <c r="S36" s="1053"/>
      <c r="T36" s="1053"/>
      <c r="U36" s="1053"/>
      <c r="V36" s="1053"/>
      <c r="W36" s="1053"/>
      <c r="X36" s="1053"/>
      <c r="Y36" s="1053"/>
      <c r="Z36" s="1053"/>
      <c r="AA36" s="1053"/>
      <c r="AB36" s="1053"/>
      <c r="AC36" s="1053"/>
      <c r="AD36" s="1053"/>
      <c r="AE36" s="1053"/>
      <c r="AF36" s="1053"/>
      <c r="AG36" s="1053"/>
      <c r="AH36" s="1053"/>
      <c r="AI36" s="1053"/>
      <c r="AJ36" s="1053"/>
      <c r="AK36" s="1053"/>
      <c r="AL36" s="1053"/>
    </row>
    <row r="37" spans="1:38" s="1055" customFormat="1" ht="16.5" thickBot="1">
      <c r="A37" s="1053"/>
      <c r="B37" s="1048" t="s">
        <v>38</v>
      </c>
      <c r="C37" s="1057" t="s">
        <v>110</v>
      </c>
      <c r="D37" s="1058">
        <f t="shared" si="1"/>
        <v>4.8861010234400704E-2</v>
      </c>
      <c r="E37" s="1058">
        <f t="shared" si="1"/>
        <v>5.2313503305003728E-3</v>
      </c>
      <c r="F37" s="1059">
        <f t="shared" si="1"/>
        <v>7.3991270094750927E-3</v>
      </c>
      <c r="G37" s="1053"/>
      <c r="H37" s="1053"/>
      <c r="I37" s="1053"/>
      <c r="J37" s="1053"/>
      <c r="K37" s="1053"/>
      <c r="L37" s="1053"/>
      <c r="M37" s="1053"/>
      <c r="N37" s="1053"/>
      <c r="O37" s="1053"/>
      <c r="P37" s="1053"/>
      <c r="Q37" s="1053"/>
      <c r="R37" s="1053"/>
      <c r="S37" s="1053"/>
      <c r="T37" s="1053"/>
      <c r="U37" s="1053"/>
      <c r="V37" s="1053"/>
      <c r="W37" s="1053"/>
      <c r="X37" s="1053"/>
      <c r="Y37" s="1053"/>
      <c r="Z37" s="1053"/>
      <c r="AA37" s="1053"/>
      <c r="AB37" s="1053"/>
      <c r="AC37" s="1053"/>
      <c r="AD37" s="1053"/>
      <c r="AE37" s="1053"/>
      <c r="AF37" s="1053"/>
      <c r="AG37" s="1053"/>
      <c r="AH37" s="1053"/>
      <c r="AI37" s="1053"/>
      <c r="AJ37" s="1053"/>
      <c r="AK37" s="1053"/>
      <c r="AL37" s="1053"/>
    </row>
    <row r="38" spans="1:38" s="1055" customFormat="1" ht="16.5" thickBot="1">
      <c r="A38" s="1053"/>
      <c r="B38" s="1060" t="s">
        <v>39</v>
      </c>
      <c r="C38" s="1061" t="s">
        <v>110</v>
      </c>
      <c r="D38" s="1062">
        <f t="shared" si="1"/>
        <v>4.8861010234400926E-2</v>
      </c>
      <c r="E38" s="1062">
        <f t="shared" si="1"/>
        <v>5.2313503305003728E-3</v>
      </c>
      <c r="F38" s="1063">
        <f t="shared" si="1"/>
        <v>7.3991270094753148E-3</v>
      </c>
      <c r="G38" s="1053"/>
      <c r="H38" s="1053"/>
      <c r="I38" s="1053"/>
      <c r="J38" s="1053"/>
      <c r="K38" s="1053"/>
      <c r="L38" s="1053"/>
      <c r="M38" s="1053"/>
      <c r="N38" s="1053"/>
      <c r="O38" s="1053"/>
      <c r="P38" s="1053"/>
      <c r="Q38" s="1053"/>
      <c r="R38" s="1053"/>
      <c r="S38" s="1053"/>
      <c r="T38" s="1053"/>
      <c r="U38" s="1053"/>
      <c r="V38" s="1053"/>
      <c r="W38" s="1053"/>
      <c r="X38" s="1053"/>
      <c r="Y38" s="1053"/>
      <c r="Z38" s="1053"/>
      <c r="AA38" s="1053"/>
      <c r="AB38" s="1053"/>
      <c r="AC38" s="1053"/>
      <c r="AD38" s="1053"/>
      <c r="AE38" s="1053"/>
      <c r="AF38" s="1053"/>
      <c r="AG38" s="1053"/>
      <c r="AH38" s="1053"/>
      <c r="AI38" s="1053"/>
      <c r="AJ38" s="1053"/>
      <c r="AK38" s="1053"/>
      <c r="AL38" s="1053"/>
    </row>
    <row r="39" spans="1:38" ht="16.5" thickBot="1">
      <c r="B39" s="1818" t="s">
        <v>58</v>
      </c>
      <c r="C39" s="1819"/>
      <c r="D39" s="1819"/>
      <c r="E39" s="1819"/>
      <c r="F39" s="1820"/>
      <c r="G39" s="1053"/>
      <c r="H39" s="1053"/>
      <c r="I39" s="1053"/>
      <c r="J39" s="1053"/>
      <c r="K39" s="1053"/>
      <c r="L39" s="1053"/>
      <c r="M39" s="1053"/>
      <c r="N39" s="1053"/>
      <c r="O39" s="1053"/>
      <c r="P39" s="1053"/>
      <c r="Q39" s="1053"/>
      <c r="R39" s="1053"/>
      <c r="S39" s="1053"/>
      <c r="T39" s="1053"/>
      <c r="U39" s="1053"/>
      <c r="V39" s="1053"/>
      <c r="W39" s="1053"/>
      <c r="X39" s="1053"/>
      <c r="Y39" s="1053"/>
      <c r="Z39" s="1053"/>
      <c r="AA39" s="1053"/>
      <c r="AB39" s="1053"/>
      <c r="AC39" s="1053"/>
      <c r="AD39" s="1053"/>
      <c r="AE39" s="1053"/>
      <c r="AF39" s="1053"/>
      <c r="AG39" s="1053"/>
      <c r="AH39" s="1053"/>
      <c r="AI39" s="1053"/>
      <c r="AJ39" s="1053"/>
      <c r="AK39" s="1053"/>
      <c r="AL39" s="1053"/>
    </row>
    <row r="40" spans="1:38">
      <c r="B40" s="1810"/>
      <c r="C40" s="1049">
        <v>2025</v>
      </c>
      <c r="D40" s="1049">
        <v>2026</v>
      </c>
      <c r="E40" s="1050">
        <v>2027</v>
      </c>
      <c r="F40" s="1050">
        <v>2028</v>
      </c>
      <c r="G40" s="1053"/>
      <c r="H40" s="1053"/>
      <c r="I40" s="1053"/>
      <c r="J40" s="1053"/>
      <c r="K40" s="1053"/>
      <c r="L40" s="1053"/>
      <c r="M40" s="1053"/>
      <c r="N40" s="1053"/>
      <c r="O40" s="1053"/>
      <c r="P40" s="1053"/>
      <c r="Q40" s="1053"/>
      <c r="R40" s="1053"/>
      <c r="S40" s="1053"/>
      <c r="T40" s="1053"/>
      <c r="U40" s="1053"/>
      <c r="V40" s="1053"/>
      <c r="W40" s="1053"/>
      <c r="X40" s="1053"/>
      <c r="Y40" s="1053"/>
      <c r="Z40" s="1053"/>
      <c r="AA40" s="1053"/>
      <c r="AB40" s="1053"/>
      <c r="AC40" s="1053"/>
      <c r="AD40" s="1053"/>
      <c r="AE40" s="1053"/>
      <c r="AF40" s="1053"/>
      <c r="AG40" s="1053"/>
      <c r="AH40" s="1053"/>
      <c r="AI40" s="1053"/>
      <c r="AJ40" s="1053"/>
      <c r="AK40" s="1053"/>
      <c r="AL40" s="1053"/>
    </row>
    <row r="41" spans="1:38" ht="16.5" thickBot="1">
      <c r="B41" s="1811"/>
      <c r="C41" s="1051" t="s">
        <v>13</v>
      </c>
      <c r="D41" s="1051" t="s">
        <v>14</v>
      </c>
      <c r="E41" s="1051" t="s">
        <v>14</v>
      </c>
      <c r="F41" s="1052" t="s">
        <v>14</v>
      </c>
      <c r="G41" s="1053"/>
      <c r="H41" s="1053"/>
      <c r="I41" s="1053"/>
      <c r="J41" s="1053"/>
      <c r="K41" s="1053"/>
      <c r="L41" s="1053"/>
      <c r="M41" s="1053"/>
      <c r="N41" s="1053"/>
      <c r="O41" s="1053"/>
      <c r="P41" s="1053"/>
      <c r="Q41" s="1053"/>
      <c r="R41" s="1053"/>
      <c r="S41" s="1053"/>
      <c r="T41" s="1053"/>
      <c r="U41" s="1053"/>
      <c r="V41" s="1053"/>
      <c r="W41" s="1053"/>
      <c r="X41" s="1053"/>
      <c r="Y41" s="1053"/>
      <c r="Z41" s="1053"/>
      <c r="AA41" s="1053"/>
      <c r="AB41" s="1053"/>
      <c r="AC41" s="1053"/>
      <c r="AD41" s="1053"/>
      <c r="AE41" s="1053"/>
      <c r="AF41" s="1053"/>
      <c r="AG41" s="1053"/>
      <c r="AH41" s="1053"/>
      <c r="AI41" s="1053"/>
      <c r="AJ41" s="1053"/>
      <c r="AK41" s="1053"/>
      <c r="AL41" s="1053"/>
    </row>
    <row r="42" spans="1:38" s="1055" customFormat="1" ht="16.5" thickBot="1">
      <c r="A42" s="1053"/>
      <c r="B42" s="1064" t="s">
        <v>41</v>
      </c>
      <c r="C42" s="1065">
        <f>C43+C44</f>
        <v>235300000</v>
      </c>
      <c r="D42" s="1065">
        <f>D43+D44</f>
        <v>247900000</v>
      </c>
      <c r="E42" s="1065">
        <f>E43+E44</f>
        <v>248780000</v>
      </c>
      <c r="F42" s="1066">
        <f>F43+F44</f>
        <v>249836000</v>
      </c>
      <c r="G42" s="1053"/>
      <c r="H42" s="1053"/>
      <c r="I42" s="1053"/>
      <c r="J42" s="1053"/>
      <c r="K42" s="1053"/>
      <c r="L42" s="1053"/>
      <c r="M42" s="1053"/>
      <c r="N42" s="1053"/>
      <c r="O42" s="1053"/>
      <c r="P42" s="1053"/>
      <c r="Q42" s="1053"/>
      <c r="R42" s="1053"/>
      <c r="S42" s="1053"/>
      <c r="T42" s="1053"/>
      <c r="U42" s="1053"/>
      <c r="V42" s="1053"/>
      <c r="W42" s="1053"/>
      <c r="X42" s="1053"/>
      <c r="Y42" s="1053"/>
      <c r="Z42" s="1053"/>
      <c r="AA42" s="1053"/>
      <c r="AB42" s="1053"/>
      <c r="AC42" s="1053"/>
      <c r="AD42" s="1053"/>
      <c r="AE42" s="1053"/>
      <c r="AF42" s="1053"/>
      <c r="AG42" s="1053"/>
      <c r="AH42" s="1053"/>
      <c r="AI42" s="1053"/>
      <c r="AJ42" s="1053"/>
      <c r="AK42" s="1053"/>
      <c r="AL42" s="1053"/>
    </row>
    <row r="43" spans="1:38" s="1055" customFormat="1" ht="16.5" thickBot="1">
      <c r="A43" s="1053"/>
      <c r="B43" s="1067" t="s">
        <v>42</v>
      </c>
      <c r="C43" s="1068">
        <v>235300000</v>
      </c>
      <c r="D43" s="1068">
        <v>247900000</v>
      </c>
      <c r="E43" s="1068">
        <v>248780000</v>
      </c>
      <c r="F43" s="1068">
        <v>249836000</v>
      </c>
      <c r="G43" s="1053"/>
      <c r="H43" s="1053"/>
      <c r="I43" s="1053"/>
      <c r="J43" s="1053"/>
      <c r="K43" s="1053"/>
      <c r="L43" s="1053"/>
      <c r="M43" s="1053"/>
      <c r="N43" s="1053"/>
      <c r="O43" s="1053"/>
      <c r="P43" s="1053"/>
      <c r="Q43" s="1053"/>
      <c r="R43" s="1053"/>
      <c r="S43" s="1053"/>
      <c r="T43" s="1053"/>
      <c r="U43" s="1053"/>
      <c r="V43" s="1053"/>
      <c r="W43" s="1053"/>
      <c r="X43" s="1053"/>
      <c r="Y43" s="1053"/>
      <c r="Z43" s="1053"/>
      <c r="AA43" s="1053"/>
      <c r="AB43" s="1053"/>
      <c r="AC43" s="1053"/>
      <c r="AD43" s="1053"/>
      <c r="AE43" s="1053"/>
      <c r="AF43" s="1053"/>
      <c r="AG43" s="1053"/>
      <c r="AH43" s="1053"/>
      <c r="AI43" s="1053"/>
      <c r="AJ43" s="1053"/>
      <c r="AK43" s="1053"/>
      <c r="AL43" s="1053"/>
    </row>
    <row r="44" spans="1:38" s="1055" customFormat="1" ht="16.5" thickBot="1">
      <c r="A44" s="1053"/>
      <c r="B44" s="1067" t="s">
        <v>43</v>
      </c>
      <c r="C44" s="1068">
        <v>0</v>
      </c>
      <c r="D44" s="1068">
        <v>0</v>
      </c>
      <c r="E44" s="1068">
        <v>0</v>
      </c>
      <c r="F44" s="1068">
        <v>0</v>
      </c>
      <c r="G44" s="1053"/>
      <c r="H44" s="1053"/>
      <c r="I44" s="1053"/>
      <c r="J44" s="1053"/>
      <c r="K44" s="1053"/>
      <c r="L44" s="1053"/>
      <c r="M44" s="1053"/>
      <c r="N44" s="1053"/>
      <c r="O44" s="1053"/>
      <c r="P44" s="1053"/>
      <c r="Q44" s="1053"/>
      <c r="R44" s="1053"/>
      <c r="S44" s="1053"/>
      <c r="T44" s="1053"/>
      <c r="U44" s="1053"/>
      <c r="V44" s="1053"/>
      <c r="W44" s="1053"/>
      <c r="X44" s="1053"/>
      <c r="Y44" s="1053"/>
      <c r="Z44" s="1053"/>
      <c r="AA44" s="1053"/>
      <c r="AB44" s="1053"/>
      <c r="AC44" s="1053"/>
      <c r="AD44" s="1053"/>
      <c r="AE44" s="1053"/>
      <c r="AF44" s="1053"/>
      <c r="AG44" s="1053"/>
      <c r="AH44" s="1053"/>
      <c r="AI44" s="1053"/>
      <c r="AJ44" s="1053"/>
      <c r="AK44" s="1053"/>
      <c r="AL44" s="1053"/>
    </row>
    <row r="45" spans="1:38" s="1055" customFormat="1" ht="32.25" thickBot="1">
      <c r="A45" s="1053"/>
      <c r="B45" s="1064" t="s">
        <v>79</v>
      </c>
      <c r="C45" s="1065">
        <f>C46+C47</f>
        <v>31400000</v>
      </c>
      <c r="D45" s="1065">
        <f>D46+D47</f>
        <v>33300000</v>
      </c>
      <c r="E45" s="1065">
        <f>E46+E47</f>
        <v>33420000</v>
      </c>
      <c r="F45" s="1065">
        <f>F46+F47</f>
        <v>33564000</v>
      </c>
      <c r="G45" s="1053"/>
      <c r="H45" s="1053"/>
      <c r="I45" s="1053"/>
      <c r="J45" s="1053"/>
      <c r="K45" s="1053"/>
      <c r="L45" s="1053"/>
      <c r="M45" s="1053"/>
      <c r="N45" s="1053"/>
      <c r="O45" s="1053"/>
      <c r="P45" s="1053"/>
      <c r="Q45" s="1053"/>
      <c r="R45" s="1053"/>
      <c r="S45" s="1053"/>
      <c r="T45" s="1053"/>
      <c r="U45" s="1053"/>
      <c r="V45" s="1053"/>
      <c r="W45" s="1053"/>
      <c r="X45" s="1053"/>
      <c r="Y45" s="1053"/>
      <c r="Z45" s="1053"/>
      <c r="AA45" s="1053"/>
      <c r="AB45" s="1053"/>
      <c r="AC45" s="1053"/>
      <c r="AD45" s="1053"/>
      <c r="AE45" s="1053"/>
      <c r="AF45" s="1053"/>
      <c r="AG45" s="1053"/>
      <c r="AH45" s="1053"/>
      <c r="AI45" s="1053"/>
      <c r="AJ45" s="1053"/>
      <c r="AK45" s="1053"/>
      <c r="AL45" s="1053"/>
    </row>
    <row r="46" spans="1:38" s="1055" customFormat="1" ht="16.5" thickBot="1">
      <c r="A46" s="1053"/>
      <c r="B46" s="1067" t="s">
        <v>42</v>
      </c>
      <c r="C46" s="1065">
        <v>31400000</v>
      </c>
      <c r="D46" s="1065">
        <v>33300000</v>
      </c>
      <c r="E46" s="1065">
        <v>33420000</v>
      </c>
      <c r="F46" s="1065">
        <v>33564000</v>
      </c>
      <c r="G46" s="1053"/>
      <c r="H46" s="1053"/>
      <c r="I46" s="1053"/>
      <c r="J46" s="1053"/>
      <c r="K46" s="1053"/>
      <c r="L46" s="1053"/>
      <c r="M46" s="1053"/>
      <c r="N46" s="1053"/>
      <c r="O46" s="1053"/>
      <c r="P46" s="1053"/>
      <c r="Q46" s="1053"/>
      <c r="R46" s="1053"/>
      <c r="S46" s="1053"/>
      <c r="T46" s="1053"/>
      <c r="U46" s="1053"/>
      <c r="V46" s="1053"/>
      <c r="W46" s="1053"/>
      <c r="X46" s="1053"/>
      <c r="Y46" s="1053"/>
      <c r="Z46" s="1053"/>
      <c r="AA46" s="1053"/>
      <c r="AB46" s="1053"/>
      <c r="AC46" s="1053"/>
      <c r="AD46" s="1053"/>
      <c r="AE46" s="1053"/>
      <c r="AF46" s="1053"/>
      <c r="AG46" s="1053"/>
      <c r="AH46" s="1053"/>
      <c r="AI46" s="1053"/>
      <c r="AJ46" s="1053"/>
      <c r="AK46" s="1053"/>
      <c r="AL46" s="1053"/>
    </row>
    <row r="47" spans="1:38" s="1055" customFormat="1" ht="16.5" thickBot="1">
      <c r="A47" s="1053"/>
      <c r="B47" s="1067" t="s">
        <v>43</v>
      </c>
      <c r="C47" s="1065">
        <v>0</v>
      </c>
      <c r="D47" s="1065">
        <v>0</v>
      </c>
      <c r="E47" s="1065">
        <v>0</v>
      </c>
      <c r="F47" s="1066">
        <v>0</v>
      </c>
      <c r="G47" s="1053"/>
      <c r="H47" s="1053"/>
      <c r="I47" s="1053"/>
      <c r="J47" s="1053"/>
      <c r="K47" s="1053"/>
      <c r="L47" s="1053"/>
      <c r="M47" s="1053"/>
      <c r="N47" s="1053"/>
      <c r="O47" s="1053"/>
      <c r="P47" s="1053"/>
      <c r="Q47" s="1053"/>
      <c r="R47" s="1053"/>
      <c r="S47" s="1053"/>
      <c r="T47" s="1053"/>
      <c r="U47" s="1053"/>
      <c r="V47" s="1053"/>
      <c r="W47" s="1053"/>
      <c r="X47" s="1053"/>
      <c r="Y47" s="1053"/>
      <c r="Z47" s="1053"/>
      <c r="AA47" s="1053"/>
      <c r="AB47" s="1053"/>
      <c r="AC47" s="1053"/>
      <c r="AD47" s="1053"/>
      <c r="AE47" s="1053"/>
      <c r="AF47" s="1053"/>
      <c r="AG47" s="1053"/>
      <c r="AH47" s="1053"/>
      <c r="AI47" s="1053"/>
      <c r="AJ47" s="1053"/>
      <c r="AK47" s="1053"/>
      <c r="AL47" s="1053"/>
    </row>
    <row r="48" spans="1:38" s="1055" customFormat="1" ht="16.5" thickBot="1">
      <c r="A48" s="1053"/>
      <c r="B48" s="1064" t="s">
        <v>45</v>
      </c>
      <c r="C48" s="1068">
        <f>C49+C50</f>
        <v>34370000</v>
      </c>
      <c r="D48" s="1065">
        <f>D49+D50</f>
        <v>35400000</v>
      </c>
      <c r="E48" s="1065">
        <f>E49+E50</f>
        <v>36062000</v>
      </c>
      <c r="F48" s="1066">
        <f>F49+F50</f>
        <v>37225000</v>
      </c>
      <c r="G48" s="1053"/>
      <c r="H48" s="1053"/>
      <c r="I48" s="1053"/>
      <c r="J48" s="1053"/>
      <c r="K48" s="1053"/>
      <c r="L48" s="1053"/>
      <c r="M48" s="1053"/>
      <c r="N48" s="1053"/>
      <c r="O48" s="1053"/>
      <c r="P48" s="1053"/>
      <c r="Q48" s="1053"/>
      <c r="R48" s="1053"/>
      <c r="S48" s="1053"/>
      <c r="T48" s="1053"/>
      <c r="U48" s="1053"/>
      <c r="V48" s="1053"/>
      <c r="W48" s="1053"/>
      <c r="X48" s="1053"/>
      <c r="Y48" s="1053"/>
      <c r="Z48" s="1053"/>
      <c r="AA48" s="1053"/>
      <c r="AB48" s="1053"/>
      <c r="AC48" s="1053"/>
      <c r="AD48" s="1053"/>
      <c r="AE48" s="1053"/>
      <c r="AF48" s="1053"/>
      <c r="AG48" s="1053"/>
      <c r="AH48" s="1053"/>
      <c r="AI48" s="1053"/>
      <c r="AJ48" s="1053"/>
      <c r="AK48" s="1053"/>
      <c r="AL48" s="1053"/>
    </row>
    <row r="49" spans="1:38" s="1055" customFormat="1" ht="16.5" thickBot="1">
      <c r="A49" s="1053"/>
      <c r="B49" s="1067" t="s">
        <v>42</v>
      </c>
      <c r="C49" s="1068">
        <v>34370000</v>
      </c>
      <c r="D49" s="1068">
        <v>35400000</v>
      </c>
      <c r="E49" s="1068">
        <v>36062000</v>
      </c>
      <c r="F49" s="1066">
        <v>37225000</v>
      </c>
      <c r="G49" s="1053"/>
      <c r="H49" s="1053"/>
      <c r="I49" s="1053"/>
      <c r="J49" s="1053"/>
      <c r="K49" s="1053"/>
      <c r="L49" s="1053"/>
      <c r="M49" s="1053"/>
      <c r="N49" s="1053"/>
      <c r="O49" s="1053"/>
      <c r="P49" s="1053"/>
      <c r="Q49" s="1053"/>
      <c r="R49" s="1053"/>
      <c r="S49" s="1053"/>
      <c r="T49" s="1053"/>
      <c r="U49" s="1053"/>
      <c r="V49" s="1053"/>
      <c r="W49" s="1053"/>
      <c r="X49" s="1053"/>
      <c r="Y49" s="1053"/>
      <c r="Z49" s="1053"/>
      <c r="AA49" s="1053"/>
      <c r="AB49" s="1053"/>
      <c r="AC49" s="1053"/>
      <c r="AD49" s="1053"/>
      <c r="AE49" s="1053"/>
      <c r="AF49" s="1053"/>
      <c r="AG49" s="1053"/>
      <c r="AH49" s="1053"/>
      <c r="AI49" s="1053"/>
      <c r="AJ49" s="1053"/>
      <c r="AK49" s="1053"/>
      <c r="AL49" s="1053"/>
    </row>
    <row r="50" spans="1:38" s="1055" customFormat="1" ht="16.5" thickBot="1">
      <c r="A50" s="1053"/>
      <c r="B50" s="1067" t="s">
        <v>43</v>
      </c>
      <c r="C50" s="1065">
        <v>0</v>
      </c>
      <c r="D50" s="1065">
        <v>0</v>
      </c>
      <c r="E50" s="1065">
        <v>0</v>
      </c>
      <c r="F50" s="1066">
        <v>0</v>
      </c>
      <c r="G50" s="1053"/>
      <c r="H50" s="1053"/>
      <c r="I50" s="1053"/>
      <c r="J50" s="1053"/>
      <c r="K50" s="1053"/>
      <c r="L50" s="1053"/>
      <c r="M50" s="1053"/>
      <c r="N50" s="1053"/>
      <c r="O50" s="1053"/>
      <c r="P50" s="1053"/>
      <c r="Q50" s="1053"/>
      <c r="R50" s="1053"/>
      <c r="S50" s="1053"/>
      <c r="T50" s="1053"/>
      <c r="U50" s="1053"/>
      <c r="V50" s="1053"/>
      <c r="W50" s="1053"/>
      <c r="X50" s="1053"/>
      <c r="Y50" s="1053"/>
      <c r="Z50" s="1053"/>
      <c r="AA50" s="1053"/>
      <c r="AB50" s="1053"/>
      <c r="AC50" s="1053"/>
      <c r="AD50" s="1053"/>
      <c r="AE50" s="1053"/>
      <c r="AF50" s="1053"/>
      <c r="AG50" s="1053"/>
      <c r="AH50" s="1053"/>
      <c r="AI50" s="1053"/>
      <c r="AJ50" s="1053"/>
      <c r="AK50" s="1053"/>
      <c r="AL50" s="1053"/>
    </row>
    <row r="51" spans="1:38" s="1055" customFormat="1" ht="16.5" thickBot="1">
      <c r="A51" s="1053"/>
      <c r="B51" s="1064" t="s">
        <v>46</v>
      </c>
      <c r="C51" s="1065">
        <f>C52+C53</f>
        <v>0</v>
      </c>
      <c r="D51" s="1065">
        <f>D52+D53</f>
        <v>0</v>
      </c>
      <c r="E51" s="1065">
        <f>E52+E53</f>
        <v>0</v>
      </c>
      <c r="F51" s="1066">
        <f>F52+F53</f>
        <v>0</v>
      </c>
      <c r="G51" s="1053"/>
      <c r="H51" s="1053"/>
      <c r="I51" s="1053"/>
      <c r="J51" s="1053"/>
      <c r="K51" s="1053"/>
      <c r="L51" s="1053"/>
      <c r="M51" s="1053"/>
      <c r="N51" s="1053"/>
      <c r="O51" s="1053"/>
      <c r="P51" s="1053"/>
      <c r="Q51" s="1053"/>
      <c r="R51" s="1053"/>
      <c r="S51" s="1053"/>
      <c r="T51" s="1053"/>
      <c r="U51" s="1053"/>
      <c r="V51" s="1053"/>
      <c r="W51" s="1053"/>
      <c r="X51" s="1053"/>
      <c r="Y51" s="1053"/>
      <c r="Z51" s="1053"/>
      <c r="AA51" s="1053"/>
      <c r="AB51" s="1053"/>
      <c r="AC51" s="1053"/>
      <c r="AD51" s="1053"/>
      <c r="AE51" s="1053"/>
      <c r="AF51" s="1053"/>
      <c r="AG51" s="1053"/>
      <c r="AH51" s="1053"/>
      <c r="AI51" s="1053"/>
      <c r="AJ51" s="1053"/>
      <c r="AK51" s="1053"/>
      <c r="AL51" s="1053"/>
    </row>
    <row r="52" spans="1:38" s="1055" customFormat="1" ht="16.5" thickBot="1">
      <c r="A52" s="1053"/>
      <c r="B52" s="1067" t="s">
        <v>42</v>
      </c>
      <c r="C52" s="1065">
        <v>0</v>
      </c>
      <c r="D52" s="1065">
        <v>0</v>
      </c>
      <c r="E52" s="1065">
        <v>0</v>
      </c>
      <c r="F52" s="1066">
        <v>0</v>
      </c>
      <c r="G52" s="1053"/>
      <c r="H52" s="1053"/>
      <c r="I52" s="1053"/>
      <c r="J52" s="1053"/>
      <c r="K52" s="1053"/>
      <c r="L52" s="1053"/>
      <c r="M52" s="1053"/>
      <c r="N52" s="1053"/>
      <c r="O52" s="1053"/>
      <c r="P52" s="1053"/>
      <c r="Q52" s="1053"/>
      <c r="R52" s="1053"/>
      <c r="S52" s="1053"/>
      <c r="T52" s="1053"/>
      <c r="U52" s="1053"/>
      <c r="V52" s="1053"/>
      <c r="W52" s="1053"/>
      <c r="X52" s="1053"/>
      <c r="Y52" s="1053"/>
      <c r="Z52" s="1053"/>
      <c r="AA52" s="1053"/>
      <c r="AB52" s="1053"/>
      <c r="AC52" s="1053"/>
      <c r="AD52" s="1053"/>
      <c r="AE52" s="1053"/>
      <c r="AF52" s="1053"/>
      <c r="AG52" s="1053"/>
      <c r="AH52" s="1053"/>
      <c r="AI52" s="1053"/>
      <c r="AJ52" s="1053"/>
      <c r="AK52" s="1053"/>
      <c r="AL52" s="1053"/>
    </row>
    <row r="53" spans="1:38" s="1055" customFormat="1" ht="16.5" thickBot="1">
      <c r="A53" s="1053"/>
      <c r="B53" s="1067" t="s">
        <v>43</v>
      </c>
      <c r="C53" s="1065">
        <v>0</v>
      </c>
      <c r="D53" s="1065">
        <v>0</v>
      </c>
      <c r="E53" s="1065">
        <v>0</v>
      </c>
      <c r="F53" s="1066">
        <v>0</v>
      </c>
      <c r="G53" s="1053"/>
      <c r="H53" s="1053"/>
      <c r="I53" s="1053"/>
      <c r="J53" s="1053"/>
      <c r="K53" s="1053"/>
      <c r="L53" s="1053"/>
      <c r="M53" s="1053"/>
      <c r="N53" s="1053"/>
      <c r="O53" s="1053"/>
      <c r="P53" s="1053"/>
      <c r="Q53" s="1053"/>
      <c r="R53" s="1053"/>
      <c r="S53" s="1053"/>
      <c r="T53" s="1053"/>
      <c r="U53" s="1053"/>
      <c r="V53" s="1053"/>
      <c r="W53" s="1053"/>
      <c r="X53" s="1053"/>
      <c r="Y53" s="1053"/>
      <c r="Z53" s="1053"/>
      <c r="AA53" s="1053"/>
      <c r="AB53" s="1053"/>
      <c r="AC53" s="1053"/>
      <c r="AD53" s="1053"/>
      <c r="AE53" s="1053"/>
      <c r="AF53" s="1053"/>
      <c r="AG53" s="1053"/>
      <c r="AH53" s="1053"/>
      <c r="AI53" s="1053"/>
      <c r="AJ53" s="1053"/>
      <c r="AK53" s="1053"/>
      <c r="AL53" s="1053"/>
    </row>
    <row r="54" spans="1:38" s="1055" customFormat="1" ht="16.5" thickBot="1">
      <c r="A54" s="1053"/>
      <c r="B54" s="1064" t="s">
        <v>47</v>
      </c>
      <c r="C54" s="1065">
        <f>C55+C56</f>
        <v>0</v>
      </c>
      <c r="D54" s="1065">
        <f>D55+D56</f>
        <v>0</v>
      </c>
      <c r="E54" s="1065">
        <f>E55+E56</f>
        <v>0</v>
      </c>
      <c r="F54" s="1066">
        <f>F55+F56</f>
        <v>0</v>
      </c>
      <c r="G54" s="1053"/>
      <c r="H54" s="1053"/>
      <c r="I54" s="1053"/>
      <c r="J54" s="1053"/>
      <c r="K54" s="1053"/>
      <c r="L54" s="1053"/>
      <c r="M54" s="1053"/>
      <c r="N54" s="1053"/>
      <c r="O54" s="1053"/>
      <c r="P54" s="1053"/>
      <c r="Q54" s="1053"/>
      <c r="R54" s="1053"/>
      <c r="S54" s="1053"/>
      <c r="T54" s="1053"/>
      <c r="U54" s="1053"/>
      <c r="V54" s="1053"/>
      <c r="W54" s="1053"/>
      <c r="X54" s="1053"/>
      <c r="Y54" s="1053"/>
      <c r="Z54" s="1053"/>
      <c r="AA54" s="1053"/>
      <c r="AB54" s="1053"/>
      <c r="AC54" s="1053"/>
      <c r="AD54" s="1053"/>
      <c r="AE54" s="1053"/>
      <c r="AF54" s="1053"/>
      <c r="AG54" s="1053"/>
      <c r="AH54" s="1053"/>
      <c r="AI54" s="1053"/>
      <c r="AJ54" s="1053"/>
      <c r="AK54" s="1053"/>
      <c r="AL54" s="1053"/>
    </row>
    <row r="55" spans="1:38" s="1055" customFormat="1" ht="16.5" thickBot="1">
      <c r="A55" s="1053"/>
      <c r="B55" s="1067" t="s">
        <v>42</v>
      </c>
      <c r="C55" s="1065">
        <v>0</v>
      </c>
      <c r="D55" s="1065">
        <v>0</v>
      </c>
      <c r="E55" s="1065">
        <v>0</v>
      </c>
      <c r="F55" s="1066">
        <v>0</v>
      </c>
      <c r="G55" s="1053"/>
      <c r="H55" s="1053"/>
      <c r="I55" s="1053"/>
      <c r="J55" s="1053"/>
      <c r="K55" s="1053"/>
      <c r="L55" s="1053"/>
      <c r="M55" s="1053"/>
      <c r="N55" s="1053"/>
      <c r="O55" s="1053"/>
      <c r="P55" s="1053"/>
      <c r="Q55" s="1053"/>
      <c r="R55" s="1053"/>
      <c r="S55" s="1053"/>
      <c r="T55" s="1053"/>
      <c r="U55" s="1053"/>
      <c r="V55" s="1053"/>
      <c r="W55" s="1053"/>
      <c r="X55" s="1053"/>
      <c r="Y55" s="1053"/>
      <c r="Z55" s="1053"/>
      <c r="AA55" s="1053"/>
      <c r="AB55" s="1053"/>
      <c r="AC55" s="1053"/>
      <c r="AD55" s="1053"/>
      <c r="AE55" s="1053"/>
      <c r="AF55" s="1053"/>
      <c r="AG55" s="1053"/>
      <c r="AH55" s="1053"/>
      <c r="AI55" s="1053"/>
      <c r="AJ55" s="1053"/>
      <c r="AK55" s="1053"/>
      <c r="AL55" s="1053"/>
    </row>
    <row r="56" spans="1:38" s="1055" customFormat="1" ht="16.5" thickBot="1">
      <c r="A56" s="1053"/>
      <c r="B56" s="1067" t="s">
        <v>43</v>
      </c>
      <c r="C56" s="1065">
        <v>0</v>
      </c>
      <c r="D56" s="1065">
        <v>0</v>
      </c>
      <c r="E56" s="1065">
        <v>0</v>
      </c>
      <c r="F56" s="1066">
        <v>0</v>
      </c>
      <c r="G56" s="1053"/>
      <c r="H56" s="1053"/>
      <c r="I56" s="1053"/>
      <c r="J56" s="1053"/>
      <c r="K56" s="1053"/>
      <c r="L56" s="1053"/>
      <c r="M56" s="1053"/>
      <c r="N56" s="1053"/>
      <c r="O56" s="1053"/>
      <c r="P56" s="1053"/>
      <c r="Q56" s="1053"/>
      <c r="R56" s="1053"/>
      <c r="S56" s="1053"/>
      <c r="T56" s="1053"/>
      <c r="U56" s="1053"/>
      <c r="V56" s="1053"/>
      <c r="W56" s="1053"/>
      <c r="X56" s="1053"/>
      <c r="Y56" s="1053"/>
      <c r="Z56" s="1053"/>
      <c r="AA56" s="1053"/>
      <c r="AB56" s="1053"/>
      <c r="AC56" s="1053"/>
      <c r="AD56" s="1053"/>
      <c r="AE56" s="1053"/>
      <c r="AF56" s="1053"/>
      <c r="AG56" s="1053"/>
      <c r="AH56" s="1053"/>
      <c r="AI56" s="1053"/>
      <c r="AJ56" s="1053"/>
      <c r="AK56" s="1053"/>
      <c r="AL56" s="1053"/>
    </row>
    <row r="57" spans="1:38" s="1055" customFormat="1" ht="16.5" thickBot="1">
      <c r="A57" s="1053"/>
      <c r="B57" s="1064" t="s">
        <v>48</v>
      </c>
      <c r="C57" s="1068">
        <f>C58+C59</f>
        <v>600000</v>
      </c>
      <c r="D57" s="1065">
        <f>D58+D59</f>
        <v>600000</v>
      </c>
      <c r="E57" s="1065">
        <f>E58+E59</f>
        <v>600000</v>
      </c>
      <c r="F57" s="1065">
        <f>F58+F59</f>
        <v>600000</v>
      </c>
      <c r="G57" s="1053"/>
      <c r="H57" s="1053"/>
      <c r="I57" s="1053"/>
      <c r="J57" s="1053"/>
      <c r="K57" s="1053"/>
      <c r="L57" s="1053"/>
      <c r="M57" s="1053"/>
      <c r="N57" s="1053"/>
      <c r="O57" s="1053"/>
      <c r="P57" s="1053"/>
      <c r="Q57" s="1053"/>
      <c r="R57" s="1053"/>
      <c r="S57" s="1053"/>
      <c r="T57" s="1053"/>
      <c r="U57" s="1053"/>
      <c r="V57" s="1053"/>
      <c r="W57" s="1053"/>
      <c r="X57" s="1053"/>
      <c r="Y57" s="1053"/>
      <c r="Z57" s="1053"/>
      <c r="AA57" s="1053"/>
      <c r="AB57" s="1053"/>
      <c r="AC57" s="1053"/>
      <c r="AD57" s="1053"/>
      <c r="AE57" s="1053"/>
      <c r="AF57" s="1053"/>
      <c r="AG57" s="1053"/>
      <c r="AH57" s="1053"/>
      <c r="AI57" s="1053"/>
      <c r="AJ57" s="1053"/>
      <c r="AK57" s="1053"/>
      <c r="AL57" s="1053"/>
    </row>
    <row r="58" spans="1:38" s="1055" customFormat="1" ht="16.5" thickBot="1">
      <c r="A58" s="1053"/>
      <c r="B58" s="1067" t="s">
        <v>42</v>
      </c>
      <c r="C58" s="1065">
        <v>600000</v>
      </c>
      <c r="D58" s="1065">
        <v>600000</v>
      </c>
      <c r="E58" s="1065">
        <v>600000</v>
      </c>
      <c r="F58" s="1065">
        <v>600000</v>
      </c>
      <c r="G58" s="1053"/>
      <c r="H58" s="1053"/>
      <c r="I58" s="1053"/>
      <c r="J58" s="1053"/>
      <c r="K58" s="1053"/>
      <c r="L58" s="1053"/>
      <c r="M58" s="1053"/>
      <c r="N58" s="1053"/>
      <c r="O58" s="1053"/>
      <c r="P58" s="1053"/>
      <c r="Q58" s="1053"/>
      <c r="R58" s="1053"/>
      <c r="S58" s="1053"/>
      <c r="T58" s="1053"/>
      <c r="U58" s="1053"/>
      <c r="V58" s="1053"/>
      <c r="W58" s="1053"/>
      <c r="X58" s="1053"/>
      <c r="Y58" s="1053"/>
      <c r="Z58" s="1053"/>
      <c r="AA58" s="1053"/>
      <c r="AB58" s="1053"/>
      <c r="AC58" s="1053"/>
      <c r="AD58" s="1053"/>
      <c r="AE58" s="1053"/>
      <c r="AF58" s="1053"/>
      <c r="AG58" s="1053"/>
      <c r="AH58" s="1053"/>
      <c r="AI58" s="1053"/>
      <c r="AJ58" s="1053"/>
      <c r="AK58" s="1053"/>
      <c r="AL58" s="1053"/>
    </row>
    <row r="59" spans="1:38" s="1055" customFormat="1" ht="16.5" thickBot="1">
      <c r="A59" s="1053"/>
      <c r="B59" s="1067" t="s">
        <v>43</v>
      </c>
      <c r="C59" s="1065">
        <v>0</v>
      </c>
      <c r="D59" s="1065">
        <v>0</v>
      </c>
      <c r="E59" s="1065">
        <v>0</v>
      </c>
      <c r="F59" s="1066">
        <v>0</v>
      </c>
      <c r="G59" s="1053"/>
      <c r="H59" s="1053"/>
      <c r="I59" s="1053"/>
      <c r="J59" s="1053"/>
      <c r="K59" s="1053"/>
      <c r="L59" s="1053"/>
      <c r="M59" s="1053"/>
      <c r="N59" s="1053"/>
      <c r="O59" s="1053"/>
      <c r="P59" s="1053"/>
      <c r="Q59" s="1053"/>
      <c r="R59" s="1053"/>
      <c r="S59" s="1053"/>
      <c r="T59" s="1053"/>
      <c r="U59" s="1053"/>
      <c r="V59" s="1053"/>
      <c r="W59" s="1053"/>
      <c r="X59" s="1053"/>
      <c r="Y59" s="1053"/>
      <c r="Z59" s="1053"/>
      <c r="AA59" s="1053"/>
      <c r="AB59" s="1053"/>
      <c r="AC59" s="1053"/>
      <c r="AD59" s="1053"/>
      <c r="AE59" s="1053"/>
      <c r="AF59" s="1053"/>
      <c r="AG59" s="1053"/>
      <c r="AH59" s="1053"/>
      <c r="AI59" s="1053"/>
      <c r="AJ59" s="1053"/>
      <c r="AK59" s="1053"/>
      <c r="AL59" s="1053"/>
    </row>
    <row r="60" spans="1:38" s="1055" customFormat="1" ht="46.5" customHeight="1" thickBot="1">
      <c r="A60" s="1053"/>
      <c r="B60" s="1064" t="s">
        <v>49</v>
      </c>
      <c r="C60" s="1068">
        <f>SUM(C61:C62)</f>
        <v>1230000</v>
      </c>
      <c r="D60" s="1068">
        <f>SUM(D61:D62)</f>
        <v>500000</v>
      </c>
      <c r="E60" s="1068">
        <f>SUM(E61:E62)</f>
        <v>500000</v>
      </c>
      <c r="F60" s="1069">
        <f>SUM(F61:F62)</f>
        <v>500000</v>
      </c>
      <c r="G60" s="1053"/>
      <c r="H60" s="1053"/>
      <c r="I60" s="1053"/>
      <c r="J60" s="1053"/>
      <c r="K60" s="1053"/>
      <c r="L60" s="1053"/>
      <c r="M60" s="1053"/>
      <c r="N60" s="1053"/>
      <c r="O60" s="1053"/>
      <c r="P60" s="1053"/>
      <c r="Q60" s="1053"/>
      <c r="R60" s="1053"/>
      <c r="S60" s="1053"/>
      <c r="T60" s="1053"/>
      <c r="U60" s="1053"/>
      <c r="V60" s="1053"/>
      <c r="W60" s="1053"/>
      <c r="X60" s="1053"/>
      <c r="Y60" s="1053"/>
      <c r="Z60" s="1053"/>
      <c r="AA60" s="1053"/>
      <c r="AB60" s="1053"/>
      <c r="AC60" s="1053"/>
      <c r="AD60" s="1053"/>
      <c r="AE60" s="1053"/>
      <c r="AF60" s="1053"/>
      <c r="AG60" s="1053"/>
      <c r="AH60" s="1053"/>
      <c r="AI60" s="1053"/>
      <c r="AJ60" s="1053"/>
      <c r="AK60" s="1053"/>
      <c r="AL60" s="1053"/>
    </row>
    <row r="61" spans="1:38" s="1055" customFormat="1" ht="16.5" thickBot="1">
      <c r="A61" s="1053"/>
      <c r="B61" s="1067" t="s">
        <v>42</v>
      </c>
      <c r="C61" s="1068">
        <v>1230000</v>
      </c>
      <c r="D61" s="1068">
        <v>500000</v>
      </c>
      <c r="E61" s="1068">
        <v>500000</v>
      </c>
      <c r="F61" s="1068">
        <v>500000</v>
      </c>
      <c r="G61" s="1053"/>
      <c r="H61" s="1053"/>
      <c r="I61" s="1053"/>
      <c r="J61" s="1053"/>
      <c r="K61" s="1053"/>
      <c r="L61" s="1053"/>
      <c r="M61" s="1053"/>
      <c r="N61" s="1053"/>
      <c r="O61" s="1053"/>
      <c r="P61" s="1053"/>
      <c r="Q61" s="1053"/>
      <c r="R61" s="1053"/>
      <c r="S61" s="1053"/>
      <c r="T61" s="1053"/>
      <c r="U61" s="1053"/>
      <c r="V61" s="1053"/>
      <c r="W61" s="1053"/>
      <c r="X61" s="1053"/>
      <c r="Y61" s="1053"/>
      <c r="Z61" s="1053"/>
      <c r="AA61" s="1053"/>
      <c r="AB61" s="1053"/>
      <c r="AC61" s="1053"/>
      <c r="AD61" s="1053"/>
      <c r="AE61" s="1053"/>
      <c r="AF61" s="1053"/>
      <c r="AG61" s="1053"/>
      <c r="AH61" s="1053"/>
      <c r="AI61" s="1053"/>
      <c r="AJ61" s="1053"/>
      <c r="AK61" s="1053"/>
      <c r="AL61" s="1053"/>
    </row>
    <row r="62" spans="1:38" s="1055" customFormat="1" ht="16.5" thickBot="1">
      <c r="A62" s="1053"/>
      <c r="B62" s="1067" t="s">
        <v>43</v>
      </c>
      <c r="C62" s="1065">
        <v>0</v>
      </c>
      <c r="D62" s="1065">
        <v>0</v>
      </c>
      <c r="E62" s="1065">
        <v>0</v>
      </c>
      <c r="F62" s="1066">
        <v>0</v>
      </c>
      <c r="G62" s="1053"/>
      <c r="H62" s="1053"/>
      <c r="I62" s="1053"/>
      <c r="J62" s="1053"/>
      <c r="K62" s="1053"/>
      <c r="L62" s="1053"/>
      <c r="M62" s="1053"/>
      <c r="N62" s="1053"/>
      <c r="O62" s="1053"/>
      <c r="P62" s="1053"/>
      <c r="Q62" s="1053"/>
      <c r="R62" s="1053"/>
      <c r="S62" s="1053"/>
      <c r="T62" s="1053"/>
      <c r="U62" s="1053"/>
      <c r="V62" s="1053"/>
      <c r="W62" s="1053"/>
      <c r="X62" s="1053"/>
      <c r="Y62" s="1053"/>
      <c r="Z62" s="1053"/>
      <c r="AA62" s="1053"/>
      <c r="AB62" s="1053"/>
      <c r="AC62" s="1053"/>
      <c r="AD62" s="1053"/>
      <c r="AE62" s="1053"/>
      <c r="AF62" s="1053"/>
      <c r="AG62" s="1053"/>
      <c r="AH62" s="1053"/>
      <c r="AI62" s="1053"/>
      <c r="AJ62" s="1053"/>
      <c r="AK62" s="1053"/>
      <c r="AL62" s="1053"/>
    </row>
    <row r="63" spans="1:38" s="1055" customFormat="1" ht="16.5" thickBot="1">
      <c r="A63" s="1053"/>
      <c r="B63" s="1070" t="s">
        <v>64</v>
      </c>
      <c r="C63" s="1068">
        <f>C60+C57+C54+C51+C48+C45+C42</f>
        <v>302900000</v>
      </c>
      <c r="D63" s="1068">
        <f>D60+D57+D54+D51+D48+D45+D42</f>
        <v>317700000</v>
      </c>
      <c r="E63" s="1068">
        <f>E60+E57+E54+E51+E48+E45+E42</f>
        <v>319362000</v>
      </c>
      <c r="F63" s="1069">
        <f>F60+F57+F54+F51+F48+F45+F42</f>
        <v>321725000</v>
      </c>
      <c r="G63" s="1071"/>
      <c r="H63" s="1053"/>
      <c r="I63" s="1053"/>
      <c r="J63" s="1053"/>
      <c r="K63" s="1053"/>
      <c r="L63" s="1053"/>
      <c r="M63" s="1053"/>
      <c r="N63" s="1053"/>
      <c r="O63" s="1053"/>
      <c r="P63" s="1053"/>
      <c r="Q63" s="1053"/>
      <c r="R63" s="1053"/>
      <c r="S63" s="1053"/>
      <c r="T63" s="1053"/>
      <c r="U63" s="1053"/>
      <c r="V63" s="1053"/>
      <c r="W63" s="1053"/>
      <c r="X63" s="1053"/>
      <c r="Y63" s="1053"/>
      <c r="Z63" s="1053"/>
      <c r="AA63" s="1053"/>
      <c r="AB63" s="1053"/>
      <c r="AC63" s="1053"/>
      <c r="AD63" s="1053"/>
      <c r="AE63" s="1053"/>
      <c r="AF63" s="1053"/>
      <c r="AG63" s="1053"/>
      <c r="AH63" s="1053"/>
      <c r="AI63" s="1053"/>
      <c r="AJ63" s="1053"/>
      <c r="AK63" s="1053"/>
      <c r="AL63" s="1053"/>
    </row>
    <row r="64" spans="1:38" ht="16.5" thickBot="1">
      <c r="B64" s="1072" t="s">
        <v>83</v>
      </c>
      <c r="C64" s="1073">
        <f>IF(C63-C34=0,0,"Error")</f>
        <v>0</v>
      </c>
      <c r="D64" s="1073">
        <f>IF(D63-D34=0,0,"Error")</f>
        <v>0</v>
      </c>
      <c r="E64" s="1073">
        <f>IF(E63-E34=0,0,"Error")</f>
        <v>0</v>
      </c>
      <c r="F64" s="1074">
        <f>IF(F63-F34=0,0,"Error")</f>
        <v>0</v>
      </c>
      <c r="G64" s="1053"/>
      <c r="H64" s="1053"/>
      <c r="I64" s="1053"/>
      <c r="J64" s="1053"/>
      <c r="K64" s="1053"/>
      <c r="L64" s="1053"/>
      <c r="M64" s="1053"/>
      <c r="N64" s="1053"/>
      <c r="O64" s="1053"/>
      <c r="P64" s="1053"/>
      <c r="Q64" s="1053"/>
      <c r="R64" s="1053"/>
      <c r="S64" s="1053"/>
      <c r="T64" s="1053"/>
      <c r="U64" s="1053"/>
      <c r="V64" s="1053"/>
      <c r="W64" s="1053"/>
      <c r="X64" s="1053"/>
      <c r="Y64" s="1053"/>
      <c r="Z64" s="1053"/>
      <c r="AA64" s="1053"/>
      <c r="AB64" s="1053"/>
      <c r="AC64" s="1053"/>
      <c r="AD64" s="1053"/>
      <c r="AE64" s="1053"/>
      <c r="AF64" s="1053"/>
      <c r="AG64" s="1053"/>
      <c r="AH64" s="1053"/>
      <c r="AI64" s="1053"/>
      <c r="AJ64" s="1053"/>
      <c r="AK64" s="1053"/>
      <c r="AL64" s="1053"/>
    </row>
    <row r="65" spans="1:38" ht="16.5" thickBot="1">
      <c r="B65" s="1806" t="s">
        <v>112</v>
      </c>
      <c r="C65" s="1807"/>
      <c r="D65" s="1807"/>
      <c r="E65" s="1807"/>
      <c r="F65" s="1808"/>
      <c r="G65" s="1053"/>
      <c r="H65" s="1053"/>
      <c r="I65" s="1053"/>
      <c r="J65" s="1053"/>
      <c r="K65" s="1053"/>
      <c r="L65" s="1053"/>
      <c r="M65" s="1053"/>
      <c r="N65" s="1053"/>
      <c r="O65" s="1053"/>
      <c r="P65" s="1053"/>
      <c r="Q65" s="1053"/>
      <c r="R65" s="1053"/>
      <c r="S65" s="1053"/>
      <c r="T65" s="1053"/>
      <c r="U65" s="1053"/>
      <c r="V65" s="1053"/>
      <c r="W65" s="1053"/>
      <c r="X65" s="1053"/>
      <c r="Y65" s="1053"/>
      <c r="Z65" s="1053"/>
      <c r="AA65" s="1053"/>
      <c r="AB65" s="1053"/>
      <c r="AC65" s="1053"/>
      <c r="AD65" s="1053"/>
      <c r="AE65" s="1053"/>
      <c r="AF65" s="1053"/>
      <c r="AG65" s="1053"/>
      <c r="AH65" s="1053"/>
      <c r="AI65" s="1053"/>
      <c r="AJ65" s="1053"/>
      <c r="AK65" s="1053"/>
      <c r="AL65" s="1053"/>
    </row>
    <row r="66" spans="1:38" ht="16.5" thickBot="1">
      <c r="B66" s="1806" t="s">
        <v>113</v>
      </c>
      <c r="C66" s="1807"/>
      <c r="D66" s="1807"/>
      <c r="E66" s="1807"/>
      <c r="F66" s="1808"/>
      <c r="G66" s="1053"/>
      <c r="H66" s="1053"/>
      <c r="I66" s="1053"/>
      <c r="J66" s="1053"/>
      <c r="K66" s="1053"/>
      <c r="L66" s="1053"/>
      <c r="M66" s="1053"/>
      <c r="N66" s="1053"/>
      <c r="O66" s="1053"/>
      <c r="P66" s="1053"/>
      <c r="Q66" s="1053"/>
      <c r="R66" s="1053"/>
      <c r="S66" s="1053"/>
      <c r="T66" s="1053"/>
      <c r="U66" s="1053"/>
      <c r="V66" s="1053"/>
      <c r="W66" s="1053"/>
      <c r="X66" s="1053"/>
      <c r="Y66" s="1053"/>
      <c r="Z66" s="1053"/>
      <c r="AA66" s="1053"/>
      <c r="AB66" s="1053"/>
      <c r="AC66" s="1053"/>
      <c r="AD66" s="1053"/>
      <c r="AE66" s="1053"/>
      <c r="AF66" s="1053"/>
      <c r="AG66" s="1053"/>
      <c r="AH66" s="1053"/>
      <c r="AI66" s="1053"/>
      <c r="AJ66" s="1053"/>
      <c r="AK66" s="1053"/>
      <c r="AL66" s="1053"/>
    </row>
    <row r="67" spans="1:38" ht="48" thickBot="1">
      <c r="B67" s="1047" t="s">
        <v>116</v>
      </c>
      <c r="C67" s="1075" t="s">
        <v>1531</v>
      </c>
      <c r="D67" s="1076" t="s">
        <v>55</v>
      </c>
      <c r="E67" s="1821" t="s">
        <v>1532</v>
      </c>
      <c r="F67" s="1822"/>
      <c r="G67" s="1053"/>
      <c r="H67" s="1053"/>
      <c r="I67" s="1053"/>
      <c r="J67" s="1053"/>
      <c r="K67" s="1053"/>
      <c r="L67" s="1053"/>
      <c r="M67" s="1053"/>
      <c r="N67" s="1053"/>
      <c r="O67" s="1053"/>
      <c r="P67" s="1053"/>
      <c r="Q67" s="1053"/>
      <c r="R67" s="1053"/>
      <c r="S67" s="1053"/>
      <c r="T67" s="1053"/>
      <c r="U67" s="1053"/>
      <c r="V67" s="1053"/>
      <c r="W67" s="1053"/>
      <c r="X67" s="1053"/>
      <c r="Y67" s="1053"/>
      <c r="Z67" s="1053"/>
      <c r="AA67" s="1053"/>
      <c r="AB67" s="1053"/>
      <c r="AC67" s="1053"/>
      <c r="AD67" s="1053"/>
      <c r="AE67" s="1053"/>
      <c r="AF67" s="1053"/>
      <c r="AG67" s="1053"/>
      <c r="AH67" s="1053"/>
      <c r="AI67" s="1053"/>
      <c r="AJ67" s="1053"/>
      <c r="AK67" s="1053"/>
      <c r="AL67" s="1053"/>
    </row>
    <row r="68" spans="1:38" ht="48" customHeight="1" thickBot="1">
      <c r="B68" s="1048" t="s">
        <v>29</v>
      </c>
      <c r="C68" s="1792" t="s">
        <v>1533</v>
      </c>
      <c r="D68" s="1793"/>
      <c r="E68" s="1793"/>
      <c r="F68" s="1809"/>
      <c r="G68" s="1053"/>
      <c r="H68" s="1053"/>
      <c r="I68" s="1053"/>
      <c r="J68" s="1053"/>
      <c r="K68" s="1053"/>
      <c r="L68" s="1053"/>
      <c r="M68" s="1053"/>
      <c r="N68" s="1053"/>
      <c r="O68" s="1053"/>
      <c r="P68" s="1053"/>
      <c r="Q68" s="1053"/>
      <c r="R68" s="1053"/>
      <c r="S68" s="1053"/>
      <c r="T68" s="1053"/>
      <c r="U68" s="1053"/>
      <c r="V68" s="1053"/>
      <c r="W68" s="1053"/>
      <c r="X68" s="1053"/>
      <c r="Y68" s="1053"/>
      <c r="Z68" s="1053"/>
      <c r="AA68" s="1053"/>
      <c r="AB68" s="1053"/>
      <c r="AC68" s="1053"/>
      <c r="AD68" s="1053"/>
      <c r="AE68" s="1053"/>
      <c r="AF68" s="1053"/>
      <c r="AG68" s="1053"/>
      <c r="AH68" s="1053"/>
      <c r="AI68" s="1053"/>
      <c r="AJ68" s="1053"/>
      <c r="AK68" s="1053"/>
      <c r="AL68" s="1053"/>
    </row>
    <row r="69" spans="1:38" s="1055" customFormat="1" ht="12.75" customHeight="1" thickBot="1">
      <c r="A69" s="1053"/>
      <c r="B69" s="1048" t="s">
        <v>31</v>
      </c>
      <c r="C69" s="1815" t="s">
        <v>977</v>
      </c>
      <c r="D69" s="1816"/>
      <c r="E69" s="1816"/>
      <c r="F69" s="1817"/>
      <c r="G69" s="1053"/>
      <c r="H69" s="1053"/>
      <c r="I69" s="1053"/>
      <c r="J69" s="1053"/>
      <c r="K69" s="1053"/>
      <c r="L69" s="1053"/>
      <c r="M69" s="1053"/>
      <c r="N69" s="1053"/>
      <c r="O69" s="1053"/>
      <c r="P69" s="1053"/>
      <c r="Q69" s="1053"/>
      <c r="R69" s="1053"/>
      <c r="S69" s="1053"/>
      <c r="T69" s="1053"/>
      <c r="U69" s="1053"/>
      <c r="V69" s="1053"/>
      <c r="W69" s="1053"/>
      <c r="X69" s="1053"/>
      <c r="Y69" s="1053"/>
      <c r="Z69" s="1053"/>
      <c r="AA69" s="1053"/>
      <c r="AB69" s="1053"/>
      <c r="AC69" s="1053"/>
      <c r="AD69" s="1053"/>
      <c r="AE69" s="1053"/>
      <c r="AF69" s="1053"/>
      <c r="AG69" s="1053"/>
      <c r="AH69" s="1053"/>
      <c r="AI69" s="1053"/>
      <c r="AJ69" s="1053"/>
      <c r="AK69" s="1053"/>
      <c r="AL69" s="1053"/>
    </row>
    <row r="70" spans="1:38" s="1055" customFormat="1" ht="19.5" customHeight="1">
      <c r="A70" s="1053"/>
      <c r="B70" s="1810"/>
      <c r="C70" s="1049">
        <v>2025</v>
      </c>
      <c r="D70" s="1049">
        <v>2026</v>
      </c>
      <c r="E70" s="1050">
        <v>2027</v>
      </c>
      <c r="F70" s="1050">
        <v>2028</v>
      </c>
      <c r="G70" s="1053"/>
      <c r="H70" s="1053"/>
      <c r="I70" s="1053"/>
      <c r="J70" s="1053"/>
      <c r="K70" s="1053"/>
      <c r="L70" s="1053"/>
      <c r="M70" s="1053"/>
      <c r="N70" s="1053"/>
      <c r="O70" s="1053"/>
      <c r="P70" s="1053"/>
      <c r="Q70" s="1053"/>
      <c r="R70" s="1053"/>
      <c r="S70" s="1053"/>
      <c r="T70" s="1053"/>
      <c r="U70" s="1053"/>
      <c r="V70" s="1053"/>
      <c r="W70" s="1053"/>
      <c r="X70" s="1053"/>
      <c r="Y70" s="1053"/>
      <c r="Z70" s="1053"/>
      <c r="AA70" s="1053"/>
      <c r="AB70" s="1053"/>
      <c r="AC70" s="1053"/>
      <c r="AD70" s="1053"/>
      <c r="AE70" s="1053"/>
      <c r="AF70" s="1053"/>
      <c r="AG70" s="1053"/>
      <c r="AH70" s="1053"/>
      <c r="AI70" s="1053"/>
      <c r="AJ70" s="1053"/>
      <c r="AK70" s="1053"/>
      <c r="AL70" s="1053"/>
    </row>
    <row r="71" spans="1:38" s="1055" customFormat="1" ht="16.5" thickBot="1">
      <c r="A71" s="1053"/>
      <c r="B71" s="1811"/>
      <c r="C71" s="1051" t="s">
        <v>13</v>
      </c>
      <c r="D71" s="1051" t="s">
        <v>14</v>
      </c>
      <c r="E71" s="1051" t="s">
        <v>14</v>
      </c>
      <c r="F71" s="1052" t="s">
        <v>14</v>
      </c>
      <c r="G71" s="1053"/>
      <c r="H71" s="1053"/>
      <c r="I71" s="1053"/>
      <c r="J71" s="1053"/>
      <c r="K71" s="1053"/>
      <c r="L71" s="1053"/>
      <c r="M71" s="1053"/>
      <c r="N71" s="1053"/>
      <c r="O71" s="1053"/>
      <c r="P71" s="1053"/>
      <c r="Q71" s="1053"/>
      <c r="R71" s="1053"/>
      <c r="S71" s="1053"/>
      <c r="T71" s="1053"/>
      <c r="U71" s="1053"/>
      <c r="V71" s="1053"/>
      <c r="W71" s="1053"/>
      <c r="X71" s="1053"/>
      <c r="Y71" s="1053"/>
      <c r="Z71" s="1053"/>
      <c r="AA71" s="1053"/>
      <c r="AB71" s="1053"/>
      <c r="AC71" s="1053"/>
      <c r="AD71" s="1053"/>
      <c r="AE71" s="1053"/>
      <c r="AF71" s="1053"/>
      <c r="AG71" s="1053"/>
      <c r="AH71" s="1053"/>
      <c r="AI71" s="1053"/>
      <c r="AJ71" s="1053"/>
      <c r="AK71" s="1053"/>
      <c r="AL71" s="1053"/>
    </row>
    <row r="72" spans="1:38" s="1055" customFormat="1" ht="16.5" thickBot="1">
      <c r="A72" s="1053"/>
      <c r="B72" s="1048" t="s">
        <v>33</v>
      </c>
      <c r="C72" s="1054">
        <v>20</v>
      </c>
      <c r="D72" s="1054">
        <v>1</v>
      </c>
      <c r="E72" s="1054">
        <v>25</v>
      </c>
      <c r="F72" s="1054">
        <v>25</v>
      </c>
      <c r="G72" s="1053"/>
      <c r="H72" s="1053"/>
      <c r="I72" s="1053"/>
      <c r="J72" s="1053"/>
      <c r="K72" s="1053"/>
      <c r="L72" s="1053"/>
      <c r="M72" s="1053"/>
      <c r="N72" s="1053"/>
      <c r="O72" s="1053"/>
      <c r="P72" s="1053"/>
      <c r="Q72" s="1053"/>
      <c r="R72" s="1053"/>
      <c r="S72" s="1053"/>
      <c r="T72" s="1053"/>
      <c r="U72" s="1053"/>
      <c r="V72" s="1053"/>
      <c r="W72" s="1053"/>
      <c r="X72" s="1053"/>
      <c r="Y72" s="1053"/>
      <c r="Z72" s="1053"/>
      <c r="AA72" s="1053"/>
      <c r="AB72" s="1053"/>
      <c r="AC72" s="1053"/>
      <c r="AD72" s="1053"/>
      <c r="AE72" s="1053"/>
      <c r="AF72" s="1053"/>
      <c r="AG72" s="1053"/>
      <c r="AH72" s="1053"/>
      <c r="AI72" s="1053"/>
      <c r="AJ72" s="1053"/>
      <c r="AK72" s="1053"/>
      <c r="AL72" s="1053"/>
    </row>
    <row r="73" spans="1:38" s="1055" customFormat="1" ht="16.5" thickBot="1">
      <c r="A73" s="1053"/>
      <c r="B73" s="1048" t="s">
        <v>214</v>
      </c>
      <c r="C73" s="1054">
        <f>C86</f>
        <v>2100000</v>
      </c>
      <c r="D73" s="1054">
        <f t="shared" ref="D73:F73" si="2">D86</f>
        <v>1000000</v>
      </c>
      <c r="E73" s="1054">
        <f t="shared" si="2"/>
        <v>5500000</v>
      </c>
      <c r="F73" s="1054">
        <f t="shared" si="2"/>
        <v>5500000</v>
      </c>
      <c r="G73" s="1053"/>
      <c r="H73" s="1053"/>
      <c r="I73" s="1053"/>
      <c r="J73" s="1053"/>
      <c r="K73" s="1053"/>
      <c r="L73" s="1053"/>
      <c r="M73" s="1053"/>
      <c r="N73" s="1053"/>
      <c r="O73" s="1053"/>
      <c r="P73" s="1053"/>
      <c r="Q73" s="1053"/>
      <c r="R73" s="1053"/>
      <c r="S73" s="1053"/>
      <c r="T73" s="1053"/>
      <c r="U73" s="1053"/>
      <c r="V73" s="1053"/>
      <c r="W73" s="1053"/>
      <c r="X73" s="1053"/>
      <c r="Y73" s="1053"/>
      <c r="Z73" s="1053"/>
      <c r="AA73" s="1053"/>
      <c r="AB73" s="1053"/>
      <c r="AC73" s="1053"/>
      <c r="AD73" s="1053"/>
      <c r="AE73" s="1053"/>
      <c r="AF73" s="1053"/>
      <c r="AG73" s="1053"/>
      <c r="AH73" s="1053"/>
      <c r="AI73" s="1053"/>
      <c r="AJ73" s="1053"/>
      <c r="AK73" s="1053"/>
      <c r="AL73" s="1053"/>
    </row>
    <row r="74" spans="1:38" s="1055" customFormat="1" ht="16.5" thickBot="1">
      <c r="A74" s="1053"/>
      <c r="B74" s="1048" t="s">
        <v>215</v>
      </c>
      <c r="C74" s="1054">
        <f>C73/C72</f>
        <v>105000</v>
      </c>
      <c r="D74" s="1054">
        <f>D73/D72</f>
        <v>1000000</v>
      </c>
      <c r="E74" s="1054">
        <f>E73/E72</f>
        <v>220000</v>
      </c>
      <c r="F74" s="1054">
        <f>F73/F72</f>
        <v>220000</v>
      </c>
      <c r="G74" s="1053"/>
      <c r="H74" s="1053"/>
      <c r="I74" s="1053"/>
      <c r="J74" s="1053"/>
      <c r="K74" s="1053"/>
      <c r="L74" s="1053"/>
      <c r="M74" s="1053"/>
      <c r="N74" s="1053"/>
      <c r="O74" s="1053"/>
      <c r="P74" s="1053"/>
      <c r="Q74" s="1053"/>
      <c r="R74" s="1053"/>
      <c r="S74" s="1053"/>
      <c r="T74" s="1053"/>
      <c r="U74" s="1053"/>
      <c r="V74" s="1053"/>
      <c r="W74" s="1053"/>
      <c r="X74" s="1053"/>
      <c r="Y74" s="1053"/>
      <c r="Z74" s="1053"/>
      <c r="AA74" s="1053"/>
      <c r="AB74" s="1053"/>
      <c r="AC74" s="1053"/>
      <c r="AD74" s="1053"/>
      <c r="AE74" s="1053"/>
      <c r="AF74" s="1053"/>
      <c r="AG74" s="1053"/>
      <c r="AH74" s="1053"/>
      <c r="AI74" s="1053"/>
      <c r="AJ74" s="1053"/>
      <c r="AK74" s="1053"/>
      <c r="AL74" s="1053"/>
    </row>
    <row r="75" spans="1:38" s="1055" customFormat="1" ht="16.5" thickBot="1">
      <c r="A75" s="1053"/>
      <c r="B75" s="1048" t="s">
        <v>37</v>
      </c>
      <c r="C75" s="1057" t="s">
        <v>110</v>
      </c>
      <c r="D75" s="1058">
        <f>D72/C72-1</f>
        <v>-0.95</v>
      </c>
      <c r="E75" s="1058"/>
      <c r="F75" s="1058">
        <f>F72/E72-1</f>
        <v>0</v>
      </c>
      <c r="G75" s="1053"/>
      <c r="H75" s="1053"/>
      <c r="I75" s="1053"/>
      <c r="J75" s="1053"/>
      <c r="K75" s="1053"/>
      <c r="L75" s="1053"/>
      <c r="M75" s="1053"/>
      <c r="N75" s="1053"/>
      <c r="O75" s="1053"/>
      <c r="P75" s="1053"/>
      <c r="Q75" s="1053"/>
      <c r="R75" s="1053"/>
      <c r="S75" s="1053"/>
      <c r="T75" s="1053"/>
      <c r="U75" s="1053"/>
      <c r="V75" s="1053"/>
      <c r="W75" s="1053"/>
      <c r="X75" s="1053"/>
      <c r="Y75" s="1053"/>
      <c r="Z75" s="1053"/>
      <c r="AA75" s="1053"/>
      <c r="AB75" s="1053"/>
      <c r="AC75" s="1053"/>
      <c r="AD75" s="1053"/>
      <c r="AE75" s="1053"/>
      <c r="AF75" s="1053"/>
      <c r="AG75" s="1053"/>
      <c r="AH75" s="1053"/>
      <c r="AI75" s="1053"/>
      <c r="AJ75" s="1053"/>
      <c r="AK75" s="1053"/>
      <c r="AL75" s="1053"/>
    </row>
    <row r="76" spans="1:38" s="1055" customFormat="1" ht="16.5" thickBot="1">
      <c r="A76" s="1053"/>
      <c r="B76" s="1048" t="s">
        <v>38</v>
      </c>
      <c r="C76" s="1057" t="s">
        <v>110</v>
      </c>
      <c r="D76" s="1058">
        <f>D73/C73-1</f>
        <v>-0.52380952380952384</v>
      </c>
      <c r="E76" s="1058"/>
      <c r="F76" s="1058">
        <f>F73/E73-1</f>
        <v>0</v>
      </c>
      <c r="G76" s="1053"/>
      <c r="H76" s="1053"/>
      <c r="I76" s="1053"/>
      <c r="J76" s="1053"/>
      <c r="K76" s="1053"/>
      <c r="L76" s="1053"/>
      <c r="M76" s="1053"/>
      <c r="N76" s="1053"/>
      <c r="O76" s="1053"/>
      <c r="P76" s="1053"/>
      <c r="Q76" s="1053"/>
      <c r="R76" s="1053"/>
      <c r="S76" s="1053"/>
      <c r="T76" s="1053"/>
      <c r="U76" s="1053"/>
      <c r="V76" s="1053"/>
      <c r="W76" s="1053"/>
      <c r="X76" s="1053"/>
      <c r="Y76" s="1053"/>
      <c r="Z76" s="1053"/>
      <c r="AA76" s="1053"/>
      <c r="AB76" s="1053"/>
      <c r="AC76" s="1053"/>
      <c r="AD76" s="1053"/>
      <c r="AE76" s="1053"/>
      <c r="AF76" s="1053"/>
      <c r="AG76" s="1053"/>
      <c r="AH76" s="1053"/>
      <c r="AI76" s="1053"/>
      <c r="AJ76" s="1053"/>
      <c r="AK76" s="1053"/>
      <c r="AL76" s="1053"/>
    </row>
    <row r="77" spans="1:38" s="1055" customFormat="1" ht="16.5" thickBot="1">
      <c r="A77" s="1053"/>
      <c r="B77" s="1048" t="s">
        <v>39</v>
      </c>
      <c r="C77" s="1057" t="s">
        <v>110</v>
      </c>
      <c r="D77" s="1058">
        <f>D74/C74-1</f>
        <v>8.5238095238095237</v>
      </c>
      <c r="E77" s="1058"/>
      <c r="F77" s="1058">
        <f>F74/E74-1</f>
        <v>0</v>
      </c>
      <c r="G77" s="1053"/>
      <c r="H77" s="1053"/>
      <c r="I77" s="1053"/>
      <c r="J77" s="1053"/>
      <c r="K77" s="1053"/>
      <c r="L77" s="1053"/>
      <c r="M77" s="1053"/>
      <c r="N77" s="1053"/>
      <c r="O77" s="1053"/>
      <c r="P77" s="1053"/>
      <c r="Q77" s="1053"/>
      <c r="R77" s="1053"/>
      <c r="S77" s="1053"/>
      <c r="T77" s="1053"/>
      <c r="U77" s="1053"/>
      <c r="V77" s="1053"/>
      <c r="W77" s="1053"/>
      <c r="X77" s="1053"/>
      <c r="Y77" s="1053"/>
      <c r="Z77" s="1053"/>
      <c r="AA77" s="1053"/>
      <c r="AB77" s="1053"/>
      <c r="AC77" s="1053"/>
      <c r="AD77" s="1053"/>
      <c r="AE77" s="1053"/>
      <c r="AF77" s="1053"/>
      <c r="AG77" s="1053"/>
      <c r="AH77" s="1053"/>
      <c r="AI77" s="1053"/>
      <c r="AJ77" s="1053"/>
      <c r="AK77" s="1053"/>
      <c r="AL77" s="1053"/>
    </row>
    <row r="78" spans="1:38" s="1055" customFormat="1" ht="16.5" thickBot="1">
      <c r="A78" s="1053"/>
      <c r="B78" s="1823" t="s">
        <v>433</v>
      </c>
      <c r="C78" s="1824"/>
      <c r="D78" s="1824"/>
      <c r="E78" s="1824"/>
      <c r="F78" s="1825"/>
      <c r="G78" s="1053"/>
      <c r="H78" s="1053"/>
      <c r="I78" s="1053"/>
      <c r="J78" s="1053"/>
      <c r="K78" s="1053"/>
      <c r="L78" s="1053"/>
      <c r="M78" s="1053"/>
      <c r="N78" s="1053"/>
      <c r="O78" s="1053"/>
      <c r="P78" s="1053"/>
      <c r="Q78" s="1053"/>
      <c r="R78" s="1053"/>
      <c r="S78" s="1053"/>
      <c r="T78" s="1053"/>
      <c r="U78" s="1053"/>
      <c r="V78" s="1053"/>
      <c r="W78" s="1053"/>
      <c r="X78" s="1053"/>
      <c r="Y78" s="1053"/>
      <c r="Z78" s="1053"/>
      <c r="AA78" s="1053"/>
      <c r="AB78" s="1053"/>
      <c r="AC78" s="1053"/>
      <c r="AD78" s="1053"/>
      <c r="AE78" s="1053"/>
      <c r="AF78" s="1053"/>
      <c r="AG78" s="1053"/>
      <c r="AH78" s="1053"/>
      <c r="AI78" s="1053"/>
      <c r="AJ78" s="1053"/>
      <c r="AK78" s="1053"/>
      <c r="AL78" s="1053"/>
    </row>
    <row r="79" spans="1:38" s="1055" customFormat="1">
      <c r="A79" s="1053"/>
      <c r="B79" s="1810"/>
      <c r="C79" s="1049">
        <v>2025</v>
      </c>
      <c r="D79" s="1049">
        <v>2026</v>
      </c>
      <c r="E79" s="1050">
        <v>2027</v>
      </c>
      <c r="F79" s="1050">
        <v>2028</v>
      </c>
      <c r="G79" s="1053"/>
      <c r="H79" s="1053"/>
      <c r="I79" s="1053"/>
      <c r="J79" s="1053"/>
      <c r="K79" s="1053"/>
      <c r="L79" s="1053"/>
      <c r="M79" s="1053"/>
      <c r="N79" s="1053"/>
      <c r="O79" s="1053"/>
      <c r="P79" s="1053"/>
      <c r="Q79" s="1053"/>
      <c r="R79" s="1053"/>
      <c r="S79" s="1053"/>
      <c r="T79" s="1053"/>
      <c r="U79" s="1053"/>
      <c r="V79" s="1053"/>
      <c r="W79" s="1053"/>
      <c r="X79" s="1053"/>
      <c r="Y79" s="1053"/>
      <c r="Z79" s="1053"/>
      <c r="AA79" s="1053"/>
      <c r="AB79" s="1053"/>
      <c r="AC79" s="1053"/>
      <c r="AD79" s="1053"/>
      <c r="AE79" s="1053"/>
      <c r="AF79" s="1053"/>
      <c r="AG79" s="1053"/>
      <c r="AH79" s="1053"/>
      <c r="AI79" s="1053"/>
      <c r="AJ79" s="1053"/>
      <c r="AK79" s="1053"/>
      <c r="AL79" s="1053"/>
    </row>
    <row r="80" spans="1:38" s="1055" customFormat="1" ht="16.5" thickBot="1">
      <c r="A80" s="1053"/>
      <c r="B80" s="1811"/>
      <c r="C80" s="1051" t="s">
        <v>13</v>
      </c>
      <c r="D80" s="1051" t="s">
        <v>14</v>
      </c>
      <c r="E80" s="1051" t="s">
        <v>14</v>
      </c>
      <c r="F80" s="1052" t="s">
        <v>14</v>
      </c>
      <c r="G80" s="1053"/>
      <c r="H80" s="1053"/>
      <c r="I80" s="1053"/>
      <c r="J80" s="1053"/>
      <c r="K80" s="1053"/>
      <c r="L80" s="1053"/>
      <c r="M80" s="1053"/>
      <c r="N80" s="1053"/>
      <c r="O80" s="1053"/>
      <c r="P80" s="1053"/>
      <c r="Q80" s="1053"/>
      <c r="R80" s="1053"/>
      <c r="S80" s="1053"/>
      <c r="T80" s="1053"/>
      <c r="U80" s="1053"/>
      <c r="V80" s="1053"/>
      <c r="W80" s="1053"/>
      <c r="X80" s="1053"/>
      <c r="Y80" s="1053"/>
      <c r="Z80" s="1053"/>
      <c r="AA80" s="1053"/>
      <c r="AB80" s="1053"/>
      <c r="AC80" s="1053"/>
      <c r="AD80" s="1053"/>
      <c r="AE80" s="1053"/>
      <c r="AF80" s="1053"/>
      <c r="AG80" s="1053"/>
      <c r="AH80" s="1053"/>
      <c r="AI80" s="1053"/>
      <c r="AJ80" s="1053"/>
      <c r="AK80" s="1053"/>
      <c r="AL80" s="1053"/>
    </row>
    <row r="81" spans="1:38" s="1055" customFormat="1" ht="16.5" hidden="1" thickBot="1">
      <c r="A81" s="1053"/>
      <c r="B81" s="1064" t="s">
        <v>59</v>
      </c>
      <c r="C81" s="1065">
        <f>C82+C83+C84+C85</f>
        <v>0</v>
      </c>
      <c r="D81" s="1065">
        <f>D82+D83+D84+D85</f>
        <v>0</v>
      </c>
      <c r="E81" s="1065">
        <f>E82+E83+E84+E85</f>
        <v>0</v>
      </c>
      <c r="F81" s="1066">
        <f>F82+F83+F84+F85</f>
        <v>0</v>
      </c>
      <c r="G81" s="1053"/>
      <c r="H81" s="1053"/>
      <c r="I81" s="1053"/>
      <c r="J81" s="1053"/>
      <c r="K81" s="1053"/>
      <c r="L81" s="1053"/>
      <c r="M81" s="1053"/>
      <c r="N81" s="1053"/>
      <c r="O81" s="1053"/>
      <c r="P81" s="1053"/>
      <c r="Q81" s="1053"/>
      <c r="R81" s="1053"/>
      <c r="S81" s="1053"/>
      <c r="T81" s="1053"/>
      <c r="U81" s="1053"/>
      <c r="V81" s="1053"/>
      <c r="W81" s="1053"/>
      <c r="X81" s="1053"/>
      <c r="Y81" s="1053"/>
      <c r="Z81" s="1053"/>
      <c r="AA81" s="1053"/>
      <c r="AB81" s="1053"/>
      <c r="AC81" s="1053"/>
      <c r="AD81" s="1053"/>
      <c r="AE81" s="1053"/>
      <c r="AF81" s="1053"/>
      <c r="AG81" s="1053"/>
      <c r="AH81" s="1053"/>
      <c r="AI81" s="1053"/>
      <c r="AJ81" s="1053"/>
      <c r="AK81" s="1053"/>
      <c r="AL81" s="1053"/>
    </row>
    <row r="82" spans="1:38" s="1055" customFormat="1" ht="16.5" hidden="1" thickBot="1">
      <c r="A82" s="1053"/>
      <c r="B82" s="1067" t="s">
        <v>42</v>
      </c>
      <c r="C82" s="1065">
        <v>0</v>
      </c>
      <c r="D82" s="1065">
        <v>0</v>
      </c>
      <c r="E82" s="1065">
        <v>0</v>
      </c>
      <c r="F82" s="1065">
        <v>0</v>
      </c>
      <c r="G82" s="1053"/>
      <c r="H82" s="1053"/>
      <c r="I82" s="1053"/>
      <c r="J82" s="1053"/>
      <c r="K82" s="1053"/>
      <c r="L82" s="1053"/>
      <c r="M82" s="1053"/>
      <c r="N82" s="1053"/>
      <c r="O82" s="1053"/>
      <c r="P82" s="1053"/>
      <c r="Q82" s="1053"/>
      <c r="R82" s="1053"/>
      <c r="S82" s="1053"/>
      <c r="T82" s="1053"/>
      <c r="U82" s="1053"/>
      <c r="V82" s="1053"/>
      <c r="W82" s="1053"/>
      <c r="X82" s="1053"/>
      <c r="Y82" s="1053"/>
      <c r="Z82" s="1053"/>
      <c r="AA82" s="1053"/>
      <c r="AB82" s="1053"/>
      <c r="AC82" s="1053"/>
      <c r="AD82" s="1053"/>
      <c r="AE82" s="1053"/>
      <c r="AF82" s="1053"/>
      <c r="AG82" s="1053"/>
      <c r="AH82" s="1053"/>
      <c r="AI82" s="1053"/>
      <c r="AJ82" s="1053"/>
      <c r="AK82" s="1053"/>
      <c r="AL82" s="1053"/>
    </row>
    <row r="83" spans="1:38" s="1055" customFormat="1" ht="16.5" hidden="1" thickBot="1">
      <c r="A83" s="1053"/>
      <c r="B83" s="1067" t="s">
        <v>60</v>
      </c>
      <c r="C83" s="1065">
        <v>0</v>
      </c>
      <c r="D83" s="1065">
        <v>0</v>
      </c>
      <c r="E83" s="1065">
        <v>0</v>
      </c>
      <c r="F83" s="1065">
        <v>0</v>
      </c>
      <c r="G83" s="1053"/>
      <c r="H83" s="1053"/>
      <c r="I83" s="1053"/>
      <c r="J83" s="1053"/>
      <c r="K83" s="1053"/>
      <c r="L83" s="1053"/>
      <c r="M83" s="1053"/>
      <c r="N83" s="1053"/>
      <c r="O83" s="1053"/>
      <c r="P83" s="1053"/>
      <c r="Q83" s="1053"/>
      <c r="R83" s="1053"/>
      <c r="S83" s="1053"/>
      <c r="T83" s="1053"/>
      <c r="U83" s="1053"/>
      <c r="V83" s="1053"/>
      <c r="W83" s="1053"/>
      <c r="X83" s="1053"/>
      <c r="Y83" s="1053"/>
      <c r="Z83" s="1053"/>
      <c r="AA83" s="1053"/>
      <c r="AB83" s="1053"/>
      <c r="AC83" s="1053"/>
      <c r="AD83" s="1053"/>
      <c r="AE83" s="1053"/>
      <c r="AF83" s="1053"/>
      <c r="AG83" s="1053"/>
      <c r="AH83" s="1053"/>
      <c r="AI83" s="1053"/>
      <c r="AJ83" s="1053"/>
      <c r="AK83" s="1053"/>
      <c r="AL83" s="1053"/>
    </row>
    <row r="84" spans="1:38" s="1055" customFormat="1" ht="16.5" hidden="1" thickBot="1">
      <c r="A84" s="1053"/>
      <c r="B84" s="1067" t="s">
        <v>61</v>
      </c>
      <c r="C84" s="1065">
        <v>0</v>
      </c>
      <c r="D84" s="1065">
        <v>0</v>
      </c>
      <c r="E84" s="1065">
        <v>0</v>
      </c>
      <c r="F84" s="1065">
        <v>0</v>
      </c>
      <c r="G84" s="1053"/>
      <c r="H84" s="1053"/>
      <c r="I84" s="1053"/>
      <c r="J84" s="1053"/>
      <c r="K84" s="1053"/>
      <c r="L84" s="1053"/>
      <c r="M84" s="1053"/>
      <c r="N84" s="1053"/>
      <c r="O84" s="1053"/>
      <c r="P84" s="1053"/>
      <c r="Q84" s="1053"/>
      <c r="R84" s="1053"/>
      <c r="S84" s="1053"/>
      <c r="T84" s="1053"/>
      <c r="U84" s="1053"/>
      <c r="V84" s="1053"/>
      <c r="W84" s="1053"/>
      <c r="X84" s="1053"/>
      <c r="Y84" s="1053"/>
      <c r="Z84" s="1053"/>
      <c r="AA84" s="1053"/>
      <c r="AB84" s="1053"/>
      <c r="AC84" s="1053"/>
      <c r="AD84" s="1053"/>
      <c r="AE84" s="1053"/>
      <c r="AF84" s="1053"/>
      <c r="AG84" s="1053"/>
      <c r="AH84" s="1053"/>
      <c r="AI84" s="1053"/>
      <c r="AJ84" s="1053"/>
      <c r="AK84" s="1053"/>
      <c r="AL84" s="1053"/>
    </row>
    <row r="85" spans="1:38" s="1055" customFormat="1" ht="16.5" hidden="1" thickBot="1">
      <c r="A85" s="1053"/>
      <c r="B85" s="1067" t="s">
        <v>62</v>
      </c>
      <c r="C85" s="1065">
        <v>0</v>
      </c>
      <c r="D85" s="1065">
        <v>0</v>
      </c>
      <c r="E85" s="1065">
        <v>0</v>
      </c>
      <c r="F85" s="1065">
        <v>0</v>
      </c>
      <c r="G85" s="1053"/>
      <c r="H85" s="1053"/>
      <c r="I85" s="1053"/>
      <c r="J85" s="1053"/>
      <c r="K85" s="1053"/>
      <c r="L85" s="1053"/>
      <c r="M85" s="1053"/>
      <c r="N85" s="1053"/>
      <c r="O85" s="1053"/>
      <c r="P85" s="1053"/>
      <c r="Q85" s="1053"/>
      <c r="R85" s="1053"/>
      <c r="S85" s="1053"/>
      <c r="T85" s="1053"/>
      <c r="U85" s="1053"/>
      <c r="V85" s="1053"/>
      <c r="W85" s="1053"/>
      <c r="X85" s="1053"/>
      <c r="Y85" s="1053"/>
      <c r="Z85" s="1053"/>
      <c r="AA85" s="1053"/>
      <c r="AB85" s="1053"/>
      <c r="AC85" s="1053"/>
      <c r="AD85" s="1053"/>
      <c r="AE85" s="1053"/>
      <c r="AF85" s="1053"/>
      <c r="AG85" s="1053"/>
      <c r="AH85" s="1053"/>
      <c r="AI85" s="1053"/>
      <c r="AJ85" s="1053"/>
      <c r="AK85" s="1053"/>
      <c r="AL85" s="1053"/>
    </row>
    <row r="86" spans="1:38" s="1055" customFormat="1" ht="16.5" thickBot="1">
      <c r="A86" s="1053"/>
      <c r="B86" s="1064" t="s">
        <v>63</v>
      </c>
      <c r="C86" s="1065">
        <f>C87+C88+C89+C90</f>
        <v>2100000</v>
      </c>
      <c r="D86" s="1065">
        <f>D87+D88+D89+D90</f>
        <v>1000000</v>
      </c>
      <c r="E86" s="1065">
        <f>E87+E88+E89+E90</f>
        <v>5500000</v>
      </c>
      <c r="F86" s="1066">
        <f>F87+F88+F89+F90</f>
        <v>5500000</v>
      </c>
      <c r="G86" s="1053"/>
      <c r="H86" s="1053"/>
      <c r="I86" s="1053"/>
      <c r="J86" s="1053"/>
      <c r="K86" s="1053"/>
      <c r="L86" s="1053"/>
      <c r="M86" s="1053"/>
      <c r="N86" s="1053"/>
      <c r="O86" s="1053"/>
      <c r="P86" s="1053"/>
      <c r="Q86" s="1053"/>
      <c r="R86" s="1053"/>
      <c r="S86" s="1053"/>
      <c r="T86" s="1053"/>
      <c r="U86" s="1053"/>
      <c r="V86" s="1053"/>
      <c r="W86" s="1053"/>
      <c r="X86" s="1053"/>
      <c r="Y86" s="1053"/>
      <c r="Z86" s="1053"/>
      <c r="AA86" s="1053"/>
      <c r="AB86" s="1053"/>
      <c r="AC86" s="1053"/>
      <c r="AD86" s="1053"/>
      <c r="AE86" s="1053"/>
      <c r="AF86" s="1053"/>
      <c r="AG86" s="1053"/>
      <c r="AH86" s="1053"/>
      <c r="AI86" s="1053"/>
      <c r="AJ86" s="1053"/>
      <c r="AK86" s="1053"/>
      <c r="AL86" s="1053"/>
    </row>
    <row r="87" spans="1:38" s="1055" customFormat="1" ht="16.5" thickBot="1">
      <c r="A87" s="1053"/>
      <c r="B87" s="1067" t="s">
        <v>42</v>
      </c>
      <c r="C87" s="1578">
        <v>2100000</v>
      </c>
      <c r="D87" s="1578">
        <v>1000000</v>
      </c>
      <c r="E87" s="1578">
        <v>5500000</v>
      </c>
      <c r="F87" s="1578">
        <v>5500000</v>
      </c>
      <c r="G87" s="1053"/>
      <c r="H87" s="1053"/>
      <c r="I87" s="1053"/>
      <c r="J87" s="1053"/>
      <c r="K87" s="1053"/>
      <c r="L87" s="1053"/>
      <c r="M87" s="1053"/>
      <c r="N87" s="1053"/>
      <c r="O87" s="1053"/>
      <c r="P87" s="1053"/>
      <c r="Q87" s="1053"/>
      <c r="R87" s="1053"/>
      <c r="S87" s="1053"/>
      <c r="T87" s="1053"/>
      <c r="U87" s="1053"/>
      <c r="V87" s="1053"/>
      <c r="W87" s="1053"/>
      <c r="X87" s="1053"/>
      <c r="Y87" s="1053"/>
      <c r="Z87" s="1053"/>
      <c r="AA87" s="1053"/>
      <c r="AB87" s="1053"/>
      <c r="AC87" s="1053"/>
      <c r="AD87" s="1053"/>
      <c r="AE87" s="1053"/>
      <c r="AF87" s="1053"/>
      <c r="AG87" s="1053"/>
      <c r="AH87" s="1053"/>
      <c r="AI87" s="1053"/>
      <c r="AJ87" s="1053"/>
      <c r="AK87" s="1053"/>
      <c r="AL87" s="1053"/>
    </row>
    <row r="88" spans="1:38" s="1055" customFormat="1" ht="16.5" thickBot="1">
      <c r="A88" s="1053"/>
      <c r="B88" s="1067" t="s">
        <v>60</v>
      </c>
      <c r="C88" s="1065">
        <v>0</v>
      </c>
      <c r="D88" s="1065">
        <v>0</v>
      </c>
      <c r="E88" s="1065">
        <v>0</v>
      </c>
      <c r="F88" s="1065">
        <v>0</v>
      </c>
      <c r="G88" s="1053"/>
      <c r="H88" s="1053"/>
      <c r="I88" s="1053"/>
      <c r="J88" s="1053"/>
      <c r="K88" s="1053"/>
      <c r="L88" s="1053"/>
      <c r="M88" s="1053"/>
      <c r="N88" s="1053"/>
      <c r="O88" s="1053"/>
      <c r="P88" s="1053"/>
      <c r="Q88" s="1053"/>
      <c r="R88" s="1053"/>
      <c r="S88" s="1053"/>
      <c r="T88" s="1053"/>
      <c r="U88" s="1053"/>
      <c r="V88" s="1053"/>
      <c r="W88" s="1053"/>
      <c r="X88" s="1053"/>
      <c r="Y88" s="1053"/>
      <c r="Z88" s="1053"/>
      <c r="AA88" s="1053"/>
      <c r="AB88" s="1053"/>
      <c r="AC88" s="1053"/>
      <c r="AD88" s="1053"/>
      <c r="AE88" s="1053"/>
      <c r="AF88" s="1053"/>
      <c r="AG88" s="1053"/>
      <c r="AH88" s="1053"/>
      <c r="AI88" s="1053"/>
      <c r="AJ88" s="1053"/>
      <c r="AK88" s="1053"/>
      <c r="AL88" s="1053"/>
    </row>
    <row r="89" spans="1:38" s="1055" customFormat="1" ht="16.5" thickBot="1">
      <c r="A89" s="1053"/>
      <c r="B89" s="1067" t="s">
        <v>61</v>
      </c>
      <c r="C89" s="1065">
        <v>0</v>
      </c>
      <c r="D89" s="1065">
        <v>0</v>
      </c>
      <c r="E89" s="1065">
        <v>0</v>
      </c>
      <c r="F89" s="1065">
        <v>0</v>
      </c>
      <c r="G89" s="1053"/>
      <c r="H89" s="1053"/>
      <c r="I89" s="1053"/>
      <c r="J89" s="1053"/>
      <c r="K89" s="1053"/>
      <c r="L89" s="1053"/>
      <c r="M89" s="1053"/>
      <c r="N89" s="1053"/>
      <c r="O89" s="1053"/>
      <c r="P89" s="1053"/>
      <c r="Q89" s="1053"/>
      <c r="R89" s="1053"/>
      <c r="S89" s="1053"/>
      <c r="T89" s="1053"/>
      <c r="U89" s="1053"/>
      <c r="V89" s="1053"/>
      <c r="W89" s="1053"/>
      <c r="X89" s="1053"/>
      <c r="Y89" s="1053"/>
      <c r="Z89" s="1053"/>
      <c r="AA89" s="1053"/>
      <c r="AB89" s="1053"/>
      <c r="AC89" s="1053"/>
      <c r="AD89" s="1053"/>
      <c r="AE89" s="1053"/>
      <c r="AF89" s="1053"/>
      <c r="AG89" s="1053"/>
      <c r="AH89" s="1053"/>
      <c r="AI89" s="1053"/>
      <c r="AJ89" s="1053"/>
      <c r="AK89" s="1053"/>
      <c r="AL89" s="1053"/>
    </row>
    <row r="90" spans="1:38" s="1055" customFormat="1" ht="16.5" thickBot="1">
      <c r="A90" s="1053"/>
      <c r="B90" s="1067" t="s">
        <v>62</v>
      </c>
      <c r="C90" s="1065">
        <v>0</v>
      </c>
      <c r="D90" s="1065">
        <v>0</v>
      </c>
      <c r="E90" s="1065">
        <v>0</v>
      </c>
      <c r="F90" s="1065">
        <v>0</v>
      </c>
      <c r="G90" s="1053"/>
      <c r="H90" s="1053"/>
      <c r="I90" s="1053"/>
      <c r="J90" s="1053"/>
      <c r="K90" s="1053"/>
      <c r="L90" s="1053"/>
      <c r="M90" s="1053"/>
      <c r="N90" s="1053"/>
      <c r="O90" s="1053"/>
      <c r="P90" s="1053"/>
      <c r="Q90" s="1053"/>
      <c r="R90" s="1053"/>
      <c r="S90" s="1053"/>
      <c r="T90" s="1053"/>
      <c r="U90" s="1053"/>
      <c r="V90" s="1053"/>
      <c r="W90" s="1053"/>
      <c r="X90" s="1053"/>
      <c r="Y90" s="1053"/>
      <c r="Z90" s="1053"/>
      <c r="AA90" s="1053"/>
      <c r="AB90" s="1053"/>
      <c r="AC90" s="1053"/>
      <c r="AD90" s="1053"/>
      <c r="AE90" s="1053"/>
      <c r="AF90" s="1053"/>
      <c r="AG90" s="1053"/>
      <c r="AH90" s="1053"/>
      <c r="AI90" s="1053"/>
      <c r="AJ90" s="1053"/>
      <c r="AK90" s="1053"/>
      <c r="AL90" s="1053"/>
    </row>
    <row r="91" spans="1:38" s="1055" customFormat="1" ht="16.5" thickBot="1">
      <c r="A91" s="1053"/>
      <c r="B91" s="1077" t="s">
        <v>64</v>
      </c>
      <c r="C91" s="1068">
        <f>C81+C86</f>
        <v>2100000</v>
      </c>
      <c r="D91" s="1068">
        <f>D81+D86</f>
        <v>1000000</v>
      </c>
      <c r="E91" s="1068">
        <f>E81+E86</f>
        <v>5500000</v>
      </c>
      <c r="F91" s="1069">
        <f>F81+F86</f>
        <v>5500000</v>
      </c>
      <c r="G91" s="1053"/>
      <c r="H91" s="1053"/>
      <c r="I91" s="1053"/>
      <c r="J91" s="1053"/>
      <c r="K91" s="1053"/>
      <c r="L91" s="1053"/>
      <c r="M91" s="1053"/>
      <c r="N91" s="1053"/>
      <c r="O91" s="1053"/>
      <c r="P91" s="1053"/>
      <c r="Q91" s="1053"/>
      <c r="R91" s="1053"/>
      <c r="S91" s="1053"/>
      <c r="T91" s="1053"/>
      <c r="U91" s="1053"/>
      <c r="V91" s="1053"/>
      <c r="W91" s="1053"/>
      <c r="X91" s="1053"/>
      <c r="Y91" s="1053"/>
      <c r="Z91" s="1053"/>
      <c r="AA91" s="1053"/>
      <c r="AB91" s="1053"/>
      <c r="AC91" s="1053"/>
      <c r="AD91" s="1053"/>
      <c r="AE91" s="1053"/>
      <c r="AF91" s="1053"/>
      <c r="AG91" s="1053"/>
      <c r="AH91" s="1053"/>
      <c r="AI91" s="1053"/>
      <c r="AJ91" s="1053"/>
      <c r="AK91" s="1053"/>
      <c r="AL91" s="1053"/>
    </row>
    <row r="92" spans="1:38" ht="16.5" thickBot="1">
      <c r="B92" s="1072" t="s">
        <v>83</v>
      </c>
      <c r="C92" s="1073">
        <f>IF(C91-C73=0,0,"Error")</f>
        <v>0</v>
      </c>
      <c r="D92" s="1073">
        <f>IF(D91-D73=0,0,"Error")</f>
        <v>0</v>
      </c>
      <c r="E92" s="1073">
        <f>IF(E91-E73=0,0,"Error")</f>
        <v>0</v>
      </c>
      <c r="F92" s="1073">
        <f>IF(F91-F73=0,0,"Error")</f>
        <v>0</v>
      </c>
      <c r="G92" s="1053"/>
      <c r="H92" s="1053"/>
      <c r="I92" s="1053"/>
      <c r="J92" s="1053"/>
      <c r="K92" s="1053"/>
      <c r="L92" s="1053"/>
      <c r="M92" s="1053"/>
      <c r="N92" s="1053"/>
      <c r="O92" s="1053"/>
      <c r="P92" s="1053"/>
      <c r="Q92" s="1053"/>
      <c r="R92" s="1053"/>
      <c r="S92" s="1053"/>
      <c r="T92" s="1053"/>
      <c r="U92" s="1053"/>
      <c r="V92" s="1053"/>
      <c r="W92" s="1053"/>
      <c r="X92" s="1053"/>
      <c r="Y92" s="1053"/>
      <c r="Z92" s="1053"/>
      <c r="AA92" s="1053"/>
      <c r="AB92" s="1053"/>
      <c r="AC92" s="1053"/>
      <c r="AD92" s="1053"/>
      <c r="AE92" s="1053"/>
      <c r="AF92" s="1053"/>
      <c r="AG92" s="1053"/>
      <c r="AH92" s="1053"/>
      <c r="AI92" s="1053"/>
      <c r="AJ92" s="1053"/>
      <c r="AK92" s="1053"/>
      <c r="AL92" s="1053"/>
    </row>
    <row r="93" spans="1:38" ht="48" thickBot="1">
      <c r="B93" s="1047" t="s">
        <v>614</v>
      </c>
      <c r="C93" s="1075" t="s">
        <v>1534</v>
      </c>
      <c r="D93" s="1076" t="s">
        <v>55</v>
      </c>
      <c r="E93" s="1790" t="s">
        <v>1535</v>
      </c>
      <c r="F93" s="1791"/>
      <c r="G93" s="1053"/>
      <c r="H93" s="1053"/>
      <c r="I93" s="1053"/>
      <c r="J93" s="1053"/>
      <c r="K93" s="1053"/>
      <c r="L93" s="1053"/>
      <c r="M93" s="1053"/>
      <c r="N93" s="1053"/>
      <c r="O93" s="1053"/>
      <c r="P93" s="1053"/>
      <c r="Q93" s="1053"/>
      <c r="R93" s="1053"/>
      <c r="S93" s="1053"/>
      <c r="T93" s="1053"/>
      <c r="U93" s="1053"/>
      <c r="V93" s="1053"/>
      <c r="W93" s="1053"/>
      <c r="X93" s="1053"/>
      <c r="Y93" s="1053"/>
      <c r="Z93" s="1053"/>
      <c r="AA93" s="1053"/>
      <c r="AB93" s="1053"/>
      <c r="AC93" s="1053"/>
      <c r="AD93" s="1053"/>
      <c r="AE93" s="1053"/>
      <c r="AF93" s="1053"/>
      <c r="AG93" s="1053"/>
      <c r="AH93" s="1053"/>
      <c r="AI93" s="1053"/>
      <c r="AJ93" s="1053"/>
      <c r="AK93" s="1053"/>
      <c r="AL93" s="1053"/>
    </row>
    <row r="94" spans="1:38" ht="43.5" customHeight="1" thickBot="1">
      <c r="B94" s="1048" t="s">
        <v>29</v>
      </c>
      <c r="C94" s="1792"/>
      <c r="D94" s="1793"/>
      <c r="E94" s="1793"/>
      <c r="F94" s="1809"/>
      <c r="G94" s="1053"/>
      <c r="H94" s="1053"/>
      <c r="I94" s="1053"/>
      <c r="J94" s="1053"/>
      <c r="K94" s="1053"/>
      <c r="L94" s="1053"/>
      <c r="M94" s="1053"/>
      <c r="N94" s="1053"/>
      <c r="O94" s="1053"/>
      <c r="P94" s="1053"/>
      <c r="Q94" s="1053"/>
      <c r="R94" s="1053"/>
      <c r="S94" s="1053"/>
      <c r="T94" s="1053"/>
      <c r="U94" s="1053"/>
      <c r="V94" s="1053"/>
      <c r="W94" s="1053"/>
      <c r="X94" s="1053"/>
      <c r="Y94" s="1053"/>
      <c r="Z94" s="1053"/>
      <c r="AA94" s="1053"/>
      <c r="AB94" s="1053"/>
      <c r="AC94" s="1053"/>
      <c r="AD94" s="1053"/>
      <c r="AE94" s="1053"/>
      <c r="AF94" s="1053"/>
      <c r="AG94" s="1053"/>
      <c r="AH94" s="1053"/>
      <c r="AI94" s="1053"/>
      <c r="AJ94" s="1053"/>
      <c r="AK94" s="1053"/>
      <c r="AL94" s="1053"/>
    </row>
    <row r="95" spans="1:38" ht="16.5" thickBot="1">
      <c r="B95" s="1048" t="s">
        <v>31</v>
      </c>
      <c r="C95" s="1815" t="s">
        <v>247</v>
      </c>
      <c r="D95" s="1816"/>
      <c r="E95" s="1816"/>
      <c r="F95" s="1817"/>
      <c r="G95" s="1053"/>
      <c r="H95" s="1053"/>
      <c r="I95" s="1053"/>
      <c r="J95" s="1053"/>
      <c r="K95" s="1053"/>
      <c r="L95" s="1053"/>
      <c r="M95" s="1053"/>
      <c r="N95" s="1053"/>
      <c r="O95" s="1053"/>
      <c r="P95" s="1053"/>
      <c r="Q95" s="1053"/>
      <c r="R95" s="1053"/>
      <c r="S95" s="1053"/>
      <c r="T95" s="1053"/>
      <c r="U95" s="1053"/>
      <c r="V95" s="1053"/>
      <c r="W95" s="1053"/>
      <c r="X95" s="1053"/>
      <c r="Y95" s="1053"/>
      <c r="Z95" s="1053"/>
      <c r="AA95" s="1053"/>
      <c r="AB95" s="1053"/>
      <c r="AC95" s="1053"/>
      <c r="AD95" s="1053"/>
      <c r="AE95" s="1053"/>
      <c r="AF95" s="1053"/>
      <c r="AG95" s="1053"/>
      <c r="AH95" s="1053"/>
      <c r="AI95" s="1053"/>
      <c r="AJ95" s="1053"/>
      <c r="AK95" s="1053"/>
      <c r="AL95" s="1053"/>
    </row>
    <row r="96" spans="1:38">
      <c r="B96" s="1810"/>
      <c r="C96" s="1049">
        <v>2025</v>
      </c>
      <c r="D96" s="1049">
        <v>2026</v>
      </c>
      <c r="E96" s="1050">
        <v>2027</v>
      </c>
      <c r="F96" s="1050">
        <v>2028</v>
      </c>
      <c r="G96" s="1053"/>
      <c r="H96" s="1053"/>
      <c r="I96" s="1053"/>
      <c r="J96" s="1053"/>
      <c r="K96" s="1053"/>
      <c r="L96" s="1053"/>
      <c r="M96" s="1053"/>
      <c r="N96" s="1053"/>
      <c r="O96" s="1053"/>
      <c r="P96" s="1053"/>
      <c r="Q96" s="1053"/>
      <c r="R96" s="1053"/>
      <c r="S96" s="1053"/>
      <c r="T96" s="1053"/>
      <c r="U96" s="1053"/>
      <c r="V96" s="1053"/>
      <c r="W96" s="1053"/>
      <c r="X96" s="1053"/>
      <c r="Y96" s="1053"/>
      <c r="Z96" s="1053"/>
      <c r="AA96" s="1053"/>
      <c r="AB96" s="1053"/>
      <c r="AC96" s="1053"/>
      <c r="AD96" s="1053"/>
      <c r="AE96" s="1053"/>
      <c r="AF96" s="1053"/>
      <c r="AG96" s="1053"/>
      <c r="AH96" s="1053"/>
      <c r="AI96" s="1053"/>
      <c r="AJ96" s="1053"/>
      <c r="AK96" s="1053"/>
      <c r="AL96" s="1053"/>
    </row>
    <row r="97" spans="1:38" ht="16.5" thickBot="1">
      <c r="B97" s="1811"/>
      <c r="C97" s="1051" t="s">
        <v>13</v>
      </c>
      <c r="D97" s="1051" t="s">
        <v>14</v>
      </c>
      <c r="E97" s="1051" t="s">
        <v>14</v>
      </c>
      <c r="F97" s="1052" t="s">
        <v>14</v>
      </c>
      <c r="G97" s="1053"/>
      <c r="H97" s="1053"/>
      <c r="I97" s="1053"/>
      <c r="J97" s="1053"/>
      <c r="K97" s="1053"/>
      <c r="L97" s="1053"/>
      <c r="M97" s="1053"/>
      <c r="N97" s="1053"/>
      <c r="O97" s="1053"/>
      <c r="P97" s="1053"/>
      <c r="Q97" s="1053"/>
      <c r="R97" s="1053"/>
      <c r="S97" s="1053"/>
      <c r="T97" s="1053"/>
      <c r="U97" s="1053"/>
      <c r="V97" s="1053"/>
      <c r="W97" s="1053"/>
      <c r="X97" s="1053"/>
      <c r="Y97" s="1053"/>
      <c r="Z97" s="1053"/>
      <c r="AA97" s="1053"/>
      <c r="AB97" s="1053"/>
      <c r="AC97" s="1053"/>
      <c r="AD97" s="1053"/>
      <c r="AE97" s="1053"/>
      <c r="AF97" s="1053"/>
      <c r="AG97" s="1053"/>
      <c r="AH97" s="1053"/>
      <c r="AI97" s="1053"/>
      <c r="AJ97" s="1053"/>
      <c r="AK97" s="1053"/>
      <c r="AL97" s="1053"/>
    </row>
    <row r="98" spans="1:38" s="1055" customFormat="1" ht="16.5" thickBot="1">
      <c r="A98" s="1053"/>
      <c r="B98" s="1048" t="s">
        <v>33</v>
      </c>
      <c r="C98" s="1057">
        <v>101</v>
      </c>
      <c r="D98" s="1057"/>
      <c r="E98" s="1057"/>
      <c r="F98" s="1057"/>
      <c r="G98" s="1053"/>
      <c r="H98" s="1053"/>
      <c r="I98" s="1053"/>
      <c r="J98" s="1053"/>
      <c r="K98" s="1053"/>
      <c r="L98" s="1053"/>
      <c r="M98" s="1053"/>
      <c r="N98" s="1053"/>
      <c r="O98" s="1053"/>
      <c r="P98" s="1053"/>
      <c r="Q98" s="1053"/>
      <c r="R98" s="1053"/>
      <c r="S98" s="1053"/>
      <c r="T98" s="1053"/>
      <c r="U98" s="1053"/>
      <c r="V98" s="1053"/>
      <c r="W98" s="1053"/>
      <c r="X98" s="1053"/>
      <c r="Y98" s="1053"/>
      <c r="Z98" s="1053"/>
      <c r="AA98" s="1053"/>
      <c r="AB98" s="1053"/>
      <c r="AC98" s="1053"/>
      <c r="AD98" s="1053"/>
      <c r="AE98" s="1053"/>
      <c r="AF98" s="1053"/>
      <c r="AG98" s="1053"/>
      <c r="AH98" s="1053"/>
      <c r="AI98" s="1053"/>
      <c r="AJ98" s="1053"/>
      <c r="AK98" s="1053"/>
      <c r="AL98" s="1053"/>
    </row>
    <row r="99" spans="1:38" s="1055" customFormat="1" ht="16.5" thickBot="1">
      <c r="A99" s="1053"/>
      <c r="B99" s="1048" t="s">
        <v>214</v>
      </c>
      <c r="C99" s="1054">
        <f>C112</f>
        <v>25000000</v>
      </c>
      <c r="D99" s="1054">
        <v>0</v>
      </c>
      <c r="E99" s="1054">
        <v>0</v>
      </c>
      <c r="F99" s="1054">
        <v>0</v>
      </c>
      <c r="G99" s="1053"/>
      <c r="H99" s="1053"/>
      <c r="I99" s="1053"/>
      <c r="J99" s="1053"/>
      <c r="K99" s="1053"/>
      <c r="L99" s="1053"/>
      <c r="M99" s="1053"/>
      <c r="N99" s="1053"/>
      <c r="O99" s="1053"/>
      <c r="P99" s="1053"/>
      <c r="Q99" s="1053"/>
      <c r="R99" s="1053"/>
      <c r="S99" s="1053"/>
      <c r="T99" s="1053"/>
      <c r="U99" s="1053"/>
      <c r="V99" s="1053"/>
      <c r="W99" s="1053"/>
      <c r="X99" s="1053"/>
      <c r="Y99" s="1053"/>
      <c r="Z99" s="1053"/>
      <c r="AA99" s="1053"/>
      <c r="AB99" s="1053"/>
      <c r="AC99" s="1053"/>
      <c r="AD99" s="1053"/>
      <c r="AE99" s="1053"/>
      <c r="AF99" s="1053"/>
      <c r="AG99" s="1053"/>
      <c r="AH99" s="1053"/>
      <c r="AI99" s="1053"/>
      <c r="AJ99" s="1053"/>
      <c r="AK99" s="1053"/>
      <c r="AL99" s="1053"/>
    </row>
    <row r="100" spans="1:38" s="1055" customFormat="1" ht="16.5" thickBot="1">
      <c r="A100" s="1053"/>
      <c r="B100" s="1048" t="s">
        <v>215</v>
      </c>
      <c r="C100" s="1054">
        <f>C99/C98</f>
        <v>247524.75247524751</v>
      </c>
      <c r="D100" s="1054"/>
      <c r="E100" s="1054"/>
      <c r="F100" s="1054"/>
      <c r="G100" s="1053"/>
      <c r="H100" s="1053"/>
      <c r="I100" s="1053"/>
      <c r="J100" s="1053"/>
      <c r="K100" s="1053"/>
      <c r="L100" s="1053"/>
      <c r="M100" s="1053"/>
      <c r="N100" s="1053"/>
      <c r="O100" s="1053"/>
      <c r="P100" s="1053"/>
      <c r="Q100" s="1053"/>
      <c r="R100" s="1053"/>
      <c r="S100" s="1053"/>
      <c r="T100" s="1053"/>
      <c r="U100" s="1053"/>
      <c r="V100" s="1053"/>
      <c r="W100" s="1053"/>
      <c r="X100" s="1053"/>
      <c r="Y100" s="1053"/>
      <c r="Z100" s="1053"/>
      <c r="AA100" s="1053"/>
      <c r="AB100" s="1053"/>
      <c r="AC100" s="1053"/>
      <c r="AD100" s="1053"/>
      <c r="AE100" s="1053"/>
      <c r="AF100" s="1053"/>
      <c r="AG100" s="1053"/>
      <c r="AH100" s="1053"/>
      <c r="AI100" s="1053"/>
      <c r="AJ100" s="1053"/>
      <c r="AK100" s="1053"/>
      <c r="AL100" s="1053"/>
    </row>
    <row r="101" spans="1:38" s="1055" customFormat="1" ht="16.5" thickBot="1">
      <c r="A101" s="1053"/>
      <c r="B101" s="1048" t="s">
        <v>37</v>
      </c>
      <c r="C101" s="1057" t="s">
        <v>110</v>
      </c>
      <c r="D101" s="1058"/>
      <c r="E101" s="1058"/>
      <c r="F101" s="1059"/>
      <c r="G101" s="1053"/>
      <c r="H101" s="1053"/>
      <c r="I101" s="1053"/>
      <c r="J101" s="1053"/>
      <c r="K101" s="1053"/>
      <c r="L101" s="1053"/>
      <c r="M101" s="1053"/>
      <c r="N101" s="1053"/>
      <c r="O101" s="1053"/>
      <c r="P101" s="1053"/>
      <c r="Q101" s="1053"/>
      <c r="R101" s="1053"/>
      <c r="S101" s="1053"/>
      <c r="T101" s="1053"/>
      <c r="U101" s="1053"/>
      <c r="V101" s="1053"/>
      <c r="W101" s="1053"/>
      <c r="X101" s="1053"/>
      <c r="Y101" s="1053"/>
      <c r="Z101" s="1053"/>
      <c r="AA101" s="1053"/>
      <c r="AB101" s="1053"/>
      <c r="AC101" s="1053"/>
      <c r="AD101" s="1053"/>
      <c r="AE101" s="1053"/>
      <c r="AF101" s="1053"/>
      <c r="AG101" s="1053"/>
      <c r="AH101" s="1053"/>
      <c r="AI101" s="1053"/>
      <c r="AJ101" s="1053"/>
      <c r="AK101" s="1053"/>
      <c r="AL101" s="1053"/>
    </row>
    <row r="102" spans="1:38" s="1055" customFormat="1" ht="16.5" thickBot="1">
      <c r="A102" s="1053"/>
      <c r="B102" s="1048" t="s">
        <v>38</v>
      </c>
      <c r="C102" s="1057" t="s">
        <v>110</v>
      </c>
      <c r="D102" s="1058"/>
      <c r="E102" s="1058"/>
      <c r="F102" s="1059"/>
      <c r="G102" s="1053"/>
      <c r="H102" s="1053"/>
      <c r="I102" s="1053"/>
      <c r="J102" s="1053"/>
      <c r="K102" s="1053"/>
      <c r="L102" s="1053"/>
      <c r="M102" s="1053"/>
      <c r="N102" s="1053"/>
      <c r="O102" s="1053"/>
      <c r="P102" s="1053"/>
      <c r="Q102" s="1053"/>
      <c r="R102" s="1053"/>
      <c r="S102" s="1053"/>
      <c r="T102" s="1053"/>
      <c r="U102" s="1053"/>
      <c r="V102" s="1053"/>
      <c r="W102" s="1053"/>
      <c r="X102" s="1053"/>
      <c r="Y102" s="1053"/>
      <c r="Z102" s="1053"/>
      <c r="AA102" s="1053"/>
      <c r="AB102" s="1053"/>
      <c r="AC102" s="1053"/>
      <c r="AD102" s="1053"/>
      <c r="AE102" s="1053"/>
      <c r="AF102" s="1053"/>
      <c r="AG102" s="1053"/>
      <c r="AH102" s="1053"/>
      <c r="AI102" s="1053"/>
      <c r="AJ102" s="1053"/>
      <c r="AK102" s="1053"/>
      <c r="AL102" s="1053"/>
    </row>
    <row r="103" spans="1:38" s="1055" customFormat="1" ht="16.5" thickBot="1">
      <c r="A103" s="1053"/>
      <c r="B103" s="1048" t="s">
        <v>39</v>
      </c>
      <c r="C103" s="1057" t="s">
        <v>110</v>
      </c>
      <c r="D103" s="1058"/>
      <c r="E103" s="1058"/>
      <c r="F103" s="1059"/>
      <c r="G103" s="1053"/>
      <c r="H103" s="1053"/>
      <c r="I103" s="1053"/>
      <c r="J103" s="1053"/>
      <c r="K103" s="1053"/>
      <c r="L103" s="1053"/>
      <c r="M103" s="1053"/>
      <c r="N103" s="1053"/>
      <c r="O103" s="1053"/>
      <c r="P103" s="1053"/>
      <c r="Q103" s="1053"/>
      <c r="R103" s="1053"/>
      <c r="S103" s="1053"/>
      <c r="T103" s="1053"/>
      <c r="U103" s="1053"/>
      <c r="V103" s="1053"/>
      <c r="W103" s="1053"/>
      <c r="X103" s="1053"/>
      <c r="Y103" s="1053"/>
      <c r="Z103" s="1053"/>
      <c r="AA103" s="1053"/>
      <c r="AB103" s="1053"/>
      <c r="AC103" s="1053"/>
      <c r="AD103" s="1053"/>
      <c r="AE103" s="1053"/>
      <c r="AF103" s="1053"/>
      <c r="AG103" s="1053"/>
      <c r="AH103" s="1053"/>
      <c r="AI103" s="1053"/>
      <c r="AJ103" s="1053"/>
      <c r="AK103" s="1053"/>
      <c r="AL103" s="1053"/>
    </row>
    <row r="104" spans="1:38" ht="16.5" customHeight="1" thickBot="1">
      <c r="B104" s="1812" t="s">
        <v>1536</v>
      </c>
      <c r="C104" s="1813"/>
      <c r="D104" s="1813"/>
      <c r="E104" s="1813"/>
      <c r="F104" s="1814"/>
      <c r="G104" s="1053"/>
      <c r="H104" s="1053"/>
      <c r="I104" s="1053"/>
      <c r="J104" s="1053"/>
      <c r="K104" s="1053"/>
      <c r="L104" s="1053"/>
      <c r="M104" s="1053"/>
      <c r="N104" s="1053"/>
      <c r="O104" s="1053"/>
      <c r="P104" s="1053"/>
      <c r="Q104" s="1053"/>
      <c r="R104" s="1053"/>
      <c r="S104" s="1053"/>
      <c r="T104" s="1053"/>
      <c r="U104" s="1053"/>
      <c r="V104" s="1053"/>
      <c r="W104" s="1053"/>
      <c r="X104" s="1053"/>
      <c r="Y104" s="1053"/>
      <c r="Z104" s="1053"/>
      <c r="AA104" s="1053"/>
      <c r="AB104" s="1053"/>
      <c r="AC104" s="1053"/>
      <c r="AD104" s="1053"/>
      <c r="AE104" s="1053"/>
      <c r="AF104" s="1053"/>
      <c r="AG104" s="1053"/>
      <c r="AH104" s="1053"/>
      <c r="AI104" s="1053"/>
      <c r="AJ104" s="1053"/>
      <c r="AK104" s="1053"/>
      <c r="AL104" s="1053"/>
    </row>
    <row r="105" spans="1:38">
      <c r="B105" s="1810"/>
      <c r="C105" s="1049">
        <v>2025</v>
      </c>
      <c r="D105" s="1049">
        <v>2026</v>
      </c>
      <c r="E105" s="1050">
        <v>2027</v>
      </c>
      <c r="F105" s="1050">
        <v>2028</v>
      </c>
      <c r="G105" s="1053"/>
      <c r="H105" s="1053"/>
      <c r="I105" s="1053"/>
      <c r="J105" s="1053"/>
      <c r="K105" s="1053"/>
      <c r="L105" s="1053"/>
      <c r="M105" s="1053"/>
      <c r="N105" s="1053"/>
      <c r="O105" s="1053"/>
      <c r="P105" s="1053"/>
      <c r="Q105" s="1053"/>
      <c r="R105" s="1053"/>
      <c r="S105" s="1053"/>
      <c r="T105" s="1053"/>
      <c r="U105" s="1053"/>
      <c r="V105" s="1053"/>
      <c r="W105" s="1053"/>
      <c r="X105" s="1053"/>
      <c r="Y105" s="1053"/>
      <c r="Z105" s="1053"/>
      <c r="AA105" s="1053"/>
      <c r="AB105" s="1053"/>
      <c r="AC105" s="1053"/>
      <c r="AD105" s="1053"/>
      <c r="AE105" s="1053"/>
      <c r="AF105" s="1053"/>
      <c r="AG105" s="1053"/>
      <c r="AH105" s="1053"/>
      <c r="AI105" s="1053"/>
      <c r="AJ105" s="1053"/>
      <c r="AK105" s="1053"/>
      <c r="AL105" s="1053"/>
    </row>
    <row r="106" spans="1:38" ht="46.5" customHeight="1" thickBot="1">
      <c r="B106" s="1811"/>
      <c r="C106" s="1051" t="s">
        <v>13</v>
      </c>
      <c r="D106" s="1051" t="s">
        <v>14</v>
      </c>
      <c r="E106" s="1051" t="s">
        <v>14</v>
      </c>
      <c r="F106" s="1052" t="s">
        <v>14</v>
      </c>
      <c r="G106" s="1053"/>
      <c r="H106" s="1053"/>
      <c r="I106" s="1053"/>
      <c r="J106" s="1053"/>
      <c r="K106" s="1053"/>
      <c r="L106" s="1053"/>
      <c r="M106" s="1053"/>
      <c r="N106" s="1053"/>
      <c r="O106" s="1053"/>
      <c r="P106" s="1053"/>
      <c r="Q106" s="1053"/>
      <c r="R106" s="1053"/>
      <c r="S106" s="1053"/>
      <c r="T106" s="1053"/>
      <c r="U106" s="1053"/>
      <c r="V106" s="1053"/>
      <c r="W106" s="1053"/>
      <c r="X106" s="1053"/>
      <c r="Y106" s="1053"/>
      <c r="Z106" s="1053"/>
      <c r="AA106" s="1053"/>
      <c r="AB106" s="1053"/>
      <c r="AC106" s="1053"/>
      <c r="AD106" s="1053"/>
      <c r="AE106" s="1053"/>
      <c r="AF106" s="1053"/>
      <c r="AG106" s="1053"/>
      <c r="AH106" s="1053"/>
      <c r="AI106" s="1053"/>
      <c r="AJ106" s="1053"/>
      <c r="AK106" s="1053"/>
      <c r="AL106" s="1053"/>
    </row>
    <row r="107" spans="1:38" ht="16.5" hidden="1" customHeight="1">
      <c r="B107" s="1078" t="s">
        <v>59</v>
      </c>
      <c r="C107" s="1079">
        <f>C108+C109+C110+C111</f>
        <v>0</v>
      </c>
      <c r="D107" s="1079">
        <f>D108+D109+D110+D111</f>
        <v>0</v>
      </c>
      <c r="E107" s="1079">
        <f>E108+E109+E110+E111</f>
        <v>0</v>
      </c>
      <c r="F107" s="1080">
        <f>F108+F109+F110+F111</f>
        <v>0</v>
      </c>
      <c r="G107" s="1053"/>
      <c r="H107" s="1053"/>
      <c r="I107" s="1053"/>
      <c r="J107" s="1053"/>
      <c r="K107" s="1053"/>
      <c r="L107" s="1053"/>
      <c r="M107" s="1053"/>
      <c r="N107" s="1053"/>
      <c r="O107" s="1053"/>
      <c r="P107" s="1053"/>
      <c r="Q107" s="1053"/>
      <c r="R107" s="1053"/>
      <c r="S107" s="1053"/>
      <c r="T107" s="1053"/>
      <c r="U107" s="1053"/>
      <c r="V107" s="1053"/>
      <c r="W107" s="1053"/>
      <c r="X107" s="1053"/>
      <c r="Y107" s="1053"/>
      <c r="Z107" s="1053"/>
      <c r="AA107" s="1053"/>
      <c r="AB107" s="1053"/>
      <c r="AC107" s="1053"/>
      <c r="AD107" s="1053"/>
      <c r="AE107" s="1053"/>
      <c r="AF107" s="1053"/>
      <c r="AG107" s="1053"/>
      <c r="AH107" s="1053"/>
      <c r="AI107" s="1053"/>
      <c r="AJ107" s="1053"/>
      <c r="AK107" s="1053"/>
      <c r="AL107" s="1053"/>
    </row>
    <row r="108" spans="1:38" ht="16.5" hidden="1" customHeight="1">
      <c r="B108" s="1081" t="s">
        <v>42</v>
      </c>
      <c r="C108" s="1079">
        <v>0</v>
      </c>
      <c r="D108" s="1079">
        <v>0</v>
      </c>
      <c r="E108" s="1079">
        <v>0</v>
      </c>
      <c r="F108" s="1079">
        <v>0</v>
      </c>
      <c r="G108" s="1053"/>
      <c r="H108" s="1053"/>
      <c r="I108" s="1053"/>
      <c r="J108" s="1053"/>
      <c r="K108" s="1053"/>
      <c r="L108" s="1053"/>
      <c r="M108" s="1053"/>
      <c r="N108" s="1053"/>
      <c r="O108" s="1053"/>
      <c r="P108" s="1053"/>
      <c r="Q108" s="1053"/>
      <c r="R108" s="1053"/>
      <c r="S108" s="1053"/>
      <c r="T108" s="1053"/>
      <c r="U108" s="1053"/>
      <c r="V108" s="1053"/>
      <c r="W108" s="1053"/>
      <c r="X108" s="1053"/>
      <c r="Y108" s="1053"/>
      <c r="Z108" s="1053"/>
      <c r="AA108" s="1053"/>
      <c r="AB108" s="1053"/>
      <c r="AC108" s="1053"/>
      <c r="AD108" s="1053"/>
      <c r="AE108" s="1053"/>
      <c r="AF108" s="1053"/>
      <c r="AG108" s="1053"/>
      <c r="AH108" s="1053"/>
      <c r="AI108" s="1053"/>
      <c r="AJ108" s="1053"/>
      <c r="AK108" s="1053"/>
      <c r="AL108" s="1053"/>
    </row>
    <row r="109" spans="1:38" ht="16.5" hidden="1" customHeight="1">
      <c r="B109" s="1081" t="s">
        <v>60</v>
      </c>
      <c r="C109" s="1079">
        <v>0</v>
      </c>
      <c r="D109" s="1079">
        <v>0</v>
      </c>
      <c r="E109" s="1079">
        <v>0</v>
      </c>
      <c r="F109" s="1079">
        <v>0</v>
      </c>
      <c r="G109" s="1053"/>
      <c r="H109" s="1053"/>
      <c r="I109" s="1053"/>
      <c r="J109" s="1053"/>
      <c r="K109" s="1053"/>
      <c r="L109" s="1053"/>
      <c r="M109" s="1053"/>
      <c r="N109" s="1053"/>
      <c r="O109" s="1053"/>
      <c r="P109" s="1053"/>
      <c r="Q109" s="1053"/>
      <c r="R109" s="1053"/>
      <c r="S109" s="1053"/>
      <c r="T109" s="1053"/>
      <c r="U109" s="1053"/>
      <c r="V109" s="1053"/>
      <c r="W109" s="1053"/>
      <c r="X109" s="1053"/>
      <c r="Y109" s="1053"/>
      <c r="Z109" s="1053"/>
      <c r="AA109" s="1053"/>
      <c r="AB109" s="1053"/>
      <c r="AC109" s="1053"/>
      <c r="AD109" s="1053"/>
      <c r="AE109" s="1053"/>
      <c r="AF109" s="1053"/>
      <c r="AG109" s="1053"/>
      <c r="AH109" s="1053"/>
      <c r="AI109" s="1053"/>
      <c r="AJ109" s="1053"/>
      <c r="AK109" s="1053"/>
      <c r="AL109" s="1053"/>
    </row>
    <row r="110" spans="1:38" ht="16.5" hidden="1" customHeight="1">
      <c r="B110" s="1081" t="s">
        <v>61</v>
      </c>
      <c r="C110" s="1079">
        <v>0</v>
      </c>
      <c r="D110" s="1079">
        <v>0</v>
      </c>
      <c r="E110" s="1079">
        <v>0</v>
      </c>
      <c r="F110" s="1079">
        <v>0</v>
      </c>
      <c r="G110" s="1053"/>
      <c r="H110" s="1053"/>
      <c r="I110" s="1053"/>
      <c r="J110" s="1053"/>
      <c r="K110" s="1053"/>
      <c r="L110" s="1053"/>
      <c r="M110" s="1053"/>
      <c r="N110" s="1053"/>
      <c r="O110" s="1053"/>
      <c r="P110" s="1053"/>
      <c r="Q110" s="1053"/>
      <c r="R110" s="1053"/>
      <c r="S110" s="1053"/>
      <c r="T110" s="1053"/>
      <c r="U110" s="1053"/>
      <c r="V110" s="1053"/>
      <c r="W110" s="1053"/>
      <c r="X110" s="1053"/>
      <c r="Y110" s="1053"/>
      <c r="Z110" s="1053"/>
      <c r="AA110" s="1053"/>
      <c r="AB110" s="1053"/>
      <c r="AC110" s="1053"/>
      <c r="AD110" s="1053"/>
      <c r="AE110" s="1053"/>
      <c r="AF110" s="1053"/>
      <c r="AG110" s="1053"/>
      <c r="AH110" s="1053"/>
      <c r="AI110" s="1053"/>
      <c r="AJ110" s="1053"/>
      <c r="AK110" s="1053"/>
      <c r="AL110" s="1053"/>
    </row>
    <row r="111" spans="1:38" ht="16.5" hidden="1" customHeight="1">
      <c r="B111" s="1081" t="s">
        <v>62</v>
      </c>
      <c r="C111" s="1079">
        <v>0</v>
      </c>
      <c r="D111" s="1079">
        <v>0</v>
      </c>
      <c r="E111" s="1079">
        <v>0</v>
      </c>
      <c r="F111" s="1079">
        <v>0</v>
      </c>
      <c r="G111" s="1053"/>
      <c r="H111" s="1053"/>
      <c r="I111" s="1053"/>
      <c r="J111" s="1053"/>
      <c r="K111" s="1053"/>
      <c r="L111" s="1053"/>
      <c r="M111" s="1053"/>
      <c r="N111" s="1053"/>
      <c r="O111" s="1053"/>
      <c r="P111" s="1053"/>
      <c r="Q111" s="1053"/>
      <c r="R111" s="1053"/>
      <c r="S111" s="1053"/>
      <c r="T111" s="1053"/>
      <c r="U111" s="1053"/>
      <c r="V111" s="1053"/>
      <c r="W111" s="1053"/>
      <c r="X111" s="1053"/>
      <c r="Y111" s="1053"/>
      <c r="Z111" s="1053"/>
      <c r="AA111" s="1053"/>
      <c r="AB111" s="1053"/>
      <c r="AC111" s="1053"/>
      <c r="AD111" s="1053"/>
      <c r="AE111" s="1053"/>
      <c r="AF111" s="1053"/>
      <c r="AG111" s="1053"/>
      <c r="AH111" s="1053"/>
      <c r="AI111" s="1053"/>
      <c r="AJ111" s="1053"/>
      <c r="AK111" s="1053"/>
      <c r="AL111" s="1053"/>
    </row>
    <row r="112" spans="1:38" s="1055" customFormat="1" ht="16.5" thickBot="1">
      <c r="A112" s="1053"/>
      <c r="B112" s="1064" t="s">
        <v>63</v>
      </c>
      <c r="C112" s="1068">
        <f>C113+C114+C115+C116</f>
        <v>25000000</v>
      </c>
      <c r="D112" s="1068">
        <f>D113+D114+D115+D116</f>
        <v>0</v>
      </c>
      <c r="E112" s="1068">
        <f>E113+E114+E115+E116</f>
        <v>0</v>
      </c>
      <c r="F112" s="1069">
        <f>F113+F114+F115+F116</f>
        <v>0</v>
      </c>
      <c r="G112" s="1053"/>
      <c r="H112" s="1053"/>
      <c r="I112" s="1053"/>
      <c r="J112" s="1053"/>
      <c r="K112" s="1053"/>
      <c r="L112" s="1053"/>
      <c r="M112" s="1053"/>
      <c r="N112" s="1053"/>
      <c r="O112" s="1053"/>
      <c r="P112" s="1053"/>
      <c r="Q112" s="1053"/>
      <c r="R112" s="1053"/>
      <c r="S112" s="1053"/>
      <c r="T112" s="1053"/>
      <c r="U112" s="1053"/>
      <c r="V112" s="1053"/>
      <c r="W112" s="1053"/>
      <c r="X112" s="1053"/>
      <c r="Y112" s="1053"/>
      <c r="Z112" s="1053"/>
      <c r="AA112" s="1053"/>
      <c r="AB112" s="1053"/>
      <c r="AC112" s="1053"/>
      <c r="AD112" s="1053"/>
      <c r="AE112" s="1053"/>
      <c r="AF112" s="1053"/>
      <c r="AG112" s="1053"/>
      <c r="AH112" s="1053"/>
      <c r="AI112" s="1053"/>
      <c r="AJ112" s="1053"/>
      <c r="AK112" s="1053"/>
      <c r="AL112" s="1053"/>
    </row>
    <row r="113" spans="1:38" s="1055" customFormat="1" ht="16.5" thickBot="1">
      <c r="A113" s="1053"/>
      <c r="B113" s="1067" t="s">
        <v>42</v>
      </c>
      <c r="C113" s="1054">
        <v>25000000</v>
      </c>
      <c r="D113" s="1054">
        <v>0</v>
      </c>
      <c r="E113" s="1054">
        <v>0</v>
      </c>
      <c r="F113" s="1054">
        <v>0</v>
      </c>
      <c r="G113" s="1053"/>
      <c r="H113" s="1053"/>
      <c r="I113" s="1053"/>
      <c r="J113" s="1053"/>
      <c r="K113" s="1053"/>
      <c r="L113" s="1053"/>
      <c r="M113" s="1053"/>
      <c r="N113" s="1053"/>
      <c r="O113" s="1053"/>
      <c r="P113" s="1053"/>
      <c r="Q113" s="1053"/>
      <c r="R113" s="1053"/>
      <c r="S113" s="1053"/>
      <c r="T113" s="1053"/>
      <c r="U113" s="1053"/>
      <c r="V113" s="1053"/>
      <c r="W113" s="1053"/>
      <c r="X113" s="1053"/>
      <c r="Y113" s="1053"/>
      <c r="Z113" s="1053"/>
      <c r="AA113" s="1053"/>
      <c r="AB113" s="1053"/>
      <c r="AC113" s="1053"/>
      <c r="AD113" s="1053"/>
      <c r="AE113" s="1053"/>
      <c r="AF113" s="1053"/>
      <c r="AG113" s="1053"/>
      <c r="AH113" s="1053"/>
      <c r="AI113" s="1053"/>
      <c r="AJ113" s="1053"/>
      <c r="AK113" s="1053"/>
      <c r="AL113" s="1053"/>
    </row>
    <row r="114" spans="1:38" s="1055" customFormat="1" ht="16.5" thickBot="1">
      <c r="A114" s="1053"/>
      <c r="B114" s="1067" t="s">
        <v>60</v>
      </c>
      <c r="C114" s="1068"/>
      <c r="D114" s="1065"/>
      <c r="E114" s="1065"/>
      <c r="F114" s="1066"/>
      <c r="G114" s="1053"/>
      <c r="H114" s="1053"/>
      <c r="I114" s="1053"/>
      <c r="J114" s="1053"/>
      <c r="K114" s="1053"/>
      <c r="L114" s="1053"/>
      <c r="M114" s="1053"/>
      <c r="N114" s="1053"/>
      <c r="O114" s="1053"/>
      <c r="P114" s="1053"/>
      <c r="Q114" s="1053"/>
      <c r="R114" s="1053"/>
      <c r="S114" s="1053"/>
      <c r="T114" s="1053"/>
      <c r="U114" s="1053"/>
      <c r="V114" s="1053"/>
      <c r="W114" s="1053"/>
      <c r="X114" s="1053"/>
      <c r="Y114" s="1053"/>
      <c r="Z114" s="1053"/>
      <c r="AA114" s="1053"/>
      <c r="AB114" s="1053"/>
      <c r="AC114" s="1053"/>
      <c r="AD114" s="1053"/>
      <c r="AE114" s="1053"/>
      <c r="AF114" s="1053"/>
      <c r="AG114" s="1053"/>
      <c r="AH114" s="1053"/>
      <c r="AI114" s="1053"/>
      <c r="AJ114" s="1053"/>
      <c r="AK114" s="1053"/>
      <c r="AL114" s="1053"/>
    </row>
    <row r="115" spans="1:38" s="1055" customFormat="1" ht="12.75" customHeight="1" thickBot="1">
      <c r="A115" s="1053"/>
      <c r="B115" s="1067" t="s">
        <v>61</v>
      </c>
      <c r="C115" s="1068"/>
      <c r="D115" s="1065"/>
      <c r="E115" s="1065"/>
      <c r="F115" s="1066"/>
      <c r="G115" s="1053"/>
      <c r="H115" s="1053"/>
      <c r="I115" s="1053"/>
      <c r="J115" s="1053"/>
      <c r="K115" s="1053"/>
      <c r="L115" s="1053"/>
      <c r="M115" s="1053"/>
      <c r="N115" s="1053"/>
      <c r="O115" s="1053"/>
      <c r="P115" s="1053"/>
      <c r="Q115" s="1053"/>
      <c r="R115" s="1053"/>
      <c r="S115" s="1053"/>
      <c r="T115" s="1053"/>
      <c r="U115" s="1053"/>
      <c r="V115" s="1053"/>
      <c r="W115" s="1053"/>
      <c r="X115" s="1053"/>
      <c r="Y115" s="1053"/>
      <c r="Z115" s="1053"/>
      <c r="AA115" s="1053"/>
      <c r="AB115" s="1053"/>
      <c r="AC115" s="1053"/>
      <c r="AD115" s="1053"/>
      <c r="AE115" s="1053"/>
      <c r="AF115" s="1053"/>
      <c r="AG115" s="1053"/>
      <c r="AH115" s="1053"/>
      <c r="AI115" s="1053"/>
      <c r="AJ115" s="1053"/>
      <c r="AK115" s="1053"/>
      <c r="AL115" s="1053"/>
    </row>
    <row r="116" spans="1:38" s="1055" customFormat="1" ht="17.25" customHeight="1" thickBot="1">
      <c r="A116" s="1053"/>
      <c r="B116" s="1067" t="s">
        <v>62</v>
      </c>
      <c r="C116" s="1068"/>
      <c r="D116" s="1065"/>
      <c r="E116" s="1065"/>
      <c r="F116" s="1066"/>
      <c r="G116" s="1053"/>
      <c r="H116" s="1053"/>
      <c r="I116" s="1053"/>
      <c r="J116" s="1053"/>
      <c r="K116" s="1053"/>
      <c r="L116" s="1053"/>
      <c r="M116" s="1053"/>
      <c r="N116" s="1053"/>
      <c r="O116" s="1053"/>
      <c r="P116" s="1053"/>
      <c r="Q116" s="1053"/>
      <c r="R116" s="1053"/>
      <c r="S116" s="1053"/>
      <c r="T116" s="1053"/>
      <c r="U116" s="1053"/>
      <c r="V116" s="1053"/>
      <c r="W116" s="1053"/>
      <c r="X116" s="1053"/>
      <c r="Y116" s="1053"/>
      <c r="Z116" s="1053"/>
      <c r="AA116" s="1053"/>
      <c r="AB116" s="1053"/>
      <c r="AC116" s="1053"/>
      <c r="AD116" s="1053"/>
      <c r="AE116" s="1053"/>
      <c r="AF116" s="1053"/>
      <c r="AG116" s="1053"/>
      <c r="AH116" s="1053"/>
      <c r="AI116" s="1053"/>
      <c r="AJ116" s="1053"/>
      <c r="AK116" s="1053"/>
      <c r="AL116" s="1053"/>
    </row>
    <row r="117" spans="1:38" s="1055" customFormat="1" ht="16.5" thickBot="1">
      <c r="A117" s="1053"/>
      <c r="B117" s="1077" t="s">
        <v>314</v>
      </c>
      <c r="C117" s="1068">
        <f>C107+C112</f>
        <v>25000000</v>
      </c>
      <c r="D117" s="1068">
        <f>D107+D112</f>
        <v>0</v>
      </c>
      <c r="E117" s="1068">
        <f>E107+E112</f>
        <v>0</v>
      </c>
      <c r="F117" s="1069">
        <f>F107+F112</f>
        <v>0</v>
      </c>
      <c r="G117" s="1053"/>
      <c r="H117" s="1053"/>
      <c r="I117" s="1053"/>
      <c r="J117" s="1053"/>
      <c r="K117" s="1053"/>
      <c r="L117" s="1053"/>
      <c r="M117" s="1053"/>
      <c r="N117" s="1053"/>
      <c r="O117" s="1053"/>
      <c r="P117" s="1053"/>
      <c r="Q117" s="1053"/>
      <c r="R117" s="1053"/>
      <c r="S117" s="1053"/>
      <c r="T117" s="1053"/>
      <c r="U117" s="1053"/>
      <c r="V117" s="1053"/>
      <c r="W117" s="1053"/>
      <c r="X117" s="1053"/>
      <c r="Y117" s="1053"/>
      <c r="Z117" s="1053"/>
      <c r="AA117" s="1053"/>
      <c r="AB117" s="1053"/>
      <c r="AC117" s="1053"/>
      <c r="AD117" s="1053"/>
      <c r="AE117" s="1053"/>
      <c r="AF117" s="1053"/>
      <c r="AG117" s="1053"/>
      <c r="AH117" s="1053"/>
      <c r="AI117" s="1053"/>
      <c r="AJ117" s="1053"/>
      <c r="AK117" s="1053"/>
      <c r="AL117" s="1053"/>
    </row>
    <row r="118" spans="1:38" ht="16.5" thickBot="1">
      <c r="B118" s="1072" t="s">
        <v>83</v>
      </c>
      <c r="C118" s="1073">
        <f>IF(C117-C99=0,0,"Error")</f>
        <v>0</v>
      </c>
      <c r="D118" s="1073">
        <f>IF(D117-D99=0,0,"Error")</f>
        <v>0</v>
      </c>
      <c r="E118" s="1073">
        <f>IF(E117-E99=0,0,"Error")</f>
        <v>0</v>
      </c>
      <c r="F118" s="1073">
        <f>IF(F117-F99=0,0,"Error")</f>
        <v>0</v>
      </c>
      <c r="G118" s="1053"/>
      <c r="H118" s="1053"/>
      <c r="I118" s="1053"/>
      <c r="J118" s="1053"/>
      <c r="K118" s="1053"/>
      <c r="L118" s="1053"/>
      <c r="M118" s="1053"/>
      <c r="N118" s="1053"/>
      <c r="O118" s="1053"/>
      <c r="P118" s="1053"/>
      <c r="Q118" s="1053"/>
      <c r="R118" s="1053"/>
      <c r="S118" s="1053"/>
      <c r="T118" s="1053"/>
      <c r="U118" s="1053"/>
      <c r="V118" s="1053"/>
      <c r="W118" s="1053"/>
      <c r="X118" s="1053"/>
      <c r="Y118" s="1053"/>
      <c r="Z118" s="1053"/>
      <c r="AA118" s="1053"/>
      <c r="AB118" s="1053"/>
      <c r="AC118" s="1053"/>
      <c r="AD118" s="1053"/>
      <c r="AE118" s="1053"/>
      <c r="AF118" s="1053"/>
      <c r="AG118" s="1053"/>
      <c r="AH118" s="1053"/>
      <c r="AI118" s="1053"/>
      <c r="AJ118" s="1053"/>
      <c r="AK118" s="1053"/>
      <c r="AL118" s="1053"/>
    </row>
    <row r="119" spans="1:38" ht="48" hidden="1" thickBot="1">
      <c r="B119" s="1047" t="s">
        <v>1537</v>
      </c>
      <c r="C119" s="1075"/>
      <c r="D119" s="1076" t="s">
        <v>55</v>
      </c>
      <c r="E119" s="1790"/>
      <c r="F119" s="1791"/>
      <c r="G119" s="1053"/>
      <c r="H119" s="1053"/>
      <c r="I119" s="1053"/>
      <c r="J119" s="1053"/>
      <c r="K119" s="1053"/>
      <c r="L119" s="1053"/>
      <c r="M119" s="1053"/>
      <c r="N119" s="1053"/>
      <c r="O119" s="1053"/>
      <c r="P119" s="1053"/>
      <c r="Q119" s="1053"/>
      <c r="R119" s="1053"/>
      <c r="S119" s="1053"/>
      <c r="T119" s="1053"/>
      <c r="U119" s="1053"/>
      <c r="V119" s="1053"/>
      <c r="W119" s="1053"/>
      <c r="X119" s="1053"/>
      <c r="Y119" s="1053"/>
      <c r="Z119" s="1053"/>
      <c r="AA119" s="1053"/>
      <c r="AB119" s="1053"/>
      <c r="AC119" s="1053"/>
      <c r="AD119" s="1053"/>
      <c r="AE119" s="1053"/>
      <c r="AF119" s="1053"/>
      <c r="AG119" s="1053"/>
      <c r="AH119" s="1053"/>
      <c r="AI119" s="1053"/>
      <c r="AJ119" s="1053"/>
      <c r="AK119" s="1053"/>
      <c r="AL119" s="1053"/>
    </row>
    <row r="120" spans="1:38" ht="70.5" hidden="1" customHeight="1">
      <c r="B120" s="1048" t="s">
        <v>29</v>
      </c>
      <c r="C120" s="1792"/>
      <c r="D120" s="1793"/>
      <c r="E120" s="1793"/>
      <c r="F120" s="1809"/>
      <c r="G120" s="1053"/>
      <c r="H120" s="1053"/>
      <c r="I120" s="1053"/>
      <c r="J120" s="1053"/>
      <c r="K120" s="1053"/>
      <c r="L120" s="1053"/>
      <c r="M120" s="1053"/>
      <c r="N120" s="1053"/>
      <c r="O120" s="1053"/>
      <c r="P120" s="1053"/>
      <c r="Q120" s="1053"/>
      <c r="R120" s="1053"/>
      <c r="S120" s="1053"/>
      <c r="T120" s="1053"/>
      <c r="U120" s="1053"/>
      <c r="V120" s="1053"/>
      <c r="W120" s="1053"/>
      <c r="X120" s="1053"/>
      <c r="Y120" s="1053"/>
      <c r="Z120" s="1053"/>
      <c r="AA120" s="1053"/>
      <c r="AB120" s="1053"/>
      <c r="AC120" s="1053"/>
      <c r="AD120" s="1053"/>
      <c r="AE120" s="1053"/>
      <c r="AF120" s="1053"/>
      <c r="AG120" s="1053"/>
      <c r="AH120" s="1053"/>
      <c r="AI120" s="1053"/>
      <c r="AJ120" s="1053"/>
      <c r="AK120" s="1053"/>
      <c r="AL120" s="1053"/>
    </row>
    <row r="121" spans="1:38" ht="16.5" hidden="1" thickBot="1">
      <c r="B121" s="1048" t="s">
        <v>31</v>
      </c>
      <c r="C121" s="1815"/>
      <c r="D121" s="1816"/>
      <c r="E121" s="1816"/>
      <c r="F121" s="1817"/>
      <c r="G121" s="1053"/>
      <c r="H121" s="1053"/>
      <c r="I121" s="1053"/>
      <c r="J121" s="1053"/>
      <c r="K121" s="1053"/>
      <c r="L121" s="1053"/>
      <c r="M121" s="1053"/>
      <c r="N121" s="1053"/>
      <c r="O121" s="1053"/>
      <c r="P121" s="1053"/>
      <c r="Q121" s="1053"/>
      <c r="R121" s="1053"/>
      <c r="S121" s="1053"/>
      <c r="T121" s="1053"/>
      <c r="U121" s="1053"/>
      <c r="V121" s="1053"/>
      <c r="W121" s="1053"/>
      <c r="X121" s="1053"/>
      <c r="Y121" s="1053"/>
      <c r="Z121" s="1053"/>
      <c r="AA121" s="1053"/>
      <c r="AB121" s="1053"/>
      <c r="AC121" s="1053"/>
      <c r="AD121" s="1053"/>
      <c r="AE121" s="1053"/>
      <c r="AF121" s="1053"/>
      <c r="AG121" s="1053"/>
      <c r="AH121" s="1053"/>
      <c r="AI121" s="1053"/>
      <c r="AJ121" s="1053"/>
      <c r="AK121" s="1053"/>
      <c r="AL121" s="1053"/>
    </row>
    <row r="122" spans="1:38" ht="16.5" hidden="1" thickBot="1">
      <c r="B122" s="1810"/>
      <c r="C122" s="1049">
        <v>2025</v>
      </c>
      <c r="D122" s="1049">
        <v>2026</v>
      </c>
      <c r="E122" s="1050">
        <v>2027</v>
      </c>
      <c r="F122" s="1050">
        <v>2028</v>
      </c>
      <c r="G122" s="1053"/>
      <c r="H122" s="1053"/>
      <c r="I122" s="1053"/>
      <c r="J122" s="1053"/>
      <c r="K122" s="1053"/>
      <c r="L122" s="1053"/>
      <c r="M122" s="1053"/>
      <c r="N122" s="1053"/>
      <c r="O122" s="1053"/>
      <c r="P122" s="1053"/>
      <c r="Q122" s="1053"/>
      <c r="R122" s="1053"/>
      <c r="S122" s="1053"/>
      <c r="T122" s="1053"/>
      <c r="U122" s="1053"/>
      <c r="V122" s="1053"/>
      <c r="W122" s="1053"/>
      <c r="X122" s="1053"/>
      <c r="Y122" s="1053"/>
      <c r="Z122" s="1053"/>
      <c r="AA122" s="1053"/>
      <c r="AB122" s="1053"/>
      <c r="AC122" s="1053"/>
      <c r="AD122" s="1053"/>
      <c r="AE122" s="1053"/>
      <c r="AF122" s="1053"/>
      <c r="AG122" s="1053"/>
      <c r="AH122" s="1053"/>
      <c r="AI122" s="1053"/>
      <c r="AJ122" s="1053"/>
      <c r="AK122" s="1053"/>
      <c r="AL122" s="1053"/>
    </row>
    <row r="123" spans="1:38" ht="16.5" hidden="1" thickBot="1">
      <c r="B123" s="1811"/>
      <c r="C123" s="1051" t="s">
        <v>13</v>
      </c>
      <c r="D123" s="1051" t="s">
        <v>14</v>
      </c>
      <c r="E123" s="1051" t="s">
        <v>14</v>
      </c>
      <c r="F123" s="1052" t="s">
        <v>14</v>
      </c>
      <c r="G123" s="1053"/>
      <c r="H123" s="1053"/>
      <c r="I123" s="1053"/>
      <c r="J123" s="1053"/>
      <c r="K123" s="1053"/>
      <c r="L123" s="1053"/>
      <c r="M123" s="1053"/>
      <c r="N123" s="1053"/>
      <c r="O123" s="1053"/>
      <c r="P123" s="1053"/>
      <c r="Q123" s="1053"/>
      <c r="R123" s="1053"/>
      <c r="S123" s="1053"/>
      <c r="T123" s="1053"/>
      <c r="U123" s="1053"/>
      <c r="V123" s="1053"/>
      <c r="W123" s="1053"/>
      <c r="X123" s="1053"/>
      <c r="Y123" s="1053"/>
      <c r="Z123" s="1053"/>
      <c r="AA123" s="1053"/>
      <c r="AB123" s="1053"/>
      <c r="AC123" s="1053"/>
      <c r="AD123" s="1053"/>
      <c r="AE123" s="1053"/>
      <c r="AF123" s="1053"/>
      <c r="AG123" s="1053"/>
      <c r="AH123" s="1053"/>
      <c r="AI123" s="1053"/>
      <c r="AJ123" s="1053"/>
      <c r="AK123" s="1053"/>
      <c r="AL123" s="1053"/>
    </row>
    <row r="124" spans="1:38" ht="16.5" hidden="1" thickBot="1">
      <c r="B124" s="1048" t="s">
        <v>33</v>
      </c>
      <c r="C124" s="1082"/>
      <c r="D124" s="1082"/>
      <c r="E124" s="1082"/>
      <c r="F124" s="1082"/>
      <c r="G124" s="1053"/>
      <c r="H124" s="1053"/>
      <c r="I124" s="1053"/>
      <c r="J124" s="1053"/>
      <c r="K124" s="1053"/>
      <c r="L124" s="1053"/>
      <c r="M124" s="1053"/>
      <c r="N124" s="1053"/>
      <c r="O124" s="1053"/>
      <c r="P124" s="1053"/>
      <c r="Q124" s="1053"/>
      <c r="R124" s="1053"/>
      <c r="S124" s="1053"/>
      <c r="T124" s="1053"/>
      <c r="U124" s="1053"/>
      <c r="V124" s="1053"/>
      <c r="W124" s="1053"/>
      <c r="X124" s="1053"/>
      <c r="Y124" s="1053"/>
      <c r="Z124" s="1053"/>
      <c r="AA124" s="1053"/>
      <c r="AB124" s="1053"/>
      <c r="AC124" s="1053"/>
      <c r="AD124" s="1053"/>
      <c r="AE124" s="1053"/>
      <c r="AF124" s="1053"/>
      <c r="AG124" s="1053"/>
      <c r="AH124" s="1053"/>
      <c r="AI124" s="1053"/>
      <c r="AJ124" s="1053"/>
      <c r="AK124" s="1053"/>
      <c r="AL124" s="1053"/>
    </row>
    <row r="125" spans="1:38" ht="16.5" hidden="1" thickBot="1">
      <c r="B125" s="1048" t="s">
        <v>35</v>
      </c>
      <c r="C125" s="1054"/>
      <c r="D125" s="1083"/>
      <c r="E125" s="1083"/>
      <c r="F125" s="1083"/>
      <c r="G125" s="1053"/>
      <c r="H125" s="1053"/>
      <c r="I125" s="1053"/>
      <c r="J125" s="1053"/>
      <c r="K125" s="1053"/>
      <c r="L125" s="1053"/>
      <c r="M125" s="1053"/>
      <c r="N125" s="1053"/>
      <c r="O125" s="1053"/>
      <c r="P125" s="1053"/>
      <c r="Q125" s="1053"/>
      <c r="R125" s="1053"/>
      <c r="S125" s="1053"/>
      <c r="T125" s="1053"/>
      <c r="U125" s="1053"/>
      <c r="V125" s="1053"/>
      <c r="W125" s="1053"/>
      <c r="X125" s="1053"/>
      <c r="Y125" s="1053"/>
      <c r="Z125" s="1053"/>
      <c r="AA125" s="1053"/>
      <c r="AB125" s="1053"/>
      <c r="AC125" s="1053"/>
      <c r="AD125" s="1053"/>
      <c r="AE125" s="1053"/>
      <c r="AF125" s="1053"/>
      <c r="AG125" s="1053"/>
      <c r="AH125" s="1053"/>
      <c r="AI125" s="1053"/>
      <c r="AJ125" s="1053"/>
      <c r="AK125" s="1053"/>
      <c r="AL125" s="1053"/>
    </row>
    <row r="126" spans="1:38" ht="16.5" hidden="1" thickBot="1">
      <c r="B126" s="1048" t="s">
        <v>36</v>
      </c>
      <c r="C126" s="1054" t="e">
        <f>C125/C124</f>
        <v>#DIV/0!</v>
      </c>
      <c r="D126" s="1054" t="e">
        <f>D125/D124</f>
        <v>#DIV/0!</v>
      </c>
      <c r="E126" s="1054" t="e">
        <f>E125/E124</f>
        <v>#DIV/0!</v>
      </c>
      <c r="F126" s="1054" t="e">
        <f>F125/F124</f>
        <v>#DIV/0!</v>
      </c>
      <c r="G126" s="1053"/>
      <c r="H126" s="1053"/>
      <c r="I126" s="1053"/>
      <c r="J126" s="1053"/>
      <c r="K126" s="1053"/>
      <c r="L126" s="1053"/>
      <c r="M126" s="1053"/>
      <c r="N126" s="1053"/>
      <c r="O126" s="1053"/>
      <c r="P126" s="1053"/>
      <c r="Q126" s="1053"/>
      <c r="R126" s="1053"/>
      <c r="S126" s="1053"/>
      <c r="T126" s="1053"/>
      <c r="U126" s="1053"/>
      <c r="V126" s="1053"/>
      <c r="W126" s="1053"/>
      <c r="X126" s="1053"/>
      <c r="Y126" s="1053"/>
      <c r="Z126" s="1053"/>
      <c r="AA126" s="1053"/>
      <c r="AB126" s="1053"/>
      <c r="AC126" s="1053"/>
      <c r="AD126" s="1053"/>
      <c r="AE126" s="1053"/>
      <c r="AF126" s="1053"/>
      <c r="AG126" s="1053"/>
      <c r="AH126" s="1053"/>
      <c r="AI126" s="1053"/>
      <c r="AJ126" s="1053"/>
      <c r="AK126" s="1053"/>
      <c r="AL126" s="1053"/>
    </row>
    <row r="127" spans="1:38" ht="16.5" hidden="1" thickBot="1">
      <c r="B127" s="1048" t="s">
        <v>37</v>
      </c>
      <c r="C127" s="1057" t="s">
        <v>110</v>
      </c>
      <c r="D127" s="1058"/>
      <c r="E127" s="1058"/>
      <c r="F127" s="1059"/>
      <c r="G127" s="1053"/>
      <c r="H127" s="1053"/>
      <c r="I127" s="1053"/>
      <c r="J127" s="1053"/>
      <c r="K127" s="1053"/>
      <c r="L127" s="1053"/>
      <c r="M127" s="1053"/>
      <c r="N127" s="1053"/>
      <c r="O127" s="1053"/>
      <c r="P127" s="1053"/>
      <c r="Q127" s="1053"/>
      <c r="R127" s="1053"/>
      <c r="S127" s="1053"/>
      <c r="T127" s="1053"/>
      <c r="U127" s="1053"/>
      <c r="V127" s="1053"/>
      <c r="W127" s="1053"/>
      <c r="X127" s="1053"/>
      <c r="Y127" s="1053"/>
      <c r="Z127" s="1053"/>
      <c r="AA127" s="1053"/>
      <c r="AB127" s="1053"/>
      <c r="AC127" s="1053"/>
      <c r="AD127" s="1053"/>
      <c r="AE127" s="1053"/>
      <c r="AF127" s="1053"/>
      <c r="AG127" s="1053"/>
      <c r="AH127" s="1053"/>
      <c r="AI127" s="1053"/>
      <c r="AJ127" s="1053"/>
      <c r="AK127" s="1053"/>
      <c r="AL127" s="1053"/>
    </row>
    <row r="128" spans="1:38" ht="16.5" hidden="1" thickBot="1">
      <c r="B128" s="1048" t="s">
        <v>38</v>
      </c>
      <c r="C128" s="1057" t="s">
        <v>110</v>
      </c>
      <c r="D128" s="1058"/>
      <c r="E128" s="1058"/>
      <c r="F128" s="1059"/>
      <c r="G128" s="1053"/>
      <c r="H128" s="1053"/>
      <c r="I128" s="1053"/>
      <c r="J128" s="1053"/>
      <c r="K128" s="1053"/>
      <c r="L128" s="1053"/>
      <c r="M128" s="1053"/>
      <c r="N128" s="1053"/>
      <c r="O128" s="1053"/>
      <c r="P128" s="1053"/>
      <c r="Q128" s="1053"/>
      <c r="R128" s="1053"/>
      <c r="S128" s="1053"/>
      <c r="T128" s="1053"/>
      <c r="U128" s="1053"/>
      <c r="V128" s="1053"/>
      <c r="W128" s="1053"/>
      <c r="X128" s="1053"/>
      <c r="Y128" s="1053"/>
      <c r="Z128" s="1053"/>
      <c r="AA128" s="1053"/>
      <c r="AB128" s="1053"/>
      <c r="AC128" s="1053"/>
      <c r="AD128" s="1053"/>
      <c r="AE128" s="1053"/>
      <c r="AF128" s="1053"/>
      <c r="AG128" s="1053"/>
      <c r="AH128" s="1053"/>
      <c r="AI128" s="1053"/>
      <c r="AJ128" s="1053"/>
      <c r="AK128" s="1053"/>
      <c r="AL128" s="1053"/>
    </row>
    <row r="129" spans="2:38" ht="16.5" hidden="1" thickBot="1">
      <c r="B129" s="1048" t="s">
        <v>39</v>
      </c>
      <c r="C129" s="1057" t="s">
        <v>110</v>
      </c>
      <c r="D129" s="1058"/>
      <c r="E129" s="1058"/>
      <c r="F129" s="1059"/>
      <c r="G129" s="1053"/>
      <c r="H129" s="1053"/>
      <c r="I129" s="1053"/>
      <c r="J129" s="1053"/>
      <c r="K129" s="1053"/>
      <c r="L129" s="1053"/>
      <c r="M129" s="1053"/>
      <c r="N129" s="1053"/>
      <c r="O129" s="1053"/>
      <c r="P129" s="1053"/>
      <c r="Q129" s="1053"/>
      <c r="R129" s="1053"/>
      <c r="S129" s="1053"/>
      <c r="T129" s="1053"/>
      <c r="U129" s="1053"/>
      <c r="V129" s="1053"/>
      <c r="W129" s="1053"/>
      <c r="X129" s="1053"/>
      <c r="Y129" s="1053"/>
      <c r="Z129" s="1053"/>
      <c r="AA129" s="1053"/>
      <c r="AB129" s="1053"/>
      <c r="AC129" s="1053"/>
      <c r="AD129" s="1053"/>
      <c r="AE129" s="1053"/>
      <c r="AF129" s="1053"/>
      <c r="AG129" s="1053"/>
      <c r="AH129" s="1053"/>
      <c r="AI129" s="1053"/>
      <c r="AJ129" s="1053"/>
      <c r="AK129" s="1053"/>
      <c r="AL129" s="1053"/>
    </row>
    <row r="130" spans="2:38" ht="16.5" hidden="1" thickBot="1">
      <c r="B130" s="1812" t="s">
        <v>1536</v>
      </c>
      <c r="C130" s="1813"/>
      <c r="D130" s="1813"/>
      <c r="E130" s="1813"/>
      <c r="F130" s="1814"/>
      <c r="G130" s="1053"/>
      <c r="H130" s="1053"/>
      <c r="I130" s="1053"/>
      <c r="J130" s="1053"/>
      <c r="K130" s="1053"/>
      <c r="L130" s="1053"/>
      <c r="M130" s="1053"/>
      <c r="N130" s="1053"/>
      <c r="O130" s="1053"/>
      <c r="P130" s="1053"/>
      <c r="Q130" s="1053"/>
      <c r="R130" s="1053"/>
      <c r="S130" s="1053"/>
      <c r="T130" s="1053"/>
      <c r="U130" s="1053"/>
      <c r="V130" s="1053"/>
      <c r="W130" s="1053"/>
      <c r="X130" s="1053"/>
      <c r="Y130" s="1053"/>
      <c r="Z130" s="1053"/>
      <c r="AA130" s="1053"/>
      <c r="AB130" s="1053"/>
      <c r="AC130" s="1053"/>
      <c r="AD130" s="1053"/>
      <c r="AE130" s="1053"/>
      <c r="AF130" s="1053"/>
      <c r="AG130" s="1053"/>
      <c r="AH130" s="1053"/>
      <c r="AI130" s="1053"/>
      <c r="AJ130" s="1053"/>
      <c r="AK130" s="1053"/>
      <c r="AL130" s="1053"/>
    </row>
    <row r="131" spans="2:38" ht="16.5" hidden="1" thickBot="1">
      <c r="B131" s="1810"/>
      <c r="C131" s="1049">
        <v>2025</v>
      </c>
      <c r="D131" s="1049">
        <v>2026</v>
      </c>
      <c r="E131" s="1050">
        <v>2027</v>
      </c>
      <c r="F131" s="1050">
        <v>2028</v>
      </c>
      <c r="G131" s="1053"/>
      <c r="H131" s="1053"/>
      <c r="I131" s="1053"/>
      <c r="J131" s="1053"/>
      <c r="K131" s="1053"/>
      <c r="L131" s="1053"/>
      <c r="M131" s="1053"/>
      <c r="N131" s="1053"/>
      <c r="O131" s="1053"/>
      <c r="P131" s="1053"/>
      <c r="Q131" s="1053"/>
      <c r="R131" s="1053"/>
      <c r="S131" s="1053"/>
      <c r="T131" s="1053"/>
      <c r="U131" s="1053"/>
      <c r="V131" s="1053"/>
      <c r="W131" s="1053"/>
      <c r="X131" s="1053"/>
      <c r="Y131" s="1053"/>
      <c r="Z131" s="1053"/>
      <c r="AA131" s="1053"/>
      <c r="AB131" s="1053"/>
      <c r="AC131" s="1053"/>
      <c r="AD131" s="1053"/>
      <c r="AE131" s="1053"/>
      <c r="AF131" s="1053"/>
      <c r="AG131" s="1053"/>
      <c r="AH131" s="1053"/>
      <c r="AI131" s="1053"/>
      <c r="AJ131" s="1053"/>
      <c r="AK131" s="1053"/>
      <c r="AL131" s="1053"/>
    </row>
    <row r="132" spans="2:38" ht="16.5" hidden="1" thickBot="1">
      <c r="B132" s="1811"/>
      <c r="C132" s="1051" t="s">
        <v>13</v>
      </c>
      <c r="D132" s="1051" t="s">
        <v>14</v>
      </c>
      <c r="E132" s="1051" t="s">
        <v>14</v>
      </c>
      <c r="F132" s="1052" t="s">
        <v>14</v>
      </c>
      <c r="G132" s="1053"/>
      <c r="H132" s="1053"/>
      <c r="I132" s="1053"/>
      <c r="J132" s="1053"/>
      <c r="K132" s="1053"/>
      <c r="L132" s="1053"/>
      <c r="M132" s="1053"/>
      <c r="N132" s="1053"/>
      <c r="O132" s="1053"/>
      <c r="P132" s="1053"/>
      <c r="Q132" s="1053"/>
      <c r="R132" s="1053"/>
      <c r="S132" s="1053"/>
      <c r="T132" s="1053"/>
      <c r="U132" s="1053"/>
      <c r="V132" s="1053"/>
      <c r="W132" s="1053"/>
      <c r="X132" s="1053"/>
      <c r="Y132" s="1053"/>
      <c r="Z132" s="1053"/>
      <c r="AA132" s="1053"/>
      <c r="AB132" s="1053"/>
      <c r="AC132" s="1053"/>
      <c r="AD132" s="1053"/>
      <c r="AE132" s="1053"/>
      <c r="AF132" s="1053"/>
      <c r="AG132" s="1053"/>
      <c r="AH132" s="1053"/>
      <c r="AI132" s="1053"/>
      <c r="AJ132" s="1053"/>
      <c r="AK132" s="1053"/>
      <c r="AL132" s="1053"/>
    </row>
    <row r="133" spans="2:38" ht="16.5" hidden="1" thickBot="1">
      <c r="B133" s="1078" t="s">
        <v>59</v>
      </c>
      <c r="C133" s="1079">
        <f>C134+C135+C136+C137</f>
        <v>0</v>
      </c>
      <c r="D133" s="1079">
        <f>D134+D135+D136+D137</f>
        <v>0</v>
      </c>
      <c r="E133" s="1079">
        <f>E134+E135+E136+E137</f>
        <v>0</v>
      </c>
      <c r="F133" s="1080">
        <f>F134+F135+F136+F137</f>
        <v>0</v>
      </c>
      <c r="G133" s="1053"/>
      <c r="H133" s="1053"/>
      <c r="I133" s="1053"/>
      <c r="J133" s="1053"/>
      <c r="K133" s="1053"/>
      <c r="L133" s="1053"/>
      <c r="M133" s="1053"/>
      <c r="N133" s="1053"/>
      <c r="O133" s="1053"/>
      <c r="P133" s="1053"/>
      <c r="Q133" s="1053"/>
      <c r="R133" s="1053"/>
      <c r="S133" s="1053"/>
      <c r="T133" s="1053"/>
      <c r="U133" s="1053"/>
      <c r="V133" s="1053"/>
      <c r="W133" s="1053"/>
      <c r="X133" s="1053"/>
      <c r="Y133" s="1053"/>
      <c r="Z133" s="1053"/>
      <c r="AA133" s="1053"/>
      <c r="AB133" s="1053"/>
      <c r="AC133" s="1053"/>
      <c r="AD133" s="1053"/>
      <c r="AE133" s="1053"/>
      <c r="AF133" s="1053"/>
      <c r="AG133" s="1053"/>
      <c r="AH133" s="1053"/>
      <c r="AI133" s="1053"/>
      <c r="AJ133" s="1053"/>
      <c r="AK133" s="1053"/>
      <c r="AL133" s="1053"/>
    </row>
    <row r="134" spans="2:38" ht="16.5" hidden="1" thickBot="1">
      <c r="B134" s="1081" t="s">
        <v>42</v>
      </c>
      <c r="C134" s="1079">
        <v>0</v>
      </c>
      <c r="D134" s="1079">
        <v>0</v>
      </c>
      <c r="E134" s="1079">
        <v>0</v>
      </c>
      <c r="F134" s="1079">
        <v>0</v>
      </c>
      <c r="G134" s="1053"/>
      <c r="H134" s="1053"/>
      <c r="I134" s="1053"/>
      <c r="J134" s="1053"/>
      <c r="K134" s="1053"/>
      <c r="L134" s="1053"/>
      <c r="M134" s="1053"/>
      <c r="N134" s="1053"/>
      <c r="O134" s="1053"/>
      <c r="P134" s="1053"/>
      <c r="Q134" s="1053"/>
      <c r="R134" s="1053"/>
      <c r="S134" s="1053"/>
      <c r="T134" s="1053"/>
      <c r="U134" s="1053"/>
      <c r="V134" s="1053"/>
      <c r="W134" s="1053"/>
      <c r="X134" s="1053"/>
      <c r="Y134" s="1053"/>
      <c r="Z134" s="1053"/>
      <c r="AA134" s="1053"/>
      <c r="AB134" s="1053"/>
      <c r="AC134" s="1053"/>
      <c r="AD134" s="1053"/>
      <c r="AE134" s="1053"/>
      <c r="AF134" s="1053"/>
      <c r="AG134" s="1053"/>
      <c r="AH134" s="1053"/>
      <c r="AI134" s="1053"/>
      <c r="AJ134" s="1053"/>
      <c r="AK134" s="1053"/>
      <c r="AL134" s="1053"/>
    </row>
    <row r="135" spans="2:38" ht="16.5" hidden="1" thickBot="1">
      <c r="B135" s="1081" t="s">
        <v>60</v>
      </c>
      <c r="C135" s="1079">
        <v>0</v>
      </c>
      <c r="D135" s="1079">
        <v>0</v>
      </c>
      <c r="E135" s="1079">
        <v>0</v>
      </c>
      <c r="F135" s="1079">
        <v>0</v>
      </c>
      <c r="G135" s="1053"/>
      <c r="H135" s="1053"/>
      <c r="I135" s="1053"/>
      <c r="J135" s="1053"/>
      <c r="K135" s="1053"/>
      <c r="L135" s="1053"/>
      <c r="M135" s="1053"/>
      <c r="N135" s="1053"/>
      <c r="O135" s="1053"/>
      <c r="P135" s="1053"/>
      <c r="Q135" s="1053"/>
      <c r="R135" s="1053"/>
      <c r="S135" s="1053"/>
      <c r="T135" s="1053"/>
      <c r="U135" s="1053"/>
      <c r="V135" s="1053"/>
      <c r="W135" s="1053"/>
      <c r="X135" s="1053"/>
      <c r="Y135" s="1053"/>
      <c r="Z135" s="1053"/>
      <c r="AA135" s="1053"/>
      <c r="AB135" s="1053"/>
      <c r="AC135" s="1053"/>
      <c r="AD135" s="1053"/>
      <c r="AE135" s="1053"/>
      <c r="AF135" s="1053"/>
      <c r="AG135" s="1053"/>
      <c r="AH135" s="1053"/>
      <c r="AI135" s="1053"/>
      <c r="AJ135" s="1053"/>
      <c r="AK135" s="1053"/>
      <c r="AL135" s="1053"/>
    </row>
    <row r="136" spans="2:38" ht="16.5" hidden="1" thickBot="1">
      <c r="B136" s="1081" t="s">
        <v>61</v>
      </c>
      <c r="C136" s="1079">
        <v>0</v>
      </c>
      <c r="D136" s="1079">
        <v>0</v>
      </c>
      <c r="E136" s="1079">
        <v>0</v>
      </c>
      <c r="F136" s="1079">
        <v>0</v>
      </c>
      <c r="G136" s="1053"/>
      <c r="H136" s="1053"/>
      <c r="I136" s="1053"/>
      <c r="J136" s="1053"/>
      <c r="K136" s="1053"/>
      <c r="L136" s="1053"/>
      <c r="M136" s="1053"/>
      <c r="N136" s="1053"/>
      <c r="O136" s="1053"/>
      <c r="P136" s="1053"/>
      <c r="Q136" s="1053"/>
      <c r="R136" s="1053"/>
      <c r="S136" s="1053"/>
      <c r="T136" s="1053"/>
      <c r="U136" s="1053"/>
      <c r="V136" s="1053"/>
      <c r="W136" s="1053"/>
      <c r="X136" s="1053"/>
      <c r="Y136" s="1053"/>
      <c r="Z136" s="1053"/>
      <c r="AA136" s="1053"/>
      <c r="AB136" s="1053"/>
      <c r="AC136" s="1053"/>
      <c r="AD136" s="1053"/>
      <c r="AE136" s="1053"/>
      <c r="AF136" s="1053"/>
      <c r="AG136" s="1053"/>
      <c r="AH136" s="1053"/>
      <c r="AI136" s="1053"/>
      <c r="AJ136" s="1053"/>
      <c r="AK136" s="1053"/>
      <c r="AL136" s="1053"/>
    </row>
    <row r="137" spans="2:38" ht="16.5" hidden="1" thickBot="1">
      <c r="B137" s="1081" t="s">
        <v>62</v>
      </c>
      <c r="C137" s="1079">
        <v>0</v>
      </c>
      <c r="D137" s="1079">
        <v>0</v>
      </c>
      <c r="E137" s="1079">
        <v>0</v>
      </c>
      <c r="F137" s="1079">
        <v>0</v>
      </c>
      <c r="G137" s="1053"/>
      <c r="H137" s="1053"/>
      <c r="I137" s="1053"/>
      <c r="J137" s="1053"/>
      <c r="K137" s="1053"/>
      <c r="L137" s="1053"/>
      <c r="M137" s="1053"/>
      <c r="N137" s="1053"/>
      <c r="O137" s="1053"/>
      <c r="P137" s="1053"/>
      <c r="Q137" s="1053"/>
      <c r="R137" s="1053"/>
      <c r="S137" s="1053"/>
      <c r="T137" s="1053"/>
      <c r="U137" s="1053"/>
      <c r="V137" s="1053"/>
      <c r="W137" s="1053"/>
      <c r="X137" s="1053"/>
      <c r="Y137" s="1053"/>
      <c r="Z137" s="1053"/>
      <c r="AA137" s="1053"/>
      <c r="AB137" s="1053"/>
      <c r="AC137" s="1053"/>
      <c r="AD137" s="1053"/>
      <c r="AE137" s="1053"/>
      <c r="AF137" s="1053"/>
      <c r="AG137" s="1053"/>
      <c r="AH137" s="1053"/>
      <c r="AI137" s="1053"/>
      <c r="AJ137" s="1053"/>
      <c r="AK137" s="1053"/>
      <c r="AL137" s="1053"/>
    </row>
    <row r="138" spans="2:38" ht="16.5" hidden="1" thickBot="1">
      <c r="B138" s="1078" t="s">
        <v>63</v>
      </c>
      <c r="C138" s="1084">
        <f>C139+C140+C141+C142</f>
        <v>0</v>
      </c>
      <c r="D138" s="1084">
        <f>D139+D140+D141+D142</f>
        <v>0</v>
      </c>
      <c r="E138" s="1084">
        <f>E139+E140+E141+E142</f>
        <v>0</v>
      </c>
      <c r="F138" s="1085">
        <f>F139+F140+F141+F142</f>
        <v>0</v>
      </c>
      <c r="G138" s="1053"/>
      <c r="H138" s="1053"/>
      <c r="I138" s="1053"/>
      <c r="J138" s="1053"/>
      <c r="K138" s="1053"/>
      <c r="L138" s="1053"/>
      <c r="M138" s="1053"/>
      <c r="N138" s="1053"/>
      <c r="O138" s="1053"/>
      <c r="P138" s="1053"/>
      <c r="Q138" s="1053"/>
      <c r="R138" s="1053"/>
      <c r="S138" s="1053"/>
      <c r="T138" s="1053"/>
      <c r="U138" s="1053"/>
      <c r="V138" s="1053"/>
      <c r="W138" s="1053"/>
      <c r="X138" s="1053"/>
      <c r="Y138" s="1053"/>
      <c r="Z138" s="1053"/>
      <c r="AA138" s="1053"/>
      <c r="AB138" s="1053"/>
      <c r="AC138" s="1053"/>
      <c r="AD138" s="1053"/>
      <c r="AE138" s="1053"/>
      <c r="AF138" s="1053"/>
      <c r="AG138" s="1053"/>
      <c r="AH138" s="1053"/>
      <c r="AI138" s="1053"/>
      <c r="AJ138" s="1053"/>
      <c r="AK138" s="1053"/>
      <c r="AL138" s="1053"/>
    </row>
    <row r="139" spans="2:38" ht="16.5" hidden="1" thickBot="1">
      <c r="B139" s="1081" t="s">
        <v>42</v>
      </c>
      <c r="C139" s="1079"/>
      <c r="D139" s="1083"/>
      <c r="E139" s="1083"/>
      <c r="F139" s="1083"/>
      <c r="G139" s="1053"/>
      <c r="H139" s="1053"/>
      <c r="I139" s="1053"/>
      <c r="J139" s="1053"/>
      <c r="K139" s="1053"/>
      <c r="L139" s="1053"/>
      <c r="M139" s="1053"/>
      <c r="N139" s="1053"/>
      <c r="O139" s="1053"/>
      <c r="P139" s="1053"/>
      <c r="Q139" s="1053"/>
      <c r="R139" s="1053"/>
      <c r="S139" s="1053"/>
      <c r="T139" s="1053"/>
      <c r="U139" s="1053"/>
      <c r="V139" s="1053"/>
      <c r="W139" s="1053"/>
      <c r="X139" s="1053"/>
      <c r="Y139" s="1053"/>
      <c r="Z139" s="1053"/>
      <c r="AA139" s="1053"/>
      <c r="AB139" s="1053"/>
      <c r="AC139" s="1053"/>
      <c r="AD139" s="1053"/>
      <c r="AE139" s="1053"/>
      <c r="AF139" s="1053"/>
      <c r="AG139" s="1053"/>
      <c r="AH139" s="1053"/>
      <c r="AI139" s="1053"/>
      <c r="AJ139" s="1053"/>
      <c r="AK139" s="1053"/>
      <c r="AL139" s="1053"/>
    </row>
    <row r="140" spans="2:38" ht="16.5" hidden="1" thickBot="1">
      <c r="B140" s="1081" t="s">
        <v>60</v>
      </c>
      <c r="C140" s="1084"/>
      <c r="D140" s="1079"/>
      <c r="E140" s="1079"/>
      <c r="F140" s="1080"/>
      <c r="G140" s="1053"/>
      <c r="H140" s="1053"/>
      <c r="I140" s="1053"/>
      <c r="J140" s="1053"/>
      <c r="K140" s="1053"/>
      <c r="L140" s="1053"/>
      <c r="M140" s="1053"/>
      <c r="N140" s="1053"/>
      <c r="O140" s="1053"/>
      <c r="P140" s="1053"/>
      <c r="Q140" s="1053"/>
      <c r="R140" s="1053"/>
      <c r="S140" s="1053"/>
      <c r="T140" s="1053"/>
      <c r="U140" s="1053"/>
      <c r="V140" s="1053"/>
      <c r="W140" s="1053"/>
      <c r="X140" s="1053"/>
      <c r="Y140" s="1053"/>
      <c r="Z140" s="1053"/>
      <c r="AA140" s="1053"/>
      <c r="AB140" s="1053"/>
      <c r="AC140" s="1053"/>
      <c r="AD140" s="1053"/>
      <c r="AE140" s="1053"/>
      <c r="AF140" s="1053"/>
      <c r="AG140" s="1053"/>
      <c r="AH140" s="1053"/>
      <c r="AI140" s="1053"/>
      <c r="AJ140" s="1053"/>
      <c r="AK140" s="1053"/>
      <c r="AL140" s="1053"/>
    </row>
    <row r="141" spans="2:38" ht="16.5" hidden="1" thickBot="1">
      <c r="B141" s="1081" t="s">
        <v>61</v>
      </c>
      <c r="C141" s="1084"/>
      <c r="D141" s="1079"/>
      <c r="E141" s="1079"/>
      <c r="F141" s="1080"/>
      <c r="G141" s="1053"/>
      <c r="H141" s="1053"/>
      <c r="I141" s="1053"/>
      <c r="J141" s="1053"/>
      <c r="K141" s="1053"/>
      <c r="L141" s="1053"/>
      <c r="M141" s="1053"/>
      <c r="N141" s="1053"/>
      <c r="O141" s="1053"/>
      <c r="P141" s="1053"/>
      <c r="Q141" s="1053"/>
      <c r="R141" s="1053"/>
      <c r="S141" s="1053"/>
      <c r="T141" s="1053"/>
      <c r="U141" s="1053"/>
      <c r="V141" s="1053"/>
      <c r="W141" s="1053"/>
      <c r="X141" s="1053"/>
      <c r="Y141" s="1053"/>
      <c r="Z141" s="1053"/>
      <c r="AA141" s="1053"/>
      <c r="AB141" s="1053"/>
      <c r="AC141" s="1053"/>
      <c r="AD141" s="1053"/>
      <c r="AE141" s="1053"/>
      <c r="AF141" s="1053"/>
      <c r="AG141" s="1053"/>
      <c r="AH141" s="1053"/>
      <c r="AI141" s="1053"/>
      <c r="AJ141" s="1053"/>
      <c r="AK141" s="1053"/>
      <c r="AL141" s="1053"/>
    </row>
    <row r="142" spans="2:38" ht="16.5" hidden="1" thickBot="1">
      <c r="B142" s="1081" t="s">
        <v>62</v>
      </c>
      <c r="C142" s="1084"/>
      <c r="D142" s="1079"/>
      <c r="E142" s="1079"/>
      <c r="F142" s="1080"/>
      <c r="G142" s="1053"/>
      <c r="H142" s="1053"/>
      <c r="I142" s="1053"/>
      <c r="J142" s="1053"/>
      <c r="K142" s="1053"/>
      <c r="L142" s="1053"/>
      <c r="M142" s="1053"/>
      <c r="N142" s="1053"/>
      <c r="O142" s="1053"/>
      <c r="P142" s="1053"/>
      <c r="Q142" s="1053"/>
      <c r="R142" s="1053"/>
      <c r="S142" s="1053"/>
      <c r="T142" s="1053"/>
      <c r="U142" s="1053"/>
      <c r="V142" s="1053"/>
      <c r="W142" s="1053"/>
      <c r="X142" s="1053"/>
      <c r="Y142" s="1053"/>
      <c r="Z142" s="1053"/>
      <c r="AA142" s="1053"/>
      <c r="AB142" s="1053"/>
      <c r="AC142" s="1053"/>
      <c r="AD142" s="1053"/>
      <c r="AE142" s="1053"/>
      <c r="AF142" s="1053"/>
      <c r="AG142" s="1053"/>
      <c r="AH142" s="1053"/>
      <c r="AI142" s="1053"/>
      <c r="AJ142" s="1053"/>
      <c r="AK142" s="1053"/>
      <c r="AL142" s="1053"/>
    </row>
    <row r="143" spans="2:38" ht="16.5" hidden="1" thickBot="1">
      <c r="B143" s="1086" t="s">
        <v>1538</v>
      </c>
      <c r="C143" s="1084">
        <f>C133+C138</f>
        <v>0</v>
      </c>
      <c r="D143" s="1084">
        <f>D133+D138</f>
        <v>0</v>
      </c>
      <c r="E143" s="1084">
        <f>E133+E138</f>
        <v>0</v>
      </c>
      <c r="F143" s="1085">
        <f>F133+F138</f>
        <v>0</v>
      </c>
      <c r="G143" s="1053"/>
      <c r="H143" s="1053"/>
      <c r="I143" s="1053"/>
      <c r="J143" s="1053"/>
      <c r="K143" s="1053"/>
      <c r="L143" s="1053"/>
      <c r="M143" s="1053"/>
      <c r="N143" s="1053"/>
      <c r="O143" s="1053"/>
      <c r="P143" s="1053"/>
      <c r="Q143" s="1053"/>
      <c r="R143" s="1053"/>
      <c r="S143" s="1053"/>
      <c r="T143" s="1053"/>
      <c r="U143" s="1053"/>
      <c r="V143" s="1053"/>
      <c r="W143" s="1053"/>
      <c r="X143" s="1053"/>
      <c r="Y143" s="1053"/>
      <c r="Z143" s="1053"/>
      <c r="AA143" s="1053"/>
      <c r="AB143" s="1053"/>
      <c r="AC143" s="1053"/>
      <c r="AD143" s="1053"/>
      <c r="AE143" s="1053"/>
      <c r="AF143" s="1053"/>
      <c r="AG143" s="1053"/>
      <c r="AH143" s="1053"/>
      <c r="AI143" s="1053"/>
      <c r="AJ143" s="1053"/>
      <c r="AK143" s="1053"/>
      <c r="AL143" s="1053"/>
    </row>
    <row r="144" spans="2:38" ht="16.5" hidden="1" thickBot="1">
      <c r="B144" s="1072" t="s">
        <v>83</v>
      </c>
      <c r="C144" s="1073">
        <f>IF(C143-C125=0,0,"Error")</f>
        <v>0</v>
      </c>
      <c r="D144" s="1073">
        <f>IF(D143-D125=0,0,"Error")</f>
        <v>0</v>
      </c>
      <c r="E144" s="1073">
        <f>IF(E143-E125=0,0,"Error")</f>
        <v>0</v>
      </c>
      <c r="F144" s="1073">
        <f>IF(F143-F125=0,0,"Error")</f>
        <v>0</v>
      </c>
      <c r="G144" s="1053"/>
      <c r="H144" s="1053"/>
      <c r="I144" s="1053"/>
      <c r="J144" s="1053"/>
      <c r="K144" s="1053"/>
      <c r="L144" s="1053"/>
      <c r="M144" s="1053"/>
      <c r="N144" s="1053"/>
      <c r="O144" s="1053"/>
      <c r="P144" s="1053"/>
      <c r="Q144" s="1053"/>
      <c r="R144" s="1053"/>
      <c r="S144" s="1053"/>
      <c r="T144" s="1053"/>
      <c r="U144" s="1053"/>
      <c r="V144" s="1053"/>
      <c r="W144" s="1053"/>
      <c r="X144" s="1053"/>
      <c r="Y144" s="1053"/>
      <c r="Z144" s="1053"/>
      <c r="AA144" s="1053"/>
      <c r="AB144" s="1053"/>
      <c r="AC144" s="1053"/>
      <c r="AD144" s="1053"/>
      <c r="AE144" s="1053"/>
      <c r="AF144" s="1053"/>
      <c r="AG144" s="1053"/>
      <c r="AH144" s="1053"/>
      <c r="AI144" s="1053"/>
      <c r="AJ144" s="1053"/>
      <c r="AK144" s="1053"/>
      <c r="AL144" s="1053"/>
    </row>
    <row r="145" spans="1:38" ht="16.5" thickBot="1">
      <c r="B145" s="1806" t="s">
        <v>51</v>
      </c>
      <c r="C145" s="1807"/>
      <c r="D145" s="1807"/>
      <c r="E145" s="1807"/>
      <c r="F145" s="1808"/>
      <c r="G145" s="1053"/>
      <c r="H145" s="1053"/>
      <c r="I145" s="1053"/>
      <c r="J145" s="1053"/>
      <c r="K145" s="1053"/>
      <c r="L145" s="1053"/>
      <c r="M145" s="1053"/>
      <c r="N145" s="1053"/>
      <c r="O145" s="1053"/>
      <c r="P145" s="1053"/>
      <c r="Q145" s="1053"/>
      <c r="R145" s="1053"/>
      <c r="S145" s="1053"/>
      <c r="T145" s="1053"/>
      <c r="U145" s="1053"/>
      <c r="V145" s="1053"/>
      <c r="W145" s="1053"/>
      <c r="X145" s="1053"/>
      <c r="Y145" s="1053"/>
      <c r="Z145" s="1053"/>
      <c r="AA145" s="1053"/>
      <c r="AB145" s="1053"/>
      <c r="AC145" s="1053"/>
      <c r="AD145" s="1053"/>
      <c r="AE145" s="1053"/>
      <c r="AF145" s="1053"/>
      <c r="AG145" s="1053"/>
      <c r="AH145" s="1053"/>
      <c r="AI145" s="1053"/>
      <c r="AJ145" s="1053"/>
      <c r="AK145" s="1053"/>
      <c r="AL145" s="1053"/>
    </row>
    <row r="146" spans="1:38" ht="16.5" thickBot="1">
      <c r="B146" s="1806" t="s">
        <v>52</v>
      </c>
      <c r="C146" s="1807"/>
      <c r="D146" s="1807"/>
      <c r="E146" s="1807"/>
      <c r="F146" s="1808"/>
      <c r="G146" s="1053"/>
      <c r="H146" s="1053"/>
      <c r="I146" s="1053"/>
      <c r="J146" s="1053"/>
      <c r="K146" s="1053"/>
      <c r="L146" s="1053"/>
      <c r="M146" s="1053"/>
      <c r="N146" s="1053"/>
      <c r="O146" s="1053"/>
      <c r="P146" s="1053"/>
      <c r="Q146" s="1053"/>
      <c r="R146" s="1053"/>
      <c r="S146" s="1053"/>
      <c r="T146" s="1053"/>
      <c r="U146" s="1053"/>
      <c r="V146" s="1053"/>
      <c r="W146" s="1053"/>
      <c r="X146" s="1053"/>
      <c r="Y146" s="1053"/>
      <c r="Z146" s="1053"/>
      <c r="AA146" s="1053"/>
      <c r="AB146" s="1053"/>
      <c r="AC146" s="1053"/>
      <c r="AD146" s="1053"/>
      <c r="AE146" s="1053"/>
      <c r="AF146" s="1053"/>
      <c r="AG146" s="1053"/>
      <c r="AH146" s="1053"/>
      <c r="AI146" s="1053"/>
      <c r="AJ146" s="1053"/>
      <c r="AK146" s="1053"/>
      <c r="AL146" s="1053"/>
    </row>
    <row r="147" spans="1:38" ht="48" thickBot="1">
      <c r="B147" s="1047" t="s">
        <v>116</v>
      </c>
      <c r="C147" s="1075" t="s">
        <v>1539</v>
      </c>
      <c r="D147" s="1076" t="s">
        <v>55</v>
      </c>
      <c r="E147" s="1790" t="s">
        <v>1540</v>
      </c>
      <c r="F147" s="1791"/>
      <c r="G147" s="1053"/>
      <c r="H147" s="1053"/>
      <c r="I147" s="1053"/>
      <c r="J147" s="1053"/>
      <c r="K147" s="1053"/>
      <c r="L147" s="1053"/>
      <c r="M147" s="1053"/>
      <c r="N147" s="1053"/>
      <c r="O147" s="1053"/>
      <c r="P147" s="1053"/>
      <c r="Q147" s="1053"/>
      <c r="R147" s="1053"/>
      <c r="S147" s="1053"/>
      <c r="T147" s="1053"/>
      <c r="U147" s="1053"/>
      <c r="V147" s="1053"/>
      <c r="W147" s="1053"/>
      <c r="X147" s="1053"/>
      <c r="Y147" s="1053"/>
      <c r="Z147" s="1053"/>
      <c r="AA147" s="1053"/>
      <c r="AB147" s="1053"/>
      <c r="AC147" s="1053"/>
      <c r="AD147" s="1053"/>
      <c r="AE147" s="1053"/>
      <c r="AF147" s="1053"/>
      <c r="AG147" s="1053"/>
      <c r="AH147" s="1053"/>
      <c r="AI147" s="1053"/>
      <c r="AJ147" s="1053"/>
      <c r="AK147" s="1053"/>
      <c r="AL147" s="1053"/>
    </row>
    <row r="148" spans="1:38" ht="43.5" customHeight="1" thickBot="1">
      <c r="B148" s="1048" t="s">
        <v>29</v>
      </c>
      <c r="C148" s="1792" t="s">
        <v>1541</v>
      </c>
      <c r="D148" s="1793"/>
      <c r="E148" s="1793"/>
      <c r="F148" s="1809"/>
      <c r="G148" s="1053"/>
      <c r="H148" s="1053"/>
      <c r="I148" s="1053"/>
      <c r="J148" s="1053"/>
      <c r="K148" s="1053"/>
      <c r="L148" s="1053"/>
      <c r="M148" s="1053"/>
      <c r="N148" s="1053"/>
      <c r="O148" s="1053"/>
      <c r="P148" s="1053"/>
      <c r="Q148" s="1053"/>
      <c r="R148" s="1053"/>
      <c r="S148" s="1053"/>
      <c r="T148" s="1053"/>
      <c r="U148" s="1053"/>
      <c r="V148" s="1053"/>
      <c r="W148" s="1053"/>
      <c r="X148" s="1053"/>
      <c r="Y148" s="1053"/>
      <c r="Z148" s="1053"/>
      <c r="AA148" s="1053"/>
      <c r="AB148" s="1053"/>
      <c r="AC148" s="1053"/>
      <c r="AD148" s="1053"/>
      <c r="AE148" s="1053"/>
      <c r="AF148" s="1053"/>
      <c r="AG148" s="1053"/>
      <c r="AH148" s="1053"/>
      <c r="AI148" s="1053"/>
      <c r="AJ148" s="1053"/>
      <c r="AK148" s="1053"/>
      <c r="AL148" s="1053"/>
    </row>
    <row r="149" spans="1:38" ht="16.5" thickBot="1">
      <c r="B149" s="1048" t="s">
        <v>31</v>
      </c>
      <c r="C149" s="1795" t="s">
        <v>977</v>
      </c>
      <c r="D149" s="1796"/>
      <c r="E149" s="1796"/>
      <c r="F149" s="1797"/>
      <c r="G149" s="1053"/>
      <c r="H149" s="1053"/>
      <c r="I149" s="1053"/>
      <c r="J149" s="1053"/>
      <c r="K149" s="1053"/>
      <c r="L149" s="1053"/>
      <c r="M149" s="1053"/>
      <c r="N149" s="1053"/>
      <c r="O149" s="1053"/>
      <c r="P149" s="1053"/>
      <c r="Q149" s="1053"/>
      <c r="R149" s="1053"/>
      <c r="S149" s="1053"/>
      <c r="T149" s="1053"/>
      <c r="U149" s="1053"/>
      <c r="V149" s="1053"/>
      <c r="W149" s="1053"/>
      <c r="X149" s="1053"/>
      <c r="Y149" s="1053"/>
      <c r="Z149" s="1053"/>
      <c r="AA149" s="1053"/>
      <c r="AB149" s="1053"/>
      <c r="AC149" s="1053"/>
      <c r="AD149" s="1053"/>
      <c r="AE149" s="1053"/>
      <c r="AF149" s="1053"/>
      <c r="AG149" s="1053"/>
      <c r="AH149" s="1053"/>
      <c r="AI149" s="1053"/>
      <c r="AJ149" s="1053"/>
      <c r="AK149" s="1053"/>
      <c r="AL149" s="1053"/>
    </row>
    <row r="150" spans="1:38">
      <c r="B150" s="1810"/>
      <c r="C150" s="1049">
        <v>2025</v>
      </c>
      <c r="D150" s="1049">
        <v>2026</v>
      </c>
      <c r="E150" s="1050">
        <v>2027</v>
      </c>
      <c r="F150" s="1050">
        <v>2028</v>
      </c>
      <c r="G150" s="1053"/>
      <c r="H150" s="1053"/>
      <c r="I150" s="1053"/>
      <c r="J150" s="1053"/>
      <c r="K150" s="1053"/>
      <c r="L150" s="1053"/>
      <c r="M150" s="1053"/>
      <c r="N150" s="1053"/>
      <c r="O150" s="1053"/>
      <c r="P150" s="1053"/>
      <c r="Q150" s="1053"/>
      <c r="R150" s="1053"/>
      <c r="S150" s="1053"/>
      <c r="T150" s="1053"/>
      <c r="U150" s="1053"/>
      <c r="V150" s="1053"/>
      <c r="W150" s="1053"/>
      <c r="X150" s="1053"/>
      <c r="Y150" s="1053"/>
      <c r="Z150" s="1053"/>
      <c r="AA150" s="1053"/>
      <c r="AB150" s="1053"/>
      <c r="AC150" s="1053"/>
      <c r="AD150" s="1053"/>
      <c r="AE150" s="1053"/>
      <c r="AF150" s="1053"/>
      <c r="AG150" s="1053"/>
      <c r="AH150" s="1053"/>
      <c r="AI150" s="1053"/>
      <c r="AJ150" s="1053"/>
      <c r="AK150" s="1053"/>
      <c r="AL150" s="1053"/>
    </row>
    <row r="151" spans="1:38" ht="16.5" thickBot="1">
      <c r="B151" s="1811"/>
      <c r="C151" s="1051" t="s">
        <v>13</v>
      </c>
      <c r="D151" s="1051" t="s">
        <v>14</v>
      </c>
      <c r="E151" s="1051" t="s">
        <v>14</v>
      </c>
      <c r="F151" s="1052" t="s">
        <v>14</v>
      </c>
      <c r="G151" s="1053"/>
      <c r="H151" s="1053"/>
      <c r="I151" s="1053"/>
      <c r="J151" s="1053"/>
      <c r="K151" s="1053"/>
      <c r="L151" s="1053"/>
      <c r="M151" s="1053"/>
      <c r="N151" s="1053"/>
      <c r="O151" s="1053"/>
      <c r="P151" s="1053"/>
      <c r="Q151" s="1053"/>
      <c r="R151" s="1053"/>
      <c r="S151" s="1053"/>
      <c r="T151" s="1053"/>
      <c r="U151" s="1053"/>
      <c r="V151" s="1053"/>
      <c r="W151" s="1053"/>
      <c r="X151" s="1053"/>
      <c r="Y151" s="1053"/>
      <c r="Z151" s="1053"/>
      <c r="AA151" s="1053"/>
      <c r="AB151" s="1053"/>
      <c r="AC151" s="1053"/>
      <c r="AD151" s="1053"/>
      <c r="AE151" s="1053"/>
      <c r="AF151" s="1053"/>
      <c r="AG151" s="1053"/>
      <c r="AH151" s="1053"/>
      <c r="AI151" s="1053"/>
      <c r="AJ151" s="1053"/>
      <c r="AK151" s="1053"/>
      <c r="AL151" s="1053"/>
    </row>
    <row r="152" spans="1:38" s="1055" customFormat="1" ht="16.5" thickBot="1">
      <c r="A152" s="1053"/>
      <c r="B152" s="1048" t="s">
        <v>33</v>
      </c>
      <c r="C152" s="1054">
        <v>1</v>
      </c>
      <c r="D152" s="1054">
        <v>0</v>
      </c>
      <c r="E152" s="1054">
        <v>0</v>
      </c>
      <c r="F152" s="1056">
        <v>0</v>
      </c>
      <c r="G152" s="1053"/>
      <c r="H152" s="1053"/>
      <c r="I152" s="1053"/>
      <c r="J152" s="1053"/>
      <c r="K152" s="1053"/>
      <c r="L152" s="1053"/>
      <c r="M152" s="1053"/>
      <c r="N152" s="1053"/>
      <c r="O152" s="1053"/>
      <c r="P152" s="1053"/>
      <c r="Q152" s="1053"/>
      <c r="R152" s="1053"/>
      <c r="S152" s="1053"/>
      <c r="T152" s="1053"/>
      <c r="U152" s="1053"/>
      <c r="V152" s="1053"/>
      <c r="W152" s="1053"/>
      <c r="X152" s="1053"/>
      <c r="Y152" s="1053"/>
      <c r="Z152" s="1053"/>
      <c r="AA152" s="1053"/>
      <c r="AB152" s="1053"/>
      <c r="AC152" s="1053"/>
      <c r="AD152" s="1053"/>
      <c r="AE152" s="1053"/>
      <c r="AF152" s="1053"/>
      <c r="AG152" s="1053"/>
      <c r="AH152" s="1053"/>
      <c r="AI152" s="1053"/>
      <c r="AJ152" s="1053"/>
      <c r="AK152" s="1053"/>
      <c r="AL152" s="1053"/>
    </row>
    <row r="153" spans="1:38" s="1055" customFormat="1" ht="16.5" thickBot="1">
      <c r="A153" s="1053"/>
      <c r="B153" s="1048" t="s">
        <v>214</v>
      </c>
      <c r="C153" s="1054">
        <f>C166</f>
        <v>18200000</v>
      </c>
      <c r="D153" s="1054">
        <f>D171</f>
        <v>0</v>
      </c>
      <c r="E153" s="1054">
        <f>E171</f>
        <v>0</v>
      </c>
      <c r="F153" s="1056">
        <f>F171</f>
        <v>0</v>
      </c>
      <c r="G153" s="1053"/>
      <c r="H153" s="1053"/>
      <c r="I153" s="1053"/>
      <c r="J153" s="1053"/>
      <c r="K153" s="1053"/>
      <c r="L153" s="1053"/>
      <c r="M153" s="1053"/>
      <c r="N153" s="1053"/>
      <c r="O153" s="1053"/>
      <c r="P153" s="1053"/>
      <c r="Q153" s="1053"/>
      <c r="R153" s="1053"/>
      <c r="S153" s="1053"/>
      <c r="T153" s="1053"/>
      <c r="U153" s="1053"/>
      <c r="V153" s="1053"/>
      <c r="W153" s="1053"/>
      <c r="X153" s="1053"/>
      <c r="Y153" s="1053"/>
      <c r="Z153" s="1053"/>
      <c r="AA153" s="1053"/>
      <c r="AB153" s="1053"/>
      <c r="AC153" s="1053"/>
      <c r="AD153" s="1053"/>
      <c r="AE153" s="1053"/>
      <c r="AF153" s="1053"/>
      <c r="AG153" s="1053"/>
      <c r="AH153" s="1053"/>
      <c r="AI153" s="1053"/>
      <c r="AJ153" s="1053"/>
      <c r="AK153" s="1053"/>
      <c r="AL153" s="1053"/>
    </row>
    <row r="154" spans="1:38" s="1055" customFormat="1" ht="16.5" thickBot="1">
      <c r="A154" s="1053"/>
      <c r="B154" s="1048" t="s">
        <v>215</v>
      </c>
      <c r="C154" s="1054">
        <f>C153/C152</f>
        <v>18200000</v>
      </c>
      <c r="D154" s="1054"/>
      <c r="E154" s="1054"/>
      <c r="F154" s="1054"/>
      <c r="G154" s="1053"/>
      <c r="H154" s="1053"/>
      <c r="I154" s="1053"/>
      <c r="J154" s="1053"/>
      <c r="K154" s="1053"/>
      <c r="L154" s="1053"/>
      <c r="M154" s="1053"/>
      <c r="N154" s="1053"/>
      <c r="O154" s="1053"/>
      <c r="P154" s="1053"/>
      <c r="Q154" s="1053"/>
      <c r="R154" s="1053"/>
      <c r="S154" s="1053"/>
      <c r="T154" s="1053"/>
      <c r="U154" s="1053"/>
      <c r="V154" s="1053"/>
      <c r="W154" s="1053"/>
      <c r="X154" s="1053"/>
      <c r="Y154" s="1053"/>
      <c r="Z154" s="1053"/>
      <c r="AA154" s="1053"/>
      <c r="AB154" s="1053"/>
      <c r="AC154" s="1053"/>
      <c r="AD154" s="1053"/>
      <c r="AE154" s="1053"/>
      <c r="AF154" s="1053"/>
      <c r="AG154" s="1053"/>
      <c r="AH154" s="1053"/>
      <c r="AI154" s="1053"/>
      <c r="AJ154" s="1053"/>
      <c r="AK154" s="1053"/>
      <c r="AL154" s="1053"/>
    </row>
    <row r="155" spans="1:38" s="1055" customFormat="1" ht="16.5" thickBot="1">
      <c r="A155" s="1053"/>
      <c r="B155" s="1048" t="s">
        <v>37</v>
      </c>
      <c r="C155" s="1057"/>
      <c r="D155" s="1058"/>
      <c r="E155" s="1058"/>
      <c r="F155" s="1059"/>
      <c r="G155" s="1053"/>
      <c r="H155" s="1053"/>
      <c r="I155" s="1053"/>
      <c r="J155" s="1053"/>
      <c r="K155" s="1053"/>
      <c r="L155" s="1053"/>
      <c r="M155" s="1053"/>
      <c r="N155" s="1053"/>
      <c r="O155" s="1053"/>
      <c r="P155" s="1053"/>
      <c r="Q155" s="1053"/>
      <c r="R155" s="1053"/>
      <c r="S155" s="1053"/>
      <c r="T155" s="1053"/>
      <c r="U155" s="1053"/>
      <c r="V155" s="1053"/>
      <c r="W155" s="1053"/>
      <c r="X155" s="1053"/>
      <c r="Y155" s="1053"/>
      <c r="Z155" s="1053"/>
      <c r="AA155" s="1053"/>
      <c r="AB155" s="1053"/>
      <c r="AC155" s="1053"/>
      <c r="AD155" s="1053"/>
      <c r="AE155" s="1053"/>
      <c r="AF155" s="1053"/>
      <c r="AG155" s="1053"/>
      <c r="AH155" s="1053"/>
      <c r="AI155" s="1053"/>
      <c r="AJ155" s="1053"/>
      <c r="AK155" s="1053"/>
      <c r="AL155" s="1053"/>
    </row>
    <row r="156" spans="1:38" s="1055" customFormat="1" ht="16.5" thickBot="1">
      <c r="A156" s="1053"/>
      <c r="B156" s="1048" t="s">
        <v>38</v>
      </c>
      <c r="C156" s="1057"/>
      <c r="D156" s="1058"/>
      <c r="E156" s="1058"/>
      <c r="F156" s="1059"/>
      <c r="G156" s="1053"/>
      <c r="H156" s="1053"/>
      <c r="I156" s="1053"/>
      <c r="J156" s="1053"/>
      <c r="K156" s="1053"/>
      <c r="L156" s="1053"/>
      <c r="M156" s="1053"/>
      <c r="N156" s="1053"/>
      <c r="O156" s="1053"/>
      <c r="P156" s="1053"/>
      <c r="Q156" s="1053"/>
      <c r="R156" s="1053"/>
      <c r="S156" s="1053"/>
      <c r="T156" s="1053"/>
      <c r="U156" s="1053"/>
      <c r="V156" s="1053"/>
      <c r="W156" s="1053"/>
      <c r="X156" s="1053"/>
      <c r="Y156" s="1053"/>
      <c r="Z156" s="1053"/>
      <c r="AA156" s="1053"/>
      <c r="AB156" s="1053"/>
      <c r="AC156" s="1053"/>
      <c r="AD156" s="1053"/>
      <c r="AE156" s="1053"/>
      <c r="AF156" s="1053"/>
      <c r="AG156" s="1053"/>
      <c r="AH156" s="1053"/>
      <c r="AI156" s="1053"/>
      <c r="AJ156" s="1053"/>
      <c r="AK156" s="1053"/>
      <c r="AL156" s="1053"/>
    </row>
    <row r="157" spans="1:38" s="1055" customFormat="1" ht="16.5" thickBot="1">
      <c r="A157" s="1053"/>
      <c r="B157" s="1048" t="s">
        <v>39</v>
      </c>
      <c r="C157" s="1057"/>
      <c r="D157" s="1058"/>
      <c r="E157" s="1058"/>
      <c r="F157" s="1059"/>
      <c r="G157" s="1053"/>
      <c r="H157" s="1053"/>
      <c r="I157" s="1053"/>
      <c r="J157" s="1053"/>
      <c r="K157" s="1053"/>
      <c r="L157" s="1053"/>
      <c r="M157" s="1053"/>
      <c r="N157" s="1053"/>
      <c r="O157" s="1053"/>
      <c r="P157" s="1053"/>
      <c r="Q157" s="1053"/>
      <c r="R157" s="1053"/>
      <c r="S157" s="1053"/>
      <c r="T157" s="1053"/>
      <c r="U157" s="1053"/>
      <c r="V157" s="1053"/>
      <c r="W157" s="1053"/>
      <c r="X157" s="1053"/>
      <c r="Y157" s="1053"/>
      <c r="Z157" s="1053"/>
      <c r="AA157" s="1053"/>
      <c r="AB157" s="1053"/>
      <c r="AC157" s="1053"/>
      <c r="AD157" s="1053"/>
      <c r="AE157" s="1053"/>
      <c r="AF157" s="1053"/>
      <c r="AG157" s="1053"/>
      <c r="AH157" s="1053"/>
      <c r="AI157" s="1053"/>
      <c r="AJ157" s="1053"/>
      <c r="AK157" s="1053"/>
      <c r="AL157" s="1053"/>
    </row>
    <row r="158" spans="1:38" ht="16.5" thickBot="1">
      <c r="B158" s="1812" t="s">
        <v>433</v>
      </c>
      <c r="C158" s="1813"/>
      <c r="D158" s="1813"/>
      <c r="E158" s="1813"/>
      <c r="F158" s="1814"/>
      <c r="G158" s="1053"/>
      <c r="H158" s="1053"/>
      <c r="I158" s="1053"/>
      <c r="J158" s="1053"/>
      <c r="K158" s="1053"/>
      <c r="L158" s="1053"/>
      <c r="M158" s="1053"/>
      <c r="N158" s="1053"/>
      <c r="O158" s="1053"/>
      <c r="P158" s="1053"/>
      <c r="Q158" s="1053"/>
      <c r="R158" s="1053"/>
      <c r="S158" s="1053"/>
      <c r="T158" s="1053"/>
      <c r="U158" s="1053"/>
      <c r="V158" s="1053"/>
      <c r="W158" s="1053"/>
      <c r="X158" s="1053"/>
      <c r="Y158" s="1053"/>
      <c r="Z158" s="1053"/>
      <c r="AA158" s="1053"/>
      <c r="AB158" s="1053"/>
      <c r="AC158" s="1053"/>
      <c r="AD158" s="1053"/>
      <c r="AE158" s="1053"/>
      <c r="AF158" s="1053"/>
      <c r="AG158" s="1053"/>
      <c r="AH158" s="1053"/>
      <c r="AI158" s="1053"/>
      <c r="AJ158" s="1053"/>
      <c r="AK158" s="1053"/>
      <c r="AL158" s="1053"/>
    </row>
    <row r="159" spans="1:38">
      <c r="B159" s="1810"/>
      <c r="C159" s="1049">
        <v>2025</v>
      </c>
      <c r="D159" s="1049">
        <v>2026</v>
      </c>
      <c r="E159" s="1050">
        <v>2027</v>
      </c>
      <c r="F159" s="1050">
        <v>2028</v>
      </c>
      <c r="G159" s="1053"/>
      <c r="H159" s="1053"/>
      <c r="I159" s="1053"/>
      <c r="J159" s="1053"/>
      <c r="K159" s="1053"/>
      <c r="L159" s="1053"/>
      <c r="M159" s="1053"/>
      <c r="N159" s="1053"/>
      <c r="O159" s="1053"/>
      <c r="P159" s="1053"/>
      <c r="Q159" s="1053"/>
      <c r="R159" s="1053"/>
      <c r="S159" s="1053"/>
      <c r="T159" s="1053"/>
      <c r="U159" s="1053"/>
      <c r="V159" s="1053"/>
      <c r="W159" s="1053"/>
      <c r="X159" s="1053"/>
      <c r="Y159" s="1053"/>
      <c r="Z159" s="1053"/>
      <c r="AA159" s="1053"/>
      <c r="AB159" s="1053"/>
      <c r="AC159" s="1053"/>
      <c r="AD159" s="1053"/>
      <c r="AE159" s="1053"/>
      <c r="AF159" s="1053"/>
      <c r="AG159" s="1053"/>
      <c r="AH159" s="1053"/>
      <c r="AI159" s="1053"/>
      <c r="AJ159" s="1053"/>
      <c r="AK159" s="1053"/>
      <c r="AL159" s="1053"/>
    </row>
    <row r="160" spans="1:38" ht="16.5" customHeight="1" thickBot="1">
      <c r="B160" s="1811"/>
      <c r="C160" s="1051" t="s">
        <v>13</v>
      </c>
      <c r="D160" s="1051" t="s">
        <v>14</v>
      </c>
      <c r="E160" s="1051" t="s">
        <v>14</v>
      </c>
      <c r="F160" s="1052" t="s">
        <v>14</v>
      </c>
      <c r="G160" s="1053"/>
      <c r="H160" s="1053"/>
      <c r="I160" s="1053"/>
      <c r="J160" s="1053"/>
      <c r="K160" s="1053"/>
      <c r="L160" s="1053"/>
      <c r="M160" s="1053"/>
      <c r="N160" s="1053"/>
      <c r="O160" s="1053"/>
      <c r="P160" s="1053"/>
      <c r="Q160" s="1053"/>
      <c r="R160" s="1053"/>
      <c r="S160" s="1053"/>
      <c r="T160" s="1053"/>
      <c r="U160" s="1053"/>
      <c r="V160" s="1053"/>
      <c r="W160" s="1053"/>
      <c r="X160" s="1053"/>
      <c r="Y160" s="1053"/>
      <c r="Z160" s="1053"/>
      <c r="AA160" s="1053"/>
      <c r="AB160" s="1053"/>
      <c r="AC160" s="1053"/>
      <c r="AD160" s="1053"/>
      <c r="AE160" s="1053"/>
      <c r="AF160" s="1053"/>
      <c r="AG160" s="1053"/>
      <c r="AH160" s="1053"/>
      <c r="AI160" s="1053"/>
      <c r="AJ160" s="1053"/>
      <c r="AK160" s="1053"/>
      <c r="AL160" s="1053"/>
    </row>
    <row r="161" spans="1:38" ht="12.75" hidden="1" customHeight="1">
      <c r="B161" s="1078" t="s">
        <v>59</v>
      </c>
      <c r="C161" s="1079">
        <f>C162+C163+C164+C165</f>
        <v>0</v>
      </c>
      <c r="D161" s="1079">
        <f>D162+D163+D164+D165</f>
        <v>0</v>
      </c>
      <c r="E161" s="1079">
        <f>E162+E163+E164+E165</f>
        <v>0</v>
      </c>
      <c r="F161" s="1080">
        <f>F162+F163+F164+F165</f>
        <v>0</v>
      </c>
      <c r="G161" s="1053"/>
      <c r="H161" s="1053"/>
      <c r="I161" s="1053"/>
      <c r="J161" s="1053"/>
      <c r="K161" s="1053"/>
      <c r="L161" s="1053"/>
      <c r="M161" s="1053"/>
      <c r="N161" s="1053"/>
      <c r="O161" s="1053"/>
      <c r="P161" s="1053"/>
      <c r="Q161" s="1053"/>
      <c r="R161" s="1053"/>
      <c r="S161" s="1053"/>
      <c r="T161" s="1053"/>
      <c r="U161" s="1053"/>
      <c r="V161" s="1053"/>
      <c r="W161" s="1053"/>
      <c r="X161" s="1053"/>
      <c r="Y161" s="1053"/>
      <c r="Z161" s="1053"/>
      <c r="AA161" s="1053"/>
      <c r="AB161" s="1053"/>
      <c r="AC161" s="1053"/>
      <c r="AD161" s="1053"/>
      <c r="AE161" s="1053"/>
      <c r="AF161" s="1053"/>
      <c r="AG161" s="1053"/>
      <c r="AH161" s="1053"/>
      <c r="AI161" s="1053"/>
      <c r="AJ161" s="1053"/>
      <c r="AK161" s="1053"/>
      <c r="AL161" s="1053"/>
    </row>
    <row r="162" spans="1:38" ht="9" hidden="1" customHeight="1">
      <c r="B162" s="1081" t="s">
        <v>42</v>
      </c>
      <c r="C162" s="1079"/>
      <c r="D162" s="1079"/>
      <c r="E162" s="1079"/>
      <c r="F162" s="1080"/>
      <c r="G162" s="1053"/>
      <c r="H162" s="1053"/>
      <c r="I162" s="1053"/>
      <c r="J162" s="1053"/>
      <c r="K162" s="1053"/>
      <c r="L162" s="1053"/>
      <c r="M162" s="1053"/>
      <c r="N162" s="1053"/>
      <c r="O162" s="1053"/>
      <c r="P162" s="1053"/>
      <c r="Q162" s="1053"/>
      <c r="R162" s="1053"/>
      <c r="S162" s="1053"/>
      <c r="T162" s="1053"/>
      <c r="U162" s="1053"/>
      <c r="V162" s="1053"/>
      <c r="W162" s="1053"/>
      <c r="X162" s="1053"/>
      <c r="Y162" s="1053"/>
      <c r="Z162" s="1053"/>
      <c r="AA162" s="1053"/>
      <c r="AB162" s="1053"/>
      <c r="AC162" s="1053"/>
      <c r="AD162" s="1053"/>
      <c r="AE162" s="1053"/>
      <c r="AF162" s="1053"/>
      <c r="AG162" s="1053"/>
      <c r="AH162" s="1053"/>
      <c r="AI162" s="1053"/>
      <c r="AJ162" s="1053"/>
      <c r="AK162" s="1053"/>
      <c r="AL162" s="1053"/>
    </row>
    <row r="163" spans="1:38" ht="16.5" hidden="1" thickBot="1">
      <c r="B163" s="1081" t="s">
        <v>60</v>
      </c>
      <c r="C163" s="1079"/>
      <c r="D163" s="1079"/>
      <c r="E163" s="1079"/>
      <c r="F163" s="1080"/>
      <c r="G163" s="1053"/>
      <c r="H163" s="1053"/>
      <c r="I163" s="1053"/>
      <c r="J163" s="1053"/>
      <c r="K163" s="1053"/>
      <c r="L163" s="1053"/>
      <c r="M163" s="1053"/>
      <c r="N163" s="1053"/>
      <c r="O163" s="1053"/>
      <c r="P163" s="1053"/>
      <c r="Q163" s="1053"/>
      <c r="R163" s="1053"/>
      <c r="S163" s="1053"/>
      <c r="T163" s="1053"/>
      <c r="U163" s="1053"/>
      <c r="V163" s="1053"/>
      <c r="W163" s="1053"/>
      <c r="X163" s="1053"/>
      <c r="Y163" s="1053"/>
      <c r="Z163" s="1053"/>
      <c r="AA163" s="1053"/>
      <c r="AB163" s="1053"/>
      <c r="AC163" s="1053"/>
      <c r="AD163" s="1053"/>
      <c r="AE163" s="1053"/>
      <c r="AF163" s="1053"/>
      <c r="AG163" s="1053"/>
      <c r="AH163" s="1053"/>
      <c r="AI163" s="1053"/>
      <c r="AJ163" s="1053"/>
      <c r="AK163" s="1053"/>
      <c r="AL163" s="1053"/>
    </row>
    <row r="164" spans="1:38" ht="16.5" hidden="1" thickBot="1">
      <c r="B164" s="1081" t="s">
        <v>61</v>
      </c>
      <c r="C164" s="1079"/>
      <c r="D164" s="1079"/>
      <c r="E164" s="1079"/>
      <c r="F164" s="1080"/>
      <c r="G164" s="1053"/>
      <c r="H164" s="1053"/>
      <c r="I164" s="1053"/>
      <c r="J164" s="1053"/>
      <c r="K164" s="1053"/>
      <c r="L164" s="1053"/>
      <c r="M164" s="1053"/>
      <c r="N164" s="1053"/>
      <c r="O164" s="1053"/>
      <c r="P164" s="1053"/>
      <c r="Q164" s="1053"/>
      <c r="R164" s="1053"/>
      <c r="S164" s="1053"/>
      <c r="T164" s="1053"/>
      <c r="U164" s="1053"/>
      <c r="V164" s="1053"/>
      <c r="W164" s="1053"/>
      <c r="X164" s="1053"/>
      <c r="Y164" s="1053"/>
      <c r="Z164" s="1053"/>
      <c r="AA164" s="1053"/>
      <c r="AB164" s="1053"/>
      <c r="AC164" s="1053"/>
      <c r="AD164" s="1053"/>
      <c r="AE164" s="1053"/>
      <c r="AF164" s="1053"/>
      <c r="AG164" s="1053"/>
      <c r="AH164" s="1053"/>
      <c r="AI164" s="1053"/>
      <c r="AJ164" s="1053"/>
      <c r="AK164" s="1053"/>
      <c r="AL164" s="1053"/>
    </row>
    <row r="165" spans="1:38" ht="16.5" hidden="1" thickBot="1">
      <c r="B165" s="1081" t="s">
        <v>62</v>
      </c>
      <c r="C165" s="1079"/>
      <c r="D165" s="1079"/>
      <c r="E165" s="1079"/>
      <c r="F165" s="1080"/>
      <c r="G165" s="1053"/>
      <c r="H165" s="1053"/>
      <c r="I165" s="1053"/>
      <c r="J165" s="1053"/>
      <c r="K165" s="1053"/>
      <c r="L165" s="1053"/>
      <c r="M165" s="1053"/>
      <c r="N165" s="1053"/>
      <c r="O165" s="1053"/>
      <c r="P165" s="1053"/>
      <c r="Q165" s="1053"/>
      <c r="R165" s="1053"/>
      <c r="S165" s="1053"/>
      <c r="T165" s="1053"/>
      <c r="U165" s="1053"/>
      <c r="V165" s="1053"/>
      <c r="W165" s="1053"/>
      <c r="X165" s="1053"/>
      <c r="Y165" s="1053"/>
      <c r="Z165" s="1053"/>
      <c r="AA165" s="1053"/>
      <c r="AB165" s="1053"/>
      <c r="AC165" s="1053"/>
      <c r="AD165" s="1053"/>
      <c r="AE165" s="1053"/>
      <c r="AF165" s="1053"/>
      <c r="AG165" s="1053"/>
      <c r="AH165" s="1053"/>
      <c r="AI165" s="1053"/>
      <c r="AJ165" s="1053"/>
      <c r="AK165" s="1053"/>
      <c r="AL165" s="1053"/>
    </row>
    <row r="166" spans="1:38" s="1055" customFormat="1" ht="16.5" thickBot="1">
      <c r="A166" s="1053"/>
      <c r="B166" s="1064" t="s">
        <v>63</v>
      </c>
      <c r="C166" s="1068">
        <f>C167+C168+C169+C170</f>
        <v>18200000</v>
      </c>
      <c r="D166" s="1068">
        <f>D167+D168+D169+D170</f>
        <v>0</v>
      </c>
      <c r="E166" s="1068">
        <f>E167+E168+E169+E170</f>
        <v>0</v>
      </c>
      <c r="F166" s="1069">
        <f>F167+F168+F169+F170</f>
        <v>0</v>
      </c>
      <c r="G166" s="1053"/>
      <c r="H166" s="1053"/>
      <c r="I166" s="1053"/>
      <c r="J166" s="1053"/>
      <c r="K166" s="1053"/>
      <c r="L166" s="1053"/>
      <c r="M166" s="1053"/>
      <c r="N166" s="1053"/>
      <c r="O166" s="1053"/>
      <c r="P166" s="1053"/>
      <c r="Q166" s="1053"/>
      <c r="R166" s="1053"/>
      <c r="S166" s="1053"/>
      <c r="T166" s="1053"/>
      <c r="U166" s="1053"/>
      <c r="V166" s="1053"/>
      <c r="W166" s="1053"/>
      <c r="X166" s="1053"/>
      <c r="Y166" s="1053"/>
      <c r="Z166" s="1053"/>
      <c r="AA166" s="1053"/>
      <c r="AB166" s="1053"/>
      <c r="AC166" s="1053"/>
      <c r="AD166" s="1053"/>
      <c r="AE166" s="1053"/>
      <c r="AF166" s="1053"/>
      <c r="AG166" s="1053"/>
      <c r="AH166" s="1053"/>
      <c r="AI166" s="1053"/>
      <c r="AJ166" s="1053"/>
      <c r="AK166" s="1053"/>
      <c r="AL166" s="1053"/>
    </row>
    <row r="167" spans="1:38" s="1055" customFormat="1" ht="16.5" thickBot="1">
      <c r="A167" s="1053"/>
      <c r="B167" s="1067" t="s">
        <v>42</v>
      </c>
      <c r="C167" s="1054">
        <v>18200000</v>
      </c>
      <c r="D167" s="1054">
        <f>D275</f>
        <v>0</v>
      </c>
      <c r="E167" s="1054">
        <f>E275</f>
        <v>0</v>
      </c>
      <c r="F167" s="1056">
        <f>F275</f>
        <v>0</v>
      </c>
      <c r="G167" s="1053"/>
      <c r="H167" s="1053"/>
      <c r="I167" s="1053"/>
      <c r="J167" s="1053"/>
      <c r="K167" s="1053"/>
      <c r="L167" s="1053"/>
      <c r="M167" s="1053"/>
      <c r="N167" s="1053"/>
      <c r="O167" s="1053"/>
      <c r="P167" s="1053"/>
      <c r="Q167" s="1053"/>
      <c r="R167" s="1053"/>
      <c r="S167" s="1053"/>
      <c r="T167" s="1053"/>
      <c r="U167" s="1053"/>
      <c r="V167" s="1053"/>
      <c r="W167" s="1053"/>
      <c r="X167" s="1053"/>
      <c r="Y167" s="1053"/>
      <c r="Z167" s="1053"/>
      <c r="AA167" s="1053"/>
      <c r="AB167" s="1053"/>
      <c r="AC167" s="1053"/>
      <c r="AD167" s="1053"/>
      <c r="AE167" s="1053"/>
      <c r="AF167" s="1053"/>
      <c r="AG167" s="1053"/>
      <c r="AH167" s="1053"/>
      <c r="AI167" s="1053"/>
      <c r="AJ167" s="1053"/>
      <c r="AK167" s="1053"/>
      <c r="AL167" s="1053"/>
    </row>
    <row r="168" spans="1:38" s="1055" customFormat="1" ht="16.5" thickBot="1">
      <c r="A168" s="1053"/>
      <c r="B168" s="1067" t="s">
        <v>60</v>
      </c>
      <c r="C168" s="1068"/>
      <c r="D168" s="1065"/>
      <c r="E168" s="1065"/>
      <c r="F168" s="1066"/>
      <c r="G168" s="1053"/>
      <c r="H168" s="1053"/>
      <c r="I168" s="1053"/>
      <c r="J168" s="1053"/>
      <c r="K168" s="1053"/>
      <c r="L168" s="1053"/>
      <c r="M168" s="1053"/>
      <c r="N168" s="1053"/>
      <c r="O168" s="1053"/>
      <c r="P168" s="1053"/>
      <c r="Q168" s="1053"/>
      <c r="R168" s="1053"/>
      <c r="S168" s="1053"/>
      <c r="T168" s="1053"/>
      <c r="U168" s="1053"/>
      <c r="V168" s="1053"/>
      <c r="W168" s="1053"/>
      <c r="X168" s="1053"/>
      <c r="Y168" s="1053"/>
      <c r="Z168" s="1053"/>
      <c r="AA168" s="1053"/>
      <c r="AB168" s="1053"/>
      <c r="AC168" s="1053"/>
      <c r="AD168" s="1053"/>
      <c r="AE168" s="1053"/>
      <c r="AF168" s="1053"/>
      <c r="AG168" s="1053"/>
      <c r="AH168" s="1053"/>
      <c r="AI168" s="1053"/>
      <c r="AJ168" s="1053"/>
      <c r="AK168" s="1053"/>
      <c r="AL168" s="1053"/>
    </row>
    <row r="169" spans="1:38" s="1055" customFormat="1" ht="16.5" thickBot="1">
      <c r="A169" s="1053"/>
      <c r="B169" s="1067" t="s">
        <v>61</v>
      </c>
      <c r="C169" s="1068"/>
      <c r="D169" s="1065"/>
      <c r="E169" s="1065"/>
      <c r="F169" s="1066"/>
      <c r="G169" s="1053"/>
      <c r="H169" s="1053"/>
      <c r="I169" s="1053"/>
      <c r="J169" s="1053"/>
      <c r="K169" s="1053"/>
      <c r="L169" s="1053"/>
      <c r="M169" s="1053"/>
      <c r="N169" s="1053"/>
      <c r="O169" s="1053"/>
      <c r="P169" s="1053"/>
      <c r="Q169" s="1053"/>
      <c r="R169" s="1053"/>
      <c r="S169" s="1053"/>
      <c r="T169" s="1053"/>
      <c r="U169" s="1053"/>
      <c r="V169" s="1053"/>
      <c r="W169" s="1053"/>
      <c r="X169" s="1053"/>
      <c r="Y169" s="1053"/>
      <c r="Z169" s="1053"/>
      <c r="AA169" s="1053"/>
      <c r="AB169" s="1053"/>
      <c r="AC169" s="1053"/>
      <c r="AD169" s="1053"/>
      <c r="AE169" s="1053"/>
      <c r="AF169" s="1053"/>
      <c r="AG169" s="1053"/>
      <c r="AH169" s="1053"/>
      <c r="AI169" s="1053"/>
      <c r="AJ169" s="1053"/>
      <c r="AK169" s="1053"/>
      <c r="AL169" s="1053"/>
    </row>
    <row r="170" spans="1:38" s="1055" customFormat="1" ht="16.5" thickBot="1">
      <c r="A170" s="1053"/>
      <c r="B170" s="1067" t="s">
        <v>62</v>
      </c>
      <c r="C170" s="1068"/>
      <c r="D170" s="1065"/>
      <c r="E170" s="1065"/>
      <c r="F170" s="1066"/>
      <c r="G170" s="1053"/>
      <c r="H170" s="1053"/>
      <c r="I170" s="1053"/>
      <c r="J170" s="1053"/>
      <c r="K170" s="1053"/>
      <c r="L170" s="1053"/>
      <c r="M170" s="1053"/>
      <c r="N170" s="1053"/>
      <c r="O170" s="1053"/>
      <c r="P170" s="1053"/>
      <c r="Q170" s="1053"/>
      <c r="R170" s="1053"/>
      <c r="S170" s="1053"/>
      <c r="T170" s="1053"/>
      <c r="U170" s="1053"/>
      <c r="V170" s="1053"/>
      <c r="W170" s="1053"/>
      <c r="X170" s="1053"/>
      <c r="Y170" s="1053"/>
      <c r="Z170" s="1053"/>
      <c r="AA170" s="1053"/>
      <c r="AB170" s="1053"/>
      <c r="AC170" s="1053"/>
      <c r="AD170" s="1053"/>
      <c r="AE170" s="1053"/>
      <c r="AF170" s="1053"/>
      <c r="AG170" s="1053"/>
      <c r="AH170" s="1053"/>
      <c r="AI170" s="1053"/>
      <c r="AJ170" s="1053"/>
      <c r="AK170" s="1053"/>
      <c r="AL170" s="1053"/>
    </row>
    <row r="171" spans="1:38" s="1055" customFormat="1" ht="16.5" thickBot="1">
      <c r="A171" s="1053"/>
      <c r="B171" s="1077" t="s">
        <v>64</v>
      </c>
      <c r="C171" s="1068">
        <f>C161+C166</f>
        <v>18200000</v>
      </c>
      <c r="D171" s="1068">
        <f>D161+D166</f>
        <v>0</v>
      </c>
      <c r="E171" s="1068">
        <f>E161+E166</f>
        <v>0</v>
      </c>
      <c r="F171" s="1068">
        <f>F161+F166</f>
        <v>0</v>
      </c>
      <c r="G171" s="1053"/>
      <c r="H171" s="1053"/>
      <c r="I171" s="1053"/>
      <c r="J171" s="1053"/>
      <c r="K171" s="1053"/>
      <c r="L171" s="1053"/>
      <c r="M171" s="1053"/>
      <c r="N171" s="1053"/>
      <c r="O171" s="1053"/>
      <c r="P171" s="1053"/>
      <c r="Q171" s="1053"/>
      <c r="R171" s="1053"/>
      <c r="S171" s="1053"/>
      <c r="T171" s="1053"/>
      <c r="U171" s="1053"/>
      <c r="V171" s="1053"/>
      <c r="W171" s="1053"/>
      <c r="X171" s="1053"/>
      <c r="Y171" s="1053"/>
      <c r="Z171" s="1053"/>
      <c r="AA171" s="1053"/>
      <c r="AB171" s="1053"/>
      <c r="AC171" s="1053"/>
      <c r="AD171" s="1053"/>
      <c r="AE171" s="1053"/>
      <c r="AF171" s="1053"/>
      <c r="AG171" s="1053"/>
      <c r="AH171" s="1053"/>
      <c r="AI171" s="1053"/>
      <c r="AJ171" s="1053"/>
      <c r="AK171" s="1053"/>
      <c r="AL171" s="1053"/>
    </row>
    <row r="172" spans="1:38" ht="16.5" thickBot="1">
      <c r="B172" s="1087" t="s">
        <v>83</v>
      </c>
      <c r="C172" s="1088">
        <f>IF(C171-C153=0,0,"Error")</f>
        <v>0</v>
      </c>
      <c r="D172" s="1088">
        <f>IF(D171-D153=0,0,"Error")</f>
        <v>0</v>
      </c>
      <c r="E172" s="1088">
        <f>IF(E171-E153=0,0,"Error")</f>
        <v>0</v>
      </c>
      <c r="F172" s="1088">
        <f>IF(F171-F153=0,0,"Error")</f>
        <v>0</v>
      </c>
      <c r="G172" s="1053"/>
      <c r="H172" s="1053"/>
      <c r="I172" s="1053"/>
      <c r="J172" s="1053"/>
      <c r="K172" s="1053"/>
      <c r="L172" s="1053"/>
      <c r="M172" s="1053"/>
      <c r="N172" s="1053"/>
      <c r="O172" s="1053"/>
      <c r="P172" s="1053"/>
      <c r="Q172" s="1053"/>
      <c r="R172" s="1053"/>
      <c r="S172" s="1053"/>
      <c r="T172" s="1053"/>
      <c r="U172" s="1053"/>
      <c r="V172" s="1053"/>
      <c r="W172" s="1053"/>
      <c r="X172" s="1053"/>
      <c r="Y172" s="1053"/>
      <c r="Z172" s="1053"/>
      <c r="AA172" s="1053"/>
      <c r="AB172" s="1053"/>
      <c r="AC172" s="1053"/>
      <c r="AD172" s="1053"/>
      <c r="AE172" s="1053"/>
      <c r="AF172" s="1053"/>
      <c r="AG172" s="1053"/>
      <c r="AH172" s="1053"/>
      <c r="AI172" s="1053"/>
      <c r="AJ172" s="1053"/>
      <c r="AK172" s="1053"/>
      <c r="AL172" s="1053"/>
    </row>
    <row r="173" spans="1:38" ht="69" customHeight="1" thickBot="1">
      <c r="B173" s="1047" t="s">
        <v>614</v>
      </c>
      <c r="C173" s="1089" t="s">
        <v>1542</v>
      </c>
      <c r="D173" s="1076" t="s">
        <v>55</v>
      </c>
      <c r="E173" s="1790" t="s">
        <v>1543</v>
      </c>
      <c r="F173" s="1791"/>
      <c r="G173" s="1053"/>
      <c r="H173" s="1053"/>
      <c r="I173" s="1053"/>
      <c r="J173" s="1053"/>
      <c r="K173" s="1053"/>
      <c r="L173" s="1053"/>
      <c r="M173" s="1053"/>
      <c r="N173" s="1053"/>
      <c r="O173" s="1053"/>
      <c r="P173" s="1053"/>
      <c r="Q173" s="1053"/>
      <c r="R173" s="1053"/>
      <c r="S173" s="1053"/>
      <c r="T173" s="1053"/>
      <c r="U173" s="1053"/>
      <c r="V173" s="1053"/>
      <c r="W173" s="1053"/>
      <c r="X173" s="1053"/>
      <c r="Y173" s="1053"/>
      <c r="Z173" s="1053"/>
      <c r="AA173" s="1053"/>
      <c r="AB173" s="1053"/>
      <c r="AC173" s="1053"/>
      <c r="AD173" s="1053"/>
      <c r="AE173" s="1053"/>
      <c r="AF173" s="1053"/>
      <c r="AG173" s="1053"/>
      <c r="AH173" s="1053"/>
      <c r="AI173" s="1053"/>
      <c r="AJ173" s="1053"/>
      <c r="AK173" s="1053"/>
      <c r="AL173" s="1053"/>
    </row>
    <row r="174" spans="1:38" ht="87.75" customHeight="1" thickBot="1">
      <c r="B174" s="1090" t="s">
        <v>29</v>
      </c>
      <c r="C174" s="1792" t="s">
        <v>1544</v>
      </c>
      <c r="D174" s="1793"/>
      <c r="E174" s="1793"/>
      <c r="F174" s="1794"/>
      <c r="G174" s="1053"/>
      <c r="H174" s="1053"/>
      <c r="I174" s="1053"/>
      <c r="J174" s="1053"/>
      <c r="K174" s="1053"/>
      <c r="L174" s="1053"/>
      <c r="M174" s="1053"/>
      <c r="N174" s="1053"/>
      <c r="O174" s="1053"/>
      <c r="P174" s="1053"/>
      <c r="Q174" s="1053"/>
      <c r="R174" s="1053"/>
      <c r="S174" s="1053"/>
      <c r="T174" s="1053"/>
      <c r="U174" s="1053"/>
      <c r="V174" s="1053"/>
      <c r="W174" s="1053"/>
      <c r="X174" s="1053"/>
      <c r="Y174" s="1053"/>
      <c r="Z174" s="1053"/>
      <c r="AA174" s="1053"/>
      <c r="AB174" s="1053"/>
      <c r="AC174" s="1053"/>
      <c r="AD174" s="1053"/>
      <c r="AE174" s="1053"/>
      <c r="AF174" s="1053"/>
      <c r="AG174" s="1053"/>
      <c r="AH174" s="1053"/>
      <c r="AI174" s="1053"/>
      <c r="AJ174" s="1053"/>
      <c r="AK174" s="1053"/>
      <c r="AL174" s="1053"/>
    </row>
    <row r="175" spans="1:38" ht="16.5" thickBot="1">
      <c r="B175" s="1090" t="s">
        <v>31</v>
      </c>
      <c r="C175" s="1795" t="s">
        <v>977</v>
      </c>
      <c r="D175" s="1796"/>
      <c r="E175" s="1796"/>
      <c r="F175" s="1797"/>
      <c r="G175" s="1053"/>
      <c r="H175" s="1053"/>
      <c r="I175" s="1053"/>
      <c r="J175" s="1053"/>
      <c r="K175" s="1053"/>
      <c r="L175" s="1053"/>
      <c r="M175" s="1053"/>
      <c r="N175" s="1053"/>
      <c r="O175" s="1053"/>
      <c r="P175" s="1053"/>
      <c r="Q175" s="1053"/>
      <c r="R175" s="1053"/>
      <c r="S175" s="1053"/>
      <c r="T175" s="1053"/>
      <c r="U175" s="1053"/>
      <c r="V175" s="1053"/>
      <c r="W175" s="1053"/>
      <c r="X175" s="1053"/>
      <c r="Y175" s="1053"/>
      <c r="Z175" s="1053"/>
      <c r="AA175" s="1053"/>
      <c r="AB175" s="1053"/>
      <c r="AC175" s="1053"/>
      <c r="AD175" s="1053"/>
      <c r="AE175" s="1053"/>
      <c r="AF175" s="1053"/>
      <c r="AG175" s="1053"/>
      <c r="AH175" s="1053"/>
      <c r="AI175" s="1053"/>
      <c r="AJ175" s="1053"/>
      <c r="AK175" s="1053"/>
      <c r="AL175" s="1053"/>
    </row>
    <row r="176" spans="1:38">
      <c r="B176" s="1091"/>
      <c r="C176" s="1049">
        <v>2025</v>
      </c>
      <c r="D176" s="1049">
        <v>2026</v>
      </c>
      <c r="E176" s="1050">
        <v>2027</v>
      </c>
      <c r="F176" s="1050">
        <v>2028</v>
      </c>
      <c r="G176" s="1053"/>
      <c r="H176" s="1053"/>
      <c r="I176" s="1053"/>
      <c r="J176" s="1053"/>
      <c r="K176" s="1053"/>
      <c r="L176" s="1053"/>
      <c r="M176" s="1053"/>
      <c r="N176" s="1053"/>
      <c r="O176" s="1053"/>
      <c r="P176" s="1053"/>
      <c r="Q176" s="1053"/>
      <c r="R176" s="1053"/>
      <c r="S176" s="1053"/>
      <c r="T176" s="1053"/>
      <c r="U176" s="1053"/>
      <c r="V176" s="1053"/>
      <c r="W176" s="1053"/>
      <c r="X176" s="1053"/>
      <c r="Y176" s="1053"/>
      <c r="Z176" s="1053"/>
      <c r="AA176" s="1053"/>
      <c r="AB176" s="1053"/>
      <c r="AC176" s="1053"/>
      <c r="AD176" s="1053"/>
      <c r="AE176" s="1053"/>
      <c r="AF176" s="1053"/>
      <c r="AG176" s="1053"/>
      <c r="AH176" s="1053"/>
      <c r="AI176" s="1053"/>
      <c r="AJ176" s="1053"/>
      <c r="AK176" s="1053"/>
      <c r="AL176" s="1053"/>
    </row>
    <row r="177" spans="2:38" ht="16.5" thickBot="1">
      <c r="B177" s="1057"/>
      <c r="C177" s="1051" t="s">
        <v>13</v>
      </c>
      <c r="D177" s="1051" t="s">
        <v>14</v>
      </c>
      <c r="E177" s="1051" t="s">
        <v>14</v>
      </c>
      <c r="F177" s="1051" t="s">
        <v>14</v>
      </c>
      <c r="G177" s="1053"/>
      <c r="H177" s="1053"/>
      <c r="I177" s="1053"/>
      <c r="J177" s="1053"/>
      <c r="K177" s="1053"/>
      <c r="L177" s="1053"/>
      <c r="M177" s="1053"/>
      <c r="N177" s="1053"/>
      <c r="O177" s="1053"/>
      <c r="P177" s="1053"/>
      <c r="Q177" s="1053"/>
      <c r="R177" s="1053"/>
      <c r="S177" s="1053"/>
      <c r="T177" s="1053"/>
      <c r="U177" s="1053"/>
      <c r="V177" s="1053"/>
      <c r="W177" s="1053"/>
      <c r="X177" s="1053"/>
      <c r="Y177" s="1053"/>
      <c r="Z177" s="1053"/>
      <c r="AA177" s="1053"/>
      <c r="AB177" s="1053"/>
      <c r="AC177" s="1053"/>
      <c r="AD177" s="1053"/>
      <c r="AE177" s="1053"/>
      <c r="AF177" s="1053"/>
      <c r="AG177" s="1053"/>
      <c r="AH177" s="1053"/>
      <c r="AI177" s="1053"/>
      <c r="AJ177" s="1053"/>
      <c r="AK177" s="1053"/>
      <c r="AL177" s="1053"/>
    </row>
    <row r="178" spans="2:38" ht="16.5" thickBot="1">
      <c r="B178" s="1090" t="s">
        <v>33</v>
      </c>
      <c r="C178" s="1065">
        <v>1</v>
      </c>
      <c r="D178" s="1084">
        <f>D179+D180+D181+D182</f>
        <v>0</v>
      </c>
      <c r="E178" s="1084">
        <f>E179+E180+E181+E182</f>
        <v>0</v>
      </c>
      <c r="F178" s="1085">
        <f>F179+F180+F181+F182</f>
        <v>0</v>
      </c>
      <c r="G178" s="1053"/>
      <c r="H178" s="1053"/>
      <c r="I178" s="1053"/>
      <c r="J178" s="1053"/>
      <c r="K178" s="1053"/>
      <c r="L178" s="1053"/>
      <c r="M178" s="1053"/>
      <c r="N178" s="1053"/>
      <c r="O178" s="1053"/>
      <c r="P178" s="1053"/>
      <c r="Q178" s="1053"/>
      <c r="R178" s="1053"/>
      <c r="S178" s="1053"/>
      <c r="T178" s="1053"/>
      <c r="U178" s="1053"/>
      <c r="V178" s="1053"/>
      <c r="W178" s="1053"/>
      <c r="X178" s="1053"/>
      <c r="Y178" s="1053"/>
      <c r="Z178" s="1053"/>
      <c r="AA178" s="1053"/>
      <c r="AB178" s="1053"/>
      <c r="AC178" s="1053"/>
      <c r="AD178" s="1053"/>
      <c r="AE178" s="1053"/>
      <c r="AF178" s="1053"/>
      <c r="AG178" s="1053"/>
      <c r="AH178" s="1053"/>
      <c r="AI178" s="1053"/>
      <c r="AJ178" s="1053"/>
      <c r="AK178" s="1053"/>
      <c r="AL178" s="1053"/>
    </row>
    <row r="179" spans="2:38" ht="16.5" thickBot="1">
      <c r="B179" s="1048" t="s">
        <v>214</v>
      </c>
      <c r="C179" s="1054">
        <f>C211</f>
        <v>5200000</v>
      </c>
      <c r="D179" s="1054">
        <v>0</v>
      </c>
      <c r="E179" s="1054">
        <f>E287</f>
        <v>0</v>
      </c>
      <c r="F179" s="1056">
        <f>F287</f>
        <v>0</v>
      </c>
      <c r="G179" s="1053"/>
      <c r="H179" s="1053"/>
      <c r="I179" s="1053"/>
      <c r="J179" s="1053"/>
      <c r="K179" s="1053"/>
      <c r="L179" s="1053"/>
      <c r="M179" s="1053"/>
      <c r="N179" s="1053"/>
      <c r="O179" s="1053"/>
      <c r="P179" s="1053"/>
      <c r="Q179" s="1053"/>
      <c r="R179" s="1053"/>
      <c r="S179" s="1053"/>
      <c r="T179" s="1053"/>
      <c r="U179" s="1053"/>
      <c r="V179" s="1053"/>
      <c r="W179" s="1053"/>
      <c r="X179" s="1053"/>
      <c r="Y179" s="1053"/>
      <c r="Z179" s="1053"/>
      <c r="AA179" s="1053"/>
      <c r="AB179" s="1053"/>
      <c r="AC179" s="1053"/>
      <c r="AD179" s="1053"/>
      <c r="AE179" s="1053"/>
      <c r="AF179" s="1053"/>
      <c r="AG179" s="1053"/>
      <c r="AH179" s="1053"/>
      <c r="AI179" s="1053"/>
      <c r="AJ179" s="1053"/>
      <c r="AK179" s="1053"/>
      <c r="AL179" s="1053"/>
    </row>
    <row r="180" spans="2:38" ht="16.5" thickBot="1">
      <c r="B180" s="1048" t="s">
        <v>215</v>
      </c>
      <c r="C180" s="1065">
        <f>C179/C178</f>
        <v>5200000</v>
      </c>
      <c r="D180" s="1065"/>
      <c r="E180" s="1065"/>
      <c r="F180" s="1065"/>
      <c r="G180" s="1053"/>
      <c r="H180" s="1053"/>
      <c r="I180" s="1053"/>
      <c r="J180" s="1053"/>
      <c r="K180" s="1053"/>
      <c r="L180" s="1053"/>
      <c r="M180" s="1053"/>
      <c r="N180" s="1053"/>
      <c r="O180" s="1053"/>
      <c r="P180" s="1053"/>
      <c r="Q180" s="1053"/>
      <c r="R180" s="1053"/>
      <c r="S180" s="1053"/>
      <c r="T180" s="1053"/>
      <c r="U180" s="1053"/>
      <c r="V180" s="1053"/>
      <c r="W180" s="1053"/>
      <c r="X180" s="1053"/>
      <c r="Y180" s="1053"/>
      <c r="Z180" s="1053"/>
      <c r="AA180" s="1053"/>
      <c r="AB180" s="1053"/>
      <c r="AC180" s="1053"/>
      <c r="AD180" s="1053"/>
      <c r="AE180" s="1053"/>
      <c r="AF180" s="1053"/>
      <c r="AG180" s="1053"/>
      <c r="AH180" s="1053"/>
      <c r="AI180" s="1053"/>
      <c r="AJ180" s="1053"/>
      <c r="AK180" s="1053"/>
      <c r="AL180" s="1053"/>
    </row>
    <row r="181" spans="2:38" ht="16.5" thickBot="1">
      <c r="B181" s="1090" t="s">
        <v>37</v>
      </c>
      <c r="C181" s="1057"/>
      <c r="D181" s="1058"/>
      <c r="E181" s="1058"/>
      <c r="F181" s="1058"/>
      <c r="G181" s="1053"/>
      <c r="H181" s="1053"/>
      <c r="I181" s="1053"/>
      <c r="J181" s="1053"/>
      <c r="K181" s="1053"/>
      <c r="L181" s="1053"/>
      <c r="M181" s="1053"/>
      <c r="N181" s="1053"/>
      <c r="O181" s="1053"/>
      <c r="P181" s="1053"/>
      <c r="Q181" s="1053"/>
      <c r="R181" s="1053"/>
      <c r="S181" s="1053"/>
      <c r="T181" s="1053"/>
      <c r="U181" s="1053"/>
      <c r="V181" s="1053"/>
      <c r="W181" s="1053"/>
      <c r="X181" s="1053"/>
      <c r="Y181" s="1053"/>
      <c r="Z181" s="1053"/>
      <c r="AA181" s="1053"/>
      <c r="AB181" s="1053"/>
      <c r="AC181" s="1053"/>
      <c r="AD181" s="1053"/>
      <c r="AE181" s="1053"/>
      <c r="AF181" s="1053"/>
      <c r="AG181" s="1053"/>
      <c r="AH181" s="1053"/>
      <c r="AI181" s="1053"/>
      <c r="AJ181" s="1053"/>
      <c r="AK181" s="1053"/>
      <c r="AL181" s="1053"/>
    </row>
    <row r="182" spans="2:38" ht="16.5" thickBot="1">
      <c r="B182" s="1090" t="s">
        <v>38</v>
      </c>
      <c r="C182" s="1057"/>
      <c r="D182" s="1058"/>
      <c r="E182" s="1058"/>
      <c r="F182" s="1058"/>
      <c r="G182" s="1053"/>
      <c r="H182" s="1053"/>
      <c r="I182" s="1053"/>
      <c r="J182" s="1053"/>
      <c r="K182" s="1053"/>
      <c r="L182" s="1053"/>
      <c r="M182" s="1053"/>
      <c r="N182" s="1053"/>
      <c r="O182" s="1053"/>
      <c r="P182" s="1053"/>
      <c r="Q182" s="1053"/>
      <c r="R182" s="1053"/>
      <c r="S182" s="1053"/>
      <c r="T182" s="1053"/>
      <c r="U182" s="1053"/>
      <c r="V182" s="1053"/>
      <c r="W182" s="1053"/>
      <c r="X182" s="1053"/>
      <c r="Y182" s="1053"/>
      <c r="Z182" s="1053"/>
      <c r="AA182" s="1053"/>
      <c r="AB182" s="1053"/>
      <c r="AC182" s="1053"/>
      <c r="AD182" s="1053"/>
      <c r="AE182" s="1053"/>
      <c r="AF182" s="1053"/>
      <c r="AG182" s="1053"/>
      <c r="AH182" s="1053"/>
      <c r="AI182" s="1053"/>
      <c r="AJ182" s="1053"/>
      <c r="AK182" s="1053"/>
      <c r="AL182" s="1053"/>
    </row>
    <row r="183" spans="2:38" ht="16.5" thickBot="1">
      <c r="B183" s="1090" t="s">
        <v>39</v>
      </c>
      <c r="C183" s="1057"/>
      <c r="D183" s="1058"/>
      <c r="E183" s="1058"/>
      <c r="F183" s="1058"/>
      <c r="G183" s="1053"/>
      <c r="H183" s="1053"/>
      <c r="I183" s="1053"/>
      <c r="J183" s="1053"/>
      <c r="K183" s="1053"/>
      <c r="L183" s="1053"/>
      <c r="M183" s="1053"/>
      <c r="N183" s="1053"/>
      <c r="O183" s="1053"/>
      <c r="P183" s="1053"/>
      <c r="Q183" s="1053"/>
      <c r="R183" s="1053"/>
      <c r="S183" s="1053"/>
      <c r="T183" s="1053"/>
      <c r="U183" s="1053"/>
      <c r="V183" s="1053"/>
      <c r="W183" s="1053"/>
      <c r="X183" s="1053"/>
      <c r="Y183" s="1053"/>
      <c r="Z183" s="1053"/>
      <c r="AA183" s="1053"/>
      <c r="AB183" s="1053"/>
      <c r="AC183" s="1053"/>
      <c r="AD183" s="1053"/>
      <c r="AE183" s="1053"/>
      <c r="AF183" s="1053"/>
      <c r="AG183" s="1053"/>
      <c r="AH183" s="1053"/>
      <c r="AI183" s="1053"/>
      <c r="AJ183" s="1053"/>
      <c r="AK183" s="1053"/>
      <c r="AL183" s="1053"/>
    </row>
    <row r="184" spans="2:38" ht="16.5" customHeight="1" thickBot="1">
      <c r="B184" s="1798" t="s">
        <v>40</v>
      </c>
      <c r="C184" s="1799"/>
      <c r="D184" s="1799"/>
      <c r="E184" s="1799"/>
      <c r="F184" s="1800"/>
      <c r="G184" s="1053"/>
      <c r="H184" s="1053"/>
      <c r="I184" s="1053"/>
      <c r="J184" s="1053"/>
      <c r="K184" s="1053"/>
      <c r="L184" s="1053"/>
      <c r="M184" s="1053"/>
      <c r="N184" s="1053"/>
      <c r="O184" s="1053"/>
      <c r="P184" s="1053"/>
      <c r="Q184" s="1053"/>
      <c r="R184" s="1053"/>
      <c r="S184" s="1053"/>
      <c r="T184" s="1053"/>
      <c r="U184" s="1053"/>
      <c r="V184" s="1053"/>
      <c r="W184" s="1053"/>
      <c r="X184" s="1053"/>
      <c r="Y184" s="1053"/>
      <c r="Z184" s="1053"/>
      <c r="AA184" s="1053"/>
      <c r="AB184" s="1053"/>
      <c r="AC184" s="1053"/>
      <c r="AD184" s="1053"/>
      <c r="AE184" s="1053"/>
      <c r="AF184" s="1053"/>
      <c r="AG184" s="1053"/>
      <c r="AH184" s="1053"/>
      <c r="AI184" s="1053"/>
      <c r="AJ184" s="1053"/>
      <c r="AK184" s="1053"/>
      <c r="AL184" s="1053"/>
    </row>
    <row r="185" spans="2:38" ht="16.5" thickBot="1">
      <c r="B185" s="1092" t="s">
        <v>41</v>
      </c>
      <c r="C185" s="1079"/>
      <c r="D185" s="1079"/>
      <c r="E185" s="1079"/>
      <c r="F185" s="1079"/>
      <c r="G185" s="1053"/>
      <c r="H185" s="1053"/>
      <c r="I185" s="1053"/>
      <c r="J185" s="1053"/>
      <c r="K185" s="1053"/>
      <c r="L185" s="1053"/>
      <c r="M185" s="1053"/>
      <c r="N185" s="1053"/>
      <c r="O185" s="1053"/>
      <c r="P185" s="1053"/>
      <c r="Q185" s="1053"/>
      <c r="R185" s="1053"/>
      <c r="S185" s="1053"/>
      <c r="T185" s="1053"/>
      <c r="U185" s="1053"/>
      <c r="V185" s="1053"/>
      <c r="W185" s="1053"/>
      <c r="X185" s="1053"/>
      <c r="Y185" s="1053"/>
      <c r="Z185" s="1053"/>
      <c r="AA185" s="1053"/>
      <c r="AB185" s="1053"/>
      <c r="AC185" s="1053"/>
      <c r="AD185" s="1053"/>
      <c r="AE185" s="1053"/>
      <c r="AF185" s="1053"/>
      <c r="AG185" s="1053"/>
      <c r="AH185" s="1053"/>
      <c r="AI185" s="1053"/>
      <c r="AJ185" s="1053"/>
      <c r="AK185" s="1053"/>
      <c r="AL185" s="1053"/>
    </row>
    <row r="186" spans="2:38" ht="16.5" thickBot="1">
      <c r="B186" s="1093" t="s">
        <v>42</v>
      </c>
      <c r="C186" s="1068"/>
      <c r="D186" s="1084">
        <v>0</v>
      </c>
      <c r="E186" s="1084">
        <v>0</v>
      </c>
      <c r="F186" s="1084">
        <v>0</v>
      </c>
      <c r="G186" s="1053"/>
      <c r="H186" s="1053"/>
      <c r="I186" s="1053"/>
      <c r="J186" s="1053"/>
      <c r="K186" s="1053"/>
      <c r="L186" s="1053"/>
      <c r="M186" s="1053"/>
      <c r="N186" s="1053"/>
      <c r="O186" s="1053"/>
      <c r="P186" s="1053"/>
      <c r="Q186" s="1053"/>
      <c r="R186" s="1053"/>
      <c r="S186" s="1053"/>
      <c r="T186" s="1053"/>
      <c r="U186" s="1053"/>
      <c r="V186" s="1053"/>
      <c r="W186" s="1053"/>
      <c r="X186" s="1053"/>
      <c r="Y186" s="1053"/>
      <c r="Z186" s="1053"/>
      <c r="AA186" s="1053"/>
      <c r="AB186" s="1053"/>
      <c r="AC186" s="1053"/>
      <c r="AD186" s="1053"/>
      <c r="AE186" s="1053"/>
      <c r="AF186" s="1053"/>
      <c r="AG186" s="1053"/>
      <c r="AH186" s="1053"/>
      <c r="AI186" s="1053"/>
      <c r="AJ186" s="1053"/>
      <c r="AK186" s="1053"/>
      <c r="AL186" s="1053"/>
    </row>
    <row r="187" spans="2:38" ht="16.5" thickBot="1">
      <c r="B187" s="1093" t="s">
        <v>43</v>
      </c>
      <c r="C187" s="1084"/>
      <c r="D187" s="1084"/>
      <c r="E187" s="1084"/>
      <c r="F187" s="1084"/>
      <c r="G187" s="1053"/>
      <c r="H187" s="1053"/>
      <c r="I187" s="1053"/>
      <c r="J187" s="1053"/>
      <c r="K187" s="1053"/>
      <c r="L187" s="1053"/>
      <c r="M187" s="1053"/>
      <c r="N187" s="1053"/>
      <c r="O187" s="1053"/>
      <c r="P187" s="1053"/>
      <c r="Q187" s="1053"/>
      <c r="R187" s="1053"/>
      <c r="S187" s="1053"/>
      <c r="T187" s="1053"/>
      <c r="U187" s="1053"/>
      <c r="V187" s="1053"/>
      <c r="W187" s="1053"/>
      <c r="X187" s="1053"/>
      <c r="Y187" s="1053"/>
      <c r="Z187" s="1053"/>
      <c r="AA187" s="1053"/>
      <c r="AB187" s="1053"/>
      <c r="AC187" s="1053"/>
      <c r="AD187" s="1053"/>
      <c r="AE187" s="1053"/>
      <c r="AF187" s="1053"/>
      <c r="AG187" s="1053"/>
      <c r="AH187" s="1053"/>
      <c r="AI187" s="1053"/>
      <c r="AJ187" s="1053"/>
      <c r="AK187" s="1053"/>
      <c r="AL187" s="1053"/>
    </row>
    <row r="188" spans="2:38" ht="32.25" thickBot="1">
      <c r="B188" s="1092" t="s">
        <v>44</v>
      </c>
      <c r="C188" s="1079"/>
      <c r="D188" s="1079"/>
      <c r="E188" s="1079"/>
      <c r="F188" s="1079"/>
    </row>
    <row r="189" spans="2:38" ht="16.5" thickBot="1">
      <c r="B189" s="1093" t="s">
        <v>42</v>
      </c>
      <c r="C189" s="1068"/>
      <c r="D189" s="1084">
        <v>0</v>
      </c>
      <c r="E189" s="1084">
        <v>0</v>
      </c>
      <c r="F189" s="1084">
        <v>0</v>
      </c>
    </row>
    <row r="190" spans="2:38" ht="16.5" thickBot="1">
      <c r="B190" s="1093" t="s">
        <v>43</v>
      </c>
      <c r="C190" s="1084"/>
      <c r="D190" s="1084"/>
      <c r="E190" s="1084"/>
      <c r="F190" s="1084"/>
    </row>
    <row r="191" spans="2:38" ht="16.5" thickBot="1">
      <c r="B191" s="1092" t="s">
        <v>45</v>
      </c>
      <c r="C191" s="1079"/>
      <c r="D191" s="1079"/>
      <c r="E191" s="1079"/>
      <c r="F191" s="1079"/>
    </row>
    <row r="192" spans="2:38" ht="16.5" thickBot="1">
      <c r="B192" s="1093" t="s">
        <v>42</v>
      </c>
      <c r="C192" s="1068"/>
      <c r="D192" s="1084">
        <v>0</v>
      </c>
      <c r="E192" s="1084"/>
      <c r="F192" s="1084"/>
    </row>
    <row r="193" spans="2:6" ht="16.5" thickBot="1">
      <c r="B193" s="1093" t="s">
        <v>43</v>
      </c>
      <c r="C193" s="1084"/>
      <c r="D193" s="1084"/>
      <c r="E193" s="1084"/>
      <c r="F193" s="1084"/>
    </row>
    <row r="194" spans="2:6" ht="16.5" thickBot="1">
      <c r="B194" s="1092" t="s">
        <v>46</v>
      </c>
      <c r="C194" s="1079"/>
      <c r="D194" s="1079"/>
      <c r="E194" s="1079"/>
      <c r="F194" s="1079"/>
    </row>
    <row r="195" spans="2:6" ht="16.5" thickBot="1">
      <c r="B195" s="1093" t="s">
        <v>42</v>
      </c>
      <c r="C195" s="1068"/>
      <c r="D195" s="1084">
        <v>0</v>
      </c>
      <c r="E195" s="1084">
        <v>0</v>
      </c>
      <c r="F195" s="1084">
        <v>0</v>
      </c>
    </row>
    <row r="196" spans="2:6" ht="16.5" thickBot="1">
      <c r="B196" s="1093" t="s">
        <v>43</v>
      </c>
      <c r="C196" s="1084"/>
      <c r="D196" s="1084"/>
      <c r="E196" s="1084"/>
      <c r="F196" s="1084"/>
    </row>
    <row r="197" spans="2:6" ht="16.5" thickBot="1">
      <c r="B197" s="1092" t="s">
        <v>47</v>
      </c>
      <c r="C197" s="1079"/>
      <c r="D197" s="1079"/>
      <c r="E197" s="1079"/>
      <c r="F197" s="1079"/>
    </row>
    <row r="198" spans="2:6" ht="16.5" thickBot="1">
      <c r="B198" s="1093" t="s">
        <v>42</v>
      </c>
      <c r="C198" s="1068"/>
      <c r="D198" s="1084">
        <v>0</v>
      </c>
      <c r="E198" s="1084">
        <v>0</v>
      </c>
      <c r="F198" s="1084">
        <v>0</v>
      </c>
    </row>
    <row r="199" spans="2:6" ht="16.5" thickBot="1">
      <c r="B199" s="1093" t="s">
        <v>43</v>
      </c>
      <c r="C199" s="1084"/>
      <c r="D199" s="1084"/>
      <c r="E199" s="1084"/>
      <c r="F199" s="1084"/>
    </row>
    <row r="200" spans="2:6" ht="16.5" thickBot="1">
      <c r="B200" s="1092" t="s">
        <v>48</v>
      </c>
      <c r="C200" s="1079"/>
      <c r="D200" s="1079"/>
      <c r="E200" s="1079"/>
      <c r="F200" s="1079"/>
    </row>
    <row r="201" spans="2:6" ht="16.5" thickBot="1">
      <c r="B201" s="1093" t="s">
        <v>42</v>
      </c>
      <c r="C201" s="1068"/>
      <c r="D201" s="1084">
        <v>0</v>
      </c>
      <c r="E201" s="1084">
        <v>0</v>
      </c>
      <c r="F201" s="1084">
        <v>0</v>
      </c>
    </row>
    <row r="202" spans="2:6" ht="16.5" thickBot="1">
      <c r="B202" s="1093" t="s">
        <v>43</v>
      </c>
      <c r="C202" s="1084"/>
      <c r="D202" s="1084"/>
      <c r="E202" s="1084"/>
      <c r="F202" s="1084"/>
    </row>
    <row r="203" spans="2:6" ht="16.5" thickBot="1">
      <c r="B203" s="1092" t="s">
        <v>49</v>
      </c>
      <c r="C203" s="1079"/>
      <c r="D203" s="1079"/>
      <c r="E203" s="1079"/>
      <c r="F203" s="1079"/>
    </row>
    <row r="204" spans="2:6" ht="16.5" thickBot="1">
      <c r="B204" s="1093" t="s">
        <v>42</v>
      </c>
      <c r="C204" s="1068"/>
      <c r="D204" s="1084">
        <v>0</v>
      </c>
      <c r="E204" s="1084">
        <v>0</v>
      </c>
      <c r="F204" s="1084">
        <v>0</v>
      </c>
    </row>
    <row r="205" spans="2:6" ht="16.5" thickBot="1">
      <c r="B205" s="1093" t="s">
        <v>43</v>
      </c>
      <c r="C205" s="1084"/>
      <c r="D205" s="1084"/>
      <c r="E205" s="1084"/>
      <c r="F205" s="1084"/>
    </row>
    <row r="206" spans="2:6" ht="16.5" thickBot="1">
      <c r="B206" s="1092" t="s">
        <v>80</v>
      </c>
      <c r="C206" s="1079"/>
      <c r="D206" s="1079"/>
      <c r="E206" s="1079"/>
      <c r="F206" s="1079"/>
    </row>
    <row r="207" spans="2:6" ht="16.5" thickBot="1">
      <c r="B207" s="1093" t="s">
        <v>42</v>
      </c>
      <c r="C207" s="1079"/>
      <c r="D207" s="1079"/>
      <c r="E207" s="1079"/>
      <c r="F207" s="1079"/>
    </row>
    <row r="208" spans="2:6" ht="16.5" thickBot="1">
      <c r="B208" s="1093" t="s">
        <v>60</v>
      </c>
      <c r="C208" s="1079"/>
      <c r="D208" s="1079"/>
      <c r="E208" s="1079"/>
      <c r="F208" s="1079"/>
    </row>
    <row r="209" spans="2:6" ht="16.5" thickBot="1">
      <c r="B209" s="1093" t="s">
        <v>61</v>
      </c>
      <c r="C209" s="1079"/>
      <c r="D209" s="1079"/>
      <c r="E209" s="1079"/>
      <c r="F209" s="1079"/>
    </row>
    <row r="210" spans="2:6" ht="16.5" thickBot="1">
      <c r="B210" s="1093" t="s">
        <v>62</v>
      </c>
      <c r="C210" s="1079"/>
      <c r="D210" s="1079"/>
      <c r="E210" s="1079"/>
      <c r="F210" s="1079"/>
    </row>
    <row r="211" spans="2:6" ht="16.5" thickBot="1">
      <c r="B211" s="1092" t="s">
        <v>82</v>
      </c>
      <c r="C211" s="1079">
        <f>C212+C213+C214+C215</f>
        <v>5200000</v>
      </c>
      <c r="D211" s="1079">
        <f>D212+D213+D214+D215</f>
        <v>0</v>
      </c>
      <c r="E211" s="1079">
        <f>E212+E213+E214+E215</f>
        <v>0</v>
      </c>
      <c r="F211" s="1079">
        <f>F212+F213+F214+F215</f>
        <v>0</v>
      </c>
    </row>
    <row r="212" spans="2:6" ht="16.5" thickBot="1">
      <c r="B212" s="1093" t="s">
        <v>42</v>
      </c>
      <c r="C212" s="1054">
        <v>5200000</v>
      </c>
      <c r="D212" s="1054"/>
      <c r="E212" s="1079"/>
      <c r="F212" s="1079"/>
    </row>
    <row r="213" spans="2:6" ht="16.5" thickBot="1">
      <c r="B213" s="1093" t="s">
        <v>60</v>
      </c>
      <c r="C213" s="1079"/>
      <c r="D213" s="1079"/>
      <c r="E213" s="1079"/>
      <c r="F213" s="1079"/>
    </row>
    <row r="214" spans="2:6" ht="16.5" thickBot="1">
      <c r="B214" s="1093" t="s">
        <v>61</v>
      </c>
      <c r="C214" s="1079"/>
      <c r="D214" s="1079"/>
      <c r="E214" s="1079"/>
      <c r="F214" s="1079"/>
    </row>
    <row r="215" spans="2:6" ht="16.5" thickBot="1">
      <c r="B215" s="1093" t="s">
        <v>62</v>
      </c>
      <c r="C215" s="1079"/>
      <c r="D215" s="1079"/>
      <c r="E215" s="1079"/>
      <c r="F215" s="1079"/>
    </row>
    <row r="216" spans="2:6" ht="16.5" thickBot="1">
      <c r="B216" s="1094" t="s">
        <v>1545</v>
      </c>
      <c r="C216" s="1095">
        <f>SUM(C185:C211)</f>
        <v>5200000</v>
      </c>
      <c r="D216" s="1095">
        <f>SUM(D185:D211)</f>
        <v>0</v>
      </c>
      <c r="E216" s="1095">
        <f>SUM(E185:E211)</f>
        <v>0</v>
      </c>
      <c r="F216" s="1095">
        <f>SUM(F185:F211)</f>
        <v>0</v>
      </c>
    </row>
    <row r="217" spans="2:6" ht="16.5" thickBot="1">
      <c r="B217" s="1072" t="s">
        <v>83</v>
      </c>
      <c r="C217" s="1073">
        <f>IF(C216-C179=0,0,"Error")</f>
        <v>0</v>
      </c>
      <c r="D217" s="1073">
        <f>IF(D216-D179=0,0,"Error")</f>
        <v>0</v>
      </c>
      <c r="E217" s="1073">
        <f>IF(E216-E179=0,0,"Error")</f>
        <v>0</v>
      </c>
      <c r="F217" s="1073">
        <f>IF(F216-F179=0,0,"Error")</f>
        <v>0</v>
      </c>
    </row>
    <row r="218" spans="2:6" ht="16.5" thickBot="1">
      <c r="B218" s="1096" t="s">
        <v>1546</v>
      </c>
      <c r="C218" s="1790" t="s">
        <v>1547</v>
      </c>
      <c r="D218" s="1804"/>
      <c r="E218" s="1804"/>
      <c r="F218" s="1805"/>
    </row>
    <row r="219" spans="2:6" ht="120.75" customHeight="1" thickBot="1">
      <c r="B219" s="1047" t="s">
        <v>183</v>
      </c>
      <c r="C219" s="1097" t="s">
        <v>1548</v>
      </c>
      <c r="D219" s="1076" t="s">
        <v>55</v>
      </c>
      <c r="E219" s="1790"/>
      <c r="F219" s="1791"/>
    </row>
    <row r="220" spans="2:6" ht="90" customHeight="1" thickBot="1">
      <c r="B220" s="1090" t="s">
        <v>29</v>
      </c>
      <c r="C220" s="1792" t="s">
        <v>1549</v>
      </c>
      <c r="D220" s="1793"/>
      <c r="E220" s="1793"/>
      <c r="F220" s="1794"/>
    </row>
    <row r="221" spans="2:6" ht="16.5" thickBot="1">
      <c r="B221" s="1090" t="s">
        <v>31</v>
      </c>
      <c r="C221" s="1795" t="s">
        <v>977</v>
      </c>
      <c r="D221" s="1796"/>
      <c r="E221" s="1796"/>
      <c r="F221" s="1797"/>
    </row>
    <row r="222" spans="2:6">
      <c r="B222" s="1091"/>
      <c r="C222" s="1049">
        <v>2025</v>
      </c>
      <c r="D222" s="1049">
        <v>2026</v>
      </c>
      <c r="E222" s="1050">
        <v>2027</v>
      </c>
      <c r="F222" s="1050">
        <v>2028</v>
      </c>
    </row>
    <row r="223" spans="2:6" ht="16.5" thickBot="1">
      <c r="B223" s="1057"/>
      <c r="C223" s="1051" t="s">
        <v>13</v>
      </c>
      <c r="D223" s="1051" t="s">
        <v>14</v>
      </c>
      <c r="E223" s="1051" t="s">
        <v>14</v>
      </c>
      <c r="F223" s="1051" t="s">
        <v>14</v>
      </c>
    </row>
    <row r="224" spans="2:6" ht="16.5" thickBot="1">
      <c r="B224" s="1090" t="s">
        <v>33</v>
      </c>
      <c r="C224" s="1065">
        <v>1</v>
      </c>
      <c r="D224" s="1065">
        <v>1</v>
      </c>
      <c r="E224" s="1065"/>
      <c r="F224" s="1065"/>
    </row>
    <row r="225" spans="2:6" ht="16.5" thickBot="1">
      <c r="B225" s="1048" t="s">
        <v>214</v>
      </c>
      <c r="C225" s="1054">
        <f>C252</f>
        <v>1200000</v>
      </c>
      <c r="D225" s="1054">
        <f>D257</f>
        <v>127500000</v>
      </c>
      <c r="E225" s="1054"/>
      <c r="F225" s="1054"/>
    </row>
    <row r="226" spans="2:6" ht="16.5" thickBot="1">
      <c r="B226" s="1048" t="s">
        <v>215</v>
      </c>
      <c r="C226" s="1065">
        <f>C225/C224</f>
        <v>1200000</v>
      </c>
      <c r="D226" s="1065">
        <f>D225/D224</f>
        <v>127500000</v>
      </c>
      <c r="E226" s="1065"/>
      <c r="F226" s="1065"/>
    </row>
    <row r="227" spans="2:6" ht="16.5" thickBot="1">
      <c r="B227" s="1090" t="s">
        <v>37</v>
      </c>
      <c r="C227" s="1057"/>
      <c r="D227" s="1058"/>
      <c r="E227" s="1058"/>
      <c r="F227" s="1058"/>
    </row>
    <row r="228" spans="2:6" ht="16.5" thickBot="1">
      <c r="B228" s="1090" t="s">
        <v>38</v>
      </c>
      <c r="C228" s="1057"/>
      <c r="D228" s="1058"/>
      <c r="E228" s="1058"/>
      <c r="F228" s="1058"/>
    </row>
    <row r="229" spans="2:6" ht="16.5" thickBot="1">
      <c r="B229" s="1090" t="s">
        <v>39</v>
      </c>
      <c r="C229" s="1057"/>
      <c r="D229" s="1058"/>
      <c r="E229" s="1058"/>
      <c r="F229" s="1058"/>
    </row>
    <row r="230" spans="2:6" ht="16.5" thickBot="1">
      <c r="B230" s="1798" t="s">
        <v>40</v>
      </c>
      <c r="C230" s="1799"/>
      <c r="D230" s="1799"/>
      <c r="E230" s="1799"/>
      <c r="F230" s="1800"/>
    </row>
    <row r="231" spans="2:6" ht="16.5" thickBot="1">
      <c r="B231" s="1092" t="s">
        <v>41</v>
      </c>
      <c r="C231" s="1079"/>
      <c r="D231" s="1079"/>
      <c r="E231" s="1079"/>
      <c r="F231" s="1079"/>
    </row>
    <row r="232" spans="2:6" ht="16.5" thickBot="1">
      <c r="B232" s="1093" t="s">
        <v>42</v>
      </c>
      <c r="C232" s="1068"/>
      <c r="D232" s="1084">
        <v>0</v>
      </c>
      <c r="E232" s="1084">
        <v>0</v>
      </c>
      <c r="F232" s="1084">
        <v>0</v>
      </c>
    </row>
    <row r="233" spans="2:6" ht="16.5" thickBot="1">
      <c r="B233" s="1093" t="s">
        <v>43</v>
      </c>
      <c r="C233" s="1084"/>
      <c r="D233" s="1084"/>
      <c r="E233" s="1084"/>
      <c r="F233" s="1084"/>
    </row>
    <row r="234" spans="2:6" ht="32.25" thickBot="1">
      <c r="B234" s="1092" t="s">
        <v>44</v>
      </c>
      <c r="C234" s="1079"/>
      <c r="D234" s="1079"/>
      <c r="E234" s="1079"/>
      <c r="F234" s="1079"/>
    </row>
    <row r="235" spans="2:6" ht="16.5" thickBot="1">
      <c r="B235" s="1093" t="s">
        <v>42</v>
      </c>
      <c r="C235" s="1068"/>
      <c r="D235" s="1084">
        <v>0</v>
      </c>
      <c r="E235" s="1084">
        <v>0</v>
      </c>
      <c r="F235" s="1084">
        <v>0</v>
      </c>
    </row>
    <row r="236" spans="2:6" ht="16.5" thickBot="1">
      <c r="B236" s="1093" t="s">
        <v>43</v>
      </c>
      <c r="C236" s="1084"/>
      <c r="D236" s="1084"/>
      <c r="E236" s="1084"/>
      <c r="F236" s="1084"/>
    </row>
    <row r="237" spans="2:6" ht="16.5" thickBot="1">
      <c r="B237" s="1092" t="s">
        <v>45</v>
      </c>
      <c r="C237" s="1079"/>
      <c r="D237" s="1079">
        <f>D238+D239</f>
        <v>0</v>
      </c>
      <c r="E237" s="1079"/>
      <c r="F237" s="1079"/>
    </row>
    <row r="238" spans="2:6" ht="16.5" thickBot="1">
      <c r="B238" s="1093" t="s">
        <v>42</v>
      </c>
      <c r="C238" s="1068"/>
      <c r="D238" s="1084">
        <v>0</v>
      </c>
      <c r="E238" s="1054"/>
      <c r="F238" s="1054"/>
    </row>
    <row r="239" spans="2:6" ht="16.5" thickBot="1">
      <c r="B239" s="1093" t="s">
        <v>43</v>
      </c>
      <c r="C239" s="1084"/>
      <c r="D239" s="1084"/>
      <c r="E239" s="1084"/>
      <c r="F239" s="1084"/>
    </row>
    <row r="240" spans="2:6" ht="16.5" thickBot="1">
      <c r="B240" s="1092" t="s">
        <v>46</v>
      </c>
      <c r="C240" s="1079"/>
      <c r="D240" s="1079"/>
      <c r="E240" s="1079"/>
      <c r="F240" s="1079"/>
    </row>
    <row r="241" spans="2:6" ht="16.5" thickBot="1">
      <c r="B241" s="1093" t="s">
        <v>42</v>
      </c>
      <c r="C241" s="1068"/>
      <c r="D241" s="1084">
        <v>0</v>
      </c>
      <c r="E241" s="1084">
        <v>0</v>
      </c>
      <c r="F241" s="1084">
        <v>0</v>
      </c>
    </row>
    <row r="242" spans="2:6" ht="16.5" thickBot="1">
      <c r="B242" s="1093" t="s">
        <v>43</v>
      </c>
      <c r="C242" s="1084"/>
      <c r="D242" s="1084"/>
      <c r="E242" s="1084"/>
      <c r="F242" s="1084"/>
    </row>
    <row r="243" spans="2:6" ht="16.5" thickBot="1">
      <c r="B243" s="1092" t="s">
        <v>47</v>
      </c>
      <c r="C243" s="1079"/>
      <c r="D243" s="1079"/>
      <c r="E243" s="1079"/>
      <c r="F243" s="1079"/>
    </row>
    <row r="244" spans="2:6" ht="16.5" thickBot="1">
      <c r="B244" s="1093" t="s">
        <v>42</v>
      </c>
      <c r="C244" s="1068"/>
      <c r="D244" s="1084">
        <v>0</v>
      </c>
      <c r="E244" s="1084">
        <v>0</v>
      </c>
      <c r="F244" s="1084">
        <v>0</v>
      </c>
    </row>
    <row r="245" spans="2:6" ht="16.5" thickBot="1">
      <c r="B245" s="1093" t="s">
        <v>43</v>
      </c>
      <c r="C245" s="1084"/>
      <c r="D245" s="1084"/>
      <c r="E245" s="1084"/>
      <c r="F245" s="1084"/>
    </row>
    <row r="246" spans="2:6" ht="16.5" thickBot="1">
      <c r="B246" s="1092" t="s">
        <v>48</v>
      </c>
      <c r="C246" s="1079"/>
      <c r="D246" s="1079"/>
      <c r="E246" s="1079"/>
      <c r="F246" s="1079"/>
    </row>
    <row r="247" spans="2:6" ht="16.5" thickBot="1">
      <c r="B247" s="1093" t="s">
        <v>42</v>
      </c>
      <c r="C247" s="1068"/>
      <c r="D247" s="1084">
        <v>0</v>
      </c>
      <c r="E247" s="1084">
        <v>0</v>
      </c>
      <c r="F247" s="1084">
        <v>0</v>
      </c>
    </row>
    <row r="248" spans="2:6" ht="16.5" thickBot="1">
      <c r="B248" s="1093" t="s">
        <v>43</v>
      </c>
      <c r="C248" s="1084"/>
      <c r="D248" s="1084"/>
      <c r="E248" s="1084"/>
      <c r="F248" s="1084"/>
    </row>
    <row r="249" spans="2:6" ht="16.5" thickBot="1">
      <c r="B249" s="1092" t="s">
        <v>49</v>
      </c>
      <c r="C249" s="1079"/>
      <c r="D249" s="1079"/>
      <c r="E249" s="1079"/>
      <c r="F249" s="1079"/>
    </row>
    <row r="250" spans="2:6" ht="16.5" thickBot="1">
      <c r="B250" s="1093" t="s">
        <v>42</v>
      </c>
      <c r="C250" s="1068"/>
      <c r="D250" s="1084">
        <v>0</v>
      </c>
      <c r="E250" s="1084">
        <v>0</v>
      </c>
      <c r="F250" s="1084">
        <v>0</v>
      </c>
    </row>
    <row r="251" spans="2:6" ht="16.5" thickBot="1">
      <c r="B251" s="1093" t="s">
        <v>43</v>
      </c>
      <c r="C251" s="1084"/>
      <c r="D251" s="1084"/>
      <c r="E251" s="1084"/>
      <c r="F251" s="1084"/>
    </row>
    <row r="252" spans="2:6" ht="16.5" thickBot="1">
      <c r="B252" s="1092" t="s">
        <v>80</v>
      </c>
      <c r="C252" s="1079">
        <f>C253+C254+C255+C256</f>
        <v>1200000</v>
      </c>
      <c r="D252" s="1079">
        <f>D253+D254+D255+D256</f>
        <v>0</v>
      </c>
      <c r="E252" s="1079">
        <f>E253+E254+E255+E256</f>
        <v>0</v>
      </c>
      <c r="F252" s="1079">
        <f>F253+F254+F255+F256</f>
        <v>0</v>
      </c>
    </row>
    <row r="253" spans="2:6" ht="16.5" thickBot="1">
      <c r="B253" s="1093" t="s">
        <v>42</v>
      </c>
      <c r="C253" s="1079">
        <v>1200000</v>
      </c>
      <c r="D253" s="1079"/>
      <c r="E253" s="1079"/>
      <c r="F253" s="1079"/>
    </row>
    <row r="254" spans="2:6" ht="16.5" thickBot="1">
      <c r="B254" s="1093" t="s">
        <v>60</v>
      </c>
      <c r="C254" s="1079"/>
      <c r="D254" s="1079"/>
      <c r="E254" s="1079"/>
      <c r="F254" s="1079"/>
    </row>
    <row r="255" spans="2:6" ht="16.5" thickBot="1">
      <c r="B255" s="1093" t="s">
        <v>61</v>
      </c>
      <c r="C255" s="1079"/>
      <c r="D255" s="1079"/>
      <c r="E255" s="1079"/>
      <c r="F255" s="1079"/>
    </row>
    <row r="256" spans="2:6" ht="16.5" thickBot="1">
      <c r="B256" s="1093" t="s">
        <v>62</v>
      </c>
      <c r="C256" s="1079"/>
      <c r="D256" s="1079"/>
      <c r="E256" s="1079"/>
      <c r="F256" s="1079"/>
    </row>
    <row r="257" spans="2:12" ht="16.5" thickBot="1">
      <c r="B257" s="1092" t="s">
        <v>82</v>
      </c>
      <c r="C257" s="1079">
        <f>C258+C259+C260+C261</f>
        <v>0</v>
      </c>
      <c r="D257" s="1079">
        <f>D258+D259+D260+D261</f>
        <v>127500000</v>
      </c>
      <c r="E257" s="1079">
        <f>E258+E259+E260+E261</f>
        <v>0</v>
      </c>
      <c r="F257" s="1079">
        <f>F258+F259+F260+F261</f>
        <v>0</v>
      </c>
    </row>
    <row r="258" spans="2:12" ht="16.5" thickBot="1">
      <c r="B258" s="1093" t="s">
        <v>42</v>
      </c>
      <c r="C258" s="1079"/>
      <c r="D258" s="1054">
        <v>127500000</v>
      </c>
      <c r="E258" s="1079"/>
      <c r="F258" s="1079"/>
    </row>
    <row r="259" spans="2:12" ht="16.5" thickBot="1">
      <c r="B259" s="1093" t="s">
        <v>60</v>
      </c>
      <c r="C259" s="1079"/>
      <c r="D259" s="1079"/>
      <c r="E259" s="1079"/>
      <c r="F259" s="1079"/>
    </row>
    <row r="260" spans="2:12" ht="16.5" thickBot="1">
      <c r="B260" s="1093" t="s">
        <v>61</v>
      </c>
      <c r="C260" s="1079"/>
      <c r="D260" s="1079"/>
      <c r="E260" s="1079"/>
      <c r="F260" s="1079"/>
    </row>
    <row r="261" spans="2:12" ht="16.5" thickBot="1">
      <c r="B261" s="1093" t="s">
        <v>62</v>
      </c>
      <c r="C261" s="1079"/>
      <c r="D261" s="1079"/>
      <c r="E261" s="1079"/>
      <c r="F261" s="1079"/>
    </row>
    <row r="262" spans="2:12" ht="16.5" thickBot="1">
      <c r="B262" s="1094" t="s">
        <v>1545</v>
      </c>
      <c r="C262" s="1095">
        <f>C231+C234+C237+C252+C257</f>
        <v>1200000</v>
      </c>
      <c r="D262" s="1095">
        <f>D231+D234+D237+D252+D257</f>
        <v>127500000</v>
      </c>
      <c r="E262" s="1095">
        <f>E231+E234+E237+E252+E257</f>
        <v>0</v>
      </c>
      <c r="F262" s="1095">
        <f>F231+F234+F237+F252+F257</f>
        <v>0</v>
      </c>
    </row>
    <row r="263" spans="2:12" ht="16.5" thickBot="1">
      <c r="B263" s="1072" t="s">
        <v>83</v>
      </c>
      <c r="C263" s="1073">
        <f>IF(C262-C225=0,0,"Error")</f>
        <v>0</v>
      </c>
      <c r="D263" s="1073">
        <f>IF(D262-D225=0,0,"Error")</f>
        <v>0</v>
      </c>
      <c r="E263" s="1073">
        <f>IF(E262-E225=0,0,"Error")</f>
        <v>0</v>
      </c>
      <c r="F263" s="1073">
        <f>IF(F262-F225=0,0,"Error")</f>
        <v>0</v>
      </c>
    </row>
    <row r="264" spans="2:12" ht="32.25" thickBot="1">
      <c r="B264" s="1039" t="s">
        <v>76</v>
      </c>
      <c r="C264" s="1098">
        <f>C34+C73+C99+C125+C153+C179+C225</f>
        <v>354600000</v>
      </c>
      <c r="D264" s="1098">
        <f>D34+D73+D99+D125+D153+D179+D225</f>
        <v>446200000</v>
      </c>
      <c r="E264" s="1098">
        <f>E34+E73+E99+E125+E153+E179+E225</f>
        <v>324862000</v>
      </c>
      <c r="F264" s="1098">
        <f>F34+F73+F99+F125+F153+F179+F225</f>
        <v>327225000</v>
      </c>
      <c r="H264" s="1099"/>
    </row>
    <row r="265" spans="2:12" ht="32.25" thickBot="1">
      <c r="B265" s="1039" t="s">
        <v>77</v>
      </c>
      <c r="C265" s="1098">
        <f>C266+C269+C272+C275+C278+C281+C284+C287+C292</f>
        <v>354600000</v>
      </c>
      <c r="D265" s="1098">
        <f>D266+D269+D272+D275+D278+D281+D284+D287+D292</f>
        <v>446200000</v>
      </c>
      <c r="E265" s="1098">
        <f>E266+E269+E272+E275+E278+E281+E284+E287+E292</f>
        <v>324862000</v>
      </c>
      <c r="F265" s="1098">
        <f>F266+F269+F272+F275+F278+F281+F284+F287+F292</f>
        <v>327225000</v>
      </c>
      <c r="H265" s="1099"/>
    </row>
    <row r="266" spans="2:12" ht="16.5" thickBot="1">
      <c r="B266" s="1078" t="s">
        <v>41</v>
      </c>
      <c r="C266" s="1095">
        <f>C267+C268</f>
        <v>235300000</v>
      </c>
      <c r="D266" s="1095">
        <f>D267+D268</f>
        <v>247900000</v>
      </c>
      <c r="E266" s="1095">
        <f t="shared" ref="E266:F266" si="3">E267+E268</f>
        <v>248780000</v>
      </c>
      <c r="F266" s="1095">
        <f t="shared" si="3"/>
        <v>249836000</v>
      </c>
    </row>
    <row r="267" spans="2:12" ht="16.5" thickBot="1">
      <c r="B267" s="1081" t="s">
        <v>42</v>
      </c>
      <c r="C267" s="1084">
        <f>C43</f>
        <v>235300000</v>
      </c>
      <c r="D267" s="1084">
        <f>D43</f>
        <v>247900000</v>
      </c>
      <c r="E267" s="1084">
        <f t="shared" ref="E267:F267" si="4">E43</f>
        <v>248780000</v>
      </c>
      <c r="F267" s="1084">
        <f t="shared" si="4"/>
        <v>249836000</v>
      </c>
    </row>
    <row r="268" spans="2:12" ht="16.5" thickBot="1">
      <c r="B268" s="1081" t="s">
        <v>78</v>
      </c>
      <c r="C268" s="1084">
        <f>C44</f>
        <v>0</v>
      </c>
      <c r="D268" s="1084">
        <f>D44</f>
        <v>0</v>
      </c>
      <c r="E268" s="1084">
        <f>E44</f>
        <v>0</v>
      </c>
      <c r="F268" s="1084">
        <f>F44</f>
        <v>0</v>
      </c>
      <c r="I268" s="1099"/>
    </row>
    <row r="269" spans="2:12" ht="32.25" thickBot="1">
      <c r="B269" s="1078" t="s">
        <v>79</v>
      </c>
      <c r="C269" s="1095">
        <f>C270+C271</f>
        <v>31400000</v>
      </c>
      <c r="D269" s="1095">
        <f>D270+D271</f>
        <v>33300000</v>
      </c>
      <c r="E269" s="1095">
        <f>E270+E271</f>
        <v>33420000</v>
      </c>
      <c r="F269" s="1100">
        <f>F270+F271</f>
        <v>33564000</v>
      </c>
    </row>
    <row r="270" spans="2:12" ht="16.5" thickBot="1">
      <c r="B270" s="1081" t="s">
        <v>42</v>
      </c>
      <c r="C270" s="1079">
        <f>C46</f>
        <v>31400000</v>
      </c>
      <c r="D270" s="1079">
        <f>D46</f>
        <v>33300000</v>
      </c>
      <c r="E270" s="1079">
        <f t="shared" ref="E270:F270" si="5">E46</f>
        <v>33420000</v>
      </c>
      <c r="F270" s="1079">
        <f t="shared" si="5"/>
        <v>33564000</v>
      </c>
      <c r="H270" s="1099"/>
    </row>
    <row r="271" spans="2:12" ht="16.5" thickBot="1">
      <c r="B271" s="1081" t="s">
        <v>78</v>
      </c>
      <c r="C271" s="1084">
        <f>C47</f>
        <v>0</v>
      </c>
      <c r="D271" s="1084">
        <f>D47</f>
        <v>0</v>
      </c>
      <c r="E271" s="1084">
        <f>E47</f>
        <v>0</v>
      </c>
      <c r="F271" s="1084">
        <f>F47</f>
        <v>0</v>
      </c>
      <c r="L271" s="1099"/>
    </row>
    <row r="272" spans="2:12" ht="16.5" thickBot="1">
      <c r="B272" s="1078" t="s">
        <v>45</v>
      </c>
      <c r="C272" s="1095">
        <f>C273+C274</f>
        <v>34370000</v>
      </c>
      <c r="D272" s="1095">
        <f>D273+D274</f>
        <v>35400000</v>
      </c>
      <c r="E272" s="1095">
        <f>E273+E274</f>
        <v>36062000</v>
      </c>
      <c r="F272" s="1100">
        <f>F273+F274</f>
        <v>37225000</v>
      </c>
      <c r="J272" s="1099"/>
    </row>
    <row r="273" spans="2:12" ht="16.5" thickBot="1">
      <c r="B273" s="1081" t="s">
        <v>42</v>
      </c>
      <c r="C273" s="1084">
        <f>C49</f>
        <v>34370000</v>
      </c>
      <c r="D273" s="1084">
        <f>D49</f>
        <v>35400000</v>
      </c>
      <c r="E273" s="1084">
        <f t="shared" ref="E273:F273" si="6">E49</f>
        <v>36062000</v>
      </c>
      <c r="F273" s="1084">
        <f t="shared" si="6"/>
        <v>37225000</v>
      </c>
    </row>
    <row r="274" spans="2:12" ht="16.5" thickBot="1">
      <c r="B274" s="1081" t="s">
        <v>78</v>
      </c>
      <c r="C274" s="1084">
        <f>C50</f>
        <v>0</v>
      </c>
      <c r="D274" s="1084">
        <f>D50</f>
        <v>0</v>
      </c>
      <c r="E274" s="1084">
        <f>E50</f>
        <v>0</v>
      </c>
      <c r="F274" s="1084">
        <f>F50</f>
        <v>0</v>
      </c>
    </row>
    <row r="275" spans="2:12" ht="16.5" thickBot="1">
      <c r="B275" s="1078" t="s">
        <v>46</v>
      </c>
      <c r="C275" s="1095">
        <f>C276+C277</f>
        <v>0</v>
      </c>
      <c r="D275" s="1095">
        <f>D276+D277</f>
        <v>0</v>
      </c>
      <c r="E275" s="1095">
        <f>E276+E277</f>
        <v>0</v>
      </c>
      <c r="F275" s="1100">
        <f>F276+F277</f>
        <v>0</v>
      </c>
      <c r="J275" s="1099"/>
      <c r="L275" s="1099"/>
    </row>
    <row r="276" spans="2:12" ht="16.5" thickBot="1">
      <c r="B276" s="1081" t="s">
        <v>42</v>
      </c>
      <c r="C276" s="1079">
        <f t="shared" ref="C276:F277" si="7">C52</f>
        <v>0</v>
      </c>
      <c r="D276" s="1079">
        <f t="shared" si="7"/>
        <v>0</v>
      </c>
      <c r="E276" s="1079">
        <f t="shared" si="7"/>
        <v>0</v>
      </c>
      <c r="F276" s="1079">
        <f t="shared" si="7"/>
        <v>0</v>
      </c>
      <c r="L276" s="1099"/>
    </row>
    <row r="277" spans="2:12" ht="16.5" thickBot="1">
      <c r="B277" s="1081" t="s">
        <v>78</v>
      </c>
      <c r="C277" s="1084">
        <f t="shared" si="7"/>
        <v>0</v>
      </c>
      <c r="D277" s="1084">
        <f t="shared" si="7"/>
        <v>0</v>
      </c>
      <c r="E277" s="1084">
        <f t="shared" si="7"/>
        <v>0</v>
      </c>
      <c r="F277" s="1084">
        <f t="shared" si="7"/>
        <v>0</v>
      </c>
      <c r="G277" s="1099"/>
      <c r="H277" s="1099"/>
      <c r="I277" s="1099"/>
    </row>
    <row r="278" spans="2:12" ht="16.5" thickBot="1">
      <c r="B278" s="1078" t="s">
        <v>47</v>
      </c>
      <c r="C278" s="1095">
        <f>C279+C280</f>
        <v>0</v>
      </c>
      <c r="D278" s="1095">
        <f>D279+D280</f>
        <v>0</v>
      </c>
      <c r="E278" s="1095">
        <f>E279+E280</f>
        <v>0</v>
      </c>
      <c r="F278" s="1100">
        <f>F279+F280</f>
        <v>0</v>
      </c>
    </row>
    <row r="279" spans="2:12" ht="16.5" thickBot="1">
      <c r="B279" s="1081" t="s">
        <v>42</v>
      </c>
      <c r="C279" s="1079">
        <f t="shared" ref="C279:F280" si="8">C55</f>
        <v>0</v>
      </c>
      <c r="D279" s="1079">
        <f t="shared" si="8"/>
        <v>0</v>
      </c>
      <c r="E279" s="1079">
        <f t="shared" si="8"/>
        <v>0</v>
      </c>
      <c r="F279" s="1079">
        <f t="shared" si="8"/>
        <v>0</v>
      </c>
      <c r="H279" s="1099"/>
      <c r="J279" s="1099"/>
    </row>
    <row r="280" spans="2:12" ht="16.5" thickBot="1">
      <c r="B280" s="1081" t="s">
        <v>78</v>
      </c>
      <c r="C280" s="1084">
        <f t="shared" si="8"/>
        <v>0</v>
      </c>
      <c r="D280" s="1084">
        <f t="shared" si="8"/>
        <v>0</v>
      </c>
      <c r="E280" s="1084">
        <f t="shared" si="8"/>
        <v>0</v>
      </c>
      <c r="F280" s="1084">
        <f t="shared" si="8"/>
        <v>0</v>
      </c>
      <c r="J280" s="1099"/>
    </row>
    <row r="281" spans="2:12" ht="16.5" thickBot="1">
      <c r="B281" s="1078" t="s">
        <v>48</v>
      </c>
      <c r="C281" s="1095">
        <f>C282+C283</f>
        <v>600000</v>
      </c>
      <c r="D281" s="1095">
        <f>D282+D283</f>
        <v>600000</v>
      </c>
      <c r="E281" s="1095">
        <f>E282+E283</f>
        <v>600000</v>
      </c>
      <c r="F281" s="1100">
        <f>F282+F283</f>
        <v>600000</v>
      </c>
    </row>
    <row r="282" spans="2:12" ht="16.5" thickBot="1">
      <c r="B282" s="1081" t="s">
        <v>42</v>
      </c>
      <c r="C282" s="1079">
        <f t="shared" ref="C282:F283" si="9">C58</f>
        <v>600000</v>
      </c>
      <c r="D282" s="1079">
        <f t="shared" si="9"/>
        <v>600000</v>
      </c>
      <c r="E282" s="1079">
        <f t="shared" si="9"/>
        <v>600000</v>
      </c>
      <c r="F282" s="1079">
        <f t="shared" si="9"/>
        <v>600000</v>
      </c>
      <c r="K282" s="1099"/>
    </row>
    <row r="283" spans="2:12" ht="16.5" thickBot="1">
      <c r="B283" s="1081" t="s">
        <v>78</v>
      </c>
      <c r="C283" s="1084">
        <f t="shared" si="9"/>
        <v>0</v>
      </c>
      <c r="D283" s="1084">
        <f t="shared" si="9"/>
        <v>0</v>
      </c>
      <c r="E283" s="1084">
        <f t="shared" si="9"/>
        <v>0</v>
      </c>
      <c r="F283" s="1084">
        <f t="shared" si="9"/>
        <v>0</v>
      </c>
    </row>
    <row r="284" spans="2:12" ht="16.5" thickBot="1">
      <c r="B284" s="1078" t="s">
        <v>49</v>
      </c>
      <c r="C284" s="1095">
        <f>C285+C286</f>
        <v>1230000</v>
      </c>
      <c r="D284" s="1095">
        <f>D285+D286</f>
        <v>500000</v>
      </c>
      <c r="E284" s="1095">
        <f>E285+E286</f>
        <v>500000</v>
      </c>
      <c r="F284" s="1095">
        <f>F285+F286</f>
        <v>500000</v>
      </c>
    </row>
    <row r="285" spans="2:12" ht="16.5" thickBot="1">
      <c r="B285" s="1081" t="s">
        <v>42</v>
      </c>
      <c r="C285" s="1079">
        <f t="shared" ref="C285:F286" si="10">C61</f>
        <v>1230000</v>
      </c>
      <c r="D285" s="1079">
        <f t="shared" si="10"/>
        <v>500000</v>
      </c>
      <c r="E285" s="1079">
        <f t="shared" si="10"/>
        <v>500000</v>
      </c>
      <c r="F285" s="1079">
        <f t="shared" si="10"/>
        <v>500000</v>
      </c>
    </row>
    <row r="286" spans="2:12" ht="16.5" thickBot="1">
      <c r="B286" s="1081" t="s">
        <v>78</v>
      </c>
      <c r="C286" s="1084">
        <f t="shared" si="10"/>
        <v>0</v>
      </c>
      <c r="D286" s="1084">
        <f t="shared" si="10"/>
        <v>0</v>
      </c>
      <c r="E286" s="1084">
        <f t="shared" si="10"/>
        <v>0</v>
      </c>
      <c r="F286" s="1084">
        <f t="shared" si="10"/>
        <v>0</v>
      </c>
    </row>
    <row r="287" spans="2:12" ht="16.5" thickBot="1">
      <c r="B287" s="1078" t="s">
        <v>80</v>
      </c>
      <c r="C287" s="1095">
        <f>C288+C289+C290+C291</f>
        <v>1200000</v>
      </c>
      <c r="D287" s="1095">
        <f>D288+D289+D290+D291</f>
        <v>0</v>
      </c>
      <c r="E287" s="1095">
        <f>E288+E289+E290+E291</f>
        <v>0</v>
      </c>
      <c r="F287" s="1100">
        <f>F288+F289+F290+F291</f>
        <v>0</v>
      </c>
    </row>
    <row r="288" spans="2:12" ht="16.5" thickBot="1">
      <c r="B288" s="1081" t="s">
        <v>42</v>
      </c>
      <c r="C288" s="1079">
        <f>C82+C134+C162+C253</f>
        <v>1200000</v>
      </c>
      <c r="D288" s="1079">
        <f>D82+D134+D162+D253</f>
        <v>0</v>
      </c>
      <c r="E288" s="1079">
        <f>E82+E134+E162+E253</f>
        <v>0</v>
      </c>
      <c r="F288" s="1079">
        <f>F82+F134+F162+F253</f>
        <v>0</v>
      </c>
    </row>
    <row r="289" spans="1:7" ht="16.5" thickBot="1">
      <c r="B289" s="1081" t="s">
        <v>81</v>
      </c>
      <c r="C289" s="1079">
        <f t="shared" ref="C289:F291" si="11">C83+C135+C163</f>
        <v>0</v>
      </c>
      <c r="D289" s="1079">
        <f t="shared" si="11"/>
        <v>0</v>
      </c>
      <c r="E289" s="1079">
        <f t="shared" si="11"/>
        <v>0</v>
      </c>
      <c r="F289" s="1079">
        <f t="shared" si="11"/>
        <v>0</v>
      </c>
    </row>
    <row r="290" spans="1:7" ht="16.5" thickBot="1">
      <c r="B290" s="1081" t="s">
        <v>61</v>
      </c>
      <c r="C290" s="1079">
        <f t="shared" si="11"/>
        <v>0</v>
      </c>
      <c r="D290" s="1079">
        <f t="shared" si="11"/>
        <v>0</v>
      </c>
      <c r="E290" s="1079">
        <f t="shared" si="11"/>
        <v>0</v>
      </c>
      <c r="F290" s="1079">
        <f t="shared" si="11"/>
        <v>0</v>
      </c>
    </row>
    <row r="291" spans="1:7" ht="16.5" thickBot="1">
      <c r="B291" s="1081" t="s">
        <v>62</v>
      </c>
      <c r="C291" s="1079">
        <f t="shared" si="11"/>
        <v>0</v>
      </c>
      <c r="D291" s="1079">
        <f t="shared" si="11"/>
        <v>0</v>
      </c>
      <c r="E291" s="1079">
        <f t="shared" si="11"/>
        <v>0</v>
      </c>
      <c r="F291" s="1079">
        <f t="shared" si="11"/>
        <v>0</v>
      </c>
    </row>
    <row r="292" spans="1:7" ht="16.5" thickBot="1">
      <c r="B292" s="1078" t="s">
        <v>82</v>
      </c>
      <c r="C292" s="1095">
        <f>C293+C294+C295+C296</f>
        <v>50500000</v>
      </c>
      <c r="D292" s="1095">
        <f>D293+D294+D295+D296</f>
        <v>128500000</v>
      </c>
      <c r="E292" s="1095">
        <f>E293+E294+E295+E296</f>
        <v>5500000</v>
      </c>
      <c r="F292" s="1095">
        <f>F293+F294+F295+F296</f>
        <v>5500000</v>
      </c>
    </row>
    <row r="293" spans="1:7" ht="16.5" thickBot="1">
      <c r="B293" s="1081" t="s">
        <v>42</v>
      </c>
      <c r="C293" s="1079">
        <f>C87+C113+C139+C167+C212</f>
        <v>50500000</v>
      </c>
      <c r="D293" s="1079">
        <f>D87+D113+D139+D167+D212+D257</f>
        <v>128500000</v>
      </c>
      <c r="E293" s="1079">
        <f>E87+E113+E139+E167+E212</f>
        <v>5500000</v>
      </c>
      <c r="F293" s="1079">
        <f>F87+F113+F139+F167+F212</f>
        <v>5500000</v>
      </c>
    </row>
    <row r="294" spans="1:7" ht="16.5" thickBot="1">
      <c r="B294" s="1081" t="s">
        <v>81</v>
      </c>
      <c r="C294" s="1079">
        <f t="shared" ref="C294:F296" si="12">C88+C140+C168</f>
        <v>0</v>
      </c>
      <c r="D294" s="1079">
        <f t="shared" si="12"/>
        <v>0</v>
      </c>
      <c r="E294" s="1079">
        <f t="shared" si="12"/>
        <v>0</v>
      </c>
      <c r="F294" s="1079">
        <f t="shared" si="12"/>
        <v>0</v>
      </c>
    </row>
    <row r="295" spans="1:7" ht="16.5" thickBot="1">
      <c r="B295" s="1081" t="s">
        <v>61</v>
      </c>
      <c r="C295" s="1079">
        <f t="shared" si="12"/>
        <v>0</v>
      </c>
      <c r="D295" s="1079">
        <f t="shared" si="12"/>
        <v>0</v>
      </c>
      <c r="E295" s="1079">
        <f t="shared" si="12"/>
        <v>0</v>
      </c>
      <c r="F295" s="1079">
        <f t="shared" si="12"/>
        <v>0</v>
      </c>
    </row>
    <row r="296" spans="1:7" ht="16.5" thickBot="1">
      <c r="B296" s="1081" t="s">
        <v>62</v>
      </c>
      <c r="C296" s="1079">
        <f t="shared" si="12"/>
        <v>0</v>
      </c>
      <c r="D296" s="1079">
        <f t="shared" si="12"/>
        <v>0</v>
      </c>
      <c r="E296" s="1079">
        <f t="shared" si="12"/>
        <v>0</v>
      </c>
      <c r="F296" s="1079">
        <f t="shared" si="12"/>
        <v>0</v>
      </c>
    </row>
    <row r="297" spans="1:7" ht="16.5" thickBot="1">
      <c r="B297" s="1101" t="s">
        <v>83</v>
      </c>
      <c r="C297" s="1102">
        <f>IF(C265-C264=0,0,"Error")</f>
        <v>0</v>
      </c>
      <c r="D297" s="1102">
        <f>IF(D265-D264=0,0,"Error")</f>
        <v>0</v>
      </c>
      <c r="E297" s="1102">
        <f>IF(E265-E264=0,0,"Error")</f>
        <v>0</v>
      </c>
      <c r="F297" s="1102">
        <f>IF(F265-F264=0,0,"Error")</f>
        <v>0</v>
      </c>
    </row>
    <row r="298" spans="1:7" ht="16.5" thickBot="1">
      <c r="B298" s="1103"/>
      <c r="C298" s="1104"/>
      <c r="D298" s="1104"/>
      <c r="E298" s="1104"/>
      <c r="F298" s="1104"/>
    </row>
    <row r="299" spans="1:7">
      <c r="A299" s="1105" t="s">
        <v>84</v>
      </c>
      <c r="B299" s="1106"/>
      <c r="C299" s="1801" t="s">
        <v>87</v>
      </c>
      <c r="D299" s="1107"/>
      <c r="E299" s="1108"/>
      <c r="F299" s="1801" t="s">
        <v>88</v>
      </c>
      <c r="G299" s="1108"/>
    </row>
    <row r="300" spans="1:7" ht="12.75" customHeight="1">
      <c r="A300" s="1109" t="s">
        <v>85</v>
      </c>
      <c r="B300" s="1110"/>
      <c r="C300" s="1802"/>
      <c r="D300" s="1109"/>
      <c r="E300" s="1110"/>
      <c r="F300" s="1802"/>
      <c r="G300" s="1110"/>
    </row>
    <row r="301" spans="1:7" ht="16.5" thickBot="1">
      <c r="A301" s="1111" t="s">
        <v>86</v>
      </c>
      <c r="B301" s="1112"/>
      <c r="C301" s="1803"/>
      <c r="D301" s="1111"/>
      <c r="E301" s="1112"/>
      <c r="F301" s="1803"/>
      <c r="G301" s="1112"/>
    </row>
    <row r="302" spans="1:7" ht="16.5" thickBot="1">
      <c r="A302" s="1113"/>
      <c r="B302" s="1113"/>
      <c r="C302" s="1114"/>
      <c r="D302" s="1115"/>
      <c r="E302" s="1113"/>
      <c r="F302" s="1113"/>
    </row>
    <row r="303" spans="1:7" ht="69" customHeight="1" thickBot="1">
      <c r="B303" s="1787" t="s">
        <v>89</v>
      </c>
      <c r="C303" s="1788"/>
      <c r="D303" s="1788"/>
      <c r="E303" s="1788"/>
      <c r="F303" s="1789"/>
    </row>
  </sheetData>
  <mergeCells count="61">
    <mergeCell ref="B9:F9"/>
    <mergeCell ref="B2:F2"/>
    <mergeCell ref="B3:F3"/>
    <mergeCell ref="C6:F6"/>
    <mergeCell ref="C7:F7"/>
    <mergeCell ref="B8:F8"/>
    <mergeCell ref="C30:F30"/>
    <mergeCell ref="C10:F10"/>
    <mergeCell ref="B11:B12"/>
    <mergeCell ref="C15:F15"/>
    <mergeCell ref="B16:F16"/>
    <mergeCell ref="C20:F20"/>
    <mergeCell ref="B21:F21"/>
    <mergeCell ref="B25:F25"/>
    <mergeCell ref="B26:F26"/>
    <mergeCell ref="C27:F27"/>
    <mergeCell ref="C28:F28"/>
    <mergeCell ref="C29:F29"/>
    <mergeCell ref="E93:F93"/>
    <mergeCell ref="B31:B32"/>
    <mergeCell ref="B39:F39"/>
    <mergeCell ref="B40:B41"/>
    <mergeCell ref="B65:F65"/>
    <mergeCell ref="B66:F66"/>
    <mergeCell ref="E67:F67"/>
    <mergeCell ref="C68:F68"/>
    <mergeCell ref="C69:F69"/>
    <mergeCell ref="B70:B71"/>
    <mergeCell ref="B78:F78"/>
    <mergeCell ref="B79:B80"/>
    <mergeCell ref="B145:F145"/>
    <mergeCell ref="C94:F94"/>
    <mergeCell ref="C95:F95"/>
    <mergeCell ref="B96:B97"/>
    <mergeCell ref="B104:F104"/>
    <mergeCell ref="B105:B106"/>
    <mergeCell ref="E119:F119"/>
    <mergeCell ref="C120:F120"/>
    <mergeCell ref="C121:F121"/>
    <mergeCell ref="B122:B123"/>
    <mergeCell ref="B130:F130"/>
    <mergeCell ref="B131:B132"/>
    <mergeCell ref="C218:F218"/>
    <mergeCell ref="B146:F146"/>
    <mergeCell ref="E147:F147"/>
    <mergeCell ref="C148:F148"/>
    <mergeCell ref="C149:F149"/>
    <mergeCell ref="B150:B151"/>
    <mergeCell ref="B158:F158"/>
    <mergeCell ref="B159:B160"/>
    <mergeCell ref="E173:F173"/>
    <mergeCell ref="C174:F174"/>
    <mergeCell ref="C175:F175"/>
    <mergeCell ref="B184:F184"/>
    <mergeCell ref="B303:F303"/>
    <mergeCell ref="E219:F219"/>
    <mergeCell ref="C220:F220"/>
    <mergeCell ref="C221:F221"/>
    <mergeCell ref="B230:F230"/>
    <mergeCell ref="C299:C301"/>
    <mergeCell ref="F299:F30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87BB0-99D3-45FC-B595-548B9FF5FC37}">
  <dimension ref="A1:J241"/>
  <sheetViews>
    <sheetView topLeftCell="A3" workbookViewId="0"/>
  </sheetViews>
  <sheetFormatPr defaultRowHeight="15.75"/>
  <cols>
    <col min="1" max="1" width="13.28515625" style="1289" customWidth="1"/>
    <col min="2" max="2" width="51.28515625" style="451" customWidth="1"/>
    <col min="3" max="3" width="15.85546875" style="451" customWidth="1"/>
    <col min="4" max="6" width="19.7109375" style="1290" customWidth="1"/>
    <col min="7" max="7" width="6.7109375" style="1289" customWidth="1"/>
    <col min="8" max="8" width="17.85546875" style="1289" customWidth="1"/>
    <col min="9" max="9" width="16.85546875" style="1289" customWidth="1"/>
    <col min="10" max="10" width="39.140625" style="1289" customWidth="1"/>
  </cols>
  <sheetData>
    <row r="1" spans="1:10" ht="20.100000000000001" customHeight="1">
      <c r="A1" s="1240"/>
      <c r="B1" s="1847" t="s">
        <v>841</v>
      </c>
      <c r="C1" s="1848"/>
      <c r="D1" s="1848"/>
      <c r="E1" s="1848"/>
      <c r="F1" s="1848"/>
      <c r="G1" s="1240"/>
      <c r="H1" s="1240"/>
      <c r="I1" s="1240"/>
      <c r="J1" s="1240"/>
    </row>
    <row r="2" spans="1:10" ht="24.95" customHeight="1">
      <c r="A2" s="1240"/>
      <c r="B2" s="1849" t="s">
        <v>193</v>
      </c>
      <c r="C2" s="1850"/>
      <c r="D2" s="1850"/>
      <c r="E2" s="1850"/>
      <c r="F2" s="1850"/>
      <c r="G2" s="1240"/>
      <c r="H2" s="1240"/>
      <c r="I2" s="1240"/>
      <c r="J2" s="1240"/>
    </row>
    <row r="3" spans="1:10" ht="14.1" customHeight="1">
      <c r="A3" s="1240"/>
      <c r="B3" s="1241" t="s">
        <v>194</v>
      </c>
      <c r="C3" s="1845" t="s">
        <v>2797</v>
      </c>
      <c r="D3" s="1846"/>
      <c r="E3" s="1846"/>
      <c r="F3" s="1846"/>
      <c r="G3" s="1240"/>
      <c r="H3" s="1240"/>
      <c r="I3" s="1240"/>
      <c r="J3" s="1240"/>
    </row>
    <row r="4" spans="1:10" ht="14.1" customHeight="1">
      <c r="A4" s="1240"/>
      <c r="B4" s="1241" t="s">
        <v>196</v>
      </c>
      <c r="C4" s="1845" t="s">
        <v>1079</v>
      </c>
      <c r="D4" s="1846"/>
      <c r="E4" s="1846"/>
      <c r="F4" s="1846"/>
      <c r="G4" s="1240"/>
      <c r="H4" s="1240"/>
      <c r="I4" s="1240"/>
      <c r="J4" s="1240"/>
    </row>
    <row r="5" spans="1:10" ht="14.1" customHeight="1">
      <c r="A5" s="1240"/>
      <c r="B5" s="1241" t="s">
        <v>2</v>
      </c>
      <c r="C5" s="1845" t="s">
        <v>2798</v>
      </c>
      <c r="D5" s="1846"/>
      <c r="E5" s="1846"/>
      <c r="F5" s="1846"/>
      <c r="G5" s="1240"/>
      <c r="H5" s="1240"/>
      <c r="I5" s="1240"/>
      <c r="J5" s="1240"/>
    </row>
    <row r="6" spans="1:10" ht="14.1" customHeight="1">
      <c r="A6" s="1240"/>
      <c r="B6" s="1241" t="s">
        <v>4</v>
      </c>
      <c r="C6" s="1845" t="s">
        <v>1219</v>
      </c>
      <c r="D6" s="1846"/>
      <c r="E6" s="1846"/>
      <c r="F6" s="1846"/>
      <c r="G6" s="1240"/>
      <c r="H6" s="1240"/>
      <c r="I6" s="1240"/>
      <c r="J6" s="1240"/>
    </row>
    <row r="7" spans="1:10" ht="14.1" customHeight="1">
      <c r="A7" s="1240"/>
      <c r="B7" s="1241" t="s">
        <v>6</v>
      </c>
      <c r="C7" s="1853" t="s">
        <v>199</v>
      </c>
      <c r="D7" s="1854"/>
      <c r="E7" s="1854"/>
      <c r="F7" s="1854"/>
      <c r="G7" s="1240"/>
      <c r="H7" s="1240"/>
      <c r="I7" s="1240"/>
      <c r="J7" s="1240"/>
    </row>
    <row r="8" spans="1:10" ht="14.1" customHeight="1">
      <c r="A8" s="1240"/>
      <c r="B8" s="1855" t="s">
        <v>8</v>
      </c>
      <c r="C8" s="1856"/>
      <c r="D8" s="1856"/>
      <c r="E8" s="1856"/>
      <c r="F8" s="1856"/>
      <c r="G8" s="1240"/>
      <c r="H8" s="1240"/>
      <c r="I8" s="1240"/>
      <c r="J8" s="1240"/>
    </row>
    <row r="9" spans="1:10" ht="72.75" customHeight="1">
      <c r="A9" s="1240"/>
      <c r="B9" s="1857" t="s">
        <v>2799</v>
      </c>
      <c r="C9" s="1858"/>
      <c r="D9" s="1858"/>
      <c r="E9" s="1858"/>
      <c r="F9" s="1858"/>
      <c r="G9" s="1240"/>
      <c r="H9" s="1240"/>
      <c r="I9" s="1240"/>
      <c r="J9" s="1240"/>
    </row>
    <row r="10" spans="1:10" ht="57.95" customHeight="1">
      <c r="A10" s="1240"/>
      <c r="B10" s="1242" t="s">
        <v>10</v>
      </c>
      <c r="C10" s="1859" t="s">
        <v>2800</v>
      </c>
      <c r="D10" s="1860"/>
      <c r="E10" s="1860"/>
      <c r="F10" s="1860"/>
      <c r="G10" s="1240"/>
      <c r="H10" s="1240"/>
      <c r="I10" s="1240"/>
      <c r="J10" s="1240"/>
    </row>
    <row r="11" spans="1:10" ht="27.95" customHeight="1">
      <c r="A11" s="1240"/>
      <c r="B11" s="1243" t="s">
        <v>12</v>
      </c>
      <c r="C11" s="1244">
        <v>2025</v>
      </c>
      <c r="D11" s="1245">
        <v>2026</v>
      </c>
      <c r="E11" s="1245">
        <v>2027</v>
      </c>
      <c r="F11" s="1245">
        <v>2028</v>
      </c>
      <c r="G11" s="1240"/>
      <c r="H11" s="1240"/>
      <c r="I11" s="1240"/>
      <c r="J11" s="1240"/>
    </row>
    <row r="12" spans="1:10" ht="14.1" customHeight="1">
      <c r="A12" s="1240"/>
      <c r="B12" s="1246"/>
      <c r="C12" s="1247" t="s">
        <v>13</v>
      </c>
      <c r="D12" s="1248" t="s">
        <v>14</v>
      </c>
      <c r="E12" s="1248" t="s">
        <v>14</v>
      </c>
      <c r="F12" s="1248" t="s">
        <v>14</v>
      </c>
      <c r="G12" s="1240"/>
      <c r="H12" s="1240"/>
      <c r="I12" s="1240"/>
      <c r="J12" s="1240"/>
    </row>
    <row r="13" spans="1:10" ht="56.25" customHeight="1">
      <c r="A13" s="1240"/>
      <c r="B13" s="1243" t="s">
        <v>2801</v>
      </c>
      <c r="C13" s="1249" t="s">
        <v>1745</v>
      </c>
      <c r="D13" s="1250" t="s">
        <v>2802</v>
      </c>
      <c r="E13" s="1250" t="s">
        <v>2802</v>
      </c>
      <c r="F13" s="1250" t="s">
        <v>2802</v>
      </c>
      <c r="G13" s="1240"/>
      <c r="H13" s="1240"/>
      <c r="I13" s="1240"/>
      <c r="J13" s="1240"/>
    </row>
    <row r="14" spans="1:10" ht="81" customHeight="1">
      <c r="A14" s="1240"/>
      <c r="B14" s="1242" t="s">
        <v>203</v>
      </c>
      <c r="C14" s="1859" t="s">
        <v>2803</v>
      </c>
      <c r="D14" s="1860"/>
      <c r="E14" s="1860"/>
      <c r="F14" s="1860"/>
      <c r="G14" s="1240"/>
      <c r="H14" s="1240"/>
      <c r="I14" s="1240"/>
      <c r="J14" s="1240"/>
    </row>
    <row r="15" spans="1:10" ht="30" customHeight="1">
      <c r="A15" s="1240"/>
      <c r="B15" s="1243" t="s">
        <v>205</v>
      </c>
      <c r="C15" s="1244">
        <v>2025</v>
      </c>
      <c r="D15" s="1245">
        <v>2026</v>
      </c>
      <c r="E15" s="1245">
        <v>2027</v>
      </c>
      <c r="F15" s="1245">
        <v>2028</v>
      </c>
      <c r="G15" s="1240"/>
      <c r="H15" s="1240"/>
      <c r="I15" s="1240"/>
      <c r="J15" s="1240"/>
    </row>
    <row r="16" spans="1:10" ht="30" customHeight="1">
      <c r="A16" s="1240"/>
      <c r="B16" s="1246"/>
      <c r="C16" s="1247" t="s">
        <v>13</v>
      </c>
      <c r="D16" s="1248" t="s">
        <v>14</v>
      </c>
      <c r="E16" s="1248" t="s">
        <v>14</v>
      </c>
      <c r="F16" s="1248" t="s">
        <v>14</v>
      </c>
      <c r="G16" s="1240"/>
      <c r="H16" s="1240"/>
      <c r="I16" s="1240"/>
      <c r="J16" s="1240"/>
    </row>
    <row r="17" spans="1:10" ht="30" customHeight="1">
      <c r="A17" s="1240"/>
      <c r="B17" s="1243" t="s">
        <v>2804</v>
      </c>
      <c r="C17" s="1249" t="s">
        <v>2805</v>
      </c>
      <c r="D17" s="1250" t="s">
        <v>2806</v>
      </c>
      <c r="E17" s="1250" t="s">
        <v>2807</v>
      </c>
      <c r="F17" s="1250" t="s">
        <v>2807</v>
      </c>
      <c r="G17" s="1240"/>
      <c r="H17" s="1240"/>
      <c r="I17" s="1240"/>
      <c r="J17" s="1240"/>
    </row>
    <row r="18" spans="1:10" ht="30" customHeight="1">
      <c r="A18" s="1240"/>
      <c r="B18" s="1243" t="s">
        <v>2808</v>
      </c>
      <c r="C18" s="1249" t="s">
        <v>1283</v>
      </c>
      <c r="D18" s="1250" t="s">
        <v>2809</v>
      </c>
      <c r="E18" s="1250" t="s">
        <v>2809</v>
      </c>
      <c r="F18" s="1250" t="s">
        <v>2809</v>
      </c>
      <c r="G18" s="1240"/>
      <c r="H18" s="1240"/>
      <c r="I18" s="1240"/>
      <c r="J18" s="1240"/>
    </row>
    <row r="19" spans="1:10" ht="42.75" customHeight="1">
      <c r="A19" s="1240"/>
      <c r="B19" s="1243" t="s">
        <v>2810</v>
      </c>
      <c r="C19" s="1249" t="s">
        <v>142</v>
      </c>
      <c r="D19" s="1250" t="s">
        <v>2811</v>
      </c>
      <c r="E19" s="1250" t="s">
        <v>142</v>
      </c>
      <c r="F19" s="1250" t="s">
        <v>142</v>
      </c>
      <c r="G19" s="1240"/>
      <c r="H19" s="1240"/>
      <c r="I19" s="1240"/>
      <c r="J19" s="1240"/>
    </row>
    <row r="20" spans="1:10" ht="37.5" customHeight="1">
      <c r="A20" s="1240"/>
      <c r="B20" s="1243" t="s">
        <v>2812</v>
      </c>
      <c r="C20" s="1249" t="s">
        <v>997</v>
      </c>
      <c r="D20" s="1250" t="s">
        <v>997</v>
      </c>
      <c r="E20" s="1250" t="s">
        <v>997</v>
      </c>
      <c r="F20" s="1250" t="s">
        <v>997</v>
      </c>
      <c r="G20" s="1240"/>
      <c r="H20" s="1240"/>
      <c r="I20" s="1240"/>
      <c r="J20" s="1240"/>
    </row>
    <row r="21" spans="1:10" ht="39" customHeight="1">
      <c r="A21" s="1240"/>
      <c r="B21" s="1243" t="s">
        <v>2813</v>
      </c>
      <c r="C21" s="1249" t="s">
        <v>1691</v>
      </c>
      <c r="D21" s="1250" t="s">
        <v>1691</v>
      </c>
      <c r="E21" s="1250" t="s">
        <v>1691</v>
      </c>
      <c r="F21" s="1250" t="s">
        <v>1691</v>
      </c>
      <c r="G21" s="1240"/>
      <c r="H21" s="1240"/>
      <c r="I21" s="1240"/>
      <c r="J21" s="1240"/>
    </row>
    <row r="22" spans="1:10" ht="14.1" customHeight="1">
      <c r="A22" s="1240"/>
      <c r="B22" s="1851" t="s">
        <v>208</v>
      </c>
      <c r="C22" s="1852"/>
      <c r="D22" s="1852"/>
      <c r="E22" s="1852"/>
      <c r="F22" s="1852"/>
      <c r="G22" s="1240"/>
      <c r="H22" s="1240"/>
      <c r="I22" s="1240"/>
      <c r="J22" s="1240"/>
    </row>
    <row r="23" spans="1:10" ht="14.1" customHeight="1">
      <c r="A23" s="1240"/>
      <c r="B23" s="1251" t="s">
        <v>2814</v>
      </c>
      <c r="C23" s="1851" t="s">
        <v>2815</v>
      </c>
      <c r="D23" s="1852"/>
      <c r="E23" s="1852"/>
      <c r="F23" s="1852"/>
      <c r="G23" s="1240"/>
      <c r="H23" s="1240"/>
      <c r="I23" s="1240"/>
      <c r="J23" s="1240"/>
    </row>
    <row r="24" spans="1:10" ht="18" customHeight="1">
      <c r="A24" s="1240"/>
      <c r="B24" s="1252" t="s">
        <v>209</v>
      </c>
      <c r="C24" s="1859" t="s">
        <v>2816</v>
      </c>
      <c r="D24" s="1860"/>
      <c r="E24" s="1860"/>
      <c r="F24" s="1860"/>
      <c r="G24" s="1240"/>
      <c r="H24" s="1240"/>
      <c r="I24" s="1240"/>
      <c r="J24" s="1240"/>
    </row>
    <row r="25" spans="1:10" ht="53.25" customHeight="1">
      <c r="A25" s="1240"/>
      <c r="B25" s="1243" t="s">
        <v>211</v>
      </c>
      <c r="C25" s="1857" t="s">
        <v>2817</v>
      </c>
      <c r="D25" s="1858"/>
      <c r="E25" s="1858"/>
      <c r="F25" s="1858"/>
      <c r="G25" s="1240"/>
      <c r="H25" s="1240"/>
      <c r="I25" s="1240"/>
      <c r="J25" s="1240"/>
    </row>
    <row r="26" spans="1:10" ht="18" customHeight="1">
      <c r="A26" s="1240"/>
      <c r="B26" s="1243" t="s">
        <v>31</v>
      </c>
      <c r="C26" s="1857" t="s">
        <v>2818</v>
      </c>
      <c r="D26" s="1858"/>
      <c r="E26" s="1858"/>
      <c r="F26" s="1858"/>
      <c r="G26" s="1240"/>
      <c r="H26" s="1240"/>
      <c r="I26" s="1240"/>
      <c r="J26" s="1240"/>
    </row>
    <row r="27" spans="1:10" ht="15" customHeight="1">
      <c r="A27" s="1240"/>
      <c r="B27" s="1253"/>
      <c r="C27" s="1254">
        <v>2025</v>
      </c>
      <c r="D27" s="1255">
        <v>2026</v>
      </c>
      <c r="E27" s="1255">
        <v>2027</v>
      </c>
      <c r="F27" s="1255">
        <v>2028</v>
      </c>
      <c r="G27" s="1240"/>
      <c r="H27" s="1240"/>
      <c r="I27" s="1240"/>
      <c r="J27" s="1240"/>
    </row>
    <row r="28" spans="1:10" ht="15" customHeight="1">
      <c r="A28" s="1240"/>
      <c r="B28" s="1256"/>
      <c r="C28" s="1257" t="s">
        <v>13</v>
      </c>
      <c r="D28" s="1258" t="s">
        <v>14</v>
      </c>
      <c r="E28" s="1258" t="s">
        <v>14</v>
      </c>
      <c r="F28" s="1258" t="s">
        <v>14</v>
      </c>
      <c r="G28" s="1240"/>
      <c r="H28" s="1240"/>
      <c r="I28" s="1240"/>
      <c r="J28" s="1240"/>
    </row>
    <row r="29" spans="1:10" ht="14.1" customHeight="1">
      <c r="A29" s="1240"/>
      <c r="B29" s="1243" t="s">
        <v>33</v>
      </c>
      <c r="C29" s="1249" t="s">
        <v>200</v>
      </c>
      <c r="D29" s="1250" t="s">
        <v>2819</v>
      </c>
      <c r="E29" s="1250" t="s">
        <v>2820</v>
      </c>
      <c r="F29" s="1250" t="s">
        <v>2802</v>
      </c>
      <c r="G29" s="1240"/>
      <c r="H29" s="1240"/>
      <c r="I29" s="1240"/>
      <c r="J29" s="1240"/>
    </row>
    <row r="30" spans="1:10" ht="14.1" customHeight="1">
      <c r="A30" s="1240"/>
      <c r="B30" s="1243" t="s">
        <v>214</v>
      </c>
      <c r="C30" s="1249" t="s">
        <v>2821</v>
      </c>
      <c r="D30" s="1250" t="s">
        <v>2822</v>
      </c>
      <c r="E30" s="1250" t="s">
        <v>2823</v>
      </c>
      <c r="F30" s="1250" t="s">
        <v>2824</v>
      </c>
      <c r="G30" s="1240"/>
      <c r="H30" s="1240"/>
      <c r="I30" s="1240"/>
      <c r="J30" s="1240"/>
    </row>
    <row r="31" spans="1:10" ht="14.1" customHeight="1">
      <c r="A31" s="1240"/>
      <c r="B31" s="1243" t="s">
        <v>215</v>
      </c>
      <c r="C31" s="1249" t="s">
        <v>164</v>
      </c>
      <c r="D31" s="1250" t="s">
        <v>2825</v>
      </c>
      <c r="E31" s="1250" t="s">
        <v>2826</v>
      </c>
      <c r="F31" s="1250" t="s">
        <v>2827</v>
      </c>
      <c r="G31" s="1240"/>
      <c r="H31" s="1240"/>
      <c r="I31" s="1240"/>
      <c r="J31" s="1240"/>
    </row>
    <row r="32" spans="1:10" ht="14.1" customHeight="1">
      <c r="A32" s="1240"/>
      <c r="B32" s="1243" t="s">
        <v>216</v>
      </c>
      <c r="C32" s="1249" t="s">
        <v>200</v>
      </c>
      <c r="D32" s="1250" t="s">
        <v>200</v>
      </c>
      <c r="E32" s="1250" t="s">
        <v>2828</v>
      </c>
      <c r="F32" s="1250" t="s">
        <v>2829</v>
      </c>
      <c r="G32" s="1240"/>
      <c r="H32" s="1240"/>
      <c r="I32" s="1240"/>
      <c r="J32" s="1240"/>
    </row>
    <row r="33" spans="1:10" ht="14.1" customHeight="1">
      <c r="A33" s="1240"/>
      <c r="B33" s="1243" t="s">
        <v>217</v>
      </c>
      <c r="C33" s="1249" t="s">
        <v>200</v>
      </c>
      <c r="D33" s="1250" t="s">
        <v>2830</v>
      </c>
      <c r="E33" s="1250" t="s">
        <v>2831</v>
      </c>
      <c r="F33" s="1250" t="s">
        <v>2832</v>
      </c>
      <c r="G33" s="1240"/>
      <c r="H33" s="1240"/>
      <c r="I33" s="1240"/>
      <c r="J33" s="1240"/>
    </row>
    <row r="34" spans="1:10" ht="14.1" customHeight="1">
      <c r="A34" s="1240"/>
      <c r="B34" s="1243" t="s">
        <v>39</v>
      </c>
      <c r="C34" s="1249" t="s">
        <v>200</v>
      </c>
      <c r="D34" s="1250" t="s">
        <v>200</v>
      </c>
      <c r="E34" s="1250" t="s">
        <v>2833</v>
      </c>
      <c r="F34" s="1250" t="s">
        <v>2834</v>
      </c>
      <c r="G34" s="1240"/>
      <c r="H34" s="1240"/>
      <c r="I34" s="1240"/>
      <c r="J34" s="1240"/>
    </row>
    <row r="35" spans="1:10" ht="14.1" customHeight="1">
      <c r="A35" s="1240"/>
      <c r="B35" s="1861" t="s">
        <v>218</v>
      </c>
      <c r="C35" s="1862"/>
      <c r="D35" s="1862"/>
      <c r="E35" s="1862"/>
      <c r="F35" s="1862"/>
      <c r="G35" s="1240"/>
      <c r="H35" s="1240"/>
      <c r="I35" s="1240"/>
      <c r="J35" s="1240"/>
    </row>
    <row r="36" spans="1:10" ht="14.1" customHeight="1">
      <c r="A36" s="1240"/>
      <c r="B36" s="1253"/>
      <c r="C36" s="1254">
        <v>2025</v>
      </c>
      <c r="D36" s="1255">
        <v>2026</v>
      </c>
      <c r="E36" s="1255">
        <v>2027</v>
      </c>
      <c r="F36" s="1255">
        <v>2028</v>
      </c>
      <c r="G36" s="1240"/>
      <c r="H36" s="1240"/>
      <c r="I36" s="1240"/>
      <c r="J36" s="1240"/>
    </row>
    <row r="37" spans="1:10" ht="14.1" customHeight="1">
      <c r="A37" s="1240"/>
      <c r="B37" s="1256"/>
      <c r="C37" s="1257" t="s">
        <v>13</v>
      </c>
      <c r="D37" s="1258" t="s">
        <v>14</v>
      </c>
      <c r="E37" s="1258" t="s">
        <v>14</v>
      </c>
      <c r="F37" s="1258" t="s">
        <v>14</v>
      </c>
      <c r="G37" s="1240"/>
      <c r="H37" s="1259"/>
      <c r="I37" s="1240"/>
      <c r="J37" s="1240"/>
    </row>
    <row r="38" spans="1:10" ht="14.1" customHeight="1">
      <c r="A38" s="1240"/>
      <c r="B38" s="1260" t="s">
        <v>219</v>
      </c>
      <c r="C38" s="1261">
        <v>0</v>
      </c>
      <c r="D38" s="1262">
        <v>154625000</v>
      </c>
      <c r="E38" s="1262">
        <v>154625000</v>
      </c>
      <c r="F38" s="1262">
        <v>154625000</v>
      </c>
      <c r="G38" s="1240"/>
      <c r="H38" s="1240"/>
      <c r="I38" s="1240"/>
      <c r="J38" s="1240"/>
    </row>
    <row r="39" spans="1:10" ht="14.1" customHeight="1">
      <c r="A39" s="1240"/>
      <c r="B39" s="1260" t="s">
        <v>220</v>
      </c>
      <c r="C39" s="1261">
        <v>0</v>
      </c>
      <c r="D39" s="1262">
        <v>154625000</v>
      </c>
      <c r="E39" s="1262">
        <v>154625000</v>
      </c>
      <c r="F39" s="1262">
        <v>154625000</v>
      </c>
      <c r="G39" s="1240"/>
      <c r="H39" s="1240"/>
      <c r="I39" s="1240"/>
      <c r="J39" s="1240"/>
    </row>
    <row r="40" spans="1:10" ht="14.1" customHeight="1">
      <c r="A40" s="1240"/>
      <c r="B40" s="1260" t="s">
        <v>221</v>
      </c>
      <c r="C40" s="1261">
        <v>0</v>
      </c>
      <c r="D40" s="1262">
        <v>0</v>
      </c>
      <c r="E40" s="1262">
        <v>0</v>
      </c>
      <c r="F40" s="1262">
        <v>0</v>
      </c>
      <c r="G40" s="1240"/>
      <c r="H40" s="1240"/>
      <c r="I40" s="1240"/>
      <c r="J40" s="1240"/>
    </row>
    <row r="41" spans="1:10" ht="14.1" customHeight="1">
      <c r="A41" s="1240"/>
      <c r="B41" s="1260" t="s">
        <v>222</v>
      </c>
      <c r="C41" s="1261">
        <v>0</v>
      </c>
      <c r="D41" s="1262">
        <v>24034000</v>
      </c>
      <c r="E41" s="1262">
        <v>24034000</v>
      </c>
      <c r="F41" s="1262">
        <v>24034000</v>
      </c>
      <c r="G41" s="1240"/>
      <c r="H41" s="1259"/>
      <c r="I41" s="1240"/>
      <c r="J41" s="1240"/>
    </row>
    <row r="42" spans="1:10" ht="14.1" customHeight="1">
      <c r="A42" s="1240"/>
      <c r="B42" s="1260" t="s">
        <v>220</v>
      </c>
      <c r="C42" s="1261">
        <v>0</v>
      </c>
      <c r="D42" s="1262">
        <v>24034000</v>
      </c>
      <c r="E42" s="1262">
        <v>24034000</v>
      </c>
      <c r="F42" s="1262">
        <v>24034000</v>
      </c>
      <c r="G42" s="1240"/>
      <c r="H42" s="1240"/>
      <c r="I42" s="1240"/>
      <c r="J42" s="1240"/>
    </row>
    <row r="43" spans="1:10" ht="14.1" customHeight="1">
      <c r="A43" s="1240"/>
      <c r="B43" s="1260" t="s">
        <v>221</v>
      </c>
      <c r="C43" s="1261">
        <v>0</v>
      </c>
      <c r="D43" s="1262">
        <v>0</v>
      </c>
      <c r="E43" s="1262">
        <v>0</v>
      </c>
      <c r="F43" s="1262">
        <v>0</v>
      </c>
      <c r="G43" s="1240"/>
      <c r="H43" s="1240"/>
      <c r="I43" s="1240"/>
      <c r="J43" s="1240"/>
    </row>
    <row r="44" spans="1:10" ht="14.1" customHeight="1">
      <c r="A44" s="1240"/>
      <c r="B44" s="1260" t="s">
        <v>223</v>
      </c>
      <c r="C44" s="1261">
        <v>0</v>
      </c>
      <c r="D44" s="1262">
        <v>25100000</v>
      </c>
      <c r="E44" s="1262">
        <v>26520000</v>
      </c>
      <c r="F44" s="1262">
        <v>27495000</v>
      </c>
      <c r="G44" s="1240"/>
      <c r="H44" s="1259"/>
      <c r="I44" s="1240"/>
      <c r="J44" s="1240"/>
    </row>
    <row r="45" spans="1:10" ht="14.1" customHeight="1">
      <c r="A45" s="1240"/>
      <c r="B45" s="1260" t="s">
        <v>220</v>
      </c>
      <c r="C45" s="1261">
        <v>0</v>
      </c>
      <c r="D45" s="1262">
        <v>25100000</v>
      </c>
      <c r="E45" s="1262">
        <v>26520000</v>
      </c>
      <c r="F45" s="1262">
        <v>27495000</v>
      </c>
      <c r="G45" s="1240"/>
      <c r="H45" s="1240"/>
      <c r="I45" s="1240"/>
      <c r="J45" s="1240"/>
    </row>
    <row r="46" spans="1:10" ht="14.1" customHeight="1">
      <c r="A46" s="1240"/>
      <c r="B46" s="1260" t="s">
        <v>221</v>
      </c>
      <c r="C46" s="1261">
        <v>0</v>
      </c>
      <c r="D46" s="1262">
        <v>0</v>
      </c>
      <c r="E46" s="1262">
        <v>0</v>
      </c>
      <c r="F46" s="1262">
        <v>0</v>
      </c>
      <c r="G46" s="1240"/>
      <c r="H46" s="1240"/>
      <c r="I46" s="1240"/>
      <c r="J46" s="1240"/>
    </row>
    <row r="47" spans="1:10" ht="14.1" customHeight="1">
      <c r="A47" s="1240"/>
      <c r="B47" s="1260" t="s">
        <v>224</v>
      </c>
      <c r="C47" s="1261">
        <v>0</v>
      </c>
      <c r="D47" s="1262">
        <v>0</v>
      </c>
      <c r="E47" s="1262">
        <v>0</v>
      </c>
      <c r="F47" s="1262">
        <v>0</v>
      </c>
      <c r="G47" s="1240"/>
      <c r="H47" s="1240"/>
      <c r="I47" s="1240"/>
      <c r="J47" s="1240"/>
    </row>
    <row r="48" spans="1:10" ht="14.1" customHeight="1">
      <c r="A48" s="1240"/>
      <c r="B48" s="1260" t="s">
        <v>220</v>
      </c>
      <c r="C48" s="1261">
        <v>0</v>
      </c>
      <c r="D48" s="1262">
        <v>0</v>
      </c>
      <c r="E48" s="1262">
        <v>0</v>
      </c>
      <c r="F48" s="1262">
        <v>0</v>
      </c>
      <c r="G48" s="1240"/>
      <c r="H48" s="1240"/>
      <c r="I48" s="1240"/>
      <c r="J48" s="1240"/>
    </row>
    <row r="49" spans="1:10" ht="14.1" customHeight="1">
      <c r="A49" s="1240"/>
      <c r="B49" s="1260" t="s">
        <v>221</v>
      </c>
      <c r="C49" s="1261">
        <v>0</v>
      </c>
      <c r="D49" s="1262">
        <v>0</v>
      </c>
      <c r="E49" s="1262">
        <v>0</v>
      </c>
      <c r="F49" s="1262">
        <v>0</v>
      </c>
      <c r="G49" s="1240"/>
      <c r="H49" s="1240"/>
      <c r="I49" s="1240"/>
      <c r="J49" s="1240"/>
    </row>
    <row r="50" spans="1:10" ht="14.1" customHeight="1">
      <c r="A50" s="1240"/>
      <c r="B50" s="1260" t="s">
        <v>225</v>
      </c>
      <c r="C50" s="1261">
        <v>0</v>
      </c>
      <c r="D50" s="1262">
        <v>0</v>
      </c>
      <c r="E50" s="1262">
        <v>0</v>
      </c>
      <c r="F50" s="1262">
        <v>0</v>
      </c>
      <c r="G50" s="1240"/>
      <c r="H50" s="1240"/>
      <c r="I50" s="1240"/>
      <c r="J50" s="1240"/>
    </row>
    <row r="51" spans="1:10" ht="14.1" customHeight="1">
      <c r="A51" s="1240"/>
      <c r="B51" s="1260" t="s">
        <v>220</v>
      </c>
      <c r="C51" s="1261">
        <v>0</v>
      </c>
      <c r="D51" s="1262">
        <v>0</v>
      </c>
      <c r="E51" s="1262">
        <v>0</v>
      </c>
      <c r="F51" s="1262">
        <v>0</v>
      </c>
      <c r="G51" s="1240"/>
      <c r="H51" s="1240"/>
      <c r="I51" s="1240"/>
      <c r="J51" s="1240"/>
    </row>
    <row r="52" spans="1:10" ht="14.1" customHeight="1">
      <c r="A52" s="1240"/>
      <c r="B52" s="1260" t="s">
        <v>221</v>
      </c>
      <c r="C52" s="1261">
        <v>0</v>
      </c>
      <c r="D52" s="1262">
        <v>0</v>
      </c>
      <c r="E52" s="1262">
        <v>0</v>
      </c>
      <c r="F52" s="1262">
        <v>0</v>
      </c>
      <c r="G52" s="1240"/>
      <c r="H52" s="1240"/>
      <c r="I52" s="1240"/>
      <c r="J52" s="1240"/>
    </row>
    <row r="53" spans="1:10" ht="14.1" customHeight="1">
      <c r="A53" s="1240"/>
      <c r="B53" s="1260" t="s">
        <v>226</v>
      </c>
      <c r="C53" s="1261">
        <v>0</v>
      </c>
      <c r="D53" s="1262">
        <v>1700000</v>
      </c>
      <c r="E53" s="1262">
        <v>1700000</v>
      </c>
      <c r="F53" s="1262">
        <v>1700000</v>
      </c>
      <c r="G53" s="1240"/>
      <c r="H53" s="1259"/>
      <c r="I53" s="1240"/>
      <c r="J53" s="1240"/>
    </row>
    <row r="54" spans="1:10" ht="14.1" customHeight="1">
      <c r="A54" s="1240"/>
      <c r="B54" s="1260" t="s">
        <v>220</v>
      </c>
      <c r="C54" s="1261">
        <v>0</v>
      </c>
      <c r="D54" s="1262">
        <v>1700000</v>
      </c>
      <c r="E54" s="1262">
        <v>1700000</v>
      </c>
      <c r="F54" s="1262">
        <v>1700000</v>
      </c>
      <c r="G54" s="1240"/>
      <c r="H54" s="1240"/>
      <c r="I54" s="1240"/>
      <c r="J54" s="1240"/>
    </row>
    <row r="55" spans="1:10" ht="14.1" customHeight="1">
      <c r="A55" s="1240"/>
      <c r="B55" s="1260" t="s">
        <v>221</v>
      </c>
      <c r="C55" s="1261">
        <v>0</v>
      </c>
      <c r="D55" s="1262">
        <v>0</v>
      </c>
      <c r="E55" s="1262">
        <v>0</v>
      </c>
      <c r="F55" s="1262">
        <v>0</v>
      </c>
      <c r="G55" s="1240"/>
      <c r="H55" s="1240"/>
      <c r="I55" s="1240"/>
      <c r="J55" s="1240"/>
    </row>
    <row r="56" spans="1:10" ht="14.1" customHeight="1">
      <c r="A56" s="1240"/>
      <c r="B56" s="1260" t="s">
        <v>227</v>
      </c>
      <c r="C56" s="1261">
        <v>0</v>
      </c>
      <c r="D56" s="1262">
        <v>700000</v>
      </c>
      <c r="E56" s="1262">
        <v>700000</v>
      </c>
      <c r="F56" s="1262">
        <v>700000</v>
      </c>
      <c r="G56" s="1240"/>
      <c r="H56" s="1240"/>
      <c r="I56" s="1240"/>
      <c r="J56" s="1240"/>
    </row>
    <row r="57" spans="1:10" ht="14.1" customHeight="1">
      <c r="A57" s="1240"/>
      <c r="B57" s="1260" t="s">
        <v>220</v>
      </c>
      <c r="C57" s="1261">
        <v>0</v>
      </c>
      <c r="D57" s="1262">
        <v>700000</v>
      </c>
      <c r="E57" s="1262">
        <v>700000</v>
      </c>
      <c r="F57" s="1262">
        <v>700000</v>
      </c>
      <c r="G57" s="1240"/>
      <c r="H57" s="1259"/>
      <c r="I57" s="1240"/>
      <c r="J57" s="1240"/>
    </row>
    <row r="58" spans="1:10" ht="14.1" customHeight="1">
      <c r="A58" s="1240"/>
      <c r="B58" s="1260" t="s">
        <v>221</v>
      </c>
      <c r="C58" s="1261">
        <v>0</v>
      </c>
      <c r="D58" s="1262">
        <v>0</v>
      </c>
      <c r="E58" s="1262">
        <v>0</v>
      </c>
      <c r="F58" s="1262">
        <v>0</v>
      </c>
      <c r="G58" s="1240"/>
      <c r="H58" s="1240"/>
      <c r="I58" s="1240"/>
      <c r="J58" s="1240"/>
    </row>
    <row r="59" spans="1:10" ht="14.1" customHeight="1">
      <c r="A59" s="1240"/>
      <c r="B59" s="1260" t="s">
        <v>228</v>
      </c>
      <c r="C59" s="1261">
        <v>0</v>
      </c>
      <c r="D59" s="1262">
        <v>0</v>
      </c>
      <c r="E59" s="1262">
        <v>0</v>
      </c>
      <c r="F59" s="1262">
        <v>0</v>
      </c>
      <c r="G59" s="1240"/>
      <c r="H59" s="1240"/>
      <c r="I59" s="1240"/>
      <c r="J59" s="1240"/>
    </row>
    <row r="60" spans="1:10" ht="14.1" customHeight="1">
      <c r="A60" s="1240"/>
      <c r="B60" s="1260" t="s">
        <v>220</v>
      </c>
      <c r="C60" s="1261">
        <v>0</v>
      </c>
      <c r="D60" s="1262">
        <v>0</v>
      </c>
      <c r="E60" s="1262">
        <v>0</v>
      </c>
      <c r="F60" s="1262">
        <v>0</v>
      </c>
      <c r="G60" s="1240"/>
      <c r="H60" s="1240"/>
      <c r="I60" s="1240"/>
      <c r="J60" s="1240"/>
    </row>
    <row r="61" spans="1:10" ht="14.1" customHeight="1">
      <c r="A61" s="1240"/>
      <c r="B61" s="1260" t="s">
        <v>229</v>
      </c>
      <c r="C61" s="1261">
        <v>0</v>
      </c>
      <c r="D61" s="1262">
        <v>0</v>
      </c>
      <c r="E61" s="1262">
        <v>0</v>
      </c>
      <c r="F61" s="1262">
        <v>0</v>
      </c>
      <c r="G61" s="1240"/>
      <c r="H61" s="1240"/>
      <c r="I61" s="1240"/>
      <c r="J61" s="1240"/>
    </row>
    <row r="62" spans="1:10" ht="14.1" customHeight="1">
      <c r="A62" s="1240"/>
      <c r="B62" s="1260" t="s">
        <v>230</v>
      </c>
      <c r="C62" s="1261">
        <v>0</v>
      </c>
      <c r="D62" s="1262">
        <v>0</v>
      </c>
      <c r="E62" s="1262">
        <v>0</v>
      </c>
      <c r="F62" s="1262">
        <v>0</v>
      </c>
      <c r="G62" s="1240"/>
      <c r="H62" s="1240"/>
      <c r="I62" s="1240"/>
      <c r="J62" s="1240"/>
    </row>
    <row r="63" spans="1:10" ht="14.1" customHeight="1">
      <c r="A63" s="1240"/>
      <c r="B63" s="1260" t="s">
        <v>231</v>
      </c>
      <c r="C63" s="1261">
        <v>0</v>
      </c>
      <c r="D63" s="1262">
        <v>0</v>
      </c>
      <c r="E63" s="1262">
        <v>0</v>
      </c>
      <c r="F63" s="1262">
        <v>0</v>
      </c>
      <c r="G63" s="1240"/>
      <c r="H63" s="1240"/>
      <c r="I63" s="1240"/>
      <c r="J63" s="1240"/>
    </row>
    <row r="64" spans="1:10" ht="14.1" customHeight="1">
      <c r="A64" s="1240"/>
      <c r="B64" s="1260" t="s">
        <v>232</v>
      </c>
      <c r="C64" s="1261">
        <v>0</v>
      </c>
      <c r="D64" s="1262">
        <v>0</v>
      </c>
      <c r="E64" s="1262">
        <v>0</v>
      </c>
      <c r="F64" s="1262">
        <v>0</v>
      </c>
      <c r="G64" s="1240"/>
      <c r="H64" s="1240"/>
      <c r="I64" s="1240"/>
      <c r="J64" s="1240"/>
    </row>
    <row r="65" spans="1:10" ht="14.1" customHeight="1">
      <c r="A65" s="1240"/>
      <c r="B65" s="1260" t="s">
        <v>233</v>
      </c>
      <c r="C65" s="1261">
        <v>0</v>
      </c>
      <c r="D65" s="1262">
        <v>0</v>
      </c>
      <c r="E65" s="1262">
        <v>0</v>
      </c>
      <c r="F65" s="1262">
        <v>0</v>
      </c>
      <c r="G65" s="1240"/>
      <c r="H65" s="1240"/>
      <c r="I65" s="1240"/>
      <c r="J65" s="1240"/>
    </row>
    <row r="66" spans="1:10" ht="14.1" customHeight="1">
      <c r="A66" s="1240"/>
      <c r="B66" s="1260" t="s">
        <v>220</v>
      </c>
      <c r="C66" s="1261">
        <v>0</v>
      </c>
      <c r="D66" s="1262">
        <v>0</v>
      </c>
      <c r="E66" s="1262">
        <v>0</v>
      </c>
      <c r="F66" s="1262">
        <v>0</v>
      </c>
      <c r="G66" s="1240"/>
      <c r="H66" s="1240"/>
      <c r="I66" s="1240"/>
      <c r="J66" s="1240"/>
    </row>
    <row r="67" spans="1:10" ht="14.1" customHeight="1">
      <c r="A67" s="1240"/>
      <c r="B67" s="1260" t="s">
        <v>229</v>
      </c>
      <c r="C67" s="1261">
        <v>0</v>
      </c>
      <c r="D67" s="1262">
        <v>0</v>
      </c>
      <c r="E67" s="1262">
        <v>0</v>
      </c>
      <c r="F67" s="1262">
        <v>0</v>
      </c>
      <c r="G67" s="1240"/>
      <c r="H67" s="1240"/>
      <c r="I67" s="1240"/>
      <c r="J67" s="1240"/>
    </row>
    <row r="68" spans="1:10" ht="14.1" customHeight="1">
      <c r="A68" s="1240"/>
      <c r="B68" s="1260" t="s">
        <v>230</v>
      </c>
      <c r="C68" s="1261">
        <v>0</v>
      </c>
      <c r="D68" s="1262">
        <v>0</v>
      </c>
      <c r="E68" s="1262">
        <v>0</v>
      </c>
      <c r="F68" s="1262">
        <v>0</v>
      </c>
      <c r="G68" s="1240"/>
      <c r="H68" s="1240"/>
      <c r="I68" s="1240"/>
      <c r="J68" s="1240"/>
    </row>
    <row r="69" spans="1:10" ht="14.1" customHeight="1">
      <c r="A69" s="1240"/>
      <c r="B69" s="1260" t="s">
        <v>231</v>
      </c>
      <c r="C69" s="1261">
        <v>0</v>
      </c>
      <c r="D69" s="1262">
        <v>0</v>
      </c>
      <c r="E69" s="1262">
        <v>0</v>
      </c>
      <c r="F69" s="1262">
        <v>0</v>
      </c>
      <c r="G69" s="1240"/>
      <c r="H69" s="1240"/>
      <c r="I69" s="1240"/>
      <c r="J69" s="1240"/>
    </row>
    <row r="70" spans="1:10" ht="14.1" customHeight="1">
      <c r="A70" s="1240"/>
      <c r="B70" s="1260" t="s">
        <v>232</v>
      </c>
      <c r="C70" s="1261">
        <v>0</v>
      </c>
      <c r="D70" s="1262">
        <v>0</v>
      </c>
      <c r="E70" s="1262">
        <v>0</v>
      </c>
      <c r="F70" s="1262">
        <v>0</v>
      </c>
      <c r="G70" s="1240"/>
      <c r="H70" s="1240"/>
      <c r="I70" s="1240"/>
      <c r="J70" s="1240"/>
    </row>
    <row r="71" spans="1:10" ht="14.1" customHeight="1">
      <c r="A71" s="1240"/>
      <c r="B71" s="1260" t="s">
        <v>234</v>
      </c>
      <c r="C71" s="1261">
        <v>0</v>
      </c>
      <c r="D71" s="1262">
        <v>0</v>
      </c>
      <c r="E71" s="1262">
        <v>0</v>
      </c>
      <c r="F71" s="1262">
        <v>0</v>
      </c>
      <c r="G71" s="1240"/>
      <c r="H71" s="1240"/>
      <c r="I71" s="1240"/>
      <c r="J71" s="1240"/>
    </row>
    <row r="72" spans="1:10" ht="14.1" customHeight="1">
      <c r="A72" s="1240"/>
      <c r="B72" s="1260" t="s">
        <v>220</v>
      </c>
      <c r="C72" s="1261">
        <v>0</v>
      </c>
      <c r="D72" s="1262">
        <v>0</v>
      </c>
      <c r="E72" s="1262">
        <v>0</v>
      </c>
      <c r="F72" s="1262">
        <v>0</v>
      </c>
      <c r="G72" s="1240"/>
      <c r="H72" s="1240"/>
      <c r="I72" s="1240"/>
      <c r="J72" s="1240"/>
    </row>
    <row r="73" spans="1:10" ht="14.1" customHeight="1">
      <c r="A73" s="1240"/>
      <c r="B73" s="1260" t="s">
        <v>229</v>
      </c>
      <c r="C73" s="1261">
        <v>0</v>
      </c>
      <c r="D73" s="1262">
        <v>0</v>
      </c>
      <c r="E73" s="1262">
        <v>0</v>
      </c>
      <c r="F73" s="1262">
        <v>0</v>
      </c>
      <c r="G73" s="1240"/>
      <c r="H73" s="1240"/>
      <c r="I73" s="1240"/>
      <c r="J73" s="1240"/>
    </row>
    <row r="74" spans="1:10" ht="14.1" customHeight="1">
      <c r="A74" s="1240"/>
      <c r="B74" s="1260" t="s">
        <v>230</v>
      </c>
      <c r="C74" s="1261">
        <v>0</v>
      </c>
      <c r="D74" s="1262">
        <v>0</v>
      </c>
      <c r="E74" s="1262">
        <v>0</v>
      </c>
      <c r="F74" s="1262">
        <v>0</v>
      </c>
      <c r="G74" s="1240"/>
      <c r="H74" s="1240"/>
      <c r="I74" s="1240"/>
      <c r="J74" s="1240"/>
    </row>
    <row r="75" spans="1:10" ht="14.1" customHeight="1">
      <c r="A75" s="1240"/>
      <c r="B75" s="1260" t="s">
        <v>231</v>
      </c>
      <c r="C75" s="1261">
        <v>0</v>
      </c>
      <c r="D75" s="1262">
        <v>0</v>
      </c>
      <c r="E75" s="1262">
        <v>0</v>
      </c>
      <c r="F75" s="1262">
        <v>0</v>
      </c>
      <c r="G75" s="1240"/>
      <c r="H75" s="1240"/>
      <c r="I75" s="1240"/>
      <c r="J75" s="1240"/>
    </row>
    <row r="76" spans="1:10" ht="14.1" customHeight="1">
      <c r="A76" s="1240"/>
      <c r="B76" s="1260" t="s">
        <v>232</v>
      </c>
      <c r="C76" s="1261">
        <v>0</v>
      </c>
      <c r="D76" s="1262">
        <v>0</v>
      </c>
      <c r="E76" s="1262">
        <v>0</v>
      </c>
      <c r="F76" s="1262">
        <v>0</v>
      </c>
      <c r="G76" s="1240"/>
      <c r="H76" s="1240"/>
      <c r="I76" s="1240"/>
      <c r="J76" s="1240"/>
    </row>
    <row r="77" spans="1:10" ht="14.1" customHeight="1">
      <c r="A77" s="1240"/>
      <c r="B77" s="1260" t="s">
        <v>235</v>
      </c>
      <c r="C77" s="1261">
        <v>0</v>
      </c>
      <c r="D77" s="1262">
        <v>0</v>
      </c>
      <c r="E77" s="1262">
        <v>0</v>
      </c>
      <c r="F77" s="1262">
        <v>0</v>
      </c>
      <c r="G77" s="1240"/>
      <c r="H77" s="1240"/>
      <c r="I77" s="1240"/>
      <c r="J77" s="1240"/>
    </row>
    <row r="78" spans="1:10" ht="14.1" customHeight="1">
      <c r="A78" s="1240"/>
      <c r="B78" s="1260" t="s">
        <v>236</v>
      </c>
      <c r="C78" s="1261">
        <v>0</v>
      </c>
      <c r="D78" s="1262">
        <v>0</v>
      </c>
      <c r="E78" s="1262">
        <v>0</v>
      </c>
      <c r="F78" s="1262">
        <v>0</v>
      </c>
      <c r="G78" s="1240"/>
      <c r="H78" s="1240"/>
      <c r="I78" s="1240"/>
      <c r="J78" s="1240"/>
    </row>
    <row r="79" spans="1:10" ht="14.1" customHeight="1">
      <c r="A79" s="1240"/>
      <c r="B79" s="1263" t="s">
        <v>237</v>
      </c>
      <c r="C79" s="1261">
        <v>0</v>
      </c>
      <c r="D79" s="1262">
        <v>206159000</v>
      </c>
      <c r="E79" s="1262">
        <v>207579000</v>
      </c>
      <c r="F79" s="1262">
        <v>208554000</v>
      </c>
      <c r="G79" s="1240"/>
      <c r="H79" s="1240"/>
      <c r="I79" s="1240"/>
      <c r="J79" s="1240"/>
    </row>
    <row r="80" spans="1:10" ht="14.1" customHeight="1">
      <c r="A80" s="1240"/>
      <c r="B80" s="1851" t="s">
        <v>51</v>
      </c>
      <c r="C80" s="1852"/>
      <c r="D80" s="1852"/>
      <c r="E80" s="1852"/>
      <c r="F80" s="1852"/>
      <c r="G80" s="1240"/>
      <c r="H80" s="1240"/>
      <c r="I80" s="1240"/>
      <c r="J80" s="1240"/>
    </row>
    <row r="81" spans="1:10" ht="14.1" customHeight="1">
      <c r="A81" s="1240"/>
      <c r="B81" s="1251" t="s">
        <v>2835</v>
      </c>
      <c r="C81" s="1851" t="s">
        <v>329</v>
      </c>
      <c r="D81" s="1852"/>
      <c r="E81" s="1852"/>
      <c r="F81" s="1852"/>
      <c r="G81" s="1240"/>
      <c r="H81" s="1240"/>
      <c r="I81" s="1240"/>
      <c r="J81" s="1240"/>
    </row>
    <row r="82" spans="1:10" ht="14.1" customHeight="1">
      <c r="A82" s="1240"/>
      <c r="B82" s="1252" t="s">
        <v>209</v>
      </c>
      <c r="C82" s="1859" t="s">
        <v>2836</v>
      </c>
      <c r="D82" s="1860"/>
      <c r="E82" s="1860"/>
      <c r="F82" s="1860"/>
      <c r="G82" s="1240"/>
      <c r="H82" s="1240"/>
      <c r="I82" s="1240"/>
      <c r="J82" s="1240"/>
    </row>
    <row r="83" spans="1:10" ht="14.1" customHeight="1">
      <c r="A83" s="1240"/>
      <c r="B83" s="1243" t="s">
        <v>211</v>
      </c>
      <c r="C83" s="1857" t="s">
        <v>2837</v>
      </c>
      <c r="D83" s="1858"/>
      <c r="E83" s="1858"/>
      <c r="F83" s="1858"/>
      <c r="G83" s="1240"/>
      <c r="H83" s="1240"/>
      <c r="I83" s="1240"/>
      <c r="J83" s="1240"/>
    </row>
    <row r="84" spans="1:10" ht="14.1" customHeight="1">
      <c r="A84" s="1240"/>
      <c r="B84" s="1243" t="s">
        <v>31</v>
      </c>
      <c r="C84" s="1857" t="s">
        <v>119</v>
      </c>
      <c r="D84" s="1858"/>
      <c r="E84" s="1858"/>
      <c r="F84" s="1858"/>
      <c r="G84" s="1240"/>
      <c r="H84" s="1240"/>
      <c r="I84" s="1240"/>
      <c r="J84" s="1240"/>
    </row>
    <row r="85" spans="1:10" ht="15" customHeight="1">
      <c r="A85" s="1240"/>
      <c r="B85" s="1253"/>
      <c r="C85" s="1254">
        <v>2025</v>
      </c>
      <c r="D85" s="1255">
        <v>2026</v>
      </c>
      <c r="E85" s="1255">
        <v>2027</v>
      </c>
      <c r="F85" s="1255">
        <v>2028</v>
      </c>
      <c r="G85" s="1240"/>
      <c r="H85" s="1240"/>
      <c r="I85" s="1240"/>
      <c r="J85" s="1240"/>
    </row>
    <row r="86" spans="1:10" ht="15" customHeight="1">
      <c r="A86" s="1240"/>
      <c r="B86" s="1256"/>
      <c r="C86" s="1257" t="s">
        <v>13</v>
      </c>
      <c r="D86" s="1258" t="s">
        <v>14</v>
      </c>
      <c r="E86" s="1258" t="s">
        <v>14</v>
      </c>
      <c r="F86" s="1258" t="s">
        <v>14</v>
      </c>
      <c r="G86" s="1240"/>
      <c r="H86" s="1240"/>
      <c r="I86" s="1240"/>
      <c r="J86" s="1240"/>
    </row>
    <row r="87" spans="1:10" ht="14.1" customHeight="1">
      <c r="A87" s="1240"/>
      <c r="B87" s="1243" t="s">
        <v>33</v>
      </c>
      <c r="C87" s="1249" t="s">
        <v>200</v>
      </c>
      <c r="D87" s="1250" t="s">
        <v>1054</v>
      </c>
      <c r="E87" s="1250" t="s">
        <v>1054</v>
      </c>
      <c r="F87" s="1250" t="s">
        <v>1054</v>
      </c>
      <c r="G87" s="1240"/>
      <c r="H87" s="1240"/>
      <c r="I87" s="1240"/>
      <c r="J87" s="1240"/>
    </row>
    <row r="88" spans="1:10" ht="14.1" customHeight="1">
      <c r="A88" s="1240"/>
      <c r="B88" s="1243" t="s">
        <v>214</v>
      </c>
      <c r="C88" s="1249" t="s">
        <v>164</v>
      </c>
      <c r="D88" s="1250">
        <v>3400000</v>
      </c>
      <c r="E88" s="1250" t="s">
        <v>964</v>
      </c>
      <c r="F88" s="1250" t="s">
        <v>964</v>
      </c>
      <c r="G88" s="1240"/>
      <c r="H88" s="1240"/>
      <c r="I88" s="1240"/>
      <c r="J88" s="1240"/>
    </row>
    <row r="89" spans="1:10" ht="14.1" customHeight="1">
      <c r="A89" s="1240"/>
      <c r="B89" s="1243" t="s">
        <v>215</v>
      </c>
      <c r="C89" s="1249" t="s">
        <v>164</v>
      </c>
      <c r="D89" s="1250">
        <v>85000</v>
      </c>
      <c r="E89" s="1250" t="s">
        <v>2131</v>
      </c>
      <c r="F89" s="1250" t="s">
        <v>2131</v>
      </c>
      <c r="G89" s="1240"/>
      <c r="H89" s="1240"/>
      <c r="I89" s="1240"/>
      <c r="J89" s="1240"/>
    </row>
    <row r="90" spans="1:10" ht="14.1" customHeight="1">
      <c r="A90" s="1240"/>
      <c r="B90" s="1243" t="s">
        <v>216</v>
      </c>
      <c r="C90" s="1249" t="s">
        <v>200</v>
      </c>
      <c r="D90" s="1250" t="s">
        <v>200</v>
      </c>
      <c r="E90" s="1250" t="s">
        <v>164</v>
      </c>
      <c r="F90" s="1250" t="s">
        <v>164</v>
      </c>
      <c r="G90" s="1240"/>
      <c r="H90" s="1240"/>
      <c r="I90" s="1240"/>
      <c r="J90" s="1240"/>
    </row>
    <row r="91" spans="1:10" ht="14.1" customHeight="1">
      <c r="A91" s="1240"/>
      <c r="B91" s="1243" t="s">
        <v>217</v>
      </c>
      <c r="C91" s="1249" t="s">
        <v>200</v>
      </c>
      <c r="D91" s="1250" t="s">
        <v>200</v>
      </c>
      <c r="E91" s="1250" t="s">
        <v>1263</v>
      </c>
      <c r="F91" s="1250" t="s">
        <v>164</v>
      </c>
      <c r="G91" s="1240"/>
      <c r="H91" s="1240"/>
      <c r="I91" s="1240"/>
      <c r="J91" s="1240"/>
    </row>
    <row r="92" spans="1:10" ht="14.1" customHeight="1">
      <c r="A92" s="1240"/>
      <c r="B92" s="1243" t="s">
        <v>39</v>
      </c>
      <c r="C92" s="1249" t="s">
        <v>200</v>
      </c>
      <c r="D92" s="1250" t="s">
        <v>200</v>
      </c>
      <c r="E92" s="1250" t="s">
        <v>1263</v>
      </c>
      <c r="F92" s="1250" t="s">
        <v>164</v>
      </c>
      <c r="G92" s="1240"/>
      <c r="H92" s="1240"/>
      <c r="I92" s="1240"/>
      <c r="J92" s="1240"/>
    </row>
    <row r="93" spans="1:10" ht="14.1" customHeight="1">
      <c r="A93" s="1240"/>
      <c r="B93" s="1861" t="s">
        <v>218</v>
      </c>
      <c r="C93" s="1862"/>
      <c r="D93" s="1862"/>
      <c r="E93" s="1862"/>
      <c r="F93" s="1862"/>
      <c r="G93" s="1240"/>
      <c r="H93" s="1240"/>
      <c r="I93" s="1240"/>
      <c r="J93" s="1240"/>
    </row>
    <row r="94" spans="1:10" ht="14.1" customHeight="1">
      <c r="A94" s="1240"/>
      <c r="B94" s="1253"/>
      <c r="C94" s="1254">
        <v>2025</v>
      </c>
      <c r="D94" s="1255">
        <v>2026</v>
      </c>
      <c r="E94" s="1255">
        <v>2027</v>
      </c>
      <c r="F94" s="1255">
        <v>2028</v>
      </c>
      <c r="G94" s="1240"/>
      <c r="H94" s="1240"/>
      <c r="I94" s="1240"/>
      <c r="J94" s="1240"/>
    </row>
    <row r="95" spans="1:10" ht="14.1" customHeight="1">
      <c r="A95" s="1240"/>
      <c r="B95" s="1256"/>
      <c r="C95" s="1257" t="s">
        <v>13</v>
      </c>
      <c r="D95" s="1258" t="s">
        <v>14</v>
      </c>
      <c r="E95" s="1258" t="s">
        <v>14</v>
      </c>
      <c r="F95" s="1258" t="s">
        <v>14</v>
      </c>
      <c r="G95" s="1240"/>
      <c r="H95" s="1240"/>
      <c r="I95" s="1240"/>
      <c r="J95" s="1240"/>
    </row>
    <row r="96" spans="1:10" ht="14.1" customHeight="1">
      <c r="A96" s="1240"/>
      <c r="B96" s="1260" t="s">
        <v>219</v>
      </c>
      <c r="C96" s="1261">
        <v>0</v>
      </c>
      <c r="D96" s="1262">
        <v>0</v>
      </c>
      <c r="E96" s="1262">
        <v>0</v>
      </c>
      <c r="F96" s="1262">
        <v>0</v>
      </c>
      <c r="G96" s="1240"/>
      <c r="H96" s="1240"/>
      <c r="I96" s="1240"/>
      <c r="J96" s="1240"/>
    </row>
    <row r="97" spans="1:10" ht="14.1" customHeight="1">
      <c r="A97" s="1240"/>
      <c r="B97" s="1260" t="s">
        <v>220</v>
      </c>
      <c r="C97" s="1261">
        <v>0</v>
      </c>
      <c r="D97" s="1262">
        <v>0</v>
      </c>
      <c r="E97" s="1262">
        <v>0</v>
      </c>
      <c r="F97" s="1262">
        <v>0</v>
      </c>
      <c r="G97" s="1240"/>
      <c r="H97" s="1240"/>
      <c r="I97" s="1240"/>
      <c r="J97" s="1240"/>
    </row>
    <row r="98" spans="1:10" ht="14.1" customHeight="1">
      <c r="A98" s="1240"/>
      <c r="B98" s="1260" t="s">
        <v>221</v>
      </c>
      <c r="C98" s="1261">
        <v>0</v>
      </c>
      <c r="D98" s="1262">
        <v>0</v>
      </c>
      <c r="E98" s="1262">
        <v>0</v>
      </c>
      <c r="F98" s="1262">
        <v>0</v>
      </c>
      <c r="G98" s="1240"/>
      <c r="H98" s="1240"/>
      <c r="I98" s="1240"/>
      <c r="J98" s="1240"/>
    </row>
    <row r="99" spans="1:10" ht="14.1" customHeight="1">
      <c r="A99" s="1240"/>
      <c r="B99" s="1260" t="s">
        <v>222</v>
      </c>
      <c r="C99" s="1261">
        <v>0</v>
      </c>
      <c r="D99" s="1262">
        <v>0</v>
      </c>
      <c r="E99" s="1262">
        <v>0</v>
      </c>
      <c r="F99" s="1262">
        <v>0</v>
      </c>
      <c r="G99" s="1240"/>
      <c r="H99" s="1240"/>
      <c r="I99" s="1240"/>
      <c r="J99" s="1240"/>
    </row>
    <row r="100" spans="1:10" ht="14.1" customHeight="1">
      <c r="A100" s="1240"/>
      <c r="B100" s="1260" t="s">
        <v>220</v>
      </c>
      <c r="C100" s="1261">
        <v>0</v>
      </c>
      <c r="D100" s="1262">
        <v>0</v>
      </c>
      <c r="E100" s="1262">
        <v>0</v>
      </c>
      <c r="F100" s="1262">
        <v>0</v>
      </c>
      <c r="G100" s="1240"/>
      <c r="H100" s="1240"/>
      <c r="I100" s="1240"/>
      <c r="J100" s="1240"/>
    </row>
    <row r="101" spans="1:10" ht="14.1" customHeight="1">
      <c r="A101" s="1240"/>
      <c r="B101" s="1260" t="s">
        <v>221</v>
      </c>
      <c r="C101" s="1261">
        <v>0</v>
      </c>
      <c r="D101" s="1262">
        <v>0</v>
      </c>
      <c r="E101" s="1262">
        <v>0</v>
      </c>
      <c r="F101" s="1262">
        <v>0</v>
      </c>
      <c r="G101" s="1240"/>
      <c r="H101" s="1240"/>
      <c r="I101" s="1240"/>
      <c r="J101" s="1240"/>
    </row>
    <row r="102" spans="1:10" ht="14.1" customHeight="1">
      <c r="A102" s="1240"/>
      <c r="B102" s="1260" t="s">
        <v>223</v>
      </c>
      <c r="C102" s="1261">
        <v>0</v>
      </c>
      <c r="D102" s="1262">
        <v>0</v>
      </c>
      <c r="E102" s="1262">
        <v>0</v>
      </c>
      <c r="F102" s="1262">
        <v>0</v>
      </c>
      <c r="G102" s="1240"/>
      <c r="H102" s="1240"/>
      <c r="I102" s="1240"/>
      <c r="J102" s="1240"/>
    </row>
    <row r="103" spans="1:10" ht="14.1" customHeight="1">
      <c r="A103" s="1240"/>
      <c r="B103" s="1260" t="s">
        <v>220</v>
      </c>
      <c r="C103" s="1261">
        <v>0</v>
      </c>
      <c r="D103" s="1262">
        <v>0</v>
      </c>
      <c r="E103" s="1262">
        <v>0</v>
      </c>
      <c r="F103" s="1262">
        <v>0</v>
      </c>
      <c r="G103" s="1240"/>
      <c r="H103" s="1240"/>
      <c r="I103" s="1240"/>
      <c r="J103" s="1240"/>
    </row>
    <row r="104" spans="1:10" ht="14.1" customHeight="1">
      <c r="A104" s="1240"/>
      <c r="B104" s="1260" t="s">
        <v>221</v>
      </c>
      <c r="C104" s="1261">
        <v>0</v>
      </c>
      <c r="D104" s="1262">
        <v>0</v>
      </c>
      <c r="E104" s="1262">
        <v>0</v>
      </c>
      <c r="F104" s="1262">
        <v>0</v>
      </c>
      <c r="G104" s="1240"/>
      <c r="H104" s="1240"/>
      <c r="I104" s="1240"/>
      <c r="J104" s="1240"/>
    </row>
    <row r="105" spans="1:10" ht="14.1" customHeight="1">
      <c r="A105" s="1240"/>
      <c r="B105" s="1260" t="s">
        <v>224</v>
      </c>
      <c r="C105" s="1261">
        <v>0</v>
      </c>
      <c r="D105" s="1262">
        <v>0</v>
      </c>
      <c r="E105" s="1262">
        <v>0</v>
      </c>
      <c r="F105" s="1262">
        <v>0</v>
      </c>
      <c r="G105" s="1240"/>
      <c r="H105" s="1240"/>
      <c r="I105" s="1240"/>
      <c r="J105" s="1240"/>
    </row>
    <row r="106" spans="1:10" ht="14.1" customHeight="1">
      <c r="A106" s="1240"/>
      <c r="B106" s="1260" t="s">
        <v>220</v>
      </c>
      <c r="C106" s="1261">
        <v>0</v>
      </c>
      <c r="D106" s="1262">
        <v>0</v>
      </c>
      <c r="E106" s="1262">
        <v>0</v>
      </c>
      <c r="F106" s="1262">
        <v>0</v>
      </c>
      <c r="G106" s="1240"/>
      <c r="H106" s="1240"/>
      <c r="I106" s="1240"/>
      <c r="J106" s="1240"/>
    </row>
    <row r="107" spans="1:10" ht="14.1" customHeight="1">
      <c r="A107" s="1240"/>
      <c r="B107" s="1260" t="s">
        <v>221</v>
      </c>
      <c r="C107" s="1261">
        <v>0</v>
      </c>
      <c r="D107" s="1262">
        <v>0</v>
      </c>
      <c r="E107" s="1262">
        <v>0</v>
      </c>
      <c r="F107" s="1262">
        <v>0</v>
      </c>
      <c r="G107" s="1240"/>
      <c r="H107" s="1240"/>
      <c r="I107" s="1240"/>
      <c r="J107" s="1240"/>
    </row>
    <row r="108" spans="1:10" ht="14.1" customHeight="1">
      <c r="A108" s="1240"/>
      <c r="B108" s="1260" t="s">
        <v>225</v>
      </c>
      <c r="C108" s="1261">
        <v>0</v>
      </c>
      <c r="D108" s="1262">
        <v>0</v>
      </c>
      <c r="E108" s="1262">
        <v>0</v>
      </c>
      <c r="F108" s="1262">
        <v>0</v>
      </c>
      <c r="G108" s="1240"/>
      <c r="H108" s="1240"/>
      <c r="I108" s="1240"/>
      <c r="J108" s="1240"/>
    </row>
    <row r="109" spans="1:10" ht="14.1" customHeight="1">
      <c r="A109" s="1240"/>
      <c r="B109" s="1260" t="s">
        <v>220</v>
      </c>
      <c r="C109" s="1261">
        <v>0</v>
      </c>
      <c r="D109" s="1262">
        <v>0</v>
      </c>
      <c r="E109" s="1262">
        <v>0</v>
      </c>
      <c r="F109" s="1262">
        <v>0</v>
      </c>
      <c r="G109" s="1240"/>
      <c r="H109" s="1240"/>
      <c r="I109" s="1240"/>
      <c r="J109" s="1240"/>
    </row>
    <row r="110" spans="1:10" ht="14.1" customHeight="1">
      <c r="A110" s="1240"/>
      <c r="B110" s="1260" t="s">
        <v>221</v>
      </c>
      <c r="C110" s="1261">
        <v>0</v>
      </c>
      <c r="D110" s="1262">
        <v>0</v>
      </c>
      <c r="E110" s="1262">
        <v>0</v>
      </c>
      <c r="F110" s="1262">
        <v>0</v>
      </c>
      <c r="G110" s="1240"/>
      <c r="H110" s="1240"/>
      <c r="I110" s="1240"/>
      <c r="J110" s="1240"/>
    </row>
    <row r="111" spans="1:10" ht="14.1" customHeight="1">
      <c r="A111" s="1240"/>
      <c r="B111" s="1260" t="s">
        <v>226</v>
      </c>
      <c r="C111" s="1261">
        <v>0</v>
      </c>
      <c r="D111" s="1262">
        <v>0</v>
      </c>
      <c r="E111" s="1262">
        <v>0</v>
      </c>
      <c r="F111" s="1262">
        <v>0</v>
      </c>
      <c r="G111" s="1240"/>
      <c r="H111" s="1240"/>
      <c r="I111" s="1240"/>
      <c r="J111" s="1240"/>
    </row>
    <row r="112" spans="1:10" ht="14.1" customHeight="1">
      <c r="A112" s="1240"/>
      <c r="B112" s="1260" t="s">
        <v>220</v>
      </c>
      <c r="C112" s="1261">
        <v>0</v>
      </c>
      <c r="D112" s="1262">
        <v>0</v>
      </c>
      <c r="E112" s="1262">
        <v>0</v>
      </c>
      <c r="F112" s="1262">
        <v>0</v>
      </c>
      <c r="G112" s="1240"/>
      <c r="H112" s="1240"/>
      <c r="I112" s="1240"/>
      <c r="J112" s="1240"/>
    </row>
    <row r="113" spans="1:10" ht="14.1" customHeight="1">
      <c r="A113" s="1240"/>
      <c r="B113" s="1260" t="s">
        <v>221</v>
      </c>
      <c r="C113" s="1261">
        <v>0</v>
      </c>
      <c r="D113" s="1262">
        <v>0</v>
      </c>
      <c r="E113" s="1262">
        <v>0</v>
      </c>
      <c r="F113" s="1262">
        <v>0</v>
      </c>
      <c r="G113" s="1240"/>
      <c r="H113" s="1240"/>
      <c r="I113" s="1240"/>
      <c r="J113" s="1240"/>
    </row>
    <row r="114" spans="1:10" ht="14.1" customHeight="1">
      <c r="A114" s="1240"/>
      <c r="B114" s="1260" t="s">
        <v>227</v>
      </c>
      <c r="C114" s="1261">
        <v>0</v>
      </c>
      <c r="D114" s="1262">
        <v>0</v>
      </c>
      <c r="E114" s="1262">
        <v>0</v>
      </c>
      <c r="F114" s="1262">
        <v>0</v>
      </c>
      <c r="G114" s="1240"/>
      <c r="H114" s="1240"/>
      <c r="I114" s="1240"/>
      <c r="J114" s="1240"/>
    </row>
    <row r="115" spans="1:10" ht="14.1" customHeight="1">
      <c r="A115" s="1240"/>
      <c r="B115" s="1260" t="s">
        <v>220</v>
      </c>
      <c r="C115" s="1261">
        <v>0</v>
      </c>
      <c r="D115" s="1262">
        <v>0</v>
      </c>
      <c r="E115" s="1262">
        <v>0</v>
      </c>
      <c r="F115" s="1262">
        <v>0</v>
      </c>
      <c r="G115" s="1240"/>
      <c r="H115" s="1240"/>
      <c r="I115" s="1240"/>
      <c r="J115" s="1240"/>
    </row>
    <row r="116" spans="1:10" ht="14.1" customHeight="1">
      <c r="A116" s="1240"/>
      <c r="B116" s="1260" t="s">
        <v>221</v>
      </c>
      <c r="C116" s="1261">
        <v>0</v>
      </c>
      <c r="D116" s="1262">
        <v>0</v>
      </c>
      <c r="E116" s="1262">
        <v>0</v>
      </c>
      <c r="F116" s="1262">
        <v>0</v>
      </c>
      <c r="G116" s="1240"/>
      <c r="H116" s="1240"/>
      <c r="I116" s="1240"/>
      <c r="J116" s="1240"/>
    </row>
    <row r="117" spans="1:10" ht="14.1" customHeight="1">
      <c r="A117" s="1240"/>
      <c r="B117" s="1260" t="s">
        <v>228</v>
      </c>
      <c r="C117" s="1261">
        <v>0</v>
      </c>
      <c r="D117" s="1262">
        <v>0</v>
      </c>
      <c r="E117" s="1262">
        <v>0</v>
      </c>
      <c r="F117" s="1262">
        <v>0</v>
      </c>
      <c r="G117" s="1240"/>
      <c r="H117" s="1240"/>
      <c r="I117" s="1240"/>
      <c r="J117" s="1240"/>
    </row>
    <row r="118" spans="1:10" ht="14.1" customHeight="1">
      <c r="A118" s="1240"/>
      <c r="B118" s="1260" t="s">
        <v>220</v>
      </c>
      <c r="C118" s="1261">
        <v>0</v>
      </c>
      <c r="D118" s="1262">
        <v>0</v>
      </c>
      <c r="E118" s="1262">
        <v>0</v>
      </c>
      <c r="F118" s="1262">
        <v>0</v>
      </c>
      <c r="G118" s="1240"/>
      <c r="H118" s="1240"/>
      <c r="I118" s="1240"/>
      <c r="J118" s="1240"/>
    </row>
    <row r="119" spans="1:10" ht="14.1" customHeight="1">
      <c r="A119" s="1240"/>
      <c r="B119" s="1260" t="s">
        <v>229</v>
      </c>
      <c r="C119" s="1261">
        <v>0</v>
      </c>
      <c r="D119" s="1262">
        <v>0</v>
      </c>
      <c r="E119" s="1262">
        <v>0</v>
      </c>
      <c r="F119" s="1262">
        <v>0</v>
      </c>
      <c r="G119" s="1240"/>
      <c r="H119" s="1240"/>
      <c r="I119" s="1240"/>
      <c r="J119" s="1240"/>
    </row>
    <row r="120" spans="1:10" ht="14.1" customHeight="1">
      <c r="A120" s="1240"/>
      <c r="B120" s="1260" t="s">
        <v>230</v>
      </c>
      <c r="C120" s="1261">
        <v>0</v>
      </c>
      <c r="D120" s="1262">
        <v>0</v>
      </c>
      <c r="E120" s="1262">
        <v>0</v>
      </c>
      <c r="F120" s="1262">
        <v>0</v>
      </c>
      <c r="G120" s="1240"/>
      <c r="H120" s="1240"/>
      <c r="I120" s="1240"/>
      <c r="J120" s="1240"/>
    </row>
    <row r="121" spans="1:10" ht="14.1" customHeight="1">
      <c r="A121" s="1240"/>
      <c r="B121" s="1260" t="s">
        <v>231</v>
      </c>
      <c r="C121" s="1261">
        <v>0</v>
      </c>
      <c r="D121" s="1262">
        <v>0</v>
      </c>
      <c r="E121" s="1262">
        <v>0</v>
      </c>
      <c r="F121" s="1262">
        <v>0</v>
      </c>
      <c r="G121" s="1240"/>
      <c r="H121" s="1240"/>
      <c r="I121" s="1240"/>
      <c r="J121" s="1240"/>
    </row>
    <row r="122" spans="1:10" ht="14.1" customHeight="1">
      <c r="A122" s="1240"/>
      <c r="B122" s="1260" t="s">
        <v>232</v>
      </c>
      <c r="C122" s="1261">
        <v>0</v>
      </c>
      <c r="D122" s="1262">
        <v>0</v>
      </c>
      <c r="E122" s="1262">
        <v>0</v>
      </c>
      <c r="F122" s="1262">
        <v>0</v>
      </c>
      <c r="G122" s="1240"/>
      <c r="H122" s="1240"/>
      <c r="I122" s="1240"/>
      <c r="J122" s="1240"/>
    </row>
    <row r="123" spans="1:10" ht="14.1" customHeight="1">
      <c r="A123" s="1240"/>
      <c r="B123" s="1260" t="s">
        <v>233</v>
      </c>
      <c r="C123" s="1261">
        <v>0</v>
      </c>
      <c r="D123" s="1262">
        <v>3400000</v>
      </c>
      <c r="E123" s="1262">
        <v>1500000</v>
      </c>
      <c r="F123" s="1262">
        <v>1500000</v>
      </c>
      <c r="G123" s="1240"/>
      <c r="H123" s="1240"/>
      <c r="I123" s="1240"/>
      <c r="J123" s="1240"/>
    </row>
    <row r="124" spans="1:10" ht="14.1" customHeight="1">
      <c r="A124" s="1240"/>
      <c r="B124" s="1260" t="s">
        <v>220</v>
      </c>
      <c r="C124" s="1261">
        <v>0</v>
      </c>
      <c r="D124" s="1262">
        <v>3400000</v>
      </c>
      <c r="E124" s="1262">
        <v>1500000</v>
      </c>
      <c r="F124" s="1262">
        <v>1500000</v>
      </c>
      <c r="G124" s="1240"/>
      <c r="H124" s="1240"/>
      <c r="I124" s="1240"/>
      <c r="J124" s="1240"/>
    </row>
    <row r="125" spans="1:10" ht="14.1" customHeight="1">
      <c r="A125" s="1240"/>
      <c r="B125" s="1260" t="s">
        <v>229</v>
      </c>
      <c r="C125" s="1261">
        <v>0</v>
      </c>
      <c r="D125" s="1262">
        <v>0</v>
      </c>
      <c r="E125" s="1262">
        <v>0</v>
      </c>
      <c r="F125" s="1262">
        <v>0</v>
      </c>
      <c r="G125" s="1240"/>
      <c r="H125" s="1240"/>
      <c r="I125" s="1240"/>
      <c r="J125" s="1240"/>
    </row>
    <row r="126" spans="1:10" ht="14.1" customHeight="1">
      <c r="A126" s="1240"/>
      <c r="B126" s="1260" t="s">
        <v>230</v>
      </c>
      <c r="C126" s="1261">
        <v>0</v>
      </c>
      <c r="D126" s="1262">
        <v>0</v>
      </c>
      <c r="E126" s="1262">
        <v>0</v>
      </c>
      <c r="F126" s="1262">
        <v>0</v>
      </c>
      <c r="G126" s="1240"/>
      <c r="H126" s="1240"/>
      <c r="I126" s="1240"/>
      <c r="J126" s="1240"/>
    </row>
    <row r="127" spans="1:10" ht="14.1" customHeight="1">
      <c r="A127" s="1240"/>
      <c r="B127" s="1260" t="s">
        <v>231</v>
      </c>
      <c r="C127" s="1261">
        <v>0</v>
      </c>
      <c r="D127" s="1262">
        <v>0</v>
      </c>
      <c r="E127" s="1262">
        <v>0</v>
      </c>
      <c r="F127" s="1262">
        <v>0</v>
      </c>
      <c r="G127" s="1240"/>
      <c r="H127" s="1240"/>
      <c r="I127" s="1240"/>
      <c r="J127" s="1240"/>
    </row>
    <row r="128" spans="1:10" ht="14.1" customHeight="1">
      <c r="A128" s="1240"/>
      <c r="B128" s="1260" t="s">
        <v>232</v>
      </c>
      <c r="C128" s="1261">
        <v>0</v>
      </c>
      <c r="D128" s="1262">
        <v>0</v>
      </c>
      <c r="E128" s="1262">
        <v>0</v>
      </c>
      <c r="F128" s="1262">
        <v>0</v>
      </c>
      <c r="G128" s="1240"/>
      <c r="H128" s="1240"/>
      <c r="I128" s="1240"/>
      <c r="J128" s="1240"/>
    </row>
    <row r="129" spans="1:10" ht="14.1" customHeight="1">
      <c r="A129" s="1240"/>
      <c r="B129" s="1260" t="s">
        <v>234</v>
      </c>
      <c r="C129" s="1261">
        <v>0</v>
      </c>
      <c r="D129" s="1262">
        <v>0</v>
      </c>
      <c r="E129" s="1262">
        <v>0</v>
      </c>
      <c r="F129" s="1262">
        <v>0</v>
      </c>
      <c r="G129" s="1240"/>
      <c r="H129" s="1240"/>
      <c r="I129" s="1240"/>
      <c r="J129" s="1240"/>
    </row>
    <row r="130" spans="1:10" ht="14.1" customHeight="1">
      <c r="A130" s="1240"/>
      <c r="B130" s="1260" t="s">
        <v>220</v>
      </c>
      <c r="C130" s="1261">
        <v>0</v>
      </c>
      <c r="D130" s="1262">
        <v>0</v>
      </c>
      <c r="E130" s="1262">
        <v>0</v>
      </c>
      <c r="F130" s="1262">
        <v>0</v>
      </c>
      <c r="G130" s="1240"/>
      <c r="H130" s="1240"/>
      <c r="I130" s="1240"/>
      <c r="J130" s="1240"/>
    </row>
    <row r="131" spans="1:10" ht="14.1" customHeight="1">
      <c r="A131" s="1240"/>
      <c r="B131" s="1260" t="s">
        <v>229</v>
      </c>
      <c r="C131" s="1261">
        <v>0</v>
      </c>
      <c r="D131" s="1262">
        <v>0</v>
      </c>
      <c r="E131" s="1262">
        <v>0</v>
      </c>
      <c r="F131" s="1262">
        <v>0</v>
      </c>
      <c r="G131" s="1240"/>
      <c r="H131" s="1240"/>
      <c r="I131" s="1240"/>
      <c r="J131" s="1240"/>
    </row>
    <row r="132" spans="1:10" ht="14.1" customHeight="1">
      <c r="A132" s="1240"/>
      <c r="B132" s="1260" t="s">
        <v>230</v>
      </c>
      <c r="C132" s="1261">
        <v>0</v>
      </c>
      <c r="D132" s="1262">
        <v>0</v>
      </c>
      <c r="E132" s="1262">
        <v>0</v>
      </c>
      <c r="F132" s="1262">
        <v>0</v>
      </c>
      <c r="G132" s="1240"/>
      <c r="H132" s="1240"/>
      <c r="I132" s="1240"/>
      <c r="J132" s="1240"/>
    </row>
    <row r="133" spans="1:10" ht="14.1" customHeight="1">
      <c r="A133" s="1240"/>
      <c r="B133" s="1260" t="s">
        <v>231</v>
      </c>
      <c r="C133" s="1261">
        <v>0</v>
      </c>
      <c r="D133" s="1262">
        <v>0</v>
      </c>
      <c r="E133" s="1262">
        <v>0</v>
      </c>
      <c r="F133" s="1262">
        <v>0</v>
      </c>
      <c r="G133" s="1240"/>
      <c r="H133" s="1240"/>
      <c r="I133" s="1240"/>
      <c r="J133" s="1240"/>
    </row>
    <row r="134" spans="1:10" ht="14.1" customHeight="1">
      <c r="A134" s="1240"/>
      <c r="B134" s="1260" t="s">
        <v>232</v>
      </c>
      <c r="C134" s="1261">
        <v>0</v>
      </c>
      <c r="D134" s="1262">
        <v>0</v>
      </c>
      <c r="E134" s="1262">
        <v>0</v>
      </c>
      <c r="F134" s="1262">
        <v>0</v>
      </c>
      <c r="G134" s="1240"/>
      <c r="H134" s="1240"/>
      <c r="I134" s="1240"/>
      <c r="J134" s="1240"/>
    </row>
    <row r="135" spans="1:10" ht="14.1" customHeight="1">
      <c r="A135" s="1240"/>
      <c r="B135" s="1260" t="s">
        <v>235</v>
      </c>
      <c r="C135" s="1261">
        <v>0</v>
      </c>
      <c r="D135" s="1262">
        <v>0</v>
      </c>
      <c r="E135" s="1262">
        <v>0</v>
      </c>
      <c r="F135" s="1262">
        <v>0</v>
      </c>
      <c r="G135" s="1240"/>
      <c r="H135" s="1240"/>
      <c r="I135" s="1240"/>
      <c r="J135" s="1240"/>
    </row>
    <row r="136" spans="1:10" ht="14.1" customHeight="1">
      <c r="A136" s="1240"/>
      <c r="B136" s="1260" t="s">
        <v>236</v>
      </c>
      <c r="C136" s="1261">
        <v>0</v>
      </c>
      <c r="D136" s="1262">
        <v>0</v>
      </c>
      <c r="E136" s="1262">
        <v>0</v>
      </c>
      <c r="F136" s="1262">
        <v>0</v>
      </c>
      <c r="G136" s="1240"/>
      <c r="H136" s="1240"/>
      <c r="I136" s="1240"/>
      <c r="J136" s="1240"/>
    </row>
    <row r="137" spans="1:10" ht="14.1" customHeight="1">
      <c r="A137" s="1240"/>
      <c r="B137" s="1263" t="s">
        <v>237</v>
      </c>
      <c r="C137" s="1261">
        <v>0</v>
      </c>
      <c r="D137" s="1262">
        <v>3400000</v>
      </c>
      <c r="E137" s="1262">
        <v>1500000</v>
      </c>
      <c r="F137" s="1262">
        <v>1500000</v>
      </c>
      <c r="G137" s="1240"/>
      <c r="H137" s="1240"/>
      <c r="I137" s="1240"/>
      <c r="J137" s="1240"/>
    </row>
    <row r="138" spans="1:10" ht="14.1" customHeight="1">
      <c r="A138" s="1240"/>
      <c r="B138" s="1251" t="s">
        <v>200</v>
      </c>
      <c r="C138" s="1851" t="s">
        <v>2838</v>
      </c>
      <c r="D138" s="1852"/>
      <c r="E138" s="1852"/>
      <c r="F138" s="1852"/>
      <c r="G138" s="1240"/>
      <c r="H138" s="1240"/>
      <c r="I138" s="1240"/>
      <c r="J138" s="1240"/>
    </row>
    <row r="139" spans="1:10" ht="14.1" customHeight="1">
      <c r="A139" s="1240"/>
      <c r="B139" s="1252" t="s">
        <v>209</v>
      </c>
      <c r="C139" s="1859" t="s">
        <v>613</v>
      </c>
      <c r="D139" s="1860"/>
      <c r="E139" s="1860"/>
      <c r="F139" s="1860"/>
      <c r="G139" s="1240"/>
      <c r="H139" s="1240"/>
      <c r="I139" s="1240"/>
      <c r="J139" s="1240"/>
    </row>
    <row r="140" spans="1:10" ht="14.1" customHeight="1">
      <c r="A140" s="1240"/>
      <c r="B140" s="1243" t="s">
        <v>211</v>
      </c>
      <c r="C140" s="1857" t="s">
        <v>2839</v>
      </c>
      <c r="D140" s="1858"/>
      <c r="E140" s="1858"/>
      <c r="F140" s="1858"/>
      <c r="G140" s="1240"/>
      <c r="H140" s="1240"/>
      <c r="I140" s="1240"/>
      <c r="J140" s="1240"/>
    </row>
    <row r="141" spans="1:10" ht="14.1" customHeight="1">
      <c r="A141" s="1240"/>
      <c r="B141" s="1243" t="s">
        <v>31</v>
      </c>
      <c r="C141" s="1857" t="s">
        <v>248</v>
      </c>
      <c r="D141" s="1858"/>
      <c r="E141" s="1858"/>
      <c r="F141" s="1858"/>
      <c r="G141" s="1240"/>
      <c r="H141" s="1240"/>
      <c r="I141" s="1240"/>
      <c r="J141" s="1240"/>
    </row>
    <row r="142" spans="1:10" ht="15" customHeight="1">
      <c r="A142" s="1240"/>
      <c r="B142" s="1253"/>
      <c r="C142" s="1254">
        <v>2025</v>
      </c>
      <c r="D142" s="1255">
        <v>2026</v>
      </c>
      <c r="E142" s="1255">
        <v>2027</v>
      </c>
      <c r="F142" s="1255">
        <v>2028</v>
      </c>
      <c r="G142" s="1240"/>
      <c r="H142" s="1240"/>
      <c r="I142" s="1240"/>
      <c r="J142" s="1240"/>
    </row>
    <row r="143" spans="1:10" ht="15" customHeight="1">
      <c r="A143" s="1240"/>
      <c r="B143" s="1256"/>
      <c r="C143" s="1257" t="s">
        <v>13</v>
      </c>
      <c r="D143" s="1258" t="s">
        <v>14</v>
      </c>
      <c r="E143" s="1258" t="s">
        <v>14</v>
      </c>
      <c r="F143" s="1258" t="s">
        <v>14</v>
      </c>
      <c r="G143" s="1240"/>
      <c r="H143" s="1240"/>
      <c r="I143" s="1240"/>
      <c r="J143" s="1240"/>
    </row>
    <row r="144" spans="1:10" ht="14.1" customHeight="1">
      <c r="A144" s="1240"/>
      <c r="B144" s="1243" t="s">
        <v>33</v>
      </c>
      <c r="C144" s="1249" t="s">
        <v>200</v>
      </c>
      <c r="D144" s="1250" t="s">
        <v>1088</v>
      </c>
      <c r="E144" s="1250" t="s">
        <v>1088</v>
      </c>
      <c r="F144" s="1250" t="s">
        <v>1088</v>
      </c>
      <c r="G144" s="1240"/>
      <c r="H144" s="1240"/>
      <c r="I144" s="1240"/>
      <c r="J144" s="1240"/>
    </row>
    <row r="145" spans="1:10" ht="14.1" customHeight="1">
      <c r="A145" s="1240"/>
      <c r="B145" s="1243" t="s">
        <v>214</v>
      </c>
      <c r="C145" s="1249" t="s">
        <v>200</v>
      </c>
      <c r="D145" s="1250">
        <v>600000</v>
      </c>
      <c r="E145" s="1250" t="s">
        <v>964</v>
      </c>
      <c r="F145" s="1250" t="s">
        <v>964</v>
      </c>
      <c r="G145" s="1240"/>
      <c r="H145" s="1240"/>
      <c r="I145" s="1240"/>
      <c r="J145" s="1240"/>
    </row>
    <row r="146" spans="1:10" ht="14.1" customHeight="1">
      <c r="A146" s="1240"/>
      <c r="B146" s="1243" t="s">
        <v>215</v>
      </c>
      <c r="C146" s="1249" t="s">
        <v>164</v>
      </c>
      <c r="D146" s="1250">
        <v>17142.857142857141</v>
      </c>
      <c r="E146" s="1250" t="s">
        <v>2840</v>
      </c>
      <c r="F146" s="1250" t="s">
        <v>2840</v>
      </c>
      <c r="G146" s="1240"/>
      <c r="H146" s="1240"/>
      <c r="I146" s="1240"/>
      <c r="J146" s="1240"/>
    </row>
    <row r="147" spans="1:10" ht="14.1" customHeight="1">
      <c r="A147" s="1240"/>
      <c r="B147" s="1243" t="s">
        <v>216</v>
      </c>
      <c r="C147" s="1249" t="s">
        <v>200</v>
      </c>
      <c r="D147" s="1250" t="s">
        <v>200</v>
      </c>
      <c r="E147" s="1250" t="s">
        <v>164</v>
      </c>
      <c r="F147" s="1250" t="s">
        <v>164</v>
      </c>
      <c r="G147" s="1240"/>
      <c r="H147" s="1240"/>
      <c r="I147" s="1240"/>
      <c r="J147" s="1240"/>
    </row>
    <row r="148" spans="1:10" ht="14.1" customHeight="1">
      <c r="A148" s="1240"/>
      <c r="B148" s="1243" t="s">
        <v>217</v>
      </c>
      <c r="C148" s="1249" t="s">
        <v>200</v>
      </c>
      <c r="D148" s="1250" t="s">
        <v>200</v>
      </c>
      <c r="E148" s="1250" t="s">
        <v>2841</v>
      </c>
      <c r="F148" s="1250" t="s">
        <v>164</v>
      </c>
      <c r="G148" s="1240"/>
      <c r="H148" s="1240"/>
      <c r="I148" s="1240"/>
      <c r="J148" s="1240"/>
    </row>
    <row r="149" spans="1:10" ht="14.1" customHeight="1">
      <c r="A149" s="1240"/>
      <c r="B149" s="1243" t="s">
        <v>39</v>
      </c>
      <c r="C149" s="1249" t="s">
        <v>200</v>
      </c>
      <c r="D149" s="1250" t="s">
        <v>200</v>
      </c>
      <c r="E149" s="1250" t="s">
        <v>2841</v>
      </c>
      <c r="F149" s="1250" t="s">
        <v>164</v>
      </c>
      <c r="G149" s="1240"/>
      <c r="H149" s="1240"/>
      <c r="I149" s="1240"/>
      <c r="J149" s="1240"/>
    </row>
    <row r="150" spans="1:10" ht="14.1" customHeight="1">
      <c r="A150" s="1240"/>
      <c r="B150" s="1861" t="s">
        <v>218</v>
      </c>
      <c r="C150" s="1862"/>
      <c r="D150" s="1862"/>
      <c r="E150" s="1862"/>
      <c r="F150" s="1862"/>
      <c r="G150" s="1240"/>
      <c r="H150" s="1240"/>
      <c r="I150" s="1240"/>
      <c r="J150" s="1240"/>
    </row>
    <row r="151" spans="1:10" ht="14.1" customHeight="1">
      <c r="A151" s="1240"/>
      <c r="B151" s="1253"/>
      <c r="C151" s="1254">
        <v>2025</v>
      </c>
      <c r="D151" s="1255">
        <v>2026</v>
      </c>
      <c r="E151" s="1255">
        <v>2027</v>
      </c>
      <c r="F151" s="1255">
        <v>2028</v>
      </c>
      <c r="G151" s="1240"/>
      <c r="H151" s="1240"/>
      <c r="I151" s="1240"/>
      <c r="J151" s="1240"/>
    </row>
    <row r="152" spans="1:10" ht="14.1" customHeight="1">
      <c r="A152" s="1240"/>
      <c r="B152" s="1256"/>
      <c r="C152" s="1257" t="s">
        <v>13</v>
      </c>
      <c r="D152" s="1258" t="s">
        <v>14</v>
      </c>
      <c r="E152" s="1258" t="s">
        <v>14</v>
      </c>
      <c r="F152" s="1258" t="s">
        <v>14</v>
      </c>
      <c r="G152" s="1240"/>
      <c r="H152" s="1240"/>
      <c r="I152" s="1240"/>
      <c r="J152" s="1240"/>
    </row>
    <row r="153" spans="1:10" ht="14.1" customHeight="1">
      <c r="A153" s="1240"/>
      <c r="B153" s="1260" t="s">
        <v>219</v>
      </c>
      <c r="C153" s="1264" t="s">
        <v>200</v>
      </c>
      <c r="D153" s="1262">
        <v>0</v>
      </c>
      <c r="E153" s="1262">
        <v>0</v>
      </c>
      <c r="F153" s="1262">
        <v>0</v>
      </c>
      <c r="G153" s="1240"/>
      <c r="H153" s="1240"/>
      <c r="I153" s="1240"/>
      <c r="J153" s="1240"/>
    </row>
    <row r="154" spans="1:10" ht="14.1" customHeight="1">
      <c r="A154" s="1240"/>
      <c r="B154" s="1260" t="s">
        <v>220</v>
      </c>
      <c r="C154" s="1264" t="s">
        <v>200</v>
      </c>
      <c r="D154" s="1262">
        <v>0</v>
      </c>
      <c r="E154" s="1262">
        <v>0</v>
      </c>
      <c r="F154" s="1262">
        <v>0</v>
      </c>
      <c r="G154" s="1240"/>
      <c r="H154" s="1240"/>
      <c r="I154" s="1240"/>
      <c r="J154" s="1240"/>
    </row>
    <row r="155" spans="1:10" ht="14.1" customHeight="1">
      <c r="A155" s="1240"/>
      <c r="B155" s="1260" t="s">
        <v>221</v>
      </c>
      <c r="C155" s="1264" t="s">
        <v>200</v>
      </c>
      <c r="D155" s="1262">
        <v>0</v>
      </c>
      <c r="E155" s="1262">
        <v>0</v>
      </c>
      <c r="F155" s="1262">
        <v>0</v>
      </c>
      <c r="G155" s="1240"/>
      <c r="H155" s="1240"/>
      <c r="I155" s="1240"/>
      <c r="J155" s="1240"/>
    </row>
    <row r="156" spans="1:10" ht="14.1" customHeight="1">
      <c r="A156" s="1240"/>
      <c r="B156" s="1260" t="s">
        <v>222</v>
      </c>
      <c r="C156" s="1264" t="s">
        <v>200</v>
      </c>
      <c r="D156" s="1262">
        <v>0</v>
      </c>
      <c r="E156" s="1262">
        <v>0</v>
      </c>
      <c r="F156" s="1262">
        <v>0</v>
      </c>
      <c r="G156" s="1240"/>
      <c r="H156" s="1240"/>
      <c r="I156" s="1240"/>
      <c r="J156" s="1240"/>
    </row>
    <row r="157" spans="1:10" ht="14.1" customHeight="1">
      <c r="A157" s="1240"/>
      <c r="B157" s="1260" t="s">
        <v>220</v>
      </c>
      <c r="C157" s="1264" t="s">
        <v>200</v>
      </c>
      <c r="D157" s="1262">
        <v>0</v>
      </c>
      <c r="E157" s="1262">
        <v>0</v>
      </c>
      <c r="F157" s="1262">
        <v>0</v>
      </c>
      <c r="G157" s="1240"/>
      <c r="H157" s="1240"/>
      <c r="I157" s="1240"/>
      <c r="J157" s="1240"/>
    </row>
    <row r="158" spans="1:10" ht="14.1" customHeight="1">
      <c r="A158" s="1240"/>
      <c r="B158" s="1260" t="s">
        <v>221</v>
      </c>
      <c r="C158" s="1264" t="s">
        <v>200</v>
      </c>
      <c r="D158" s="1262">
        <v>0</v>
      </c>
      <c r="E158" s="1262">
        <v>0</v>
      </c>
      <c r="F158" s="1262">
        <v>0</v>
      </c>
      <c r="G158" s="1240"/>
      <c r="H158" s="1240"/>
      <c r="I158" s="1240"/>
      <c r="J158" s="1240"/>
    </row>
    <row r="159" spans="1:10" ht="14.1" customHeight="1">
      <c r="A159" s="1240"/>
      <c r="B159" s="1260" t="s">
        <v>223</v>
      </c>
      <c r="C159" s="1264" t="s">
        <v>200</v>
      </c>
      <c r="D159" s="1262">
        <v>0</v>
      </c>
      <c r="E159" s="1262">
        <v>0</v>
      </c>
      <c r="F159" s="1262">
        <v>0</v>
      </c>
      <c r="G159" s="1240"/>
      <c r="H159" s="1240"/>
      <c r="I159" s="1240"/>
      <c r="J159" s="1240"/>
    </row>
    <row r="160" spans="1:10" ht="14.1" customHeight="1">
      <c r="A160" s="1240"/>
      <c r="B160" s="1260" t="s">
        <v>220</v>
      </c>
      <c r="C160" s="1264" t="s">
        <v>200</v>
      </c>
      <c r="D160" s="1262">
        <v>0</v>
      </c>
      <c r="E160" s="1262">
        <v>0</v>
      </c>
      <c r="F160" s="1262">
        <v>0</v>
      </c>
      <c r="G160" s="1240"/>
      <c r="H160" s="1240"/>
      <c r="I160" s="1240"/>
      <c r="J160" s="1240"/>
    </row>
    <row r="161" spans="1:10" ht="14.1" customHeight="1">
      <c r="A161" s="1240"/>
      <c r="B161" s="1260" t="s">
        <v>221</v>
      </c>
      <c r="C161" s="1264" t="s">
        <v>200</v>
      </c>
      <c r="D161" s="1262">
        <v>0</v>
      </c>
      <c r="E161" s="1262">
        <v>0</v>
      </c>
      <c r="F161" s="1262">
        <v>0</v>
      </c>
      <c r="G161" s="1240"/>
      <c r="H161" s="1240"/>
      <c r="I161" s="1240"/>
      <c r="J161" s="1240"/>
    </row>
    <row r="162" spans="1:10" ht="14.1" customHeight="1">
      <c r="A162" s="1240"/>
      <c r="B162" s="1260" t="s">
        <v>224</v>
      </c>
      <c r="C162" s="1264" t="s">
        <v>200</v>
      </c>
      <c r="D162" s="1262">
        <v>0</v>
      </c>
      <c r="E162" s="1262">
        <v>0</v>
      </c>
      <c r="F162" s="1262">
        <v>0</v>
      </c>
      <c r="G162" s="1240"/>
      <c r="H162" s="1240"/>
      <c r="I162" s="1240"/>
      <c r="J162" s="1240"/>
    </row>
    <row r="163" spans="1:10" ht="14.1" customHeight="1">
      <c r="A163" s="1240"/>
      <c r="B163" s="1260" t="s">
        <v>220</v>
      </c>
      <c r="C163" s="1264" t="s">
        <v>200</v>
      </c>
      <c r="D163" s="1262">
        <v>0</v>
      </c>
      <c r="E163" s="1262">
        <v>0</v>
      </c>
      <c r="F163" s="1262">
        <v>0</v>
      </c>
      <c r="G163" s="1240"/>
      <c r="H163" s="1240"/>
      <c r="I163" s="1240"/>
      <c r="J163" s="1240"/>
    </row>
    <row r="164" spans="1:10" ht="14.1" customHeight="1">
      <c r="A164" s="1240"/>
      <c r="B164" s="1260" t="s">
        <v>221</v>
      </c>
      <c r="C164" s="1264" t="s">
        <v>200</v>
      </c>
      <c r="D164" s="1262">
        <v>0</v>
      </c>
      <c r="E164" s="1262">
        <v>0</v>
      </c>
      <c r="F164" s="1262">
        <v>0</v>
      </c>
      <c r="G164" s="1240"/>
      <c r="H164" s="1240"/>
      <c r="I164" s="1240"/>
      <c r="J164" s="1240"/>
    </row>
    <row r="165" spans="1:10" ht="14.1" customHeight="1">
      <c r="A165" s="1240"/>
      <c r="B165" s="1260" t="s">
        <v>225</v>
      </c>
      <c r="C165" s="1264" t="s">
        <v>200</v>
      </c>
      <c r="D165" s="1262">
        <v>0</v>
      </c>
      <c r="E165" s="1262">
        <v>0</v>
      </c>
      <c r="F165" s="1262">
        <v>0</v>
      </c>
      <c r="G165" s="1240"/>
      <c r="H165" s="1240"/>
      <c r="I165" s="1240"/>
      <c r="J165" s="1240"/>
    </row>
    <row r="166" spans="1:10" ht="14.1" customHeight="1">
      <c r="A166" s="1240"/>
      <c r="B166" s="1260" t="s">
        <v>220</v>
      </c>
      <c r="C166" s="1264" t="s">
        <v>200</v>
      </c>
      <c r="D166" s="1262">
        <v>0</v>
      </c>
      <c r="E166" s="1262">
        <v>0</v>
      </c>
      <c r="F166" s="1262">
        <v>0</v>
      </c>
      <c r="G166" s="1240"/>
      <c r="H166" s="1240"/>
      <c r="I166" s="1240"/>
      <c r="J166" s="1240"/>
    </row>
    <row r="167" spans="1:10" ht="14.1" customHeight="1">
      <c r="A167" s="1240"/>
      <c r="B167" s="1260" t="s">
        <v>221</v>
      </c>
      <c r="C167" s="1264" t="s">
        <v>200</v>
      </c>
      <c r="D167" s="1262">
        <v>0</v>
      </c>
      <c r="E167" s="1262">
        <v>0</v>
      </c>
      <c r="F167" s="1262">
        <v>0</v>
      </c>
      <c r="G167" s="1240"/>
      <c r="H167" s="1240"/>
      <c r="I167" s="1240"/>
      <c r="J167" s="1240"/>
    </row>
    <row r="168" spans="1:10" ht="14.1" customHeight="1">
      <c r="A168" s="1240"/>
      <c r="B168" s="1260" t="s">
        <v>226</v>
      </c>
      <c r="C168" s="1264" t="s">
        <v>200</v>
      </c>
      <c r="D168" s="1262">
        <v>0</v>
      </c>
      <c r="E168" s="1262">
        <v>0</v>
      </c>
      <c r="F168" s="1262">
        <v>0</v>
      </c>
      <c r="G168" s="1240"/>
      <c r="H168" s="1240"/>
      <c r="I168" s="1240"/>
      <c r="J168" s="1240"/>
    </row>
    <row r="169" spans="1:10" ht="14.1" customHeight="1">
      <c r="A169" s="1240"/>
      <c r="B169" s="1260" t="s">
        <v>220</v>
      </c>
      <c r="C169" s="1264" t="s">
        <v>200</v>
      </c>
      <c r="D169" s="1262">
        <v>0</v>
      </c>
      <c r="E169" s="1262">
        <v>0</v>
      </c>
      <c r="F169" s="1262">
        <v>0</v>
      </c>
      <c r="G169" s="1240"/>
      <c r="H169" s="1240"/>
      <c r="I169" s="1240"/>
      <c r="J169" s="1240"/>
    </row>
    <row r="170" spans="1:10" ht="14.1" customHeight="1">
      <c r="A170" s="1240"/>
      <c r="B170" s="1260" t="s">
        <v>221</v>
      </c>
      <c r="C170" s="1264" t="s">
        <v>200</v>
      </c>
      <c r="D170" s="1262">
        <v>0</v>
      </c>
      <c r="E170" s="1262">
        <v>0</v>
      </c>
      <c r="F170" s="1262">
        <v>0</v>
      </c>
      <c r="G170" s="1240"/>
      <c r="H170" s="1240"/>
      <c r="I170" s="1240"/>
      <c r="J170" s="1240"/>
    </row>
    <row r="171" spans="1:10" ht="14.1" customHeight="1">
      <c r="A171" s="1240"/>
      <c r="B171" s="1260" t="s">
        <v>227</v>
      </c>
      <c r="C171" s="1264" t="s">
        <v>200</v>
      </c>
      <c r="D171" s="1262">
        <v>0</v>
      </c>
      <c r="E171" s="1262">
        <v>0</v>
      </c>
      <c r="F171" s="1262">
        <v>0</v>
      </c>
      <c r="G171" s="1240"/>
      <c r="H171" s="1240"/>
      <c r="I171" s="1240"/>
      <c r="J171" s="1240"/>
    </row>
    <row r="172" spans="1:10" ht="14.1" customHeight="1">
      <c r="A172" s="1240"/>
      <c r="B172" s="1260" t="s">
        <v>220</v>
      </c>
      <c r="C172" s="1264" t="s">
        <v>200</v>
      </c>
      <c r="D172" s="1262">
        <v>0</v>
      </c>
      <c r="E172" s="1262">
        <v>0</v>
      </c>
      <c r="F172" s="1262">
        <v>0</v>
      </c>
      <c r="G172" s="1240"/>
      <c r="H172" s="1240"/>
      <c r="I172" s="1240"/>
      <c r="J172" s="1240"/>
    </row>
    <row r="173" spans="1:10" ht="14.1" customHeight="1">
      <c r="A173" s="1240"/>
      <c r="B173" s="1260" t="s">
        <v>221</v>
      </c>
      <c r="C173" s="1264" t="s">
        <v>200</v>
      </c>
      <c r="D173" s="1262">
        <v>0</v>
      </c>
      <c r="E173" s="1262">
        <v>0</v>
      </c>
      <c r="F173" s="1262">
        <v>0</v>
      </c>
      <c r="G173" s="1240"/>
      <c r="H173" s="1240"/>
      <c r="I173" s="1240"/>
      <c r="J173" s="1240"/>
    </row>
    <row r="174" spans="1:10" ht="14.1" customHeight="1">
      <c r="A174" s="1240"/>
      <c r="B174" s="1260" t="s">
        <v>228</v>
      </c>
      <c r="C174" s="1264" t="s">
        <v>200</v>
      </c>
      <c r="D174" s="1262">
        <v>0</v>
      </c>
      <c r="E174" s="1262">
        <v>0</v>
      </c>
      <c r="F174" s="1262">
        <v>0</v>
      </c>
      <c r="G174" s="1240"/>
      <c r="H174" s="1240"/>
      <c r="I174" s="1240"/>
      <c r="J174" s="1240"/>
    </row>
    <row r="175" spans="1:10" ht="14.1" customHeight="1">
      <c r="A175" s="1240"/>
      <c r="B175" s="1260" t="s">
        <v>220</v>
      </c>
      <c r="C175" s="1264" t="s">
        <v>200</v>
      </c>
      <c r="D175" s="1262">
        <v>0</v>
      </c>
      <c r="E175" s="1262">
        <v>0</v>
      </c>
      <c r="F175" s="1262">
        <v>0</v>
      </c>
      <c r="G175" s="1240"/>
      <c r="H175" s="1240"/>
      <c r="I175" s="1240"/>
      <c r="J175" s="1240"/>
    </row>
    <row r="176" spans="1:10" ht="14.1" customHeight="1">
      <c r="A176" s="1240"/>
      <c r="B176" s="1260" t="s">
        <v>229</v>
      </c>
      <c r="C176" s="1264" t="s">
        <v>200</v>
      </c>
      <c r="D176" s="1262">
        <v>0</v>
      </c>
      <c r="E176" s="1262">
        <v>0</v>
      </c>
      <c r="F176" s="1262">
        <v>0</v>
      </c>
      <c r="G176" s="1240"/>
      <c r="H176" s="1240"/>
      <c r="I176" s="1240"/>
      <c r="J176" s="1240"/>
    </row>
    <row r="177" spans="1:10" ht="14.1" customHeight="1">
      <c r="A177" s="1240"/>
      <c r="B177" s="1260" t="s">
        <v>230</v>
      </c>
      <c r="C177" s="1264" t="s">
        <v>200</v>
      </c>
      <c r="D177" s="1262">
        <v>0</v>
      </c>
      <c r="E177" s="1262">
        <v>0</v>
      </c>
      <c r="F177" s="1262">
        <v>0</v>
      </c>
      <c r="G177" s="1240"/>
      <c r="H177" s="1240"/>
      <c r="I177" s="1240"/>
      <c r="J177" s="1240"/>
    </row>
    <row r="178" spans="1:10" ht="14.1" customHeight="1">
      <c r="A178" s="1240"/>
      <c r="B178" s="1260" t="s">
        <v>231</v>
      </c>
      <c r="C178" s="1264" t="s">
        <v>200</v>
      </c>
      <c r="D178" s="1262">
        <v>0</v>
      </c>
      <c r="E178" s="1262">
        <v>0</v>
      </c>
      <c r="F178" s="1262">
        <v>0</v>
      </c>
      <c r="G178" s="1240"/>
      <c r="H178" s="1240"/>
      <c r="I178" s="1240"/>
      <c r="J178" s="1240"/>
    </row>
    <row r="179" spans="1:10" ht="14.1" customHeight="1">
      <c r="A179" s="1240"/>
      <c r="B179" s="1260" t="s">
        <v>232</v>
      </c>
      <c r="C179" s="1264" t="s">
        <v>200</v>
      </c>
      <c r="D179" s="1262">
        <v>0</v>
      </c>
      <c r="E179" s="1262">
        <v>0</v>
      </c>
      <c r="F179" s="1262">
        <v>0</v>
      </c>
      <c r="G179" s="1240"/>
      <c r="H179" s="1240"/>
      <c r="I179" s="1240"/>
      <c r="J179" s="1240"/>
    </row>
    <row r="180" spans="1:10" ht="14.1" customHeight="1">
      <c r="A180" s="1240"/>
      <c r="B180" s="1260" t="s">
        <v>233</v>
      </c>
      <c r="C180" s="1264" t="s">
        <v>200</v>
      </c>
      <c r="D180" s="1262">
        <v>600000</v>
      </c>
      <c r="E180" s="1262">
        <v>1500000</v>
      </c>
      <c r="F180" s="1262">
        <v>1500000</v>
      </c>
      <c r="G180" s="1240"/>
      <c r="H180" s="1240"/>
      <c r="I180" s="1240"/>
      <c r="J180" s="1240"/>
    </row>
    <row r="181" spans="1:10" ht="14.1" customHeight="1">
      <c r="A181" s="1240"/>
      <c r="B181" s="1260" t="s">
        <v>220</v>
      </c>
      <c r="C181" s="1264" t="s">
        <v>200</v>
      </c>
      <c r="D181" s="1262">
        <v>600000</v>
      </c>
      <c r="E181" s="1262">
        <v>1500000</v>
      </c>
      <c r="F181" s="1262">
        <v>1500000</v>
      </c>
      <c r="G181" s="1240"/>
      <c r="H181" s="1240"/>
      <c r="I181" s="1240"/>
      <c r="J181" s="1240"/>
    </row>
    <row r="182" spans="1:10" ht="14.1" customHeight="1">
      <c r="A182" s="1240"/>
      <c r="B182" s="1260" t="s">
        <v>229</v>
      </c>
      <c r="C182" s="1264" t="s">
        <v>200</v>
      </c>
      <c r="D182" s="1262">
        <v>0</v>
      </c>
      <c r="E182" s="1262">
        <v>0</v>
      </c>
      <c r="F182" s="1262">
        <v>0</v>
      </c>
      <c r="G182" s="1240"/>
      <c r="H182" s="1240"/>
      <c r="I182" s="1240"/>
      <c r="J182" s="1240"/>
    </row>
    <row r="183" spans="1:10" ht="14.1" customHeight="1">
      <c r="A183" s="1240"/>
      <c r="B183" s="1260" t="s">
        <v>230</v>
      </c>
      <c r="C183" s="1264" t="s">
        <v>200</v>
      </c>
      <c r="D183" s="1262">
        <v>0</v>
      </c>
      <c r="E183" s="1262">
        <v>0</v>
      </c>
      <c r="F183" s="1262">
        <v>0</v>
      </c>
      <c r="G183" s="1240"/>
      <c r="H183" s="1240"/>
      <c r="I183" s="1240"/>
      <c r="J183" s="1240"/>
    </row>
    <row r="184" spans="1:10" ht="14.1" customHeight="1">
      <c r="A184" s="1240"/>
      <c r="B184" s="1260" t="s">
        <v>231</v>
      </c>
      <c r="C184" s="1264" t="s">
        <v>200</v>
      </c>
      <c r="D184" s="1262">
        <v>0</v>
      </c>
      <c r="E184" s="1262">
        <v>0</v>
      </c>
      <c r="F184" s="1262">
        <v>0</v>
      </c>
      <c r="G184" s="1240"/>
      <c r="H184" s="1240"/>
      <c r="I184" s="1240"/>
      <c r="J184" s="1240"/>
    </row>
    <row r="185" spans="1:10" ht="14.1" customHeight="1">
      <c r="A185" s="1240"/>
      <c r="B185" s="1260" t="s">
        <v>232</v>
      </c>
      <c r="C185" s="1264" t="s">
        <v>200</v>
      </c>
      <c r="D185" s="1262">
        <v>0</v>
      </c>
      <c r="E185" s="1262">
        <v>0</v>
      </c>
      <c r="F185" s="1262">
        <v>0</v>
      </c>
      <c r="G185" s="1240"/>
      <c r="H185" s="1240"/>
      <c r="I185" s="1240"/>
      <c r="J185" s="1240"/>
    </row>
    <row r="186" spans="1:10" ht="14.1" customHeight="1">
      <c r="A186" s="1240"/>
      <c r="B186" s="1260" t="s">
        <v>234</v>
      </c>
      <c r="C186" s="1264" t="s">
        <v>200</v>
      </c>
      <c r="D186" s="1262">
        <v>0</v>
      </c>
      <c r="E186" s="1262">
        <v>0</v>
      </c>
      <c r="F186" s="1262">
        <v>0</v>
      </c>
      <c r="G186" s="1240"/>
      <c r="H186" s="1240"/>
      <c r="I186" s="1240"/>
      <c r="J186" s="1240"/>
    </row>
    <row r="187" spans="1:10" ht="14.1" customHeight="1">
      <c r="A187" s="1240"/>
      <c r="B187" s="1260" t="s">
        <v>220</v>
      </c>
      <c r="C187" s="1264" t="s">
        <v>200</v>
      </c>
      <c r="D187" s="1262">
        <v>0</v>
      </c>
      <c r="E187" s="1262">
        <v>0</v>
      </c>
      <c r="F187" s="1262">
        <v>0</v>
      </c>
      <c r="G187" s="1240"/>
      <c r="H187" s="1240"/>
      <c r="I187" s="1240"/>
      <c r="J187" s="1240"/>
    </row>
    <row r="188" spans="1:10" ht="14.1" customHeight="1">
      <c r="A188" s="1240"/>
      <c r="B188" s="1260" t="s">
        <v>229</v>
      </c>
      <c r="C188" s="1264" t="s">
        <v>200</v>
      </c>
      <c r="D188" s="1262">
        <v>0</v>
      </c>
      <c r="E188" s="1262">
        <v>0</v>
      </c>
      <c r="F188" s="1262">
        <v>0</v>
      </c>
      <c r="G188" s="1240"/>
      <c r="H188" s="1240"/>
      <c r="I188" s="1240"/>
      <c r="J188" s="1240"/>
    </row>
    <row r="189" spans="1:10" ht="14.1" customHeight="1">
      <c r="A189" s="1240"/>
      <c r="B189" s="1260" t="s">
        <v>230</v>
      </c>
      <c r="C189" s="1264" t="s">
        <v>200</v>
      </c>
      <c r="D189" s="1262">
        <v>0</v>
      </c>
      <c r="E189" s="1262">
        <v>0</v>
      </c>
      <c r="F189" s="1262">
        <v>0</v>
      </c>
      <c r="G189" s="1240"/>
      <c r="H189" s="1240"/>
      <c r="I189" s="1240"/>
      <c r="J189" s="1240"/>
    </row>
    <row r="190" spans="1:10" ht="14.1" customHeight="1">
      <c r="A190" s="1240"/>
      <c r="B190" s="1260" t="s">
        <v>231</v>
      </c>
      <c r="C190" s="1264" t="s">
        <v>200</v>
      </c>
      <c r="D190" s="1262">
        <v>0</v>
      </c>
      <c r="E190" s="1262">
        <v>0</v>
      </c>
      <c r="F190" s="1262">
        <v>0</v>
      </c>
      <c r="G190" s="1240"/>
      <c r="H190" s="1240"/>
      <c r="I190" s="1240"/>
      <c r="J190" s="1240"/>
    </row>
    <row r="191" spans="1:10" ht="14.1" customHeight="1">
      <c r="A191" s="1240"/>
      <c r="B191" s="1260" t="s">
        <v>232</v>
      </c>
      <c r="C191" s="1264" t="s">
        <v>200</v>
      </c>
      <c r="D191" s="1262">
        <v>0</v>
      </c>
      <c r="E191" s="1262">
        <v>0</v>
      </c>
      <c r="F191" s="1262">
        <v>0</v>
      </c>
      <c r="G191" s="1240"/>
      <c r="H191" s="1240"/>
      <c r="I191" s="1240"/>
      <c r="J191" s="1240"/>
    </row>
    <row r="192" spans="1:10" ht="14.1" customHeight="1">
      <c r="A192" s="1240"/>
      <c r="B192" s="1260" t="s">
        <v>235</v>
      </c>
      <c r="C192" s="1264" t="s">
        <v>200</v>
      </c>
      <c r="D192" s="1262">
        <v>0</v>
      </c>
      <c r="E192" s="1262">
        <v>0</v>
      </c>
      <c r="F192" s="1262">
        <v>0</v>
      </c>
      <c r="G192" s="1240"/>
      <c r="H192" s="1240"/>
      <c r="I192" s="1240"/>
      <c r="J192" s="1240"/>
    </row>
    <row r="193" spans="1:10" ht="14.1" customHeight="1">
      <c r="A193" s="1240"/>
      <c r="B193" s="1260" t="s">
        <v>236</v>
      </c>
      <c r="C193" s="1264" t="s">
        <v>200</v>
      </c>
      <c r="D193" s="1262">
        <v>0</v>
      </c>
      <c r="E193" s="1262">
        <v>0</v>
      </c>
      <c r="F193" s="1262">
        <v>0</v>
      </c>
      <c r="G193" s="1240"/>
      <c r="H193" s="1240"/>
      <c r="I193" s="1240"/>
      <c r="J193" s="1240"/>
    </row>
    <row r="194" spans="1:10" ht="14.1" customHeight="1">
      <c r="A194" s="1240"/>
      <c r="B194" s="1263" t="s">
        <v>237</v>
      </c>
      <c r="C194" s="1261">
        <v>0</v>
      </c>
      <c r="D194" s="1262">
        <v>600000</v>
      </c>
      <c r="E194" s="1262">
        <v>1500000</v>
      </c>
      <c r="F194" s="1262">
        <v>1500000</v>
      </c>
      <c r="G194" s="1240"/>
      <c r="H194" s="1240"/>
      <c r="I194" s="1240"/>
      <c r="J194" s="1240"/>
    </row>
    <row r="195" spans="1:10" ht="15" customHeight="1">
      <c r="A195" s="1240"/>
      <c r="B195" s="1265" t="s">
        <v>200</v>
      </c>
      <c r="C195" s="1266" t="s">
        <v>200</v>
      </c>
      <c r="D195" s="1267" t="s">
        <v>200</v>
      </c>
      <c r="E195" s="1267" t="s">
        <v>200</v>
      </c>
      <c r="F195" s="1267" t="s">
        <v>200</v>
      </c>
      <c r="G195" s="1240"/>
      <c r="H195" s="1240"/>
      <c r="I195" s="1240"/>
      <c r="J195" s="1240"/>
    </row>
    <row r="196" spans="1:10" ht="15" customHeight="1">
      <c r="A196" s="1240"/>
      <c r="B196" s="1242" t="s">
        <v>250</v>
      </c>
      <c r="C196" s="1268">
        <v>0</v>
      </c>
      <c r="D196" s="1269">
        <v>210159000</v>
      </c>
      <c r="E196" s="1269">
        <v>210579000</v>
      </c>
      <c r="F196" s="1269">
        <v>211554000</v>
      </c>
      <c r="G196" s="1240"/>
      <c r="H196" s="1240"/>
      <c r="I196" s="1240"/>
      <c r="J196" s="1240"/>
    </row>
    <row r="197" spans="1:10" ht="15" customHeight="1">
      <c r="A197" s="1240"/>
      <c r="B197" s="1243" t="s">
        <v>219</v>
      </c>
      <c r="C197" s="1270">
        <v>0</v>
      </c>
      <c r="D197" s="1250">
        <v>154625000</v>
      </c>
      <c r="E197" s="1250">
        <v>154625000</v>
      </c>
      <c r="F197" s="1250">
        <v>154625000</v>
      </c>
      <c r="G197" s="1240"/>
      <c r="H197" s="1240"/>
      <c r="I197" s="1240"/>
      <c r="J197" s="1240"/>
    </row>
    <row r="198" spans="1:10" ht="15" customHeight="1">
      <c r="A198" s="1240"/>
      <c r="B198" s="1243" t="s">
        <v>220</v>
      </c>
      <c r="C198" s="1270">
        <v>0</v>
      </c>
      <c r="D198" s="1250">
        <v>154625000</v>
      </c>
      <c r="E198" s="1250">
        <v>154625000</v>
      </c>
      <c r="F198" s="1250">
        <v>154625000</v>
      </c>
      <c r="G198" s="1240"/>
      <c r="H198" s="1240"/>
      <c r="I198" s="1240"/>
      <c r="J198" s="1240"/>
    </row>
    <row r="199" spans="1:10" ht="15" customHeight="1">
      <c r="A199" s="1240"/>
      <c r="B199" s="1243" t="s">
        <v>221</v>
      </c>
      <c r="C199" s="1270">
        <v>0</v>
      </c>
      <c r="D199" s="1250">
        <v>0</v>
      </c>
      <c r="E199" s="1250">
        <v>0</v>
      </c>
      <c r="F199" s="1250">
        <v>0</v>
      </c>
      <c r="G199" s="1240"/>
      <c r="H199" s="1240"/>
      <c r="I199" s="1240"/>
      <c r="J199" s="1240"/>
    </row>
    <row r="200" spans="1:10" ht="15" customHeight="1">
      <c r="A200" s="1240"/>
      <c r="B200" s="1243" t="s">
        <v>222</v>
      </c>
      <c r="C200" s="1270">
        <v>0</v>
      </c>
      <c r="D200" s="1250">
        <v>24034000</v>
      </c>
      <c r="E200" s="1250">
        <v>24034000</v>
      </c>
      <c r="F200" s="1250">
        <v>24034000</v>
      </c>
      <c r="G200" s="1240"/>
      <c r="H200" s="1240"/>
      <c r="I200" s="1240"/>
      <c r="J200" s="1240"/>
    </row>
    <row r="201" spans="1:10" ht="15" customHeight="1">
      <c r="A201" s="1240"/>
      <c r="B201" s="1243" t="s">
        <v>220</v>
      </c>
      <c r="C201" s="1270">
        <v>0</v>
      </c>
      <c r="D201" s="1250">
        <v>24034000</v>
      </c>
      <c r="E201" s="1250">
        <v>24034000</v>
      </c>
      <c r="F201" s="1250">
        <v>24034000</v>
      </c>
      <c r="G201" s="1240"/>
      <c r="H201" s="1240"/>
      <c r="I201" s="1240"/>
      <c r="J201" s="1240"/>
    </row>
    <row r="202" spans="1:10" ht="15" customHeight="1">
      <c r="A202" s="1240"/>
      <c r="B202" s="1243" t="s">
        <v>221</v>
      </c>
      <c r="C202" s="1270">
        <v>0</v>
      </c>
      <c r="D202" s="1250">
        <v>0</v>
      </c>
      <c r="E202" s="1250">
        <v>0</v>
      </c>
      <c r="F202" s="1250">
        <v>0</v>
      </c>
      <c r="G202" s="1240"/>
      <c r="H202" s="1240"/>
      <c r="I202" s="1240"/>
      <c r="J202" s="1240"/>
    </row>
    <row r="203" spans="1:10" ht="15" customHeight="1">
      <c r="A203" s="1240"/>
      <c r="B203" s="1243" t="s">
        <v>223</v>
      </c>
      <c r="C203" s="1270">
        <v>0</v>
      </c>
      <c r="D203" s="1250">
        <v>25100000</v>
      </c>
      <c r="E203" s="1250">
        <v>26520000</v>
      </c>
      <c r="F203" s="1250">
        <v>27495000</v>
      </c>
      <c r="G203" s="1240"/>
      <c r="H203" s="1240"/>
      <c r="I203" s="1240"/>
      <c r="J203" s="1240"/>
    </row>
    <row r="204" spans="1:10" ht="15" customHeight="1">
      <c r="A204" s="1240"/>
      <c r="B204" s="1243" t="s">
        <v>220</v>
      </c>
      <c r="C204" s="1270">
        <v>0</v>
      </c>
      <c r="D204" s="1250">
        <v>25100000</v>
      </c>
      <c r="E204" s="1250">
        <v>26520000</v>
      </c>
      <c r="F204" s="1250">
        <v>27495000</v>
      </c>
      <c r="G204" s="1240"/>
      <c r="H204" s="1240"/>
      <c r="I204" s="1240"/>
      <c r="J204" s="1240"/>
    </row>
    <row r="205" spans="1:10" ht="15" customHeight="1">
      <c r="A205" s="1240"/>
      <c r="B205" s="1243" t="s">
        <v>221</v>
      </c>
      <c r="C205" s="1270">
        <v>0</v>
      </c>
      <c r="D205" s="1250">
        <v>0</v>
      </c>
      <c r="E205" s="1250">
        <v>0</v>
      </c>
      <c r="F205" s="1250">
        <v>0</v>
      </c>
      <c r="G205" s="1240"/>
      <c r="H205" s="1240"/>
      <c r="I205" s="1240"/>
      <c r="J205" s="1240"/>
    </row>
    <row r="206" spans="1:10" ht="15" customHeight="1">
      <c r="A206" s="1240"/>
      <c r="B206" s="1243" t="s">
        <v>224</v>
      </c>
      <c r="C206" s="1270">
        <v>0</v>
      </c>
      <c r="D206" s="1250">
        <v>0</v>
      </c>
      <c r="E206" s="1250">
        <v>0</v>
      </c>
      <c r="F206" s="1250">
        <v>0</v>
      </c>
      <c r="G206" s="1240"/>
      <c r="H206" s="1240"/>
      <c r="I206" s="1240"/>
      <c r="J206" s="1240"/>
    </row>
    <row r="207" spans="1:10" ht="15" customHeight="1">
      <c r="A207" s="1240"/>
      <c r="B207" s="1243" t="s">
        <v>220</v>
      </c>
      <c r="C207" s="1270">
        <v>0</v>
      </c>
      <c r="D207" s="1250">
        <v>0</v>
      </c>
      <c r="E207" s="1250">
        <v>0</v>
      </c>
      <c r="F207" s="1250">
        <v>0</v>
      </c>
      <c r="G207" s="1240"/>
      <c r="H207" s="1240"/>
      <c r="I207" s="1240"/>
      <c r="J207" s="1240"/>
    </row>
    <row r="208" spans="1:10" ht="15" customHeight="1">
      <c r="A208" s="1240"/>
      <c r="B208" s="1243" t="s">
        <v>221</v>
      </c>
      <c r="C208" s="1270">
        <v>0</v>
      </c>
      <c r="D208" s="1250">
        <v>0</v>
      </c>
      <c r="E208" s="1250">
        <v>0</v>
      </c>
      <c r="F208" s="1250">
        <v>0</v>
      </c>
      <c r="G208" s="1240"/>
      <c r="H208" s="1240"/>
      <c r="I208" s="1240"/>
      <c r="J208" s="1240"/>
    </row>
    <row r="209" spans="1:10" ht="20.100000000000001" customHeight="1">
      <c r="A209" s="1240"/>
      <c r="B209" s="1243" t="s">
        <v>251</v>
      </c>
      <c r="C209" s="1271">
        <v>0</v>
      </c>
      <c r="D209" s="1272">
        <v>0</v>
      </c>
      <c r="E209" s="1272">
        <v>0</v>
      </c>
      <c r="F209" s="1272">
        <v>0</v>
      </c>
      <c r="G209" s="1240"/>
      <c r="H209" s="1240"/>
      <c r="I209" s="1240"/>
      <c r="J209" s="1240"/>
    </row>
    <row r="210" spans="1:10" ht="15" customHeight="1">
      <c r="A210" s="1240"/>
      <c r="B210" s="1243" t="s">
        <v>220</v>
      </c>
      <c r="C210" s="1270">
        <v>0</v>
      </c>
      <c r="D210" s="1250">
        <v>0</v>
      </c>
      <c r="E210" s="1250">
        <v>0</v>
      </c>
      <c r="F210" s="1250">
        <v>0</v>
      </c>
      <c r="G210" s="1240"/>
      <c r="H210" s="1240"/>
      <c r="I210" s="1240"/>
      <c r="J210" s="1240"/>
    </row>
    <row r="211" spans="1:10" ht="15" customHeight="1">
      <c r="A211" s="1240"/>
      <c r="B211" s="1243" t="s">
        <v>221</v>
      </c>
      <c r="C211" s="1270">
        <v>0</v>
      </c>
      <c r="D211" s="1250">
        <v>0</v>
      </c>
      <c r="E211" s="1250">
        <v>0</v>
      </c>
      <c r="F211" s="1250">
        <v>0</v>
      </c>
      <c r="G211" s="1240"/>
      <c r="H211" s="1240"/>
      <c r="I211" s="1240"/>
      <c r="J211" s="1240"/>
    </row>
    <row r="212" spans="1:10" ht="15" customHeight="1">
      <c r="A212" s="1240"/>
      <c r="B212" s="1243" t="s">
        <v>226</v>
      </c>
      <c r="C212" s="1270">
        <v>0</v>
      </c>
      <c r="D212" s="1250">
        <v>1700000</v>
      </c>
      <c r="E212" s="1250">
        <v>1700000</v>
      </c>
      <c r="F212" s="1250">
        <v>1700000</v>
      </c>
      <c r="G212" s="1240"/>
      <c r="H212" s="1240"/>
      <c r="I212" s="1240"/>
      <c r="J212" s="1240"/>
    </row>
    <row r="213" spans="1:10" ht="15" customHeight="1">
      <c r="A213" s="1240"/>
      <c r="B213" s="1243" t="s">
        <v>220</v>
      </c>
      <c r="C213" s="1270">
        <v>0</v>
      </c>
      <c r="D213" s="1250">
        <v>1700000</v>
      </c>
      <c r="E213" s="1250">
        <v>1700000</v>
      </c>
      <c r="F213" s="1250">
        <v>1700000</v>
      </c>
      <c r="G213" s="1240"/>
      <c r="H213" s="1240"/>
      <c r="I213" s="1240"/>
      <c r="J213" s="1240"/>
    </row>
    <row r="214" spans="1:10" ht="15" customHeight="1">
      <c r="A214" s="1240"/>
      <c r="B214" s="1243" t="s">
        <v>221</v>
      </c>
      <c r="C214" s="1270">
        <v>0</v>
      </c>
      <c r="D214" s="1250">
        <v>0</v>
      </c>
      <c r="E214" s="1250">
        <v>0</v>
      </c>
      <c r="F214" s="1250">
        <v>0</v>
      </c>
      <c r="G214" s="1240"/>
      <c r="H214" s="1240"/>
      <c r="I214" s="1240"/>
      <c r="J214" s="1240"/>
    </row>
    <row r="215" spans="1:10" ht="15" customHeight="1">
      <c r="A215" s="1240"/>
      <c r="B215" s="1243" t="s">
        <v>227</v>
      </c>
      <c r="C215" s="1270">
        <v>0</v>
      </c>
      <c r="D215" s="1250">
        <v>700000</v>
      </c>
      <c r="E215" s="1250">
        <v>700000</v>
      </c>
      <c r="F215" s="1250">
        <v>700000</v>
      </c>
      <c r="G215" s="1240"/>
      <c r="H215" s="1240"/>
      <c r="I215" s="1240"/>
      <c r="J215" s="1240"/>
    </row>
    <row r="216" spans="1:10" ht="15" customHeight="1">
      <c r="A216" s="1240"/>
      <c r="B216" s="1243" t="s">
        <v>220</v>
      </c>
      <c r="C216" s="1270">
        <v>0</v>
      </c>
      <c r="D216" s="1250">
        <v>700000</v>
      </c>
      <c r="E216" s="1250">
        <v>700000</v>
      </c>
      <c r="F216" s="1250">
        <v>700000</v>
      </c>
      <c r="G216" s="1240"/>
      <c r="H216" s="1240"/>
      <c r="I216" s="1240"/>
      <c r="J216" s="1240"/>
    </row>
    <row r="217" spans="1:10" ht="15" customHeight="1">
      <c r="A217" s="1240"/>
      <c r="B217" s="1243" t="s">
        <v>221</v>
      </c>
      <c r="C217" s="1270">
        <v>0</v>
      </c>
      <c r="D217" s="1250">
        <v>0</v>
      </c>
      <c r="E217" s="1250">
        <v>0</v>
      </c>
      <c r="F217" s="1250">
        <v>0</v>
      </c>
      <c r="G217" s="1240"/>
      <c r="H217" s="1240"/>
      <c r="I217" s="1240"/>
      <c r="J217" s="1240"/>
    </row>
    <row r="218" spans="1:10" ht="15" customHeight="1">
      <c r="A218" s="1240"/>
      <c r="B218" s="1243" t="s">
        <v>228</v>
      </c>
      <c r="C218" s="1270">
        <v>0</v>
      </c>
      <c r="D218" s="1250">
        <v>0</v>
      </c>
      <c r="E218" s="1250">
        <v>0</v>
      </c>
      <c r="F218" s="1250">
        <v>0</v>
      </c>
      <c r="G218" s="1240"/>
      <c r="H218" s="1240"/>
      <c r="I218" s="1240"/>
      <c r="J218" s="1240"/>
    </row>
    <row r="219" spans="1:10" ht="15" customHeight="1">
      <c r="A219" s="1240"/>
      <c r="B219" s="1243" t="s">
        <v>220</v>
      </c>
      <c r="C219" s="1270">
        <v>0</v>
      </c>
      <c r="D219" s="1250">
        <v>0</v>
      </c>
      <c r="E219" s="1250">
        <v>0</v>
      </c>
      <c r="F219" s="1250">
        <v>0</v>
      </c>
      <c r="G219" s="1240"/>
      <c r="H219" s="1240"/>
      <c r="I219" s="1240"/>
      <c r="J219" s="1240"/>
    </row>
    <row r="220" spans="1:10" ht="15" customHeight="1">
      <c r="A220" s="1240"/>
      <c r="B220" s="1243" t="s">
        <v>229</v>
      </c>
      <c r="C220" s="1270">
        <v>0</v>
      </c>
      <c r="D220" s="1250">
        <v>0</v>
      </c>
      <c r="E220" s="1250">
        <v>0</v>
      </c>
      <c r="F220" s="1250">
        <v>0</v>
      </c>
      <c r="G220" s="1240"/>
      <c r="H220" s="1240"/>
      <c r="I220" s="1240"/>
      <c r="J220" s="1240"/>
    </row>
    <row r="221" spans="1:10" ht="15" customHeight="1">
      <c r="A221" s="1240"/>
      <c r="B221" s="1243" t="s">
        <v>230</v>
      </c>
      <c r="C221" s="1270">
        <v>0</v>
      </c>
      <c r="D221" s="1250">
        <v>0</v>
      </c>
      <c r="E221" s="1250">
        <v>0</v>
      </c>
      <c r="F221" s="1250">
        <v>0</v>
      </c>
      <c r="G221" s="1240"/>
      <c r="H221" s="1240"/>
      <c r="I221" s="1240"/>
      <c r="J221" s="1240"/>
    </row>
    <row r="222" spans="1:10" ht="15" customHeight="1">
      <c r="A222" s="1240"/>
      <c r="B222" s="1243" t="s">
        <v>231</v>
      </c>
      <c r="C222" s="1270">
        <v>0</v>
      </c>
      <c r="D222" s="1250">
        <v>0</v>
      </c>
      <c r="E222" s="1250">
        <v>0</v>
      </c>
      <c r="F222" s="1250">
        <v>0</v>
      </c>
      <c r="G222" s="1240"/>
      <c r="H222" s="1240"/>
      <c r="I222" s="1240"/>
      <c r="J222" s="1240"/>
    </row>
    <row r="223" spans="1:10" ht="15" customHeight="1">
      <c r="A223" s="1240"/>
      <c r="B223" s="1243" t="s">
        <v>232</v>
      </c>
      <c r="C223" s="1270">
        <v>0</v>
      </c>
      <c r="D223" s="1250">
        <v>0</v>
      </c>
      <c r="E223" s="1250">
        <v>0</v>
      </c>
      <c r="F223" s="1250">
        <v>0</v>
      </c>
      <c r="G223" s="1240"/>
      <c r="H223" s="1240"/>
      <c r="I223" s="1240"/>
      <c r="J223" s="1240"/>
    </row>
    <row r="224" spans="1:10" ht="15" customHeight="1">
      <c r="A224" s="1240"/>
      <c r="B224" s="1243" t="s">
        <v>233</v>
      </c>
      <c r="C224" s="1270">
        <v>0</v>
      </c>
      <c r="D224" s="1250">
        <v>4000000</v>
      </c>
      <c r="E224" s="1250">
        <v>3000000</v>
      </c>
      <c r="F224" s="1250">
        <v>3000000</v>
      </c>
      <c r="G224" s="1240"/>
      <c r="H224" s="1240"/>
      <c r="I224" s="1240"/>
      <c r="J224" s="1240"/>
    </row>
    <row r="225" spans="1:10" ht="15" customHeight="1">
      <c r="A225" s="1240"/>
      <c r="B225" s="1243" t="s">
        <v>220</v>
      </c>
      <c r="C225" s="1270">
        <v>0</v>
      </c>
      <c r="D225" s="1250">
        <v>4000000</v>
      </c>
      <c r="E225" s="1250">
        <v>3000000</v>
      </c>
      <c r="F225" s="1250">
        <v>3000000</v>
      </c>
      <c r="G225" s="1240"/>
      <c r="H225" s="1240"/>
      <c r="I225" s="1240"/>
      <c r="J225" s="1240"/>
    </row>
    <row r="226" spans="1:10" ht="15" customHeight="1">
      <c r="A226" s="1240"/>
      <c r="B226" s="1243" t="s">
        <v>229</v>
      </c>
      <c r="C226" s="1270">
        <v>0</v>
      </c>
      <c r="D226" s="1250">
        <v>0</v>
      </c>
      <c r="E226" s="1250">
        <v>0</v>
      </c>
      <c r="F226" s="1250">
        <v>0</v>
      </c>
      <c r="G226" s="1240"/>
      <c r="H226" s="1240"/>
      <c r="I226" s="1240"/>
      <c r="J226" s="1240"/>
    </row>
    <row r="227" spans="1:10" ht="15" customHeight="1">
      <c r="A227" s="1240"/>
      <c r="B227" s="1243" t="s">
        <v>230</v>
      </c>
      <c r="C227" s="1270">
        <v>0</v>
      </c>
      <c r="D227" s="1250">
        <v>0</v>
      </c>
      <c r="E227" s="1250">
        <v>0</v>
      </c>
      <c r="F227" s="1250">
        <v>0</v>
      </c>
      <c r="G227" s="1240"/>
      <c r="H227" s="1240"/>
      <c r="I227" s="1240"/>
      <c r="J227" s="1240"/>
    </row>
    <row r="228" spans="1:10" ht="15" customHeight="1">
      <c r="A228" s="1240"/>
      <c r="B228" s="1243" t="s">
        <v>231</v>
      </c>
      <c r="C228" s="1270">
        <v>0</v>
      </c>
      <c r="D228" s="1250">
        <v>0</v>
      </c>
      <c r="E228" s="1250">
        <v>0</v>
      </c>
      <c r="F228" s="1250">
        <v>0</v>
      </c>
      <c r="G228" s="1240"/>
      <c r="H228" s="1240"/>
      <c r="I228" s="1240"/>
      <c r="J228" s="1240"/>
    </row>
    <row r="229" spans="1:10" ht="15" customHeight="1">
      <c r="A229" s="1240"/>
      <c r="B229" s="1243" t="s">
        <v>232</v>
      </c>
      <c r="C229" s="1270">
        <v>0</v>
      </c>
      <c r="D229" s="1250">
        <v>0</v>
      </c>
      <c r="E229" s="1250">
        <v>0</v>
      </c>
      <c r="F229" s="1250">
        <v>0</v>
      </c>
      <c r="G229" s="1240"/>
      <c r="H229" s="1240"/>
      <c r="I229" s="1240"/>
      <c r="J229" s="1240"/>
    </row>
    <row r="230" spans="1:10" ht="15" customHeight="1">
      <c r="A230" s="1240"/>
      <c r="B230" s="1243" t="s">
        <v>234</v>
      </c>
      <c r="C230" s="1270">
        <v>0</v>
      </c>
      <c r="D230" s="1250">
        <v>0</v>
      </c>
      <c r="E230" s="1250">
        <v>0</v>
      </c>
      <c r="F230" s="1250">
        <v>0</v>
      </c>
      <c r="G230" s="1240"/>
      <c r="H230" s="1240"/>
      <c r="I230" s="1240"/>
      <c r="J230" s="1240"/>
    </row>
    <row r="231" spans="1:10" ht="15" customHeight="1">
      <c r="A231" s="1240"/>
      <c r="B231" s="1243" t="s">
        <v>220</v>
      </c>
      <c r="C231" s="1270">
        <v>0</v>
      </c>
      <c r="D231" s="1250">
        <v>0</v>
      </c>
      <c r="E231" s="1250">
        <v>0</v>
      </c>
      <c r="F231" s="1250">
        <v>0</v>
      </c>
      <c r="G231" s="1240"/>
      <c r="H231" s="1240"/>
      <c r="I231" s="1240"/>
      <c r="J231" s="1240"/>
    </row>
    <row r="232" spans="1:10" ht="15" customHeight="1">
      <c r="A232" s="1240"/>
      <c r="B232" s="1243" t="s">
        <v>229</v>
      </c>
      <c r="C232" s="1270">
        <v>0</v>
      </c>
      <c r="D232" s="1250">
        <v>0</v>
      </c>
      <c r="E232" s="1250">
        <v>0</v>
      </c>
      <c r="F232" s="1250">
        <v>0</v>
      </c>
      <c r="G232" s="1240"/>
      <c r="H232" s="1240"/>
      <c r="I232" s="1240"/>
      <c r="J232" s="1240"/>
    </row>
    <row r="233" spans="1:10" ht="15" customHeight="1">
      <c r="A233" s="1240"/>
      <c r="B233" s="1243" t="s">
        <v>230</v>
      </c>
      <c r="C233" s="1270">
        <v>0</v>
      </c>
      <c r="D233" s="1250">
        <v>0</v>
      </c>
      <c r="E233" s="1250">
        <v>0</v>
      </c>
      <c r="F233" s="1250">
        <v>0</v>
      </c>
      <c r="G233" s="1240"/>
      <c r="H233" s="1240"/>
      <c r="I233" s="1240"/>
      <c r="J233" s="1240"/>
    </row>
    <row r="234" spans="1:10" ht="15" customHeight="1">
      <c r="A234" s="1240"/>
      <c r="B234" s="1243" t="s">
        <v>231</v>
      </c>
      <c r="C234" s="1270">
        <v>0</v>
      </c>
      <c r="D234" s="1250">
        <v>0</v>
      </c>
      <c r="E234" s="1250">
        <v>0</v>
      </c>
      <c r="F234" s="1250">
        <v>0</v>
      </c>
      <c r="G234" s="1240"/>
      <c r="H234" s="1240"/>
      <c r="I234" s="1240"/>
      <c r="J234" s="1240"/>
    </row>
    <row r="235" spans="1:10" ht="15" customHeight="1">
      <c r="A235" s="1240"/>
      <c r="B235" s="1243" t="s">
        <v>232</v>
      </c>
      <c r="C235" s="1270">
        <v>0</v>
      </c>
      <c r="D235" s="1250">
        <v>0</v>
      </c>
      <c r="E235" s="1250">
        <v>0</v>
      </c>
      <c r="F235" s="1250">
        <v>0</v>
      </c>
      <c r="G235" s="1240"/>
      <c r="H235" s="1240"/>
      <c r="I235" s="1240"/>
      <c r="J235" s="1240"/>
    </row>
    <row r="236" spans="1:10" ht="15" customHeight="1">
      <c r="A236" s="1240"/>
      <c r="B236" s="1243" t="s">
        <v>235</v>
      </c>
      <c r="C236" s="1270">
        <v>0</v>
      </c>
      <c r="D236" s="1250">
        <v>0</v>
      </c>
      <c r="E236" s="1250">
        <v>0</v>
      </c>
      <c r="F236" s="1250">
        <v>0</v>
      </c>
      <c r="G236" s="1240"/>
      <c r="H236" s="1240"/>
      <c r="I236" s="1240"/>
      <c r="J236" s="1240"/>
    </row>
    <row r="237" spans="1:10" ht="15" customHeight="1">
      <c r="A237" s="1240"/>
      <c r="B237" s="1243" t="s">
        <v>236</v>
      </c>
      <c r="C237" s="1270">
        <v>0</v>
      </c>
      <c r="D237" s="1250">
        <v>0</v>
      </c>
      <c r="E237" s="1250">
        <v>0</v>
      </c>
      <c r="F237" s="1250">
        <v>0</v>
      </c>
      <c r="G237" s="1240"/>
      <c r="H237" s="1240"/>
      <c r="I237" s="1240"/>
      <c r="J237" s="1240"/>
    </row>
    <row r="238" spans="1:10" ht="20.100000000000001" customHeight="1">
      <c r="A238" s="1240"/>
      <c r="B238" s="1273" t="s">
        <v>200</v>
      </c>
      <c r="C238" s="1274"/>
      <c r="D238" s="1275"/>
      <c r="E238" s="1275"/>
      <c r="F238" s="1275"/>
      <c r="G238" s="1240"/>
      <c r="H238" s="1240"/>
      <c r="I238" s="1240"/>
      <c r="J238" s="1240"/>
    </row>
    <row r="239" spans="1:10" s="65" customFormat="1" ht="50.25" customHeight="1">
      <c r="A239" s="1276" t="s">
        <v>252</v>
      </c>
      <c r="B239" s="1277" t="s">
        <v>200</v>
      </c>
      <c r="C239" s="1278"/>
      <c r="D239" s="1279" t="s">
        <v>200</v>
      </c>
      <c r="E239" s="1280" t="s">
        <v>84</v>
      </c>
      <c r="F239" s="1280" t="s">
        <v>200</v>
      </c>
      <c r="G239" s="1281" t="s">
        <v>200</v>
      </c>
      <c r="H239" s="1282" t="s">
        <v>200</v>
      </c>
      <c r="I239" s="1277" t="s">
        <v>84</v>
      </c>
      <c r="J239" s="1277" t="s">
        <v>200</v>
      </c>
    </row>
    <row r="240" spans="1:10" s="65" customFormat="1" ht="52.5" customHeight="1">
      <c r="A240" s="1283" t="s">
        <v>253</v>
      </c>
      <c r="B240" s="1284"/>
      <c r="C240" s="1278"/>
      <c r="D240" s="1285" t="s">
        <v>255</v>
      </c>
      <c r="E240" s="1280" t="s">
        <v>254</v>
      </c>
      <c r="F240" s="1286"/>
      <c r="G240" s="1278"/>
      <c r="H240" s="1283" t="s">
        <v>256</v>
      </c>
      <c r="I240" s="1277" t="s">
        <v>254</v>
      </c>
      <c r="J240" s="1284"/>
    </row>
    <row r="241" spans="1:10" s="65" customFormat="1" ht="32.25" customHeight="1">
      <c r="A241" s="1287" t="s">
        <v>200</v>
      </c>
      <c r="B241" s="1277" t="s">
        <v>200</v>
      </c>
      <c r="C241" s="1278"/>
      <c r="D241" s="1288" t="s">
        <v>200</v>
      </c>
      <c r="E241" s="1280" t="s">
        <v>86</v>
      </c>
      <c r="F241" s="1280" t="s">
        <v>200</v>
      </c>
      <c r="G241" s="1278"/>
      <c r="H241" s="1287" t="s">
        <v>200</v>
      </c>
      <c r="I241" s="1277" t="s">
        <v>86</v>
      </c>
      <c r="J241" s="1277" t="s">
        <v>200</v>
      </c>
    </row>
  </sheetData>
  <mergeCells count="28">
    <mergeCell ref="C139:F139"/>
    <mergeCell ref="C140:F140"/>
    <mergeCell ref="C141:F141"/>
    <mergeCell ref="B150:F150"/>
    <mergeCell ref="C81:F81"/>
    <mergeCell ref="C82:F82"/>
    <mergeCell ref="C83:F83"/>
    <mergeCell ref="C84:F84"/>
    <mergeCell ref="B93:F93"/>
    <mergeCell ref="C138:F138"/>
    <mergeCell ref="B80:F80"/>
    <mergeCell ref="C7:F7"/>
    <mergeCell ref="B8:F8"/>
    <mergeCell ref="B9:F9"/>
    <mergeCell ref="C10:F10"/>
    <mergeCell ref="C14:F14"/>
    <mergeCell ref="B22:F22"/>
    <mergeCell ref="C23:F23"/>
    <mergeCell ref="C24:F24"/>
    <mergeCell ref="C25:F25"/>
    <mergeCell ref="C26:F26"/>
    <mergeCell ref="B35:F35"/>
    <mergeCell ref="C6:F6"/>
    <mergeCell ref="B1:F1"/>
    <mergeCell ref="B2:F2"/>
    <mergeCell ref="C3:F3"/>
    <mergeCell ref="C4:F4"/>
    <mergeCell ref="C5:F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0904D-61EA-4A82-9F0E-EEC16DC5E7DC}">
  <dimension ref="A1:K362"/>
  <sheetViews>
    <sheetView workbookViewId="0"/>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2635</v>
      </c>
      <c r="E3" s="1650"/>
      <c r="F3" s="1650"/>
      <c r="G3" s="1650"/>
      <c r="H3" s="993"/>
      <c r="I3" s="993"/>
      <c r="J3" s="993"/>
      <c r="K3" s="993"/>
    </row>
    <row r="4" spans="1:11" ht="14.1" customHeight="1">
      <c r="A4" s="993"/>
      <c r="B4" s="993"/>
      <c r="C4" s="995" t="s">
        <v>196</v>
      </c>
      <c r="D4" s="1649" t="s">
        <v>2636</v>
      </c>
      <c r="E4" s="1650"/>
      <c r="F4" s="1650"/>
      <c r="G4" s="1650"/>
      <c r="H4" s="993"/>
      <c r="I4" s="993"/>
      <c r="J4" s="993"/>
      <c r="K4" s="993"/>
    </row>
    <row r="5" spans="1:11" ht="14.1" customHeight="1">
      <c r="A5" s="993"/>
      <c r="B5" s="993"/>
      <c r="C5" s="995" t="s">
        <v>2</v>
      </c>
      <c r="D5" s="1649" t="s">
        <v>2735</v>
      </c>
      <c r="E5" s="1650"/>
      <c r="F5" s="1650"/>
      <c r="G5" s="1650"/>
      <c r="H5" s="993"/>
      <c r="I5" s="993"/>
      <c r="J5" s="993"/>
      <c r="K5" s="993"/>
    </row>
    <row r="6" spans="1:11" ht="14.1" customHeight="1">
      <c r="A6" s="993"/>
      <c r="B6" s="993"/>
      <c r="C6" s="995" t="s">
        <v>4</v>
      </c>
      <c r="D6" s="1649" t="s">
        <v>2262</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114.95" customHeight="1">
      <c r="A9" s="993"/>
      <c r="B9" s="993"/>
      <c r="C9" s="1655" t="s">
        <v>2736</v>
      </c>
      <c r="D9" s="1656"/>
      <c r="E9" s="1656"/>
      <c r="F9" s="1656"/>
      <c r="G9" s="1656"/>
      <c r="H9" s="993"/>
      <c r="I9" s="993"/>
      <c r="J9" s="993"/>
      <c r="K9" s="993"/>
    </row>
    <row r="10" spans="1:11" ht="86.25" customHeight="1">
      <c r="A10" s="993"/>
      <c r="B10" s="993"/>
      <c r="C10" s="996" t="s">
        <v>10</v>
      </c>
      <c r="D10" s="1657" t="s">
        <v>2737</v>
      </c>
      <c r="E10" s="1658"/>
      <c r="F10" s="1658"/>
      <c r="G10" s="1658"/>
      <c r="H10" s="993"/>
      <c r="I10" s="993"/>
      <c r="J10" s="993"/>
      <c r="K10" s="993"/>
    </row>
    <row r="11" spans="1:11" ht="22.5">
      <c r="A11" s="993"/>
      <c r="B11" s="993"/>
      <c r="C11" s="997" t="s">
        <v>12</v>
      </c>
      <c r="D11" s="998">
        <v>2025</v>
      </c>
      <c r="E11" s="998">
        <v>2026</v>
      </c>
      <c r="F11" s="998">
        <v>2027</v>
      </c>
      <c r="G11" s="998">
        <v>2028</v>
      </c>
      <c r="H11" s="993"/>
      <c r="I11" s="993"/>
      <c r="J11" s="993"/>
      <c r="K11" s="993"/>
    </row>
    <row r="12" spans="1:11" ht="14.1" customHeight="1">
      <c r="A12" s="993"/>
      <c r="B12" s="993"/>
      <c r="C12" s="999"/>
      <c r="D12" s="1000" t="s">
        <v>13</v>
      </c>
      <c r="E12" s="1000" t="s">
        <v>14</v>
      </c>
      <c r="F12" s="1000" t="s">
        <v>14</v>
      </c>
      <c r="G12" s="1000" t="s">
        <v>14</v>
      </c>
      <c r="H12" s="993"/>
      <c r="I12" s="993"/>
      <c r="J12" s="993"/>
      <c r="K12" s="993"/>
    </row>
    <row r="13" spans="1:11" ht="30.95" customHeight="1">
      <c r="A13" s="993"/>
      <c r="B13" s="993"/>
      <c r="C13" s="997" t="s">
        <v>2738</v>
      </c>
      <c r="D13" s="1001" t="s">
        <v>2739</v>
      </c>
      <c r="E13" s="1001" t="s">
        <v>1385</v>
      </c>
      <c r="F13" s="1001" t="s">
        <v>1385</v>
      </c>
      <c r="G13" s="1001" t="s">
        <v>1987</v>
      </c>
      <c r="H13" s="993"/>
      <c r="I13" s="993"/>
      <c r="J13" s="993"/>
      <c r="K13" s="993"/>
    </row>
    <row r="14" spans="1:11" ht="30.95" customHeight="1">
      <c r="A14" s="993"/>
      <c r="B14" s="993"/>
      <c r="C14" s="997" t="s">
        <v>2740</v>
      </c>
      <c r="D14" s="1001" t="s">
        <v>950</v>
      </c>
      <c r="E14" s="1001" t="s">
        <v>950</v>
      </c>
      <c r="F14" s="1001" t="s">
        <v>950</v>
      </c>
      <c r="G14" s="1001" t="s">
        <v>963</v>
      </c>
      <c r="H14" s="993"/>
      <c r="I14" s="993"/>
      <c r="J14" s="993"/>
      <c r="K14" s="993"/>
    </row>
    <row r="15" spans="1:11" ht="20.100000000000001" customHeight="1">
      <c r="A15" s="993"/>
      <c r="B15" s="993"/>
      <c r="C15" s="997" t="s">
        <v>2741</v>
      </c>
      <c r="D15" s="1001" t="s">
        <v>2742</v>
      </c>
      <c r="E15" s="1001" t="s">
        <v>2742</v>
      </c>
      <c r="F15" s="1001" t="s">
        <v>2742</v>
      </c>
      <c r="G15" s="1001" t="s">
        <v>2742</v>
      </c>
      <c r="H15" s="993"/>
      <c r="I15" s="993"/>
      <c r="J15" s="993"/>
      <c r="K15" s="993"/>
    </row>
    <row r="16" spans="1:11" ht="30.95" customHeight="1">
      <c r="A16" s="993"/>
      <c r="B16" s="993"/>
      <c r="C16" s="997" t="s">
        <v>2743</v>
      </c>
      <c r="D16" s="1001" t="s">
        <v>942</v>
      </c>
      <c r="E16" s="1001" t="s">
        <v>942</v>
      </c>
      <c r="F16" s="1001" t="s">
        <v>1847</v>
      </c>
      <c r="G16" s="1001" t="s">
        <v>1847</v>
      </c>
      <c r="H16" s="993"/>
      <c r="I16" s="993"/>
      <c r="J16" s="993"/>
      <c r="K16" s="993"/>
    </row>
    <row r="17" spans="1:11" ht="30.95" customHeight="1">
      <c r="A17" s="993"/>
      <c r="B17" s="993"/>
      <c r="C17" s="997" t="s">
        <v>2744</v>
      </c>
      <c r="D17" s="1001" t="s">
        <v>248</v>
      </c>
      <c r="E17" s="1001" t="s">
        <v>950</v>
      </c>
      <c r="F17" s="1001" t="s">
        <v>963</v>
      </c>
      <c r="G17" s="1001" t="s">
        <v>963</v>
      </c>
      <c r="H17" s="993"/>
      <c r="I17" s="993"/>
      <c r="J17" s="993"/>
      <c r="K17" s="993"/>
    </row>
    <row r="18" spans="1:11" ht="30.95" customHeight="1">
      <c r="A18" s="993"/>
      <c r="B18" s="993"/>
      <c r="C18" s="997" t="s">
        <v>2745</v>
      </c>
      <c r="D18" s="1001" t="s">
        <v>1129</v>
      </c>
      <c r="E18" s="1001" t="s">
        <v>932</v>
      </c>
      <c r="F18" s="1001" t="s">
        <v>932</v>
      </c>
      <c r="G18" s="1001" t="s">
        <v>1130</v>
      </c>
      <c r="H18" s="993"/>
      <c r="I18" s="993"/>
      <c r="J18" s="993"/>
      <c r="K18" s="993"/>
    </row>
    <row r="19" spans="1:11" ht="51" customHeight="1">
      <c r="A19" s="993"/>
      <c r="B19" s="993"/>
      <c r="C19" s="996" t="s">
        <v>203</v>
      </c>
      <c r="D19" s="1657" t="s">
        <v>2746</v>
      </c>
      <c r="E19" s="1658"/>
      <c r="F19" s="1658"/>
      <c r="G19" s="1658"/>
      <c r="H19" s="993"/>
      <c r="I19" s="993"/>
      <c r="J19" s="993"/>
      <c r="K19" s="993"/>
    </row>
    <row r="20" spans="1:11">
      <c r="A20" s="993"/>
      <c r="B20" s="993"/>
      <c r="C20" s="997" t="s">
        <v>205</v>
      </c>
      <c r="D20" s="998">
        <v>2025</v>
      </c>
      <c r="E20" s="998">
        <v>2026</v>
      </c>
      <c r="F20" s="998">
        <v>2027</v>
      </c>
      <c r="G20" s="998">
        <v>2028</v>
      </c>
      <c r="H20" s="993"/>
      <c r="I20" s="993"/>
      <c r="J20" s="993"/>
      <c r="K20" s="993"/>
    </row>
    <row r="21" spans="1:11" ht="14.1" customHeight="1">
      <c r="A21" s="993"/>
      <c r="B21" s="993"/>
      <c r="C21" s="999"/>
      <c r="D21" s="1000" t="s">
        <v>13</v>
      </c>
      <c r="E21" s="1000" t="s">
        <v>14</v>
      </c>
      <c r="F21" s="1000" t="s">
        <v>14</v>
      </c>
      <c r="G21" s="1000" t="s">
        <v>14</v>
      </c>
      <c r="H21" s="993"/>
      <c r="I21" s="993"/>
      <c r="J21" s="993"/>
      <c r="K21" s="993"/>
    </row>
    <row r="22" spans="1:11" ht="41.1" customHeight="1">
      <c r="A22" s="993"/>
      <c r="B22" s="993"/>
      <c r="C22" s="997" t="s">
        <v>2747</v>
      </c>
      <c r="D22" s="1001" t="s">
        <v>2748</v>
      </c>
      <c r="E22" s="1001" t="s">
        <v>2748</v>
      </c>
      <c r="F22" s="1001" t="s">
        <v>2748</v>
      </c>
      <c r="G22" s="1001" t="s">
        <v>2748</v>
      </c>
      <c r="H22" s="993"/>
      <c r="I22" s="993"/>
      <c r="J22" s="993"/>
      <c r="K22" s="993"/>
    </row>
    <row r="23" spans="1:11" ht="62.1" customHeight="1">
      <c r="A23" s="993"/>
      <c r="B23" s="993"/>
      <c r="C23" s="997" t="s">
        <v>2749</v>
      </c>
      <c r="D23" s="1001" t="s">
        <v>2750</v>
      </c>
      <c r="E23" s="1001" t="s">
        <v>2751</v>
      </c>
      <c r="F23" s="1001" t="s">
        <v>2751</v>
      </c>
      <c r="G23" s="1001" t="s">
        <v>2752</v>
      </c>
      <c r="H23" s="993"/>
      <c r="I23" s="993"/>
      <c r="J23" s="993"/>
      <c r="K23" s="993"/>
    </row>
    <row r="24" spans="1:11" ht="41.1" customHeight="1">
      <c r="A24" s="993"/>
      <c r="B24" s="993"/>
      <c r="C24" s="997" t="s">
        <v>2753</v>
      </c>
      <c r="D24" s="1001" t="s">
        <v>932</v>
      </c>
      <c r="E24" s="1001" t="s">
        <v>1130</v>
      </c>
      <c r="F24" s="1001" t="s">
        <v>1130</v>
      </c>
      <c r="G24" s="1001" t="s">
        <v>2109</v>
      </c>
      <c r="H24" s="993"/>
      <c r="I24" s="993"/>
      <c r="J24" s="993"/>
      <c r="K24" s="993"/>
    </row>
    <row r="25" spans="1:11" ht="30.95" customHeight="1">
      <c r="A25" s="993"/>
      <c r="B25" s="993"/>
      <c r="C25" s="997" t="s">
        <v>2754</v>
      </c>
      <c r="D25" s="1001" t="s">
        <v>963</v>
      </c>
      <c r="E25" s="1001" t="s">
        <v>1847</v>
      </c>
      <c r="F25" s="1001" t="s">
        <v>1847</v>
      </c>
      <c r="G25" s="1001" t="s">
        <v>1847</v>
      </c>
      <c r="H25" s="993"/>
      <c r="I25" s="993"/>
      <c r="J25" s="993"/>
      <c r="K25" s="993"/>
    </row>
    <row r="26" spans="1:11" ht="14.1" customHeight="1">
      <c r="A26" s="993"/>
      <c r="B26" s="993"/>
      <c r="C26" s="1643" t="s">
        <v>208</v>
      </c>
      <c r="D26" s="1644"/>
      <c r="E26" s="1644"/>
      <c r="F26" s="1644"/>
      <c r="G26" s="1644"/>
      <c r="H26" s="993"/>
      <c r="I26" s="993"/>
      <c r="J26" s="993"/>
      <c r="K26" s="993"/>
    </row>
    <row r="27" spans="1:11" ht="14.1" customHeight="1">
      <c r="A27" s="993"/>
      <c r="B27" s="993"/>
      <c r="C27" s="1002" t="s">
        <v>2755</v>
      </c>
      <c r="D27" s="1643" t="s">
        <v>2756</v>
      </c>
      <c r="E27" s="1644"/>
      <c r="F27" s="1644"/>
      <c r="G27" s="1644"/>
      <c r="H27" s="993"/>
      <c r="I27" s="993"/>
      <c r="J27" s="993"/>
      <c r="K27" s="993"/>
    </row>
    <row r="28" spans="1:11">
      <c r="A28" s="993"/>
      <c r="B28" s="993"/>
      <c r="C28" s="1003" t="s">
        <v>209</v>
      </c>
      <c r="D28" s="1659" t="s">
        <v>2757</v>
      </c>
      <c r="E28" s="1660"/>
      <c r="F28" s="1660"/>
      <c r="G28" s="1660"/>
      <c r="H28" s="993"/>
      <c r="I28" s="993"/>
      <c r="J28" s="993"/>
      <c r="K28" s="993"/>
    </row>
    <row r="29" spans="1:11" ht="18" customHeight="1">
      <c r="A29" s="993"/>
      <c r="B29" s="993"/>
      <c r="C29" s="1004" t="s">
        <v>211</v>
      </c>
      <c r="D29" s="1661" t="s">
        <v>2758</v>
      </c>
      <c r="E29" s="1662"/>
      <c r="F29" s="1662"/>
      <c r="G29" s="1662"/>
      <c r="H29" s="993"/>
      <c r="I29" s="993"/>
      <c r="J29" s="993"/>
      <c r="K29" s="993"/>
    </row>
    <row r="30" spans="1:11">
      <c r="A30" s="993"/>
      <c r="B30" s="993"/>
      <c r="C30" s="1004" t="s">
        <v>31</v>
      </c>
      <c r="D30" s="1661" t="s">
        <v>2759</v>
      </c>
      <c r="E30" s="1662"/>
      <c r="F30" s="1662"/>
      <c r="G30" s="1662"/>
      <c r="H30" s="993"/>
      <c r="I30" s="993"/>
      <c r="J30" s="993"/>
      <c r="K30" s="993"/>
    </row>
    <row r="31" spans="1:11" ht="15" customHeight="1">
      <c r="A31" s="993"/>
      <c r="B31" s="993"/>
      <c r="C31" s="1005"/>
      <c r="D31" s="1006">
        <v>2025</v>
      </c>
      <c r="E31" s="1006">
        <v>2026</v>
      </c>
      <c r="F31" s="1006">
        <v>2027</v>
      </c>
      <c r="G31" s="1006">
        <v>2028</v>
      </c>
      <c r="H31" s="993"/>
      <c r="I31" s="993"/>
      <c r="J31" s="993"/>
      <c r="K31" s="993"/>
    </row>
    <row r="32" spans="1:11" ht="15" customHeight="1">
      <c r="A32" s="993"/>
      <c r="B32" s="993"/>
      <c r="C32" s="1007"/>
      <c r="D32" s="1008" t="s">
        <v>13</v>
      </c>
      <c r="E32" s="1008" t="s">
        <v>14</v>
      </c>
      <c r="F32" s="1008" t="s">
        <v>14</v>
      </c>
      <c r="G32" s="1008" t="s">
        <v>14</v>
      </c>
      <c r="H32" s="993"/>
      <c r="I32" s="993"/>
      <c r="J32" s="993"/>
      <c r="K32" s="993"/>
    </row>
    <row r="33" spans="1:11" ht="14.1" customHeight="1">
      <c r="A33" s="993"/>
      <c r="B33" s="993"/>
      <c r="C33" s="997" t="s">
        <v>33</v>
      </c>
      <c r="D33" s="1001" t="s">
        <v>200</v>
      </c>
      <c r="E33" s="1001" t="s">
        <v>2760</v>
      </c>
      <c r="F33" s="1001" t="s">
        <v>2761</v>
      </c>
      <c r="G33" s="1001" t="s">
        <v>2762</v>
      </c>
      <c r="H33" s="993"/>
      <c r="I33" s="993"/>
      <c r="J33" s="993"/>
      <c r="K33" s="993"/>
    </row>
    <row r="34" spans="1:11" ht="14.1" customHeight="1">
      <c r="A34" s="993"/>
      <c r="B34" s="993"/>
      <c r="C34" s="997" t="s">
        <v>214</v>
      </c>
      <c r="D34" s="1001" t="s">
        <v>2763</v>
      </c>
      <c r="E34" s="1001" t="s">
        <v>2764</v>
      </c>
      <c r="F34" s="1001" t="s">
        <v>2765</v>
      </c>
      <c r="G34" s="1001" t="s">
        <v>2766</v>
      </c>
      <c r="H34" s="993"/>
      <c r="I34" s="993"/>
      <c r="J34" s="993"/>
      <c r="K34" s="993"/>
    </row>
    <row r="35" spans="1:11" ht="14.1" customHeight="1">
      <c r="A35" s="993"/>
      <c r="B35" s="993"/>
      <c r="C35" s="997" t="s">
        <v>215</v>
      </c>
      <c r="D35" s="1001" t="s">
        <v>164</v>
      </c>
      <c r="E35" s="1001" t="s">
        <v>2767</v>
      </c>
      <c r="F35" s="1001" t="s">
        <v>2768</v>
      </c>
      <c r="G35" s="1001" t="s">
        <v>2769</v>
      </c>
      <c r="H35" s="993"/>
      <c r="I35" s="993"/>
      <c r="J35" s="993"/>
      <c r="K35" s="993"/>
    </row>
    <row r="36" spans="1:11" ht="14.1" customHeight="1">
      <c r="A36" s="993"/>
      <c r="B36" s="993"/>
      <c r="C36" s="997" t="s">
        <v>216</v>
      </c>
      <c r="D36" s="1001" t="s">
        <v>200</v>
      </c>
      <c r="E36" s="1001" t="s">
        <v>200</v>
      </c>
      <c r="F36" s="1001" t="s">
        <v>2770</v>
      </c>
      <c r="G36" s="1001" t="s">
        <v>2771</v>
      </c>
      <c r="H36" s="993"/>
      <c r="I36" s="993"/>
      <c r="J36" s="993"/>
      <c r="K36" s="993"/>
    </row>
    <row r="37" spans="1:11" ht="14.1" customHeight="1">
      <c r="A37" s="993"/>
      <c r="B37" s="993"/>
      <c r="C37" s="997" t="s">
        <v>217</v>
      </c>
      <c r="D37" s="1001" t="s">
        <v>200</v>
      </c>
      <c r="E37" s="1001" t="s">
        <v>2772</v>
      </c>
      <c r="F37" s="1001" t="s">
        <v>2773</v>
      </c>
      <c r="G37" s="1001" t="s">
        <v>1893</v>
      </c>
      <c r="H37" s="993"/>
      <c r="I37" s="993"/>
      <c r="J37" s="993"/>
      <c r="K37" s="993"/>
    </row>
    <row r="38" spans="1:11" ht="14.1" customHeight="1">
      <c r="A38" s="993"/>
      <c r="B38" s="993"/>
      <c r="C38" s="997" t="s">
        <v>39</v>
      </c>
      <c r="D38" s="1001" t="s">
        <v>200</v>
      </c>
      <c r="E38" s="1001" t="s">
        <v>200</v>
      </c>
      <c r="F38" s="1001" t="s">
        <v>2774</v>
      </c>
      <c r="G38" s="1001" t="s">
        <v>2063</v>
      </c>
      <c r="H38" s="993"/>
      <c r="I38" s="993"/>
      <c r="J38" s="993"/>
      <c r="K38" s="993"/>
    </row>
    <row r="39" spans="1:11" ht="14.1" customHeight="1">
      <c r="A39" s="993"/>
      <c r="B39" s="993"/>
      <c r="C39" s="1663" t="s">
        <v>218</v>
      </c>
      <c r="D39" s="1664"/>
      <c r="E39" s="1664"/>
      <c r="F39" s="1664"/>
      <c r="G39" s="1664"/>
      <c r="H39" s="993"/>
      <c r="I39" s="993"/>
      <c r="J39" s="993"/>
      <c r="K39" s="993"/>
    </row>
    <row r="40" spans="1:11" ht="14.1" customHeight="1">
      <c r="A40" s="993"/>
      <c r="B40" s="993"/>
      <c r="C40" s="1005"/>
      <c r="D40" s="1006">
        <v>2025</v>
      </c>
      <c r="E40" s="1006">
        <v>2026</v>
      </c>
      <c r="F40" s="1006">
        <v>2027</v>
      </c>
      <c r="G40" s="1006">
        <v>2028</v>
      </c>
      <c r="H40" s="993"/>
      <c r="I40" s="993"/>
      <c r="J40" s="993"/>
      <c r="K40" s="993"/>
    </row>
    <row r="41" spans="1:11" ht="14.1" customHeight="1">
      <c r="A41" s="993"/>
      <c r="B41" s="993"/>
      <c r="C41" s="1007"/>
      <c r="D41" s="1008" t="s">
        <v>13</v>
      </c>
      <c r="E41" s="1008" t="s">
        <v>14</v>
      </c>
      <c r="F41" s="1008" t="s">
        <v>14</v>
      </c>
      <c r="G41" s="1008" t="s">
        <v>14</v>
      </c>
      <c r="H41" s="993"/>
      <c r="I41" s="993"/>
      <c r="J41" s="993"/>
      <c r="K41" s="993"/>
    </row>
    <row r="42" spans="1:11" ht="14.1" customHeight="1">
      <c r="A42" s="993"/>
      <c r="B42" s="993"/>
      <c r="C42" s="1009" t="s">
        <v>219</v>
      </c>
      <c r="D42" s="1010">
        <v>0</v>
      </c>
      <c r="E42" s="1010">
        <v>707402000</v>
      </c>
      <c r="F42" s="1010">
        <v>708402000</v>
      </c>
      <c r="G42" s="1010">
        <v>708400000</v>
      </c>
      <c r="H42" s="993"/>
      <c r="I42" s="993"/>
      <c r="J42" s="993"/>
      <c r="K42" s="993"/>
    </row>
    <row r="43" spans="1:11" ht="14.1" customHeight="1">
      <c r="A43" s="993"/>
      <c r="B43" s="993"/>
      <c r="C43" s="1009" t="s">
        <v>220</v>
      </c>
      <c r="D43" s="1010">
        <v>0</v>
      </c>
      <c r="E43" s="1010">
        <v>707402000</v>
      </c>
      <c r="F43" s="1010">
        <v>708402000</v>
      </c>
      <c r="G43" s="1010">
        <v>708400000</v>
      </c>
      <c r="H43" s="993"/>
      <c r="I43" s="993"/>
      <c r="J43" s="993"/>
      <c r="K43" s="993"/>
    </row>
    <row r="44" spans="1:11" ht="14.1" customHeight="1">
      <c r="A44" s="993"/>
      <c r="B44" s="993"/>
      <c r="C44" s="1009" t="s">
        <v>221</v>
      </c>
      <c r="D44" s="1010">
        <v>0</v>
      </c>
      <c r="E44" s="1010">
        <v>0</v>
      </c>
      <c r="F44" s="1010">
        <v>0</v>
      </c>
      <c r="G44" s="1010">
        <v>0</v>
      </c>
      <c r="H44" s="993"/>
      <c r="I44" s="993"/>
      <c r="J44" s="993"/>
      <c r="K44" s="993"/>
    </row>
    <row r="45" spans="1:11" ht="14.1" customHeight="1">
      <c r="A45" s="993"/>
      <c r="B45" s="993"/>
      <c r="C45" s="1009" t="s">
        <v>222</v>
      </c>
      <c r="D45" s="1010">
        <v>0</v>
      </c>
      <c r="E45" s="1010">
        <v>77600000</v>
      </c>
      <c r="F45" s="1010">
        <v>77715000</v>
      </c>
      <c r="G45" s="1010">
        <v>77602000</v>
      </c>
      <c r="H45" s="993"/>
      <c r="I45" s="993"/>
      <c r="J45" s="993"/>
      <c r="K45" s="993"/>
    </row>
    <row r="46" spans="1:11" ht="14.1" customHeight="1">
      <c r="A46" s="993"/>
      <c r="B46" s="993"/>
      <c r="C46" s="1009" t="s">
        <v>220</v>
      </c>
      <c r="D46" s="1010">
        <v>0</v>
      </c>
      <c r="E46" s="1010">
        <v>77600000</v>
      </c>
      <c r="F46" s="1010">
        <v>77715000</v>
      </c>
      <c r="G46" s="1010">
        <v>77602000</v>
      </c>
      <c r="H46" s="993"/>
      <c r="I46" s="993"/>
      <c r="J46" s="993"/>
      <c r="K46" s="993"/>
    </row>
    <row r="47" spans="1:11" ht="14.1" customHeight="1">
      <c r="A47" s="993"/>
      <c r="B47" s="993"/>
      <c r="C47" s="1009" t="s">
        <v>221</v>
      </c>
      <c r="D47" s="1010">
        <v>0</v>
      </c>
      <c r="E47" s="1010">
        <v>0</v>
      </c>
      <c r="F47" s="1010">
        <v>0</v>
      </c>
      <c r="G47" s="1010">
        <v>0</v>
      </c>
      <c r="H47" s="993"/>
      <c r="I47" s="993"/>
      <c r="J47" s="993"/>
      <c r="K47" s="993"/>
    </row>
    <row r="48" spans="1:11" ht="14.1" customHeight="1">
      <c r="A48" s="993"/>
      <c r="B48" s="993"/>
      <c r="C48" s="1009" t="s">
        <v>223</v>
      </c>
      <c r="D48" s="1010">
        <v>0</v>
      </c>
      <c r="E48" s="1010">
        <v>289356000</v>
      </c>
      <c r="F48" s="1010">
        <v>245088000</v>
      </c>
      <c r="G48" s="1010">
        <v>249488000</v>
      </c>
      <c r="H48" s="993"/>
      <c r="I48" s="993"/>
      <c r="J48" s="993"/>
      <c r="K48" s="993"/>
    </row>
    <row r="49" spans="1:11" ht="14.1" customHeight="1">
      <c r="A49" s="993"/>
      <c r="B49" s="993"/>
      <c r="C49" s="1009" t="s">
        <v>220</v>
      </c>
      <c r="D49" s="1010">
        <v>0</v>
      </c>
      <c r="E49" s="1010">
        <v>289356000</v>
      </c>
      <c r="F49" s="1010">
        <v>245088000</v>
      </c>
      <c r="G49" s="1010">
        <v>249488000</v>
      </c>
      <c r="H49" s="993"/>
      <c r="I49" s="993"/>
      <c r="J49" s="993"/>
      <c r="K49" s="993"/>
    </row>
    <row r="50" spans="1:11" ht="14.1" customHeight="1">
      <c r="A50" s="993"/>
      <c r="B50" s="993"/>
      <c r="C50" s="1009" t="s">
        <v>221</v>
      </c>
      <c r="D50" s="1010">
        <v>0</v>
      </c>
      <c r="E50" s="1010">
        <v>0</v>
      </c>
      <c r="F50" s="1010">
        <v>0</v>
      </c>
      <c r="G50" s="1010">
        <v>0</v>
      </c>
      <c r="H50" s="993"/>
      <c r="I50" s="993"/>
      <c r="J50" s="993"/>
      <c r="K50" s="993"/>
    </row>
    <row r="51" spans="1:11" ht="14.1" customHeight="1">
      <c r="A51" s="993"/>
      <c r="B51" s="993"/>
      <c r="C51" s="1009" t="s">
        <v>224</v>
      </c>
      <c r="D51" s="1010">
        <v>0</v>
      </c>
      <c r="E51" s="1010">
        <v>0</v>
      </c>
      <c r="F51" s="1010">
        <v>0</v>
      </c>
      <c r="G51" s="1010">
        <v>0</v>
      </c>
      <c r="H51" s="993"/>
      <c r="I51" s="993"/>
      <c r="J51" s="993"/>
      <c r="K51" s="993"/>
    </row>
    <row r="52" spans="1:11" ht="14.1" customHeight="1">
      <c r="A52" s="993"/>
      <c r="B52" s="993"/>
      <c r="C52" s="1009" t="s">
        <v>220</v>
      </c>
      <c r="D52" s="1010">
        <v>0</v>
      </c>
      <c r="E52" s="1010">
        <v>0</v>
      </c>
      <c r="F52" s="1010">
        <v>0</v>
      </c>
      <c r="G52" s="1010">
        <v>0</v>
      </c>
      <c r="H52" s="993"/>
      <c r="I52" s="993"/>
      <c r="J52" s="993"/>
      <c r="K52" s="993"/>
    </row>
    <row r="53" spans="1:11" ht="14.1" customHeight="1">
      <c r="A53" s="993"/>
      <c r="B53" s="993"/>
      <c r="C53" s="1009" t="s">
        <v>221</v>
      </c>
      <c r="D53" s="1010">
        <v>0</v>
      </c>
      <c r="E53" s="1010">
        <v>0</v>
      </c>
      <c r="F53" s="1010">
        <v>0</v>
      </c>
      <c r="G53" s="1010">
        <v>0</v>
      </c>
      <c r="H53" s="993"/>
      <c r="I53" s="993"/>
      <c r="J53" s="993"/>
      <c r="K53" s="993"/>
    </row>
    <row r="54" spans="1:11" ht="14.1" customHeight="1">
      <c r="A54" s="993"/>
      <c r="B54" s="993"/>
      <c r="C54" s="1009" t="s">
        <v>225</v>
      </c>
      <c r="D54" s="1010">
        <v>0</v>
      </c>
      <c r="E54" s="1010">
        <v>0</v>
      </c>
      <c r="F54" s="1010">
        <v>0</v>
      </c>
      <c r="G54" s="1010">
        <v>0</v>
      </c>
      <c r="H54" s="993"/>
      <c r="I54" s="993"/>
      <c r="J54" s="993"/>
      <c r="K54" s="993"/>
    </row>
    <row r="55" spans="1:11" ht="14.1" customHeight="1">
      <c r="A55" s="993"/>
      <c r="B55" s="993"/>
      <c r="C55" s="1009" t="s">
        <v>220</v>
      </c>
      <c r="D55" s="1010">
        <v>0</v>
      </c>
      <c r="E55" s="1010">
        <v>0</v>
      </c>
      <c r="F55" s="1010">
        <v>0</v>
      </c>
      <c r="G55" s="1010">
        <v>0</v>
      </c>
      <c r="H55" s="993"/>
      <c r="I55" s="993"/>
      <c r="J55" s="993"/>
      <c r="K55" s="993"/>
    </row>
    <row r="56" spans="1:11" ht="14.1" customHeight="1">
      <c r="A56" s="993"/>
      <c r="B56" s="993"/>
      <c r="C56" s="1009" t="s">
        <v>221</v>
      </c>
      <c r="D56" s="1010">
        <v>0</v>
      </c>
      <c r="E56" s="1010">
        <v>0</v>
      </c>
      <c r="F56" s="1010">
        <v>0</v>
      </c>
      <c r="G56" s="1010">
        <v>0</v>
      </c>
      <c r="H56" s="993"/>
      <c r="I56" s="993"/>
      <c r="J56" s="993"/>
      <c r="K56" s="993"/>
    </row>
    <row r="57" spans="1:11" ht="14.1" customHeight="1">
      <c r="A57" s="993"/>
      <c r="B57" s="993"/>
      <c r="C57" s="1009" t="s">
        <v>226</v>
      </c>
      <c r="D57" s="1010">
        <v>0</v>
      </c>
      <c r="E57" s="1010">
        <v>0</v>
      </c>
      <c r="F57" s="1010">
        <v>0</v>
      </c>
      <c r="G57" s="1010">
        <v>0</v>
      </c>
      <c r="H57" s="993"/>
      <c r="I57" s="993"/>
      <c r="J57" s="993"/>
      <c r="K57" s="993"/>
    </row>
    <row r="58" spans="1:11" ht="14.1" customHeight="1">
      <c r="A58" s="993"/>
      <c r="B58" s="993"/>
      <c r="C58" s="1009" t="s">
        <v>220</v>
      </c>
      <c r="D58" s="1010">
        <v>0</v>
      </c>
      <c r="E58" s="1010">
        <v>0</v>
      </c>
      <c r="F58" s="1010">
        <v>0</v>
      </c>
      <c r="G58" s="1010">
        <v>0</v>
      </c>
      <c r="H58" s="993"/>
      <c r="I58" s="993"/>
      <c r="J58" s="993"/>
      <c r="K58" s="993"/>
    </row>
    <row r="59" spans="1:11" ht="14.1" customHeight="1">
      <c r="A59" s="993"/>
      <c r="B59" s="993"/>
      <c r="C59" s="1009" t="s">
        <v>221</v>
      </c>
      <c r="D59" s="1010">
        <v>0</v>
      </c>
      <c r="E59" s="1010">
        <v>0</v>
      </c>
      <c r="F59" s="1010">
        <v>0</v>
      </c>
      <c r="G59" s="1010">
        <v>0</v>
      </c>
      <c r="H59" s="993"/>
      <c r="I59" s="993"/>
      <c r="J59" s="993"/>
      <c r="K59" s="993"/>
    </row>
    <row r="60" spans="1:11" ht="14.1" customHeight="1">
      <c r="A60" s="993"/>
      <c r="B60" s="993"/>
      <c r="C60" s="1009" t="s">
        <v>227</v>
      </c>
      <c r="D60" s="1010">
        <v>0</v>
      </c>
      <c r="E60" s="1010">
        <v>0</v>
      </c>
      <c r="F60" s="1010">
        <v>0</v>
      </c>
      <c r="G60" s="1010">
        <v>0</v>
      </c>
      <c r="H60" s="993"/>
      <c r="I60" s="993"/>
      <c r="J60" s="993"/>
      <c r="K60" s="993"/>
    </row>
    <row r="61" spans="1:11" ht="14.1" customHeight="1">
      <c r="A61" s="993"/>
      <c r="B61" s="993"/>
      <c r="C61" s="1009" t="s">
        <v>220</v>
      </c>
      <c r="D61" s="1010">
        <v>0</v>
      </c>
      <c r="E61" s="1010">
        <v>0</v>
      </c>
      <c r="F61" s="1010">
        <v>0</v>
      </c>
      <c r="G61" s="1010">
        <v>0</v>
      </c>
      <c r="H61" s="993"/>
      <c r="I61" s="993"/>
      <c r="J61" s="993"/>
      <c r="K61" s="993"/>
    </row>
    <row r="62" spans="1:11" ht="14.1" customHeight="1">
      <c r="A62" s="993"/>
      <c r="B62" s="993"/>
      <c r="C62" s="1009" t="s">
        <v>221</v>
      </c>
      <c r="D62" s="1010">
        <v>0</v>
      </c>
      <c r="E62" s="1010">
        <v>0</v>
      </c>
      <c r="F62" s="1010">
        <v>0</v>
      </c>
      <c r="G62" s="1010">
        <v>0</v>
      </c>
      <c r="H62" s="993"/>
      <c r="I62" s="993"/>
      <c r="J62" s="993"/>
      <c r="K62" s="993"/>
    </row>
    <row r="63" spans="1:11" ht="14.1" customHeight="1">
      <c r="A63" s="993"/>
      <c r="B63" s="993"/>
      <c r="C63" s="1009" t="s">
        <v>228</v>
      </c>
      <c r="D63" s="1010">
        <v>0</v>
      </c>
      <c r="E63" s="1010">
        <v>0</v>
      </c>
      <c r="F63" s="1010">
        <v>0</v>
      </c>
      <c r="G63" s="1010">
        <v>0</v>
      </c>
      <c r="H63" s="993"/>
      <c r="I63" s="993"/>
      <c r="J63" s="993"/>
      <c r="K63" s="993"/>
    </row>
    <row r="64" spans="1:11" ht="14.1" customHeight="1">
      <c r="A64" s="993"/>
      <c r="B64" s="993"/>
      <c r="C64" s="1009" t="s">
        <v>220</v>
      </c>
      <c r="D64" s="1010">
        <v>0</v>
      </c>
      <c r="E64" s="1010">
        <v>0</v>
      </c>
      <c r="F64" s="1010">
        <v>0</v>
      </c>
      <c r="G64" s="1010">
        <v>0</v>
      </c>
      <c r="H64" s="993"/>
      <c r="I64" s="993"/>
      <c r="J64" s="993"/>
      <c r="K64" s="993"/>
    </row>
    <row r="65" spans="1:11" ht="14.1" customHeight="1">
      <c r="A65" s="993"/>
      <c r="B65" s="993"/>
      <c r="C65" s="1009" t="s">
        <v>229</v>
      </c>
      <c r="D65" s="1010">
        <v>0</v>
      </c>
      <c r="E65" s="1010">
        <v>0</v>
      </c>
      <c r="F65" s="1010">
        <v>0</v>
      </c>
      <c r="G65" s="1010">
        <v>0</v>
      </c>
      <c r="H65" s="993"/>
      <c r="I65" s="993"/>
      <c r="J65" s="993"/>
      <c r="K65" s="993"/>
    </row>
    <row r="66" spans="1:11" ht="14.1" customHeight="1">
      <c r="A66" s="993"/>
      <c r="B66" s="993"/>
      <c r="C66" s="1009" t="s">
        <v>230</v>
      </c>
      <c r="D66" s="1010">
        <v>0</v>
      </c>
      <c r="E66" s="1010">
        <v>0</v>
      </c>
      <c r="F66" s="1010">
        <v>0</v>
      </c>
      <c r="G66" s="1010">
        <v>0</v>
      </c>
      <c r="H66" s="993"/>
      <c r="I66" s="993"/>
      <c r="J66" s="993"/>
      <c r="K66" s="993"/>
    </row>
    <row r="67" spans="1:11" ht="14.1" customHeight="1">
      <c r="A67" s="993"/>
      <c r="B67" s="993"/>
      <c r="C67" s="1009" t="s">
        <v>231</v>
      </c>
      <c r="D67" s="1010">
        <v>0</v>
      </c>
      <c r="E67" s="1010">
        <v>0</v>
      </c>
      <c r="F67" s="1010">
        <v>0</v>
      </c>
      <c r="G67" s="1010">
        <v>0</v>
      </c>
      <c r="H67" s="993"/>
      <c r="I67" s="993"/>
      <c r="J67" s="993"/>
      <c r="K67" s="993"/>
    </row>
    <row r="68" spans="1:11" ht="14.1" customHeight="1">
      <c r="A68" s="993"/>
      <c r="B68" s="993"/>
      <c r="C68" s="1009" t="s">
        <v>232</v>
      </c>
      <c r="D68" s="1010">
        <v>0</v>
      </c>
      <c r="E68" s="1010">
        <v>0</v>
      </c>
      <c r="F68" s="1010">
        <v>0</v>
      </c>
      <c r="G68" s="1010">
        <v>0</v>
      </c>
      <c r="H68" s="993"/>
      <c r="I68" s="993"/>
      <c r="J68" s="993"/>
      <c r="K68" s="993"/>
    </row>
    <row r="69" spans="1:11" ht="14.1" customHeight="1">
      <c r="A69" s="993"/>
      <c r="B69" s="993"/>
      <c r="C69" s="1009" t="s">
        <v>233</v>
      </c>
      <c r="D69" s="1010">
        <v>0</v>
      </c>
      <c r="E69" s="1010">
        <v>0</v>
      </c>
      <c r="F69" s="1010">
        <v>0</v>
      </c>
      <c r="G69" s="1010">
        <v>0</v>
      </c>
      <c r="H69" s="993"/>
      <c r="I69" s="993"/>
      <c r="J69" s="993"/>
      <c r="K69" s="993"/>
    </row>
    <row r="70" spans="1:11" ht="14.1" customHeight="1">
      <c r="A70" s="993"/>
      <c r="B70" s="993"/>
      <c r="C70" s="1009" t="s">
        <v>220</v>
      </c>
      <c r="D70" s="1010">
        <v>0</v>
      </c>
      <c r="E70" s="1010">
        <v>0</v>
      </c>
      <c r="F70" s="1010">
        <v>0</v>
      </c>
      <c r="G70" s="1010">
        <v>0</v>
      </c>
      <c r="H70" s="993"/>
      <c r="I70" s="993"/>
      <c r="J70" s="993"/>
      <c r="K70" s="993"/>
    </row>
    <row r="71" spans="1:11" ht="14.1" customHeight="1">
      <c r="A71" s="993"/>
      <c r="B71" s="993"/>
      <c r="C71" s="1009" t="s">
        <v>229</v>
      </c>
      <c r="D71" s="1010">
        <v>0</v>
      </c>
      <c r="E71" s="1010">
        <v>0</v>
      </c>
      <c r="F71" s="1010">
        <v>0</v>
      </c>
      <c r="G71" s="1010">
        <v>0</v>
      </c>
      <c r="H71" s="993"/>
      <c r="I71" s="993"/>
      <c r="J71" s="993"/>
      <c r="K71" s="993"/>
    </row>
    <row r="72" spans="1:11" ht="14.1" customHeight="1">
      <c r="A72" s="993"/>
      <c r="B72" s="993"/>
      <c r="C72" s="1009" t="s">
        <v>230</v>
      </c>
      <c r="D72" s="1010">
        <v>0</v>
      </c>
      <c r="E72" s="1010">
        <v>0</v>
      </c>
      <c r="F72" s="1010">
        <v>0</v>
      </c>
      <c r="G72" s="1010">
        <v>0</v>
      </c>
      <c r="H72" s="993"/>
      <c r="I72" s="993"/>
      <c r="J72" s="993"/>
      <c r="K72" s="993"/>
    </row>
    <row r="73" spans="1:11" ht="14.1" customHeight="1">
      <c r="A73" s="993"/>
      <c r="B73" s="993"/>
      <c r="C73" s="1009" t="s">
        <v>231</v>
      </c>
      <c r="D73" s="1010">
        <v>0</v>
      </c>
      <c r="E73" s="1010">
        <v>0</v>
      </c>
      <c r="F73" s="1010">
        <v>0</v>
      </c>
      <c r="G73" s="1010">
        <v>0</v>
      </c>
      <c r="H73" s="993"/>
      <c r="I73" s="993"/>
      <c r="J73" s="993"/>
      <c r="K73" s="993"/>
    </row>
    <row r="74" spans="1:11" ht="14.1" customHeight="1">
      <c r="A74" s="993"/>
      <c r="B74" s="993"/>
      <c r="C74" s="1009" t="s">
        <v>232</v>
      </c>
      <c r="D74" s="1010">
        <v>0</v>
      </c>
      <c r="E74" s="1010">
        <v>0</v>
      </c>
      <c r="F74" s="1010">
        <v>0</v>
      </c>
      <c r="G74" s="1010">
        <v>0</v>
      </c>
      <c r="H74" s="993"/>
      <c r="I74" s="993"/>
      <c r="J74" s="993"/>
      <c r="K74" s="993"/>
    </row>
    <row r="75" spans="1:11" ht="14.1" customHeight="1">
      <c r="A75" s="993"/>
      <c r="B75" s="993"/>
      <c r="C75" s="1009" t="s">
        <v>234</v>
      </c>
      <c r="D75" s="1010">
        <v>0</v>
      </c>
      <c r="E75" s="1010">
        <v>0</v>
      </c>
      <c r="F75" s="1010">
        <v>0</v>
      </c>
      <c r="G75" s="1010">
        <v>0</v>
      </c>
      <c r="H75" s="993"/>
      <c r="I75" s="993"/>
      <c r="J75" s="993"/>
      <c r="K75" s="993"/>
    </row>
    <row r="76" spans="1:11" ht="14.1" customHeight="1">
      <c r="A76" s="993"/>
      <c r="B76" s="993"/>
      <c r="C76" s="1009" t="s">
        <v>220</v>
      </c>
      <c r="D76" s="1010">
        <v>0</v>
      </c>
      <c r="E76" s="1010">
        <v>0</v>
      </c>
      <c r="F76" s="1010">
        <v>0</v>
      </c>
      <c r="G76" s="1010">
        <v>0</v>
      </c>
      <c r="H76" s="993"/>
      <c r="I76" s="993"/>
      <c r="J76" s="993"/>
      <c r="K76" s="993"/>
    </row>
    <row r="77" spans="1:11" ht="14.1" customHeight="1">
      <c r="A77" s="993"/>
      <c r="B77" s="993"/>
      <c r="C77" s="1009" t="s">
        <v>229</v>
      </c>
      <c r="D77" s="1010">
        <v>0</v>
      </c>
      <c r="E77" s="1010">
        <v>0</v>
      </c>
      <c r="F77" s="1010">
        <v>0</v>
      </c>
      <c r="G77" s="1010">
        <v>0</v>
      </c>
      <c r="H77" s="993"/>
      <c r="I77" s="993"/>
      <c r="J77" s="993"/>
      <c r="K77" s="993"/>
    </row>
    <row r="78" spans="1:11" ht="14.1" customHeight="1">
      <c r="A78" s="993"/>
      <c r="B78" s="993"/>
      <c r="C78" s="1009" t="s">
        <v>230</v>
      </c>
      <c r="D78" s="1010">
        <v>0</v>
      </c>
      <c r="E78" s="1010">
        <v>0</v>
      </c>
      <c r="F78" s="1010">
        <v>0</v>
      </c>
      <c r="G78" s="1010">
        <v>0</v>
      </c>
      <c r="H78" s="993"/>
      <c r="I78" s="993"/>
      <c r="J78" s="993"/>
      <c r="K78" s="993"/>
    </row>
    <row r="79" spans="1:11" ht="14.1" customHeight="1">
      <c r="A79" s="993"/>
      <c r="B79" s="993"/>
      <c r="C79" s="1009" t="s">
        <v>231</v>
      </c>
      <c r="D79" s="1010">
        <v>0</v>
      </c>
      <c r="E79" s="1010">
        <v>0</v>
      </c>
      <c r="F79" s="1010">
        <v>0</v>
      </c>
      <c r="G79" s="1010">
        <v>0</v>
      </c>
      <c r="H79" s="993"/>
      <c r="I79" s="993"/>
      <c r="J79" s="993"/>
      <c r="K79" s="993"/>
    </row>
    <row r="80" spans="1:11" ht="14.1" customHeight="1">
      <c r="A80" s="993"/>
      <c r="B80" s="993"/>
      <c r="C80" s="1009" t="s">
        <v>232</v>
      </c>
      <c r="D80" s="1010">
        <v>0</v>
      </c>
      <c r="E80" s="1010">
        <v>0</v>
      </c>
      <c r="F80" s="1010">
        <v>0</v>
      </c>
      <c r="G80" s="1010">
        <v>0</v>
      </c>
      <c r="H80" s="993"/>
      <c r="I80" s="993"/>
      <c r="J80" s="993"/>
      <c r="K80" s="993"/>
    </row>
    <row r="81" spans="1:11" ht="14.1" customHeight="1">
      <c r="A81" s="993"/>
      <c r="B81" s="993"/>
      <c r="C81" s="1009" t="s">
        <v>235</v>
      </c>
      <c r="D81" s="1010">
        <v>0</v>
      </c>
      <c r="E81" s="1010">
        <v>0</v>
      </c>
      <c r="F81" s="1010">
        <v>0</v>
      </c>
      <c r="G81" s="1010">
        <v>0</v>
      </c>
      <c r="H81" s="993"/>
      <c r="I81" s="993"/>
      <c r="J81" s="993"/>
      <c r="K81" s="993"/>
    </row>
    <row r="82" spans="1:11" ht="14.1" customHeight="1">
      <c r="A82" s="993"/>
      <c r="B82" s="993"/>
      <c r="C82" s="1009" t="s">
        <v>236</v>
      </c>
      <c r="D82" s="1010">
        <v>0</v>
      </c>
      <c r="E82" s="1010">
        <v>0</v>
      </c>
      <c r="F82" s="1010">
        <v>0</v>
      </c>
      <c r="G82" s="1010">
        <v>0</v>
      </c>
      <c r="H82" s="993"/>
      <c r="I82" s="993"/>
      <c r="J82" s="993"/>
      <c r="K82" s="993"/>
    </row>
    <row r="83" spans="1:11" ht="14.1" customHeight="1">
      <c r="A83" s="993"/>
      <c r="B83" s="993"/>
      <c r="C83" s="1011" t="s">
        <v>237</v>
      </c>
      <c r="D83" s="1010">
        <v>0</v>
      </c>
      <c r="E83" s="1010">
        <v>1074358000</v>
      </c>
      <c r="F83" s="1010">
        <v>1031205000</v>
      </c>
      <c r="G83" s="1010">
        <v>1035490000</v>
      </c>
      <c r="H83" s="993"/>
      <c r="I83" s="993"/>
      <c r="J83" s="993"/>
      <c r="K83" s="993"/>
    </row>
    <row r="84" spans="1:11" ht="14.1" customHeight="1">
      <c r="A84" s="993"/>
      <c r="B84" s="993"/>
      <c r="C84" s="1003" t="s">
        <v>209</v>
      </c>
      <c r="D84" s="1659" t="s">
        <v>2775</v>
      </c>
      <c r="E84" s="1660"/>
      <c r="F84" s="1660"/>
      <c r="G84" s="1660"/>
      <c r="H84" s="993"/>
      <c r="I84" s="993"/>
      <c r="J84" s="993"/>
      <c r="K84" s="993"/>
    </row>
    <row r="85" spans="1:11" ht="14.1" customHeight="1">
      <c r="A85" s="993"/>
      <c r="B85" s="993"/>
      <c r="C85" s="1004" t="s">
        <v>211</v>
      </c>
      <c r="D85" s="1661" t="s">
        <v>200</v>
      </c>
      <c r="E85" s="1662"/>
      <c r="F85" s="1662"/>
      <c r="G85" s="1662"/>
      <c r="H85" s="993"/>
      <c r="I85" s="993"/>
      <c r="J85" s="993"/>
      <c r="K85" s="993"/>
    </row>
    <row r="86" spans="1:11" ht="14.1" customHeight="1">
      <c r="A86" s="993"/>
      <c r="B86" s="993"/>
      <c r="C86" s="1004" t="s">
        <v>31</v>
      </c>
      <c r="D86" s="1661" t="s">
        <v>2776</v>
      </c>
      <c r="E86" s="1662"/>
      <c r="F86" s="1662"/>
      <c r="G86" s="1662"/>
      <c r="H86" s="993"/>
      <c r="I86" s="993"/>
      <c r="J86" s="993"/>
      <c r="K86" s="993"/>
    </row>
    <row r="87" spans="1:11" ht="15" customHeight="1">
      <c r="A87" s="993"/>
      <c r="B87" s="993"/>
      <c r="C87" s="1005"/>
      <c r="D87" s="1006">
        <v>2025</v>
      </c>
      <c r="E87" s="1006">
        <v>2026</v>
      </c>
      <c r="F87" s="1006">
        <v>2027</v>
      </c>
      <c r="G87" s="1006">
        <v>2028</v>
      </c>
      <c r="H87" s="993"/>
      <c r="I87" s="993"/>
      <c r="J87" s="993"/>
      <c r="K87" s="993"/>
    </row>
    <row r="88" spans="1:11" ht="15" customHeight="1">
      <c r="A88" s="993"/>
      <c r="B88" s="993"/>
      <c r="C88" s="1007"/>
      <c r="D88" s="1008" t="s">
        <v>13</v>
      </c>
      <c r="E88" s="1008" t="s">
        <v>14</v>
      </c>
      <c r="F88" s="1008" t="s">
        <v>14</v>
      </c>
      <c r="G88" s="1008" t="s">
        <v>14</v>
      </c>
      <c r="H88" s="993"/>
      <c r="I88" s="993"/>
      <c r="J88" s="993"/>
      <c r="K88" s="993"/>
    </row>
    <row r="89" spans="1:11" ht="14.1" customHeight="1">
      <c r="A89" s="993"/>
      <c r="B89" s="993"/>
      <c r="C89" s="997" t="s">
        <v>33</v>
      </c>
      <c r="D89" s="1001" t="s">
        <v>200</v>
      </c>
      <c r="E89" s="1001" t="s">
        <v>2748</v>
      </c>
      <c r="F89" s="1001" t="s">
        <v>2748</v>
      </c>
      <c r="G89" s="1001" t="s">
        <v>2748</v>
      </c>
      <c r="H89" s="993"/>
      <c r="I89" s="993"/>
      <c r="J89" s="993"/>
      <c r="K89" s="993"/>
    </row>
    <row r="90" spans="1:11" ht="14.1" customHeight="1">
      <c r="A90" s="993"/>
      <c r="B90" s="993"/>
      <c r="C90" s="997" t="s">
        <v>214</v>
      </c>
      <c r="D90" s="1001" t="s">
        <v>2777</v>
      </c>
      <c r="E90" s="1001" t="s">
        <v>2777</v>
      </c>
      <c r="F90" s="1001" t="s">
        <v>2777</v>
      </c>
      <c r="G90" s="1001" t="s">
        <v>2777</v>
      </c>
      <c r="H90" s="993"/>
      <c r="I90" s="993"/>
      <c r="J90" s="993"/>
      <c r="K90" s="993"/>
    </row>
    <row r="91" spans="1:11" ht="14.1" customHeight="1">
      <c r="A91" s="993"/>
      <c r="B91" s="993"/>
      <c r="C91" s="997" t="s">
        <v>215</v>
      </c>
      <c r="D91" s="1001" t="s">
        <v>164</v>
      </c>
      <c r="E91" s="1001" t="s">
        <v>2778</v>
      </c>
      <c r="F91" s="1001" t="s">
        <v>2778</v>
      </c>
      <c r="G91" s="1001" t="s">
        <v>2778</v>
      </c>
      <c r="H91" s="993"/>
      <c r="I91" s="993"/>
      <c r="J91" s="993"/>
      <c r="K91" s="993"/>
    </row>
    <row r="92" spans="1:11" ht="14.1" customHeight="1">
      <c r="A92" s="993"/>
      <c r="B92" s="993"/>
      <c r="C92" s="997" t="s">
        <v>216</v>
      </c>
      <c r="D92" s="1001" t="s">
        <v>200</v>
      </c>
      <c r="E92" s="1001" t="s">
        <v>200</v>
      </c>
      <c r="F92" s="1001" t="s">
        <v>164</v>
      </c>
      <c r="G92" s="1001" t="s">
        <v>164</v>
      </c>
      <c r="H92" s="993"/>
      <c r="I92" s="993"/>
      <c r="J92" s="993"/>
      <c r="K92" s="993"/>
    </row>
    <row r="93" spans="1:11" ht="14.1" customHeight="1">
      <c r="A93" s="993"/>
      <c r="B93" s="993"/>
      <c r="C93" s="997" t="s">
        <v>217</v>
      </c>
      <c r="D93" s="1001" t="s">
        <v>200</v>
      </c>
      <c r="E93" s="1001" t="s">
        <v>164</v>
      </c>
      <c r="F93" s="1001" t="s">
        <v>164</v>
      </c>
      <c r="G93" s="1001" t="s">
        <v>164</v>
      </c>
      <c r="H93" s="993"/>
      <c r="I93" s="993"/>
      <c r="J93" s="993"/>
      <c r="K93" s="993"/>
    </row>
    <row r="94" spans="1:11" ht="14.1" customHeight="1">
      <c r="A94" s="993"/>
      <c r="B94" s="993"/>
      <c r="C94" s="997" t="s">
        <v>39</v>
      </c>
      <c r="D94" s="1001" t="s">
        <v>200</v>
      </c>
      <c r="E94" s="1001" t="s">
        <v>200</v>
      </c>
      <c r="F94" s="1001" t="s">
        <v>164</v>
      </c>
      <c r="G94" s="1001" t="s">
        <v>164</v>
      </c>
      <c r="H94" s="993"/>
      <c r="I94" s="993"/>
      <c r="J94" s="993"/>
      <c r="K94" s="993"/>
    </row>
    <row r="95" spans="1:11" ht="14.1" customHeight="1">
      <c r="A95" s="993"/>
      <c r="B95" s="993"/>
      <c r="C95" s="1663" t="s">
        <v>218</v>
      </c>
      <c r="D95" s="1664"/>
      <c r="E95" s="1664"/>
      <c r="F95" s="1664"/>
      <c r="G95" s="1664"/>
      <c r="H95" s="993"/>
      <c r="I95" s="993"/>
      <c r="J95" s="993"/>
      <c r="K95" s="993"/>
    </row>
    <row r="96" spans="1:11" ht="14.1" customHeight="1">
      <c r="A96" s="993"/>
      <c r="B96" s="993"/>
      <c r="C96" s="1005"/>
      <c r="D96" s="1006">
        <v>2025</v>
      </c>
      <c r="E96" s="1006">
        <v>2026</v>
      </c>
      <c r="F96" s="1006">
        <v>2027</v>
      </c>
      <c r="G96" s="1006">
        <v>2028</v>
      </c>
      <c r="H96" s="993"/>
      <c r="I96" s="993"/>
      <c r="J96" s="993"/>
      <c r="K96" s="993"/>
    </row>
    <row r="97" spans="1:11" ht="14.1" customHeight="1">
      <c r="A97" s="993"/>
      <c r="B97" s="993"/>
      <c r="C97" s="1007"/>
      <c r="D97" s="1008" t="s">
        <v>13</v>
      </c>
      <c r="E97" s="1008" t="s">
        <v>14</v>
      </c>
      <c r="F97" s="1008" t="s">
        <v>14</v>
      </c>
      <c r="G97" s="1008" t="s">
        <v>14</v>
      </c>
      <c r="H97" s="993"/>
      <c r="I97" s="993"/>
      <c r="J97" s="993"/>
      <c r="K97" s="993"/>
    </row>
    <row r="98" spans="1:11" ht="14.1" customHeight="1">
      <c r="A98" s="993"/>
      <c r="B98" s="993"/>
      <c r="C98" s="1009" t="s">
        <v>219</v>
      </c>
      <c r="D98" s="1010">
        <v>0</v>
      </c>
      <c r="E98" s="1010">
        <v>0</v>
      </c>
      <c r="F98" s="1010">
        <v>0</v>
      </c>
      <c r="G98" s="1010">
        <v>0</v>
      </c>
      <c r="H98" s="993"/>
      <c r="I98" s="993"/>
      <c r="J98" s="993"/>
      <c r="K98" s="993"/>
    </row>
    <row r="99" spans="1:11" ht="14.1" customHeight="1">
      <c r="A99" s="993"/>
      <c r="B99" s="993"/>
      <c r="C99" s="1009" t="s">
        <v>220</v>
      </c>
      <c r="D99" s="1010">
        <v>0</v>
      </c>
      <c r="E99" s="1010">
        <v>0</v>
      </c>
      <c r="F99" s="1010">
        <v>0</v>
      </c>
      <c r="G99" s="1010">
        <v>0</v>
      </c>
      <c r="H99" s="993"/>
      <c r="I99" s="993"/>
      <c r="J99" s="993"/>
      <c r="K99" s="993"/>
    </row>
    <row r="100" spans="1:11" ht="14.1" customHeight="1">
      <c r="A100" s="993"/>
      <c r="B100" s="993"/>
      <c r="C100" s="1009" t="s">
        <v>221</v>
      </c>
      <c r="D100" s="1010">
        <v>0</v>
      </c>
      <c r="E100" s="1010">
        <v>0</v>
      </c>
      <c r="F100" s="1010">
        <v>0</v>
      </c>
      <c r="G100" s="1010">
        <v>0</v>
      </c>
      <c r="H100" s="993"/>
      <c r="I100" s="993"/>
      <c r="J100" s="993"/>
      <c r="K100" s="993"/>
    </row>
    <row r="101" spans="1:11" ht="14.1" customHeight="1">
      <c r="A101" s="993"/>
      <c r="B101" s="993"/>
      <c r="C101" s="1009" t="s">
        <v>222</v>
      </c>
      <c r="D101" s="1010">
        <v>0</v>
      </c>
      <c r="E101" s="1010">
        <v>0</v>
      </c>
      <c r="F101" s="1010">
        <v>0</v>
      </c>
      <c r="G101" s="1010">
        <v>0</v>
      </c>
      <c r="H101" s="993"/>
      <c r="I101" s="993"/>
      <c r="J101" s="993"/>
      <c r="K101" s="993"/>
    </row>
    <row r="102" spans="1:11" ht="14.1" customHeight="1">
      <c r="A102" s="993"/>
      <c r="B102" s="993"/>
      <c r="C102" s="1009" t="s">
        <v>220</v>
      </c>
      <c r="D102" s="1010">
        <v>0</v>
      </c>
      <c r="E102" s="1010">
        <v>0</v>
      </c>
      <c r="F102" s="1010">
        <v>0</v>
      </c>
      <c r="G102" s="1010">
        <v>0</v>
      </c>
      <c r="H102" s="993"/>
      <c r="I102" s="993"/>
      <c r="J102" s="993"/>
      <c r="K102" s="993"/>
    </row>
    <row r="103" spans="1:11" ht="14.1" customHeight="1">
      <c r="A103" s="993"/>
      <c r="B103" s="993"/>
      <c r="C103" s="1009" t="s">
        <v>221</v>
      </c>
      <c r="D103" s="1010">
        <v>0</v>
      </c>
      <c r="E103" s="1010">
        <v>0</v>
      </c>
      <c r="F103" s="1010">
        <v>0</v>
      </c>
      <c r="G103" s="1010">
        <v>0</v>
      </c>
      <c r="H103" s="993"/>
      <c r="I103" s="993"/>
      <c r="J103" s="993"/>
      <c r="K103" s="993"/>
    </row>
    <row r="104" spans="1:11" ht="14.1" customHeight="1">
      <c r="A104" s="993"/>
      <c r="B104" s="993"/>
      <c r="C104" s="1009" t="s">
        <v>223</v>
      </c>
      <c r="D104" s="1010">
        <v>0</v>
      </c>
      <c r="E104" s="1010">
        <v>1100000</v>
      </c>
      <c r="F104" s="1010">
        <v>1100000</v>
      </c>
      <c r="G104" s="1010">
        <v>1100000</v>
      </c>
      <c r="H104" s="993"/>
      <c r="I104" s="993"/>
      <c r="J104" s="993"/>
      <c r="K104" s="993"/>
    </row>
    <row r="105" spans="1:11" ht="14.1" customHeight="1">
      <c r="A105" s="993"/>
      <c r="B105" s="993"/>
      <c r="C105" s="1009" t="s">
        <v>220</v>
      </c>
      <c r="D105" s="1010">
        <v>0</v>
      </c>
      <c r="E105" s="1010">
        <v>1100000</v>
      </c>
      <c r="F105" s="1010">
        <v>1100000</v>
      </c>
      <c r="G105" s="1010">
        <v>1100000</v>
      </c>
      <c r="H105" s="993"/>
      <c r="I105" s="993"/>
      <c r="J105" s="993"/>
      <c r="K105" s="993"/>
    </row>
    <row r="106" spans="1:11" ht="14.1" customHeight="1">
      <c r="A106" s="993"/>
      <c r="B106" s="993"/>
      <c r="C106" s="1009" t="s">
        <v>221</v>
      </c>
      <c r="D106" s="1010">
        <v>0</v>
      </c>
      <c r="E106" s="1010">
        <v>0</v>
      </c>
      <c r="F106" s="1010">
        <v>0</v>
      </c>
      <c r="G106" s="1010">
        <v>0</v>
      </c>
      <c r="H106" s="993"/>
      <c r="I106" s="993"/>
      <c r="J106" s="993"/>
      <c r="K106" s="993"/>
    </row>
    <row r="107" spans="1:11" ht="14.1" customHeight="1">
      <c r="A107" s="993"/>
      <c r="B107" s="993"/>
      <c r="C107" s="1009" t="s">
        <v>224</v>
      </c>
      <c r="D107" s="1010">
        <v>0</v>
      </c>
      <c r="E107" s="1010">
        <v>0</v>
      </c>
      <c r="F107" s="1010">
        <v>0</v>
      </c>
      <c r="G107" s="1010">
        <v>0</v>
      </c>
      <c r="H107" s="993"/>
      <c r="I107" s="993"/>
      <c r="J107" s="993"/>
      <c r="K107" s="993"/>
    </row>
    <row r="108" spans="1:11" ht="14.1" customHeight="1">
      <c r="A108" s="993"/>
      <c r="B108" s="993"/>
      <c r="C108" s="1009" t="s">
        <v>220</v>
      </c>
      <c r="D108" s="1010">
        <v>0</v>
      </c>
      <c r="E108" s="1010">
        <v>0</v>
      </c>
      <c r="F108" s="1010">
        <v>0</v>
      </c>
      <c r="G108" s="1010">
        <v>0</v>
      </c>
      <c r="H108" s="993"/>
      <c r="I108" s="993"/>
      <c r="J108" s="993"/>
      <c r="K108" s="993"/>
    </row>
    <row r="109" spans="1:11" ht="14.1" customHeight="1">
      <c r="A109" s="993"/>
      <c r="B109" s="993"/>
      <c r="C109" s="1009" t="s">
        <v>221</v>
      </c>
      <c r="D109" s="1010">
        <v>0</v>
      </c>
      <c r="E109" s="1010">
        <v>0</v>
      </c>
      <c r="F109" s="1010">
        <v>0</v>
      </c>
      <c r="G109" s="1010">
        <v>0</v>
      </c>
      <c r="H109" s="993"/>
      <c r="I109" s="993"/>
      <c r="J109" s="993"/>
      <c r="K109" s="993"/>
    </row>
    <row r="110" spans="1:11" ht="14.1" customHeight="1">
      <c r="A110" s="993"/>
      <c r="B110" s="993"/>
      <c r="C110" s="1009" t="s">
        <v>225</v>
      </c>
      <c r="D110" s="1010">
        <v>0</v>
      </c>
      <c r="E110" s="1010">
        <v>0</v>
      </c>
      <c r="F110" s="1010">
        <v>0</v>
      </c>
      <c r="G110" s="1010">
        <v>0</v>
      </c>
      <c r="H110" s="993"/>
      <c r="I110" s="993"/>
      <c r="J110" s="993"/>
      <c r="K110" s="993"/>
    </row>
    <row r="111" spans="1:11" ht="14.1" customHeight="1">
      <c r="A111" s="993"/>
      <c r="B111" s="993"/>
      <c r="C111" s="1009" t="s">
        <v>220</v>
      </c>
      <c r="D111" s="1010">
        <v>0</v>
      </c>
      <c r="E111" s="1010">
        <v>0</v>
      </c>
      <c r="F111" s="1010">
        <v>0</v>
      </c>
      <c r="G111" s="1010">
        <v>0</v>
      </c>
      <c r="H111" s="993"/>
      <c r="I111" s="993"/>
      <c r="J111" s="993"/>
      <c r="K111" s="993"/>
    </row>
    <row r="112" spans="1:11" ht="14.1" customHeight="1">
      <c r="A112" s="993"/>
      <c r="B112" s="993"/>
      <c r="C112" s="1009" t="s">
        <v>221</v>
      </c>
      <c r="D112" s="1010">
        <v>0</v>
      </c>
      <c r="E112" s="1010">
        <v>0</v>
      </c>
      <c r="F112" s="1010">
        <v>0</v>
      </c>
      <c r="G112" s="1010">
        <v>0</v>
      </c>
      <c r="H112" s="993"/>
      <c r="I112" s="993"/>
      <c r="J112" s="993"/>
      <c r="K112" s="993"/>
    </row>
    <row r="113" spans="1:11" ht="14.1" customHeight="1">
      <c r="A113" s="993"/>
      <c r="B113" s="993"/>
      <c r="C113" s="1009" t="s">
        <v>226</v>
      </c>
      <c r="D113" s="1010">
        <v>0</v>
      </c>
      <c r="E113" s="1010">
        <v>0</v>
      </c>
      <c r="F113" s="1010">
        <v>0</v>
      </c>
      <c r="G113" s="1010">
        <v>0</v>
      </c>
      <c r="H113" s="993"/>
      <c r="I113" s="993"/>
      <c r="J113" s="993"/>
      <c r="K113" s="993"/>
    </row>
    <row r="114" spans="1:11" ht="14.1" customHeight="1">
      <c r="A114" s="993"/>
      <c r="B114" s="993"/>
      <c r="C114" s="1009" t="s">
        <v>220</v>
      </c>
      <c r="D114" s="1010">
        <v>0</v>
      </c>
      <c r="E114" s="1010">
        <v>0</v>
      </c>
      <c r="F114" s="1010">
        <v>0</v>
      </c>
      <c r="G114" s="1010">
        <v>0</v>
      </c>
      <c r="H114" s="993"/>
      <c r="I114" s="993"/>
      <c r="J114" s="993"/>
      <c r="K114" s="993"/>
    </row>
    <row r="115" spans="1:11" ht="14.1" customHeight="1">
      <c r="A115" s="993"/>
      <c r="B115" s="993"/>
      <c r="C115" s="1009" t="s">
        <v>221</v>
      </c>
      <c r="D115" s="1010">
        <v>0</v>
      </c>
      <c r="E115" s="1010">
        <v>0</v>
      </c>
      <c r="F115" s="1010">
        <v>0</v>
      </c>
      <c r="G115" s="1010">
        <v>0</v>
      </c>
      <c r="H115" s="993"/>
      <c r="I115" s="993"/>
      <c r="J115" s="993"/>
      <c r="K115" s="993"/>
    </row>
    <row r="116" spans="1:11" ht="14.1" customHeight="1">
      <c r="A116" s="993"/>
      <c r="B116" s="993"/>
      <c r="C116" s="1009" t="s">
        <v>227</v>
      </c>
      <c r="D116" s="1010">
        <v>0</v>
      </c>
      <c r="E116" s="1010">
        <v>0</v>
      </c>
      <c r="F116" s="1010">
        <v>0</v>
      </c>
      <c r="G116" s="1010">
        <v>0</v>
      </c>
      <c r="H116" s="993"/>
      <c r="I116" s="993"/>
      <c r="J116" s="993"/>
      <c r="K116" s="993"/>
    </row>
    <row r="117" spans="1:11" ht="14.1" customHeight="1">
      <c r="A117" s="993"/>
      <c r="B117" s="993"/>
      <c r="C117" s="1009" t="s">
        <v>220</v>
      </c>
      <c r="D117" s="1010">
        <v>0</v>
      </c>
      <c r="E117" s="1010">
        <v>0</v>
      </c>
      <c r="F117" s="1010">
        <v>0</v>
      </c>
      <c r="G117" s="1010">
        <v>0</v>
      </c>
      <c r="H117" s="993"/>
      <c r="I117" s="993"/>
      <c r="J117" s="993"/>
      <c r="K117" s="993"/>
    </row>
    <row r="118" spans="1:11" ht="14.1" customHeight="1">
      <c r="A118" s="993"/>
      <c r="B118" s="993"/>
      <c r="C118" s="1009" t="s">
        <v>221</v>
      </c>
      <c r="D118" s="1010">
        <v>0</v>
      </c>
      <c r="E118" s="1010">
        <v>0</v>
      </c>
      <c r="F118" s="1010">
        <v>0</v>
      </c>
      <c r="G118" s="1010">
        <v>0</v>
      </c>
      <c r="H118" s="993"/>
      <c r="I118" s="993"/>
      <c r="J118" s="993"/>
      <c r="K118" s="993"/>
    </row>
    <row r="119" spans="1:11" ht="14.1" customHeight="1">
      <c r="A119" s="993"/>
      <c r="B119" s="993"/>
      <c r="C119" s="1009" t="s">
        <v>228</v>
      </c>
      <c r="D119" s="1010">
        <v>0</v>
      </c>
      <c r="E119" s="1010">
        <v>0</v>
      </c>
      <c r="F119" s="1010">
        <v>0</v>
      </c>
      <c r="G119" s="1010">
        <v>0</v>
      </c>
      <c r="H119" s="993"/>
      <c r="I119" s="993"/>
      <c r="J119" s="993"/>
      <c r="K119" s="993"/>
    </row>
    <row r="120" spans="1:11" ht="14.1" customHeight="1">
      <c r="A120" s="993"/>
      <c r="B120" s="993"/>
      <c r="C120" s="1009" t="s">
        <v>220</v>
      </c>
      <c r="D120" s="1010">
        <v>0</v>
      </c>
      <c r="E120" s="1010">
        <v>0</v>
      </c>
      <c r="F120" s="1010">
        <v>0</v>
      </c>
      <c r="G120" s="1010">
        <v>0</v>
      </c>
      <c r="H120" s="993"/>
      <c r="I120" s="993"/>
      <c r="J120" s="993"/>
      <c r="K120" s="993"/>
    </row>
    <row r="121" spans="1:11" ht="14.1" customHeight="1">
      <c r="A121" s="993"/>
      <c r="B121" s="993"/>
      <c r="C121" s="1009" t="s">
        <v>229</v>
      </c>
      <c r="D121" s="1010">
        <v>0</v>
      </c>
      <c r="E121" s="1010">
        <v>0</v>
      </c>
      <c r="F121" s="1010">
        <v>0</v>
      </c>
      <c r="G121" s="1010">
        <v>0</v>
      </c>
      <c r="H121" s="993"/>
      <c r="I121" s="993"/>
      <c r="J121" s="993"/>
      <c r="K121" s="993"/>
    </row>
    <row r="122" spans="1:11" ht="14.1" customHeight="1">
      <c r="A122" s="993"/>
      <c r="B122" s="993"/>
      <c r="C122" s="1009" t="s">
        <v>230</v>
      </c>
      <c r="D122" s="1010">
        <v>0</v>
      </c>
      <c r="E122" s="1010">
        <v>0</v>
      </c>
      <c r="F122" s="1010">
        <v>0</v>
      </c>
      <c r="G122" s="1010">
        <v>0</v>
      </c>
      <c r="H122" s="993"/>
      <c r="I122" s="993"/>
      <c r="J122" s="993"/>
      <c r="K122" s="993"/>
    </row>
    <row r="123" spans="1:11" ht="14.1" customHeight="1">
      <c r="A123" s="993"/>
      <c r="B123" s="993"/>
      <c r="C123" s="1009" t="s">
        <v>231</v>
      </c>
      <c r="D123" s="1010">
        <v>0</v>
      </c>
      <c r="E123" s="1010">
        <v>0</v>
      </c>
      <c r="F123" s="1010">
        <v>0</v>
      </c>
      <c r="G123" s="1010">
        <v>0</v>
      </c>
      <c r="H123" s="993"/>
      <c r="I123" s="993"/>
      <c r="J123" s="993"/>
      <c r="K123" s="993"/>
    </row>
    <row r="124" spans="1:11" ht="14.1" customHeight="1">
      <c r="A124" s="993"/>
      <c r="B124" s="993"/>
      <c r="C124" s="1009" t="s">
        <v>232</v>
      </c>
      <c r="D124" s="1010">
        <v>0</v>
      </c>
      <c r="E124" s="1010">
        <v>0</v>
      </c>
      <c r="F124" s="1010">
        <v>0</v>
      </c>
      <c r="G124" s="1010">
        <v>0</v>
      </c>
      <c r="H124" s="993"/>
      <c r="I124" s="993"/>
      <c r="J124" s="993"/>
      <c r="K124" s="993"/>
    </row>
    <row r="125" spans="1:11" ht="14.1" customHeight="1">
      <c r="A125" s="993"/>
      <c r="B125" s="993"/>
      <c r="C125" s="1009" t="s">
        <v>233</v>
      </c>
      <c r="D125" s="1010">
        <v>0</v>
      </c>
      <c r="E125" s="1010">
        <v>0</v>
      </c>
      <c r="F125" s="1010">
        <v>0</v>
      </c>
      <c r="G125" s="1010">
        <v>0</v>
      </c>
      <c r="H125" s="993"/>
      <c r="I125" s="993"/>
      <c r="J125" s="993"/>
      <c r="K125" s="993"/>
    </row>
    <row r="126" spans="1:11" ht="14.1" customHeight="1">
      <c r="A126" s="993"/>
      <c r="B126" s="993"/>
      <c r="C126" s="1009" t="s">
        <v>220</v>
      </c>
      <c r="D126" s="1010">
        <v>0</v>
      </c>
      <c r="E126" s="1010">
        <v>0</v>
      </c>
      <c r="F126" s="1010">
        <v>0</v>
      </c>
      <c r="G126" s="1010">
        <v>0</v>
      </c>
      <c r="H126" s="993"/>
      <c r="I126" s="993"/>
      <c r="J126" s="993"/>
      <c r="K126" s="993"/>
    </row>
    <row r="127" spans="1:11" ht="14.1" customHeight="1">
      <c r="A127" s="993"/>
      <c r="B127" s="993"/>
      <c r="C127" s="1009" t="s">
        <v>229</v>
      </c>
      <c r="D127" s="1010">
        <v>0</v>
      </c>
      <c r="E127" s="1010">
        <v>0</v>
      </c>
      <c r="F127" s="1010">
        <v>0</v>
      </c>
      <c r="G127" s="1010">
        <v>0</v>
      </c>
      <c r="H127" s="993"/>
      <c r="I127" s="993"/>
      <c r="J127" s="993"/>
      <c r="K127" s="993"/>
    </row>
    <row r="128" spans="1:11" ht="14.1" customHeight="1">
      <c r="A128" s="993"/>
      <c r="B128" s="993"/>
      <c r="C128" s="1009" t="s">
        <v>230</v>
      </c>
      <c r="D128" s="1010">
        <v>0</v>
      </c>
      <c r="E128" s="1010">
        <v>0</v>
      </c>
      <c r="F128" s="1010">
        <v>0</v>
      </c>
      <c r="G128" s="1010">
        <v>0</v>
      </c>
      <c r="H128" s="993"/>
      <c r="I128" s="993"/>
      <c r="J128" s="993"/>
      <c r="K128" s="993"/>
    </row>
    <row r="129" spans="1:11" ht="14.1" customHeight="1">
      <c r="A129" s="993"/>
      <c r="B129" s="993"/>
      <c r="C129" s="1009" t="s">
        <v>231</v>
      </c>
      <c r="D129" s="1010">
        <v>0</v>
      </c>
      <c r="E129" s="1010">
        <v>0</v>
      </c>
      <c r="F129" s="1010">
        <v>0</v>
      </c>
      <c r="G129" s="1010">
        <v>0</v>
      </c>
      <c r="H129" s="993"/>
      <c r="I129" s="993"/>
      <c r="J129" s="993"/>
      <c r="K129" s="993"/>
    </row>
    <row r="130" spans="1:11" ht="14.1" customHeight="1">
      <c r="A130" s="993"/>
      <c r="B130" s="993"/>
      <c r="C130" s="1009" t="s">
        <v>232</v>
      </c>
      <c r="D130" s="1010">
        <v>0</v>
      </c>
      <c r="E130" s="1010">
        <v>0</v>
      </c>
      <c r="F130" s="1010">
        <v>0</v>
      </c>
      <c r="G130" s="1010">
        <v>0</v>
      </c>
      <c r="H130" s="993"/>
      <c r="I130" s="993"/>
      <c r="J130" s="993"/>
      <c r="K130" s="993"/>
    </row>
    <row r="131" spans="1:11" ht="14.1" customHeight="1">
      <c r="A131" s="993"/>
      <c r="B131" s="993"/>
      <c r="C131" s="1009" t="s">
        <v>234</v>
      </c>
      <c r="D131" s="1010">
        <v>0</v>
      </c>
      <c r="E131" s="1010">
        <v>0</v>
      </c>
      <c r="F131" s="1010">
        <v>0</v>
      </c>
      <c r="G131" s="1010">
        <v>0</v>
      </c>
      <c r="H131" s="993"/>
      <c r="I131" s="993"/>
      <c r="J131" s="993"/>
      <c r="K131" s="993"/>
    </row>
    <row r="132" spans="1:11" ht="14.1" customHeight="1">
      <c r="A132" s="993"/>
      <c r="B132" s="993"/>
      <c r="C132" s="1009" t="s">
        <v>220</v>
      </c>
      <c r="D132" s="1010">
        <v>0</v>
      </c>
      <c r="E132" s="1010">
        <v>0</v>
      </c>
      <c r="F132" s="1010">
        <v>0</v>
      </c>
      <c r="G132" s="1010">
        <v>0</v>
      </c>
      <c r="H132" s="993"/>
      <c r="I132" s="993"/>
      <c r="J132" s="993"/>
      <c r="K132" s="993"/>
    </row>
    <row r="133" spans="1:11" ht="14.1" customHeight="1">
      <c r="A133" s="993"/>
      <c r="B133" s="993"/>
      <c r="C133" s="1009" t="s">
        <v>229</v>
      </c>
      <c r="D133" s="1010">
        <v>0</v>
      </c>
      <c r="E133" s="1010">
        <v>0</v>
      </c>
      <c r="F133" s="1010">
        <v>0</v>
      </c>
      <c r="G133" s="1010">
        <v>0</v>
      </c>
      <c r="H133" s="993"/>
      <c r="I133" s="993"/>
      <c r="J133" s="993"/>
      <c r="K133" s="993"/>
    </row>
    <row r="134" spans="1:11" ht="14.1" customHeight="1">
      <c r="A134" s="993"/>
      <c r="B134" s="993"/>
      <c r="C134" s="1009" t="s">
        <v>230</v>
      </c>
      <c r="D134" s="1010">
        <v>0</v>
      </c>
      <c r="E134" s="1010">
        <v>0</v>
      </c>
      <c r="F134" s="1010">
        <v>0</v>
      </c>
      <c r="G134" s="1010">
        <v>0</v>
      </c>
      <c r="H134" s="993"/>
      <c r="I134" s="993"/>
      <c r="J134" s="993"/>
      <c r="K134" s="993"/>
    </row>
    <row r="135" spans="1:11" ht="14.1" customHeight="1">
      <c r="A135" s="993"/>
      <c r="B135" s="993"/>
      <c r="C135" s="1009" t="s">
        <v>231</v>
      </c>
      <c r="D135" s="1010">
        <v>0</v>
      </c>
      <c r="E135" s="1010">
        <v>0</v>
      </c>
      <c r="F135" s="1010">
        <v>0</v>
      </c>
      <c r="G135" s="1010">
        <v>0</v>
      </c>
      <c r="H135" s="993"/>
      <c r="I135" s="993"/>
      <c r="J135" s="993"/>
      <c r="K135" s="993"/>
    </row>
    <row r="136" spans="1:11" ht="14.1" customHeight="1">
      <c r="A136" s="993"/>
      <c r="B136" s="993"/>
      <c r="C136" s="1009" t="s">
        <v>232</v>
      </c>
      <c r="D136" s="1010">
        <v>0</v>
      </c>
      <c r="E136" s="1010">
        <v>0</v>
      </c>
      <c r="F136" s="1010">
        <v>0</v>
      </c>
      <c r="G136" s="1010">
        <v>0</v>
      </c>
      <c r="H136" s="993"/>
      <c r="I136" s="993"/>
      <c r="J136" s="993"/>
      <c r="K136" s="993"/>
    </row>
    <row r="137" spans="1:11" ht="14.1" customHeight="1">
      <c r="A137" s="993"/>
      <c r="B137" s="993"/>
      <c r="C137" s="1009" t="s">
        <v>235</v>
      </c>
      <c r="D137" s="1010">
        <v>0</v>
      </c>
      <c r="E137" s="1010">
        <v>0</v>
      </c>
      <c r="F137" s="1010">
        <v>0</v>
      </c>
      <c r="G137" s="1010">
        <v>0</v>
      </c>
      <c r="H137" s="993"/>
      <c r="I137" s="993"/>
      <c r="J137" s="993"/>
      <c r="K137" s="993"/>
    </row>
    <row r="138" spans="1:11" ht="14.1" customHeight="1">
      <c r="A138" s="993"/>
      <c r="B138" s="993"/>
      <c r="C138" s="1009" t="s">
        <v>236</v>
      </c>
      <c r="D138" s="1010">
        <v>0</v>
      </c>
      <c r="E138" s="1010">
        <v>0</v>
      </c>
      <c r="F138" s="1010">
        <v>0</v>
      </c>
      <c r="G138" s="1010">
        <v>0</v>
      </c>
      <c r="H138" s="993"/>
      <c r="I138" s="993"/>
      <c r="J138" s="993"/>
      <c r="K138" s="993"/>
    </row>
    <row r="139" spans="1:11" ht="14.1" customHeight="1">
      <c r="A139" s="993"/>
      <c r="B139" s="993"/>
      <c r="C139" s="1011" t="s">
        <v>237</v>
      </c>
      <c r="D139" s="1010">
        <v>0</v>
      </c>
      <c r="E139" s="1010">
        <v>1100000</v>
      </c>
      <c r="F139" s="1010">
        <v>1100000</v>
      </c>
      <c r="G139" s="1010">
        <v>1100000</v>
      </c>
      <c r="H139" s="993"/>
      <c r="I139" s="993"/>
      <c r="J139" s="993"/>
      <c r="K139" s="993"/>
    </row>
    <row r="140" spans="1:11" ht="33" customHeight="1">
      <c r="A140" s="993"/>
      <c r="B140" s="993"/>
      <c r="C140" s="996" t="s">
        <v>203</v>
      </c>
      <c r="D140" s="1657" t="s">
        <v>2779</v>
      </c>
      <c r="E140" s="1658"/>
      <c r="F140" s="1658"/>
      <c r="G140" s="1658"/>
      <c r="H140" s="993"/>
      <c r="I140" s="993"/>
      <c r="J140" s="993"/>
      <c r="K140" s="993"/>
    </row>
    <row r="141" spans="1:11">
      <c r="A141" s="993"/>
      <c r="B141" s="993"/>
      <c r="C141" s="997" t="s">
        <v>205</v>
      </c>
      <c r="D141" s="998">
        <v>2025</v>
      </c>
      <c r="E141" s="998">
        <v>2026</v>
      </c>
      <c r="F141" s="998">
        <v>2027</v>
      </c>
      <c r="G141" s="998">
        <v>2028</v>
      </c>
      <c r="H141" s="993"/>
      <c r="I141" s="993"/>
      <c r="J141" s="993"/>
      <c r="K141" s="993"/>
    </row>
    <row r="142" spans="1:11" ht="14.1" customHeight="1">
      <c r="A142" s="993"/>
      <c r="B142" s="993"/>
      <c r="C142" s="999"/>
      <c r="D142" s="1000" t="s">
        <v>13</v>
      </c>
      <c r="E142" s="1000" t="s">
        <v>14</v>
      </c>
      <c r="F142" s="1000" t="s">
        <v>14</v>
      </c>
      <c r="G142" s="1000" t="s">
        <v>14</v>
      </c>
      <c r="H142" s="993"/>
      <c r="I142" s="993"/>
      <c r="J142" s="993"/>
      <c r="K142" s="993"/>
    </row>
    <row r="143" spans="1:11" ht="20.100000000000001" customHeight="1">
      <c r="A143" s="993"/>
      <c r="B143" s="993"/>
      <c r="C143" s="997" t="s">
        <v>2780</v>
      </c>
      <c r="D143" s="1001" t="s">
        <v>248</v>
      </c>
      <c r="E143" s="1001" t="s">
        <v>248</v>
      </c>
      <c r="F143" s="1001" t="s">
        <v>248</v>
      </c>
      <c r="G143" s="1001" t="s">
        <v>248</v>
      </c>
      <c r="H143" s="993"/>
      <c r="I143" s="993"/>
      <c r="J143" s="993"/>
      <c r="K143" s="993"/>
    </row>
    <row r="144" spans="1:11" ht="41.1" customHeight="1">
      <c r="A144" s="993"/>
      <c r="B144" s="993"/>
      <c r="C144" s="997" t="s">
        <v>2781</v>
      </c>
      <c r="D144" s="1001" t="s">
        <v>1272</v>
      </c>
      <c r="E144" s="1001" t="s">
        <v>1452</v>
      </c>
      <c r="F144" s="1001" t="s">
        <v>2742</v>
      </c>
      <c r="G144" s="1001" t="s">
        <v>1453</v>
      </c>
      <c r="H144" s="993"/>
      <c r="I144" s="993"/>
      <c r="J144" s="993"/>
      <c r="K144" s="993"/>
    </row>
    <row r="145" spans="1:11" ht="41.1" customHeight="1">
      <c r="A145" s="993"/>
      <c r="B145" s="993"/>
      <c r="C145" s="997" t="s">
        <v>2782</v>
      </c>
      <c r="D145" s="1001" t="s">
        <v>1376</v>
      </c>
      <c r="E145" s="1001" t="s">
        <v>1376</v>
      </c>
      <c r="F145" s="1001" t="s">
        <v>1376</v>
      </c>
      <c r="G145" s="1001" t="s">
        <v>2783</v>
      </c>
      <c r="H145" s="993"/>
      <c r="I145" s="993"/>
      <c r="J145" s="993"/>
      <c r="K145" s="993"/>
    </row>
    <row r="146" spans="1:11" ht="14.1" customHeight="1">
      <c r="A146" s="993"/>
      <c r="B146" s="993"/>
      <c r="C146" s="1643" t="s">
        <v>208</v>
      </c>
      <c r="D146" s="1644"/>
      <c r="E146" s="1644"/>
      <c r="F146" s="1644"/>
      <c r="G146" s="1644"/>
      <c r="H146" s="993"/>
      <c r="I146" s="993"/>
      <c r="J146" s="993"/>
      <c r="K146" s="993"/>
    </row>
    <row r="147" spans="1:11" ht="14.1" customHeight="1">
      <c r="A147" s="993"/>
      <c r="B147" s="993"/>
      <c r="C147" s="1002" t="s">
        <v>2755</v>
      </c>
      <c r="D147" s="1643" t="s">
        <v>2756</v>
      </c>
      <c r="E147" s="1644"/>
      <c r="F147" s="1644"/>
      <c r="G147" s="1644"/>
      <c r="H147" s="993"/>
      <c r="I147" s="993"/>
      <c r="J147" s="993"/>
      <c r="K147" s="993"/>
    </row>
    <row r="148" spans="1:11">
      <c r="A148" s="993"/>
      <c r="B148" s="993"/>
      <c r="C148" s="1003" t="s">
        <v>209</v>
      </c>
      <c r="D148" s="1659" t="s">
        <v>2757</v>
      </c>
      <c r="E148" s="1660"/>
      <c r="F148" s="1660"/>
      <c r="G148" s="1660"/>
      <c r="H148" s="993"/>
      <c r="I148" s="993"/>
      <c r="J148" s="993"/>
      <c r="K148" s="993"/>
    </row>
    <row r="149" spans="1:11" ht="18" customHeight="1">
      <c r="A149" s="993"/>
      <c r="B149" s="993"/>
      <c r="C149" s="1004" t="s">
        <v>211</v>
      </c>
      <c r="D149" s="1661" t="s">
        <v>2758</v>
      </c>
      <c r="E149" s="1662"/>
      <c r="F149" s="1662"/>
      <c r="G149" s="1662"/>
      <c r="H149" s="993"/>
      <c r="I149" s="993"/>
      <c r="J149" s="993"/>
      <c r="K149" s="993"/>
    </row>
    <row r="150" spans="1:11">
      <c r="A150" s="993"/>
      <c r="B150" s="993"/>
      <c r="C150" s="1004" t="s">
        <v>31</v>
      </c>
      <c r="D150" s="1661" t="s">
        <v>2759</v>
      </c>
      <c r="E150" s="1662"/>
      <c r="F150" s="1662"/>
      <c r="G150" s="1662"/>
      <c r="H150" s="993"/>
      <c r="I150" s="993"/>
      <c r="J150" s="993"/>
      <c r="K150" s="993"/>
    </row>
    <row r="151" spans="1:11" ht="15" customHeight="1">
      <c r="A151" s="993"/>
      <c r="B151" s="993"/>
      <c r="C151" s="1005"/>
      <c r="D151" s="1006">
        <v>2025</v>
      </c>
      <c r="E151" s="1006">
        <v>2026</v>
      </c>
      <c r="F151" s="1006">
        <v>2027</v>
      </c>
      <c r="G151" s="1006">
        <v>2028</v>
      </c>
      <c r="H151" s="993"/>
      <c r="I151" s="993"/>
      <c r="J151" s="993"/>
      <c r="K151" s="993"/>
    </row>
    <row r="152" spans="1:11" ht="15" customHeight="1">
      <c r="A152" s="993"/>
      <c r="B152" s="993"/>
      <c r="C152" s="1007"/>
      <c r="D152" s="1008" t="s">
        <v>13</v>
      </c>
      <c r="E152" s="1008" t="s">
        <v>14</v>
      </c>
      <c r="F152" s="1008" t="s">
        <v>14</v>
      </c>
      <c r="G152" s="1008" t="s">
        <v>14</v>
      </c>
      <c r="H152" s="993"/>
      <c r="I152" s="993"/>
      <c r="J152" s="993"/>
      <c r="K152" s="993"/>
    </row>
    <row r="153" spans="1:11" ht="14.1" customHeight="1">
      <c r="A153" s="993"/>
      <c r="B153" s="993"/>
      <c r="C153" s="997" t="s">
        <v>33</v>
      </c>
      <c r="D153" s="1001" t="s">
        <v>200</v>
      </c>
      <c r="E153" s="1001" t="s">
        <v>2760</v>
      </c>
      <c r="F153" s="1001" t="s">
        <v>2761</v>
      </c>
      <c r="G153" s="1001" t="s">
        <v>2762</v>
      </c>
      <c r="H153" s="993"/>
      <c r="I153" s="993"/>
      <c r="J153" s="993"/>
      <c r="K153" s="993"/>
    </row>
    <row r="154" spans="1:11" ht="14.1" customHeight="1">
      <c r="A154" s="993"/>
      <c r="B154" s="993"/>
      <c r="C154" s="997" t="s">
        <v>214</v>
      </c>
      <c r="D154" s="1001" t="s">
        <v>2763</v>
      </c>
      <c r="E154" s="1001" t="s">
        <v>2764</v>
      </c>
      <c r="F154" s="1001" t="s">
        <v>2765</v>
      </c>
      <c r="G154" s="1001" t="s">
        <v>2766</v>
      </c>
      <c r="H154" s="993"/>
      <c r="I154" s="993"/>
      <c r="J154" s="993"/>
      <c r="K154" s="993"/>
    </row>
    <row r="155" spans="1:11" ht="14.1" customHeight="1">
      <c r="A155" s="993"/>
      <c r="B155" s="993"/>
      <c r="C155" s="997" t="s">
        <v>215</v>
      </c>
      <c r="D155" s="1001" t="s">
        <v>164</v>
      </c>
      <c r="E155" s="1001" t="s">
        <v>2767</v>
      </c>
      <c r="F155" s="1001" t="s">
        <v>2768</v>
      </c>
      <c r="G155" s="1001" t="s">
        <v>2769</v>
      </c>
      <c r="H155" s="993"/>
      <c r="I155" s="993"/>
      <c r="J155" s="993"/>
      <c r="K155" s="993"/>
    </row>
    <row r="156" spans="1:11" ht="14.1" customHeight="1">
      <c r="A156" s="993"/>
      <c r="B156" s="993"/>
      <c r="C156" s="997" t="s">
        <v>216</v>
      </c>
      <c r="D156" s="1001" t="s">
        <v>200</v>
      </c>
      <c r="E156" s="1001" t="s">
        <v>200</v>
      </c>
      <c r="F156" s="1001" t="s">
        <v>2770</v>
      </c>
      <c r="G156" s="1001" t="s">
        <v>2771</v>
      </c>
      <c r="H156" s="993"/>
      <c r="I156" s="993"/>
      <c r="J156" s="993"/>
      <c r="K156" s="993"/>
    </row>
    <row r="157" spans="1:11" ht="14.1" customHeight="1">
      <c r="A157" s="993"/>
      <c r="B157" s="993"/>
      <c r="C157" s="997" t="s">
        <v>217</v>
      </c>
      <c r="D157" s="1001" t="s">
        <v>200</v>
      </c>
      <c r="E157" s="1001" t="s">
        <v>2772</v>
      </c>
      <c r="F157" s="1001" t="s">
        <v>2773</v>
      </c>
      <c r="G157" s="1001" t="s">
        <v>1893</v>
      </c>
      <c r="H157" s="993"/>
      <c r="I157" s="993"/>
      <c r="J157" s="993"/>
      <c r="K157" s="993"/>
    </row>
    <row r="158" spans="1:11" ht="14.1" customHeight="1">
      <c r="A158" s="993"/>
      <c r="B158" s="993"/>
      <c r="C158" s="997" t="s">
        <v>39</v>
      </c>
      <c r="D158" s="1001" t="s">
        <v>200</v>
      </c>
      <c r="E158" s="1001" t="s">
        <v>200</v>
      </c>
      <c r="F158" s="1001" t="s">
        <v>2774</v>
      </c>
      <c r="G158" s="1001" t="s">
        <v>2063</v>
      </c>
      <c r="H158" s="993"/>
      <c r="I158" s="993"/>
      <c r="J158" s="993"/>
      <c r="K158" s="993"/>
    </row>
    <row r="159" spans="1:11" ht="14.1" customHeight="1">
      <c r="A159" s="993"/>
      <c r="B159" s="993"/>
      <c r="C159" s="1663" t="s">
        <v>218</v>
      </c>
      <c r="D159" s="1664"/>
      <c r="E159" s="1664"/>
      <c r="F159" s="1664"/>
      <c r="G159" s="1664"/>
      <c r="H159" s="993"/>
      <c r="I159" s="993"/>
      <c r="J159" s="993"/>
      <c r="K159" s="993"/>
    </row>
    <row r="160" spans="1:11" ht="14.1" customHeight="1">
      <c r="A160" s="993"/>
      <c r="B160" s="993"/>
      <c r="C160" s="1005"/>
      <c r="D160" s="1006">
        <v>2025</v>
      </c>
      <c r="E160" s="1006">
        <v>2026</v>
      </c>
      <c r="F160" s="1006">
        <v>2027</v>
      </c>
      <c r="G160" s="1006">
        <v>2028</v>
      </c>
      <c r="H160" s="993"/>
      <c r="I160" s="993"/>
      <c r="J160" s="993"/>
      <c r="K160" s="993"/>
    </row>
    <row r="161" spans="1:11" ht="14.1" customHeight="1">
      <c r="A161" s="993"/>
      <c r="B161" s="993"/>
      <c r="C161" s="1007"/>
      <c r="D161" s="1008" t="s">
        <v>13</v>
      </c>
      <c r="E161" s="1008" t="s">
        <v>14</v>
      </c>
      <c r="F161" s="1008" t="s">
        <v>14</v>
      </c>
      <c r="G161" s="1008" t="s">
        <v>14</v>
      </c>
      <c r="H161" s="993"/>
      <c r="I161" s="993"/>
      <c r="J161" s="993"/>
      <c r="K161" s="993"/>
    </row>
    <row r="162" spans="1:11" ht="14.1" customHeight="1">
      <c r="A162" s="993"/>
      <c r="B162" s="993"/>
      <c r="C162" s="1009" t="s">
        <v>219</v>
      </c>
      <c r="D162" s="1010">
        <v>0</v>
      </c>
      <c r="E162" s="1010">
        <v>707402000</v>
      </c>
      <c r="F162" s="1010">
        <v>708402000</v>
      </c>
      <c r="G162" s="1010">
        <v>708400000</v>
      </c>
      <c r="H162" s="993"/>
      <c r="I162" s="993"/>
      <c r="J162" s="993"/>
      <c r="K162" s="993"/>
    </row>
    <row r="163" spans="1:11" ht="14.1" customHeight="1">
      <c r="A163" s="993"/>
      <c r="B163" s="993"/>
      <c r="C163" s="1009" t="s">
        <v>220</v>
      </c>
      <c r="D163" s="1010">
        <v>0</v>
      </c>
      <c r="E163" s="1010">
        <v>707402000</v>
      </c>
      <c r="F163" s="1010">
        <v>708402000</v>
      </c>
      <c r="G163" s="1010">
        <v>708400000</v>
      </c>
      <c r="H163" s="993"/>
      <c r="I163" s="993"/>
      <c r="J163" s="993"/>
      <c r="K163" s="993"/>
    </row>
    <row r="164" spans="1:11" ht="14.1" customHeight="1">
      <c r="A164" s="993"/>
      <c r="B164" s="993"/>
      <c r="C164" s="1009" t="s">
        <v>221</v>
      </c>
      <c r="D164" s="1010">
        <v>0</v>
      </c>
      <c r="E164" s="1010">
        <v>0</v>
      </c>
      <c r="F164" s="1010">
        <v>0</v>
      </c>
      <c r="G164" s="1010">
        <v>0</v>
      </c>
      <c r="H164" s="993"/>
      <c r="I164" s="993"/>
      <c r="J164" s="993"/>
      <c r="K164" s="993"/>
    </row>
    <row r="165" spans="1:11" ht="14.1" customHeight="1">
      <c r="A165" s="993"/>
      <c r="B165" s="993"/>
      <c r="C165" s="1009" t="s">
        <v>222</v>
      </c>
      <c r="D165" s="1010">
        <v>0</v>
      </c>
      <c r="E165" s="1010">
        <v>77600000</v>
      </c>
      <c r="F165" s="1010">
        <v>77715000</v>
      </c>
      <c r="G165" s="1010">
        <v>77602000</v>
      </c>
      <c r="H165" s="993"/>
      <c r="I165" s="993"/>
      <c r="J165" s="993"/>
      <c r="K165" s="993"/>
    </row>
    <row r="166" spans="1:11" ht="14.1" customHeight="1">
      <c r="A166" s="993"/>
      <c r="B166" s="993"/>
      <c r="C166" s="1009" t="s">
        <v>220</v>
      </c>
      <c r="D166" s="1010">
        <v>0</v>
      </c>
      <c r="E166" s="1010">
        <v>77600000</v>
      </c>
      <c r="F166" s="1010">
        <v>77715000</v>
      </c>
      <c r="G166" s="1010">
        <v>77602000</v>
      </c>
      <c r="H166" s="993"/>
      <c r="I166" s="993"/>
      <c r="J166" s="993"/>
      <c r="K166" s="993"/>
    </row>
    <row r="167" spans="1:11" ht="14.1" customHeight="1">
      <c r="A167" s="993"/>
      <c r="B167" s="993"/>
      <c r="C167" s="1009" t="s">
        <v>221</v>
      </c>
      <c r="D167" s="1010">
        <v>0</v>
      </c>
      <c r="E167" s="1010">
        <v>0</v>
      </c>
      <c r="F167" s="1010">
        <v>0</v>
      </c>
      <c r="G167" s="1010">
        <v>0</v>
      </c>
      <c r="H167" s="993"/>
      <c r="I167" s="993"/>
      <c r="J167" s="993"/>
      <c r="K167" s="993"/>
    </row>
    <row r="168" spans="1:11" ht="14.1" customHeight="1">
      <c r="A168" s="993"/>
      <c r="B168" s="993"/>
      <c r="C168" s="1009" t="s">
        <v>223</v>
      </c>
      <c r="D168" s="1010">
        <v>0</v>
      </c>
      <c r="E168" s="1010">
        <v>289356000</v>
      </c>
      <c r="F168" s="1010">
        <v>245088000</v>
      </c>
      <c r="G168" s="1010">
        <v>249488000</v>
      </c>
      <c r="H168" s="993"/>
      <c r="I168" s="993"/>
      <c r="J168" s="993"/>
      <c r="K168" s="993"/>
    </row>
    <row r="169" spans="1:11" ht="14.1" customHeight="1">
      <c r="A169" s="993"/>
      <c r="B169" s="993"/>
      <c r="C169" s="1009" t="s">
        <v>220</v>
      </c>
      <c r="D169" s="1010">
        <v>0</v>
      </c>
      <c r="E169" s="1010">
        <v>289356000</v>
      </c>
      <c r="F169" s="1010">
        <v>245088000</v>
      </c>
      <c r="G169" s="1010">
        <v>249488000</v>
      </c>
      <c r="H169" s="993"/>
      <c r="I169" s="993"/>
      <c r="J169" s="993"/>
      <c r="K169" s="993"/>
    </row>
    <row r="170" spans="1:11" ht="14.1" customHeight="1">
      <c r="A170" s="993"/>
      <c r="B170" s="993"/>
      <c r="C170" s="1009" t="s">
        <v>221</v>
      </c>
      <c r="D170" s="1010">
        <v>0</v>
      </c>
      <c r="E170" s="1010">
        <v>0</v>
      </c>
      <c r="F170" s="1010">
        <v>0</v>
      </c>
      <c r="G170" s="1010">
        <v>0</v>
      </c>
      <c r="H170" s="993"/>
      <c r="I170" s="993"/>
      <c r="J170" s="993"/>
      <c r="K170" s="993"/>
    </row>
    <row r="171" spans="1:11" ht="14.1" customHeight="1">
      <c r="A171" s="993"/>
      <c r="B171" s="993"/>
      <c r="C171" s="1009" t="s">
        <v>224</v>
      </c>
      <c r="D171" s="1010">
        <v>0</v>
      </c>
      <c r="E171" s="1010">
        <v>0</v>
      </c>
      <c r="F171" s="1010">
        <v>0</v>
      </c>
      <c r="G171" s="1010">
        <v>0</v>
      </c>
      <c r="H171" s="993"/>
      <c r="I171" s="993"/>
      <c r="J171" s="993"/>
      <c r="K171" s="993"/>
    </row>
    <row r="172" spans="1:11" ht="14.1" customHeight="1">
      <c r="A172" s="993"/>
      <c r="B172" s="993"/>
      <c r="C172" s="1009" t="s">
        <v>220</v>
      </c>
      <c r="D172" s="1010">
        <v>0</v>
      </c>
      <c r="E172" s="1010">
        <v>0</v>
      </c>
      <c r="F172" s="1010">
        <v>0</v>
      </c>
      <c r="G172" s="1010">
        <v>0</v>
      </c>
      <c r="H172" s="993"/>
      <c r="I172" s="993"/>
      <c r="J172" s="993"/>
      <c r="K172" s="993"/>
    </row>
    <row r="173" spans="1:11" ht="14.1" customHeight="1">
      <c r="A173" s="993"/>
      <c r="B173" s="993"/>
      <c r="C173" s="1009" t="s">
        <v>221</v>
      </c>
      <c r="D173" s="1010">
        <v>0</v>
      </c>
      <c r="E173" s="1010">
        <v>0</v>
      </c>
      <c r="F173" s="1010">
        <v>0</v>
      </c>
      <c r="G173" s="1010">
        <v>0</v>
      </c>
      <c r="H173" s="993"/>
      <c r="I173" s="993"/>
      <c r="J173" s="993"/>
      <c r="K173" s="993"/>
    </row>
    <row r="174" spans="1:11" ht="14.1" customHeight="1">
      <c r="A174" s="993"/>
      <c r="B174" s="993"/>
      <c r="C174" s="1009" t="s">
        <v>225</v>
      </c>
      <c r="D174" s="1010">
        <v>0</v>
      </c>
      <c r="E174" s="1010">
        <v>0</v>
      </c>
      <c r="F174" s="1010">
        <v>0</v>
      </c>
      <c r="G174" s="1010">
        <v>0</v>
      </c>
      <c r="H174" s="993"/>
      <c r="I174" s="993"/>
      <c r="J174" s="993"/>
      <c r="K174" s="993"/>
    </row>
    <row r="175" spans="1:11" ht="14.1" customHeight="1">
      <c r="A175" s="993"/>
      <c r="B175" s="993"/>
      <c r="C175" s="1009" t="s">
        <v>220</v>
      </c>
      <c r="D175" s="1010">
        <v>0</v>
      </c>
      <c r="E175" s="1010">
        <v>0</v>
      </c>
      <c r="F175" s="1010">
        <v>0</v>
      </c>
      <c r="G175" s="1010">
        <v>0</v>
      </c>
      <c r="H175" s="993"/>
      <c r="I175" s="993"/>
      <c r="J175" s="993"/>
      <c r="K175" s="993"/>
    </row>
    <row r="176" spans="1:11" ht="14.1" customHeight="1">
      <c r="A176" s="993"/>
      <c r="B176" s="993"/>
      <c r="C176" s="1009" t="s">
        <v>221</v>
      </c>
      <c r="D176" s="1010">
        <v>0</v>
      </c>
      <c r="E176" s="1010">
        <v>0</v>
      </c>
      <c r="F176" s="1010">
        <v>0</v>
      </c>
      <c r="G176" s="1010">
        <v>0</v>
      </c>
      <c r="H176" s="993"/>
      <c r="I176" s="993"/>
      <c r="J176" s="993"/>
      <c r="K176" s="993"/>
    </row>
    <row r="177" spans="1:11" ht="14.1" customHeight="1">
      <c r="A177" s="993"/>
      <c r="B177" s="993"/>
      <c r="C177" s="1009" t="s">
        <v>226</v>
      </c>
      <c r="D177" s="1010">
        <v>0</v>
      </c>
      <c r="E177" s="1010">
        <v>0</v>
      </c>
      <c r="F177" s="1010">
        <v>0</v>
      </c>
      <c r="G177" s="1010">
        <v>0</v>
      </c>
      <c r="H177" s="993"/>
      <c r="I177" s="993"/>
      <c r="J177" s="993"/>
      <c r="K177" s="993"/>
    </row>
    <row r="178" spans="1:11" ht="14.1" customHeight="1">
      <c r="A178" s="993"/>
      <c r="B178" s="993"/>
      <c r="C178" s="1009" t="s">
        <v>220</v>
      </c>
      <c r="D178" s="1010">
        <v>0</v>
      </c>
      <c r="E178" s="1010">
        <v>0</v>
      </c>
      <c r="F178" s="1010">
        <v>0</v>
      </c>
      <c r="G178" s="1010">
        <v>0</v>
      </c>
      <c r="H178" s="993"/>
      <c r="I178" s="993"/>
      <c r="J178" s="993"/>
      <c r="K178" s="993"/>
    </row>
    <row r="179" spans="1:11" ht="14.1" customHeight="1">
      <c r="A179" s="993"/>
      <c r="B179" s="993"/>
      <c r="C179" s="1009" t="s">
        <v>221</v>
      </c>
      <c r="D179" s="1010">
        <v>0</v>
      </c>
      <c r="E179" s="1010">
        <v>0</v>
      </c>
      <c r="F179" s="1010">
        <v>0</v>
      </c>
      <c r="G179" s="1010">
        <v>0</v>
      </c>
      <c r="H179" s="993"/>
      <c r="I179" s="993"/>
      <c r="J179" s="993"/>
      <c r="K179" s="993"/>
    </row>
    <row r="180" spans="1:11" ht="14.1" customHeight="1">
      <c r="A180" s="993"/>
      <c r="B180" s="993"/>
      <c r="C180" s="1009" t="s">
        <v>227</v>
      </c>
      <c r="D180" s="1010">
        <v>0</v>
      </c>
      <c r="E180" s="1010">
        <v>0</v>
      </c>
      <c r="F180" s="1010">
        <v>0</v>
      </c>
      <c r="G180" s="1010">
        <v>0</v>
      </c>
      <c r="H180" s="993"/>
      <c r="I180" s="993"/>
      <c r="J180" s="993"/>
      <c r="K180" s="993"/>
    </row>
    <row r="181" spans="1:11" ht="14.1" customHeight="1">
      <c r="A181" s="993"/>
      <c r="B181" s="993"/>
      <c r="C181" s="1009" t="s">
        <v>220</v>
      </c>
      <c r="D181" s="1010">
        <v>0</v>
      </c>
      <c r="E181" s="1010">
        <v>0</v>
      </c>
      <c r="F181" s="1010">
        <v>0</v>
      </c>
      <c r="G181" s="1010">
        <v>0</v>
      </c>
      <c r="H181" s="993"/>
      <c r="I181" s="993"/>
      <c r="J181" s="993"/>
      <c r="K181" s="993"/>
    </row>
    <row r="182" spans="1:11" ht="14.1" customHeight="1">
      <c r="A182" s="993"/>
      <c r="B182" s="993"/>
      <c r="C182" s="1009" t="s">
        <v>221</v>
      </c>
      <c r="D182" s="1010">
        <v>0</v>
      </c>
      <c r="E182" s="1010">
        <v>0</v>
      </c>
      <c r="F182" s="1010">
        <v>0</v>
      </c>
      <c r="G182" s="1010">
        <v>0</v>
      </c>
      <c r="H182" s="993"/>
      <c r="I182" s="993"/>
      <c r="J182" s="993"/>
      <c r="K182" s="993"/>
    </row>
    <row r="183" spans="1:11" ht="14.1" customHeight="1">
      <c r="A183" s="993"/>
      <c r="B183" s="993"/>
      <c r="C183" s="1009" t="s">
        <v>228</v>
      </c>
      <c r="D183" s="1010">
        <v>0</v>
      </c>
      <c r="E183" s="1010">
        <v>0</v>
      </c>
      <c r="F183" s="1010">
        <v>0</v>
      </c>
      <c r="G183" s="1010">
        <v>0</v>
      </c>
      <c r="H183" s="993"/>
      <c r="I183" s="993"/>
      <c r="J183" s="993"/>
      <c r="K183" s="993"/>
    </row>
    <row r="184" spans="1:11" ht="14.1" customHeight="1">
      <c r="A184" s="993"/>
      <c r="B184" s="993"/>
      <c r="C184" s="1009" t="s">
        <v>220</v>
      </c>
      <c r="D184" s="1010">
        <v>0</v>
      </c>
      <c r="E184" s="1010">
        <v>0</v>
      </c>
      <c r="F184" s="1010">
        <v>0</v>
      </c>
      <c r="G184" s="1010">
        <v>0</v>
      </c>
      <c r="H184" s="993"/>
      <c r="I184" s="993"/>
      <c r="J184" s="993"/>
      <c r="K184" s="993"/>
    </row>
    <row r="185" spans="1:11" ht="14.1" customHeight="1">
      <c r="A185" s="993"/>
      <c r="B185" s="993"/>
      <c r="C185" s="1009" t="s">
        <v>229</v>
      </c>
      <c r="D185" s="1010">
        <v>0</v>
      </c>
      <c r="E185" s="1010">
        <v>0</v>
      </c>
      <c r="F185" s="1010">
        <v>0</v>
      </c>
      <c r="G185" s="1010">
        <v>0</v>
      </c>
      <c r="H185" s="993"/>
      <c r="I185" s="993"/>
      <c r="J185" s="993"/>
      <c r="K185" s="993"/>
    </row>
    <row r="186" spans="1:11" ht="14.1" customHeight="1">
      <c r="A186" s="993"/>
      <c r="B186" s="993"/>
      <c r="C186" s="1009" t="s">
        <v>230</v>
      </c>
      <c r="D186" s="1010">
        <v>0</v>
      </c>
      <c r="E186" s="1010">
        <v>0</v>
      </c>
      <c r="F186" s="1010">
        <v>0</v>
      </c>
      <c r="G186" s="1010">
        <v>0</v>
      </c>
      <c r="H186" s="993"/>
      <c r="I186" s="993"/>
      <c r="J186" s="993"/>
      <c r="K186" s="993"/>
    </row>
    <row r="187" spans="1:11" ht="14.1" customHeight="1">
      <c r="A187" s="993"/>
      <c r="B187" s="993"/>
      <c r="C187" s="1009" t="s">
        <v>231</v>
      </c>
      <c r="D187" s="1010">
        <v>0</v>
      </c>
      <c r="E187" s="1010">
        <v>0</v>
      </c>
      <c r="F187" s="1010">
        <v>0</v>
      </c>
      <c r="G187" s="1010">
        <v>0</v>
      </c>
      <c r="H187" s="993"/>
      <c r="I187" s="993"/>
      <c r="J187" s="993"/>
      <c r="K187" s="993"/>
    </row>
    <row r="188" spans="1:11" ht="14.1" customHeight="1">
      <c r="A188" s="993"/>
      <c r="B188" s="993"/>
      <c r="C188" s="1009" t="s">
        <v>232</v>
      </c>
      <c r="D188" s="1010">
        <v>0</v>
      </c>
      <c r="E188" s="1010">
        <v>0</v>
      </c>
      <c r="F188" s="1010">
        <v>0</v>
      </c>
      <c r="G188" s="1010">
        <v>0</v>
      </c>
      <c r="H188" s="993"/>
      <c r="I188" s="993"/>
      <c r="J188" s="993"/>
      <c r="K188" s="993"/>
    </row>
    <row r="189" spans="1:11" ht="14.1" customHeight="1">
      <c r="A189" s="993"/>
      <c r="B189" s="993"/>
      <c r="C189" s="1009" t="s">
        <v>233</v>
      </c>
      <c r="D189" s="1010">
        <v>0</v>
      </c>
      <c r="E189" s="1010">
        <v>0</v>
      </c>
      <c r="F189" s="1010">
        <v>0</v>
      </c>
      <c r="G189" s="1010">
        <v>0</v>
      </c>
      <c r="H189" s="993"/>
      <c r="I189" s="993"/>
      <c r="J189" s="993"/>
      <c r="K189" s="993"/>
    </row>
    <row r="190" spans="1:11" ht="14.1" customHeight="1">
      <c r="A190" s="993"/>
      <c r="B190" s="993"/>
      <c r="C190" s="1009" t="s">
        <v>220</v>
      </c>
      <c r="D190" s="1010">
        <v>0</v>
      </c>
      <c r="E190" s="1010">
        <v>0</v>
      </c>
      <c r="F190" s="1010">
        <v>0</v>
      </c>
      <c r="G190" s="1010">
        <v>0</v>
      </c>
      <c r="H190" s="993"/>
      <c r="I190" s="993"/>
      <c r="J190" s="993"/>
      <c r="K190" s="993"/>
    </row>
    <row r="191" spans="1:11" ht="14.1" customHeight="1">
      <c r="A191" s="993"/>
      <c r="B191" s="993"/>
      <c r="C191" s="1009" t="s">
        <v>229</v>
      </c>
      <c r="D191" s="1010">
        <v>0</v>
      </c>
      <c r="E191" s="1010">
        <v>0</v>
      </c>
      <c r="F191" s="1010">
        <v>0</v>
      </c>
      <c r="G191" s="1010">
        <v>0</v>
      </c>
      <c r="H191" s="993"/>
      <c r="I191" s="993"/>
      <c r="J191" s="993"/>
      <c r="K191" s="993"/>
    </row>
    <row r="192" spans="1:11" ht="14.1" customHeight="1">
      <c r="A192" s="993"/>
      <c r="B192" s="993"/>
      <c r="C192" s="1009" t="s">
        <v>230</v>
      </c>
      <c r="D192" s="1010">
        <v>0</v>
      </c>
      <c r="E192" s="1010">
        <v>0</v>
      </c>
      <c r="F192" s="1010">
        <v>0</v>
      </c>
      <c r="G192" s="1010">
        <v>0</v>
      </c>
      <c r="H192" s="993"/>
      <c r="I192" s="993"/>
      <c r="J192" s="993"/>
      <c r="K192" s="993"/>
    </row>
    <row r="193" spans="1:11" ht="14.1" customHeight="1">
      <c r="A193" s="993"/>
      <c r="B193" s="993"/>
      <c r="C193" s="1009" t="s">
        <v>231</v>
      </c>
      <c r="D193" s="1010">
        <v>0</v>
      </c>
      <c r="E193" s="1010">
        <v>0</v>
      </c>
      <c r="F193" s="1010">
        <v>0</v>
      </c>
      <c r="G193" s="1010">
        <v>0</v>
      </c>
      <c r="H193" s="993"/>
      <c r="I193" s="993"/>
      <c r="J193" s="993"/>
      <c r="K193" s="993"/>
    </row>
    <row r="194" spans="1:11" ht="14.1" customHeight="1">
      <c r="A194" s="993"/>
      <c r="B194" s="993"/>
      <c r="C194" s="1009" t="s">
        <v>232</v>
      </c>
      <c r="D194" s="1010">
        <v>0</v>
      </c>
      <c r="E194" s="1010">
        <v>0</v>
      </c>
      <c r="F194" s="1010">
        <v>0</v>
      </c>
      <c r="G194" s="1010">
        <v>0</v>
      </c>
      <c r="H194" s="993"/>
      <c r="I194" s="993"/>
      <c r="J194" s="993"/>
      <c r="K194" s="993"/>
    </row>
    <row r="195" spans="1:11" ht="14.1" customHeight="1">
      <c r="A195" s="993"/>
      <c r="B195" s="993"/>
      <c r="C195" s="1009" t="s">
        <v>234</v>
      </c>
      <c r="D195" s="1010">
        <v>0</v>
      </c>
      <c r="E195" s="1010">
        <v>0</v>
      </c>
      <c r="F195" s="1010">
        <v>0</v>
      </c>
      <c r="G195" s="1010">
        <v>0</v>
      </c>
      <c r="H195" s="993"/>
      <c r="I195" s="993"/>
      <c r="J195" s="993"/>
      <c r="K195" s="993"/>
    </row>
    <row r="196" spans="1:11" ht="14.1" customHeight="1">
      <c r="A196" s="993"/>
      <c r="B196" s="993"/>
      <c r="C196" s="1009" t="s">
        <v>220</v>
      </c>
      <c r="D196" s="1010">
        <v>0</v>
      </c>
      <c r="E196" s="1010">
        <v>0</v>
      </c>
      <c r="F196" s="1010">
        <v>0</v>
      </c>
      <c r="G196" s="1010">
        <v>0</v>
      </c>
      <c r="H196" s="993"/>
      <c r="I196" s="993"/>
      <c r="J196" s="993"/>
      <c r="K196" s="993"/>
    </row>
    <row r="197" spans="1:11" ht="14.1" customHeight="1">
      <c r="A197" s="993"/>
      <c r="B197" s="993"/>
      <c r="C197" s="1009" t="s">
        <v>229</v>
      </c>
      <c r="D197" s="1010">
        <v>0</v>
      </c>
      <c r="E197" s="1010">
        <v>0</v>
      </c>
      <c r="F197" s="1010">
        <v>0</v>
      </c>
      <c r="G197" s="1010">
        <v>0</v>
      </c>
      <c r="H197" s="993"/>
      <c r="I197" s="993"/>
      <c r="J197" s="993"/>
      <c r="K197" s="993"/>
    </row>
    <row r="198" spans="1:11" ht="14.1" customHeight="1">
      <c r="A198" s="993"/>
      <c r="B198" s="993"/>
      <c r="C198" s="1009" t="s">
        <v>230</v>
      </c>
      <c r="D198" s="1010">
        <v>0</v>
      </c>
      <c r="E198" s="1010">
        <v>0</v>
      </c>
      <c r="F198" s="1010">
        <v>0</v>
      </c>
      <c r="G198" s="1010">
        <v>0</v>
      </c>
      <c r="H198" s="993"/>
      <c r="I198" s="993"/>
      <c r="J198" s="993"/>
      <c r="K198" s="993"/>
    </row>
    <row r="199" spans="1:11" ht="14.1" customHeight="1">
      <c r="A199" s="993"/>
      <c r="B199" s="993"/>
      <c r="C199" s="1009" t="s">
        <v>231</v>
      </c>
      <c r="D199" s="1010">
        <v>0</v>
      </c>
      <c r="E199" s="1010">
        <v>0</v>
      </c>
      <c r="F199" s="1010">
        <v>0</v>
      </c>
      <c r="G199" s="1010">
        <v>0</v>
      </c>
      <c r="H199" s="993"/>
      <c r="I199" s="993"/>
      <c r="J199" s="993"/>
      <c r="K199" s="993"/>
    </row>
    <row r="200" spans="1:11" ht="14.1" customHeight="1">
      <c r="A200" s="993"/>
      <c r="B200" s="993"/>
      <c r="C200" s="1009" t="s">
        <v>232</v>
      </c>
      <c r="D200" s="1010">
        <v>0</v>
      </c>
      <c r="E200" s="1010">
        <v>0</v>
      </c>
      <c r="F200" s="1010">
        <v>0</v>
      </c>
      <c r="G200" s="1010">
        <v>0</v>
      </c>
      <c r="H200" s="993"/>
      <c r="I200" s="993"/>
      <c r="J200" s="993"/>
      <c r="K200" s="993"/>
    </row>
    <row r="201" spans="1:11" ht="14.1" customHeight="1">
      <c r="A201" s="993"/>
      <c r="B201" s="993"/>
      <c r="C201" s="1009" t="s">
        <v>235</v>
      </c>
      <c r="D201" s="1010">
        <v>0</v>
      </c>
      <c r="E201" s="1010">
        <v>0</v>
      </c>
      <c r="F201" s="1010">
        <v>0</v>
      </c>
      <c r="G201" s="1010">
        <v>0</v>
      </c>
      <c r="H201" s="993"/>
      <c r="I201" s="993"/>
      <c r="J201" s="993"/>
      <c r="K201" s="993"/>
    </row>
    <row r="202" spans="1:11" ht="14.1" customHeight="1">
      <c r="A202" s="993"/>
      <c r="B202" s="993"/>
      <c r="C202" s="1009" t="s">
        <v>236</v>
      </c>
      <c r="D202" s="1010">
        <v>0</v>
      </c>
      <c r="E202" s="1010">
        <v>0</v>
      </c>
      <c r="F202" s="1010">
        <v>0</v>
      </c>
      <c r="G202" s="1010">
        <v>0</v>
      </c>
      <c r="H202" s="993"/>
      <c r="I202" s="993"/>
      <c r="J202" s="993"/>
      <c r="K202" s="993"/>
    </row>
    <row r="203" spans="1:11" ht="14.1" customHeight="1">
      <c r="A203" s="993"/>
      <c r="B203" s="993"/>
      <c r="C203" s="1011" t="s">
        <v>237</v>
      </c>
      <c r="D203" s="1010">
        <v>0</v>
      </c>
      <c r="E203" s="1010">
        <v>1074358000</v>
      </c>
      <c r="F203" s="1010">
        <v>1031205000</v>
      </c>
      <c r="G203" s="1010">
        <v>1035490000</v>
      </c>
      <c r="H203" s="993"/>
      <c r="I203" s="993"/>
      <c r="J203" s="993"/>
      <c r="K203" s="993"/>
    </row>
    <row r="204" spans="1:11">
      <c r="A204" s="993"/>
      <c r="B204" s="993"/>
      <c r="C204" s="1003" t="s">
        <v>209</v>
      </c>
      <c r="D204" s="1659" t="s">
        <v>2784</v>
      </c>
      <c r="E204" s="1660"/>
      <c r="F204" s="1660"/>
      <c r="G204" s="1660"/>
      <c r="H204" s="993"/>
      <c r="I204" s="993"/>
      <c r="J204" s="993"/>
      <c r="K204" s="993"/>
    </row>
    <row r="205" spans="1:11" ht="18" customHeight="1">
      <c r="A205" s="993"/>
      <c r="B205" s="993"/>
      <c r="C205" s="1004" t="s">
        <v>211</v>
      </c>
      <c r="D205" s="1661" t="s">
        <v>2785</v>
      </c>
      <c r="E205" s="1662"/>
      <c r="F205" s="1662"/>
      <c r="G205" s="1662"/>
      <c r="H205" s="993"/>
      <c r="I205" s="993"/>
      <c r="J205" s="993"/>
      <c r="K205" s="993"/>
    </row>
    <row r="206" spans="1:11">
      <c r="A206" s="993"/>
      <c r="B206" s="993"/>
      <c r="C206" s="1004" t="s">
        <v>31</v>
      </c>
      <c r="D206" s="1661" t="s">
        <v>2786</v>
      </c>
      <c r="E206" s="1662"/>
      <c r="F206" s="1662"/>
      <c r="G206" s="1662"/>
      <c r="H206" s="993"/>
      <c r="I206" s="993"/>
      <c r="J206" s="993"/>
      <c r="K206" s="993"/>
    </row>
    <row r="207" spans="1:11" ht="15" customHeight="1">
      <c r="A207" s="993"/>
      <c r="B207" s="993"/>
      <c r="C207" s="1005"/>
      <c r="D207" s="1006">
        <v>2025</v>
      </c>
      <c r="E207" s="1006">
        <v>2026</v>
      </c>
      <c r="F207" s="1006">
        <v>2027</v>
      </c>
      <c r="G207" s="1006">
        <v>2028</v>
      </c>
      <c r="H207" s="993"/>
      <c r="I207" s="993"/>
      <c r="J207" s="993"/>
      <c r="K207" s="993"/>
    </row>
    <row r="208" spans="1:11" ht="15" customHeight="1">
      <c r="A208" s="993"/>
      <c r="B208" s="993"/>
      <c r="C208" s="1007"/>
      <c r="D208" s="1008" t="s">
        <v>13</v>
      </c>
      <c r="E208" s="1008" t="s">
        <v>14</v>
      </c>
      <c r="F208" s="1008" t="s">
        <v>14</v>
      </c>
      <c r="G208" s="1008" t="s">
        <v>14</v>
      </c>
      <c r="H208" s="993"/>
      <c r="I208" s="993"/>
      <c r="J208" s="993"/>
      <c r="K208" s="993"/>
    </row>
    <row r="209" spans="1:11" ht="14.1" customHeight="1">
      <c r="A209" s="993"/>
      <c r="B209" s="993"/>
      <c r="C209" s="997" t="s">
        <v>33</v>
      </c>
      <c r="D209" s="1001" t="s">
        <v>200</v>
      </c>
      <c r="E209" s="1001" t="s">
        <v>2787</v>
      </c>
      <c r="F209" s="1001" t="s">
        <v>2787</v>
      </c>
      <c r="G209" s="1001" t="s">
        <v>2787</v>
      </c>
      <c r="H209" s="993"/>
      <c r="I209" s="993"/>
      <c r="J209" s="993"/>
      <c r="K209" s="993"/>
    </row>
    <row r="210" spans="1:11" ht="14.1" customHeight="1">
      <c r="A210" s="993"/>
      <c r="B210" s="993"/>
      <c r="C210" s="997" t="s">
        <v>214</v>
      </c>
      <c r="D210" s="1001" t="s">
        <v>2788</v>
      </c>
      <c r="E210" s="1001" t="s">
        <v>2789</v>
      </c>
      <c r="F210" s="1001" t="s">
        <v>2386</v>
      </c>
      <c r="G210" s="1001" t="s">
        <v>2386</v>
      </c>
      <c r="H210" s="993"/>
      <c r="I210" s="993"/>
      <c r="J210" s="993"/>
      <c r="K210" s="993"/>
    </row>
    <row r="211" spans="1:11" ht="14.1" customHeight="1">
      <c r="A211" s="993"/>
      <c r="B211" s="993"/>
      <c r="C211" s="997" t="s">
        <v>215</v>
      </c>
      <c r="D211" s="1001" t="s">
        <v>164</v>
      </c>
      <c r="E211" s="1001" t="s">
        <v>2790</v>
      </c>
      <c r="F211" s="1001" t="s">
        <v>2791</v>
      </c>
      <c r="G211" s="1001" t="s">
        <v>2791</v>
      </c>
      <c r="H211" s="993"/>
      <c r="I211" s="993"/>
      <c r="J211" s="993"/>
      <c r="K211" s="993"/>
    </row>
    <row r="212" spans="1:11" ht="14.1" customHeight="1">
      <c r="A212" s="993"/>
      <c r="B212" s="993"/>
      <c r="C212" s="997" t="s">
        <v>216</v>
      </c>
      <c r="D212" s="1001" t="s">
        <v>200</v>
      </c>
      <c r="E212" s="1001" t="s">
        <v>200</v>
      </c>
      <c r="F212" s="1001" t="s">
        <v>164</v>
      </c>
      <c r="G212" s="1001" t="s">
        <v>164</v>
      </c>
      <c r="H212" s="993"/>
      <c r="I212" s="993"/>
      <c r="J212" s="993"/>
      <c r="K212" s="993"/>
    </row>
    <row r="213" spans="1:11" ht="14.1" customHeight="1">
      <c r="A213" s="993"/>
      <c r="B213" s="993"/>
      <c r="C213" s="997" t="s">
        <v>217</v>
      </c>
      <c r="D213" s="1001" t="s">
        <v>200</v>
      </c>
      <c r="E213" s="1001" t="s">
        <v>2792</v>
      </c>
      <c r="F213" s="1001" t="s">
        <v>1263</v>
      </c>
      <c r="G213" s="1001" t="s">
        <v>164</v>
      </c>
      <c r="H213" s="993"/>
      <c r="I213" s="993"/>
      <c r="J213" s="993"/>
      <c r="K213" s="993"/>
    </row>
    <row r="214" spans="1:11" ht="14.1" customHeight="1">
      <c r="A214" s="993"/>
      <c r="B214" s="993"/>
      <c r="C214" s="997" t="s">
        <v>39</v>
      </c>
      <c r="D214" s="1001" t="s">
        <v>200</v>
      </c>
      <c r="E214" s="1001" t="s">
        <v>200</v>
      </c>
      <c r="F214" s="1001" t="s">
        <v>1263</v>
      </c>
      <c r="G214" s="1001" t="s">
        <v>164</v>
      </c>
      <c r="H214" s="993"/>
      <c r="I214" s="993"/>
      <c r="J214" s="993"/>
      <c r="K214" s="993"/>
    </row>
    <row r="215" spans="1:11" ht="14.1" customHeight="1">
      <c r="A215" s="993"/>
      <c r="B215" s="993"/>
      <c r="C215" s="1663" t="s">
        <v>218</v>
      </c>
      <c r="D215" s="1664"/>
      <c r="E215" s="1664"/>
      <c r="F215" s="1664"/>
      <c r="G215" s="1664"/>
      <c r="H215" s="993"/>
      <c r="I215" s="993"/>
      <c r="J215" s="993"/>
      <c r="K215" s="993"/>
    </row>
    <row r="216" spans="1:11" ht="14.1" customHeight="1">
      <c r="A216" s="993"/>
      <c r="B216" s="993"/>
      <c r="C216" s="1005"/>
      <c r="D216" s="1006">
        <v>2025</v>
      </c>
      <c r="E216" s="1006">
        <v>2026</v>
      </c>
      <c r="F216" s="1006">
        <v>2027</v>
      </c>
      <c r="G216" s="1006">
        <v>2028</v>
      </c>
      <c r="H216" s="993"/>
      <c r="I216" s="993"/>
      <c r="J216" s="993"/>
      <c r="K216" s="993"/>
    </row>
    <row r="217" spans="1:11" ht="14.1" customHeight="1">
      <c r="A217" s="993"/>
      <c r="B217" s="993"/>
      <c r="C217" s="1007"/>
      <c r="D217" s="1008" t="s">
        <v>13</v>
      </c>
      <c r="E217" s="1008" t="s">
        <v>14</v>
      </c>
      <c r="F217" s="1008" t="s">
        <v>14</v>
      </c>
      <c r="G217" s="1008" t="s">
        <v>14</v>
      </c>
      <c r="H217" s="993"/>
      <c r="I217" s="993"/>
      <c r="J217" s="993"/>
      <c r="K217" s="993"/>
    </row>
    <row r="218" spans="1:11" ht="14.1" customHeight="1">
      <c r="A218" s="993"/>
      <c r="B218" s="993"/>
      <c r="C218" s="1009" t="s">
        <v>219</v>
      </c>
      <c r="D218" s="1010">
        <v>0</v>
      </c>
      <c r="E218" s="1010">
        <v>0</v>
      </c>
      <c r="F218" s="1010">
        <v>0</v>
      </c>
      <c r="G218" s="1010">
        <v>0</v>
      </c>
      <c r="H218" s="993"/>
      <c r="I218" s="993"/>
      <c r="J218" s="993"/>
      <c r="K218" s="993"/>
    </row>
    <row r="219" spans="1:11" ht="14.1" customHeight="1">
      <c r="A219" s="993"/>
      <c r="B219" s="993"/>
      <c r="C219" s="1009" t="s">
        <v>220</v>
      </c>
      <c r="D219" s="1010">
        <v>0</v>
      </c>
      <c r="E219" s="1010">
        <v>0</v>
      </c>
      <c r="F219" s="1010">
        <v>0</v>
      </c>
      <c r="G219" s="1010">
        <v>0</v>
      </c>
      <c r="H219" s="993"/>
      <c r="I219" s="993"/>
      <c r="J219" s="993"/>
      <c r="K219" s="993"/>
    </row>
    <row r="220" spans="1:11" ht="14.1" customHeight="1">
      <c r="A220" s="993"/>
      <c r="B220" s="993"/>
      <c r="C220" s="1009" t="s">
        <v>221</v>
      </c>
      <c r="D220" s="1010">
        <v>0</v>
      </c>
      <c r="E220" s="1010">
        <v>0</v>
      </c>
      <c r="F220" s="1010">
        <v>0</v>
      </c>
      <c r="G220" s="1010">
        <v>0</v>
      </c>
      <c r="H220" s="993"/>
      <c r="I220" s="993"/>
      <c r="J220" s="993"/>
      <c r="K220" s="993"/>
    </row>
    <row r="221" spans="1:11" ht="14.1" customHeight="1">
      <c r="A221" s="993"/>
      <c r="B221" s="993"/>
      <c r="C221" s="1009" t="s">
        <v>222</v>
      </c>
      <c r="D221" s="1010">
        <v>0</v>
      </c>
      <c r="E221" s="1010">
        <v>0</v>
      </c>
      <c r="F221" s="1010">
        <v>0</v>
      </c>
      <c r="G221" s="1010">
        <v>0</v>
      </c>
      <c r="H221" s="993"/>
      <c r="I221" s="993"/>
      <c r="J221" s="993"/>
      <c r="K221" s="993"/>
    </row>
    <row r="222" spans="1:11" ht="14.1" customHeight="1">
      <c r="A222" s="993"/>
      <c r="B222" s="993"/>
      <c r="C222" s="1009" t="s">
        <v>220</v>
      </c>
      <c r="D222" s="1010">
        <v>0</v>
      </c>
      <c r="E222" s="1010">
        <v>0</v>
      </c>
      <c r="F222" s="1010">
        <v>0</v>
      </c>
      <c r="G222" s="1010">
        <v>0</v>
      </c>
      <c r="H222" s="993"/>
      <c r="I222" s="993"/>
      <c r="J222" s="993"/>
      <c r="K222" s="993"/>
    </row>
    <row r="223" spans="1:11" ht="14.1" customHeight="1">
      <c r="A223" s="993"/>
      <c r="B223" s="993"/>
      <c r="C223" s="1009" t="s">
        <v>221</v>
      </c>
      <c r="D223" s="1010">
        <v>0</v>
      </c>
      <c r="E223" s="1010">
        <v>0</v>
      </c>
      <c r="F223" s="1010">
        <v>0</v>
      </c>
      <c r="G223" s="1010">
        <v>0</v>
      </c>
      <c r="H223" s="993"/>
      <c r="I223" s="993"/>
      <c r="J223" s="993"/>
      <c r="K223" s="993"/>
    </row>
    <row r="224" spans="1:11" ht="14.1" customHeight="1">
      <c r="A224" s="993"/>
      <c r="B224" s="993"/>
      <c r="C224" s="1009" t="s">
        <v>223</v>
      </c>
      <c r="D224" s="1010">
        <v>0</v>
      </c>
      <c r="E224" s="1010">
        <v>120000000</v>
      </c>
      <c r="F224" s="1010">
        <v>100000000</v>
      </c>
      <c r="G224" s="1010">
        <v>100000000</v>
      </c>
      <c r="H224" s="993"/>
      <c r="I224" s="993"/>
      <c r="J224" s="993"/>
      <c r="K224" s="993"/>
    </row>
    <row r="225" spans="1:11" ht="14.1" customHeight="1">
      <c r="A225" s="993"/>
      <c r="B225" s="993"/>
      <c r="C225" s="1009" t="s">
        <v>220</v>
      </c>
      <c r="D225" s="1010">
        <v>0</v>
      </c>
      <c r="E225" s="1010">
        <v>120000000</v>
      </c>
      <c r="F225" s="1010">
        <v>100000000</v>
      </c>
      <c r="G225" s="1010">
        <v>100000000</v>
      </c>
      <c r="H225" s="993"/>
      <c r="I225" s="993"/>
      <c r="J225" s="993"/>
      <c r="K225" s="993"/>
    </row>
    <row r="226" spans="1:11" ht="14.1" customHeight="1">
      <c r="A226" s="993"/>
      <c r="B226" s="993"/>
      <c r="C226" s="1009" t="s">
        <v>221</v>
      </c>
      <c r="D226" s="1010">
        <v>0</v>
      </c>
      <c r="E226" s="1010">
        <v>0</v>
      </c>
      <c r="F226" s="1010">
        <v>0</v>
      </c>
      <c r="G226" s="1010">
        <v>0</v>
      </c>
      <c r="H226" s="993"/>
      <c r="I226" s="993"/>
      <c r="J226" s="993"/>
      <c r="K226" s="993"/>
    </row>
    <row r="227" spans="1:11" ht="14.1" customHeight="1">
      <c r="A227" s="993"/>
      <c r="B227" s="993"/>
      <c r="C227" s="1009" t="s">
        <v>224</v>
      </c>
      <c r="D227" s="1010">
        <v>0</v>
      </c>
      <c r="E227" s="1010">
        <v>0</v>
      </c>
      <c r="F227" s="1010">
        <v>0</v>
      </c>
      <c r="G227" s="1010">
        <v>0</v>
      </c>
      <c r="H227" s="993"/>
      <c r="I227" s="993"/>
      <c r="J227" s="993"/>
      <c r="K227" s="993"/>
    </row>
    <row r="228" spans="1:11" ht="14.1" customHeight="1">
      <c r="A228" s="993"/>
      <c r="B228" s="993"/>
      <c r="C228" s="1009" t="s">
        <v>220</v>
      </c>
      <c r="D228" s="1010">
        <v>0</v>
      </c>
      <c r="E228" s="1010">
        <v>0</v>
      </c>
      <c r="F228" s="1010">
        <v>0</v>
      </c>
      <c r="G228" s="1010">
        <v>0</v>
      </c>
      <c r="H228" s="993"/>
      <c r="I228" s="993"/>
      <c r="J228" s="993"/>
      <c r="K228" s="993"/>
    </row>
    <row r="229" spans="1:11" ht="14.1" customHeight="1">
      <c r="A229" s="993"/>
      <c r="B229" s="993"/>
      <c r="C229" s="1009" t="s">
        <v>221</v>
      </c>
      <c r="D229" s="1010">
        <v>0</v>
      </c>
      <c r="E229" s="1010">
        <v>0</v>
      </c>
      <c r="F229" s="1010">
        <v>0</v>
      </c>
      <c r="G229" s="1010">
        <v>0</v>
      </c>
      <c r="H229" s="993"/>
      <c r="I229" s="993"/>
      <c r="J229" s="993"/>
      <c r="K229" s="993"/>
    </row>
    <row r="230" spans="1:11" ht="14.1" customHeight="1">
      <c r="A230" s="993"/>
      <c r="B230" s="993"/>
      <c r="C230" s="1009" t="s">
        <v>225</v>
      </c>
      <c r="D230" s="1010">
        <v>0</v>
      </c>
      <c r="E230" s="1010">
        <v>0</v>
      </c>
      <c r="F230" s="1010">
        <v>0</v>
      </c>
      <c r="G230" s="1010">
        <v>0</v>
      </c>
      <c r="H230" s="993"/>
      <c r="I230" s="993"/>
      <c r="J230" s="993"/>
      <c r="K230" s="993"/>
    </row>
    <row r="231" spans="1:11" ht="14.1" customHeight="1">
      <c r="A231" s="993"/>
      <c r="B231" s="993"/>
      <c r="C231" s="1009" t="s">
        <v>220</v>
      </c>
      <c r="D231" s="1010">
        <v>0</v>
      </c>
      <c r="E231" s="1010">
        <v>0</v>
      </c>
      <c r="F231" s="1010">
        <v>0</v>
      </c>
      <c r="G231" s="1010">
        <v>0</v>
      </c>
      <c r="H231" s="993"/>
      <c r="I231" s="993"/>
      <c r="J231" s="993"/>
      <c r="K231" s="993"/>
    </row>
    <row r="232" spans="1:11" ht="14.1" customHeight="1">
      <c r="A232" s="993"/>
      <c r="B232" s="993"/>
      <c r="C232" s="1009" t="s">
        <v>221</v>
      </c>
      <c r="D232" s="1010">
        <v>0</v>
      </c>
      <c r="E232" s="1010">
        <v>0</v>
      </c>
      <c r="F232" s="1010">
        <v>0</v>
      </c>
      <c r="G232" s="1010">
        <v>0</v>
      </c>
      <c r="H232" s="993"/>
      <c r="I232" s="993"/>
      <c r="J232" s="993"/>
      <c r="K232" s="993"/>
    </row>
    <row r="233" spans="1:11" ht="14.1" customHeight="1">
      <c r="A233" s="993"/>
      <c r="B233" s="993"/>
      <c r="C233" s="1009" t="s">
        <v>226</v>
      </c>
      <c r="D233" s="1010">
        <v>0</v>
      </c>
      <c r="E233" s="1010">
        <v>0</v>
      </c>
      <c r="F233" s="1010">
        <v>0</v>
      </c>
      <c r="G233" s="1010">
        <v>0</v>
      </c>
      <c r="H233" s="993"/>
      <c r="I233" s="993"/>
      <c r="J233" s="993"/>
      <c r="K233" s="993"/>
    </row>
    <row r="234" spans="1:11" ht="14.1" customHeight="1">
      <c r="A234" s="993"/>
      <c r="B234" s="993"/>
      <c r="C234" s="1009" t="s">
        <v>220</v>
      </c>
      <c r="D234" s="1010">
        <v>0</v>
      </c>
      <c r="E234" s="1010">
        <v>0</v>
      </c>
      <c r="F234" s="1010">
        <v>0</v>
      </c>
      <c r="G234" s="1010">
        <v>0</v>
      </c>
      <c r="H234" s="993"/>
      <c r="I234" s="993"/>
      <c r="J234" s="993"/>
      <c r="K234" s="993"/>
    </row>
    <row r="235" spans="1:11" ht="14.1" customHeight="1">
      <c r="A235" s="993"/>
      <c r="B235" s="993"/>
      <c r="C235" s="1009" t="s">
        <v>221</v>
      </c>
      <c r="D235" s="1010">
        <v>0</v>
      </c>
      <c r="E235" s="1010">
        <v>0</v>
      </c>
      <c r="F235" s="1010">
        <v>0</v>
      </c>
      <c r="G235" s="1010">
        <v>0</v>
      </c>
      <c r="H235" s="993"/>
      <c r="I235" s="993"/>
      <c r="J235" s="993"/>
      <c r="K235" s="993"/>
    </row>
    <row r="236" spans="1:11" ht="14.1" customHeight="1">
      <c r="A236" s="993"/>
      <c r="B236" s="993"/>
      <c r="C236" s="1009" t="s">
        <v>227</v>
      </c>
      <c r="D236" s="1010">
        <v>0</v>
      </c>
      <c r="E236" s="1010">
        <v>0</v>
      </c>
      <c r="F236" s="1010">
        <v>0</v>
      </c>
      <c r="G236" s="1010">
        <v>0</v>
      </c>
      <c r="H236" s="993"/>
      <c r="I236" s="993"/>
      <c r="J236" s="993"/>
      <c r="K236" s="993"/>
    </row>
    <row r="237" spans="1:11" ht="14.1" customHeight="1">
      <c r="A237" s="993"/>
      <c r="B237" s="993"/>
      <c r="C237" s="1009" t="s">
        <v>220</v>
      </c>
      <c r="D237" s="1010">
        <v>0</v>
      </c>
      <c r="E237" s="1010">
        <v>0</v>
      </c>
      <c r="F237" s="1010">
        <v>0</v>
      </c>
      <c r="G237" s="1010">
        <v>0</v>
      </c>
      <c r="H237" s="993"/>
      <c r="I237" s="993"/>
      <c r="J237" s="993"/>
      <c r="K237" s="993"/>
    </row>
    <row r="238" spans="1:11" ht="14.1" customHeight="1">
      <c r="A238" s="993"/>
      <c r="B238" s="993"/>
      <c r="C238" s="1009" t="s">
        <v>221</v>
      </c>
      <c r="D238" s="1010">
        <v>0</v>
      </c>
      <c r="E238" s="1010">
        <v>0</v>
      </c>
      <c r="F238" s="1010">
        <v>0</v>
      </c>
      <c r="G238" s="1010">
        <v>0</v>
      </c>
      <c r="H238" s="993"/>
      <c r="I238" s="993"/>
      <c r="J238" s="993"/>
      <c r="K238" s="993"/>
    </row>
    <row r="239" spans="1:11" ht="14.1" customHeight="1">
      <c r="A239" s="993"/>
      <c r="B239" s="993"/>
      <c r="C239" s="1009" t="s">
        <v>228</v>
      </c>
      <c r="D239" s="1010">
        <v>0</v>
      </c>
      <c r="E239" s="1010">
        <v>0</v>
      </c>
      <c r="F239" s="1010">
        <v>0</v>
      </c>
      <c r="G239" s="1010">
        <v>0</v>
      </c>
      <c r="H239" s="993"/>
      <c r="I239" s="993"/>
      <c r="J239" s="993"/>
      <c r="K239" s="993"/>
    </row>
    <row r="240" spans="1:11" ht="14.1" customHeight="1">
      <c r="A240" s="993"/>
      <c r="B240" s="993"/>
      <c r="C240" s="1009" t="s">
        <v>220</v>
      </c>
      <c r="D240" s="1010">
        <v>0</v>
      </c>
      <c r="E240" s="1010">
        <v>0</v>
      </c>
      <c r="F240" s="1010">
        <v>0</v>
      </c>
      <c r="G240" s="1010">
        <v>0</v>
      </c>
      <c r="H240" s="993"/>
      <c r="I240" s="993"/>
      <c r="J240" s="993"/>
      <c r="K240" s="993"/>
    </row>
    <row r="241" spans="1:11" ht="14.1" customHeight="1">
      <c r="A241" s="993"/>
      <c r="B241" s="993"/>
      <c r="C241" s="1009" t="s">
        <v>229</v>
      </c>
      <c r="D241" s="1010">
        <v>0</v>
      </c>
      <c r="E241" s="1010">
        <v>0</v>
      </c>
      <c r="F241" s="1010">
        <v>0</v>
      </c>
      <c r="G241" s="1010">
        <v>0</v>
      </c>
      <c r="H241" s="993"/>
      <c r="I241" s="993"/>
      <c r="J241" s="993"/>
      <c r="K241" s="993"/>
    </row>
    <row r="242" spans="1:11" ht="14.1" customHeight="1">
      <c r="A242" s="993"/>
      <c r="B242" s="993"/>
      <c r="C242" s="1009" t="s">
        <v>230</v>
      </c>
      <c r="D242" s="1010">
        <v>0</v>
      </c>
      <c r="E242" s="1010">
        <v>0</v>
      </c>
      <c r="F242" s="1010">
        <v>0</v>
      </c>
      <c r="G242" s="1010">
        <v>0</v>
      </c>
      <c r="H242" s="993"/>
      <c r="I242" s="993"/>
      <c r="J242" s="993"/>
      <c r="K242" s="993"/>
    </row>
    <row r="243" spans="1:11" ht="14.1" customHeight="1">
      <c r="A243" s="993"/>
      <c r="B243" s="993"/>
      <c r="C243" s="1009" t="s">
        <v>231</v>
      </c>
      <c r="D243" s="1010">
        <v>0</v>
      </c>
      <c r="E243" s="1010">
        <v>0</v>
      </c>
      <c r="F243" s="1010">
        <v>0</v>
      </c>
      <c r="G243" s="1010">
        <v>0</v>
      </c>
      <c r="H243" s="993"/>
      <c r="I243" s="993"/>
      <c r="J243" s="993"/>
      <c r="K243" s="993"/>
    </row>
    <row r="244" spans="1:11" ht="14.1" customHeight="1">
      <c r="A244" s="993"/>
      <c r="B244" s="993"/>
      <c r="C244" s="1009" t="s">
        <v>232</v>
      </c>
      <c r="D244" s="1010">
        <v>0</v>
      </c>
      <c r="E244" s="1010">
        <v>0</v>
      </c>
      <c r="F244" s="1010">
        <v>0</v>
      </c>
      <c r="G244" s="1010">
        <v>0</v>
      </c>
      <c r="H244" s="993"/>
      <c r="I244" s="993"/>
      <c r="J244" s="993"/>
      <c r="K244" s="993"/>
    </row>
    <row r="245" spans="1:11" ht="14.1" customHeight="1">
      <c r="A245" s="993"/>
      <c r="B245" s="993"/>
      <c r="C245" s="1009" t="s">
        <v>233</v>
      </c>
      <c r="D245" s="1010">
        <v>0</v>
      </c>
      <c r="E245" s="1010">
        <v>0</v>
      </c>
      <c r="F245" s="1010">
        <v>0</v>
      </c>
      <c r="G245" s="1010">
        <v>0</v>
      </c>
      <c r="H245" s="993"/>
      <c r="I245" s="993"/>
      <c r="J245" s="993"/>
      <c r="K245" s="993"/>
    </row>
    <row r="246" spans="1:11" ht="14.1" customHeight="1">
      <c r="A246" s="993"/>
      <c r="B246" s="993"/>
      <c r="C246" s="1009" t="s">
        <v>220</v>
      </c>
      <c r="D246" s="1010">
        <v>0</v>
      </c>
      <c r="E246" s="1010">
        <v>0</v>
      </c>
      <c r="F246" s="1010">
        <v>0</v>
      </c>
      <c r="G246" s="1010">
        <v>0</v>
      </c>
      <c r="H246" s="993"/>
      <c r="I246" s="993"/>
      <c r="J246" s="993"/>
      <c r="K246" s="993"/>
    </row>
    <row r="247" spans="1:11" ht="14.1" customHeight="1">
      <c r="A247" s="993"/>
      <c r="B247" s="993"/>
      <c r="C247" s="1009" t="s">
        <v>229</v>
      </c>
      <c r="D247" s="1010">
        <v>0</v>
      </c>
      <c r="E247" s="1010">
        <v>0</v>
      </c>
      <c r="F247" s="1010">
        <v>0</v>
      </c>
      <c r="G247" s="1010">
        <v>0</v>
      </c>
      <c r="H247" s="993"/>
      <c r="I247" s="993"/>
      <c r="J247" s="993"/>
      <c r="K247" s="993"/>
    </row>
    <row r="248" spans="1:11" ht="14.1" customHeight="1">
      <c r="A248" s="993"/>
      <c r="B248" s="993"/>
      <c r="C248" s="1009" t="s">
        <v>230</v>
      </c>
      <c r="D248" s="1010">
        <v>0</v>
      </c>
      <c r="E248" s="1010">
        <v>0</v>
      </c>
      <c r="F248" s="1010">
        <v>0</v>
      </c>
      <c r="G248" s="1010">
        <v>0</v>
      </c>
      <c r="H248" s="993"/>
      <c r="I248" s="993"/>
      <c r="J248" s="993"/>
      <c r="K248" s="993"/>
    </row>
    <row r="249" spans="1:11" ht="14.1" customHeight="1">
      <c r="A249" s="993"/>
      <c r="B249" s="993"/>
      <c r="C249" s="1009" t="s">
        <v>231</v>
      </c>
      <c r="D249" s="1010">
        <v>0</v>
      </c>
      <c r="E249" s="1010">
        <v>0</v>
      </c>
      <c r="F249" s="1010">
        <v>0</v>
      </c>
      <c r="G249" s="1010">
        <v>0</v>
      </c>
      <c r="H249" s="993"/>
      <c r="I249" s="993"/>
      <c r="J249" s="993"/>
      <c r="K249" s="993"/>
    </row>
    <row r="250" spans="1:11" ht="14.1" customHeight="1">
      <c r="A250" s="993"/>
      <c r="B250" s="993"/>
      <c r="C250" s="1009" t="s">
        <v>232</v>
      </c>
      <c r="D250" s="1010">
        <v>0</v>
      </c>
      <c r="E250" s="1010">
        <v>0</v>
      </c>
      <c r="F250" s="1010">
        <v>0</v>
      </c>
      <c r="G250" s="1010">
        <v>0</v>
      </c>
      <c r="H250" s="993"/>
      <c r="I250" s="993"/>
      <c r="J250" s="993"/>
      <c r="K250" s="993"/>
    </row>
    <row r="251" spans="1:11" ht="14.1" customHeight="1">
      <c r="A251" s="993"/>
      <c r="B251" s="993"/>
      <c r="C251" s="1009" t="s">
        <v>234</v>
      </c>
      <c r="D251" s="1010">
        <v>0</v>
      </c>
      <c r="E251" s="1010">
        <v>0</v>
      </c>
      <c r="F251" s="1010">
        <v>0</v>
      </c>
      <c r="G251" s="1010">
        <v>0</v>
      </c>
      <c r="H251" s="993"/>
      <c r="I251" s="993"/>
      <c r="J251" s="993"/>
      <c r="K251" s="993"/>
    </row>
    <row r="252" spans="1:11" ht="14.1" customHeight="1">
      <c r="A252" s="993"/>
      <c r="B252" s="993"/>
      <c r="C252" s="1009" t="s">
        <v>220</v>
      </c>
      <c r="D252" s="1010">
        <v>0</v>
      </c>
      <c r="E252" s="1010">
        <v>0</v>
      </c>
      <c r="F252" s="1010">
        <v>0</v>
      </c>
      <c r="G252" s="1010">
        <v>0</v>
      </c>
      <c r="H252" s="993"/>
      <c r="I252" s="993"/>
      <c r="J252" s="993"/>
      <c r="K252" s="993"/>
    </row>
    <row r="253" spans="1:11" ht="14.1" customHeight="1">
      <c r="A253" s="993"/>
      <c r="B253" s="993"/>
      <c r="C253" s="1009" t="s">
        <v>229</v>
      </c>
      <c r="D253" s="1010">
        <v>0</v>
      </c>
      <c r="E253" s="1010">
        <v>0</v>
      </c>
      <c r="F253" s="1010">
        <v>0</v>
      </c>
      <c r="G253" s="1010">
        <v>0</v>
      </c>
      <c r="H253" s="993"/>
      <c r="I253" s="993"/>
      <c r="J253" s="993"/>
      <c r="K253" s="993"/>
    </row>
    <row r="254" spans="1:11" ht="14.1" customHeight="1">
      <c r="A254" s="993"/>
      <c r="B254" s="993"/>
      <c r="C254" s="1009" t="s">
        <v>230</v>
      </c>
      <c r="D254" s="1010">
        <v>0</v>
      </c>
      <c r="E254" s="1010">
        <v>0</v>
      </c>
      <c r="F254" s="1010">
        <v>0</v>
      </c>
      <c r="G254" s="1010">
        <v>0</v>
      </c>
      <c r="H254" s="993"/>
      <c r="I254" s="993"/>
      <c r="J254" s="993"/>
      <c r="K254" s="993"/>
    </row>
    <row r="255" spans="1:11" ht="14.1" customHeight="1">
      <c r="A255" s="993"/>
      <c r="B255" s="993"/>
      <c r="C255" s="1009" t="s">
        <v>231</v>
      </c>
      <c r="D255" s="1010">
        <v>0</v>
      </c>
      <c r="E255" s="1010">
        <v>0</v>
      </c>
      <c r="F255" s="1010">
        <v>0</v>
      </c>
      <c r="G255" s="1010">
        <v>0</v>
      </c>
      <c r="H255" s="993"/>
      <c r="I255" s="993"/>
      <c r="J255" s="993"/>
      <c r="K255" s="993"/>
    </row>
    <row r="256" spans="1:11" ht="14.1" customHeight="1">
      <c r="A256" s="993"/>
      <c r="B256" s="993"/>
      <c r="C256" s="1009" t="s">
        <v>232</v>
      </c>
      <c r="D256" s="1010">
        <v>0</v>
      </c>
      <c r="E256" s="1010">
        <v>0</v>
      </c>
      <c r="F256" s="1010">
        <v>0</v>
      </c>
      <c r="G256" s="1010">
        <v>0</v>
      </c>
      <c r="H256" s="993"/>
      <c r="I256" s="993"/>
      <c r="J256" s="993"/>
      <c r="K256" s="993"/>
    </row>
    <row r="257" spans="1:11" ht="14.1" customHeight="1">
      <c r="A257" s="993"/>
      <c r="B257" s="993"/>
      <c r="C257" s="1009" t="s">
        <v>235</v>
      </c>
      <c r="D257" s="1010">
        <v>0</v>
      </c>
      <c r="E257" s="1010">
        <v>0</v>
      </c>
      <c r="F257" s="1010">
        <v>0</v>
      </c>
      <c r="G257" s="1010">
        <v>0</v>
      </c>
      <c r="H257" s="993"/>
      <c r="I257" s="993"/>
      <c r="J257" s="993"/>
      <c r="K257" s="993"/>
    </row>
    <row r="258" spans="1:11" ht="14.1" customHeight="1">
      <c r="A258" s="993"/>
      <c r="B258" s="993"/>
      <c r="C258" s="1009" t="s">
        <v>236</v>
      </c>
      <c r="D258" s="1010">
        <v>0</v>
      </c>
      <c r="E258" s="1010">
        <v>0</v>
      </c>
      <c r="F258" s="1010">
        <v>0</v>
      </c>
      <c r="G258" s="1010">
        <v>0</v>
      </c>
      <c r="H258" s="993"/>
      <c r="I258" s="993"/>
      <c r="J258" s="993"/>
      <c r="K258" s="993"/>
    </row>
    <row r="259" spans="1:11" ht="14.1" customHeight="1">
      <c r="A259" s="993"/>
      <c r="B259" s="993"/>
      <c r="C259" s="1011" t="s">
        <v>237</v>
      </c>
      <c r="D259" s="1010">
        <v>0</v>
      </c>
      <c r="E259" s="1010">
        <v>120000000</v>
      </c>
      <c r="F259" s="1010">
        <v>100000000</v>
      </c>
      <c r="G259" s="1010">
        <v>100000000</v>
      </c>
      <c r="H259" s="993"/>
      <c r="I259" s="993"/>
      <c r="J259" s="993"/>
      <c r="K259" s="993"/>
    </row>
    <row r="260" spans="1:11">
      <c r="A260" s="993"/>
      <c r="B260" s="993"/>
      <c r="C260" s="1003" t="s">
        <v>209</v>
      </c>
      <c r="D260" s="1659" t="s">
        <v>2793</v>
      </c>
      <c r="E260" s="1660"/>
      <c r="F260" s="1660"/>
      <c r="G260" s="1660"/>
      <c r="H260" s="993"/>
      <c r="I260" s="993"/>
      <c r="J260" s="993"/>
      <c r="K260" s="993"/>
    </row>
    <row r="261" spans="1:11" ht="18" customHeight="1">
      <c r="A261" s="993"/>
      <c r="B261" s="993"/>
      <c r="C261" s="1004" t="s">
        <v>211</v>
      </c>
      <c r="D261" s="1661" t="s">
        <v>2794</v>
      </c>
      <c r="E261" s="1662"/>
      <c r="F261" s="1662"/>
      <c r="G261" s="1662"/>
      <c r="H261" s="993"/>
      <c r="I261" s="993"/>
      <c r="J261" s="993"/>
      <c r="K261" s="993"/>
    </row>
    <row r="262" spans="1:11">
      <c r="A262" s="993"/>
      <c r="B262" s="993"/>
      <c r="C262" s="1004" t="s">
        <v>31</v>
      </c>
      <c r="D262" s="1661" t="s">
        <v>2795</v>
      </c>
      <c r="E262" s="1662"/>
      <c r="F262" s="1662"/>
      <c r="G262" s="1662"/>
      <c r="H262" s="993"/>
      <c r="I262" s="993"/>
      <c r="J262" s="993"/>
      <c r="K262" s="993"/>
    </row>
    <row r="263" spans="1:11" ht="15" customHeight="1">
      <c r="A263" s="993"/>
      <c r="B263" s="993"/>
      <c r="C263" s="1005"/>
      <c r="D263" s="1006">
        <v>2025</v>
      </c>
      <c r="E263" s="1006">
        <v>2026</v>
      </c>
      <c r="F263" s="1006">
        <v>2027</v>
      </c>
      <c r="G263" s="1006">
        <v>2028</v>
      </c>
      <c r="H263" s="993"/>
      <c r="I263" s="993"/>
      <c r="J263" s="993"/>
      <c r="K263" s="993"/>
    </row>
    <row r="264" spans="1:11" ht="15" customHeight="1">
      <c r="A264" s="993"/>
      <c r="B264" s="993"/>
      <c r="C264" s="1007"/>
      <c r="D264" s="1008" t="s">
        <v>13</v>
      </c>
      <c r="E264" s="1008" t="s">
        <v>14</v>
      </c>
      <c r="F264" s="1008" t="s">
        <v>14</v>
      </c>
      <c r="G264" s="1008" t="s">
        <v>14</v>
      </c>
      <c r="H264" s="993"/>
      <c r="I264" s="993"/>
      <c r="J264" s="993"/>
      <c r="K264" s="993"/>
    </row>
    <row r="265" spans="1:11" ht="14.1" customHeight="1">
      <c r="A265" s="993"/>
      <c r="B265" s="993"/>
      <c r="C265" s="997" t="s">
        <v>33</v>
      </c>
      <c r="D265" s="1001" t="s">
        <v>200</v>
      </c>
      <c r="E265" s="1001" t="s">
        <v>970</v>
      </c>
      <c r="F265" s="1001" t="s">
        <v>970</v>
      </c>
      <c r="G265" s="1001" t="s">
        <v>970</v>
      </c>
      <c r="H265" s="993"/>
      <c r="I265" s="993"/>
      <c r="J265" s="993"/>
      <c r="K265" s="993"/>
    </row>
    <row r="266" spans="1:11" ht="14.1" customHeight="1">
      <c r="A266" s="993"/>
      <c r="B266" s="993"/>
      <c r="C266" s="997" t="s">
        <v>214</v>
      </c>
      <c r="D266" s="1001" t="s">
        <v>965</v>
      </c>
      <c r="E266" s="1001" t="s">
        <v>965</v>
      </c>
      <c r="F266" s="1001" t="s">
        <v>965</v>
      </c>
      <c r="G266" s="1001" t="s">
        <v>965</v>
      </c>
      <c r="H266" s="993"/>
      <c r="I266" s="993"/>
      <c r="J266" s="993"/>
      <c r="K266" s="993"/>
    </row>
    <row r="267" spans="1:11" ht="14.1" customHeight="1">
      <c r="A267" s="993"/>
      <c r="B267" s="993"/>
      <c r="C267" s="997" t="s">
        <v>215</v>
      </c>
      <c r="D267" s="1001" t="s">
        <v>164</v>
      </c>
      <c r="E267" s="1001" t="s">
        <v>2796</v>
      </c>
      <c r="F267" s="1001" t="s">
        <v>2796</v>
      </c>
      <c r="G267" s="1001" t="s">
        <v>2796</v>
      </c>
      <c r="H267" s="993"/>
      <c r="I267" s="993"/>
      <c r="J267" s="993"/>
      <c r="K267" s="993"/>
    </row>
    <row r="268" spans="1:11" ht="14.1" customHeight="1">
      <c r="A268" s="993"/>
      <c r="B268" s="993"/>
      <c r="C268" s="997" t="s">
        <v>216</v>
      </c>
      <c r="D268" s="1001" t="s">
        <v>200</v>
      </c>
      <c r="E268" s="1001" t="s">
        <v>200</v>
      </c>
      <c r="F268" s="1001" t="s">
        <v>164</v>
      </c>
      <c r="G268" s="1001" t="s">
        <v>164</v>
      </c>
      <c r="H268" s="993"/>
      <c r="I268" s="993"/>
      <c r="J268" s="993"/>
      <c r="K268" s="993"/>
    </row>
    <row r="269" spans="1:11" ht="14.1" customHeight="1">
      <c r="A269" s="993"/>
      <c r="B269" s="993"/>
      <c r="C269" s="997" t="s">
        <v>217</v>
      </c>
      <c r="D269" s="1001" t="s">
        <v>200</v>
      </c>
      <c r="E269" s="1001" t="s">
        <v>164</v>
      </c>
      <c r="F269" s="1001" t="s">
        <v>164</v>
      </c>
      <c r="G269" s="1001" t="s">
        <v>164</v>
      </c>
      <c r="H269" s="993"/>
      <c r="I269" s="993"/>
      <c r="J269" s="993"/>
      <c r="K269" s="993"/>
    </row>
    <row r="270" spans="1:11" ht="14.1" customHeight="1">
      <c r="A270" s="993"/>
      <c r="B270" s="993"/>
      <c r="C270" s="997" t="s">
        <v>39</v>
      </c>
      <c r="D270" s="1001" t="s">
        <v>200</v>
      </c>
      <c r="E270" s="1001" t="s">
        <v>200</v>
      </c>
      <c r="F270" s="1001" t="s">
        <v>164</v>
      </c>
      <c r="G270" s="1001" t="s">
        <v>164</v>
      </c>
      <c r="H270" s="993"/>
      <c r="I270" s="993"/>
      <c r="J270" s="993"/>
      <c r="K270" s="993"/>
    </row>
    <row r="271" spans="1:11" ht="14.1" customHeight="1">
      <c r="A271" s="993"/>
      <c r="B271" s="993"/>
      <c r="C271" s="1663" t="s">
        <v>218</v>
      </c>
      <c r="D271" s="1664"/>
      <c r="E271" s="1664"/>
      <c r="F271" s="1664"/>
      <c r="G271" s="1664"/>
      <c r="H271" s="993"/>
      <c r="I271" s="993"/>
      <c r="J271" s="993"/>
      <c r="K271" s="993"/>
    </row>
    <row r="272" spans="1:11" ht="14.1" customHeight="1">
      <c r="A272" s="993"/>
      <c r="B272" s="993"/>
      <c r="C272" s="1005"/>
      <c r="D272" s="1006">
        <v>2025</v>
      </c>
      <c r="E272" s="1006">
        <v>2026</v>
      </c>
      <c r="F272" s="1006">
        <v>2027</v>
      </c>
      <c r="G272" s="1006">
        <v>2028</v>
      </c>
      <c r="H272" s="993"/>
      <c r="I272" s="993"/>
      <c r="J272" s="993"/>
      <c r="K272" s="993"/>
    </row>
    <row r="273" spans="1:11" ht="14.1" customHeight="1">
      <c r="A273" s="993"/>
      <c r="B273" s="993"/>
      <c r="C273" s="1007"/>
      <c r="D273" s="1008" t="s">
        <v>13</v>
      </c>
      <c r="E273" s="1008" t="s">
        <v>14</v>
      </c>
      <c r="F273" s="1008" t="s">
        <v>14</v>
      </c>
      <c r="G273" s="1008" t="s">
        <v>14</v>
      </c>
      <c r="H273" s="993"/>
      <c r="I273" s="993"/>
      <c r="J273" s="993"/>
      <c r="K273" s="993"/>
    </row>
    <row r="274" spans="1:11" ht="14.1" customHeight="1">
      <c r="A274" s="993"/>
      <c r="B274" s="993"/>
      <c r="C274" s="1009" t="s">
        <v>219</v>
      </c>
      <c r="D274" s="1010">
        <v>0</v>
      </c>
      <c r="E274" s="1010">
        <v>0</v>
      </c>
      <c r="F274" s="1010">
        <v>0</v>
      </c>
      <c r="G274" s="1010">
        <v>0</v>
      </c>
      <c r="H274" s="993"/>
      <c r="I274" s="993"/>
      <c r="J274" s="993"/>
      <c r="K274" s="993"/>
    </row>
    <row r="275" spans="1:11" ht="14.1" customHeight="1">
      <c r="A275" s="993"/>
      <c r="B275" s="993"/>
      <c r="C275" s="1009" t="s">
        <v>220</v>
      </c>
      <c r="D275" s="1010">
        <v>0</v>
      </c>
      <c r="E275" s="1010">
        <v>0</v>
      </c>
      <c r="F275" s="1010">
        <v>0</v>
      </c>
      <c r="G275" s="1010">
        <v>0</v>
      </c>
      <c r="H275" s="993"/>
      <c r="I275" s="993"/>
      <c r="J275" s="993"/>
      <c r="K275" s="993"/>
    </row>
    <row r="276" spans="1:11" ht="14.1" customHeight="1">
      <c r="A276" s="993"/>
      <c r="B276" s="993"/>
      <c r="C276" s="1009" t="s">
        <v>221</v>
      </c>
      <c r="D276" s="1010">
        <v>0</v>
      </c>
      <c r="E276" s="1010">
        <v>0</v>
      </c>
      <c r="F276" s="1010">
        <v>0</v>
      </c>
      <c r="G276" s="1010">
        <v>0</v>
      </c>
      <c r="H276" s="993"/>
      <c r="I276" s="993"/>
      <c r="J276" s="993"/>
      <c r="K276" s="993"/>
    </row>
    <row r="277" spans="1:11" ht="14.1" customHeight="1">
      <c r="A277" s="993"/>
      <c r="B277" s="993"/>
      <c r="C277" s="1009" t="s">
        <v>222</v>
      </c>
      <c r="D277" s="1010">
        <v>0</v>
      </c>
      <c r="E277" s="1010">
        <v>0</v>
      </c>
      <c r="F277" s="1010">
        <v>0</v>
      </c>
      <c r="G277" s="1010">
        <v>0</v>
      </c>
      <c r="H277" s="993"/>
      <c r="I277" s="993"/>
      <c r="J277" s="993"/>
      <c r="K277" s="993"/>
    </row>
    <row r="278" spans="1:11" ht="14.1" customHeight="1">
      <c r="A278" s="993"/>
      <c r="B278" s="993"/>
      <c r="C278" s="1009" t="s">
        <v>220</v>
      </c>
      <c r="D278" s="1010">
        <v>0</v>
      </c>
      <c r="E278" s="1010">
        <v>0</v>
      </c>
      <c r="F278" s="1010">
        <v>0</v>
      </c>
      <c r="G278" s="1010">
        <v>0</v>
      </c>
      <c r="H278" s="993"/>
      <c r="I278" s="993"/>
      <c r="J278" s="993"/>
      <c r="K278" s="993"/>
    </row>
    <row r="279" spans="1:11" ht="14.1" customHeight="1">
      <c r="A279" s="993"/>
      <c r="B279" s="993"/>
      <c r="C279" s="1009" t="s">
        <v>221</v>
      </c>
      <c r="D279" s="1010">
        <v>0</v>
      </c>
      <c r="E279" s="1010">
        <v>0</v>
      </c>
      <c r="F279" s="1010">
        <v>0</v>
      </c>
      <c r="G279" s="1010">
        <v>0</v>
      </c>
      <c r="H279" s="993"/>
      <c r="I279" s="993"/>
      <c r="J279" s="993"/>
      <c r="K279" s="993"/>
    </row>
    <row r="280" spans="1:11" ht="14.1" customHeight="1">
      <c r="A280" s="993"/>
      <c r="B280" s="993"/>
      <c r="C280" s="1009" t="s">
        <v>223</v>
      </c>
      <c r="D280" s="1010">
        <v>0</v>
      </c>
      <c r="E280" s="1010">
        <v>0</v>
      </c>
      <c r="F280" s="1010">
        <v>0</v>
      </c>
      <c r="G280" s="1010">
        <v>0</v>
      </c>
      <c r="H280" s="993"/>
      <c r="I280" s="993"/>
      <c r="J280" s="993"/>
      <c r="K280" s="993"/>
    </row>
    <row r="281" spans="1:11" ht="14.1" customHeight="1">
      <c r="A281" s="993"/>
      <c r="B281" s="993"/>
      <c r="C281" s="1009" t="s">
        <v>220</v>
      </c>
      <c r="D281" s="1010">
        <v>0</v>
      </c>
      <c r="E281" s="1010">
        <v>0</v>
      </c>
      <c r="F281" s="1010">
        <v>0</v>
      </c>
      <c r="G281" s="1010">
        <v>0</v>
      </c>
      <c r="H281" s="993"/>
      <c r="I281" s="993"/>
      <c r="J281" s="993"/>
      <c r="K281" s="993"/>
    </row>
    <row r="282" spans="1:11" ht="14.1" customHeight="1">
      <c r="A282" s="993"/>
      <c r="B282" s="993"/>
      <c r="C282" s="1009" t="s">
        <v>221</v>
      </c>
      <c r="D282" s="1010">
        <v>0</v>
      </c>
      <c r="E282" s="1010">
        <v>0</v>
      </c>
      <c r="F282" s="1010">
        <v>0</v>
      </c>
      <c r="G282" s="1010">
        <v>0</v>
      </c>
      <c r="H282" s="993"/>
      <c r="I282" s="993"/>
      <c r="J282" s="993"/>
      <c r="K282" s="993"/>
    </row>
    <row r="283" spans="1:11" ht="14.1" customHeight="1">
      <c r="A283" s="993"/>
      <c r="B283" s="993"/>
      <c r="C283" s="1009" t="s">
        <v>224</v>
      </c>
      <c r="D283" s="1010">
        <v>0</v>
      </c>
      <c r="E283" s="1010">
        <v>0</v>
      </c>
      <c r="F283" s="1010">
        <v>0</v>
      </c>
      <c r="G283" s="1010">
        <v>0</v>
      </c>
      <c r="H283" s="993"/>
      <c r="I283" s="993"/>
      <c r="J283" s="993"/>
      <c r="K283" s="993"/>
    </row>
    <row r="284" spans="1:11" ht="14.1" customHeight="1">
      <c r="A284" s="993"/>
      <c r="B284" s="993"/>
      <c r="C284" s="1009" t="s">
        <v>220</v>
      </c>
      <c r="D284" s="1010">
        <v>0</v>
      </c>
      <c r="E284" s="1010">
        <v>0</v>
      </c>
      <c r="F284" s="1010">
        <v>0</v>
      </c>
      <c r="G284" s="1010">
        <v>0</v>
      </c>
      <c r="H284" s="993"/>
      <c r="I284" s="993"/>
      <c r="J284" s="993"/>
      <c r="K284" s="993"/>
    </row>
    <row r="285" spans="1:11" ht="14.1" customHeight="1">
      <c r="A285" s="993"/>
      <c r="B285" s="993"/>
      <c r="C285" s="1009" t="s">
        <v>221</v>
      </c>
      <c r="D285" s="1010">
        <v>0</v>
      </c>
      <c r="E285" s="1010">
        <v>0</v>
      </c>
      <c r="F285" s="1010">
        <v>0</v>
      </c>
      <c r="G285" s="1010">
        <v>0</v>
      </c>
      <c r="H285" s="993"/>
      <c r="I285" s="993"/>
      <c r="J285" s="993"/>
      <c r="K285" s="993"/>
    </row>
    <row r="286" spans="1:11" ht="14.1" customHeight="1">
      <c r="A286" s="993"/>
      <c r="B286" s="993"/>
      <c r="C286" s="1009" t="s">
        <v>225</v>
      </c>
      <c r="D286" s="1010">
        <v>0</v>
      </c>
      <c r="E286" s="1010">
        <v>0</v>
      </c>
      <c r="F286" s="1010">
        <v>0</v>
      </c>
      <c r="G286" s="1010">
        <v>0</v>
      </c>
      <c r="H286" s="993"/>
      <c r="I286" s="993"/>
      <c r="J286" s="993"/>
      <c r="K286" s="993"/>
    </row>
    <row r="287" spans="1:11" ht="14.1" customHeight="1">
      <c r="A287" s="993"/>
      <c r="B287" s="993"/>
      <c r="C287" s="1009" t="s">
        <v>220</v>
      </c>
      <c r="D287" s="1010">
        <v>0</v>
      </c>
      <c r="E287" s="1010">
        <v>0</v>
      </c>
      <c r="F287" s="1010">
        <v>0</v>
      </c>
      <c r="G287" s="1010">
        <v>0</v>
      </c>
      <c r="H287" s="993"/>
      <c r="I287" s="993"/>
      <c r="J287" s="993"/>
      <c r="K287" s="993"/>
    </row>
    <row r="288" spans="1:11" ht="14.1" customHeight="1">
      <c r="A288" s="993"/>
      <c r="B288" s="993"/>
      <c r="C288" s="1009" t="s">
        <v>221</v>
      </c>
      <c r="D288" s="1010">
        <v>0</v>
      </c>
      <c r="E288" s="1010">
        <v>0</v>
      </c>
      <c r="F288" s="1010">
        <v>0</v>
      </c>
      <c r="G288" s="1010">
        <v>0</v>
      </c>
      <c r="H288" s="993"/>
      <c r="I288" s="993"/>
      <c r="J288" s="993"/>
      <c r="K288" s="993"/>
    </row>
    <row r="289" spans="1:11" ht="14.1" customHeight="1">
      <c r="A289" s="993"/>
      <c r="B289" s="993"/>
      <c r="C289" s="1009" t="s">
        <v>226</v>
      </c>
      <c r="D289" s="1010">
        <v>0</v>
      </c>
      <c r="E289" s="1010">
        <v>15000000</v>
      </c>
      <c r="F289" s="1010">
        <v>15000000</v>
      </c>
      <c r="G289" s="1010">
        <v>15000000</v>
      </c>
      <c r="H289" s="993"/>
      <c r="I289" s="993"/>
      <c r="J289" s="993"/>
      <c r="K289" s="993"/>
    </row>
    <row r="290" spans="1:11" ht="14.1" customHeight="1">
      <c r="A290" s="993"/>
      <c r="B290" s="993"/>
      <c r="C290" s="1009" t="s">
        <v>220</v>
      </c>
      <c r="D290" s="1010">
        <v>0</v>
      </c>
      <c r="E290" s="1010">
        <v>15000000</v>
      </c>
      <c r="F290" s="1010">
        <v>15000000</v>
      </c>
      <c r="G290" s="1010">
        <v>15000000</v>
      </c>
      <c r="H290" s="993"/>
      <c r="I290" s="993"/>
      <c r="J290" s="993"/>
      <c r="K290" s="993"/>
    </row>
    <row r="291" spans="1:11" ht="14.1" customHeight="1">
      <c r="A291" s="993"/>
      <c r="B291" s="993"/>
      <c r="C291" s="1009" t="s">
        <v>221</v>
      </c>
      <c r="D291" s="1010">
        <v>0</v>
      </c>
      <c r="E291" s="1010">
        <v>0</v>
      </c>
      <c r="F291" s="1010">
        <v>0</v>
      </c>
      <c r="G291" s="1010">
        <v>0</v>
      </c>
      <c r="H291" s="993"/>
      <c r="I291" s="993"/>
      <c r="J291" s="993"/>
      <c r="K291" s="993"/>
    </row>
    <row r="292" spans="1:11" ht="14.1" customHeight="1">
      <c r="A292" s="993"/>
      <c r="B292" s="993"/>
      <c r="C292" s="1009" t="s">
        <v>227</v>
      </c>
      <c r="D292" s="1010">
        <v>0</v>
      </c>
      <c r="E292" s="1010">
        <v>0</v>
      </c>
      <c r="F292" s="1010">
        <v>0</v>
      </c>
      <c r="G292" s="1010">
        <v>0</v>
      </c>
      <c r="H292" s="993"/>
      <c r="I292" s="993"/>
      <c r="J292" s="993"/>
      <c r="K292" s="993"/>
    </row>
    <row r="293" spans="1:11" ht="14.1" customHeight="1">
      <c r="A293" s="993"/>
      <c r="B293" s="993"/>
      <c r="C293" s="1009" t="s">
        <v>220</v>
      </c>
      <c r="D293" s="1010">
        <v>0</v>
      </c>
      <c r="E293" s="1010">
        <v>0</v>
      </c>
      <c r="F293" s="1010">
        <v>0</v>
      </c>
      <c r="G293" s="1010">
        <v>0</v>
      </c>
      <c r="H293" s="993"/>
      <c r="I293" s="993"/>
      <c r="J293" s="993"/>
      <c r="K293" s="993"/>
    </row>
    <row r="294" spans="1:11" ht="14.1" customHeight="1">
      <c r="A294" s="993"/>
      <c r="B294" s="993"/>
      <c r="C294" s="1009" t="s">
        <v>221</v>
      </c>
      <c r="D294" s="1010">
        <v>0</v>
      </c>
      <c r="E294" s="1010">
        <v>0</v>
      </c>
      <c r="F294" s="1010">
        <v>0</v>
      </c>
      <c r="G294" s="1010">
        <v>0</v>
      </c>
      <c r="H294" s="993"/>
      <c r="I294" s="993"/>
      <c r="J294" s="993"/>
      <c r="K294" s="993"/>
    </row>
    <row r="295" spans="1:11" ht="14.1" customHeight="1">
      <c r="A295" s="993"/>
      <c r="B295" s="993"/>
      <c r="C295" s="1009" t="s">
        <v>228</v>
      </c>
      <c r="D295" s="1010">
        <v>0</v>
      </c>
      <c r="E295" s="1010">
        <v>0</v>
      </c>
      <c r="F295" s="1010">
        <v>0</v>
      </c>
      <c r="G295" s="1010">
        <v>0</v>
      </c>
      <c r="H295" s="993"/>
      <c r="I295" s="993"/>
      <c r="J295" s="993"/>
      <c r="K295" s="993"/>
    </row>
    <row r="296" spans="1:11" ht="14.1" customHeight="1">
      <c r="A296" s="993"/>
      <c r="B296" s="993"/>
      <c r="C296" s="1009" t="s">
        <v>220</v>
      </c>
      <c r="D296" s="1010">
        <v>0</v>
      </c>
      <c r="E296" s="1010">
        <v>0</v>
      </c>
      <c r="F296" s="1010">
        <v>0</v>
      </c>
      <c r="G296" s="1010">
        <v>0</v>
      </c>
      <c r="H296" s="993"/>
      <c r="I296" s="993"/>
      <c r="J296" s="993"/>
      <c r="K296" s="993"/>
    </row>
    <row r="297" spans="1:11" ht="14.1" customHeight="1">
      <c r="A297" s="993"/>
      <c r="B297" s="993"/>
      <c r="C297" s="1009" t="s">
        <v>229</v>
      </c>
      <c r="D297" s="1010">
        <v>0</v>
      </c>
      <c r="E297" s="1010">
        <v>0</v>
      </c>
      <c r="F297" s="1010">
        <v>0</v>
      </c>
      <c r="G297" s="1010">
        <v>0</v>
      </c>
      <c r="H297" s="993"/>
      <c r="I297" s="993"/>
      <c r="J297" s="993"/>
      <c r="K297" s="993"/>
    </row>
    <row r="298" spans="1:11" ht="14.1" customHeight="1">
      <c r="A298" s="993"/>
      <c r="B298" s="993"/>
      <c r="C298" s="1009" t="s">
        <v>230</v>
      </c>
      <c r="D298" s="1010">
        <v>0</v>
      </c>
      <c r="E298" s="1010">
        <v>0</v>
      </c>
      <c r="F298" s="1010">
        <v>0</v>
      </c>
      <c r="G298" s="1010">
        <v>0</v>
      </c>
      <c r="H298" s="993"/>
      <c r="I298" s="993"/>
      <c r="J298" s="993"/>
      <c r="K298" s="993"/>
    </row>
    <row r="299" spans="1:11" ht="14.1" customHeight="1">
      <c r="A299" s="993"/>
      <c r="B299" s="993"/>
      <c r="C299" s="1009" t="s">
        <v>231</v>
      </c>
      <c r="D299" s="1010">
        <v>0</v>
      </c>
      <c r="E299" s="1010">
        <v>0</v>
      </c>
      <c r="F299" s="1010">
        <v>0</v>
      </c>
      <c r="G299" s="1010">
        <v>0</v>
      </c>
      <c r="H299" s="993"/>
      <c r="I299" s="993"/>
      <c r="J299" s="993"/>
      <c r="K299" s="993"/>
    </row>
    <row r="300" spans="1:11" ht="14.1" customHeight="1">
      <c r="A300" s="993"/>
      <c r="B300" s="993"/>
      <c r="C300" s="1009" t="s">
        <v>232</v>
      </c>
      <c r="D300" s="1010">
        <v>0</v>
      </c>
      <c r="E300" s="1010">
        <v>0</v>
      </c>
      <c r="F300" s="1010">
        <v>0</v>
      </c>
      <c r="G300" s="1010">
        <v>0</v>
      </c>
      <c r="H300" s="993"/>
      <c r="I300" s="993"/>
      <c r="J300" s="993"/>
      <c r="K300" s="993"/>
    </row>
    <row r="301" spans="1:11" ht="14.1" customHeight="1">
      <c r="A301" s="993"/>
      <c r="B301" s="993"/>
      <c r="C301" s="1009" t="s">
        <v>233</v>
      </c>
      <c r="D301" s="1010">
        <v>0</v>
      </c>
      <c r="E301" s="1010">
        <v>0</v>
      </c>
      <c r="F301" s="1010">
        <v>0</v>
      </c>
      <c r="G301" s="1010">
        <v>0</v>
      </c>
      <c r="H301" s="993"/>
      <c r="I301" s="993"/>
      <c r="J301" s="993"/>
      <c r="K301" s="993"/>
    </row>
    <row r="302" spans="1:11" ht="14.1" customHeight="1">
      <c r="A302" s="993"/>
      <c r="B302" s="993"/>
      <c r="C302" s="1009" t="s">
        <v>220</v>
      </c>
      <c r="D302" s="1010">
        <v>0</v>
      </c>
      <c r="E302" s="1010">
        <v>0</v>
      </c>
      <c r="F302" s="1010">
        <v>0</v>
      </c>
      <c r="G302" s="1010">
        <v>0</v>
      </c>
      <c r="H302" s="993"/>
      <c r="I302" s="993"/>
      <c r="J302" s="993"/>
      <c r="K302" s="993"/>
    </row>
    <row r="303" spans="1:11" ht="14.1" customHeight="1">
      <c r="A303" s="993"/>
      <c r="B303" s="993"/>
      <c r="C303" s="1009" t="s">
        <v>229</v>
      </c>
      <c r="D303" s="1010">
        <v>0</v>
      </c>
      <c r="E303" s="1010">
        <v>0</v>
      </c>
      <c r="F303" s="1010">
        <v>0</v>
      </c>
      <c r="G303" s="1010">
        <v>0</v>
      </c>
      <c r="H303" s="993"/>
      <c r="I303" s="993"/>
      <c r="J303" s="993"/>
      <c r="K303" s="993"/>
    </row>
    <row r="304" spans="1:11" ht="14.1" customHeight="1">
      <c r="A304" s="993"/>
      <c r="B304" s="993"/>
      <c r="C304" s="1009" t="s">
        <v>230</v>
      </c>
      <c r="D304" s="1010">
        <v>0</v>
      </c>
      <c r="E304" s="1010">
        <v>0</v>
      </c>
      <c r="F304" s="1010">
        <v>0</v>
      </c>
      <c r="G304" s="1010">
        <v>0</v>
      </c>
      <c r="H304" s="993"/>
      <c r="I304" s="993"/>
      <c r="J304" s="993"/>
      <c r="K304" s="993"/>
    </row>
    <row r="305" spans="1:11" ht="14.1" customHeight="1">
      <c r="A305" s="993"/>
      <c r="B305" s="993"/>
      <c r="C305" s="1009" t="s">
        <v>231</v>
      </c>
      <c r="D305" s="1010">
        <v>0</v>
      </c>
      <c r="E305" s="1010">
        <v>0</v>
      </c>
      <c r="F305" s="1010">
        <v>0</v>
      </c>
      <c r="G305" s="1010">
        <v>0</v>
      </c>
      <c r="H305" s="993"/>
      <c r="I305" s="993"/>
      <c r="J305" s="993"/>
      <c r="K305" s="993"/>
    </row>
    <row r="306" spans="1:11" ht="14.1" customHeight="1">
      <c r="A306" s="993"/>
      <c r="B306" s="993"/>
      <c r="C306" s="1009" t="s">
        <v>232</v>
      </c>
      <c r="D306" s="1010">
        <v>0</v>
      </c>
      <c r="E306" s="1010">
        <v>0</v>
      </c>
      <c r="F306" s="1010">
        <v>0</v>
      </c>
      <c r="G306" s="1010">
        <v>0</v>
      </c>
      <c r="H306" s="993"/>
      <c r="I306" s="993"/>
      <c r="J306" s="993"/>
      <c r="K306" s="993"/>
    </row>
    <row r="307" spans="1:11" ht="14.1" customHeight="1">
      <c r="A307" s="993"/>
      <c r="B307" s="993"/>
      <c r="C307" s="1009" t="s">
        <v>234</v>
      </c>
      <c r="D307" s="1010">
        <v>0</v>
      </c>
      <c r="E307" s="1010">
        <v>0</v>
      </c>
      <c r="F307" s="1010">
        <v>0</v>
      </c>
      <c r="G307" s="1010">
        <v>0</v>
      </c>
      <c r="H307" s="993"/>
      <c r="I307" s="993"/>
      <c r="J307" s="993"/>
      <c r="K307" s="993"/>
    </row>
    <row r="308" spans="1:11" ht="14.1" customHeight="1">
      <c r="A308" s="993"/>
      <c r="B308" s="993"/>
      <c r="C308" s="1009" t="s">
        <v>220</v>
      </c>
      <c r="D308" s="1010">
        <v>0</v>
      </c>
      <c r="E308" s="1010">
        <v>0</v>
      </c>
      <c r="F308" s="1010">
        <v>0</v>
      </c>
      <c r="G308" s="1010">
        <v>0</v>
      </c>
      <c r="H308" s="993"/>
      <c r="I308" s="993"/>
      <c r="J308" s="993"/>
      <c r="K308" s="993"/>
    </row>
    <row r="309" spans="1:11" ht="14.1" customHeight="1">
      <c r="A309" s="993"/>
      <c r="B309" s="993"/>
      <c r="C309" s="1009" t="s">
        <v>229</v>
      </c>
      <c r="D309" s="1010">
        <v>0</v>
      </c>
      <c r="E309" s="1010">
        <v>0</v>
      </c>
      <c r="F309" s="1010">
        <v>0</v>
      </c>
      <c r="G309" s="1010">
        <v>0</v>
      </c>
      <c r="H309" s="993"/>
      <c r="I309" s="993"/>
      <c r="J309" s="993"/>
      <c r="K309" s="993"/>
    </row>
    <row r="310" spans="1:11" ht="14.1" customHeight="1">
      <c r="A310" s="993"/>
      <c r="B310" s="993"/>
      <c r="C310" s="1009" t="s">
        <v>230</v>
      </c>
      <c r="D310" s="1010">
        <v>0</v>
      </c>
      <c r="E310" s="1010">
        <v>0</v>
      </c>
      <c r="F310" s="1010">
        <v>0</v>
      </c>
      <c r="G310" s="1010">
        <v>0</v>
      </c>
      <c r="H310" s="993"/>
      <c r="I310" s="993"/>
      <c r="J310" s="993"/>
      <c r="K310" s="993"/>
    </row>
    <row r="311" spans="1:11" ht="14.1" customHeight="1">
      <c r="A311" s="993"/>
      <c r="B311" s="993"/>
      <c r="C311" s="1009" t="s">
        <v>231</v>
      </c>
      <c r="D311" s="1010">
        <v>0</v>
      </c>
      <c r="E311" s="1010">
        <v>0</v>
      </c>
      <c r="F311" s="1010">
        <v>0</v>
      </c>
      <c r="G311" s="1010">
        <v>0</v>
      </c>
      <c r="H311" s="993"/>
      <c r="I311" s="993"/>
      <c r="J311" s="993"/>
      <c r="K311" s="993"/>
    </row>
    <row r="312" spans="1:11" ht="14.1" customHeight="1">
      <c r="A312" s="993"/>
      <c r="B312" s="993"/>
      <c r="C312" s="1009" t="s">
        <v>232</v>
      </c>
      <c r="D312" s="1010">
        <v>0</v>
      </c>
      <c r="E312" s="1010">
        <v>0</v>
      </c>
      <c r="F312" s="1010">
        <v>0</v>
      </c>
      <c r="G312" s="1010">
        <v>0</v>
      </c>
      <c r="H312" s="993"/>
      <c r="I312" s="993"/>
      <c r="J312" s="993"/>
      <c r="K312" s="993"/>
    </row>
    <row r="313" spans="1:11" ht="14.1" customHeight="1">
      <c r="A313" s="993"/>
      <c r="B313" s="993"/>
      <c r="C313" s="1009" t="s">
        <v>235</v>
      </c>
      <c r="D313" s="1010">
        <v>0</v>
      </c>
      <c r="E313" s="1010">
        <v>0</v>
      </c>
      <c r="F313" s="1010">
        <v>0</v>
      </c>
      <c r="G313" s="1010">
        <v>0</v>
      </c>
      <c r="H313" s="993"/>
      <c r="I313" s="993"/>
      <c r="J313" s="993"/>
      <c r="K313" s="993"/>
    </row>
    <row r="314" spans="1:11" ht="14.1" customHeight="1">
      <c r="A314" s="993"/>
      <c r="B314" s="993"/>
      <c r="C314" s="1009" t="s">
        <v>236</v>
      </c>
      <c r="D314" s="1010">
        <v>0</v>
      </c>
      <c r="E314" s="1010">
        <v>0</v>
      </c>
      <c r="F314" s="1010">
        <v>0</v>
      </c>
      <c r="G314" s="1010">
        <v>0</v>
      </c>
      <c r="H314" s="993"/>
      <c r="I314" s="993"/>
      <c r="J314" s="993"/>
      <c r="K314" s="993"/>
    </row>
    <row r="315" spans="1:11" ht="14.1" customHeight="1">
      <c r="A315" s="993"/>
      <c r="B315" s="993"/>
      <c r="C315" s="1011" t="s">
        <v>237</v>
      </c>
      <c r="D315" s="1010">
        <v>0</v>
      </c>
      <c r="E315" s="1010">
        <v>15000000</v>
      </c>
      <c r="F315" s="1010">
        <v>15000000</v>
      </c>
      <c r="G315" s="1010">
        <v>15000000</v>
      </c>
      <c r="H315" s="993"/>
      <c r="I315" s="993"/>
      <c r="J315" s="993"/>
      <c r="K315" s="993"/>
    </row>
    <row r="316" spans="1:11" ht="15" customHeight="1">
      <c r="A316" s="993"/>
      <c r="B316" s="993"/>
      <c r="C316" s="1012" t="s">
        <v>200</v>
      </c>
      <c r="D316" s="1013" t="s">
        <v>200</v>
      </c>
      <c r="E316" s="1013" t="s">
        <v>200</v>
      </c>
      <c r="F316" s="1013" t="s">
        <v>200</v>
      </c>
      <c r="G316" s="1013" t="s">
        <v>200</v>
      </c>
      <c r="H316" s="993"/>
      <c r="I316" s="993"/>
      <c r="J316" s="993"/>
      <c r="K316" s="993"/>
    </row>
    <row r="317" spans="1:11" ht="15" customHeight="1">
      <c r="A317" s="993"/>
      <c r="B317" s="993"/>
      <c r="C317" s="996" t="s">
        <v>250</v>
      </c>
      <c r="D317" s="1014">
        <v>0</v>
      </c>
      <c r="E317" s="1014">
        <v>1210458000</v>
      </c>
      <c r="F317" s="1014">
        <v>1147305000</v>
      </c>
      <c r="G317" s="1014">
        <v>1151590000</v>
      </c>
      <c r="H317" s="993"/>
      <c r="I317" s="993"/>
      <c r="J317" s="993"/>
      <c r="K317" s="993"/>
    </row>
    <row r="318" spans="1:11" ht="15" customHeight="1">
      <c r="A318" s="993"/>
      <c r="B318" s="993"/>
      <c r="C318" s="997" t="s">
        <v>219</v>
      </c>
      <c r="D318" s="1015">
        <v>0</v>
      </c>
      <c r="E318" s="1015">
        <v>707402000</v>
      </c>
      <c r="F318" s="1015">
        <v>708402000</v>
      </c>
      <c r="G318" s="1015">
        <v>708400000</v>
      </c>
      <c r="H318" s="993"/>
      <c r="I318" s="993"/>
      <c r="J318" s="993"/>
      <c r="K318" s="993"/>
    </row>
    <row r="319" spans="1:11" ht="15" customHeight="1">
      <c r="A319" s="993"/>
      <c r="B319" s="993"/>
      <c r="C319" s="997" t="s">
        <v>220</v>
      </c>
      <c r="D319" s="1015">
        <v>0</v>
      </c>
      <c r="E319" s="1015">
        <v>707402000</v>
      </c>
      <c r="F319" s="1015">
        <v>708402000</v>
      </c>
      <c r="G319" s="1015">
        <v>708400000</v>
      </c>
      <c r="H319" s="993"/>
      <c r="I319" s="993"/>
      <c r="J319" s="993"/>
      <c r="K319" s="993"/>
    </row>
    <row r="320" spans="1:11" ht="15" customHeight="1">
      <c r="A320" s="993"/>
      <c r="B320" s="993"/>
      <c r="C320" s="997" t="s">
        <v>221</v>
      </c>
      <c r="D320" s="1015">
        <v>0</v>
      </c>
      <c r="E320" s="1015">
        <v>0</v>
      </c>
      <c r="F320" s="1015">
        <v>0</v>
      </c>
      <c r="G320" s="1015">
        <v>0</v>
      </c>
      <c r="H320" s="993"/>
      <c r="I320" s="993"/>
      <c r="J320" s="993"/>
      <c r="K320" s="993"/>
    </row>
    <row r="321" spans="1:11" ht="15" customHeight="1">
      <c r="A321" s="993"/>
      <c r="B321" s="993"/>
      <c r="C321" s="997" t="s">
        <v>222</v>
      </c>
      <c r="D321" s="1015">
        <v>0</v>
      </c>
      <c r="E321" s="1015">
        <v>77600000</v>
      </c>
      <c r="F321" s="1015">
        <v>77715000</v>
      </c>
      <c r="G321" s="1015">
        <v>77602000</v>
      </c>
      <c r="H321" s="993"/>
      <c r="I321" s="993"/>
      <c r="J321" s="993"/>
      <c r="K321" s="993"/>
    </row>
    <row r="322" spans="1:11" ht="15" customHeight="1">
      <c r="A322" s="993"/>
      <c r="B322" s="993"/>
      <c r="C322" s="997" t="s">
        <v>220</v>
      </c>
      <c r="D322" s="1015">
        <v>0</v>
      </c>
      <c r="E322" s="1015">
        <v>77600000</v>
      </c>
      <c r="F322" s="1015">
        <v>77715000</v>
      </c>
      <c r="G322" s="1015">
        <v>77602000</v>
      </c>
      <c r="H322" s="993"/>
      <c r="I322" s="993"/>
      <c r="J322" s="993"/>
      <c r="K322" s="993"/>
    </row>
    <row r="323" spans="1:11" ht="15" customHeight="1">
      <c r="A323" s="993"/>
      <c r="B323" s="993"/>
      <c r="C323" s="997" t="s">
        <v>221</v>
      </c>
      <c r="D323" s="1015">
        <v>0</v>
      </c>
      <c r="E323" s="1015">
        <v>0</v>
      </c>
      <c r="F323" s="1015">
        <v>0</v>
      </c>
      <c r="G323" s="1015">
        <v>0</v>
      </c>
      <c r="H323" s="993"/>
      <c r="I323" s="993"/>
      <c r="J323" s="993"/>
      <c r="K323" s="993"/>
    </row>
    <row r="324" spans="1:11" ht="15" customHeight="1">
      <c r="A324" s="993"/>
      <c r="B324" s="993"/>
      <c r="C324" s="997" t="s">
        <v>223</v>
      </c>
      <c r="D324" s="1015">
        <v>0</v>
      </c>
      <c r="E324" s="1015">
        <v>410456000</v>
      </c>
      <c r="F324" s="1015">
        <v>346188000</v>
      </c>
      <c r="G324" s="1015">
        <v>350588000</v>
      </c>
      <c r="H324" s="993"/>
      <c r="I324" s="993"/>
      <c r="J324" s="993"/>
      <c r="K324" s="993"/>
    </row>
    <row r="325" spans="1:11" ht="15" customHeight="1">
      <c r="A325" s="993"/>
      <c r="B325" s="993"/>
      <c r="C325" s="997" t="s">
        <v>220</v>
      </c>
      <c r="D325" s="1015">
        <v>0</v>
      </c>
      <c r="E325" s="1015">
        <v>410456000</v>
      </c>
      <c r="F325" s="1015">
        <v>346188000</v>
      </c>
      <c r="G325" s="1015">
        <v>350588000</v>
      </c>
      <c r="H325" s="993"/>
      <c r="I325" s="993"/>
      <c r="J325" s="993"/>
      <c r="K325" s="993"/>
    </row>
    <row r="326" spans="1:11" ht="15" customHeight="1">
      <c r="A326" s="993"/>
      <c r="B326" s="993"/>
      <c r="C326" s="997" t="s">
        <v>221</v>
      </c>
      <c r="D326" s="1015">
        <v>0</v>
      </c>
      <c r="E326" s="1015">
        <v>0</v>
      </c>
      <c r="F326" s="1015">
        <v>0</v>
      </c>
      <c r="G326" s="1015">
        <v>0</v>
      </c>
      <c r="H326" s="993"/>
      <c r="I326" s="993"/>
      <c r="J326" s="993"/>
      <c r="K326" s="993"/>
    </row>
    <row r="327" spans="1:11" ht="15" customHeight="1">
      <c r="A327" s="993"/>
      <c r="B327" s="993"/>
      <c r="C327" s="997" t="s">
        <v>224</v>
      </c>
      <c r="D327" s="1015">
        <v>0</v>
      </c>
      <c r="E327" s="1015">
        <v>0</v>
      </c>
      <c r="F327" s="1015">
        <v>0</v>
      </c>
      <c r="G327" s="1015">
        <v>0</v>
      </c>
      <c r="H327" s="993"/>
      <c r="I327" s="993"/>
      <c r="J327" s="993"/>
      <c r="K327" s="993"/>
    </row>
    <row r="328" spans="1:11" ht="15" customHeight="1">
      <c r="A328" s="993"/>
      <c r="B328" s="993"/>
      <c r="C328" s="997" t="s">
        <v>220</v>
      </c>
      <c r="D328" s="1015">
        <v>0</v>
      </c>
      <c r="E328" s="1015">
        <v>0</v>
      </c>
      <c r="F328" s="1015">
        <v>0</v>
      </c>
      <c r="G328" s="1015">
        <v>0</v>
      </c>
      <c r="H328" s="993"/>
      <c r="I328" s="993"/>
      <c r="J328" s="993"/>
      <c r="K328" s="993"/>
    </row>
    <row r="329" spans="1:11" ht="15" customHeight="1">
      <c r="A329" s="993"/>
      <c r="B329" s="993"/>
      <c r="C329" s="997" t="s">
        <v>221</v>
      </c>
      <c r="D329" s="1015">
        <v>0</v>
      </c>
      <c r="E329" s="1015">
        <v>0</v>
      </c>
      <c r="F329" s="1015">
        <v>0</v>
      </c>
      <c r="G329" s="1015">
        <v>0</v>
      </c>
      <c r="H329" s="993"/>
      <c r="I329" s="993"/>
      <c r="J329" s="993"/>
      <c r="K329" s="993"/>
    </row>
    <row r="330" spans="1:11" ht="20.100000000000001" customHeight="1">
      <c r="A330" s="993"/>
      <c r="B330" s="993"/>
      <c r="C330" s="997" t="s">
        <v>251</v>
      </c>
      <c r="D330" s="1016">
        <v>0</v>
      </c>
      <c r="E330" s="1016">
        <v>0</v>
      </c>
      <c r="F330" s="1016">
        <v>0</v>
      </c>
      <c r="G330" s="1016">
        <v>0</v>
      </c>
      <c r="H330" s="993"/>
      <c r="I330" s="993"/>
      <c r="J330" s="993"/>
      <c r="K330" s="993"/>
    </row>
    <row r="331" spans="1:11" ht="15" customHeight="1">
      <c r="A331" s="993"/>
      <c r="B331" s="993"/>
      <c r="C331" s="997" t="s">
        <v>220</v>
      </c>
      <c r="D331" s="1015">
        <v>0</v>
      </c>
      <c r="E331" s="1015">
        <v>0</v>
      </c>
      <c r="F331" s="1015">
        <v>0</v>
      </c>
      <c r="G331" s="1015">
        <v>0</v>
      </c>
      <c r="H331" s="993"/>
      <c r="I331" s="993"/>
      <c r="J331" s="993"/>
      <c r="K331" s="993"/>
    </row>
    <row r="332" spans="1:11" ht="15" customHeight="1">
      <c r="A332" s="993"/>
      <c r="B332" s="993"/>
      <c r="C332" s="997" t="s">
        <v>221</v>
      </c>
      <c r="D332" s="1015">
        <v>0</v>
      </c>
      <c r="E332" s="1015">
        <v>0</v>
      </c>
      <c r="F332" s="1015">
        <v>0</v>
      </c>
      <c r="G332" s="1015">
        <v>0</v>
      </c>
      <c r="H332" s="993"/>
      <c r="I332" s="993"/>
      <c r="J332" s="993"/>
      <c r="K332" s="993"/>
    </row>
    <row r="333" spans="1:11" ht="15" customHeight="1">
      <c r="A333" s="993"/>
      <c r="B333" s="993"/>
      <c r="C333" s="997" t="s">
        <v>226</v>
      </c>
      <c r="D333" s="1015">
        <v>0</v>
      </c>
      <c r="E333" s="1015">
        <v>15000000</v>
      </c>
      <c r="F333" s="1015">
        <v>15000000</v>
      </c>
      <c r="G333" s="1015">
        <v>15000000</v>
      </c>
      <c r="H333" s="993"/>
      <c r="I333" s="993"/>
      <c r="J333" s="993"/>
      <c r="K333" s="993"/>
    </row>
    <row r="334" spans="1:11" ht="15" customHeight="1">
      <c r="A334" s="993"/>
      <c r="B334" s="993"/>
      <c r="C334" s="997" t="s">
        <v>220</v>
      </c>
      <c r="D334" s="1015">
        <v>0</v>
      </c>
      <c r="E334" s="1015">
        <v>15000000</v>
      </c>
      <c r="F334" s="1015">
        <v>15000000</v>
      </c>
      <c r="G334" s="1015">
        <v>15000000</v>
      </c>
      <c r="H334" s="993"/>
      <c r="I334" s="993"/>
      <c r="J334" s="993"/>
      <c r="K334" s="993"/>
    </row>
    <row r="335" spans="1:11" ht="15" customHeight="1">
      <c r="A335" s="993"/>
      <c r="B335" s="993"/>
      <c r="C335" s="997" t="s">
        <v>221</v>
      </c>
      <c r="D335" s="1015">
        <v>0</v>
      </c>
      <c r="E335" s="1015">
        <v>0</v>
      </c>
      <c r="F335" s="1015">
        <v>0</v>
      </c>
      <c r="G335" s="1015">
        <v>0</v>
      </c>
      <c r="H335" s="993"/>
      <c r="I335" s="993"/>
      <c r="J335" s="993"/>
      <c r="K335" s="993"/>
    </row>
    <row r="336" spans="1:11" ht="15" customHeight="1">
      <c r="A336" s="993"/>
      <c r="B336" s="993"/>
      <c r="C336" s="997" t="s">
        <v>227</v>
      </c>
      <c r="D336" s="1015">
        <v>0</v>
      </c>
      <c r="E336" s="1015">
        <v>0</v>
      </c>
      <c r="F336" s="1015">
        <v>0</v>
      </c>
      <c r="G336" s="1015">
        <v>0</v>
      </c>
      <c r="H336" s="993"/>
      <c r="I336" s="993"/>
      <c r="J336" s="993"/>
      <c r="K336" s="993"/>
    </row>
    <row r="337" spans="1:11" ht="15" customHeight="1">
      <c r="A337" s="993"/>
      <c r="B337" s="993"/>
      <c r="C337" s="997" t="s">
        <v>220</v>
      </c>
      <c r="D337" s="1015">
        <v>0</v>
      </c>
      <c r="E337" s="1015">
        <v>0</v>
      </c>
      <c r="F337" s="1015">
        <v>0</v>
      </c>
      <c r="G337" s="1015">
        <v>0</v>
      </c>
      <c r="H337" s="993"/>
      <c r="I337" s="993"/>
      <c r="J337" s="993"/>
      <c r="K337" s="993"/>
    </row>
    <row r="338" spans="1:11" ht="15" customHeight="1">
      <c r="A338" s="993"/>
      <c r="B338" s="993"/>
      <c r="C338" s="997" t="s">
        <v>221</v>
      </c>
      <c r="D338" s="1015">
        <v>0</v>
      </c>
      <c r="E338" s="1015">
        <v>0</v>
      </c>
      <c r="F338" s="1015">
        <v>0</v>
      </c>
      <c r="G338" s="1015">
        <v>0</v>
      </c>
      <c r="H338" s="993"/>
      <c r="I338" s="993"/>
      <c r="J338" s="993"/>
      <c r="K338" s="993"/>
    </row>
    <row r="339" spans="1:11" ht="15" customHeight="1">
      <c r="A339" s="993"/>
      <c r="B339" s="993"/>
      <c r="C339" s="997" t="s">
        <v>228</v>
      </c>
      <c r="D339" s="1015">
        <v>0</v>
      </c>
      <c r="E339" s="1015">
        <v>0</v>
      </c>
      <c r="F339" s="1015">
        <v>0</v>
      </c>
      <c r="G339" s="1015">
        <v>0</v>
      </c>
      <c r="H339" s="993"/>
      <c r="I339" s="993"/>
      <c r="J339" s="993"/>
      <c r="K339" s="993"/>
    </row>
    <row r="340" spans="1:11" ht="15" customHeight="1">
      <c r="A340" s="993"/>
      <c r="B340" s="993"/>
      <c r="C340" s="997" t="s">
        <v>220</v>
      </c>
      <c r="D340" s="1015">
        <v>0</v>
      </c>
      <c r="E340" s="1015">
        <v>0</v>
      </c>
      <c r="F340" s="1015">
        <v>0</v>
      </c>
      <c r="G340" s="1015">
        <v>0</v>
      </c>
      <c r="H340" s="993"/>
      <c r="I340" s="993"/>
      <c r="J340" s="993"/>
      <c r="K340" s="993"/>
    </row>
    <row r="341" spans="1:11" ht="15" customHeight="1">
      <c r="A341" s="993"/>
      <c r="B341" s="993"/>
      <c r="C341" s="997" t="s">
        <v>229</v>
      </c>
      <c r="D341" s="1015">
        <v>0</v>
      </c>
      <c r="E341" s="1015">
        <v>0</v>
      </c>
      <c r="F341" s="1015">
        <v>0</v>
      </c>
      <c r="G341" s="1015">
        <v>0</v>
      </c>
      <c r="H341" s="993"/>
      <c r="I341" s="993"/>
      <c r="J341" s="993"/>
      <c r="K341" s="993"/>
    </row>
    <row r="342" spans="1:11" ht="15" customHeight="1">
      <c r="A342" s="993"/>
      <c r="B342" s="993"/>
      <c r="C342" s="997" t="s">
        <v>230</v>
      </c>
      <c r="D342" s="1015">
        <v>0</v>
      </c>
      <c r="E342" s="1015">
        <v>0</v>
      </c>
      <c r="F342" s="1015">
        <v>0</v>
      </c>
      <c r="G342" s="1015">
        <v>0</v>
      </c>
      <c r="H342" s="993"/>
      <c r="I342" s="993"/>
      <c r="J342" s="993"/>
      <c r="K342" s="993"/>
    </row>
    <row r="343" spans="1:11" ht="15" customHeight="1">
      <c r="A343" s="993"/>
      <c r="B343" s="993"/>
      <c r="C343" s="997" t="s">
        <v>231</v>
      </c>
      <c r="D343" s="1015">
        <v>0</v>
      </c>
      <c r="E343" s="1015">
        <v>0</v>
      </c>
      <c r="F343" s="1015">
        <v>0</v>
      </c>
      <c r="G343" s="1015">
        <v>0</v>
      </c>
      <c r="H343" s="993"/>
      <c r="I343" s="993"/>
      <c r="J343" s="993"/>
      <c r="K343" s="993"/>
    </row>
    <row r="344" spans="1:11" ht="15" customHeight="1">
      <c r="A344" s="993"/>
      <c r="B344" s="993"/>
      <c r="C344" s="997" t="s">
        <v>232</v>
      </c>
      <c r="D344" s="1015">
        <v>0</v>
      </c>
      <c r="E344" s="1015">
        <v>0</v>
      </c>
      <c r="F344" s="1015">
        <v>0</v>
      </c>
      <c r="G344" s="1015">
        <v>0</v>
      </c>
      <c r="H344" s="993"/>
      <c r="I344" s="993"/>
      <c r="J344" s="993"/>
      <c r="K344" s="993"/>
    </row>
    <row r="345" spans="1:11" ht="15" customHeight="1">
      <c r="A345" s="993"/>
      <c r="B345" s="993"/>
      <c r="C345" s="997" t="s">
        <v>233</v>
      </c>
      <c r="D345" s="1015">
        <v>0</v>
      </c>
      <c r="E345" s="1015">
        <v>0</v>
      </c>
      <c r="F345" s="1015">
        <v>0</v>
      </c>
      <c r="G345" s="1015">
        <v>0</v>
      </c>
      <c r="H345" s="993"/>
      <c r="I345" s="993"/>
      <c r="J345" s="993"/>
      <c r="K345" s="993"/>
    </row>
    <row r="346" spans="1:11" ht="15" customHeight="1">
      <c r="A346" s="993"/>
      <c r="B346" s="993"/>
      <c r="C346" s="997" t="s">
        <v>220</v>
      </c>
      <c r="D346" s="1015">
        <v>0</v>
      </c>
      <c r="E346" s="1015">
        <v>0</v>
      </c>
      <c r="F346" s="1015">
        <v>0</v>
      </c>
      <c r="G346" s="1015">
        <v>0</v>
      </c>
      <c r="H346" s="993"/>
      <c r="I346" s="993"/>
      <c r="J346" s="993"/>
      <c r="K346" s="993"/>
    </row>
    <row r="347" spans="1:11" ht="15" customHeight="1">
      <c r="A347" s="993"/>
      <c r="B347" s="993"/>
      <c r="C347" s="997" t="s">
        <v>229</v>
      </c>
      <c r="D347" s="1015">
        <v>0</v>
      </c>
      <c r="E347" s="1015">
        <v>0</v>
      </c>
      <c r="F347" s="1015">
        <v>0</v>
      </c>
      <c r="G347" s="1015">
        <v>0</v>
      </c>
      <c r="H347" s="993"/>
      <c r="I347" s="993"/>
      <c r="J347" s="993"/>
      <c r="K347" s="993"/>
    </row>
    <row r="348" spans="1:11" ht="15" customHeight="1">
      <c r="A348" s="993"/>
      <c r="B348" s="993"/>
      <c r="C348" s="997" t="s">
        <v>230</v>
      </c>
      <c r="D348" s="1015">
        <v>0</v>
      </c>
      <c r="E348" s="1015">
        <v>0</v>
      </c>
      <c r="F348" s="1015">
        <v>0</v>
      </c>
      <c r="G348" s="1015">
        <v>0</v>
      </c>
      <c r="H348" s="993"/>
      <c r="I348" s="993"/>
      <c r="J348" s="993"/>
      <c r="K348" s="993"/>
    </row>
    <row r="349" spans="1:11" ht="15" customHeight="1">
      <c r="A349" s="993"/>
      <c r="B349" s="993"/>
      <c r="C349" s="997" t="s">
        <v>231</v>
      </c>
      <c r="D349" s="1015">
        <v>0</v>
      </c>
      <c r="E349" s="1015">
        <v>0</v>
      </c>
      <c r="F349" s="1015">
        <v>0</v>
      </c>
      <c r="G349" s="1015">
        <v>0</v>
      </c>
      <c r="H349" s="993"/>
      <c r="I349" s="993"/>
      <c r="J349" s="993"/>
      <c r="K349" s="993"/>
    </row>
    <row r="350" spans="1:11" ht="15" customHeight="1">
      <c r="A350" s="993"/>
      <c r="B350" s="993"/>
      <c r="C350" s="997" t="s">
        <v>232</v>
      </c>
      <c r="D350" s="1015">
        <v>0</v>
      </c>
      <c r="E350" s="1015">
        <v>0</v>
      </c>
      <c r="F350" s="1015">
        <v>0</v>
      </c>
      <c r="G350" s="1015">
        <v>0</v>
      </c>
      <c r="H350" s="993"/>
      <c r="I350" s="993"/>
      <c r="J350" s="993"/>
      <c r="K350" s="993"/>
    </row>
    <row r="351" spans="1:11" ht="15" customHeight="1">
      <c r="A351" s="993"/>
      <c r="B351" s="993"/>
      <c r="C351" s="997" t="s">
        <v>234</v>
      </c>
      <c r="D351" s="1015">
        <v>0</v>
      </c>
      <c r="E351" s="1015">
        <v>0</v>
      </c>
      <c r="F351" s="1015">
        <v>0</v>
      </c>
      <c r="G351" s="1015">
        <v>0</v>
      </c>
      <c r="H351" s="993"/>
      <c r="I351" s="993"/>
      <c r="J351" s="993"/>
      <c r="K351" s="993"/>
    </row>
    <row r="352" spans="1:11" ht="15" customHeight="1">
      <c r="A352" s="993"/>
      <c r="B352" s="993"/>
      <c r="C352" s="997" t="s">
        <v>220</v>
      </c>
      <c r="D352" s="1015">
        <v>0</v>
      </c>
      <c r="E352" s="1015">
        <v>0</v>
      </c>
      <c r="F352" s="1015">
        <v>0</v>
      </c>
      <c r="G352" s="1015">
        <v>0</v>
      </c>
      <c r="H352" s="993"/>
      <c r="I352" s="993"/>
      <c r="J352" s="993"/>
      <c r="K352" s="993"/>
    </row>
    <row r="353" spans="1:11" ht="15" customHeight="1">
      <c r="A353" s="993"/>
      <c r="B353" s="993"/>
      <c r="C353" s="997" t="s">
        <v>229</v>
      </c>
      <c r="D353" s="1015">
        <v>0</v>
      </c>
      <c r="E353" s="1015">
        <v>0</v>
      </c>
      <c r="F353" s="1015">
        <v>0</v>
      </c>
      <c r="G353" s="1015">
        <v>0</v>
      </c>
      <c r="H353" s="993"/>
      <c r="I353" s="993"/>
      <c r="J353" s="993"/>
      <c r="K353" s="993"/>
    </row>
    <row r="354" spans="1:11" ht="15" customHeight="1">
      <c r="A354" s="993"/>
      <c r="B354" s="993"/>
      <c r="C354" s="997" t="s">
        <v>230</v>
      </c>
      <c r="D354" s="1015">
        <v>0</v>
      </c>
      <c r="E354" s="1015">
        <v>0</v>
      </c>
      <c r="F354" s="1015">
        <v>0</v>
      </c>
      <c r="G354" s="1015">
        <v>0</v>
      </c>
      <c r="H354" s="993"/>
      <c r="I354" s="993"/>
      <c r="J354" s="993"/>
      <c r="K354" s="993"/>
    </row>
    <row r="355" spans="1:11" ht="15" customHeight="1">
      <c r="A355" s="993"/>
      <c r="B355" s="993"/>
      <c r="C355" s="997" t="s">
        <v>231</v>
      </c>
      <c r="D355" s="1015">
        <v>0</v>
      </c>
      <c r="E355" s="1015">
        <v>0</v>
      </c>
      <c r="F355" s="1015">
        <v>0</v>
      </c>
      <c r="G355" s="1015">
        <v>0</v>
      </c>
      <c r="H355" s="993"/>
      <c r="I355" s="993"/>
      <c r="J355" s="993"/>
      <c r="K355" s="993"/>
    </row>
    <row r="356" spans="1:11" ht="15" customHeight="1">
      <c r="A356" s="993"/>
      <c r="B356" s="993"/>
      <c r="C356" s="997" t="s">
        <v>232</v>
      </c>
      <c r="D356" s="1015">
        <v>0</v>
      </c>
      <c r="E356" s="1015">
        <v>0</v>
      </c>
      <c r="F356" s="1015">
        <v>0</v>
      </c>
      <c r="G356" s="1015">
        <v>0</v>
      </c>
      <c r="H356" s="993"/>
      <c r="I356" s="993"/>
      <c r="J356" s="993"/>
      <c r="K356" s="993"/>
    </row>
    <row r="357" spans="1:11" ht="15" customHeight="1">
      <c r="A357" s="993"/>
      <c r="B357" s="993"/>
      <c r="C357" s="997" t="s">
        <v>235</v>
      </c>
      <c r="D357" s="1015">
        <v>0</v>
      </c>
      <c r="E357" s="1015">
        <v>0</v>
      </c>
      <c r="F357" s="1015">
        <v>0</v>
      </c>
      <c r="G357" s="1015">
        <v>0</v>
      </c>
      <c r="H357" s="993"/>
      <c r="I357" s="993"/>
      <c r="J357" s="993"/>
      <c r="K357" s="993"/>
    </row>
    <row r="358" spans="1:11" ht="15" customHeight="1">
      <c r="A358" s="993"/>
      <c r="B358" s="993"/>
      <c r="C358" s="997" t="s">
        <v>236</v>
      </c>
      <c r="D358" s="1015">
        <v>0</v>
      </c>
      <c r="E358" s="1015">
        <v>0</v>
      </c>
      <c r="F358" s="1015">
        <v>0</v>
      </c>
      <c r="G358" s="1015">
        <v>0</v>
      </c>
      <c r="H358" s="993"/>
      <c r="I358" s="993"/>
      <c r="J358" s="993"/>
      <c r="K358" s="993"/>
    </row>
    <row r="359" spans="1:11" ht="20.100000000000001" customHeight="1">
      <c r="A359" s="993"/>
      <c r="B359" s="993"/>
      <c r="C359" s="1017" t="s">
        <v>200</v>
      </c>
      <c r="D359" s="993"/>
      <c r="E359" s="993"/>
      <c r="F359" s="993"/>
      <c r="G359" s="993"/>
      <c r="H359" s="993"/>
      <c r="I359" s="993"/>
      <c r="J359" s="993"/>
      <c r="K359" s="993"/>
    </row>
    <row r="360" spans="1:11" ht="20.100000000000001" customHeight="1">
      <c r="A360" s="1018" t="s">
        <v>252</v>
      </c>
      <c r="B360" s="1004" t="s">
        <v>84</v>
      </c>
      <c r="C360" s="1004" t="s">
        <v>200</v>
      </c>
      <c r="D360" s="993"/>
      <c r="E360" s="1019" t="s">
        <v>200</v>
      </c>
      <c r="F360" s="1004" t="s">
        <v>84</v>
      </c>
      <c r="G360" s="1004" t="s">
        <v>200</v>
      </c>
      <c r="H360" s="1020" t="s">
        <v>200</v>
      </c>
      <c r="I360" s="1019" t="s">
        <v>200</v>
      </c>
      <c r="J360" s="1004" t="s">
        <v>84</v>
      </c>
      <c r="K360" s="1004" t="s">
        <v>200</v>
      </c>
    </row>
    <row r="361" spans="1:11" ht="20.100000000000001" customHeight="1">
      <c r="A361" s="1021" t="s">
        <v>253</v>
      </c>
      <c r="B361" s="1004" t="s">
        <v>254</v>
      </c>
      <c r="C361" s="1004" t="s">
        <v>200</v>
      </c>
      <c r="D361" s="993"/>
      <c r="E361" s="1021" t="s">
        <v>255</v>
      </c>
      <c r="F361" s="1004" t="s">
        <v>254</v>
      </c>
      <c r="G361" s="1004" t="s">
        <v>200</v>
      </c>
      <c r="H361" s="993"/>
      <c r="I361" s="1021" t="s">
        <v>256</v>
      </c>
      <c r="J361" s="1004" t="s">
        <v>254</v>
      </c>
      <c r="K361" s="1004" t="s">
        <v>200</v>
      </c>
    </row>
    <row r="362" spans="1:11" ht="20.100000000000001" customHeight="1">
      <c r="A362" s="1022" t="s">
        <v>200</v>
      </c>
      <c r="B362" s="1004" t="s">
        <v>86</v>
      </c>
      <c r="C362" s="1004" t="s">
        <v>200</v>
      </c>
      <c r="D362" s="993"/>
      <c r="E362" s="1022" t="s">
        <v>200</v>
      </c>
      <c r="F362" s="1004" t="s">
        <v>86</v>
      </c>
      <c r="G362" s="1004" t="s">
        <v>200</v>
      </c>
      <c r="H362" s="993"/>
      <c r="I362" s="1022" t="s">
        <v>200</v>
      </c>
      <c r="J362" s="1004" t="s">
        <v>86</v>
      </c>
      <c r="K362" s="1004" t="s">
        <v>200</v>
      </c>
    </row>
  </sheetData>
  <mergeCells count="36">
    <mergeCell ref="C271:G271"/>
    <mergeCell ref="D148:G148"/>
    <mergeCell ref="D149:G149"/>
    <mergeCell ref="D150:G150"/>
    <mergeCell ref="C159:G159"/>
    <mergeCell ref="D204:G204"/>
    <mergeCell ref="D205:G205"/>
    <mergeCell ref="D206:G206"/>
    <mergeCell ref="C215:G215"/>
    <mergeCell ref="D260:G260"/>
    <mergeCell ref="D261:G261"/>
    <mergeCell ref="D262:G262"/>
    <mergeCell ref="D147:G147"/>
    <mergeCell ref="D27:G27"/>
    <mergeCell ref="D28:G28"/>
    <mergeCell ref="D29:G29"/>
    <mergeCell ref="D30:G30"/>
    <mergeCell ref="C39:G39"/>
    <mergeCell ref="D84:G84"/>
    <mergeCell ref="D85:G85"/>
    <mergeCell ref="D86:G86"/>
    <mergeCell ref="C95:G95"/>
    <mergeCell ref="D140:G140"/>
    <mergeCell ref="C146:G146"/>
    <mergeCell ref="C26:G26"/>
    <mergeCell ref="C1:G1"/>
    <mergeCell ref="C2:G2"/>
    <mergeCell ref="D3:G3"/>
    <mergeCell ref="D4:G4"/>
    <mergeCell ref="D5:G5"/>
    <mergeCell ref="D6:G6"/>
    <mergeCell ref="D7:G7"/>
    <mergeCell ref="C8:G8"/>
    <mergeCell ref="C9:G9"/>
    <mergeCell ref="D10:G10"/>
    <mergeCell ref="D19:G19"/>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F3FA1-895F-44E4-A054-484D95F7ED5B}">
  <dimension ref="A1:H180"/>
  <sheetViews>
    <sheetView zoomScale="130" zoomScaleNormal="130" workbookViewId="0"/>
  </sheetViews>
  <sheetFormatPr defaultRowHeight="15"/>
  <cols>
    <col min="1" max="1" width="7.42578125" style="64" customWidth="1"/>
    <col min="2" max="2" width="9.7109375" style="64" customWidth="1"/>
    <col min="3" max="3" width="28.28515625" style="64" customWidth="1"/>
    <col min="4" max="6" width="15.85546875" style="64" customWidth="1"/>
    <col min="7" max="7" width="16.140625" style="64" customWidth="1"/>
    <col min="8" max="16384" width="9.140625" style="64"/>
  </cols>
  <sheetData>
    <row r="1" spans="1:7" ht="20.100000000000001" customHeight="1">
      <c r="A1" s="1291"/>
      <c r="B1" s="1291"/>
      <c r="C1" s="1623" t="s">
        <v>841</v>
      </c>
      <c r="D1" s="1624"/>
      <c r="E1" s="1624"/>
      <c r="F1" s="1624"/>
      <c r="G1" s="1624"/>
    </row>
    <row r="2" spans="1:7" ht="24.95" customHeight="1">
      <c r="A2" s="1291"/>
      <c r="B2" s="1291"/>
      <c r="C2" s="1625" t="s">
        <v>193</v>
      </c>
      <c r="D2" s="1626"/>
      <c r="E2" s="1626"/>
      <c r="F2" s="1626"/>
      <c r="G2" s="1626"/>
    </row>
    <row r="3" spans="1:7" ht="14.1" customHeight="1">
      <c r="A3" s="1291"/>
      <c r="B3" s="1291"/>
      <c r="C3" s="222" t="s">
        <v>194</v>
      </c>
      <c r="D3" s="1685" t="s">
        <v>2842</v>
      </c>
      <c r="E3" s="1686"/>
      <c r="F3" s="1686"/>
      <c r="G3" s="1686"/>
    </row>
    <row r="4" spans="1:7" ht="14.1" customHeight="1">
      <c r="A4" s="1291"/>
      <c r="B4" s="1291"/>
      <c r="C4" s="222" t="s">
        <v>196</v>
      </c>
      <c r="D4" s="1685" t="s">
        <v>1080</v>
      </c>
      <c r="E4" s="1686"/>
      <c r="F4" s="1686"/>
      <c r="G4" s="1686"/>
    </row>
    <row r="5" spans="1:7" ht="14.1" customHeight="1">
      <c r="A5" s="1291"/>
      <c r="B5" s="1291"/>
      <c r="C5" s="222" t="s">
        <v>2</v>
      </c>
      <c r="D5" s="1685" t="s">
        <v>844</v>
      </c>
      <c r="E5" s="1686"/>
      <c r="F5" s="1686"/>
      <c r="G5" s="1686"/>
    </row>
    <row r="6" spans="1:7" ht="14.1" customHeight="1">
      <c r="A6" s="1291"/>
      <c r="B6" s="1291"/>
      <c r="C6" s="222" t="s">
        <v>4</v>
      </c>
      <c r="D6" s="1685" t="s">
        <v>845</v>
      </c>
      <c r="E6" s="1686"/>
      <c r="F6" s="1686"/>
      <c r="G6" s="1686"/>
    </row>
    <row r="7" spans="1:7" ht="14.1" customHeight="1">
      <c r="A7" s="1291"/>
      <c r="B7" s="1291"/>
      <c r="C7" s="222" t="s">
        <v>6</v>
      </c>
      <c r="D7" s="1872" t="s">
        <v>199</v>
      </c>
      <c r="E7" s="1873"/>
      <c r="F7" s="1873"/>
      <c r="G7" s="1873"/>
    </row>
    <row r="8" spans="1:7" ht="14.1" customHeight="1">
      <c r="A8" s="1291"/>
      <c r="B8" s="1291"/>
      <c r="C8" s="1631" t="s">
        <v>8</v>
      </c>
      <c r="D8" s="1632"/>
      <c r="E8" s="1632"/>
      <c r="F8" s="1632"/>
      <c r="G8" s="1632"/>
    </row>
    <row r="9" spans="1:7" ht="41.1" customHeight="1">
      <c r="A9" s="1291"/>
      <c r="B9" s="1291"/>
      <c r="C9" s="1874" t="s">
        <v>2843</v>
      </c>
      <c r="D9" s="1875"/>
      <c r="E9" s="1875"/>
      <c r="F9" s="1875"/>
      <c r="G9" s="1875"/>
    </row>
    <row r="10" spans="1:7" ht="27" customHeight="1">
      <c r="A10" s="1291"/>
      <c r="B10" s="1291"/>
      <c r="C10" s="224" t="s">
        <v>10</v>
      </c>
      <c r="D10" s="1876" t="s">
        <v>2844</v>
      </c>
      <c r="E10" s="1877"/>
      <c r="F10" s="1877"/>
      <c r="G10" s="1877"/>
    </row>
    <row r="11" spans="1:7" ht="35.25" customHeight="1">
      <c r="A11" s="1291"/>
      <c r="B11" s="1291"/>
      <c r="C11" s="224" t="s">
        <v>203</v>
      </c>
      <c r="D11" s="1876" t="s">
        <v>2845</v>
      </c>
      <c r="E11" s="1877"/>
      <c r="F11" s="1877"/>
      <c r="G11" s="1877"/>
    </row>
    <row r="12" spans="1:7" ht="27.95" customHeight="1">
      <c r="A12" s="1291"/>
      <c r="B12" s="1291"/>
      <c r="C12" s="222" t="s">
        <v>205</v>
      </c>
      <c r="D12" s="246">
        <v>2025</v>
      </c>
      <c r="E12" s="246">
        <v>2026</v>
      </c>
      <c r="F12" s="246">
        <v>2027</v>
      </c>
      <c r="G12" s="246">
        <v>2028</v>
      </c>
    </row>
    <row r="13" spans="1:7" ht="14.1" customHeight="1">
      <c r="A13" s="1291"/>
      <c r="B13" s="1291"/>
      <c r="C13" s="1293"/>
      <c r="D13" s="248" t="s">
        <v>13</v>
      </c>
      <c r="E13" s="248" t="s">
        <v>14</v>
      </c>
      <c r="F13" s="248" t="s">
        <v>14</v>
      </c>
      <c r="G13" s="248" t="s">
        <v>14</v>
      </c>
    </row>
    <row r="14" spans="1:7" ht="20.100000000000001" customHeight="1">
      <c r="A14" s="1291"/>
      <c r="B14" s="1291"/>
      <c r="C14" s="222" t="s">
        <v>2846</v>
      </c>
      <c r="D14" s="1294"/>
      <c r="E14" s="1294" t="s">
        <v>1230</v>
      </c>
      <c r="F14" s="1294" t="s">
        <v>1230</v>
      </c>
      <c r="G14" s="1294" t="s">
        <v>1230</v>
      </c>
    </row>
    <row r="15" spans="1:7" ht="30.95" customHeight="1">
      <c r="A15" s="1291"/>
      <c r="B15" s="1291"/>
      <c r="C15" s="222" t="s">
        <v>2847</v>
      </c>
      <c r="D15" s="1294"/>
      <c r="E15" s="1294" t="s">
        <v>849</v>
      </c>
      <c r="F15" s="1294" t="s">
        <v>849</v>
      </c>
      <c r="G15" s="1294" t="s">
        <v>850</v>
      </c>
    </row>
    <row r="16" spans="1:7" ht="41.1" customHeight="1">
      <c r="A16" s="1291"/>
      <c r="B16" s="1291"/>
      <c r="C16" s="222" t="s">
        <v>2848</v>
      </c>
      <c r="D16" s="1294"/>
      <c r="E16" s="1294" t="s">
        <v>2849</v>
      </c>
      <c r="F16" s="1294" t="s">
        <v>2850</v>
      </c>
      <c r="G16" s="1294" t="s">
        <v>144</v>
      </c>
    </row>
    <row r="17" spans="1:7" ht="41.1" customHeight="1">
      <c r="A17" s="1291"/>
      <c r="B17" s="1291"/>
      <c r="C17" s="222" t="s">
        <v>2851</v>
      </c>
      <c r="D17" s="1294"/>
      <c r="E17" s="1294" t="s">
        <v>2852</v>
      </c>
      <c r="F17" s="1294" t="s">
        <v>2852</v>
      </c>
      <c r="G17" s="1294" t="s">
        <v>2852</v>
      </c>
    </row>
    <row r="18" spans="1:7" ht="14.1" customHeight="1">
      <c r="A18" s="1291"/>
      <c r="B18" s="1291"/>
      <c r="C18" s="1627" t="s">
        <v>208</v>
      </c>
      <c r="D18" s="1628"/>
      <c r="E18" s="1628"/>
      <c r="F18" s="1628"/>
      <c r="G18" s="1628"/>
    </row>
    <row r="19" spans="1:7" ht="14.1" customHeight="1">
      <c r="A19" s="1291"/>
      <c r="B19" s="1291"/>
      <c r="C19" s="242" t="s">
        <v>2853</v>
      </c>
      <c r="D19" s="1627" t="s">
        <v>2854</v>
      </c>
      <c r="E19" s="1628"/>
      <c r="F19" s="1628"/>
      <c r="G19" s="1628"/>
    </row>
    <row r="20" spans="1:7" ht="18" customHeight="1">
      <c r="A20" s="1291"/>
      <c r="B20" s="1291"/>
      <c r="C20" s="243" t="s">
        <v>209</v>
      </c>
      <c r="D20" s="1870" t="s">
        <v>2855</v>
      </c>
      <c r="E20" s="1871"/>
      <c r="F20" s="1871"/>
      <c r="G20" s="1871"/>
    </row>
    <row r="21" spans="1:7" ht="18" customHeight="1">
      <c r="A21" s="1291"/>
      <c r="B21" s="1291"/>
      <c r="C21" s="1295" t="s">
        <v>211</v>
      </c>
      <c r="D21" s="1866" t="s">
        <v>2856</v>
      </c>
      <c r="E21" s="1867"/>
      <c r="F21" s="1867"/>
      <c r="G21" s="1867"/>
    </row>
    <row r="22" spans="1:7" ht="18" customHeight="1">
      <c r="A22" s="1291"/>
      <c r="B22" s="1291"/>
      <c r="C22" s="1295" t="s">
        <v>31</v>
      </c>
      <c r="D22" s="1866" t="s">
        <v>2857</v>
      </c>
      <c r="E22" s="1867"/>
      <c r="F22" s="1867"/>
      <c r="G22" s="1867"/>
    </row>
    <row r="23" spans="1:7" ht="15" customHeight="1">
      <c r="A23" s="1291"/>
      <c r="B23" s="1291"/>
      <c r="C23" s="1296"/>
      <c r="D23" s="246">
        <v>2025</v>
      </c>
      <c r="E23" s="246">
        <v>2026</v>
      </c>
      <c r="F23" s="246">
        <v>2027</v>
      </c>
      <c r="G23" s="246">
        <v>2028</v>
      </c>
    </row>
    <row r="24" spans="1:7" ht="15" customHeight="1">
      <c r="A24" s="1291"/>
      <c r="B24" s="1291"/>
      <c r="C24" s="1297"/>
      <c r="D24" s="248" t="s">
        <v>13</v>
      </c>
      <c r="E24" s="248" t="s">
        <v>14</v>
      </c>
      <c r="F24" s="248" t="s">
        <v>14</v>
      </c>
      <c r="G24" s="248" t="s">
        <v>14</v>
      </c>
    </row>
    <row r="25" spans="1:7" ht="14.1" customHeight="1">
      <c r="A25" s="1291"/>
      <c r="B25" s="1291"/>
      <c r="C25" s="222" t="s">
        <v>33</v>
      </c>
      <c r="D25" s="1294" t="s">
        <v>200</v>
      </c>
      <c r="E25" s="1294" t="s">
        <v>1433</v>
      </c>
      <c r="F25" s="1294" t="s">
        <v>1433</v>
      </c>
      <c r="G25" s="1294" t="s">
        <v>1433</v>
      </c>
    </row>
    <row r="26" spans="1:7" ht="14.1" customHeight="1">
      <c r="A26" s="1291"/>
      <c r="B26" s="1291"/>
      <c r="C26" s="222" t="s">
        <v>214</v>
      </c>
      <c r="D26" s="1294"/>
      <c r="E26" s="1294">
        <v>99281000</v>
      </c>
      <c r="F26" s="1294">
        <v>99975000</v>
      </c>
      <c r="G26" s="1294">
        <v>100425000</v>
      </c>
    </row>
    <row r="27" spans="1:7" ht="14.1" customHeight="1">
      <c r="A27" s="1291"/>
      <c r="B27" s="1291"/>
      <c r="C27" s="222" t="s">
        <v>215</v>
      </c>
      <c r="D27" s="1294"/>
      <c r="E27" s="1294">
        <f>E26/E25</f>
        <v>461772.09302325582</v>
      </c>
      <c r="F27" s="1294">
        <f>F26/F25</f>
        <v>465000</v>
      </c>
      <c r="G27" s="1294">
        <f>G26/G25</f>
        <v>467093.02325581393</v>
      </c>
    </row>
    <row r="28" spans="1:7" ht="14.1" customHeight="1">
      <c r="A28" s="1291"/>
      <c r="B28" s="1291"/>
      <c r="C28" s="222" t="s">
        <v>216</v>
      </c>
      <c r="D28" s="1294" t="s">
        <v>200</v>
      </c>
      <c r="E28" s="1294" t="s">
        <v>200</v>
      </c>
      <c r="F28" s="1294" t="s">
        <v>164</v>
      </c>
      <c r="G28" s="1294" t="s">
        <v>164</v>
      </c>
    </row>
    <row r="29" spans="1:7" ht="14.1" customHeight="1">
      <c r="A29" s="1291"/>
      <c r="B29" s="1291"/>
      <c r="C29" s="222" t="s">
        <v>217</v>
      </c>
      <c r="D29" s="1294" t="s">
        <v>200</v>
      </c>
      <c r="E29" s="1294" t="s">
        <v>1025</v>
      </c>
      <c r="F29" s="1294" t="s">
        <v>2858</v>
      </c>
      <c r="G29" s="1294" t="s">
        <v>2859</v>
      </c>
    </row>
    <row r="30" spans="1:7" ht="14.1" customHeight="1">
      <c r="A30" s="1291"/>
      <c r="B30" s="1291"/>
      <c r="C30" s="222" t="s">
        <v>39</v>
      </c>
      <c r="D30" s="1294" t="s">
        <v>200</v>
      </c>
      <c r="E30" s="1294" t="s">
        <v>200</v>
      </c>
      <c r="F30" s="1294" t="s">
        <v>2858</v>
      </c>
      <c r="G30" s="1294" t="s">
        <v>2859</v>
      </c>
    </row>
    <row r="31" spans="1:7" ht="14.1" customHeight="1">
      <c r="A31" s="1291"/>
      <c r="B31" s="1291"/>
      <c r="C31" s="1868" t="s">
        <v>218</v>
      </c>
      <c r="D31" s="1869"/>
      <c r="E31" s="1869"/>
      <c r="F31" s="1869"/>
      <c r="G31" s="1869"/>
    </row>
    <row r="32" spans="1:7" ht="14.1" customHeight="1">
      <c r="A32" s="1291"/>
      <c r="B32" s="1291"/>
      <c r="C32" s="1296"/>
      <c r="D32" s="246">
        <v>2025</v>
      </c>
      <c r="E32" s="246">
        <v>2026</v>
      </c>
      <c r="F32" s="246">
        <v>2027</v>
      </c>
      <c r="G32" s="246">
        <v>2028</v>
      </c>
    </row>
    <row r="33" spans="1:7" ht="14.1" customHeight="1">
      <c r="A33" s="1291"/>
      <c r="B33" s="1291"/>
      <c r="C33" s="1297"/>
      <c r="D33" s="248" t="s">
        <v>13</v>
      </c>
      <c r="E33" s="248" t="s">
        <v>14</v>
      </c>
      <c r="F33" s="248" t="s">
        <v>14</v>
      </c>
      <c r="G33" s="248" t="s">
        <v>14</v>
      </c>
    </row>
    <row r="34" spans="1:7" ht="14.1" customHeight="1">
      <c r="A34" s="1291"/>
      <c r="B34" s="1291"/>
      <c r="C34" s="1298" t="s">
        <v>219</v>
      </c>
      <c r="D34" s="1299">
        <v>0</v>
      </c>
      <c r="E34" s="1299">
        <v>68560000</v>
      </c>
      <c r="F34" s="1299">
        <f>E34</f>
        <v>68560000</v>
      </c>
      <c r="G34" s="1299">
        <f>F34</f>
        <v>68560000</v>
      </c>
    </row>
    <row r="35" spans="1:7" ht="14.1" customHeight="1">
      <c r="A35" s="1291"/>
      <c r="B35" s="1291"/>
      <c r="C35" s="1298" t="s">
        <v>220</v>
      </c>
      <c r="D35" s="1299">
        <v>0</v>
      </c>
      <c r="E35" s="1299">
        <f>E34</f>
        <v>68560000</v>
      </c>
      <c r="F35" s="1299">
        <f>E35</f>
        <v>68560000</v>
      </c>
      <c r="G35" s="1299">
        <f>F35</f>
        <v>68560000</v>
      </c>
    </row>
    <row r="36" spans="1:7" ht="14.1" customHeight="1">
      <c r="A36" s="1291"/>
      <c r="B36" s="1291"/>
      <c r="C36" s="1298" t="s">
        <v>221</v>
      </c>
      <c r="D36" s="1299">
        <v>0</v>
      </c>
      <c r="E36" s="1299">
        <v>0</v>
      </c>
      <c r="F36" s="1299">
        <v>0</v>
      </c>
      <c r="G36" s="1299">
        <v>0</v>
      </c>
    </row>
    <row r="37" spans="1:7" ht="14.1" customHeight="1">
      <c r="A37" s="1291"/>
      <c r="B37" s="1291"/>
      <c r="C37" s="1298" t="s">
        <v>222</v>
      </c>
      <c r="D37" s="1299">
        <v>0</v>
      </c>
      <c r="E37" s="1299">
        <v>13931000</v>
      </c>
      <c r="F37" s="1299">
        <f>E37</f>
        <v>13931000</v>
      </c>
      <c r="G37" s="1299">
        <f>F37</f>
        <v>13931000</v>
      </c>
    </row>
    <row r="38" spans="1:7" ht="14.1" customHeight="1">
      <c r="A38" s="1291"/>
      <c r="B38" s="1291"/>
      <c r="C38" s="1298" t="s">
        <v>220</v>
      </c>
      <c r="D38" s="1299">
        <v>0</v>
      </c>
      <c r="E38" s="1299">
        <f>E37</f>
        <v>13931000</v>
      </c>
      <c r="F38" s="1299">
        <f>F37</f>
        <v>13931000</v>
      </c>
      <c r="G38" s="1299">
        <f>G37</f>
        <v>13931000</v>
      </c>
    </row>
    <row r="39" spans="1:7" ht="14.1" customHeight="1">
      <c r="A39" s="1291"/>
      <c r="B39" s="1291"/>
      <c r="C39" s="1298" t="s">
        <v>221</v>
      </c>
      <c r="D39" s="1299">
        <v>0</v>
      </c>
      <c r="E39" s="1299">
        <v>0</v>
      </c>
      <c r="F39" s="1299">
        <v>0</v>
      </c>
      <c r="G39" s="1299">
        <v>0</v>
      </c>
    </row>
    <row r="40" spans="1:7" ht="14.1" customHeight="1">
      <c r="A40" s="1291"/>
      <c r="B40" s="1291"/>
      <c r="C40" s="1298" t="s">
        <v>223</v>
      </c>
      <c r="D40" s="1299">
        <v>0</v>
      </c>
      <c r="E40" s="1299">
        <v>16350000</v>
      </c>
      <c r="F40" s="1299">
        <v>17044000</v>
      </c>
      <c r="G40" s="1299">
        <v>17494000</v>
      </c>
    </row>
    <row r="41" spans="1:7" ht="14.1" customHeight="1">
      <c r="A41" s="1291"/>
      <c r="B41" s="1291"/>
      <c r="C41" s="1298" t="s">
        <v>220</v>
      </c>
      <c r="D41" s="1299">
        <v>0</v>
      </c>
      <c r="E41" s="1299">
        <v>16350000</v>
      </c>
      <c r="F41" s="1299">
        <f>F40</f>
        <v>17044000</v>
      </c>
      <c r="G41" s="1299">
        <f>G40</f>
        <v>17494000</v>
      </c>
    </row>
    <row r="42" spans="1:7" ht="14.1" customHeight="1">
      <c r="A42" s="1291"/>
      <c r="B42" s="1291"/>
      <c r="C42" s="1298" t="s">
        <v>221</v>
      </c>
      <c r="D42" s="1299">
        <v>0</v>
      </c>
      <c r="E42" s="1299">
        <v>0</v>
      </c>
      <c r="F42" s="1299">
        <v>0</v>
      </c>
      <c r="G42" s="1299">
        <v>0</v>
      </c>
    </row>
    <row r="43" spans="1:7" ht="14.1" customHeight="1">
      <c r="A43" s="1291"/>
      <c r="B43" s="1291"/>
      <c r="C43" s="1298" t="s">
        <v>224</v>
      </c>
      <c r="D43" s="1299">
        <v>0</v>
      </c>
      <c r="E43" s="1299">
        <v>0</v>
      </c>
      <c r="F43" s="1299">
        <v>0</v>
      </c>
      <c r="G43" s="1299">
        <v>0</v>
      </c>
    </row>
    <row r="44" spans="1:7" ht="14.1" customHeight="1">
      <c r="A44" s="1291"/>
      <c r="B44" s="1291"/>
      <c r="C44" s="1298" t="s">
        <v>220</v>
      </c>
      <c r="D44" s="1299">
        <v>0</v>
      </c>
      <c r="E44" s="1299">
        <v>0</v>
      </c>
      <c r="F44" s="1299">
        <v>0</v>
      </c>
      <c r="G44" s="1299">
        <v>0</v>
      </c>
    </row>
    <row r="45" spans="1:7" ht="14.1" customHeight="1">
      <c r="A45" s="1291"/>
      <c r="B45" s="1291"/>
      <c r="C45" s="1298" t="s">
        <v>221</v>
      </c>
      <c r="D45" s="1299">
        <v>0</v>
      </c>
      <c r="E45" s="1299">
        <v>0</v>
      </c>
      <c r="F45" s="1299">
        <v>0</v>
      </c>
      <c r="G45" s="1299">
        <v>0</v>
      </c>
    </row>
    <row r="46" spans="1:7" ht="14.1" customHeight="1">
      <c r="A46" s="1291"/>
      <c r="B46" s="1291"/>
      <c r="C46" s="1298" t="s">
        <v>225</v>
      </c>
      <c r="D46" s="1299">
        <v>0</v>
      </c>
      <c r="E46" s="1299">
        <v>0</v>
      </c>
      <c r="F46" s="1299">
        <v>0</v>
      </c>
      <c r="G46" s="1299">
        <v>0</v>
      </c>
    </row>
    <row r="47" spans="1:7" ht="14.1" customHeight="1">
      <c r="A47" s="1291"/>
      <c r="B47" s="1291"/>
      <c r="C47" s="1298" t="s">
        <v>220</v>
      </c>
      <c r="D47" s="1299">
        <v>0</v>
      </c>
      <c r="E47" s="1299">
        <v>0</v>
      </c>
      <c r="F47" s="1299">
        <v>0</v>
      </c>
      <c r="G47" s="1299">
        <v>0</v>
      </c>
    </row>
    <row r="48" spans="1:7" ht="14.1" customHeight="1">
      <c r="A48" s="1291"/>
      <c r="B48" s="1291"/>
      <c r="C48" s="1298" t="s">
        <v>221</v>
      </c>
      <c r="D48" s="1299">
        <v>0</v>
      </c>
      <c r="E48" s="1299">
        <v>0</v>
      </c>
      <c r="F48" s="1299">
        <v>0</v>
      </c>
      <c r="G48" s="1299">
        <v>0</v>
      </c>
    </row>
    <row r="49" spans="1:7" ht="14.1" customHeight="1">
      <c r="A49" s="1291"/>
      <c r="B49" s="1291"/>
      <c r="C49" s="1298" t="s">
        <v>226</v>
      </c>
      <c r="D49" s="1299">
        <v>0</v>
      </c>
      <c r="E49" s="1299">
        <v>200000</v>
      </c>
      <c r="F49" s="1299">
        <v>200000</v>
      </c>
      <c r="G49" s="1299">
        <v>200000</v>
      </c>
    </row>
    <row r="50" spans="1:7" ht="14.1" customHeight="1">
      <c r="A50" s="1291"/>
      <c r="B50" s="1291"/>
      <c r="C50" s="1298" t="s">
        <v>220</v>
      </c>
      <c r="D50" s="1299">
        <v>0</v>
      </c>
      <c r="E50" s="1299">
        <v>200000</v>
      </c>
      <c r="F50" s="1299">
        <f>F49</f>
        <v>200000</v>
      </c>
      <c r="G50" s="1299">
        <v>200000</v>
      </c>
    </row>
    <row r="51" spans="1:7" ht="14.1" customHeight="1">
      <c r="A51" s="1291"/>
      <c r="B51" s="1291"/>
      <c r="C51" s="1298" t="s">
        <v>221</v>
      </c>
      <c r="D51" s="1299">
        <v>0</v>
      </c>
      <c r="E51" s="1299">
        <v>0</v>
      </c>
      <c r="F51" s="1299">
        <v>0</v>
      </c>
      <c r="G51" s="1299">
        <v>0</v>
      </c>
    </row>
    <row r="52" spans="1:7" ht="14.1" customHeight="1">
      <c r="A52" s="1291"/>
      <c r="B52" s="1291"/>
      <c r="C52" s="1298" t="s">
        <v>227</v>
      </c>
      <c r="D52" s="1299">
        <v>0</v>
      </c>
      <c r="E52" s="1299">
        <v>240000</v>
      </c>
      <c r="F52" s="1299">
        <v>240000</v>
      </c>
      <c r="G52" s="1299">
        <v>240000</v>
      </c>
    </row>
    <row r="53" spans="1:7" ht="14.1" customHeight="1">
      <c r="A53" s="1291"/>
      <c r="B53" s="1291"/>
      <c r="C53" s="1298" t="s">
        <v>220</v>
      </c>
      <c r="D53" s="1299">
        <v>0</v>
      </c>
      <c r="E53" s="1299">
        <v>240000</v>
      </c>
      <c r="F53" s="1299">
        <v>240000</v>
      </c>
      <c r="G53" s="1299">
        <v>240000</v>
      </c>
    </row>
    <row r="54" spans="1:7" ht="14.1" customHeight="1">
      <c r="A54" s="1291"/>
      <c r="B54" s="1291"/>
      <c r="C54" s="1298" t="s">
        <v>221</v>
      </c>
      <c r="D54" s="1299">
        <v>0</v>
      </c>
      <c r="E54" s="1299">
        <v>0</v>
      </c>
      <c r="F54" s="1299">
        <v>0</v>
      </c>
      <c r="G54" s="1299">
        <v>0</v>
      </c>
    </row>
    <row r="55" spans="1:7" ht="14.1" customHeight="1">
      <c r="A55" s="1291"/>
      <c r="B55" s="1291"/>
      <c r="C55" s="1298" t="s">
        <v>228</v>
      </c>
      <c r="D55" s="1299">
        <v>0</v>
      </c>
      <c r="E55" s="1299">
        <v>0</v>
      </c>
      <c r="F55" s="1299">
        <v>0</v>
      </c>
      <c r="G55" s="1299">
        <v>0</v>
      </c>
    </row>
    <row r="56" spans="1:7" ht="14.1" customHeight="1">
      <c r="A56" s="1291"/>
      <c r="B56" s="1291"/>
      <c r="C56" s="1298" t="s">
        <v>220</v>
      </c>
      <c r="D56" s="1299">
        <v>0</v>
      </c>
      <c r="E56" s="1299">
        <v>0</v>
      </c>
      <c r="F56" s="1299">
        <v>0</v>
      </c>
      <c r="G56" s="1299">
        <v>0</v>
      </c>
    </row>
    <row r="57" spans="1:7" ht="14.1" customHeight="1">
      <c r="A57" s="1291"/>
      <c r="B57" s="1291"/>
      <c r="C57" s="1298" t="s">
        <v>229</v>
      </c>
      <c r="D57" s="1299">
        <v>0</v>
      </c>
      <c r="E57" s="1299">
        <v>0</v>
      </c>
      <c r="F57" s="1299">
        <v>0</v>
      </c>
      <c r="G57" s="1299">
        <v>0</v>
      </c>
    </row>
    <row r="58" spans="1:7" ht="14.1" customHeight="1">
      <c r="A58" s="1291"/>
      <c r="B58" s="1291"/>
      <c r="C58" s="1298" t="s">
        <v>230</v>
      </c>
      <c r="D58" s="1299">
        <v>0</v>
      </c>
      <c r="E58" s="1299">
        <v>0</v>
      </c>
      <c r="F58" s="1299">
        <v>0</v>
      </c>
      <c r="G58" s="1299">
        <v>0</v>
      </c>
    </row>
    <row r="59" spans="1:7" ht="14.1" customHeight="1">
      <c r="A59" s="1291"/>
      <c r="B59" s="1291"/>
      <c r="C59" s="1298" t="s">
        <v>231</v>
      </c>
      <c r="D59" s="1299">
        <v>0</v>
      </c>
      <c r="E59" s="1299">
        <v>0</v>
      </c>
      <c r="F59" s="1299">
        <v>0</v>
      </c>
      <c r="G59" s="1299">
        <v>0</v>
      </c>
    </row>
    <row r="60" spans="1:7" ht="14.1" customHeight="1">
      <c r="A60" s="1291"/>
      <c r="B60" s="1291"/>
      <c r="C60" s="1298" t="s">
        <v>232</v>
      </c>
      <c r="D60" s="1299">
        <v>0</v>
      </c>
      <c r="E60" s="1299">
        <v>0</v>
      </c>
      <c r="F60" s="1299">
        <v>0</v>
      </c>
      <c r="G60" s="1299">
        <v>0</v>
      </c>
    </row>
    <row r="61" spans="1:7" ht="14.1" customHeight="1">
      <c r="A61" s="1291"/>
      <c r="B61" s="1291"/>
      <c r="C61" s="1298" t="s">
        <v>233</v>
      </c>
      <c r="D61" s="1299">
        <v>0</v>
      </c>
      <c r="E61" s="1299">
        <v>0</v>
      </c>
      <c r="F61" s="1299">
        <v>0</v>
      </c>
      <c r="G61" s="1299">
        <v>0</v>
      </c>
    </row>
    <row r="62" spans="1:7" ht="14.1" customHeight="1">
      <c r="A62" s="1291"/>
      <c r="B62" s="1291"/>
      <c r="C62" s="1298" t="s">
        <v>220</v>
      </c>
      <c r="D62" s="1299">
        <v>0</v>
      </c>
      <c r="E62" s="1299">
        <v>0</v>
      </c>
      <c r="F62" s="1299">
        <v>0</v>
      </c>
      <c r="G62" s="1299">
        <v>0</v>
      </c>
    </row>
    <row r="63" spans="1:7" ht="14.1" customHeight="1">
      <c r="A63" s="1291"/>
      <c r="B63" s="1291"/>
      <c r="C63" s="1298" t="s">
        <v>229</v>
      </c>
      <c r="D63" s="1299">
        <v>0</v>
      </c>
      <c r="E63" s="1299">
        <v>0</v>
      </c>
      <c r="F63" s="1299">
        <v>0</v>
      </c>
      <c r="G63" s="1299">
        <v>0</v>
      </c>
    </row>
    <row r="64" spans="1:7" ht="14.1" customHeight="1">
      <c r="A64" s="1291"/>
      <c r="B64" s="1291"/>
      <c r="C64" s="1298" t="s">
        <v>230</v>
      </c>
      <c r="D64" s="1299">
        <v>0</v>
      </c>
      <c r="E64" s="1299">
        <v>0</v>
      </c>
      <c r="F64" s="1299">
        <v>0</v>
      </c>
      <c r="G64" s="1299">
        <v>0</v>
      </c>
    </row>
    <row r="65" spans="1:8" ht="14.1" customHeight="1">
      <c r="A65" s="1291"/>
      <c r="B65" s="1291"/>
      <c r="C65" s="1298" t="s">
        <v>231</v>
      </c>
      <c r="D65" s="1299">
        <v>0</v>
      </c>
      <c r="E65" s="1299">
        <v>0</v>
      </c>
      <c r="F65" s="1299">
        <v>0</v>
      </c>
      <c r="G65" s="1299">
        <v>0</v>
      </c>
    </row>
    <row r="66" spans="1:8" ht="14.1" customHeight="1">
      <c r="A66" s="1291"/>
      <c r="B66" s="1291"/>
      <c r="C66" s="1298" t="s">
        <v>232</v>
      </c>
      <c r="D66" s="1299">
        <v>0</v>
      </c>
      <c r="E66" s="1299">
        <v>0</v>
      </c>
      <c r="F66" s="1299">
        <v>0</v>
      </c>
      <c r="G66" s="1299">
        <v>0</v>
      </c>
    </row>
    <row r="67" spans="1:8" ht="14.1" customHeight="1">
      <c r="A67" s="1291"/>
      <c r="B67" s="1291"/>
      <c r="C67" s="1298" t="s">
        <v>234</v>
      </c>
      <c r="D67" s="1299">
        <v>0</v>
      </c>
      <c r="E67" s="1299">
        <v>0</v>
      </c>
      <c r="F67" s="1299">
        <v>0</v>
      </c>
      <c r="G67" s="1299">
        <v>0</v>
      </c>
    </row>
    <row r="68" spans="1:8" ht="14.1" customHeight="1">
      <c r="A68" s="1291"/>
      <c r="B68" s="1291"/>
      <c r="C68" s="1298" t="s">
        <v>220</v>
      </c>
      <c r="D68" s="1299">
        <v>0</v>
      </c>
      <c r="E68" s="1299">
        <v>0</v>
      </c>
      <c r="F68" s="1299">
        <v>0</v>
      </c>
      <c r="G68" s="1299">
        <v>0</v>
      </c>
    </row>
    <row r="69" spans="1:8" ht="14.1" customHeight="1">
      <c r="A69" s="1291"/>
      <c r="B69" s="1291"/>
      <c r="C69" s="1298" t="s">
        <v>229</v>
      </c>
      <c r="D69" s="1299">
        <v>0</v>
      </c>
      <c r="E69" s="1299">
        <v>0</v>
      </c>
      <c r="F69" s="1299">
        <v>0</v>
      </c>
      <c r="G69" s="1299">
        <v>0</v>
      </c>
    </row>
    <row r="70" spans="1:8" ht="14.1" customHeight="1">
      <c r="A70" s="1291"/>
      <c r="B70" s="1291"/>
      <c r="C70" s="1298" t="s">
        <v>230</v>
      </c>
      <c r="D70" s="1299">
        <v>0</v>
      </c>
      <c r="E70" s="1299">
        <v>0</v>
      </c>
      <c r="F70" s="1299">
        <v>0</v>
      </c>
      <c r="G70" s="1299">
        <v>0</v>
      </c>
    </row>
    <row r="71" spans="1:8" ht="14.1" customHeight="1">
      <c r="A71" s="1291"/>
      <c r="B71" s="1291"/>
      <c r="C71" s="1298" t="s">
        <v>231</v>
      </c>
      <c r="D71" s="1299">
        <v>0</v>
      </c>
      <c r="E71" s="1299">
        <v>0</v>
      </c>
      <c r="F71" s="1299">
        <v>0</v>
      </c>
      <c r="G71" s="1299">
        <v>0</v>
      </c>
    </row>
    <row r="72" spans="1:8" ht="14.1" customHeight="1">
      <c r="A72" s="1291"/>
      <c r="B72" s="1291"/>
      <c r="C72" s="1298" t="s">
        <v>232</v>
      </c>
      <c r="D72" s="1299">
        <v>0</v>
      </c>
      <c r="E72" s="1299">
        <v>0</v>
      </c>
      <c r="F72" s="1299">
        <v>0</v>
      </c>
      <c r="G72" s="1299">
        <v>0</v>
      </c>
    </row>
    <row r="73" spans="1:8" ht="14.1" customHeight="1">
      <c r="A73" s="1291"/>
      <c r="B73" s="1291"/>
      <c r="C73" s="1298" t="s">
        <v>235</v>
      </c>
      <c r="D73" s="1299">
        <v>0</v>
      </c>
      <c r="E73" s="1299">
        <v>0</v>
      </c>
      <c r="F73" s="1299">
        <v>0</v>
      </c>
      <c r="G73" s="1299">
        <v>0</v>
      </c>
    </row>
    <row r="74" spans="1:8" ht="14.1" customHeight="1">
      <c r="A74" s="1291"/>
      <c r="B74" s="1291"/>
      <c r="C74" s="1298" t="s">
        <v>236</v>
      </c>
      <c r="D74" s="1299">
        <v>0</v>
      </c>
      <c r="E74" s="1299">
        <v>0</v>
      </c>
      <c r="F74" s="1299">
        <v>0</v>
      </c>
      <c r="G74" s="1299">
        <v>0</v>
      </c>
    </row>
    <row r="75" spans="1:8" ht="14.1" customHeight="1">
      <c r="A75" s="1291"/>
      <c r="B75" s="1291"/>
      <c r="C75" s="1300" t="s">
        <v>237</v>
      </c>
      <c r="D75" s="1299">
        <v>0</v>
      </c>
      <c r="E75" s="1299">
        <f>E52+E49+E40+E37+E34</f>
        <v>99281000</v>
      </c>
      <c r="F75" s="1299">
        <f>F52+F49+F40+F37+F34</f>
        <v>99975000</v>
      </c>
      <c r="G75" s="1299">
        <f>G52+G49+G40+G37+G34</f>
        <v>100425000</v>
      </c>
    </row>
    <row r="76" spans="1:8" ht="14.1" customHeight="1">
      <c r="A76" s="1291"/>
      <c r="B76" s="1291"/>
      <c r="C76" s="1627" t="s">
        <v>51</v>
      </c>
      <c r="D76" s="1628"/>
      <c r="E76" s="1628"/>
      <c r="F76" s="1628"/>
      <c r="G76" s="1628"/>
    </row>
    <row r="77" spans="1:8" ht="14.1" customHeight="1">
      <c r="A77" s="1291"/>
      <c r="B77" s="1291"/>
      <c r="C77" s="242" t="s">
        <v>2860</v>
      </c>
      <c r="D77" s="1627" t="s">
        <v>2861</v>
      </c>
      <c r="E77" s="1628"/>
      <c r="F77" s="1628"/>
      <c r="G77" s="1628"/>
      <c r="H77" s="1306"/>
    </row>
    <row r="78" spans="1:8" ht="14.1" customHeight="1">
      <c r="A78" s="1291"/>
      <c r="B78" s="1291"/>
      <c r="C78" s="243" t="s">
        <v>209</v>
      </c>
      <c r="D78" s="1870" t="s">
        <v>2862</v>
      </c>
      <c r="E78" s="1871"/>
      <c r="F78" s="1871"/>
      <c r="G78" s="1871"/>
    </row>
    <row r="79" spans="1:8" ht="14.1" customHeight="1">
      <c r="A79" s="1291"/>
      <c r="B79" s="1291"/>
      <c r="C79" s="1295" t="s">
        <v>211</v>
      </c>
      <c r="D79" s="1866" t="s">
        <v>2863</v>
      </c>
      <c r="E79" s="1867"/>
      <c r="F79" s="1867"/>
      <c r="G79" s="1867"/>
    </row>
    <row r="80" spans="1:8" ht="14.1" customHeight="1">
      <c r="A80" s="1291"/>
      <c r="B80" s="1291"/>
      <c r="C80" s="1295" t="s">
        <v>31</v>
      </c>
      <c r="D80" s="1866" t="s">
        <v>2864</v>
      </c>
      <c r="E80" s="1867"/>
      <c r="F80" s="1867"/>
      <c r="G80" s="1867"/>
    </row>
    <row r="81" spans="1:7" ht="15" customHeight="1">
      <c r="A81" s="1291"/>
      <c r="B81" s="1291"/>
      <c r="C81" s="1296"/>
      <c r="D81" s="246">
        <v>2025</v>
      </c>
      <c r="E81" s="246">
        <v>2026</v>
      </c>
      <c r="F81" s="246">
        <v>2027</v>
      </c>
      <c r="G81" s="246">
        <v>2028</v>
      </c>
    </row>
    <row r="82" spans="1:7" ht="15" customHeight="1">
      <c r="A82" s="1291"/>
      <c r="B82" s="1291"/>
      <c r="C82" s="1297"/>
      <c r="D82" s="248" t="s">
        <v>13</v>
      </c>
      <c r="E82" s="248" t="s">
        <v>14</v>
      </c>
      <c r="F82" s="248" t="s">
        <v>14</v>
      </c>
      <c r="G82" s="248" t="s">
        <v>14</v>
      </c>
    </row>
    <row r="83" spans="1:7" ht="14.1" customHeight="1">
      <c r="A83" s="1291"/>
      <c r="B83" s="1291"/>
      <c r="C83" s="222" t="s">
        <v>33</v>
      </c>
      <c r="D83" s="1294" t="s">
        <v>200</v>
      </c>
      <c r="E83" s="1294" t="s">
        <v>932</v>
      </c>
      <c r="F83" s="1294" t="s">
        <v>932</v>
      </c>
      <c r="G83" s="1294" t="s">
        <v>932</v>
      </c>
    </row>
    <row r="84" spans="1:7" ht="14.1" customHeight="1">
      <c r="A84" s="1291"/>
      <c r="B84" s="1291"/>
      <c r="C84" s="222" t="s">
        <v>214</v>
      </c>
      <c r="D84" s="1294"/>
      <c r="E84" s="1294" t="s">
        <v>1277</v>
      </c>
      <c r="F84" s="1294" t="s">
        <v>1277</v>
      </c>
      <c r="G84" s="1294" t="s">
        <v>1277</v>
      </c>
    </row>
    <row r="85" spans="1:7" ht="14.1" customHeight="1">
      <c r="A85" s="1291"/>
      <c r="B85" s="1291"/>
      <c r="C85" s="222" t="s">
        <v>215</v>
      </c>
      <c r="D85" s="1294"/>
      <c r="E85" s="1294" t="s">
        <v>1767</v>
      </c>
      <c r="F85" s="1294" t="s">
        <v>1767</v>
      </c>
      <c r="G85" s="1294" t="s">
        <v>1767</v>
      </c>
    </row>
    <row r="86" spans="1:7" ht="14.1" customHeight="1">
      <c r="A86" s="1291"/>
      <c r="B86" s="1291"/>
      <c r="C86" s="222" t="s">
        <v>216</v>
      </c>
      <c r="D86" s="1294" t="s">
        <v>200</v>
      </c>
      <c r="E86" s="1294" t="s">
        <v>200</v>
      </c>
      <c r="F86" s="1294" t="s">
        <v>164</v>
      </c>
      <c r="G86" s="1294" t="s">
        <v>164</v>
      </c>
    </row>
    <row r="87" spans="1:7" ht="14.1" customHeight="1">
      <c r="A87" s="1291"/>
      <c r="B87" s="1291"/>
      <c r="C87" s="222" t="s">
        <v>217</v>
      </c>
      <c r="D87" s="1294" t="s">
        <v>200</v>
      </c>
      <c r="E87" s="1294" t="s">
        <v>164</v>
      </c>
      <c r="F87" s="1294" t="s">
        <v>164</v>
      </c>
      <c r="G87" s="1294" t="s">
        <v>164</v>
      </c>
    </row>
    <row r="88" spans="1:7" ht="14.1" customHeight="1">
      <c r="A88" s="1291"/>
      <c r="B88" s="1291"/>
      <c r="C88" s="222" t="s">
        <v>39</v>
      </c>
      <c r="D88" s="1294" t="s">
        <v>200</v>
      </c>
      <c r="E88" s="1294" t="s">
        <v>200</v>
      </c>
      <c r="F88" s="1294" t="s">
        <v>164</v>
      </c>
      <c r="G88" s="1294" t="s">
        <v>164</v>
      </c>
    </row>
    <row r="89" spans="1:7" ht="14.1" customHeight="1">
      <c r="A89" s="1291"/>
      <c r="B89" s="1291"/>
      <c r="C89" s="1868" t="s">
        <v>218</v>
      </c>
      <c r="D89" s="1869"/>
      <c r="E89" s="1869"/>
      <c r="F89" s="1869"/>
      <c r="G89" s="1869"/>
    </row>
    <row r="90" spans="1:7" ht="14.1" customHeight="1">
      <c r="A90" s="1291"/>
      <c r="B90" s="1291"/>
      <c r="C90" s="1296"/>
      <c r="D90" s="246">
        <v>2025</v>
      </c>
      <c r="E90" s="246">
        <v>2026</v>
      </c>
      <c r="F90" s="246">
        <v>2027</v>
      </c>
      <c r="G90" s="246">
        <v>2028</v>
      </c>
    </row>
    <row r="91" spans="1:7" ht="14.1" customHeight="1">
      <c r="A91" s="1291"/>
      <c r="B91" s="1291"/>
      <c r="C91" s="1297"/>
      <c r="D91" s="248" t="s">
        <v>13</v>
      </c>
      <c r="E91" s="248" t="s">
        <v>14</v>
      </c>
      <c r="F91" s="248" t="s">
        <v>14</v>
      </c>
      <c r="G91" s="248" t="s">
        <v>14</v>
      </c>
    </row>
    <row r="92" spans="1:7" ht="14.1" customHeight="1">
      <c r="A92" s="1291"/>
      <c r="B92" s="1291"/>
      <c r="C92" s="1298" t="s">
        <v>219</v>
      </c>
      <c r="D92" s="1299">
        <v>0</v>
      </c>
      <c r="E92" s="1299">
        <v>0</v>
      </c>
      <c r="F92" s="1299">
        <v>0</v>
      </c>
      <c r="G92" s="1299">
        <v>0</v>
      </c>
    </row>
    <row r="93" spans="1:7" ht="14.1" customHeight="1">
      <c r="A93" s="1291"/>
      <c r="B93" s="1291"/>
      <c r="C93" s="1298" t="s">
        <v>220</v>
      </c>
      <c r="D93" s="1299">
        <v>0</v>
      </c>
      <c r="E93" s="1299">
        <v>0</v>
      </c>
      <c r="F93" s="1299">
        <v>0</v>
      </c>
      <c r="G93" s="1299">
        <v>0</v>
      </c>
    </row>
    <row r="94" spans="1:7" ht="14.1" customHeight="1">
      <c r="A94" s="1291"/>
      <c r="B94" s="1291"/>
      <c r="C94" s="1298" t="s">
        <v>221</v>
      </c>
      <c r="D94" s="1299">
        <v>0</v>
      </c>
      <c r="E94" s="1299">
        <v>0</v>
      </c>
      <c r="F94" s="1299">
        <v>0</v>
      </c>
      <c r="G94" s="1299">
        <v>0</v>
      </c>
    </row>
    <row r="95" spans="1:7" ht="14.1" customHeight="1">
      <c r="A95" s="1291"/>
      <c r="B95" s="1291"/>
      <c r="C95" s="1298" t="s">
        <v>222</v>
      </c>
      <c r="D95" s="1299">
        <v>0</v>
      </c>
      <c r="E95" s="1299">
        <v>0</v>
      </c>
      <c r="F95" s="1299">
        <v>0</v>
      </c>
      <c r="G95" s="1299">
        <v>0</v>
      </c>
    </row>
    <row r="96" spans="1:7" ht="14.1" customHeight="1">
      <c r="A96" s="1291"/>
      <c r="B96" s="1291"/>
      <c r="C96" s="1298" t="s">
        <v>220</v>
      </c>
      <c r="D96" s="1299">
        <v>0</v>
      </c>
      <c r="E96" s="1299">
        <v>0</v>
      </c>
      <c r="F96" s="1299">
        <v>0</v>
      </c>
      <c r="G96" s="1299">
        <v>0</v>
      </c>
    </row>
    <row r="97" spans="1:7" ht="14.1" customHeight="1">
      <c r="A97" s="1291"/>
      <c r="B97" s="1291"/>
      <c r="C97" s="1298" t="s">
        <v>221</v>
      </c>
      <c r="D97" s="1299">
        <v>0</v>
      </c>
      <c r="E97" s="1299">
        <v>0</v>
      </c>
      <c r="F97" s="1299">
        <v>0</v>
      </c>
      <c r="G97" s="1299">
        <v>0</v>
      </c>
    </row>
    <row r="98" spans="1:7" ht="14.1" customHeight="1">
      <c r="A98" s="1291"/>
      <c r="B98" s="1291"/>
      <c r="C98" s="1298" t="s">
        <v>223</v>
      </c>
      <c r="D98" s="1299">
        <v>0</v>
      </c>
      <c r="E98" s="1299">
        <v>0</v>
      </c>
      <c r="F98" s="1299">
        <v>0</v>
      </c>
      <c r="G98" s="1299">
        <v>0</v>
      </c>
    </row>
    <row r="99" spans="1:7" ht="14.1" customHeight="1">
      <c r="A99" s="1291"/>
      <c r="B99" s="1291"/>
      <c r="C99" s="1298" t="s">
        <v>220</v>
      </c>
      <c r="D99" s="1299">
        <v>0</v>
      </c>
      <c r="E99" s="1299">
        <v>0</v>
      </c>
      <c r="F99" s="1299">
        <v>0</v>
      </c>
      <c r="G99" s="1299">
        <v>0</v>
      </c>
    </row>
    <row r="100" spans="1:7" ht="14.1" customHeight="1">
      <c r="A100" s="1291"/>
      <c r="B100" s="1291"/>
      <c r="C100" s="1298" t="s">
        <v>221</v>
      </c>
      <c r="D100" s="1299">
        <v>0</v>
      </c>
      <c r="E100" s="1299">
        <v>0</v>
      </c>
      <c r="F100" s="1299">
        <v>0</v>
      </c>
      <c r="G100" s="1299">
        <v>0</v>
      </c>
    </row>
    <row r="101" spans="1:7" ht="14.1" customHeight="1">
      <c r="A101" s="1291"/>
      <c r="B101" s="1291"/>
      <c r="C101" s="1298" t="s">
        <v>224</v>
      </c>
      <c r="D101" s="1299">
        <v>0</v>
      </c>
      <c r="E101" s="1299">
        <v>0</v>
      </c>
      <c r="F101" s="1299">
        <v>0</v>
      </c>
      <c r="G101" s="1299">
        <v>0</v>
      </c>
    </row>
    <row r="102" spans="1:7" ht="14.1" customHeight="1">
      <c r="A102" s="1291"/>
      <c r="B102" s="1291"/>
      <c r="C102" s="1298" t="s">
        <v>220</v>
      </c>
      <c r="D102" s="1299">
        <v>0</v>
      </c>
      <c r="E102" s="1299">
        <v>0</v>
      </c>
      <c r="F102" s="1299">
        <v>0</v>
      </c>
      <c r="G102" s="1299">
        <v>0</v>
      </c>
    </row>
    <row r="103" spans="1:7" ht="14.1" customHeight="1">
      <c r="A103" s="1291"/>
      <c r="B103" s="1291"/>
      <c r="C103" s="1298" t="s">
        <v>221</v>
      </c>
      <c r="D103" s="1299">
        <v>0</v>
      </c>
      <c r="E103" s="1299">
        <v>0</v>
      </c>
      <c r="F103" s="1299">
        <v>0</v>
      </c>
      <c r="G103" s="1299">
        <v>0</v>
      </c>
    </row>
    <row r="104" spans="1:7" ht="14.1" customHeight="1">
      <c r="A104" s="1291"/>
      <c r="B104" s="1291"/>
      <c r="C104" s="1298" t="s">
        <v>225</v>
      </c>
      <c r="D104" s="1299">
        <v>0</v>
      </c>
      <c r="E104" s="1299">
        <v>0</v>
      </c>
      <c r="F104" s="1299">
        <v>0</v>
      </c>
      <c r="G104" s="1299">
        <v>0</v>
      </c>
    </row>
    <row r="105" spans="1:7" ht="14.1" customHeight="1">
      <c r="A105" s="1291"/>
      <c r="B105" s="1291"/>
      <c r="C105" s="1298" t="s">
        <v>220</v>
      </c>
      <c r="D105" s="1299">
        <v>0</v>
      </c>
      <c r="E105" s="1299">
        <v>0</v>
      </c>
      <c r="F105" s="1299">
        <v>0</v>
      </c>
      <c r="G105" s="1299">
        <v>0</v>
      </c>
    </row>
    <row r="106" spans="1:7" ht="14.1" customHeight="1">
      <c r="A106" s="1291"/>
      <c r="B106" s="1291"/>
      <c r="C106" s="1298" t="s">
        <v>221</v>
      </c>
      <c r="D106" s="1299">
        <v>0</v>
      </c>
      <c r="E106" s="1299">
        <v>0</v>
      </c>
      <c r="F106" s="1299">
        <v>0</v>
      </c>
      <c r="G106" s="1299">
        <v>0</v>
      </c>
    </row>
    <row r="107" spans="1:7" ht="14.1" customHeight="1">
      <c r="A107" s="1291"/>
      <c r="B107" s="1291"/>
      <c r="C107" s="1298" t="s">
        <v>226</v>
      </c>
      <c r="D107" s="1299">
        <v>0</v>
      </c>
      <c r="E107" s="1299">
        <v>0</v>
      </c>
      <c r="F107" s="1299">
        <v>0</v>
      </c>
      <c r="G107" s="1299">
        <v>0</v>
      </c>
    </row>
    <row r="108" spans="1:7" ht="14.1" customHeight="1">
      <c r="A108" s="1291"/>
      <c r="B108" s="1291"/>
      <c r="C108" s="1298" t="s">
        <v>220</v>
      </c>
      <c r="D108" s="1299">
        <v>0</v>
      </c>
      <c r="E108" s="1299">
        <v>0</v>
      </c>
      <c r="F108" s="1299">
        <v>0</v>
      </c>
      <c r="G108" s="1299">
        <v>0</v>
      </c>
    </row>
    <row r="109" spans="1:7" ht="14.1" customHeight="1">
      <c r="A109" s="1291"/>
      <c r="B109" s="1291"/>
      <c r="C109" s="1298" t="s">
        <v>221</v>
      </c>
      <c r="D109" s="1299">
        <v>0</v>
      </c>
      <c r="E109" s="1299">
        <v>0</v>
      </c>
      <c r="F109" s="1299">
        <v>0</v>
      </c>
      <c r="G109" s="1299">
        <v>0</v>
      </c>
    </row>
    <row r="110" spans="1:7" ht="14.1" customHeight="1">
      <c r="A110" s="1291"/>
      <c r="B110" s="1291"/>
      <c r="C110" s="1298" t="s">
        <v>227</v>
      </c>
      <c r="D110" s="1299">
        <v>0</v>
      </c>
      <c r="E110" s="1299">
        <v>0</v>
      </c>
      <c r="F110" s="1299">
        <v>0</v>
      </c>
      <c r="G110" s="1299">
        <v>0</v>
      </c>
    </row>
    <row r="111" spans="1:7" ht="14.1" customHeight="1">
      <c r="A111" s="1291"/>
      <c r="B111" s="1291"/>
      <c r="C111" s="1298" t="s">
        <v>220</v>
      </c>
      <c r="D111" s="1299">
        <v>0</v>
      </c>
      <c r="E111" s="1299">
        <v>0</v>
      </c>
      <c r="F111" s="1299">
        <v>0</v>
      </c>
      <c r="G111" s="1299">
        <v>0</v>
      </c>
    </row>
    <row r="112" spans="1:7" ht="14.1" customHeight="1">
      <c r="A112" s="1291"/>
      <c r="B112" s="1291"/>
      <c r="C112" s="1298" t="s">
        <v>221</v>
      </c>
      <c r="D112" s="1299">
        <v>0</v>
      </c>
      <c r="E112" s="1299">
        <v>0</v>
      </c>
      <c r="F112" s="1299">
        <v>0</v>
      </c>
      <c r="G112" s="1299">
        <v>0</v>
      </c>
    </row>
    <row r="113" spans="1:7" ht="14.1" customHeight="1">
      <c r="A113" s="1291"/>
      <c r="B113" s="1291"/>
      <c r="C113" s="1298" t="s">
        <v>228</v>
      </c>
      <c r="D113" s="1299">
        <v>0</v>
      </c>
      <c r="E113" s="1299">
        <v>0</v>
      </c>
      <c r="F113" s="1299">
        <v>0</v>
      </c>
      <c r="G113" s="1299">
        <v>0</v>
      </c>
    </row>
    <row r="114" spans="1:7" ht="14.1" customHeight="1">
      <c r="A114" s="1291"/>
      <c r="B114" s="1291"/>
      <c r="C114" s="1298" t="s">
        <v>220</v>
      </c>
      <c r="D114" s="1299">
        <v>0</v>
      </c>
      <c r="E114" s="1299">
        <v>0</v>
      </c>
      <c r="F114" s="1299">
        <v>0</v>
      </c>
      <c r="G114" s="1299">
        <v>0</v>
      </c>
    </row>
    <row r="115" spans="1:7" ht="14.1" customHeight="1">
      <c r="A115" s="1291"/>
      <c r="B115" s="1291"/>
      <c r="C115" s="1298" t="s">
        <v>229</v>
      </c>
      <c r="D115" s="1299">
        <v>0</v>
      </c>
      <c r="E115" s="1299">
        <v>0</v>
      </c>
      <c r="F115" s="1299">
        <v>0</v>
      </c>
      <c r="G115" s="1299">
        <v>0</v>
      </c>
    </row>
    <row r="116" spans="1:7" ht="14.1" customHeight="1">
      <c r="A116" s="1291"/>
      <c r="B116" s="1291"/>
      <c r="C116" s="1298" t="s">
        <v>230</v>
      </c>
      <c r="D116" s="1299">
        <v>0</v>
      </c>
      <c r="E116" s="1299">
        <v>0</v>
      </c>
      <c r="F116" s="1299">
        <v>0</v>
      </c>
      <c r="G116" s="1299">
        <v>0</v>
      </c>
    </row>
    <row r="117" spans="1:7" ht="14.1" customHeight="1">
      <c r="A117" s="1291"/>
      <c r="B117" s="1291"/>
      <c r="C117" s="1298" t="s">
        <v>231</v>
      </c>
      <c r="D117" s="1299">
        <v>0</v>
      </c>
      <c r="E117" s="1299">
        <v>0</v>
      </c>
      <c r="F117" s="1299">
        <v>0</v>
      </c>
      <c r="G117" s="1299">
        <v>0</v>
      </c>
    </row>
    <row r="118" spans="1:7" ht="14.1" customHeight="1">
      <c r="A118" s="1291"/>
      <c r="B118" s="1291"/>
      <c r="C118" s="1298" t="s">
        <v>232</v>
      </c>
      <c r="D118" s="1299">
        <v>0</v>
      </c>
      <c r="E118" s="1299">
        <v>0</v>
      </c>
      <c r="F118" s="1299">
        <v>0</v>
      </c>
      <c r="G118" s="1299">
        <v>0</v>
      </c>
    </row>
    <row r="119" spans="1:7" ht="14.1" customHeight="1">
      <c r="A119" s="1291"/>
      <c r="B119" s="1291"/>
      <c r="C119" s="1298" t="s">
        <v>233</v>
      </c>
      <c r="D119" s="1299">
        <v>0</v>
      </c>
      <c r="E119" s="1299">
        <v>2000000</v>
      </c>
      <c r="F119" s="1299">
        <v>2000000</v>
      </c>
      <c r="G119" s="1299">
        <v>2000000</v>
      </c>
    </row>
    <row r="120" spans="1:7" ht="14.1" customHeight="1">
      <c r="A120" s="1291"/>
      <c r="B120" s="1291"/>
      <c r="C120" s="1298" t="s">
        <v>220</v>
      </c>
      <c r="D120" s="1299">
        <v>0</v>
      </c>
      <c r="E120" s="1299">
        <v>2000000</v>
      </c>
      <c r="F120" s="1299">
        <v>2000000</v>
      </c>
      <c r="G120" s="1299">
        <v>2000000</v>
      </c>
    </row>
    <row r="121" spans="1:7" ht="14.1" customHeight="1">
      <c r="A121" s="1291"/>
      <c r="B121" s="1291"/>
      <c r="C121" s="1298" t="s">
        <v>229</v>
      </c>
      <c r="D121" s="1299">
        <v>0</v>
      </c>
      <c r="E121" s="1299">
        <v>0</v>
      </c>
      <c r="F121" s="1299">
        <v>0</v>
      </c>
      <c r="G121" s="1299">
        <v>0</v>
      </c>
    </row>
    <row r="122" spans="1:7" ht="14.1" customHeight="1">
      <c r="A122" s="1291"/>
      <c r="B122" s="1291"/>
      <c r="C122" s="1298" t="s">
        <v>230</v>
      </c>
      <c r="D122" s="1299">
        <v>0</v>
      </c>
      <c r="E122" s="1299">
        <v>0</v>
      </c>
      <c r="F122" s="1299">
        <v>0</v>
      </c>
      <c r="G122" s="1299">
        <v>0</v>
      </c>
    </row>
    <row r="123" spans="1:7" ht="14.1" customHeight="1">
      <c r="A123" s="1291"/>
      <c r="B123" s="1291"/>
      <c r="C123" s="1298" t="s">
        <v>231</v>
      </c>
      <c r="D123" s="1299">
        <v>0</v>
      </c>
      <c r="E123" s="1299">
        <v>0</v>
      </c>
      <c r="F123" s="1299">
        <v>0</v>
      </c>
      <c r="G123" s="1299">
        <v>0</v>
      </c>
    </row>
    <row r="124" spans="1:7" ht="14.1" customHeight="1">
      <c r="A124" s="1291"/>
      <c r="B124" s="1291"/>
      <c r="C124" s="1298" t="s">
        <v>232</v>
      </c>
      <c r="D124" s="1299">
        <v>0</v>
      </c>
      <c r="E124" s="1299">
        <v>0</v>
      </c>
      <c r="F124" s="1299">
        <v>0</v>
      </c>
      <c r="G124" s="1299">
        <v>0</v>
      </c>
    </row>
    <row r="125" spans="1:7" ht="14.1" customHeight="1">
      <c r="A125" s="1291"/>
      <c r="B125" s="1291"/>
      <c r="C125" s="1298" t="s">
        <v>234</v>
      </c>
      <c r="D125" s="1299">
        <v>0</v>
      </c>
      <c r="E125" s="1299">
        <v>0</v>
      </c>
      <c r="F125" s="1299">
        <v>0</v>
      </c>
      <c r="G125" s="1299">
        <v>0</v>
      </c>
    </row>
    <row r="126" spans="1:7" ht="14.1" customHeight="1">
      <c r="A126" s="1291"/>
      <c r="B126" s="1291"/>
      <c r="C126" s="1298" t="s">
        <v>220</v>
      </c>
      <c r="D126" s="1299">
        <v>0</v>
      </c>
      <c r="E126" s="1299">
        <v>0</v>
      </c>
      <c r="F126" s="1299">
        <v>0</v>
      </c>
      <c r="G126" s="1299">
        <v>0</v>
      </c>
    </row>
    <row r="127" spans="1:7" ht="14.1" customHeight="1">
      <c r="A127" s="1291"/>
      <c r="B127" s="1291"/>
      <c r="C127" s="1298" t="s">
        <v>229</v>
      </c>
      <c r="D127" s="1299">
        <v>0</v>
      </c>
      <c r="E127" s="1299">
        <v>0</v>
      </c>
      <c r="F127" s="1299">
        <v>0</v>
      </c>
      <c r="G127" s="1299">
        <v>0</v>
      </c>
    </row>
    <row r="128" spans="1:7" ht="14.1" customHeight="1">
      <c r="A128" s="1291"/>
      <c r="B128" s="1291"/>
      <c r="C128" s="1298" t="s">
        <v>230</v>
      </c>
      <c r="D128" s="1299">
        <v>0</v>
      </c>
      <c r="E128" s="1299">
        <v>0</v>
      </c>
      <c r="F128" s="1299">
        <v>0</v>
      </c>
      <c r="G128" s="1299">
        <v>0</v>
      </c>
    </row>
    <row r="129" spans="1:7" ht="14.1" customHeight="1">
      <c r="A129" s="1291"/>
      <c r="B129" s="1291"/>
      <c r="C129" s="1298" t="s">
        <v>231</v>
      </c>
      <c r="D129" s="1299">
        <v>0</v>
      </c>
      <c r="E129" s="1299">
        <v>0</v>
      </c>
      <c r="F129" s="1299">
        <v>0</v>
      </c>
      <c r="G129" s="1299">
        <v>0</v>
      </c>
    </row>
    <row r="130" spans="1:7" ht="14.1" customHeight="1">
      <c r="A130" s="1291"/>
      <c r="B130" s="1291"/>
      <c r="C130" s="1298" t="s">
        <v>232</v>
      </c>
      <c r="D130" s="1299">
        <v>0</v>
      </c>
      <c r="E130" s="1299">
        <v>0</v>
      </c>
      <c r="F130" s="1299">
        <v>0</v>
      </c>
      <c r="G130" s="1299">
        <v>0</v>
      </c>
    </row>
    <row r="131" spans="1:7" ht="14.1" customHeight="1">
      <c r="A131" s="1291"/>
      <c r="B131" s="1291"/>
      <c r="C131" s="1298" t="s">
        <v>235</v>
      </c>
      <c r="D131" s="1299">
        <v>0</v>
      </c>
      <c r="E131" s="1299">
        <v>0</v>
      </c>
      <c r="F131" s="1299">
        <v>0</v>
      </c>
      <c r="G131" s="1299">
        <v>0</v>
      </c>
    </row>
    <row r="132" spans="1:7" ht="14.1" customHeight="1">
      <c r="A132" s="1291"/>
      <c r="B132" s="1291"/>
      <c r="C132" s="1298" t="s">
        <v>236</v>
      </c>
      <c r="D132" s="1299">
        <v>0</v>
      </c>
      <c r="E132" s="1299">
        <v>0</v>
      </c>
      <c r="F132" s="1299">
        <v>0</v>
      </c>
      <c r="G132" s="1299">
        <v>0</v>
      </c>
    </row>
    <row r="133" spans="1:7" ht="14.1" customHeight="1">
      <c r="A133" s="1291"/>
      <c r="B133" s="1291"/>
      <c r="C133" s="1300" t="s">
        <v>237</v>
      </c>
      <c r="D133" s="1299">
        <v>0</v>
      </c>
      <c r="E133" s="1299">
        <v>2000000</v>
      </c>
      <c r="F133" s="1299">
        <v>2000000</v>
      </c>
      <c r="G133" s="1299">
        <v>2000000</v>
      </c>
    </row>
    <row r="134" spans="1:7" ht="15" customHeight="1">
      <c r="A134" s="1291"/>
      <c r="B134" s="1291"/>
      <c r="C134" s="1301" t="s">
        <v>200</v>
      </c>
      <c r="D134" s="1302" t="s">
        <v>200</v>
      </c>
      <c r="E134" s="1302" t="s">
        <v>200</v>
      </c>
      <c r="F134" s="1302" t="s">
        <v>200</v>
      </c>
      <c r="G134" s="1302" t="s">
        <v>200</v>
      </c>
    </row>
    <row r="135" spans="1:7" ht="15" customHeight="1">
      <c r="A135" s="1291"/>
      <c r="B135" s="1291"/>
      <c r="C135" s="224" t="s">
        <v>250</v>
      </c>
      <c r="D135" s="992">
        <v>0</v>
      </c>
      <c r="E135" s="992">
        <f>E136+E139+E142+E151+E154+E163</f>
        <v>101281000</v>
      </c>
      <c r="F135" s="992">
        <f t="shared" ref="F135:G135" si="0">F136+F139+F142+F151+F154+F163</f>
        <v>101975000</v>
      </c>
      <c r="G135" s="992">
        <f t="shared" si="0"/>
        <v>102425000</v>
      </c>
    </row>
    <row r="136" spans="1:7" ht="15" customHeight="1">
      <c r="A136" s="1291"/>
      <c r="B136" s="1291"/>
      <c r="C136" s="222" t="s">
        <v>219</v>
      </c>
      <c r="D136" s="1303">
        <v>0</v>
      </c>
      <c r="E136" s="1303">
        <f>E34</f>
        <v>68560000</v>
      </c>
      <c r="F136" s="1303">
        <f>E136</f>
        <v>68560000</v>
      </c>
      <c r="G136" s="1303">
        <f>F136</f>
        <v>68560000</v>
      </c>
    </row>
    <row r="137" spans="1:7" ht="15" customHeight="1">
      <c r="A137" s="1291"/>
      <c r="B137" s="1291"/>
      <c r="C137" s="222" t="s">
        <v>220</v>
      </c>
      <c r="D137" s="1303">
        <v>0</v>
      </c>
      <c r="E137" s="1303">
        <f>E136</f>
        <v>68560000</v>
      </c>
      <c r="F137" s="1303">
        <f>F136</f>
        <v>68560000</v>
      </c>
      <c r="G137" s="1303">
        <f>G136</f>
        <v>68560000</v>
      </c>
    </row>
    <row r="138" spans="1:7" ht="15" customHeight="1">
      <c r="A138" s="1291"/>
      <c r="B138" s="1291"/>
      <c r="C138" s="222" t="s">
        <v>221</v>
      </c>
      <c r="D138" s="1303">
        <v>0</v>
      </c>
      <c r="E138" s="1303">
        <v>0</v>
      </c>
      <c r="F138" s="1303">
        <v>0</v>
      </c>
      <c r="G138" s="1303">
        <v>0</v>
      </c>
    </row>
    <row r="139" spans="1:7" ht="15" customHeight="1">
      <c r="A139" s="1291"/>
      <c r="B139" s="1291"/>
      <c r="C139" s="222" t="s">
        <v>222</v>
      </c>
      <c r="D139" s="1303">
        <v>0</v>
      </c>
      <c r="E139" s="1303">
        <f>E37</f>
        <v>13931000</v>
      </c>
      <c r="F139" s="1303">
        <f>E139</f>
        <v>13931000</v>
      </c>
      <c r="G139" s="1303">
        <f>F139</f>
        <v>13931000</v>
      </c>
    </row>
    <row r="140" spans="1:7" ht="15" customHeight="1">
      <c r="A140" s="1291"/>
      <c r="B140" s="1291"/>
      <c r="C140" s="222" t="s">
        <v>220</v>
      </c>
      <c r="D140" s="1303">
        <v>0</v>
      </c>
      <c r="E140" s="1303">
        <f>E139</f>
        <v>13931000</v>
      </c>
      <c r="F140" s="1303">
        <f>F139</f>
        <v>13931000</v>
      </c>
      <c r="G140" s="1303">
        <f>F140</f>
        <v>13931000</v>
      </c>
    </row>
    <row r="141" spans="1:7" ht="15" customHeight="1">
      <c r="A141" s="1291"/>
      <c r="B141" s="1291"/>
      <c r="C141" s="222" t="s">
        <v>221</v>
      </c>
      <c r="D141" s="1303">
        <v>0</v>
      </c>
      <c r="E141" s="1303">
        <v>0</v>
      </c>
      <c r="F141" s="1303">
        <v>0</v>
      </c>
      <c r="G141" s="1303">
        <v>0</v>
      </c>
    </row>
    <row r="142" spans="1:7" ht="15" customHeight="1">
      <c r="A142" s="1291"/>
      <c r="B142" s="1291"/>
      <c r="C142" s="222" t="s">
        <v>223</v>
      </c>
      <c r="D142" s="1303">
        <v>0</v>
      </c>
      <c r="E142" s="1303">
        <v>16350000</v>
      </c>
      <c r="F142" s="1303">
        <f>F40</f>
        <v>17044000</v>
      </c>
      <c r="G142" s="1303">
        <f>G40</f>
        <v>17494000</v>
      </c>
    </row>
    <row r="143" spans="1:7" ht="15" customHeight="1">
      <c r="A143" s="1291"/>
      <c r="B143" s="1291"/>
      <c r="C143" s="222" t="s">
        <v>220</v>
      </c>
      <c r="D143" s="1303">
        <v>0</v>
      </c>
      <c r="E143" s="1303">
        <v>16350000</v>
      </c>
      <c r="F143" s="1303">
        <f>F142</f>
        <v>17044000</v>
      </c>
      <c r="G143" s="1303">
        <f>G142</f>
        <v>17494000</v>
      </c>
    </row>
    <row r="144" spans="1:7" ht="15" customHeight="1">
      <c r="A144" s="1291"/>
      <c r="B144" s="1291"/>
      <c r="C144" s="222" t="s">
        <v>221</v>
      </c>
      <c r="D144" s="1303">
        <v>0</v>
      </c>
      <c r="E144" s="1303">
        <v>0</v>
      </c>
      <c r="F144" s="1303">
        <v>0</v>
      </c>
      <c r="G144" s="1303">
        <v>0</v>
      </c>
    </row>
    <row r="145" spans="1:7" ht="15" customHeight="1">
      <c r="A145" s="1291"/>
      <c r="B145" s="1291"/>
      <c r="C145" s="222" t="s">
        <v>224</v>
      </c>
      <c r="D145" s="1303">
        <v>0</v>
      </c>
      <c r="E145" s="1303">
        <v>0</v>
      </c>
      <c r="F145" s="1303">
        <v>0</v>
      </c>
      <c r="G145" s="1303">
        <v>0</v>
      </c>
    </row>
    <row r="146" spans="1:7" ht="15" customHeight="1">
      <c r="A146" s="1291"/>
      <c r="B146" s="1291"/>
      <c r="C146" s="222" t="s">
        <v>220</v>
      </c>
      <c r="D146" s="1303">
        <v>0</v>
      </c>
      <c r="E146" s="1303">
        <v>0</v>
      </c>
      <c r="F146" s="1303">
        <v>0</v>
      </c>
      <c r="G146" s="1303">
        <v>0</v>
      </c>
    </row>
    <row r="147" spans="1:7" ht="15" customHeight="1">
      <c r="A147" s="1291"/>
      <c r="B147" s="1291"/>
      <c r="C147" s="222" t="s">
        <v>221</v>
      </c>
      <c r="D147" s="1303">
        <v>0</v>
      </c>
      <c r="E147" s="1303">
        <v>0</v>
      </c>
      <c r="F147" s="1303">
        <v>0</v>
      </c>
      <c r="G147" s="1303">
        <v>0</v>
      </c>
    </row>
    <row r="148" spans="1:7" ht="20.100000000000001" customHeight="1">
      <c r="A148" s="1291"/>
      <c r="B148" s="1291"/>
      <c r="C148" s="222" t="s">
        <v>251</v>
      </c>
      <c r="D148" s="1304">
        <v>0</v>
      </c>
      <c r="E148" s="1304">
        <v>0</v>
      </c>
      <c r="F148" s="1304">
        <v>0</v>
      </c>
      <c r="G148" s="1304">
        <v>0</v>
      </c>
    </row>
    <row r="149" spans="1:7" ht="15" customHeight="1">
      <c r="A149" s="1291"/>
      <c r="B149" s="1291"/>
      <c r="C149" s="222" t="s">
        <v>220</v>
      </c>
      <c r="D149" s="1303">
        <v>0</v>
      </c>
      <c r="E149" s="1303">
        <v>0</v>
      </c>
      <c r="F149" s="1303">
        <v>0</v>
      </c>
      <c r="G149" s="1303">
        <v>0</v>
      </c>
    </row>
    <row r="150" spans="1:7" ht="15" customHeight="1">
      <c r="A150" s="1291"/>
      <c r="B150" s="1291"/>
      <c r="C150" s="222" t="s">
        <v>221</v>
      </c>
      <c r="D150" s="1303">
        <v>0</v>
      </c>
      <c r="E150" s="1303">
        <v>0</v>
      </c>
      <c r="F150" s="1303">
        <v>0</v>
      </c>
      <c r="G150" s="1303">
        <v>0</v>
      </c>
    </row>
    <row r="151" spans="1:7" ht="15" customHeight="1">
      <c r="A151" s="1291"/>
      <c r="B151" s="1291"/>
      <c r="C151" s="222" t="s">
        <v>226</v>
      </c>
      <c r="D151" s="1303">
        <v>0</v>
      </c>
      <c r="E151" s="1303">
        <v>200000</v>
      </c>
      <c r="F151" s="1303">
        <v>200000</v>
      </c>
      <c r="G151" s="1303">
        <v>200000</v>
      </c>
    </row>
    <row r="152" spans="1:7" ht="15" customHeight="1">
      <c r="A152" s="1291"/>
      <c r="B152" s="1291"/>
      <c r="C152" s="222" t="s">
        <v>220</v>
      </c>
      <c r="D152" s="1303">
        <v>0</v>
      </c>
      <c r="E152" s="1303">
        <v>200000</v>
      </c>
      <c r="F152" s="1303">
        <v>200000</v>
      </c>
      <c r="G152" s="1303">
        <v>200000</v>
      </c>
    </row>
    <row r="153" spans="1:7" ht="15" customHeight="1">
      <c r="A153" s="1291"/>
      <c r="B153" s="1291"/>
      <c r="C153" s="222" t="s">
        <v>221</v>
      </c>
      <c r="D153" s="1303">
        <v>0</v>
      </c>
      <c r="E153" s="1303">
        <v>0</v>
      </c>
      <c r="F153" s="1303">
        <v>0</v>
      </c>
      <c r="G153" s="1303">
        <v>0</v>
      </c>
    </row>
    <row r="154" spans="1:7" ht="15" customHeight="1">
      <c r="A154" s="1291"/>
      <c r="B154" s="1291"/>
      <c r="C154" s="222" t="s">
        <v>227</v>
      </c>
      <c r="D154" s="1303">
        <v>0</v>
      </c>
      <c r="E154" s="1303">
        <v>240000</v>
      </c>
      <c r="F154" s="1303">
        <v>240000</v>
      </c>
      <c r="G154" s="1303">
        <v>240000</v>
      </c>
    </row>
    <row r="155" spans="1:7" ht="15" customHeight="1">
      <c r="A155" s="1291"/>
      <c r="B155" s="1291"/>
      <c r="C155" s="222" t="s">
        <v>220</v>
      </c>
      <c r="D155" s="1303">
        <v>0</v>
      </c>
      <c r="E155" s="1303">
        <v>240000</v>
      </c>
      <c r="F155" s="1303">
        <v>240000</v>
      </c>
      <c r="G155" s="1303">
        <v>240000</v>
      </c>
    </row>
    <row r="156" spans="1:7" ht="15" customHeight="1">
      <c r="A156" s="1291"/>
      <c r="B156" s="1291"/>
      <c r="C156" s="222" t="s">
        <v>221</v>
      </c>
      <c r="D156" s="1303">
        <v>0</v>
      </c>
      <c r="E156" s="1303">
        <v>0</v>
      </c>
      <c r="F156" s="1303">
        <v>0</v>
      </c>
      <c r="G156" s="1303">
        <v>0</v>
      </c>
    </row>
    <row r="157" spans="1:7" ht="15" customHeight="1">
      <c r="A157" s="1291"/>
      <c r="B157" s="1291"/>
      <c r="C157" s="222" t="s">
        <v>228</v>
      </c>
      <c r="D157" s="1303">
        <v>0</v>
      </c>
      <c r="E157" s="1303">
        <v>0</v>
      </c>
      <c r="F157" s="1303">
        <v>0</v>
      </c>
      <c r="G157" s="1303">
        <v>0</v>
      </c>
    </row>
    <row r="158" spans="1:7" ht="15" customHeight="1">
      <c r="A158" s="1291"/>
      <c r="B158" s="1291"/>
      <c r="C158" s="222" t="s">
        <v>220</v>
      </c>
      <c r="D158" s="1303">
        <v>0</v>
      </c>
      <c r="E158" s="1303">
        <v>0</v>
      </c>
      <c r="F158" s="1303">
        <v>0</v>
      </c>
      <c r="G158" s="1303">
        <v>0</v>
      </c>
    </row>
    <row r="159" spans="1:7" ht="15" customHeight="1">
      <c r="A159" s="1291"/>
      <c r="B159" s="1291"/>
      <c r="C159" s="222" t="s">
        <v>229</v>
      </c>
      <c r="D159" s="1303">
        <v>0</v>
      </c>
      <c r="E159" s="1303">
        <v>0</v>
      </c>
      <c r="F159" s="1303">
        <v>0</v>
      </c>
      <c r="G159" s="1303">
        <v>0</v>
      </c>
    </row>
    <row r="160" spans="1:7" ht="15" customHeight="1">
      <c r="A160" s="1291"/>
      <c r="B160" s="1291"/>
      <c r="C160" s="222" t="s">
        <v>230</v>
      </c>
      <c r="D160" s="1303">
        <v>0</v>
      </c>
      <c r="E160" s="1303">
        <v>0</v>
      </c>
      <c r="F160" s="1303">
        <v>0</v>
      </c>
      <c r="G160" s="1303">
        <v>0</v>
      </c>
    </row>
    <row r="161" spans="1:7" ht="15" customHeight="1">
      <c r="A161" s="1291"/>
      <c r="B161" s="1291"/>
      <c r="C161" s="222" t="s">
        <v>231</v>
      </c>
      <c r="D161" s="1303">
        <v>0</v>
      </c>
      <c r="E161" s="1303">
        <v>0</v>
      </c>
      <c r="F161" s="1303">
        <v>0</v>
      </c>
      <c r="G161" s="1303">
        <v>0</v>
      </c>
    </row>
    <row r="162" spans="1:7" ht="15" customHeight="1">
      <c r="A162" s="1291"/>
      <c r="B162" s="1291"/>
      <c r="C162" s="222" t="s">
        <v>232</v>
      </c>
      <c r="D162" s="1303">
        <v>0</v>
      </c>
      <c r="E162" s="1303">
        <v>0</v>
      </c>
      <c r="F162" s="1303">
        <v>0</v>
      </c>
      <c r="G162" s="1303">
        <v>0</v>
      </c>
    </row>
    <row r="163" spans="1:7" ht="15" customHeight="1">
      <c r="A163" s="1291"/>
      <c r="B163" s="1291"/>
      <c r="C163" s="222" t="s">
        <v>233</v>
      </c>
      <c r="D163" s="1303">
        <v>0</v>
      </c>
      <c r="E163" s="1303">
        <v>2000000</v>
      </c>
      <c r="F163" s="1303">
        <v>2000000</v>
      </c>
      <c r="G163" s="1303">
        <v>2000000</v>
      </c>
    </row>
    <row r="164" spans="1:7" ht="15" customHeight="1">
      <c r="A164" s="1291"/>
      <c r="B164" s="1291"/>
      <c r="C164" s="222" t="s">
        <v>220</v>
      </c>
      <c r="D164" s="1303">
        <v>0</v>
      </c>
      <c r="E164" s="1303">
        <v>2000000</v>
      </c>
      <c r="F164" s="1303">
        <v>2000000</v>
      </c>
      <c r="G164" s="1303">
        <v>2000000</v>
      </c>
    </row>
    <row r="165" spans="1:7" ht="15" customHeight="1">
      <c r="A165" s="1291"/>
      <c r="B165" s="1291"/>
      <c r="C165" s="222" t="s">
        <v>229</v>
      </c>
      <c r="D165" s="1303">
        <v>0</v>
      </c>
      <c r="E165" s="1303">
        <v>0</v>
      </c>
      <c r="F165" s="1303">
        <v>0</v>
      </c>
      <c r="G165" s="1303">
        <v>0</v>
      </c>
    </row>
    <row r="166" spans="1:7" ht="15" customHeight="1">
      <c r="A166" s="1291"/>
      <c r="B166" s="1291"/>
      <c r="C166" s="222" t="s">
        <v>230</v>
      </c>
      <c r="D166" s="1303">
        <v>0</v>
      </c>
      <c r="E166" s="1303">
        <v>0</v>
      </c>
      <c r="F166" s="1303">
        <v>0</v>
      </c>
      <c r="G166" s="1303">
        <v>0</v>
      </c>
    </row>
    <row r="167" spans="1:7" ht="15" customHeight="1">
      <c r="A167" s="1291"/>
      <c r="B167" s="1291"/>
      <c r="C167" s="222" t="s">
        <v>231</v>
      </c>
      <c r="D167" s="1303">
        <v>0</v>
      </c>
      <c r="E167" s="1303">
        <v>0</v>
      </c>
      <c r="F167" s="1303">
        <v>0</v>
      </c>
      <c r="G167" s="1303">
        <v>0</v>
      </c>
    </row>
    <row r="168" spans="1:7" ht="15" customHeight="1">
      <c r="A168" s="1291"/>
      <c r="B168" s="1291"/>
      <c r="C168" s="222" t="s">
        <v>232</v>
      </c>
      <c r="D168" s="1303">
        <v>0</v>
      </c>
      <c r="E168" s="1303">
        <v>0</v>
      </c>
      <c r="F168" s="1303">
        <v>0</v>
      </c>
      <c r="G168" s="1303">
        <v>0</v>
      </c>
    </row>
    <row r="169" spans="1:7" ht="15" customHeight="1">
      <c r="A169" s="1291"/>
      <c r="B169" s="1291"/>
      <c r="C169" s="222" t="s">
        <v>234</v>
      </c>
      <c r="D169" s="1303">
        <v>0</v>
      </c>
      <c r="E169" s="1303">
        <v>0</v>
      </c>
      <c r="F169" s="1303">
        <v>0</v>
      </c>
      <c r="G169" s="1303">
        <v>0</v>
      </c>
    </row>
    <row r="170" spans="1:7" ht="15" customHeight="1">
      <c r="A170" s="1291"/>
      <c r="B170" s="1291"/>
      <c r="C170" s="222" t="s">
        <v>220</v>
      </c>
      <c r="D170" s="1303">
        <v>0</v>
      </c>
      <c r="E170" s="1303">
        <v>0</v>
      </c>
      <c r="F170" s="1303">
        <v>0</v>
      </c>
      <c r="G170" s="1303">
        <v>0</v>
      </c>
    </row>
    <row r="171" spans="1:7" ht="15" customHeight="1">
      <c r="A171" s="1291"/>
      <c r="B171" s="1291"/>
      <c r="C171" s="222" t="s">
        <v>229</v>
      </c>
      <c r="D171" s="1303">
        <v>0</v>
      </c>
      <c r="E171" s="1303">
        <v>0</v>
      </c>
      <c r="F171" s="1303">
        <v>0</v>
      </c>
      <c r="G171" s="1303">
        <v>0</v>
      </c>
    </row>
    <row r="172" spans="1:7" ht="15" customHeight="1">
      <c r="A172" s="1291"/>
      <c r="B172" s="1291"/>
      <c r="C172" s="222" t="s">
        <v>230</v>
      </c>
      <c r="D172" s="1303">
        <v>0</v>
      </c>
      <c r="E172" s="1303">
        <v>0</v>
      </c>
      <c r="F172" s="1303">
        <v>0</v>
      </c>
      <c r="G172" s="1303">
        <v>0</v>
      </c>
    </row>
    <row r="173" spans="1:7" ht="15" customHeight="1">
      <c r="A173" s="1291"/>
      <c r="B173" s="1291"/>
      <c r="C173" s="222" t="s">
        <v>231</v>
      </c>
      <c r="D173" s="1303">
        <v>0</v>
      </c>
      <c r="E173" s="1303">
        <v>0</v>
      </c>
      <c r="F173" s="1303">
        <v>0</v>
      </c>
      <c r="G173" s="1303">
        <v>0</v>
      </c>
    </row>
    <row r="174" spans="1:7" ht="15" customHeight="1">
      <c r="A174" s="1291"/>
      <c r="B174" s="1291"/>
      <c r="C174" s="222" t="s">
        <v>232</v>
      </c>
      <c r="D174" s="1303">
        <v>0</v>
      </c>
      <c r="E174" s="1303">
        <v>0</v>
      </c>
      <c r="F174" s="1303">
        <v>0</v>
      </c>
      <c r="G174" s="1303">
        <v>0</v>
      </c>
    </row>
    <row r="175" spans="1:7" ht="15" customHeight="1">
      <c r="A175" s="1291"/>
      <c r="B175" s="1291"/>
      <c r="C175" s="222" t="s">
        <v>235</v>
      </c>
      <c r="D175" s="1303">
        <v>0</v>
      </c>
      <c r="E175" s="1303">
        <v>0</v>
      </c>
      <c r="F175" s="1303">
        <v>0</v>
      </c>
      <c r="G175" s="1303">
        <v>0</v>
      </c>
    </row>
    <row r="176" spans="1:7" ht="15" customHeight="1">
      <c r="A176" s="1291"/>
      <c r="B176" s="1291"/>
      <c r="C176" s="222" t="s">
        <v>236</v>
      </c>
      <c r="D176" s="1303">
        <v>0</v>
      </c>
      <c r="E176" s="1303">
        <v>0</v>
      </c>
      <c r="F176" s="1303">
        <v>0</v>
      </c>
      <c r="G176" s="1303">
        <v>0</v>
      </c>
    </row>
    <row r="177" spans="1:7" ht="20.100000000000001" customHeight="1">
      <c r="A177" s="1291"/>
      <c r="B177" s="1291"/>
      <c r="C177" s="1313" t="s">
        <v>200</v>
      </c>
      <c r="D177" s="1291"/>
      <c r="E177" s="1291"/>
      <c r="F177" s="1291"/>
      <c r="G177" s="1291"/>
    </row>
    <row r="178" spans="1:7" ht="32.25" customHeight="1">
      <c r="A178" s="1863" t="s">
        <v>2865</v>
      </c>
      <c r="B178" s="1305" t="s">
        <v>84</v>
      </c>
      <c r="C178" s="1292"/>
      <c r="E178" s="1863" t="s">
        <v>2866</v>
      </c>
      <c r="F178" s="1310" t="s">
        <v>84</v>
      </c>
      <c r="G178" s="1311"/>
    </row>
    <row r="179" spans="1:7" ht="23.25" customHeight="1">
      <c r="A179" s="1864"/>
      <c r="B179" s="1305" t="s">
        <v>254</v>
      </c>
      <c r="C179" s="1295" t="s">
        <v>200</v>
      </c>
      <c r="E179" s="1864"/>
      <c r="F179" s="1307" t="s">
        <v>254</v>
      </c>
      <c r="G179" s="1308"/>
    </row>
    <row r="180" spans="1:7" ht="23.25" customHeight="1">
      <c r="A180" s="1865"/>
      <c r="B180" s="1305" t="s">
        <v>86</v>
      </c>
      <c r="C180" s="1295" t="s">
        <v>200</v>
      </c>
      <c r="E180" s="1865"/>
      <c r="F180" s="1312" t="s">
        <v>86</v>
      </c>
      <c r="G180" s="1309"/>
    </row>
  </sheetData>
  <mergeCells count="25">
    <mergeCell ref="D11:G11"/>
    <mergeCell ref="C18:G18"/>
    <mergeCell ref="D19:G19"/>
    <mergeCell ref="D20:G20"/>
    <mergeCell ref="D21:G21"/>
    <mergeCell ref="D6:G6"/>
    <mergeCell ref="D7:G7"/>
    <mergeCell ref="C8:G8"/>
    <mergeCell ref="C9:G9"/>
    <mergeCell ref="D10:G10"/>
    <mergeCell ref="C1:G1"/>
    <mergeCell ref="C2:G2"/>
    <mergeCell ref="D3:G3"/>
    <mergeCell ref="D4:G4"/>
    <mergeCell ref="D5:G5"/>
    <mergeCell ref="D22:G22"/>
    <mergeCell ref="C31:G31"/>
    <mergeCell ref="C76:G76"/>
    <mergeCell ref="D77:G77"/>
    <mergeCell ref="D78:G78"/>
    <mergeCell ref="A178:A180"/>
    <mergeCell ref="E178:E180"/>
    <mergeCell ref="D79:G79"/>
    <mergeCell ref="D80:G80"/>
    <mergeCell ref="C89:G89"/>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28442-B062-418A-A8BD-2D540E718446}">
  <dimension ref="A1:K411"/>
  <sheetViews>
    <sheetView workbookViewId="0">
      <selection activeCell="A2" sqref="A2"/>
    </sheetView>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1598</v>
      </c>
      <c r="E3" s="1650"/>
      <c r="F3" s="1650"/>
      <c r="G3" s="1650"/>
      <c r="H3" s="993"/>
      <c r="I3" s="993"/>
      <c r="J3" s="993"/>
      <c r="K3" s="993"/>
    </row>
    <row r="4" spans="1:11" ht="14.1" customHeight="1">
      <c r="A4" s="993"/>
      <c r="B4" s="993"/>
      <c r="C4" s="995" t="s">
        <v>196</v>
      </c>
      <c r="D4" s="1649" t="s">
        <v>1599</v>
      </c>
      <c r="E4" s="1650"/>
      <c r="F4" s="1650"/>
      <c r="G4" s="1650"/>
      <c r="H4" s="993"/>
      <c r="I4" s="993"/>
      <c r="J4" s="993"/>
      <c r="K4" s="993"/>
    </row>
    <row r="5" spans="1:11" ht="14.1" customHeight="1">
      <c r="A5" s="993"/>
      <c r="B5" s="993"/>
      <c r="C5" s="995" t="s">
        <v>2</v>
      </c>
      <c r="D5" s="1649" t="s">
        <v>1600</v>
      </c>
      <c r="E5" s="1650"/>
      <c r="F5" s="1650"/>
      <c r="G5" s="1650"/>
      <c r="H5" s="993"/>
      <c r="I5" s="993"/>
      <c r="J5" s="993"/>
      <c r="K5" s="993"/>
    </row>
    <row r="6" spans="1:11" ht="14.1" customHeight="1">
      <c r="A6" s="993"/>
      <c r="B6" s="993"/>
      <c r="C6" s="995" t="s">
        <v>4</v>
      </c>
      <c r="D6" s="1649" t="s">
        <v>1601</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20.100000000000001" customHeight="1">
      <c r="A9" s="993"/>
      <c r="B9" s="993"/>
      <c r="C9" s="1655" t="s">
        <v>1602</v>
      </c>
      <c r="D9" s="1656"/>
      <c r="E9" s="1656"/>
      <c r="F9" s="1656"/>
      <c r="G9" s="1656"/>
      <c r="H9" s="993"/>
      <c r="I9" s="993"/>
      <c r="J9" s="993"/>
      <c r="K9" s="993"/>
    </row>
    <row r="10" spans="1:11" ht="36.950000000000003" customHeight="1">
      <c r="A10" s="993"/>
      <c r="B10" s="993"/>
      <c r="C10" s="996" t="s">
        <v>10</v>
      </c>
      <c r="D10" s="1657" t="s">
        <v>1603</v>
      </c>
      <c r="E10" s="1658"/>
      <c r="F10" s="1658"/>
      <c r="G10" s="1658"/>
      <c r="H10" s="993"/>
      <c r="I10" s="993"/>
      <c r="J10" s="993"/>
      <c r="K10" s="993"/>
    </row>
    <row r="11" spans="1:11" ht="27.95" customHeight="1">
      <c r="A11" s="993"/>
      <c r="B11" s="993"/>
      <c r="C11" s="997" t="s">
        <v>12</v>
      </c>
      <c r="D11" s="998">
        <v>2025</v>
      </c>
      <c r="E11" s="998">
        <v>2026</v>
      </c>
      <c r="F11" s="998">
        <v>2027</v>
      </c>
      <c r="G11" s="998">
        <v>2028</v>
      </c>
      <c r="H11" s="993"/>
      <c r="I11" s="993"/>
      <c r="J11" s="993"/>
      <c r="K11" s="993"/>
    </row>
    <row r="12" spans="1:11" ht="14.1" customHeight="1">
      <c r="A12" s="993"/>
      <c r="B12" s="993"/>
      <c r="C12" s="999"/>
      <c r="D12" s="1000" t="s">
        <v>13</v>
      </c>
      <c r="E12" s="1000" t="s">
        <v>14</v>
      </c>
      <c r="F12" s="1000" t="s">
        <v>14</v>
      </c>
      <c r="G12" s="1000" t="s">
        <v>14</v>
      </c>
      <c r="H12" s="993"/>
      <c r="I12" s="993"/>
      <c r="J12" s="993"/>
      <c r="K12" s="993"/>
    </row>
    <row r="13" spans="1:11" ht="20.100000000000001" customHeight="1">
      <c r="A13" s="993"/>
      <c r="B13" s="993"/>
      <c r="C13" s="997" t="s">
        <v>1604</v>
      </c>
      <c r="D13" s="1001" t="s">
        <v>200</v>
      </c>
      <c r="E13" s="1001" t="s">
        <v>1230</v>
      </c>
      <c r="F13" s="1001" t="s">
        <v>1230</v>
      </c>
      <c r="G13" s="1001" t="s">
        <v>1230</v>
      </c>
      <c r="H13" s="993"/>
      <c r="I13" s="993"/>
      <c r="J13" s="993"/>
      <c r="K13" s="993"/>
    </row>
    <row r="14" spans="1:11" ht="48" customHeight="1">
      <c r="A14" s="993"/>
      <c r="B14" s="993"/>
      <c r="C14" s="996" t="s">
        <v>203</v>
      </c>
      <c r="D14" s="1657" t="s">
        <v>1605</v>
      </c>
      <c r="E14" s="1658"/>
      <c r="F14" s="1658"/>
      <c r="G14" s="1658"/>
      <c r="H14" s="993"/>
      <c r="I14" s="993"/>
      <c r="J14" s="993"/>
      <c r="K14" s="993"/>
    </row>
    <row r="15" spans="1:11" ht="27.95" customHeight="1">
      <c r="A15" s="993"/>
      <c r="B15" s="993"/>
      <c r="C15" s="997" t="s">
        <v>205</v>
      </c>
      <c r="D15" s="998">
        <v>2025</v>
      </c>
      <c r="E15" s="998">
        <v>2026</v>
      </c>
      <c r="F15" s="998">
        <v>2027</v>
      </c>
      <c r="G15" s="998">
        <v>2028</v>
      </c>
      <c r="H15" s="993"/>
      <c r="I15" s="993"/>
      <c r="J15" s="993"/>
      <c r="K15" s="993"/>
    </row>
    <row r="16" spans="1:11" ht="14.1" customHeight="1">
      <c r="A16" s="993"/>
      <c r="B16" s="993"/>
      <c r="C16" s="999"/>
      <c r="D16" s="1000" t="s">
        <v>13</v>
      </c>
      <c r="E16" s="1000" t="s">
        <v>14</v>
      </c>
      <c r="F16" s="1000" t="s">
        <v>14</v>
      </c>
      <c r="G16" s="1000" t="s">
        <v>14</v>
      </c>
      <c r="H16" s="993"/>
      <c r="I16" s="993"/>
      <c r="J16" s="993"/>
      <c r="K16" s="993"/>
    </row>
    <row r="17" spans="1:11" ht="20.100000000000001" customHeight="1">
      <c r="A17" s="993"/>
      <c r="B17" s="993"/>
      <c r="C17" s="997" t="s">
        <v>1606</v>
      </c>
      <c r="D17" s="1001" t="s">
        <v>200</v>
      </c>
      <c r="E17" s="1001" t="s">
        <v>993</v>
      </c>
      <c r="F17" s="1001" t="s">
        <v>1083</v>
      </c>
      <c r="G17" s="1001" t="s">
        <v>1413</v>
      </c>
      <c r="H17" s="993"/>
      <c r="I17" s="993"/>
      <c r="J17" s="993"/>
      <c r="K17" s="993"/>
    </row>
    <row r="18" spans="1:11" ht="30.95" customHeight="1">
      <c r="A18" s="993"/>
      <c r="B18" s="993"/>
      <c r="C18" s="997" t="s">
        <v>1286</v>
      </c>
      <c r="D18" s="1001" t="s">
        <v>200</v>
      </c>
      <c r="E18" s="1001" t="s">
        <v>993</v>
      </c>
      <c r="F18" s="1001" t="s">
        <v>1607</v>
      </c>
      <c r="G18" s="1001" t="s">
        <v>1082</v>
      </c>
      <c r="H18" s="993"/>
      <c r="I18" s="993"/>
      <c r="J18" s="993"/>
      <c r="K18" s="993"/>
    </row>
    <row r="19" spans="1:11" ht="30.95" customHeight="1">
      <c r="A19" s="993"/>
      <c r="B19" s="993"/>
      <c r="C19" s="997" t="s">
        <v>1608</v>
      </c>
      <c r="D19" s="1001" t="s">
        <v>200</v>
      </c>
      <c r="E19" s="1001" t="s">
        <v>164</v>
      </c>
      <c r="F19" s="1001" t="s">
        <v>164</v>
      </c>
      <c r="G19" s="1001" t="s">
        <v>164</v>
      </c>
      <c r="H19" s="993"/>
      <c r="I19" s="993"/>
      <c r="J19" s="993"/>
      <c r="K19" s="993"/>
    </row>
    <row r="20" spans="1:11" ht="14.1" customHeight="1">
      <c r="A20" s="993"/>
      <c r="B20" s="993"/>
      <c r="C20" s="1643" t="s">
        <v>208</v>
      </c>
      <c r="D20" s="1644"/>
      <c r="E20" s="1644"/>
      <c r="F20" s="1644"/>
      <c r="G20" s="1644"/>
      <c r="H20" s="993"/>
      <c r="I20" s="993"/>
      <c r="J20" s="993"/>
      <c r="K20" s="993"/>
    </row>
    <row r="21" spans="1:11" ht="14.1" customHeight="1">
      <c r="A21" s="993"/>
      <c r="B21" s="993"/>
      <c r="C21" s="1002" t="s">
        <v>1609</v>
      </c>
      <c r="D21" s="1643" t="s">
        <v>1610</v>
      </c>
      <c r="E21" s="1644"/>
      <c r="F21" s="1644"/>
      <c r="G21" s="1644"/>
      <c r="H21" s="993"/>
      <c r="I21" s="993"/>
      <c r="J21" s="993"/>
      <c r="K21" s="993"/>
    </row>
    <row r="22" spans="1:11" ht="18" customHeight="1">
      <c r="A22" s="993"/>
      <c r="B22" s="993"/>
      <c r="C22" s="1003" t="s">
        <v>209</v>
      </c>
      <c r="D22" s="1659" t="s">
        <v>1611</v>
      </c>
      <c r="E22" s="1660"/>
      <c r="F22" s="1660"/>
      <c r="G22" s="1660"/>
      <c r="H22" s="993"/>
      <c r="I22" s="993"/>
      <c r="J22" s="993"/>
      <c r="K22" s="993"/>
    </row>
    <row r="23" spans="1:11" ht="18" customHeight="1">
      <c r="A23" s="993"/>
      <c r="B23" s="993"/>
      <c r="C23" s="1004" t="s">
        <v>211</v>
      </c>
      <c r="D23" s="1661" t="s">
        <v>1612</v>
      </c>
      <c r="E23" s="1662"/>
      <c r="F23" s="1662"/>
      <c r="G23" s="1662"/>
      <c r="H23" s="993"/>
      <c r="I23" s="993"/>
      <c r="J23" s="993"/>
      <c r="K23" s="993"/>
    </row>
    <row r="24" spans="1:11" ht="18" customHeight="1">
      <c r="A24" s="993"/>
      <c r="B24" s="993"/>
      <c r="C24" s="1004" t="s">
        <v>31</v>
      </c>
      <c r="D24" s="1661" t="s">
        <v>1613</v>
      </c>
      <c r="E24" s="1662"/>
      <c r="F24" s="1662"/>
      <c r="G24" s="1662"/>
      <c r="H24" s="993"/>
      <c r="I24" s="993"/>
      <c r="J24" s="993"/>
      <c r="K24" s="993"/>
    </row>
    <row r="25" spans="1:11" ht="15" customHeight="1">
      <c r="A25" s="993"/>
      <c r="B25" s="993"/>
      <c r="C25" s="1005"/>
      <c r="D25" s="1006">
        <v>2025</v>
      </c>
      <c r="E25" s="1006">
        <v>2026</v>
      </c>
      <c r="F25" s="1006">
        <v>2027</v>
      </c>
      <c r="G25" s="1006">
        <v>2028</v>
      </c>
      <c r="H25" s="993"/>
      <c r="I25" s="993"/>
      <c r="J25" s="993"/>
      <c r="K25" s="993"/>
    </row>
    <row r="26" spans="1:11" ht="15" customHeight="1">
      <c r="A26" s="993"/>
      <c r="B26" s="993"/>
      <c r="C26" s="1007"/>
      <c r="D26" s="1008" t="s">
        <v>13</v>
      </c>
      <c r="E26" s="1008" t="s">
        <v>14</v>
      </c>
      <c r="F26" s="1008" t="s">
        <v>14</v>
      </c>
      <c r="G26" s="1008" t="s">
        <v>14</v>
      </c>
      <c r="H26" s="993"/>
      <c r="I26" s="993"/>
      <c r="J26" s="993"/>
      <c r="K26" s="993"/>
    </row>
    <row r="27" spans="1:11" ht="14.1" customHeight="1">
      <c r="A27" s="993"/>
      <c r="B27" s="993"/>
      <c r="C27" s="997" t="s">
        <v>33</v>
      </c>
      <c r="D27" s="1001" t="s">
        <v>200</v>
      </c>
      <c r="E27" s="1001" t="s">
        <v>1614</v>
      </c>
      <c r="F27" s="1001" t="s">
        <v>1614</v>
      </c>
      <c r="G27" s="1001" t="s">
        <v>1614</v>
      </c>
      <c r="H27" s="993"/>
      <c r="I27" s="993"/>
      <c r="J27" s="993"/>
      <c r="K27" s="993"/>
    </row>
    <row r="28" spans="1:11" ht="14.1" customHeight="1">
      <c r="A28" s="993"/>
      <c r="B28" s="993"/>
      <c r="C28" s="997" t="s">
        <v>214</v>
      </c>
      <c r="D28" s="1001" t="s">
        <v>1615</v>
      </c>
      <c r="E28" s="1001" t="s">
        <v>1616</v>
      </c>
      <c r="F28" s="1001" t="s">
        <v>1617</v>
      </c>
      <c r="G28" s="1001" t="s">
        <v>1618</v>
      </c>
      <c r="H28" s="993"/>
      <c r="I28" s="993"/>
      <c r="J28" s="993"/>
      <c r="K28" s="993"/>
    </row>
    <row r="29" spans="1:11" ht="14.1" customHeight="1">
      <c r="A29" s="993"/>
      <c r="B29" s="993"/>
      <c r="C29" s="997" t="s">
        <v>215</v>
      </c>
      <c r="D29" s="1001" t="s">
        <v>164</v>
      </c>
      <c r="E29" s="1001" t="s">
        <v>1619</v>
      </c>
      <c r="F29" s="1001" t="s">
        <v>1620</v>
      </c>
      <c r="G29" s="1001" t="s">
        <v>1621</v>
      </c>
      <c r="H29" s="993"/>
      <c r="I29" s="993"/>
      <c r="J29" s="993"/>
      <c r="K29" s="993"/>
    </row>
    <row r="30" spans="1:11" ht="14.1" customHeight="1">
      <c r="A30" s="993"/>
      <c r="B30" s="993"/>
      <c r="C30" s="997" t="s">
        <v>216</v>
      </c>
      <c r="D30" s="1001" t="s">
        <v>200</v>
      </c>
      <c r="E30" s="1001" t="s">
        <v>200</v>
      </c>
      <c r="F30" s="1001" t="s">
        <v>164</v>
      </c>
      <c r="G30" s="1001" t="s">
        <v>164</v>
      </c>
      <c r="H30" s="993"/>
      <c r="I30" s="993"/>
      <c r="J30" s="993"/>
      <c r="K30" s="993"/>
    </row>
    <row r="31" spans="1:11" ht="14.1" customHeight="1">
      <c r="A31" s="993"/>
      <c r="B31" s="993"/>
      <c r="C31" s="997" t="s">
        <v>217</v>
      </c>
      <c r="D31" s="1001" t="s">
        <v>200</v>
      </c>
      <c r="E31" s="1001" t="s">
        <v>1622</v>
      </c>
      <c r="F31" s="1001" t="s">
        <v>1623</v>
      </c>
      <c r="G31" s="1001" t="s">
        <v>1624</v>
      </c>
      <c r="H31" s="993"/>
      <c r="I31" s="993"/>
      <c r="J31" s="993"/>
      <c r="K31" s="993"/>
    </row>
    <row r="32" spans="1:11" ht="14.1" customHeight="1">
      <c r="A32" s="993"/>
      <c r="B32" s="993"/>
      <c r="C32" s="997" t="s">
        <v>39</v>
      </c>
      <c r="D32" s="1001" t="s">
        <v>200</v>
      </c>
      <c r="E32" s="1001" t="s">
        <v>200</v>
      </c>
      <c r="F32" s="1001" t="s">
        <v>1623</v>
      </c>
      <c r="G32" s="1001" t="s">
        <v>1624</v>
      </c>
      <c r="H32" s="993"/>
      <c r="I32" s="993"/>
      <c r="J32" s="993"/>
      <c r="K32" s="993"/>
    </row>
    <row r="33" spans="1:11" ht="14.1" customHeight="1">
      <c r="A33" s="993"/>
      <c r="B33" s="993"/>
      <c r="C33" s="1663" t="s">
        <v>218</v>
      </c>
      <c r="D33" s="1664"/>
      <c r="E33" s="1664"/>
      <c r="F33" s="1664"/>
      <c r="G33" s="1664"/>
      <c r="H33" s="993"/>
      <c r="I33" s="993"/>
      <c r="J33" s="993"/>
      <c r="K33" s="993"/>
    </row>
    <row r="34" spans="1:11" ht="14.1" customHeight="1">
      <c r="A34" s="993"/>
      <c r="B34" s="993"/>
      <c r="C34" s="1005"/>
      <c r="D34" s="1006">
        <v>2025</v>
      </c>
      <c r="E34" s="1006">
        <v>2026</v>
      </c>
      <c r="F34" s="1006">
        <v>2027</v>
      </c>
      <c r="G34" s="1006">
        <v>2028</v>
      </c>
      <c r="H34" s="993"/>
      <c r="I34" s="993"/>
      <c r="J34" s="993"/>
      <c r="K34" s="993"/>
    </row>
    <row r="35" spans="1:11" ht="14.1" customHeight="1">
      <c r="A35" s="993"/>
      <c r="B35" s="993"/>
      <c r="C35" s="1007"/>
      <c r="D35" s="1008" t="s">
        <v>13</v>
      </c>
      <c r="E35" s="1008" t="s">
        <v>14</v>
      </c>
      <c r="F35" s="1008" t="s">
        <v>14</v>
      </c>
      <c r="G35" s="1008" t="s">
        <v>14</v>
      </c>
      <c r="H35" s="993"/>
      <c r="I35" s="993"/>
      <c r="J35" s="993"/>
      <c r="K35" s="993"/>
    </row>
    <row r="36" spans="1:11" ht="14.1" customHeight="1">
      <c r="A36" s="993"/>
      <c r="B36" s="993"/>
      <c r="C36" s="1009" t="s">
        <v>219</v>
      </c>
      <c r="D36" s="1010">
        <v>0</v>
      </c>
      <c r="E36" s="1010">
        <v>182900000</v>
      </c>
      <c r="F36" s="1010">
        <v>162700000</v>
      </c>
      <c r="G36" s="1010">
        <v>163000000</v>
      </c>
      <c r="H36" s="993"/>
      <c r="I36" s="993"/>
      <c r="J36" s="993"/>
      <c r="K36" s="993"/>
    </row>
    <row r="37" spans="1:11" ht="14.1" customHeight="1">
      <c r="A37" s="993"/>
      <c r="B37" s="993"/>
      <c r="C37" s="1009" t="s">
        <v>220</v>
      </c>
      <c r="D37" s="1010">
        <v>0</v>
      </c>
      <c r="E37" s="1010">
        <v>182900000</v>
      </c>
      <c r="F37" s="1010">
        <v>162700000</v>
      </c>
      <c r="G37" s="1010">
        <v>163000000</v>
      </c>
      <c r="H37" s="993"/>
      <c r="I37" s="993"/>
      <c r="J37" s="993"/>
      <c r="K37" s="993"/>
    </row>
    <row r="38" spans="1:11" ht="14.1" customHeight="1">
      <c r="A38" s="993"/>
      <c r="B38" s="993"/>
      <c r="C38" s="1009" t="s">
        <v>221</v>
      </c>
      <c r="D38" s="1010">
        <v>0</v>
      </c>
      <c r="E38" s="1010">
        <v>0</v>
      </c>
      <c r="F38" s="1010">
        <v>0</v>
      </c>
      <c r="G38" s="1010">
        <v>0</v>
      </c>
      <c r="H38" s="993"/>
      <c r="I38" s="993"/>
      <c r="J38" s="993"/>
      <c r="K38" s="993"/>
    </row>
    <row r="39" spans="1:11" ht="14.1" customHeight="1">
      <c r="A39" s="993"/>
      <c r="B39" s="993"/>
      <c r="C39" s="1009" t="s">
        <v>222</v>
      </c>
      <c r="D39" s="1010">
        <v>0</v>
      </c>
      <c r="E39" s="1010">
        <v>29400000</v>
      </c>
      <c r="F39" s="1010">
        <v>25000000</v>
      </c>
      <c r="G39" s="1010">
        <v>25700000</v>
      </c>
      <c r="H39" s="993"/>
      <c r="I39" s="993"/>
      <c r="J39" s="993"/>
      <c r="K39" s="993"/>
    </row>
    <row r="40" spans="1:11" ht="14.1" customHeight="1">
      <c r="A40" s="993"/>
      <c r="B40" s="993"/>
      <c r="C40" s="1009" t="s">
        <v>220</v>
      </c>
      <c r="D40" s="1010">
        <v>0</v>
      </c>
      <c r="E40" s="1010">
        <v>29400000</v>
      </c>
      <c r="F40" s="1010">
        <v>25000000</v>
      </c>
      <c r="G40" s="1010">
        <v>25700000</v>
      </c>
      <c r="H40" s="993"/>
      <c r="I40" s="993"/>
      <c r="J40" s="993"/>
      <c r="K40" s="993"/>
    </row>
    <row r="41" spans="1:11" ht="14.1" customHeight="1">
      <c r="A41" s="993"/>
      <c r="B41" s="993"/>
      <c r="C41" s="1009" t="s">
        <v>221</v>
      </c>
      <c r="D41" s="1010">
        <v>0</v>
      </c>
      <c r="E41" s="1010">
        <v>0</v>
      </c>
      <c r="F41" s="1010">
        <v>0</v>
      </c>
      <c r="G41" s="1010">
        <v>0</v>
      </c>
      <c r="H41" s="993"/>
      <c r="I41" s="993"/>
      <c r="J41" s="993"/>
      <c r="K41" s="993"/>
    </row>
    <row r="42" spans="1:11" ht="14.1" customHeight="1">
      <c r="A42" s="993"/>
      <c r="B42" s="993"/>
      <c r="C42" s="1009" t="s">
        <v>223</v>
      </c>
      <c r="D42" s="1010">
        <v>0</v>
      </c>
      <c r="E42" s="1010">
        <v>0</v>
      </c>
      <c r="F42" s="1010">
        <v>0</v>
      </c>
      <c r="G42" s="1010">
        <v>0</v>
      </c>
      <c r="H42" s="993"/>
      <c r="I42" s="993"/>
      <c r="J42" s="993"/>
      <c r="K42" s="993"/>
    </row>
    <row r="43" spans="1:11" ht="14.1" customHeight="1">
      <c r="A43" s="993"/>
      <c r="B43" s="993"/>
      <c r="C43" s="1009" t="s">
        <v>220</v>
      </c>
      <c r="D43" s="1010">
        <v>0</v>
      </c>
      <c r="E43" s="1010">
        <v>0</v>
      </c>
      <c r="F43" s="1010">
        <v>0</v>
      </c>
      <c r="G43" s="1010">
        <v>0</v>
      </c>
      <c r="H43" s="993"/>
      <c r="I43" s="993"/>
      <c r="J43" s="993"/>
      <c r="K43" s="993"/>
    </row>
    <row r="44" spans="1:11" ht="14.1" customHeight="1">
      <c r="A44" s="993"/>
      <c r="B44" s="993"/>
      <c r="C44" s="1009" t="s">
        <v>221</v>
      </c>
      <c r="D44" s="1010">
        <v>0</v>
      </c>
      <c r="E44" s="1010">
        <v>0</v>
      </c>
      <c r="F44" s="1010">
        <v>0</v>
      </c>
      <c r="G44" s="1010">
        <v>0</v>
      </c>
      <c r="H44" s="993"/>
      <c r="I44" s="993"/>
      <c r="J44" s="993"/>
      <c r="K44" s="993"/>
    </row>
    <row r="45" spans="1:11" ht="14.1" customHeight="1">
      <c r="A45" s="993"/>
      <c r="B45" s="993"/>
      <c r="C45" s="1009" t="s">
        <v>224</v>
      </c>
      <c r="D45" s="1010">
        <v>0</v>
      </c>
      <c r="E45" s="1010">
        <v>0</v>
      </c>
      <c r="F45" s="1010">
        <v>0</v>
      </c>
      <c r="G45" s="1010">
        <v>0</v>
      </c>
      <c r="H45" s="993"/>
      <c r="I45" s="993"/>
      <c r="J45" s="993"/>
      <c r="K45" s="993"/>
    </row>
    <row r="46" spans="1:11" ht="14.1" customHeight="1">
      <c r="A46" s="993"/>
      <c r="B46" s="993"/>
      <c r="C46" s="1009" t="s">
        <v>220</v>
      </c>
      <c r="D46" s="1010">
        <v>0</v>
      </c>
      <c r="E46" s="1010">
        <v>0</v>
      </c>
      <c r="F46" s="1010">
        <v>0</v>
      </c>
      <c r="G46" s="1010">
        <v>0</v>
      </c>
      <c r="H46" s="993"/>
      <c r="I46" s="993"/>
      <c r="J46" s="993"/>
      <c r="K46" s="993"/>
    </row>
    <row r="47" spans="1:11" ht="14.1" customHeight="1">
      <c r="A47" s="993"/>
      <c r="B47" s="993"/>
      <c r="C47" s="1009" t="s">
        <v>221</v>
      </c>
      <c r="D47" s="1010">
        <v>0</v>
      </c>
      <c r="E47" s="1010">
        <v>0</v>
      </c>
      <c r="F47" s="1010">
        <v>0</v>
      </c>
      <c r="G47" s="1010">
        <v>0</v>
      </c>
      <c r="H47" s="993"/>
      <c r="I47" s="993"/>
      <c r="J47" s="993"/>
      <c r="K47" s="993"/>
    </row>
    <row r="48" spans="1:11" ht="14.1" customHeight="1">
      <c r="A48" s="993"/>
      <c r="B48" s="993"/>
      <c r="C48" s="1009" t="s">
        <v>225</v>
      </c>
      <c r="D48" s="1010">
        <v>0</v>
      </c>
      <c r="E48" s="1010">
        <v>0</v>
      </c>
      <c r="F48" s="1010">
        <v>0</v>
      </c>
      <c r="G48" s="1010">
        <v>0</v>
      </c>
      <c r="H48" s="993"/>
      <c r="I48" s="993"/>
      <c r="J48" s="993"/>
      <c r="K48" s="993"/>
    </row>
    <row r="49" spans="1:11" ht="14.1" customHeight="1">
      <c r="A49" s="993"/>
      <c r="B49" s="993"/>
      <c r="C49" s="1009" t="s">
        <v>220</v>
      </c>
      <c r="D49" s="1010">
        <v>0</v>
      </c>
      <c r="E49" s="1010">
        <v>0</v>
      </c>
      <c r="F49" s="1010">
        <v>0</v>
      </c>
      <c r="G49" s="1010">
        <v>0</v>
      </c>
      <c r="H49" s="993"/>
      <c r="I49" s="993"/>
      <c r="J49" s="993"/>
      <c r="K49" s="993"/>
    </row>
    <row r="50" spans="1:11" ht="14.1" customHeight="1">
      <c r="A50" s="993"/>
      <c r="B50" s="993"/>
      <c r="C50" s="1009" t="s">
        <v>221</v>
      </c>
      <c r="D50" s="1010">
        <v>0</v>
      </c>
      <c r="E50" s="1010">
        <v>0</v>
      </c>
      <c r="F50" s="1010">
        <v>0</v>
      </c>
      <c r="G50" s="1010">
        <v>0</v>
      </c>
      <c r="H50" s="993"/>
      <c r="I50" s="993"/>
      <c r="J50" s="993"/>
      <c r="K50" s="993"/>
    </row>
    <row r="51" spans="1:11" ht="14.1" customHeight="1">
      <c r="A51" s="993"/>
      <c r="B51" s="993"/>
      <c r="C51" s="1009" t="s">
        <v>226</v>
      </c>
      <c r="D51" s="1010">
        <v>0</v>
      </c>
      <c r="E51" s="1010">
        <v>0</v>
      </c>
      <c r="F51" s="1010">
        <v>0</v>
      </c>
      <c r="G51" s="1010">
        <v>0</v>
      </c>
      <c r="H51" s="993"/>
      <c r="I51" s="993"/>
      <c r="J51" s="993"/>
      <c r="K51" s="993"/>
    </row>
    <row r="52" spans="1:11" ht="14.1" customHeight="1">
      <c r="A52" s="993"/>
      <c r="B52" s="993"/>
      <c r="C52" s="1009" t="s">
        <v>220</v>
      </c>
      <c r="D52" s="1010">
        <v>0</v>
      </c>
      <c r="E52" s="1010">
        <v>0</v>
      </c>
      <c r="F52" s="1010">
        <v>0</v>
      </c>
      <c r="G52" s="1010">
        <v>0</v>
      </c>
      <c r="H52" s="993"/>
      <c r="I52" s="993"/>
      <c r="J52" s="993"/>
      <c r="K52" s="993"/>
    </row>
    <row r="53" spans="1:11" ht="14.1" customHeight="1">
      <c r="A53" s="993"/>
      <c r="B53" s="993"/>
      <c r="C53" s="1009" t="s">
        <v>221</v>
      </c>
      <c r="D53" s="1010">
        <v>0</v>
      </c>
      <c r="E53" s="1010">
        <v>0</v>
      </c>
      <c r="F53" s="1010">
        <v>0</v>
      </c>
      <c r="G53" s="1010">
        <v>0</v>
      </c>
      <c r="H53" s="993"/>
      <c r="I53" s="993"/>
      <c r="J53" s="993"/>
      <c r="K53" s="993"/>
    </row>
    <row r="54" spans="1:11" ht="14.1" customHeight="1">
      <c r="A54" s="993"/>
      <c r="B54" s="993"/>
      <c r="C54" s="1009" t="s">
        <v>227</v>
      </c>
      <c r="D54" s="1010">
        <v>0</v>
      </c>
      <c r="E54" s="1010">
        <v>0</v>
      </c>
      <c r="F54" s="1010">
        <v>0</v>
      </c>
      <c r="G54" s="1010">
        <v>0</v>
      </c>
      <c r="H54" s="993"/>
      <c r="I54" s="993"/>
      <c r="J54" s="993"/>
      <c r="K54" s="993"/>
    </row>
    <row r="55" spans="1:11" ht="14.1" customHeight="1">
      <c r="A55" s="993"/>
      <c r="B55" s="993"/>
      <c r="C55" s="1009" t="s">
        <v>220</v>
      </c>
      <c r="D55" s="1010">
        <v>0</v>
      </c>
      <c r="E55" s="1010">
        <v>0</v>
      </c>
      <c r="F55" s="1010">
        <v>0</v>
      </c>
      <c r="G55" s="1010">
        <v>0</v>
      </c>
      <c r="H55" s="993"/>
      <c r="I55" s="993"/>
      <c r="J55" s="993"/>
      <c r="K55" s="993"/>
    </row>
    <row r="56" spans="1:11" ht="14.1" customHeight="1">
      <c r="A56" s="993"/>
      <c r="B56" s="993"/>
      <c r="C56" s="1009" t="s">
        <v>221</v>
      </c>
      <c r="D56" s="1010">
        <v>0</v>
      </c>
      <c r="E56" s="1010">
        <v>0</v>
      </c>
      <c r="F56" s="1010">
        <v>0</v>
      </c>
      <c r="G56" s="1010">
        <v>0</v>
      </c>
      <c r="H56" s="993"/>
      <c r="I56" s="993"/>
      <c r="J56" s="993"/>
      <c r="K56" s="993"/>
    </row>
    <row r="57" spans="1:11" ht="14.1" customHeight="1">
      <c r="A57" s="993"/>
      <c r="B57" s="993"/>
      <c r="C57" s="1009" t="s">
        <v>228</v>
      </c>
      <c r="D57" s="1010">
        <v>0</v>
      </c>
      <c r="E57" s="1010">
        <v>0</v>
      </c>
      <c r="F57" s="1010">
        <v>0</v>
      </c>
      <c r="G57" s="1010">
        <v>0</v>
      </c>
      <c r="H57" s="993"/>
      <c r="I57" s="993"/>
      <c r="J57" s="993"/>
      <c r="K57" s="993"/>
    </row>
    <row r="58" spans="1:11" ht="14.1" customHeight="1">
      <c r="A58" s="993"/>
      <c r="B58" s="993"/>
      <c r="C58" s="1009" t="s">
        <v>220</v>
      </c>
      <c r="D58" s="1010">
        <v>0</v>
      </c>
      <c r="E58" s="1010">
        <v>0</v>
      </c>
      <c r="F58" s="1010">
        <v>0</v>
      </c>
      <c r="G58" s="1010">
        <v>0</v>
      </c>
      <c r="H58" s="993"/>
      <c r="I58" s="993"/>
      <c r="J58" s="993"/>
      <c r="K58" s="993"/>
    </row>
    <row r="59" spans="1:11" ht="14.1" customHeight="1">
      <c r="A59" s="993"/>
      <c r="B59" s="993"/>
      <c r="C59" s="1009" t="s">
        <v>229</v>
      </c>
      <c r="D59" s="1010">
        <v>0</v>
      </c>
      <c r="E59" s="1010">
        <v>0</v>
      </c>
      <c r="F59" s="1010">
        <v>0</v>
      </c>
      <c r="G59" s="1010">
        <v>0</v>
      </c>
      <c r="H59" s="993"/>
      <c r="I59" s="993"/>
      <c r="J59" s="993"/>
      <c r="K59" s="993"/>
    </row>
    <row r="60" spans="1:11" ht="14.1" customHeight="1">
      <c r="A60" s="993"/>
      <c r="B60" s="993"/>
      <c r="C60" s="1009" t="s">
        <v>230</v>
      </c>
      <c r="D60" s="1010">
        <v>0</v>
      </c>
      <c r="E60" s="1010">
        <v>0</v>
      </c>
      <c r="F60" s="1010">
        <v>0</v>
      </c>
      <c r="G60" s="1010">
        <v>0</v>
      </c>
      <c r="H60" s="993"/>
      <c r="I60" s="993"/>
      <c r="J60" s="993"/>
      <c r="K60" s="993"/>
    </row>
    <row r="61" spans="1:11" ht="14.1" customHeight="1">
      <c r="A61" s="993"/>
      <c r="B61" s="993"/>
      <c r="C61" s="1009" t="s">
        <v>231</v>
      </c>
      <c r="D61" s="1010">
        <v>0</v>
      </c>
      <c r="E61" s="1010">
        <v>0</v>
      </c>
      <c r="F61" s="1010">
        <v>0</v>
      </c>
      <c r="G61" s="1010">
        <v>0</v>
      </c>
      <c r="H61" s="993"/>
      <c r="I61" s="993"/>
      <c r="J61" s="993"/>
      <c r="K61" s="993"/>
    </row>
    <row r="62" spans="1:11" ht="14.1" customHeight="1">
      <c r="A62" s="993"/>
      <c r="B62" s="993"/>
      <c r="C62" s="1009" t="s">
        <v>232</v>
      </c>
      <c r="D62" s="1010">
        <v>0</v>
      </c>
      <c r="E62" s="1010">
        <v>0</v>
      </c>
      <c r="F62" s="1010">
        <v>0</v>
      </c>
      <c r="G62" s="1010">
        <v>0</v>
      </c>
      <c r="H62" s="993"/>
      <c r="I62" s="993"/>
      <c r="J62" s="993"/>
      <c r="K62" s="993"/>
    </row>
    <row r="63" spans="1:11" ht="14.1" customHeight="1">
      <c r="A63" s="993"/>
      <c r="B63" s="993"/>
      <c r="C63" s="1009" t="s">
        <v>233</v>
      </c>
      <c r="D63" s="1010">
        <v>0</v>
      </c>
      <c r="E63" s="1010">
        <v>0</v>
      </c>
      <c r="F63" s="1010">
        <v>0</v>
      </c>
      <c r="G63" s="1010">
        <v>0</v>
      </c>
      <c r="H63" s="993"/>
      <c r="I63" s="993"/>
      <c r="J63" s="993"/>
      <c r="K63" s="993"/>
    </row>
    <row r="64" spans="1:11" ht="14.1" customHeight="1">
      <c r="A64" s="993"/>
      <c r="B64" s="993"/>
      <c r="C64" s="1009" t="s">
        <v>220</v>
      </c>
      <c r="D64" s="1010">
        <v>0</v>
      </c>
      <c r="E64" s="1010">
        <v>0</v>
      </c>
      <c r="F64" s="1010">
        <v>0</v>
      </c>
      <c r="G64" s="1010">
        <v>0</v>
      </c>
      <c r="H64" s="993"/>
      <c r="I64" s="993"/>
      <c r="J64" s="993"/>
      <c r="K64" s="993"/>
    </row>
    <row r="65" spans="1:11" ht="14.1" customHeight="1">
      <c r="A65" s="993"/>
      <c r="B65" s="993"/>
      <c r="C65" s="1009" t="s">
        <v>229</v>
      </c>
      <c r="D65" s="1010">
        <v>0</v>
      </c>
      <c r="E65" s="1010">
        <v>0</v>
      </c>
      <c r="F65" s="1010">
        <v>0</v>
      </c>
      <c r="G65" s="1010">
        <v>0</v>
      </c>
      <c r="H65" s="993"/>
      <c r="I65" s="993"/>
      <c r="J65" s="993"/>
      <c r="K65" s="993"/>
    </row>
    <row r="66" spans="1:11" ht="14.1" customHeight="1">
      <c r="A66" s="993"/>
      <c r="B66" s="993"/>
      <c r="C66" s="1009" t="s">
        <v>230</v>
      </c>
      <c r="D66" s="1010">
        <v>0</v>
      </c>
      <c r="E66" s="1010">
        <v>0</v>
      </c>
      <c r="F66" s="1010">
        <v>0</v>
      </c>
      <c r="G66" s="1010">
        <v>0</v>
      </c>
      <c r="H66" s="993"/>
      <c r="I66" s="993"/>
      <c r="J66" s="993"/>
      <c r="K66" s="993"/>
    </row>
    <row r="67" spans="1:11" ht="14.1" customHeight="1">
      <c r="A67" s="993"/>
      <c r="B67" s="993"/>
      <c r="C67" s="1009" t="s">
        <v>231</v>
      </c>
      <c r="D67" s="1010">
        <v>0</v>
      </c>
      <c r="E67" s="1010">
        <v>0</v>
      </c>
      <c r="F67" s="1010">
        <v>0</v>
      </c>
      <c r="G67" s="1010">
        <v>0</v>
      </c>
      <c r="H67" s="993"/>
      <c r="I67" s="993"/>
      <c r="J67" s="993"/>
      <c r="K67" s="993"/>
    </row>
    <row r="68" spans="1:11" ht="14.1" customHeight="1">
      <c r="A68" s="993"/>
      <c r="B68" s="993"/>
      <c r="C68" s="1009" t="s">
        <v>232</v>
      </c>
      <c r="D68" s="1010">
        <v>0</v>
      </c>
      <c r="E68" s="1010">
        <v>0</v>
      </c>
      <c r="F68" s="1010">
        <v>0</v>
      </c>
      <c r="G68" s="1010">
        <v>0</v>
      </c>
      <c r="H68" s="993"/>
      <c r="I68" s="993"/>
      <c r="J68" s="993"/>
      <c r="K68" s="993"/>
    </row>
    <row r="69" spans="1:11" ht="14.1" customHeight="1">
      <c r="A69" s="993"/>
      <c r="B69" s="993"/>
      <c r="C69" s="1009" t="s">
        <v>234</v>
      </c>
      <c r="D69" s="1010">
        <v>0</v>
      </c>
      <c r="E69" s="1010">
        <v>0</v>
      </c>
      <c r="F69" s="1010">
        <v>0</v>
      </c>
      <c r="G69" s="1010">
        <v>0</v>
      </c>
      <c r="H69" s="993"/>
      <c r="I69" s="993"/>
      <c r="J69" s="993"/>
      <c r="K69" s="993"/>
    </row>
    <row r="70" spans="1:11" ht="14.1" customHeight="1">
      <c r="A70" s="993"/>
      <c r="B70" s="993"/>
      <c r="C70" s="1009" t="s">
        <v>220</v>
      </c>
      <c r="D70" s="1010">
        <v>0</v>
      </c>
      <c r="E70" s="1010">
        <v>0</v>
      </c>
      <c r="F70" s="1010">
        <v>0</v>
      </c>
      <c r="G70" s="1010">
        <v>0</v>
      </c>
      <c r="H70" s="993"/>
      <c r="I70" s="993"/>
      <c r="J70" s="993"/>
      <c r="K70" s="993"/>
    </row>
    <row r="71" spans="1:11" ht="14.1" customHeight="1">
      <c r="A71" s="993"/>
      <c r="B71" s="993"/>
      <c r="C71" s="1009" t="s">
        <v>229</v>
      </c>
      <c r="D71" s="1010">
        <v>0</v>
      </c>
      <c r="E71" s="1010">
        <v>0</v>
      </c>
      <c r="F71" s="1010">
        <v>0</v>
      </c>
      <c r="G71" s="1010">
        <v>0</v>
      </c>
      <c r="H71" s="993"/>
      <c r="I71" s="993"/>
      <c r="J71" s="993"/>
      <c r="K71" s="993"/>
    </row>
    <row r="72" spans="1:11" ht="14.1" customHeight="1">
      <c r="A72" s="993"/>
      <c r="B72" s="993"/>
      <c r="C72" s="1009" t="s">
        <v>230</v>
      </c>
      <c r="D72" s="1010">
        <v>0</v>
      </c>
      <c r="E72" s="1010">
        <v>0</v>
      </c>
      <c r="F72" s="1010">
        <v>0</v>
      </c>
      <c r="G72" s="1010">
        <v>0</v>
      </c>
      <c r="H72" s="993"/>
      <c r="I72" s="993"/>
      <c r="J72" s="993"/>
      <c r="K72" s="993"/>
    </row>
    <row r="73" spans="1:11" ht="14.1" customHeight="1">
      <c r="A73" s="993"/>
      <c r="B73" s="993"/>
      <c r="C73" s="1009" t="s">
        <v>231</v>
      </c>
      <c r="D73" s="1010">
        <v>0</v>
      </c>
      <c r="E73" s="1010">
        <v>0</v>
      </c>
      <c r="F73" s="1010">
        <v>0</v>
      </c>
      <c r="G73" s="1010">
        <v>0</v>
      </c>
      <c r="H73" s="993"/>
      <c r="I73" s="993"/>
      <c r="J73" s="993"/>
      <c r="K73" s="993"/>
    </row>
    <row r="74" spans="1:11" ht="14.1" customHeight="1">
      <c r="A74" s="993"/>
      <c r="B74" s="993"/>
      <c r="C74" s="1009" t="s">
        <v>232</v>
      </c>
      <c r="D74" s="1010">
        <v>0</v>
      </c>
      <c r="E74" s="1010">
        <v>0</v>
      </c>
      <c r="F74" s="1010">
        <v>0</v>
      </c>
      <c r="G74" s="1010">
        <v>0</v>
      </c>
      <c r="H74" s="993"/>
      <c r="I74" s="993"/>
      <c r="J74" s="993"/>
      <c r="K74" s="993"/>
    </row>
    <row r="75" spans="1:11" ht="14.1" customHeight="1">
      <c r="A75" s="993"/>
      <c r="B75" s="993"/>
      <c r="C75" s="1009" t="s">
        <v>235</v>
      </c>
      <c r="D75" s="1010">
        <v>0</v>
      </c>
      <c r="E75" s="1010">
        <v>0</v>
      </c>
      <c r="F75" s="1010">
        <v>0</v>
      </c>
      <c r="G75" s="1010">
        <v>0</v>
      </c>
      <c r="H75" s="993"/>
      <c r="I75" s="993"/>
      <c r="J75" s="993"/>
      <c r="K75" s="993"/>
    </row>
    <row r="76" spans="1:11" ht="14.1" customHeight="1">
      <c r="A76" s="993"/>
      <c r="B76" s="993"/>
      <c r="C76" s="1009" t="s">
        <v>236</v>
      </c>
      <c r="D76" s="1010">
        <v>0</v>
      </c>
      <c r="E76" s="1010">
        <v>0</v>
      </c>
      <c r="F76" s="1010">
        <v>0</v>
      </c>
      <c r="G76" s="1010">
        <v>0</v>
      </c>
      <c r="H76" s="993"/>
      <c r="I76" s="993"/>
      <c r="J76" s="993"/>
      <c r="K76" s="993"/>
    </row>
    <row r="77" spans="1:11" ht="14.1" customHeight="1">
      <c r="A77" s="993"/>
      <c r="B77" s="993"/>
      <c r="C77" s="1011" t="s">
        <v>237</v>
      </c>
      <c r="D77" s="1010">
        <v>0</v>
      </c>
      <c r="E77" s="1010">
        <v>212300000</v>
      </c>
      <c r="F77" s="1010">
        <v>187700000</v>
      </c>
      <c r="G77" s="1010">
        <v>188700000</v>
      </c>
      <c r="H77" s="993"/>
      <c r="I77" s="993"/>
      <c r="J77" s="993"/>
      <c r="K77" s="993"/>
    </row>
    <row r="78" spans="1:11" ht="14.1" customHeight="1">
      <c r="A78" s="993"/>
      <c r="B78" s="993"/>
      <c r="C78" s="1003" t="s">
        <v>209</v>
      </c>
      <c r="D78" s="1659" t="s">
        <v>1625</v>
      </c>
      <c r="E78" s="1660"/>
      <c r="F78" s="1660"/>
      <c r="G78" s="1660"/>
      <c r="H78" s="993"/>
      <c r="I78" s="993"/>
      <c r="J78" s="993"/>
      <c r="K78" s="993"/>
    </row>
    <row r="79" spans="1:11" ht="14.1" customHeight="1">
      <c r="A79" s="993"/>
      <c r="B79" s="993"/>
      <c r="C79" s="1004" t="s">
        <v>211</v>
      </c>
      <c r="D79" s="1661" t="s">
        <v>1626</v>
      </c>
      <c r="E79" s="1662"/>
      <c r="F79" s="1662"/>
      <c r="G79" s="1662"/>
      <c r="H79" s="993"/>
      <c r="I79" s="993"/>
      <c r="J79" s="993"/>
      <c r="K79" s="993"/>
    </row>
    <row r="80" spans="1:11" ht="14.1" customHeight="1">
      <c r="A80" s="993"/>
      <c r="B80" s="993"/>
      <c r="C80" s="1004" t="s">
        <v>31</v>
      </c>
      <c r="D80" s="1661" t="s">
        <v>1627</v>
      </c>
      <c r="E80" s="1662"/>
      <c r="F80" s="1662"/>
      <c r="G80" s="1662"/>
      <c r="H80" s="993"/>
      <c r="I80" s="993"/>
      <c r="J80" s="993"/>
      <c r="K80" s="993"/>
    </row>
    <row r="81" spans="1:11" ht="15" customHeight="1">
      <c r="A81" s="993"/>
      <c r="B81" s="993"/>
      <c r="C81" s="1005"/>
      <c r="D81" s="1006">
        <v>2025</v>
      </c>
      <c r="E81" s="1006">
        <v>2026</v>
      </c>
      <c r="F81" s="1006">
        <v>2027</v>
      </c>
      <c r="G81" s="1006">
        <v>2028</v>
      </c>
      <c r="H81" s="993"/>
      <c r="I81" s="993"/>
      <c r="J81" s="993"/>
      <c r="K81" s="993"/>
    </row>
    <row r="82" spans="1:11" ht="15" customHeight="1">
      <c r="A82" s="993"/>
      <c r="B82" s="993"/>
      <c r="C82" s="1007"/>
      <c r="D82" s="1008" t="s">
        <v>13</v>
      </c>
      <c r="E82" s="1008" t="s">
        <v>14</v>
      </c>
      <c r="F82" s="1008" t="s">
        <v>14</v>
      </c>
      <c r="G82" s="1008" t="s">
        <v>14</v>
      </c>
      <c r="H82" s="993"/>
      <c r="I82" s="993"/>
      <c r="J82" s="993"/>
      <c r="K82" s="993"/>
    </row>
    <row r="83" spans="1:11" ht="14.1" customHeight="1">
      <c r="A83" s="993"/>
      <c r="B83" s="993"/>
      <c r="C83" s="997" t="s">
        <v>33</v>
      </c>
      <c r="D83" s="1001" t="s">
        <v>200</v>
      </c>
      <c r="E83" s="1001" t="s">
        <v>1217</v>
      </c>
      <c r="F83" s="1001" t="s">
        <v>1088</v>
      </c>
      <c r="G83" s="1001" t="s">
        <v>1054</v>
      </c>
      <c r="H83" s="993"/>
      <c r="I83" s="993"/>
      <c r="J83" s="993"/>
      <c r="K83" s="993"/>
    </row>
    <row r="84" spans="1:11" ht="14.1" customHeight="1">
      <c r="A84" s="993"/>
      <c r="B84" s="993"/>
      <c r="C84" s="997" t="s">
        <v>214</v>
      </c>
      <c r="D84" s="1001" t="s">
        <v>1628</v>
      </c>
      <c r="E84" s="1001" t="s">
        <v>1628</v>
      </c>
      <c r="F84" s="1001" t="s">
        <v>1629</v>
      </c>
      <c r="G84" s="1001" t="s">
        <v>1630</v>
      </c>
      <c r="H84" s="993"/>
      <c r="I84" s="993"/>
      <c r="J84" s="993"/>
      <c r="K84" s="993"/>
    </row>
    <row r="85" spans="1:11" ht="14.1" customHeight="1">
      <c r="A85" s="993"/>
      <c r="B85" s="993"/>
      <c r="C85" s="997" t="s">
        <v>215</v>
      </c>
      <c r="D85" s="1001" t="s">
        <v>164</v>
      </c>
      <c r="E85" s="1001" t="s">
        <v>1631</v>
      </c>
      <c r="F85" s="1001" t="s">
        <v>1632</v>
      </c>
      <c r="G85" s="1001" t="s">
        <v>1633</v>
      </c>
      <c r="H85" s="993"/>
      <c r="I85" s="993"/>
      <c r="J85" s="993"/>
      <c r="K85" s="993"/>
    </row>
    <row r="86" spans="1:11" ht="14.1" customHeight="1">
      <c r="A86" s="993"/>
      <c r="B86" s="993"/>
      <c r="C86" s="997" t="s">
        <v>216</v>
      </c>
      <c r="D86" s="1001" t="s">
        <v>200</v>
      </c>
      <c r="E86" s="1001" t="s">
        <v>200</v>
      </c>
      <c r="F86" s="1001" t="s">
        <v>1173</v>
      </c>
      <c r="G86" s="1001" t="s">
        <v>1372</v>
      </c>
      <c r="H86" s="993"/>
      <c r="I86" s="993"/>
      <c r="J86" s="993"/>
      <c r="K86" s="993"/>
    </row>
    <row r="87" spans="1:11" ht="14.1" customHeight="1">
      <c r="A87" s="993"/>
      <c r="B87" s="993"/>
      <c r="C87" s="997" t="s">
        <v>217</v>
      </c>
      <c r="D87" s="1001" t="s">
        <v>200</v>
      </c>
      <c r="E87" s="1001" t="s">
        <v>164</v>
      </c>
      <c r="F87" s="1001" t="s">
        <v>1634</v>
      </c>
      <c r="G87" s="1001" t="s">
        <v>870</v>
      </c>
      <c r="H87" s="993"/>
      <c r="I87" s="993"/>
      <c r="J87" s="993"/>
      <c r="K87" s="993"/>
    </row>
    <row r="88" spans="1:11" ht="14.1" customHeight="1">
      <c r="A88" s="993"/>
      <c r="B88" s="993"/>
      <c r="C88" s="997" t="s">
        <v>39</v>
      </c>
      <c r="D88" s="1001" t="s">
        <v>200</v>
      </c>
      <c r="E88" s="1001" t="s">
        <v>200</v>
      </c>
      <c r="F88" s="1001" t="s">
        <v>1635</v>
      </c>
      <c r="G88" s="1001" t="s">
        <v>1636</v>
      </c>
      <c r="H88" s="993"/>
      <c r="I88" s="993"/>
      <c r="J88" s="993"/>
      <c r="K88" s="993"/>
    </row>
    <row r="89" spans="1:11" ht="14.1" customHeight="1">
      <c r="A89" s="993"/>
      <c r="B89" s="993"/>
      <c r="C89" s="1663" t="s">
        <v>218</v>
      </c>
      <c r="D89" s="1664"/>
      <c r="E89" s="1664"/>
      <c r="F89" s="1664"/>
      <c r="G89" s="1664"/>
      <c r="H89" s="993"/>
      <c r="I89" s="993"/>
      <c r="J89" s="993"/>
      <c r="K89" s="993"/>
    </row>
    <row r="90" spans="1:11" ht="14.1" customHeight="1">
      <c r="A90" s="993"/>
      <c r="B90" s="993"/>
      <c r="C90" s="1005"/>
      <c r="D90" s="1006">
        <v>2025</v>
      </c>
      <c r="E90" s="1006">
        <v>2026</v>
      </c>
      <c r="F90" s="1006">
        <v>2027</v>
      </c>
      <c r="G90" s="1006">
        <v>2028</v>
      </c>
      <c r="H90" s="993"/>
      <c r="I90" s="993"/>
      <c r="J90" s="993"/>
      <c r="K90" s="993"/>
    </row>
    <row r="91" spans="1:11" ht="14.1" customHeight="1">
      <c r="A91" s="993"/>
      <c r="B91" s="993"/>
      <c r="C91" s="1007"/>
      <c r="D91" s="1008" t="s">
        <v>13</v>
      </c>
      <c r="E91" s="1008" t="s">
        <v>14</v>
      </c>
      <c r="F91" s="1008" t="s">
        <v>14</v>
      </c>
      <c r="G91" s="1008" t="s">
        <v>14</v>
      </c>
      <c r="H91" s="993"/>
      <c r="I91" s="993"/>
      <c r="J91" s="993"/>
      <c r="K91" s="993"/>
    </row>
    <row r="92" spans="1:11" ht="14.1" customHeight="1">
      <c r="A92" s="993"/>
      <c r="B92" s="993"/>
      <c r="C92" s="1009" t="s">
        <v>219</v>
      </c>
      <c r="D92" s="1010">
        <v>0</v>
      </c>
      <c r="E92" s="1010">
        <v>0</v>
      </c>
      <c r="F92" s="1010">
        <v>0</v>
      </c>
      <c r="G92" s="1010">
        <v>0</v>
      </c>
      <c r="H92" s="993"/>
      <c r="I92" s="993"/>
      <c r="J92" s="993"/>
      <c r="K92" s="993"/>
    </row>
    <row r="93" spans="1:11" ht="14.1" customHeight="1">
      <c r="A93" s="993"/>
      <c r="B93" s="993"/>
      <c r="C93" s="1009" t="s">
        <v>220</v>
      </c>
      <c r="D93" s="1010">
        <v>0</v>
      </c>
      <c r="E93" s="1010">
        <v>0</v>
      </c>
      <c r="F93" s="1010">
        <v>0</v>
      </c>
      <c r="G93" s="1010">
        <v>0</v>
      </c>
      <c r="H93" s="993"/>
      <c r="I93" s="993"/>
      <c r="J93" s="993"/>
      <c r="K93" s="993"/>
    </row>
    <row r="94" spans="1:11" ht="14.1" customHeight="1">
      <c r="A94" s="993"/>
      <c r="B94" s="993"/>
      <c r="C94" s="1009" t="s">
        <v>221</v>
      </c>
      <c r="D94" s="1010">
        <v>0</v>
      </c>
      <c r="E94" s="1010">
        <v>0</v>
      </c>
      <c r="F94" s="1010">
        <v>0</v>
      </c>
      <c r="G94" s="1010">
        <v>0</v>
      </c>
      <c r="H94" s="993"/>
      <c r="I94" s="993"/>
      <c r="J94" s="993"/>
      <c r="K94" s="993"/>
    </row>
    <row r="95" spans="1:11" ht="14.1" customHeight="1">
      <c r="A95" s="993"/>
      <c r="B95" s="993"/>
      <c r="C95" s="1009" t="s">
        <v>222</v>
      </c>
      <c r="D95" s="1010">
        <v>0</v>
      </c>
      <c r="E95" s="1010">
        <v>0</v>
      </c>
      <c r="F95" s="1010">
        <v>0</v>
      </c>
      <c r="G95" s="1010">
        <v>0</v>
      </c>
      <c r="H95" s="993"/>
      <c r="I95" s="993"/>
      <c r="J95" s="993"/>
      <c r="K95" s="993"/>
    </row>
    <row r="96" spans="1:11" ht="14.1" customHeight="1">
      <c r="A96" s="993"/>
      <c r="B96" s="993"/>
      <c r="C96" s="1009" t="s">
        <v>220</v>
      </c>
      <c r="D96" s="1010">
        <v>0</v>
      </c>
      <c r="E96" s="1010">
        <v>0</v>
      </c>
      <c r="F96" s="1010">
        <v>0</v>
      </c>
      <c r="G96" s="1010">
        <v>0</v>
      </c>
      <c r="H96" s="993"/>
      <c r="I96" s="993"/>
      <c r="J96" s="993"/>
      <c r="K96" s="993"/>
    </row>
    <row r="97" spans="1:11" ht="14.1" customHeight="1">
      <c r="A97" s="993"/>
      <c r="B97" s="993"/>
      <c r="C97" s="1009" t="s">
        <v>221</v>
      </c>
      <c r="D97" s="1010">
        <v>0</v>
      </c>
      <c r="E97" s="1010">
        <v>0</v>
      </c>
      <c r="F97" s="1010">
        <v>0</v>
      </c>
      <c r="G97" s="1010">
        <v>0</v>
      </c>
      <c r="H97" s="993"/>
      <c r="I97" s="993"/>
      <c r="J97" s="993"/>
      <c r="K97" s="993"/>
    </row>
    <row r="98" spans="1:11" ht="14.1" customHeight="1">
      <c r="A98" s="993"/>
      <c r="B98" s="993"/>
      <c r="C98" s="1009" t="s">
        <v>223</v>
      </c>
      <c r="D98" s="1010">
        <v>0</v>
      </c>
      <c r="E98" s="1010">
        <v>160160000</v>
      </c>
      <c r="F98" s="1010">
        <v>117208000</v>
      </c>
      <c r="G98" s="1010">
        <v>117230000</v>
      </c>
      <c r="H98" s="993"/>
      <c r="I98" s="993"/>
      <c r="J98" s="993"/>
      <c r="K98" s="993"/>
    </row>
    <row r="99" spans="1:11" ht="14.1" customHeight="1">
      <c r="A99" s="993"/>
      <c r="B99" s="993"/>
      <c r="C99" s="1009" t="s">
        <v>220</v>
      </c>
      <c r="D99" s="1010">
        <v>0</v>
      </c>
      <c r="E99" s="1010">
        <v>160160000</v>
      </c>
      <c r="F99" s="1010">
        <v>117208000</v>
      </c>
      <c r="G99" s="1010">
        <v>117230000</v>
      </c>
      <c r="H99" s="993"/>
      <c r="I99" s="993"/>
      <c r="J99" s="993"/>
      <c r="K99" s="993"/>
    </row>
    <row r="100" spans="1:11" ht="14.1" customHeight="1">
      <c r="A100" s="993"/>
      <c r="B100" s="993"/>
      <c r="C100" s="1009" t="s">
        <v>221</v>
      </c>
      <c r="D100" s="1010">
        <v>0</v>
      </c>
      <c r="E100" s="1010">
        <v>0</v>
      </c>
      <c r="F100" s="1010">
        <v>0</v>
      </c>
      <c r="G100" s="1010">
        <v>0</v>
      </c>
      <c r="H100" s="993"/>
      <c r="I100" s="993"/>
      <c r="J100" s="993"/>
      <c r="K100" s="993"/>
    </row>
    <row r="101" spans="1:11" ht="14.1" customHeight="1">
      <c r="A101" s="993"/>
      <c r="B101" s="993"/>
      <c r="C101" s="1009" t="s">
        <v>224</v>
      </c>
      <c r="D101" s="1010">
        <v>0</v>
      </c>
      <c r="E101" s="1010">
        <v>0</v>
      </c>
      <c r="F101" s="1010">
        <v>0</v>
      </c>
      <c r="G101" s="1010">
        <v>0</v>
      </c>
      <c r="H101" s="993"/>
      <c r="I101" s="993"/>
      <c r="J101" s="993"/>
      <c r="K101" s="993"/>
    </row>
    <row r="102" spans="1:11" ht="14.1" customHeight="1">
      <c r="A102" s="993"/>
      <c r="B102" s="993"/>
      <c r="C102" s="1009" t="s">
        <v>220</v>
      </c>
      <c r="D102" s="1010">
        <v>0</v>
      </c>
      <c r="E102" s="1010">
        <v>0</v>
      </c>
      <c r="F102" s="1010">
        <v>0</v>
      </c>
      <c r="G102" s="1010">
        <v>0</v>
      </c>
      <c r="H102" s="993"/>
      <c r="I102" s="993"/>
      <c r="J102" s="993"/>
      <c r="K102" s="993"/>
    </row>
    <row r="103" spans="1:11" ht="14.1" customHeight="1">
      <c r="A103" s="993"/>
      <c r="B103" s="993"/>
      <c r="C103" s="1009" t="s">
        <v>221</v>
      </c>
      <c r="D103" s="1010">
        <v>0</v>
      </c>
      <c r="E103" s="1010">
        <v>0</v>
      </c>
      <c r="F103" s="1010">
        <v>0</v>
      </c>
      <c r="G103" s="1010">
        <v>0</v>
      </c>
      <c r="H103" s="993"/>
      <c r="I103" s="993"/>
      <c r="J103" s="993"/>
      <c r="K103" s="993"/>
    </row>
    <row r="104" spans="1:11" ht="14.1" customHeight="1">
      <c r="A104" s="993"/>
      <c r="B104" s="993"/>
      <c r="C104" s="1009" t="s">
        <v>225</v>
      </c>
      <c r="D104" s="1010">
        <v>0</v>
      </c>
      <c r="E104" s="1010">
        <v>0</v>
      </c>
      <c r="F104" s="1010">
        <v>0</v>
      </c>
      <c r="G104" s="1010">
        <v>0</v>
      </c>
      <c r="H104" s="993"/>
      <c r="I104" s="993"/>
      <c r="J104" s="993"/>
      <c r="K104" s="993"/>
    </row>
    <row r="105" spans="1:11" ht="14.1" customHeight="1">
      <c r="A105" s="993"/>
      <c r="B105" s="993"/>
      <c r="C105" s="1009" t="s">
        <v>220</v>
      </c>
      <c r="D105" s="1010">
        <v>0</v>
      </c>
      <c r="E105" s="1010">
        <v>0</v>
      </c>
      <c r="F105" s="1010">
        <v>0</v>
      </c>
      <c r="G105" s="1010">
        <v>0</v>
      </c>
      <c r="H105" s="993"/>
      <c r="I105" s="993"/>
      <c r="J105" s="993"/>
      <c r="K105" s="993"/>
    </row>
    <row r="106" spans="1:11" ht="14.1" customHeight="1">
      <c r="A106" s="993"/>
      <c r="B106" s="993"/>
      <c r="C106" s="1009" t="s">
        <v>221</v>
      </c>
      <c r="D106" s="1010">
        <v>0</v>
      </c>
      <c r="E106" s="1010">
        <v>0</v>
      </c>
      <c r="F106" s="1010">
        <v>0</v>
      </c>
      <c r="G106" s="1010">
        <v>0</v>
      </c>
      <c r="H106" s="993"/>
      <c r="I106" s="993"/>
      <c r="J106" s="993"/>
      <c r="K106" s="993"/>
    </row>
    <row r="107" spans="1:11" ht="14.1" customHeight="1">
      <c r="A107" s="993"/>
      <c r="B107" s="993"/>
      <c r="C107" s="1009" t="s">
        <v>226</v>
      </c>
      <c r="D107" s="1010">
        <v>0</v>
      </c>
      <c r="E107" s="1010">
        <v>1000000</v>
      </c>
      <c r="F107" s="1010">
        <v>1000000</v>
      </c>
      <c r="G107" s="1010">
        <v>1000000</v>
      </c>
      <c r="H107" s="993"/>
      <c r="I107" s="993"/>
      <c r="J107" s="993"/>
      <c r="K107" s="993"/>
    </row>
    <row r="108" spans="1:11" ht="14.1" customHeight="1">
      <c r="A108" s="993"/>
      <c r="B108" s="993"/>
      <c r="C108" s="1009" t="s">
        <v>220</v>
      </c>
      <c r="D108" s="1010">
        <v>0</v>
      </c>
      <c r="E108" s="1010">
        <v>1000000</v>
      </c>
      <c r="F108" s="1010">
        <v>1000000</v>
      </c>
      <c r="G108" s="1010">
        <v>1000000</v>
      </c>
      <c r="H108" s="993"/>
      <c r="I108" s="993"/>
      <c r="J108" s="993"/>
      <c r="K108" s="993"/>
    </row>
    <row r="109" spans="1:11" ht="14.1" customHeight="1">
      <c r="A109" s="993"/>
      <c r="B109" s="993"/>
      <c r="C109" s="1009" t="s">
        <v>221</v>
      </c>
      <c r="D109" s="1010">
        <v>0</v>
      </c>
      <c r="E109" s="1010">
        <v>0</v>
      </c>
      <c r="F109" s="1010">
        <v>0</v>
      </c>
      <c r="G109" s="1010">
        <v>0</v>
      </c>
      <c r="H109" s="993"/>
      <c r="I109" s="993"/>
      <c r="J109" s="993"/>
      <c r="K109" s="993"/>
    </row>
    <row r="110" spans="1:11" ht="14.1" customHeight="1">
      <c r="A110" s="993"/>
      <c r="B110" s="993"/>
      <c r="C110" s="1009" t="s">
        <v>227</v>
      </c>
      <c r="D110" s="1010">
        <v>0</v>
      </c>
      <c r="E110" s="1010">
        <v>0</v>
      </c>
      <c r="F110" s="1010">
        <v>0</v>
      </c>
      <c r="G110" s="1010">
        <v>0</v>
      </c>
      <c r="H110" s="993"/>
      <c r="I110" s="993"/>
      <c r="J110" s="993"/>
      <c r="K110" s="993"/>
    </row>
    <row r="111" spans="1:11" ht="14.1" customHeight="1">
      <c r="A111" s="993"/>
      <c r="B111" s="993"/>
      <c r="C111" s="1009" t="s">
        <v>220</v>
      </c>
      <c r="D111" s="1010">
        <v>0</v>
      </c>
      <c r="E111" s="1010">
        <v>0</v>
      </c>
      <c r="F111" s="1010">
        <v>0</v>
      </c>
      <c r="G111" s="1010">
        <v>0</v>
      </c>
      <c r="H111" s="993"/>
      <c r="I111" s="993"/>
      <c r="J111" s="993"/>
      <c r="K111" s="993"/>
    </row>
    <row r="112" spans="1:11" ht="14.1" customHeight="1">
      <c r="A112" s="993"/>
      <c r="B112" s="993"/>
      <c r="C112" s="1009" t="s">
        <v>221</v>
      </c>
      <c r="D112" s="1010">
        <v>0</v>
      </c>
      <c r="E112" s="1010">
        <v>0</v>
      </c>
      <c r="F112" s="1010">
        <v>0</v>
      </c>
      <c r="G112" s="1010">
        <v>0</v>
      </c>
      <c r="H112" s="993"/>
      <c r="I112" s="993"/>
      <c r="J112" s="993"/>
      <c r="K112" s="993"/>
    </row>
    <row r="113" spans="1:11" ht="14.1" customHeight="1">
      <c r="A113" s="993"/>
      <c r="B113" s="993"/>
      <c r="C113" s="1009" t="s">
        <v>228</v>
      </c>
      <c r="D113" s="1010">
        <v>0</v>
      </c>
      <c r="E113" s="1010">
        <v>0</v>
      </c>
      <c r="F113" s="1010">
        <v>0</v>
      </c>
      <c r="G113" s="1010">
        <v>0</v>
      </c>
      <c r="H113" s="993"/>
      <c r="I113" s="993"/>
      <c r="J113" s="993"/>
      <c r="K113" s="993"/>
    </row>
    <row r="114" spans="1:11" ht="14.1" customHeight="1">
      <c r="A114" s="993"/>
      <c r="B114" s="993"/>
      <c r="C114" s="1009" t="s">
        <v>220</v>
      </c>
      <c r="D114" s="1010">
        <v>0</v>
      </c>
      <c r="E114" s="1010">
        <v>0</v>
      </c>
      <c r="F114" s="1010">
        <v>0</v>
      </c>
      <c r="G114" s="1010">
        <v>0</v>
      </c>
      <c r="H114" s="993"/>
      <c r="I114" s="993"/>
      <c r="J114" s="993"/>
      <c r="K114" s="993"/>
    </row>
    <row r="115" spans="1:11" ht="14.1" customHeight="1">
      <c r="A115" s="993"/>
      <c r="B115" s="993"/>
      <c r="C115" s="1009" t="s">
        <v>229</v>
      </c>
      <c r="D115" s="1010">
        <v>0</v>
      </c>
      <c r="E115" s="1010">
        <v>0</v>
      </c>
      <c r="F115" s="1010">
        <v>0</v>
      </c>
      <c r="G115" s="1010">
        <v>0</v>
      </c>
      <c r="H115" s="993"/>
      <c r="I115" s="993"/>
      <c r="J115" s="993"/>
      <c r="K115" s="993"/>
    </row>
    <row r="116" spans="1:11" ht="14.1" customHeight="1">
      <c r="A116" s="993"/>
      <c r="B116" s="993"/>
      <c r="C116" s="1009" t="s">
        <v>230</v>
      </c>
      <c r="D116" s="1010">
        <v>0</v>
      </c>
      <c r="E116" s="1010">
        <v>0</v>
      </c>
      <c r="F116" s="1010">
        <v>0</v>
      </c>
      <c r="G116" s="1010">
        <v>0</v>
      </c>
      <c r="H116" s="993"/>
      <c r="I116" s="993"/>
      <c r="J116" s="993"/>
      <c r="K116" s="993"/>
    </row>
    <row r="117" spans="1:11" ht="14.1" customHeight="1">
      <c r="A117" s="993"/>
      <c r="B117" s="993"/>
      <c r="C117" s="1009" t="s">
        <v>231</v>
      </c>
      <c r="D117" s="1010">
        <v>0</v>
      </c>
      <c r="E117" s="1010">
        <v>0</v>
      </c>
      <c r="F117" s="1010">
        <v>0</v>
      </c>
      <c r="G117" s="1010">
        <v>0</v>
      </c>
      <c r="H117" s="993"/>
      <c r="I117" s="993"/>
      <c r="J117" s="993"/>
      <c r="K117" s="993"/>
    </row>
    <row r="118" spans="1:11" ht="14.1" customHeight="1">
      <c r="A118" s="993"/>
      <c r="B118" s="993"/>
      <c r="C118" s="1009" t="s">
        <v>232</v>
      </c>
      <c r="D118" s="1010">
        <v>0</v>
      </c>
      <c r="E118" s="1010">
        <v>0</v>
      </c>
      <c r="F118" s="1010">
        <v>0</v>
      </c>
      <c r="G118" s="1010">
        <v>0</v>
      </c>
      <c r="H118" s="993"/>
      <c r="I118" s="993"/>
      <c r="J118" s="993"/>
      <c r="K118" s="993"/>
    </row>
    <row r="119" spans="1:11" ht="14.1" customHeight="1">
      <c r="A119" s="993"/>
      <c r="B119" s="993"/>
      <c r="C119" s="1009" t="s">
        <v>233</v>
      </c>
      <c r="D119" s="1010">
        <v>0</v>
      </c>
      <c r="E119" s="1010">
        <v>0</v>
      </c>
      <c r="F119" s="1010">
        <v>0</v>
      </c>
      <c r="G119" s="1010">
        <v>0</v>
      </c>
      <c r="H119" s="993"/>
      <c r="I119" s="993"/>
      <c r="J119" s="993"/>
      <c r="K119" s="993"/>
    </row>
    <row r="120" spans="1:11" ht="14.1" customHeight="1">
      <c r="A120" s="993"/>
      <c r="B120" s="993"/>
      <c r="C120" s="1009" t="s">
        <v>220</v>
      </c>
      <c r="D120" s="1010">
        <v>0</v>
      </c>
      <c r="E120" s="1010">
        <v>0</v>
      </c>
      <c r="F120" s="1010">
        <v>0</v>
      </c>
      <c r="G120" s="1010">
        <v>0</v>
      </c>
      <c r="H120" s="993"/>
      <c r="I120" s="993"/>
      <c r="J120" s="993"/>
      <c r="K120" s="993"/>
    </row>
    <row r="121" spans="1:11" ht="14.1" customHeight="1">
      <c r="A121" s="993"/>
      <c r="B121" s="993"/>
      <c r="C121" s="1009" t="s">
        <v>229</v>
      </c>
      <c r="D121" s="1010">
        <v>0</v>
      </c>
      <c r="E121" s="1010">
        <v>0</v>
      </c>
      <c r="F121" s="1010">
        <v>0</v>
      </c>
      <c r="G121" s="1010">
        <v>0</v>
      </c>
      <c r="H121" s="993"/>
      <c r="I121" s="993"/>
      <c r="J121" s="993"/>
      <c r="K121" s="993"/>
    </row>
    <row r="122" spans="1:11" ht="14.1" customHeight="1">
      <c r="A122" s="993"/>
      <c r="B122" s="993"/>
      <c r="C122" s="1009" t="s">
        <v>230</v>
      </c>
      <c r="D122" s="1010">
        <v>0</v>
      </c>
      <c r="E122" s="1010">
        <v>0</v>
      </c>
      <c r="F122" s="1010">
        <v>0</v>
      </c>
      <c r="G122" s="1010">
        <v>0</v>
      </c>
      <c r="H122" s="993"/>
      <c r="I122" s="993"/>
      <c r="J122" s="993"/>
      <c r="K122" s="993"/>
    </row>
    <row r="123" spans="1:11" ht="14.1" customHeight="1">
      <c r="A123" s="993"/>
      <c r="B123" s="993"/>
      <c r="C123" s="1009" t="s">
        <v>231</v>
      </c>
      <c r="D123" s="1010">
        <v>0</v>
      </c>
      <c r="E123" s="1010">
        <v>0</v>
      </c>
      <c r="F123" s="1010">
        <v>0</v>
      </c>
      <c r="G123" s="1010">
        <v>0</v>
      </c>
      <c r="H123" s="993"/>
      <c r="I123" s="993"/>
      <c r="J123" s="993"/>
      <c r="K123" s="993"/>
    </row>
    <row r="124" spans="1:11" ht="14.1" customHeight="1">
      <c r="A124" s="993"/>
      <c r="B124" s="993"/>
      <c r="C124" s="1009" t="s">
        <v>232</v>
      </c>
      <c r="D124" s="1010">
        <v>0</v>
      </c>
      <c r="E124" s="1010">
        <v>0</v>
      </c>
      <c r="F124" s="1010">
        <v>0</v>
      </c>
      <c r="G124" s="1010">
        <v>0</v>
      </c>
      <c r="H124" s="993"/>
      <c r="I124" s="993"/>
      <c r="J124" s="993"/>
      <c r="K124" s="993"/>
    </row>
    <row r="125" spans="1:11" ht="14.1" customHeight="1">
      <c r="A125" s="993"/>
      <c r="B125" s="993"/>
      <c r="C125" s="1009" t="s">
        <v>234</v>
      </c>
      <c r="D125" s="1010">
        <v>0</v>
      </c>
      <c r="E125" s="1010">
        <v>0</v>
      </c>
      <c r="F125" s="1010">
        <v>0</v>
      </c>
      <c r="G125" s="1010">
        <v>0</v>
      </c>
      <c r="H125" s="993"/>
      <c r="I125" s="993"/>
      <c r="J125" s="993"/>
      <c r="K125" s="993"/>
    </row>
    <row r="126" spans="1:11" ht="14.1" customHeight="1">
      <c r="A126" s="993"/>
      <c r="B126" s="993"/>
      <c r="C126" s="1009" t="s">
        <v>220</v>
      </c>
      <c r="D126" s="1010">
        <v>0</v>
      </c>
      <c r="E126" s="1010">
        <v>0</v>
      </c>
      <c r="F126" s="1010">
        <v>0</v>
      </c>
      <c r="G126" s="1010">
        <v>0</v>
      </c>
      <c r="H126" s="993"/>
      <c r="I126" s="993"/>
      <c r="J126" s="993"/>
      <c r="K126" s="993"/>
    </row>
    <row r="127" spans="1:11" ht="14.1" customHeight="1">
      <c r="A127" s="993"/>
      <c r="B127" s="993"/>
      <c r="C127" s="1009" t="s">
        <v>229</v>
      </c>
      <c r="D127" s="1010">
        <v>0</v>
      </c>
      <c r="E127" s="1010">
        <v>0</v>
      </c>
      <c r="F127" s="1010">
        <v>0</v>
      </c>
      <c r="G127" s="1010">
        <v>0</v>
      </c>
      <c r="H127" s="993"/>
      <c r="I127" s="993"/>
      <c r="J127" s="993"/>
      <c r="K127" s="993"/>
    </row>
    <row r="128" spans="1:11" ht="14.1" customHeight="1">
      <c r="A128" s="993"/>
      <c r="B128" s="993"/>
      <c r="C128" s="1009" t="s">
        <v>230</v>
      </c>
      <c r="D128" s="1010">
        <v>0</v>
      </c>
      <c r="E128" s="1010">
        <v>0</v>
      </c>
      <c r="F128" s="1010">
        <v>0</v>
      </c>
      <c r="G128" s="1010">
        <v>0</v>
      </c>
      <c r="H128" s="993"/>
      <c r="I128" s="993"/>
      <c r="J128" s="993"/>
      <c r="K128" s="993"/>
    </row>
    <row r="129" spans="1:11" ht="14.1" customHeight="1">
      <c r="A129" s="993"/>
      <c r="B129" s="993"/>
      <c r="C129" s="1009" t="s">
        <v>231</v>
      </c>
      <c r="D129" s="1010">
        <v>0</v>
      </c>
      <c r="E129" s="1010">
        <v>0</v>
      </c>
      <c r="F129" s="1010">
        <v>0</v>
      </c>
      <c r="G129" s="1010">
        <v>0</v>
      </c>
      <c r="H129" s="993"/>
      <c r="I129" s="993"/>
      <c r="J129" s="993"/>
      <c r="K129" s="993"/>
    </row>
    <row r="130" spans="1:11" ht="14.1" customHeight="1">
      <c r="A130" s="993"/>
      <c r="B130" s="993"/>
      <c r="C130" s="1009" t="s">
        <v>232</v>
      </c>
      <c r="D130" s="1010">
        <v>0</v>
      </c>
      <c r="E130" s="1010">
        <v>0</v>
      </c>
      <c r="F130" s="1010">
        <v>0</v>
      </c>
      <c r="G130" s="1010">
        <v>0</v>
      </c>
      <c r="H130" s="993"/>
      <c r="I130" s="993"/>
      <c r="J130" s="993"/>
      <c r="K130" s="993"/>
    </row>
    <row r="131" spans="1:11" ht="14.1" customHeight="1">
      <c r="A131" s="993"/>
      <c r="B131" s="993"/>
      <c r="C131" s="1009" t="s">
        <v>235</v>
      </c>
      <c r="D131" s="1010">
        <v>0</v>
      </c>
      <c r="E131" s="1010">
        <v>0</v>
      </c>
      <c r="F131" s="1010">
        <v>0</v>
      </c>
      <c r="G131" s="1010">
        <v>0</v>
      </c>
      <c r="H131" s="993"/>
      <c r="I131" s="993"/>
      <c r="J131" s="993"/>
      <c r="K131" s="993"/>
    </row>
    <row r="132" spans="1:11" ht="14.1" customHeight="1">
      <c r="A132" s="993"/>
      <c r="B132" s="993"/>
      <c r="C132" s="1009" t="s">
        <v>236</v>
      </c>
      <c r="D132" s="1010">
        <v>0</v>
      </c>
      <c r="E132" s="1010">
        <v>0</v>
      </c>
      <c r="F132" s="1010">
        <v>0</v>
      </c>
      <c r="G132" s="1010">
        <v>0</v>
      </c>
      <c r="H132" s="993"/>
      <c r="I132" s="993"/>
      <c r="J132" s="993"/>
      <c r="K132" s="993"/>
    </row>
    <row r="133" spans="1:11" ht="14.1" customHeight="1">
      <c r="A133" s="993"/>
      <c r="B133" s="993"/>
      <c r="C133" s="1011" t="s">
        <v>237</v>
      </c>
      <c r="D133" s="1010">
        <v>0</v>
      </c>
      <c r="E133" s="1010">
        <v>161160000</v>
      </c>
      <c r="F133" s="1010">
        <v>118208000</v>
      </c>
      <c r="G133" s="1010">
        <v>118230000</v>
      </c>
      <c r="H133" s="993"/>
      <c r="I133" s="993"/>
      <c r="J133" s="993"/>
      <c r="K133" s="993"/>
    </row>
    <row r="134" spans="1:11" ht="14.1" customHeight="1">
      <c r="A134" s="993"/>
      <c r="B134" s="993"/>
      <c r="C134" s="1003" t="s">
        <v>209</v>
      </c>
      <c r="D134" s="1659" t="s">
        <v>1637</v>
      </c>
      <c r="E134" s="1660"/>
      <c r="F134" s="1660"/>
      <c r="G134" s="1660"/>
      <c r="H134" s="993"/>
      <c r="I134" s="993"/>
      <c r="J134" s="993"/>
      <c r="K134" s="993"/>
    </row>
    <row r="135" spans="1:11" ht="14.1" customHeight="1">
      <c r="A135" s="993"/>
      <c r="B135" s="993"/>
      <c r="C135" s="1004" t="s">
        <v>211</v>
      </c>
      <c r="D135" s="1661" t="s">
        <v>1638</v>
      </c>
      <c r="E135" s="1662"/>
      <c r="F135" s="1662"/>
      <c r="G135" s="1662"/>
      <c r="H135" s="993"/>
      <c r="I135" s="993"/>
      <c r="J135" s="993"/>
      <c r="K135" s="993"/>
    </row>
    <row r="136" spans="1:11" ht="14.1" customHeight="1">
      <c r="A136" s="993"/>
      <c r="B136" s="993"/>
      <c r="C136" s="1004" t="s">
        <v>31</v>
      </c>
      <c r="D136" s="1661" t="s">
        <v>1639</v>
      </c>
      <c r="E136" s="1662"/>
      <c r="F136" s="1662"/>
      <c r="G136" s="1662"/>
      <c r="H136" s="993"/>
      <c r="I136" s="993"/>
      <c r="J136" s="993"/>
      <c r="K136" s="993"/>
    </row>
    <row r="137" spans="1:11" ht="15" customHeight="1">
      <c r="A137" s="993"/>
      <c r="B137" s="993"/>
      <c r="C137" s="1005"/>
      <c r="D137" s="1006">
        <v>2025</v>
      </c>
      <c r="E137" s="1006">
        <v>2026</v>
      </c>
      <c r="F137" s="1006">
        <v>2027</v>
      </c>
      <c r="G137" s="1006">
        <v>2028</v>
      </c>
      <c r="H137" s="993"/>
      <c r="I137" s="993"/>
      <c r="J137" s="993"/>
      <c r="K137" s="993"/>
    </row>
    <row r="138" spans="1:11" ht="15" customHeight="1">
      <c r="A138" s="993"/>
      <c r="B138" s="993"/>
      <c r="C138" s="1007"/>
      <c r="D138" s="1008" t="s">
        <v>13</v>
      </c>
      <c r="E138" s="1008" t="s">
        <v>14</v>
      </c>
      <c r="F138" s="1008" t="s">
        <v>14</v>
      </c>
      <c r="G138" s="1008" t="s">
        <v>14</v>
      </c>
      <c r="H138" s="993"/>
      <c r="I138" s="993"/>
      <c r="J138" s="993"/>
      <c r="K138" s="993"/>
    </row>
    <row r="139" spans="1:11" ht="14.1" customHeight="1">
      <c r="A139" s="993"/>
      <c r="B139" s="993"/>
      <c r="C139" s="997" t="s">
        <v>33</v>
      </c>
      <c r="D139" s="1001" t="s">
        <v>200</v>
      </c>
      <c r="E139" s="1001" t="s">
        <v>920</v>
      </c>
      <c r="F139" s="1001" t="s">
        <v>880</v>
      </c>
      <c r="G139" s="1001" t="s">
        <v>880</v>
      </c>
      <c r="H139" s="993"/>
      <c r="I139" s="993"/>
      <c r="J139" s="993"/>
      <c r="K139" s="993"/>
    </row>
    <row r="140" spans="1:11" ht="14.1" customHeight="1">
      <c r="A140" s="993"/>
      <c r="B140" s="993"/>
      <c r="C140" s="997" t="s">
        <v>214</v>
      </c>
      <c r="D140" s="1001" t="s">
        <v>1640</v>
      </c>
      <c r="E140" s="1001" t="s">
        <v>1640</v>
      </c>
      <c r="F140" s="1001" t="s">
        <v>1640</v>
      </c>
      <c r="G140" s="1001" t="s">
        <v>1640</v>
      </c>
      <c r="H140" s="993"/>
      <c r="I140" s="993"/>
      <c r="J140" s="993"/>
      <c r="K140" s="993"/>
    </row>
    <row r="141" spans="1:11" ht="14.1" customHeight="1">
      <c r="A141" s="993"/>
      <c r="B141" s="993"/>
      <c r="C141" s="997" t="s">
        <v>215</v>
      </c>
      <c r="D141" s="1001" t="s">
        <v>164</v>
      </c>
      <c r="E141" s="1001" t="s">
        <v>1641</v>
      </c>
      <c r="F141" s="1001" t="s">
        <v>1642</v>
      </c>
      <c r="G141" s="1001" t="s">
        <v>1642</v>
      </c>
      <c r="H141" s="993"/>
      <c r="I141" s="993"/>
      <c r="J141" s="993"/>
      <c r="K141" s="993"/>
    </row>
    <row r="142" spans="1:11" ht="14.1" customHeight="1">
      <c r="A142" s="993"/>
      <c r="B142" s="993"/>
      <c r="C142" s="997" t="s">
        <v>216</v>
      </c>
      <c r="D142" s="1001" t="s">
        <v>200</v>
      </c>
      <c r="E142" s="1001" t="s">
        <v>200</v>
      </c>
      <c r="F142" s="1001" t="s">
        <v>248</v>
      </c>
      <c r="G142" s="1001" t="s">
        <v>164</v>
      </c>
      <c r="H142" s="993"/>
      <c r="I142" s="993"/>
      <c r="J142" s="993"/>
      <c r="K142" s="993"/>
    </row>
    <row r="143" spans="1:11" ht="14.1" customHeight="1">
      <c r="A143" s="993"/>
      <c r="B143" s="993"/>
      <c r="C143" s="997" t="s">
        <v>217</v>
      </c>
      <c r="D143" s="1001" t="s">
        <v>200</v>
      </c>
      <c r="E143" s="1001" t="s">
        <v>164</v>
      </c>
      <c r="F143" s="1001" t="s">
        <v>164</v>
      </c>
      <c r="G143" s="1001" t="s">
        <v>164</v>
      </c>
      <c r="H143" s="993"/>
      <c r="I143" s="993"/>
      <c r="J143" s="993"/>
      <c r="K143" s="993"/>
    </row>
    <row r="144" spans="1:11" ht="14.1" customHeight="1">
      <c r="A144" s="993"/>
      <c r="B144" s="993"/>
      <c r="C144" s="997" t="s">
        <v>39</v>
      </c>
      <c r="D144" s="1001" t="s">
        <v>200</v>
      </c>
      <c r="E144" s="1001" t="s">
        <v>200</v>
      </c>
      <c r="F144" s="1001" t="s">
        <v>1643</v>
      </c>
      <c r="G144" s="1001" t="s">
        <v>164</v>
      </c>
      <c r="H144" s="993"/>
      <c r="I144" s="993"/>
      <c r="J144" s="993"/>
      <c r="K144" s="993"/>
    </row>
    <row r="145" spans="1:11" ht="14.1" customHeight="1">
      <c r="A145" s="993"/>
      <c r="B145" s="993"/>
      <c r="C145" s="1663" t="s">
        <v>218</v>
      </c>
      <c r="D145" s="1664"/>
      <c r="E145" s="1664"/>
      <c r="F145" s="1664"/>
      <c r="G145" s="1664"/>
      <c r="H145" s="993"/>
      <c r="I145" s="993"/>
      <c r="J145" s="993"/>
      <c r="K145" s="993"/>
    </row>
    <row r="146" spans="1:11" ht="14.1" customHeight="1">
      <c r="A146" s="993"/>
      <c r="B146" s="993"/>
      <c r="C146" s="1005"/>
      <c r="D146" s="1006">
        <v>2025</v>
      </c>
      <c r="E146" s="1006">
        <v>2026</v>
      </c>
      <c r="F146" s="1006">
        <v>2027</v>
      </c>
      <c r="G146" s="1006">
        <v>2028</v>
      </c>
      <c r="H146" s="993"/>
      <c r="I146" s="993"/>
      <c r="J146" s="993"/>
      <c r="K146" s="993"/>
    </row>
    <row r="147" spans="1:11" ht="14.1" customHeight="1">
      <c r="A147" s="993"/>
      <c r="B147" s="993"/>
      <c r="C147" s="1007"/>
      <c r="D147" s="1008" t="s">
        <v>13</v>
      </c>
      <c r="E147" s="1008" t="s">
        <v>14</v>
      </c>
      <c r="F147" s="1008" t="s">
        <v>14</v>
      </c>
      <c r="G147" s="1008" t="s">
        <v>14</v>
      </c>
      <c r="H147" s="993"/>
      <c r="I147" s="993"/>
      <c r="J147" s="993"/>
      <c r="K147" s="993"/>
    </row>
    <row r="148" spans="1:11" ht="14.1" customHeight="1">
      <c r="A148" s="993"/>
      <c r="B148" s="993"/>
      <c r="C148" s="1009" t="s">
        <v>219</v>
      </c>
      <c r="D148" s="1010">
        <v>0</v>
      </c>
      <c r="E148" s="1010">
        <v>0</v>
      </c>
      <c r="F148" s="1010">
        <v>0</v>
      </c>
      <c r="G148" s="1010">
        <v>0</v>
      </c>
      <c r="H148" s="993"/>
      <c r="I148" s="993"/>
      <c r="J148" s="993"/>
      <c r="K148" s="993"/>
    </row>
    <row r="149" spans="1:11" ht="14.1" customHeight="1">
      <c r="A149" s="993"/>
      <c r="B149" s="993"/>
      <c r="C149" s="1009" t="s">
        <v>220</v>
      </c>
      <c r="D149" s="1010">
        <v>0</v>
      </c>
      <c r="E149" s="1010">
        <v>0</v>
      </c>
      <c r="F149" s="1010">
        <v>0</v>
      </c>
      <c r="G149" s="1010">
        <v>0</v>
      </c>
      <c r="H149" s="993"/>
      <c r="I149" s="993"/>
      <c r="J149" s="993"/>
      <c r="K149" s="993"/>
    </row>
    <row r="150" spans="1:11" ht="14.1" customHeight="1">
      <c r="A150" s="993"/>
      <c r="B150" s="993"/>
      <c r="C150" s="1009" t="s">
        <v>221</v>
      </c>
      <c r="D150" s="1010">
        <v>0</v>
      </c>
      <c r="E150" s="1010">
        <v>0</v>
      </c>
      <c r="F150" s="1010">
        <v>0</v>
      </c>
      <c r="G150" s="1010">
        <v>0</v>
      </c>
      <c r="H150" s="993"/>
      <c r="I150" s="993"/>
      <c r="J150" s="993"/>
      <c r="K150" s="993"/>
    </row>
    <row r="151" spans="1:11" ht="14.1" customHeight="1">
      <c r="A151" s="993"/>
      <c r="B151" s="993"/>
      <c r="C151" s="1009" t="s">
        <v>222</v>
      </c>
      <c r="D151" s="1010">
        <v>0</v>
      </c>
      <c r="E151" s="1010">
        <v>0</v>
      </c>
      <c r="F151" s="1010">
        <v>0</v>
      </c>
      <c r="G151" s="1010">
        <v>0</v>
      </c>
      <c r="H151" s="993"/>
      <c r="I151" s="993"/>
      <c r="J151" s="993"/>
      <c r="K151" s="993"/>
    </row>
    <row r="152" spans="1:11" ht="14.1" customHeight="1">
      <c r="A152" s="993"/>
      <c r="B152" s="993"/>
      <c r="C152" s="1009" t="s">
        <v>220</v>
      </c>
      <c r="D152" s="1010">
        <v>0</v>
      </c>
      <c r="E152" s="1010">
        <v>0</v>
      </c>
      <c r="F152" s="1010">
        <v>0</v>
      </c>
      <c r="G152" s="1010">
        <v>0</v>
      </c>
      <c r="H152" s="993"/>
      <c r="I152" s="993"/>
      <c r="J152" s="993"/>
      <c r="K152" s="993"/>
    </row>
    <row r="153" spans="1:11" ht="14.1" customHeight="1">
      <c r="A153" s="993"/>
      <c r="B153" s="993"/>
      <c r="C153" s="1009" t="s">
        <v>221</v>
      </c>
      <c r="D153" s="1010">
        <v>0</v>
      </c>
      <c r="E153" s="1010">
        <v>0</v>
      </c>
      <c r="F153" s="1010">
        <v>0</v>
      </c>
      <c r="G153" s="1010">
        <v>0</v>
      </c>
      <c r="H153" s="993"/>
      <c r="I153" s="993"/>
      <c r="J153" s="993"/>
      <c r="K153" s="993"/>
    </row>
    <row r="154" spans="1:11" ht="14.1" customHeight="1">
      <c r="A154" s="993"/>
      <c r="B154" s="993"/>
      <c r="C154" s="1009" t="s">
        <v>223</v>
      </c>
      <c r="D154" s="1010">
        <v>0</v>
      </c>
      <c r="E154" s="1010">
        <v>0</v>
      </c>
      <c r="F154" s="1010">
        <v>0</v>
      </c>
      <c r="G154" s="1010">
        <v>0</v>
      </c>
      <c r="H154" s="993"/>
      <c r="I154" s="993"/>
      <c r="J154" s="993"/>
      <c r="K154" s="993"/>
    </row>
    <row r="155" spans="1:11" ht="14.1" customHeight="1">
      <c r="A155" s="993"/>
      <c r="B155" s="993"/>
      <c r="C155" s="1009" t="s">
        <v>220</v>
      </c>
      <c r="D155" s="1010">
        <v>0</v>
      </c>
      <c r="E155" s="1010">
        <v>0</v>
      </c>
      <c r="F155" s="1010">
        <v>0</v>
      </c>
      <c r="G155" s="1010">
        <v>0</v>
      </c>
      <c r="H155" s="993"/>
      <c r="I155" s="993"/>
      <c r="J155" s="993"/>
      <c r="K155" s="993"/>
    </row>
    <row r="156" spans="1:11" ht="14.1" customHeight="1">
      <c r="A156" s="993"/>
      <c r="B156" s="993"/>
      <c r="C156" s="1009" t="s">
        <v>221</v>
      </c>
      <c r="D156" s="1010">
        <v>0</v>
      </c>
      <c r="E156" s="1010">
        <v>0</v>
      </c>
      <c r="F156" s="1010">
        <v>0</v>
      </c>
      <c r="G156" s="1010">
        <v>0</v>
      </c>
      <c r="H156" s="993"/>
      <c r="I156" s="993"/>
      <c r="J156" s="993"/>
      <c r="K156" s="993"/>
    </row>
    <row r="157" spans="1:11" ht="14.1" customHeight="1">
      <c r="A157" s="993"/>
      <c r="B157" s="993"/>
      <c r="C157" s="1009" t="s">
        <v>224</v>
      </c>
      <c r="D157" s="1010">
        <v>0</v>
      </c>
      <c r="E157" s="1010">
        <v>0</v>
      </c>
      <c r="F157" s="1010">
        <v>0</v>
      </c>
      <c r="G157" s="1010">
        <v>0</v>
      </c>
      <c r="H157" s="993"/>
      <c r="I157" s="993"/>
      <c r="J157" s="993"/>
      <c r="K157" s="993"/>
    </row>
    <row r="158" spans="1:11" ht="14.1" customHeight="1">
      <c r="A158" s="993"/>
      <c r="B158" s="993"/>
      <c r="C158" s="1009" t="s">
        <v>220</v>
      </c>
      <c r="D158" s="1010">
        <v>0</v>
      </c>
      <c r="E158" s="1010">
        <v>0</v>
      </c>
      <c r="F158" s="1010">
        <v>0</v>
      </c>
      <c r="G158" s="1010">
        <v>0</v>
      </c>
      <c r="H158" s="993"/>
      <c r="I158" s="993"/>
      <c r="J158" s="993"/>
      <c r="K158" s="993"/>
    </row>
    <row r="159" spans="1:11" ht="14.1" customHeight="1">
      <c r="A159" s="993"/>
      <c r="B159" s="993"/>
      <c r="C159" s="1009" t="s">
        <v>221</v>
      </c>
      <c r="D159" s="1010">
        <v>0</v>
      </c>
      <c r="E159" s="1010">
        <v>0</v>
      </c>
      <c r="F159" s="1010">
        <v>0</v>
      </c>
      <c r="G159" s="1010">
        <v>0</v>
      </c>
      <c r="H159" s="993"/>
      <c r="I159" s="993"/>
      <c r="J159" s="993"/>
      <c r="K159" s="993"/>
    </row>
    <row r="160" spans="1:11" ht="14.1" customHeight="1">
      <c r="A160" s="993"/>
      <c r="B160" s="993"/>
      <c r="C160" s="1009" t="s">
        <v>225</v>
      </c>
      <c r="D160" s="1010">
        <v>0</v>
      </c>
      <c r="E160" s="1010">
        <v>0</v>
      </c>
      <c r="F160" s="1010">
        <v>0</v>
      </c>
      <c r="G160" s="1010">
        <v>0</v>
      </c>
      <c r="H160" s="993"/>
      <c r="I160" s="993"/>
      <c r="J160" s="993"/>
      <c r="K160" s="993"/>
    </row>
    <row r="161" spans="1:11" ht="14.1" customHeight="1">
      <c r="A161" s="993"/>
      <c r="B161" s="993"/>
      <c r="C161" s="1009" t="s">
        <v>220</v>
      </c>
      <c r="D161" s="1010">
        <v>0</v>
      </c>
      <c r="E161" s="1010">
        <v>0</v>
      </c>
      <c r="F161" s="1010">
        <v>0</v>
      </c>
      <c r="G161" s="1010">
        <v>0</v>
      </c>
      <c r="H161" s="993"/>
      <c r="I161" s="993"/>
      <c r="J161" s="993"/>
      <c r="K161" s="993"/>
    </row>
    <row r="162" spans="1:11" ht="14.1" customHeight="1">
      <c r="A162" s="993"/>
      <c r="B162" s="993"/>
      <c r="C162" s="1009" t="s">
        <v>221</v>
      </c>
      <c r="D162" s="1010">
        <v>0</v>
      </c>
      <c r="E162" s="1010">
        <v>0</v>
      </c>
      <c r="F162" s="1010">
        <v>0</v>
      </c>
      <c r="G162" s="1010">
        <v>0</v>
      </c>
      <c r="H162" s="993"/>
      <c r="I162" s="993"/>
      <c r="J162" s="993"/>
      <c r="K162" s="993"/>
    </row>
    <row r="163" spans="1:11" ht="14.1" customHeight="1">
      <c r="A163" s="993"/>
      <c r="B163" s="993"/>
      <c r="C163" s="1009" t="s">
        <v>226</v>
      </c>
      <c r="D163" s="1010">
        <v>0</v>
      </c>
      <c r="E163" s="1010">
        <v>0</v>
      </c>
      <c r="F163" s="1010">
        <v>0</v>
      </c>
      <c r="G163" s="1010">
        <v>0</v>
      </c>
      <c r="H163" s="993"/>
      <c r="I163" s="993"/>
      <c r="J163" s="993"/>
      <c r="K163" s="993"/>
    </row>
    <row r="164" spans="1:11" ht="14.1" customHeight="1">
      <c r="A164" s="993"/>
      <c r="B164" s="993"/>
      <c r="C164" s="1009" t="s">
        <v>220</v>
      </c>
      <c r="D164" s="1010">
        <v>0</v>
      </c>
      <c r="E164" s="1010">
        <v>0</v>
      </c>
      <c r="F164" s="1010">
        <v>0</v>
      </c>
      <c r="G164" s="1010">
        <v>0</v>
      </c>
      <c r="H164" s="993"/>
      <c r="I164" s="993"/>
      <c r="J164" s="993"/>
      <c r="K164" s="993"/>
    </row>
    <row r="165" spans="1:11" ht="14.1" customHeight="1">
      <c r="A165" s="993"/>
      <c r="B165" s="993"/>
      <c r="C165" s="1009" t="s">
        <v>221</v>
      </c>
      <c r="D165" s="1010">
        <v>0</v>
      </c>
      <c r="E165" s="1010">
        <v>0</v>
      </c>
      <c r="F165" s="1010">
        <v>0</v>
      </c>
      <c r="G165" s="1010">
        <v>0</v>
      </c>
      <c r="H165" s="993"/>
      <c r="I165" s="993"/>
      <c r="J165" s="993"/>
      <c r="K165" s="993"/>
    </row>
    <row r="166" spans="1:11" ht="14.1" customHeight="1">
      <c r="A166" s="993"/>
      <c r="B166" s="993"/>
      <c r="C166" s="1009" t="s">
        <v>227</v>
      </c>
      <c r="D166" s="1010">
        <v>0</v>
      </c>
      <c r="E166" s="1010">
        <v>47540000</v>
      </c>
      <c r="F166" s="1010">
        <v>47540000</v>
      </c>
      <c r="G166" s="1010">
        <v>47540000</v>
      </c>
      <c r="H166" s="993"/>
      <c r="I166" s="993"/>
      <c r="J166" s="993"/>
      <c r="K166" s="993"/>
    </row>
    <row r="167" spans="1:11" ht="14.1" customHeight="1">
      <c r="A167" s="993"/>
      <c r="B167" s="993"/>
      <c r="C167" s="1009" t="s">
        <v>220</v>
      </c>
      <c r="D167" s="1010">
        <v>0</v>
      </c>
      <c r="E167" s="1010">
        <v>47540000</v>
      </c>
      <c r="F167" s="1010">
        <v>47540000</v>
      </c>
      <c r="G167" s="1010">
        <v>47540000</v>
      </c>
      <c r="H167" s="993"/>
      <c r="I167" s="993"/>
      <c r="J167" s="993"/>
      <c r="K167" s="993"/>
    </row>
    <row r="168" spans="1:11" ht="14.1" customHeight="1">
      <c r="A168" s="993"/>
      <c r="B168" s="993"/>
      <c r="C168" s="1009" t="s">
        <v>221</v>
      </c>
      <c r="D168" s="1010">
        <v>0</v>
      </c>
      <c r="E168" s="1010">
        <v>0</v>
      </c>
      <c r="F168" s="1010">
        <v>0</v>
      </c>
      <c r="G168" s="1010">
        <v>0</v>
      </c>
      <c r="H168" s="993"/>
      <c r="I168" s="993"/>
      <c r="J168" s="993"/>
      <c r="K168" s="993"/>
    </row>
    <row r="169" spans="1:11" ht="14.1" customHeight="1">
      <c r="A169" s="993"/>
      <c r="B169" s="993"/>
      <c r="C169" s="1009" t="s">
        <v>228</v>
      </c>
      <c r="D169" s="1010">
        <v>0</v>
      </c>
      <c r="E169" s="1010">
        <v>0</v>
      </c>
      <c r="F169" s="1010">
        <v>0</v>
      </c>
      <c r="G169" s="1010">
        <v>0</v>
      </c>
      <c r="H169" s="993"/>
      <c r="I169" s="993"/>
      <c r="J169" s="993"/>
      <c r="K169" s="993"/>
    </row>
    <row r="170" spans="1:11" ht="14.1" customHeight="1">
      <c r="A170" s="993"/>
      <c r="B170" s="993"/>
      <c r="C170" s="1009" t="s">
        <v>220</v>
      </c>
      <c r="D170" s="1010">
        <v>0</v>
      </c>
      <c r="E170" s="1010">
        <v>0</v>
      </c>
      <c r="F170" s="1010">
        <v>0</v>
      </c>
      <c r="G170" s="1010">
        <v>0</v>
      </c>
      <c r="H170" s="993"/>
      <c r="I170" s="993"/>
      <c r="J170" s="993"/>
      <c r="K170" s="993"/>
    </row>
    <row r="171" spans="1:11" ht="14.1" customHeight="1">
      <c r="A171" s="993"/>
      <c r="B171" s="993"/>
      <c r="C171" s="1009" t="s">
        <v>229</v>
      </c>
      <c r="D171" s="1010">
        <v>0</v>
      </c>
      <c r="E171" s="1010">
        <v>0</v>
      </c>
      <c r="F171" s="1010">
        <v>0</v>
      </c>
      <c r="G171" s="1010">
        <v>0</v>
      </c>
      <c r="H171" s="993"/>
      <c r="I171" s="993"/>
      <c r="J171" s="993"/>
      <c r="K171" s="993"/>
    </row>
    <row r="172" spans="1:11" ht="14.1" customHeight="1">
      <c r="A172" s="993"/>
      <c r="B172" s="993"/>
      <c r="C172" s="1009" t="s">
        <v>230</v>
      </c>
      <c r="D172" s="1010">
        <v>0</v>
      </c>
      <c r="E172" s="1010">
        <v>0</v>
      </c>
      <c r="F172" s="1010">
        <v>0</v>
      </c>
      <c r="G172" s="1010">
        <v>0</v>
      </c>
      <c r="H172" s="993"/>
      <c r="I172" s="993"/>
      <c r="J172" s="993"/>
      <c r="K172" s="993"/>
    </row>
    <row r="173" spans="1:11" ht="14.1" customHeight="1">
      <c r="A173" s="993"/>
      <c r="B173" s="993"/>
      <c r="C173" s="1009" t="s">
        <v>231</v>
      </c>
      <c r="D173" s="1010">
        <v>0</v>
      </c>
      <c r="E173" s="1010">
        <v>0</v>
      </c>
      <c r="F173" s="1010">
        <v>0</v>
      </c>
      <c r="G173" s="1010">
        <v>0</v>
      </c>
      <c r="H173" s="993"/>
      <c r="I173" s="993"/>
      <c r="J173" s="993"/>
      <c r="K173" s="993"/>
    </row>
    <row r="174" spans="1:11" ht="14.1" customHeight="1">
      <c r="A174" s="993"/>
      <c r="B174" s="993"/>
      <c r="C174" s="1009" t="s">
        <v>232</v>
      </c>
      <c r="D174" s="1010">
        <v>0</v>
      </c>
      <c r="E174" s="1010">
        <v>0</v>
      </c>
      <c r="F174" s="1010">
        <v>0</v>
      </c>
      <c r="G174" s="1010">
        <v>0</v>
      </c>
      <c r="H174" s="993"/>
      <c r="I174" s="993"/>
      <c r="J174" s="993"/>
      <c r="K174" s="993"/>
    </row>
    <row r="175" spans="1:11" ht="14.1" customHeight="1">
      <c r="A175" s="993"/>
      <c r="B175" s="993"/>
      <c r="C175" s="1009" t="s">
        <v>233</v>
      </c>
      <c r="D175" s="1010">
        <v>0</v>
      </c>
      <c r="E175" s="1010">
        <v>0</v>
      </c>
      <c r="F175" s="1010">
        <v>0</v>
      </c>
      <c r="G175" s="1010">
        <v>0</v>
      </c>
      <c r="H175" s="993"/>
      <c r="I175" s="993"/>
      <c r="J175" s="993"/>
      <c r="K175" s="993"/>
    </row>
    <row r="176" spans="1:11" ht="14.1" customHeight="1">
      <c r="A176" s="993"/>
      <c r="B176" s="993"/>
      <c r="C176" s="1009" t="s">
        <v>220</v>
      </c>
      <c r="D176" s="1010">
        <v>0</v>
      </c>
      <c r="E176" s="1010">
        <v>0</v>
      </c>
      <c r="F176" s="1010">
        <v>0</v>
      </c>
      <c r="G176" s="1010">
        <v>0</v>
      </c>
      <c r="H176" s="993"/>
      <c r="I176" s="993"/>
      <c r="J176" s="993"/>
      <c r="K176" s="993"/>
    </row>
    <row r="177" spans="1:11" ht="14.1" customHeight="1">
      <c r="A177" s="993"/>
      <c r="B177" s="993"/>
      <c r="C177" s="1009" t="s">
        <v>229</v>
      </c>
      <c r="D177" s="1010">
        <v>0</v>
      </c>
      <c r="E177" s="1010">
        <v>0</v>
      </c>
      <c r="F177" s="1010">
        <v>0</v>
      </c>
      <c r="G177" s="1010">
        <v>0</v>
      </c>
      <c r="H177" s="993"/>
      <c r="I177" s="993"/>
      <c r="J177" s="993"/>
      <c r="K177" s="993"/>
    </row>
    <row r="178" spans="1:11" ht="14.1" customHeight="1">
      <c r="A178" s="993"/>
      <c r="B178" s="993"/>
      <c r="C178" s="1009" t="s">
        <v>230</v>
      </c>
      <c r="D178" s="1010">
        <v>0</v>
      </c>
      <c r="E178" s="1010">
        <v>0</v>
      </c>
      <c r="F178" s="1010">
        <v>0</v>
      </c>
      <c r="G178" s="1010">
        <v>0</v>
      </c>
      <c r="H178" s="993"/>
      <c r="I178" s="993"/>
      <c r="J178" s="993"/>
      <c r="K178" s="993"/>
    </row>
    <row r="179" spans="1:11" ht="14.1" customHeight="1">
      <c r="A179" s="993"/>
      <c r="B179" s="993"/>
      <c r="C179" s="1009" t="s">
        <v>231</v>
      </c>
      <c r="D179" s="1010">
        <v>0</v>
      </c>
      <c r="E179" s="1010">
        <v>0</v>
      </c>
      <c r="F179" s="1010">
        <v>0</v>
      </c>
      <c r="G179" s="1010">
        <v>0</v>
      </c>
      <c r="H179" s="993"/>
      <c r="I179" s="993"/>
      <c r="J179" s="993"/>
      <c r="K179" s="993"/>
    </row>
    <row r="180" spans="1:11" ht="14.1" customHeight="1">
      <c r="A180" s="993"/>
      <c r="B180" s="993"/>
      <c r="C180" s="1009" t="s">
        <v>232</v>
      </c>
      <c r="D180" s="1010">
        <v>0</v>
      </c>
      <c r="E180" s="1010">
        <v>0</v>
      </c>
      <c r="F180" s="1010">
        <v>0</v>
      </c>
      <c r="G180" s="1010">
        <v>0</v>
      </c>
      <c r="H180" s="993"/>
      <c r="I180" s="993"/>
      <c r="J180" s="993"/>
      <c r="K180" s="993"/>
    </row>
    <row r="181" spans="1:11" ht="14.1" customHeight="1">
      <c r="A181" s="993"/>
      <c r="B181" s="993"/>
      <c r="C181" s="1009" t="s">
        <v>234</v>
      </c>
      <c r="D181" s="1010">
        <v>0</v>
      </c>
      <c r="E181" s="1010">
        <v>0</v>
      </c>
      <c r="F181" s="1010">
        <v>0</v>
      </c>
      <c r="G181" s="1010">
        <v>0</v>
      </c>
      <c r="H181" s="993"/>
      <c r="I181" s="993"/>
      <c r="J181" s="993"/>
      <c r="K181" s="993"/>
    </row>
    <row r="182" spans="1:11" ht="14.1" customHeight="1">
      <c r="A182" s="993"/>
      <c r="B182" s="993"/>
      <c r="C182" s="1009" t="s">
        <v>220</v>
      </c>
      <c r="D182" s="1010">
        <v>0</v>
      </c>
      <c r="E182" s="1010">
        <v>0</v>
      </c>
      <c r="F182" s="1010">
        <v>0</v>
      </c>
      <c r="G182" s="1010">
        <v>0</v>
      </c>
      <c r="H182" s="993"/>
      <c r="I182" s="993"/>
      <c r="J182" s="993"/>
      <c r="K182" s="993"/>
    </row>
    <row r="183" spans="1:11" ht="14.1" customHeight="1">
      <c r="A183" s="993"/>
      <c r="B183" s="993"/>
      <c r="C183" s="1009" t="s">
        <v>229</v>
      </c>
      <c r="D183" s="1010">
        <v>0</v>
      </c>
      <c r="E183" s="1010">
        <v>0</v>
      </c>
      <c r="F183" s="1010">
        <v>0</v>
      </c>
      <c r="G183" s="1010">
        <v>0</v>
      </c>
      <c r="H183" s="993"/>
      <c r="I183" s="993"/>
      <c r="J183" s="993"/>
      <c r="K183" s="993"/>
    </row>
    <row r="184" spans="1:11" ht="14.1" customHeight="1">
      <c r="A184" s="993"/>
      <c r="B184" s="993"/>
      <c r="C184" s="1009" t="s">
        <v>230</v>
      </c>
      <c r="D184" s="1010">
        <v>0</v>
      </c>
      <c r="E184" s="1010">
        <v>0</v>
      </c>
      <c r="F184" s="1010">
        <v>0</v>
      </c>
      <c r="G184" s="1010">
        <v>0</v>
      </c>
      <c r="H184" s="993"/>
      <c r="I184" s="993"/>
      <c r="J184" s="993"/>
      <c r="K184" s="993"/>
    </row>
    <row r="185" spans="1:11" ht="14.1" customHeight="1">
      <c r="A185" s="993"/>
      <c r="B185" s="993"/>
      <c r="C185" s="1009" t="s">
        <v>231</v>
      </c>
      <c r="D185" s="1010">
        <v>0</v>
      </c>
      <c r="E185" s="1010">
        <v>0</v>
      </c>
      <c r="F185" s="1010">
        <v>0</v>
      </c>
      <c r="G185" s="1010">
        <v>0</v>
      </c>
      <c r="H185" s="993"/>
      <c r="I185" s="993"/>
      <c r="J185" s="993"/>
      <c r="K185" s="993"/>
    </row>
    <row r="186" spans="1:11" ht="14.1" customHeight="1">
      <c r="A186" s="993"/>
      <c r="B186" s="993"/>
      <c r="C186" s="1009" t="s">
        <v>232</v>
      </c>
      <c r="D186" s="1010">
        <v>0</v>
      </c>
      <c r="E186" s="1010">
        <v>0</v>
      </c>
      <c r="F186" s="1010">
        <v>0</v>
      </c>
      <c r="G186" s="1010">
        <v>0</v>
      </c>
      <c r="H186" s="993"/>
      <c r="I186" s="993"/>
      <c r="J186" s="993"/>
      <c r="K186" s="993"/>
    </row>
    <row r="187" spans="1:11" ht="14.1" customHeight="1">
      <c r="A187" s="993"/>
      <c r="B187" s="993"/>
      <c r="C187" s="1009" t="s">
        <v>235</v>
      </c>
      <c r="D187" s="1010">
        <v>0</v>
      </c>
      <c r="E187" s="1010">
        <v>0</v>
      </c>
      <c r="F187" s="1010">
        <v>0</v>
      </c>
      <c r="G187" s="1010">
        <v>0</v>
      </c>
      <c r="H187" s="993"/>
      <c r="I187" s="993"/>
      <c r="J187" s="993"/>
      <c r="K187" s="993"/>
    </row>
    <row r="188" spans="1:11" ht="14.1" customHeight="1">
      <c r="A188" s="993"/>
      <c r="B188" s="993"/>
      <c r="C188" s="1009" t="s">
        <v>236</v>
      </c>
      <c r="D188" s="1010">
        <v>0</v>
      </c>
      <c r="E188" s="1010">
        <v>0</v>
      </c>
      <c r="F188" s="1010">
        <v>0</v>
      </c>
      <c r="G188" s="1010">
        <v>0</v>
      </c>
      <c r="H188" s="993"/>
      <c r="I188" s="993"/>
      <c r="J188" s="993"/>
      <c r="K188" s="993"/>
    </row>
    <row r="189" spans="1:11" ht="14.1" customHeight="1">
      <c r="A189" s="993"/>
      <c r="B189" s="993"/>
      <c r="C189" s="1011" t="s">
        <v>237</v>
      </c>
      <c r="D189" s="1010">
        <v>0</v>
      </c>
      <c r="E189" s="1010">
        <v>47540000</v>
      </c>
      <c r="F189" s="1010">
        <v>47540000</v>
      </c>
      <c r="G189" s="1010">
        <v>47540000</v>
      </c>
      <c r="H189" s="993"/>
      <c r="I189" s="993"/>
      <c r="J189" s="993"/>
      <c r="K189" s="993"/>
    </row>
    <row r="190" spans="1:11" ht="14.1" customHeight="1">
      <c r="A190" s="993"/>
      <c r="B190" s="993"/>
      <c r="C190" s="1643" t="s">
        <v>51</v>
      </c>
      <c r="D190" s="1644"/>
      <c r="E190" s="1644"/>
      <c r="F190" s="1644"/>
      <c r="G190" s="1644"/>
      <c r="H190" s="993"/>
      <c r="I190" s="993"/>
      <c r="J190" s="993"/>
      <c r="K190" s="993"/>
    </row>
    <row r="191" spans="1:11" ht="14.1" customHeight="1">
      <c r="A191" s="993"/>
      <c r="B191" s="993"/>
      <c r="C191" s="1002" t="s">
        <v>1644</v>
      </c>
      <c r="D191" s="1643" t="s">
        <v>1645</v>
      </c>
      <c r="E191" s="1644"/>
      <c r="F191" s="1644"/>
      <c r="G191" s="1644"/>
      <c r="H191" s="993"/>
      <c r="I191" s="993"/>
      <c r="J191" s="993"/>
      <c r="K191" s="993"/>
    </row>
    <row r="192" spans="1:11" ht="14.1" customHeight="1">
      <c r="A192" s="993"/>
      <c r="B192" s="993"/>
      <c r="C192" s="1003" t="s">
        <v>209</v>
      </c>
      <c r="D192" s="1659" t="s">
        <v>1646</v>
      </c>
      <c r="E192" s="1660"/>
      <c r="F192" s="1660"/>
      <c r="G192" s="1660"/>
      <c r="H192" s="993"/>
      <c r="I192" s="993"/>
      <c r="J192" s="993"/>
      <c r="K192" s="993"/>
    </row>
    <row r="193" spans="1:11" ht="14.1" customHeight="1">
      <c r="A193" s="993"/>
      <c r="B193" s="993"/>
      <c r="C193" s="1004" t="s">
        <v>211</v>
      </c>
      <c r="D193" s="1661" t="s">
        <v>1647</v>
      </c>
      <c r="E193" s="1662"/>
      <c r="F193" s="1662"/>
      <c r="G193" s="1662"/>
      <c r="H193" s="993"/>
      <c r="I193" s="993"/>
      <c r="J193" s="993"/>
      <c r="K193" s="993"/>
    </row>
    <row r="194" spans="1:11" ht="14.1" customHeight="1">
      <c r="A194" s="993"/>
      <c r="B194" s="993"/>
      <c r="C194" s="1004" t="s">
        <v>31</v>
      </c>
      <c r="D194" s="1661" t="s">
        <v>1648</v>
      </c>
      <c r="E194" s="1662"/>
      <c r="F194" s="1662"/>
      <c r="G194" s="1662"/>
      <c r="H194" s="993"/>
      <c r="I194" s="993"/>
      <c r="J194" s="993"/>
      <c r="K194" s="993"/>
    </row>
    <row r="195" spans="1:11" ht="15" customHeight="1">
      <c r="A195" s="993"/>
      <c r="B195" s="993"/>
      <c r="C195" s="1005"/>
      <c r="D195" s="1006">
        <v>2025</v>
      </c>
      <c r="E195" s="1006">
        <v>2026</v>
      </c>
      <c r="F195" s="1006">
        <v>2027</v>
      </c>
      <c r="G195" s="1006">
        <v>2028</v>
      </c>
      <c r="H195" s="993"/>
      <c r="I195" s="993"/>
      <c r="J195" s="993"/>
      <c r="K195" s="993"/>
    </row>
    <row r="196" spans="1:11" ht="15" customHeight="1">
      <c r="A196" s="993"/>
      <c r="B196" s="993"/>
      <c r="C196" s="1007"/>
      <c r="D196" s="1008" t="s">
        <v>13</v>
      </c>
      <c r="E196" s="1008" t="s">
        <v>14</v>
      </c>
      <c r="F196" s="1008" t="s">
        <v>14</v>
      </c>
      <c r="G196" s="1008" t="s">
        <v>14</v>
      </c>
      <c r="H196" s="993"/>
      <c r="I196" s="993"/>
      <c r="J196" s="993"/>
      <c r="K196" s="993"/>
    </row>
    <row r="197" spans="1:11" ht="14.1" customHeight="1">
      <c r="A197" s="993"/>
      <c r="B197" s="993"/>
      <c r="C197" s="997" t="s">
        <v>33</v>
      </c>
      <c r="D197" s="1001" t="s">
        <v>200</v>
      </c>
      <c r="E197" s="1001" t="s">
        <v>1272</v>
      </c>
      <c r="F197" s="1001" t="s">
        <v>1217</v>
      </c>
      <c r="G197" s="1001" t="s">
        <v>1217</v>
      </c>
      <c r="H197" s="993"/>
      <c r="I197" s="993"/>
      <c r="J197" s="993"/>
      <c r="K197" s="993"/>
    </row>
    <row r="198" spans="1:11" ht="14.1" customHeight="1">
      <c r="A198" s="993"/>
      <c r="B198" s="993"/>
      <c r="C198" s="997" t="s">
        <v>214</v>
      </c>
      <c r="D198" s="1001" t="s">
        <v>964</v>
      </c>
      <c r="E198" s="1001" t="s">
        <v>964</v>
      </c>
      <c r="F198" s="1001" t="s">
        <v>964</v>
      </c>
      <c r="G198" s="1001" t="s">
        <v>964</v>
      </c>
      <c r="H198" s="993"/>
      <c r="I198" s="993"/>
      <c r="J198" s="993"/>
      <c r="K198" s="993"/>
    </row>
    <row r="199" spans="1:11" ht="14.1" customHeight="1">
      <c r="A199" s="993"/>
      <c r="B199" s="993"/>
      <c r="C199" s="997" t="s">
        <v>215</v>
      </c>
      <c r="D199" s="1001" t="s">
        <v>164</v>
      </c>
      <c r="E199" s="1001" t="s">
        <v>1649</v>
      </c>
      <c r="F199" s="1001" t="s">
        <v>887</v>
      </c>
      <c r="G199" s="1001" t="s">
        <v>887</v>
      </c>
      <c r="H199" s="993"/>
      <c r="I199" s="993"/>
      <c r="J199" s="993"/>
      <c r="K199" s="993"/>
    </row>
    <row r="200" spans="1:11" ht="14.1" customHeight="1">
      <c r="A200" s="993"/>
      <c r="B200" s="993"/>
      <c r="C200" s="997" t="s">
        <v>216</v>
      </c>
      <c r="D200" s="1001" t="s">
        <v>200</v>
      </c>
      <c r="E200" s="1001" t="s">
        <v>200</v>
      </c>
      <c r="F200" s="1001" t="s">
        <v>968</v>
      </c>
      <c r="G200" s="1001" t="s">
        <v>164</v>
      </c>
      <c r="H200" s="993"/>
      <c r="I200" s="993"/>
      <c r="J200" s="993"/>
      <c r="K200" s="993"/>
    </row>
    <row r="201" spans="1:11" ht="14.1" customHeight="1">
      <c r="A201" s="993"/>
      <c r="B201" s="993"/>
      <c r="C201" s="997" t="s">
        <v>217</v>
      </c>
      <c r="D201" s="1001" t="s">
        <v>200</v>
      </c>
      <c r="E201" s="1001" t="s">
        <v>164</v>
      </c>
      <c r="F201" s="1001" t="s">
        <v>164</v>
      </c>
      <c r="G201" s="1001" t="s">
        <v>164</v>
      </c>
      <c r="H201" s="993"/>
      <c r="I201" s="993"/>
      <c r="J201" s="993"/>
      <c r="K201" s="993"/>
    </row>
    <row r="202" spans="1:11" ht="14.1" customHeight="1">
      <c r="A202" s="993"/>
      <c r="B202" s="993"/>
      <c r="C202" s="997" t="s">
        <v>39</v>
      </c>
      <c r="D202" s="1001" t="s">
        <v>200</v>
      </c>
      <c r="E202" s="1001" t="s">
        <v>200</v>
      </c>
      <c r="F202" s="1001" t="s">
        <v>1316</v>
      </c>
      <c r="G202" s="1001" t="s">
        <v>164</v>
      </c>
      <c r="H202" s="993"/>
      <c r="I202" s="993"/>
      <c r="J202" s="993"/>
      <c r="K202" s="993"/>
    </row>
    <row r="203" spans="1:11" ht="14.1" customHeight="1">
      <c r="A203" s="993"/>
      <c r="B203" s="993"/>
      <c r="C203" s="1663" t="s">
        <v>218</v>
      </c>
      <c r="D203" s="1664"/>
      <c r="E203" s="1664"/>
      <c r="F203" s="1664"/>
      <c r="G203" s="1664"/>
      <c r="H203" s="993"/>
      <c r="I203" s="993"/>
      <c r="J203" s="993"/>
      <c r="K203" s="993"/>
    </row>
    <row r="204" spans="1:11" ht="14.1" customHeight="1">
      <c r="A204" s="993"/>
      <c r="B204" s="993"/>
      <c r="C204" s="1005"/>
      <c r="D204" s="1006">
        <v>2025</v>
      </c>
      <c r="E204" s="1006">
        <v>2026</v>
      </c>
      <c r="F204" s="1006">
        <v>2027</v>
      </c>
      <c r="G204" s="1006">
        <v>2028</v>
      </c>
      <c r="H204" s="993"/>
      <c r="I204" s="993"/>
      <c r="J204" s="993"/>
      <c r="K204" s="993"/>
    </row>
    <row r="205" spans="1:11" ht="14.1" customHeight="1">
      <c r="A205" s="993"/>
      <c r="B205" s="993"/>
      <c r="C205" s="1007"/>
      <c r="D205" s="1008" t="s">
        <v>13</v>
      </c>
      <c r="E205" s="1008" t="s">
        <v>14</v>
      </c>
      <c r="F205" s="1008" t="s">
        <v>14</v>
      </c>
      <c r="G205" s="1008" t="s">
        <v>14</v>
      </c>
      <c r="H205" s="993"/>
      <c r="I205" s="993"/>
      <c r="J205" s="993"/>
      <c r="K205" s="993"/>
    </row>
    <row r="206" spans="1:11" ht="14.1" customHeight="1">
      <c r="A206" s="993"/>
      <c r="B206" s="993"/>
      <c r="C206" s="1009" t="s">
        <v>219</v>
      </c>
      <c r="D206" s="1010">
        <v>0</v>
      </c>
      <c r="E206" s="1010">
        <v>0</v>
      </c>
      <c r="F206" s="1010">
        <v>0</v>
      </c>
      <c r="G206" s="1010">
        <v>0</v>
      </c>
      <c r="H206" s="993"/>
      <c r="I206" s="993"/>
      <c r="J206" s="993"/>
      <c r="K206" s="993"/>
    </row>
    <row r="207" spans="1:11" ht="14.1" customHeight="1">
      <c r="A207" s="993"/>
      <c r="B207" s="993"/>
      <c r="C207" s="1009" t="s">
        <v>220</v>
      </c>
      <c r="D207" s="1010">
        <v>0</v>
      </c>
      <c r="E207" s="1010">
        <v>0</v>
      </c>
      <c r="F207" s="1010">
        <v>0</v>
      </c>
      <c r="G207" s="1010">
        <v>0</v>
      </c>
      <c r="H207" s="993"/>
      <c r="I207" s="993"/>
      <c r="J207" s="993"/>
      <c r="K207" s="993"/>
    </row>
    <row r="208" spans="1:11" ht="14.1" customHeight="1">
      <c r="A208" s="993"/>
      <c r="B208" s="993"/>
      <c r="C208" s="1009" t="s">
        <v>221</v>
      </c>
      <c r="D208" s="1010">
        <v>0</v>
      </c>
      <c r="E208" s="1010">
        <v>0</v>
      </c>
      <c r="F208" s="1010">
        <v>0</v>
      </c>
      <c r="G208" s="1010">
        <v>0</v>
      </c>
      <c r="H208" s="993"/>
      <c r="I208" s="993"/>
      <c r="J208" s="993"/>
      <c r="K208" s="993"/>
    </row>
    <row r="209" spans="1:11" ht="14.1" customHeight="1">
      <c r="A209" s="993"/>
      <c r="B209" s="993"/>
      <c r="C209" s="1009" t="s">
        <v>222</v>
      </c>
      <c r="D209" s="1010">
        <v>0</v>
      </c>
      <c r="E209" s="1010">
        <v>0</v>
      </c>
      <c r="F209" s="1010">
        <v>0</v>
      </c>
      <c r="G209" s="1010">
        <v>0</v>
      </c>
      <c r="H209" s="993"/>
      <c r="I209" s="993"/>
      <c r="J209" s="993"/>
      <c r="K209" s="993"/>
    </row>
    <row r="210" spans="1:11" ht="14.1" customHeight="1">
      <c r="A210" s="993"/>
      <c r="B210" s="993"/>
      <c r="C210" s="1009" t="s">
        <v>220</v>
      </c>
      <c r="D210" s="1010">
        <v>0</v>
      </c>
      <c r="E210" s="1010">
        <v>0</v>
      </c>
      <c r="F210" s="1010">
        <v>0</v>
      </c>
      <c r="G210" s="1010">
        <v>0</v>
      </c>
      <c r="H210" s="993"/>
      <c r="I210" s="993"/>
      <c r="J210" s="993"/>
      <c r="K210" s="993"/>
    </row>
    <row r="211" spans="1:11" ht="14.1" customHeight="1">
      <c r="A211" s="993"/>
      <c r="B211" s="993"/>
      <c r="C211" s="1009" t="s">
        <v>221</v>
      </c>
      <c r="D211" s="1010">
        <v>0</v>
      </c>
      <c r="E211" s="1010">
        <v>0</v>
      </c>
      <c r="F211" s="1010">
        <v>0</v>
      </c>
      <c r="G211" s="1010">
        <v>0</v>
      </c>
      <c r="H211" s="993"/>
      <c r="I211" s="993"/>
      <c r="J211" s="993"/>
      <c r="K211" s="993"/>
    </row>
    <row r="212" spans="1:11" ht="14.1" customHeight="1">
      <c r="A212" s="993"/>
      <c r="B212" s="993"/>
      <c r="C212" s="1009" t="s">
        <v>223</v>
      </c>
      <c r="D212" s="1010">
        <v>0</v>
      </c>
      <c r="E212" s="1010">
        <v>0</v>
      </c>
      <c r="F212" s="1010">
        <v>0</v>
      </c>
      <c r="G212" s="1010">
        <v>0</v>
      </c>
      <c r="H212" s="993"/>
      <c r="I212" s="993"/>
      <c r="J212" s="993"/>
      <c r="K212" s="993"/>
    </row>
    <row r="213" spans="1:11" ht="14.1" customHeight="1">
      <c r="A213" s="993"/>
      <c r="B213" s="993"/>
      <c r="C213" s="1009" t="s">
        <v>220</v>
      </c>
      <c r="D213" s="1010">
        <v>0</v>
      </c>
      <c r="E213" s="1010">
        <v>0</v>
      </c>
      <c r="F213" s="1010">
        <v>0</v>
      </c>
      <c r="G213" s="1010">
        <v>0</v>
      </c>
      <c r="H213" s="993"/>
      <c r="I213" s="993"/>
      <c r="J213" s="993"/>
      <c r="K213" s="993"/>
    </row>
    <row r="214" spans="1:11" ht="14.1" customHeight="1">
      <c r="A214" s="993"/>
      <c r="B214" s="993"/>
      <c r="C214" s="1009" t="s">
        <v>221</v>
      </c>
      <c r="D214" s="1010">
        <v>0</v>
      </c>
      <c r="E214" s="1010">
        <v>0</v>
      </c>
      <c r="F214" s="1010">
        <v>0</v>
      </c>
      <c r="G214" s="1010">
        <v>0</v>
      </c>
      <c r="H214" s="993"/>
      <c r="I214" s="993"/>
      <c r="J214" s="993"/>
      <c r="K214" s="993"/>
    </row>
    <row r="215" spans="1:11" ht="14.1" customHeight="1">
      <c r="A215" s="993"/>
      <c r="B215" s="993"/>
      <c r="C215" s="1009" t="s">
        <v>224</v>
      </c>
      <c r="D215" s="1010">
        <v>0</v>
      </c>
      <c r="E215" s="1010">
        <v>0</v>
      </c>
      <c r="F215" s="1010">
        <v>0</v>
      </c>
      <c r="G215" s="1010">
        <v>0</v>
      </c>
      <c r="H215" s="993"/>
      <c r="I215" s="993"/>
      <c r="J215" s="993"/>
      <c r="K215" s="993"/>
    </row>
    <row r="216" spans="1:11" ht="14.1" customHeight="1">
      <c r="A216" s="993"/>
      <c r="B216" s="993"/>
      <c r="C216" s="1009" t="s">
        <v>220</v>
      </c>
      <c r="D216" s="1010">
        <v>0</v>
      </c>
      <c r="E216" s="1010">
        <v>0</v>
      </c>
      <c r="F216" s="1010">
        <v>0</v>
      </c>
      <c r="G216" s="1010">
        <v>0</v>
      </c>
      <c r="H216" s="993"/>
      <c r="I216" s="993"/>
      <c r="J216" s="993"/>
      <c r="K216" s="993"/>
    </row>
    <row r="217" spans="1:11" ht="14.1" customHeight="1">
      <c r="A217" s="993"/>
      <c r="B217" s="993"/>
      <c r="C217" s="1009" t="s">
        <v>221</v>
      </c>
      <c r="D217" s="1010">
        <v>0</v>
      </c>
      <c r="E217" s="1010">
        <v>0</v>
      </c>
      <c r="F217" s="1010">
        <v>0</v>
      </c>
      <c r="G217" s="1010">
        <v>0</v>
      </c>
      <c r="H217" s="993"/>
      <c r="I217" s="993"/>
      <c r="J217" s="993"/>
      <c r="K217" s="993"/>
    </row>
    <row r="218" spans="1:11" ht="14.1" customHeight="1">
      <c r="A218" s="993"/>
      <c r="B218" s="993"/>
      <c r="C218" s="1009" t="s">
        <v>225</v>
      </c>
      <c r="D218" s="1010">
        <v>0</v>
      </c>
      <c r="E218" s="1010">
        <v>0</v>
      </c>
      <c r="F218" s="1010">
        <v>0</v>
      </c>
      <c r="G218" s="1010">
        <v>0</v>
      </c>
      <c r="H218" s="993"/>
      <c r="I218" s="993"/>
      <c r="J218" s="993"/>
      <c r="K218" s="993"/>
    </row>
    <row r="219" spans="1:11" ht="14.1" customHeight="1">
      <c r="A219" s="993"/>
      <c r="B219" s="993"/>
      <c r="C219" s="1009" t="s">
        <v>220</v>
      </c>
      <c r="D219" s="1010">
        <v>0</v>
      </c>
      <c r="E219" s="1010">
        <v>0</v>
      </c>
      <c r="F219" s="1010">
        <v>0</v>
      </c>
      <c r="G219" s="1010">
        <v>0</v>
      </c>
      <c r="H219" s="993"/>
      <c r="I219" s="993"/>
      <c r="J219" s="993"/>
      <c r="K219" s="993"/>
    </row>
    <row r="220" spans="1:11" ht="14.1" customHeight="1">
      <c r="A220" s="993"/>
      <c r="B220" s="993"/>
      <c r="C220" s="1009" t="s">
        <v>221</v>
      </c>
      <c r="D220" s="1010">
        <v>0</v>
      </c>
      <c r="E220" s="1010">
        <v>0</v>
      </c>
      <c r="F220" s="1010">
        <v>0</v>
      </c>
      <c r="G220" s="1010">
        <v>0</v>
      </c>
      <c r="H220" s="993"/>
      <c r="I220" s="993"/>
      <c r="J220" s="993"/>
      <c r="K220" s="993"/>
    </row>
    <row r="221" spans="1:11" ht="14.1" customHeight="1">
      <c r="A221" s="993"/>
      <c r="B221" s="993"/>
      <c r="C221" s="1009" t="s">
        <v>226</v>
      </c>
      <c r="D221" s="1010">
        <v>0</v>
      </c>
      <c r="E221" s="1010">
        <v>0</v>
      </c>
      <c r="F221" s="1010">
        <v>0</v>
      </c>
      <c r="G221" s="1010">
        <v>0</v>
      </c>
      <c r="H221" s="993"/>
      <c r="I221" s="993"/>
      <c r="J221" s="993"/>
      <c r="K221" s="993"/>
    </row>
    <row r="222" spans="1:11" ht="14.1" customHeight="1">
      <c r="A222" s="993"/>
      <c r="B222" s="993"/>
      <c r="C222" s="1009" t="s">
        <v>220</v>
      </c>
      <c r="D222" s="1010">
        <v>0</v>
      </c>
      <c r="E222" s="1010">
        <v>0</v>
      </c>
      <c r="F222" s="1010">
        <v>0</v>
      </c>
      <c r="G222" s="1010">
        <v>0</v>
      </c>
      <c r="H222" s="993"/>
      <c r="I222" s="993"/>
      <c r="J222" s="993"/>
      <c r="K222" s="993"/>
    </row>
    <row r="223" spans="1:11" ht="14.1" customHeight="1">
      <c r="A223" s="993"/>
      <c r="B223" s="993"/>
      <c r="C223" s="1009" t="s">
        <v>221</v>
      </c>
      <c r="D223" s="1010">
        <v>0</v>
      </c>
      <c r="E223" s="1010">
        <v>0</v>
      </c>
      <c r="F223" s="1010">
        <v>0</v>
      </c>
      <c r="G223" s="1010">
        <v>0</v>
      </c>
      <c r="H223" s="993"/>
      <c r="I223" s="993"/>
      <c r="J223" s="993"/>
      <c r="K223" s="993"/>
    </row>
    <row r="224" spans="1:11" ht="14.1" customHeight="1">
      <c r="A224" s="993"/>
      <c r="B224" s="993"/>
      <c r="C224" s="1009" t="s">
        <v>227</v>
      </c>
      <c r="D224" s="1010">
        <v>0</v>
      </c>
      <c r="E224" s="1010">
        <v>0</v>
      </c>
      <c r="F224" s="1010">
        <v>0</v>
      </c>
      <c r="G224" s="1010">
        <v>0</v>
      </c>
      <c r="H224" s="993"/>
      <c r="I224" s="993"/>
      <c r="J224" s="993"/>
      <c r="K224" s="993"/>
    </row>
    <row r="225" spans="1:11" ht="14.1" customHeight="1">
      <c r="A225" s="993"/>
      <c r="B225" s="993"/>
      <c r="C225" s="1009" t="s">
        <v>220</v>
      </c>
      <c r="D225" s="1010">
        <v>0</v>
      </c>
      <c r="E225" s="1010">
        <v>0</v>
      </c>
      <c r="F225" s="1010">
        <v>0</v>
      </c>
      <c r="G225" s="1010">
        <v>0</v>
      </c>
      <c r="H225" s="993"/>
      <c r="I225" s="993"/>
      <c r="J225" s="993"/>
      <c r="K225" s="993"/>
    </row>
    <row r="226" spans="1:11" ht="14.1" customHeight="1">
      <c r="A226" s="993"/>
      <c r="B226" s="993"/>
      <c r="C226" s="1009" t="s">
        <v>221</v>
      </c>
      <c r="D226" s="1010">
        <v>0</v>
      </c>
      <c r="E226" s="1010">
        <v>0</v>
      </c>
      <c r="F226" s="1010">
        <v>0</v>
      </c>
      <c r="G226" s="1010">
        <v>0</v>
      </c>
      <c r="H226" s="993"/>
      <c r="I226" s="993"/>
      <c r="J226" s="993"/>
      <c r="K226" s="993"/>
    </row>
    <row r="227" spans="1:11" ht="14.1" customHeight="1">
      <c r="A227" s="993"/>
      <c r="B227" s="993"/>
      <c r="C227" s="1009" t="s">
        <v>228</v>
      </c>
      <c r="D227" s="1010">
        <v>0</v>
      </c>
      <c r="E227" s="1010">
        <v>0</v>
      </c>
      <c r="F227" s="1010">
        <v>0</v>
      </c>
      <c r="G227" s="1010">
        <v>0</v>
      </c>
      <c r="H227" s="993"/>
      <c r="I227" s="993"/>
      <c r="J227" s="993"/>
      <c r="K227" s="993"/>
    </row>
    <row r="228" spans="1:11" ht="14.1" customHeight="1">
      <c r="A228" s="993"/>
      <c r="B228" s="993"/>
      <c r="C228" s="1009" t="s">
        <v>220</v>
      </c>
      <c r="D228" s="1010">
        <v>0</v>
      </c>
      <c r="E228" s="1010">
        <v>0</v>
      </c>
      <c r="F228" s="1010">
        <v>0</v>
      </c>
      <c r="G228" s="1010">
        <v>0</v>
      </c>
      <c r="H228" s="993"/>
      <c r="I228" s="993"/>
      <c r="J228" s="993"/>
      <c r="K228" s="993"/>
    </row>
    <row r="229" spans="1:11" ht="14.1" customHeight="1">
      <c r="A229" s="993"/>
      <c r="B229" s="993"/>
      <c r="C229" s="1009" t="s">
        <v>229</v>
      </c>
      <c r="D229" s="1010">
        <v>0</v>
      </c>
      <c r="E229" s="1010">
        <v>0</v>
      </c>
      <c r="F229" s="1010">
        <v>0</v>
      </c>
      <c r="G229" s="1010">
        <v>0</v>
      </c>
      <c r="H229" s="993"/>
      <c r="I229" s="993"/>
      <c r="J229" s="993"/>
      <c r="K229" s="993"/>
    </row>
    <row r="230" spans="1:11" ht="14.1" customHeight="1">
      <c r="A230" s="993"/>
      <c r="B230" s="993"/>
      <c r="C230" s="1009" t="s">
        <v>230</v>
      </c>
      <c r="D230" s="1010">
        <v>0</v>
      </c>
      <c r="E230" s="1010">
        <v>0</v>
      </c>
      <c r="F230" s="1010">
        <v>0</v>
      </c>
      <c r="G230" s="1010">
        <v>0</v>
      </c>
      <c r="H230" s="993"/>
      <c r="I230" s="993"/>
      <c r="J230" s="993"/>
      <c r="K230" s="993"/>
    </row>
    <row r="231" spans="1:11" ht="14.1" customHeight="1">
      <c r="A231" s="993"/>
      <c r="B231" s="993"/>
      <c r="C231" s="1009" t="s">
        <v>231</v>
      </c>
      <c r="D231" s="1010">
        <v>0</v>
      </c>
      <c r="E231" s="1010">
        <v>0</v>
      </c>
      <c r="F231" s="1010">
        <v>0</v>
      </c>
      <c r="G231" s="1010">
        <v>0</v>
      </c>
      <c r="H231" s="993"/>
      <c r="I231" s="993"/>
      <c r="J231" s="993"/>
      <c r="K231" s="993"/>
    </row>
    <row r="232" spans="1:11" ht="14.1" customHeight="1">
      <c r="A232" s="993"/>
      <c r="B232" s="993"/>
      <c r="C232" s="1009" t="s">
        <v>232</v>
      </c>
      <c r="D232" s="1010">
        <v>0</v>
      </c>
      <c r="E232" s="1010">
        <v>0</v>
      </c>
      <c r="F232" s="1010">
        <v>0</v>
      </c>
      <c r="G232" s="1010">
        <v>0</v>
      </c>
      <c r="H232" s="993"/>
      <c r="I232" s="993"/>
      <c r="J232" s="993"/>
      <c r="K232" s="993"/>
    </row>
    <row r="233" spans="1:11" ht="14.1" customHeight="1">
      <c r="A233" s="993"/>
      <c r="B233" s="993"/>
      <c r="C233" s="1009" t="s">
        <v>233</v>
      </c>
      <c r="D233" s="1010">
        <v>0</v>
      </c>
      <c r="E233" s="1010">
        <v>1500000</v>
      </c>
      <c r="F233" s="1010">
        <v>1500000</v>
      </c>
      <c r="G233" s="1010">
        <v>1500000</v>
      </c>
      <c r="H233" s="993"/>
      <c r="I233" s="993"/>
      <c r="J233" s="993"/>
      <c r="K233" s="993"/>
    </row>
    <row r="234" spans="1:11" ht="14.1" customHeight="1">
      <c r="A234" s="993"/>
      <c r="B234" s="993"/>
      <c r="C234" s="1009" t="s">
        <v>220</v>
      </c>
      <c r="D234" s="1010">
        <v>0</v>
      </c>
      <c r="E234" s="1010">
        <v>1500000</v>
      </c>
      <c r="F234" s="1010">
        <v>1500000</v>
      </c>
      <c r="G234" s="1010">
        <v>1500000</v>
      </c>
      <c r="H234" s="993"/>
      <c r="I234" s="993"/>
      <c r="J234" s="993"/>
      <c r="K234" s="993"/>
    </row>
    <row r="235" spans="1:11" ht="14.1" customHeight="1">
      <c r="A235" s="993"/>
      <c r="B235" s="993"/>
      <c r="C235" s="1009" t="s">
        <v>229</v>
      </c>
      <c r="D235" s="1010">
        <v>0</v>
      </c>
      <c r="E235" s="1010">
        <v>0</v>
      </c>
      <c r="F235" s="1010">
        <v>0</v>
      </c>
      <c r="G235" s="1010">
        <v>0</v>
      </c>
      <c r="H235" s="993"/>
      <c r="I235" s="993"/>
      <c r="J235" s="993"/>
      <c r="K235" s="993"/>
    </row>
    <row r="236" spans="1:11" ht="14.1" customHeight="1">
      <c r="A236" s="993"/>
      <c r="B236" s="993"/>
      <c r="C236" s="1009" t="s">
        <v>230</v>
      </c>
      <c r="D236" s="1010">
        <v>0</v>
      </c>
      <c r="E236" s="1010">
        <v>0</v>
      </c>
      <c r="F236" s="1010">
        <v>0</v>
      </c>
      <c r="G236" s="1010">
        <v>0</v>
      </c>
      <c r="H236" s="993"/>
      <c r="I236" s="993"/>
      <c r="J236" s="993"/>
      <c r="K236" s="993"/>
    </row>
    <row r="237" spans="1:11" ht="14.1" customHeight="1">
      <c r="A237" s="993"/>
      <c r="B237" s="993"/>
      <c r="C237" s="1009" t="s">
        <v>231</v>
      </c>
      <c r="D237" s="1010">
        <v>0</v>
      </c>
      <c r="E237" s="1010">
        <v>0</v>
      </c>
      <c r="F237" s="1010">
        <v>0</v>
      </c>
      <c r="G237" s="1010">
        <v>0</v>
      </c>
      <c r="H237" s="993"/>
      <c r="I237" s="993"/>
      <c r="J237" s="993"/>
      <c r="K237" s="993"/>
    </row>
    <row r="238" spans="1:11" ht="14.1" customHeight="1">
      <c r="A238" s="993"/>
      <c r="B238" s="993"/>
      <c r="C238" s="1009" t="s">
        <v>232</v>
      </c>
      <c r="D238" s="1010">
        <v>0</v>
      </c>
      <c r="E238" s="1010">
        <v>0</v>
      </c>
      <c r="F238" s="1010">
        <v>0</v>
      </c>
      <c r="G238" s="1010">
        <v>0</v>
      </c>
      <c r="H238" s="993"/>
      <c r="I238" s="993"/>
      <c r="J238" s="993"/>
      <c r="K238" s="993"/>
    </row>
    <row r="239" spans="1:11" ht="14.1" customHeight="1">
      <c r="A239" s="993"/>
      <c r="B239" s="993"/>
      <c r="C239" s="1009" t="s">
        <v>234</v>
      </c>
      <c r="D239" s="1010">
        <v>0</v>
      </c>
      <c r="E239" s="1010">
        <v>0</v>
      </c>
      <c r="F239" s="1010">
        <v>0</v>
      </c>
      <c r="G239" s="1010">
        <v>0</v>
      </c>
      <c r="H239" s="993"/>
      <c r="I239" s="993"/>
      <c r="J239" s="993"/>
      <c r="K239" s="993"/>
    </row>
    <row r="240" spans="1:11" ht="14.1" customHeight="1">
      <c r="A240" s="993"/>
      <c r="B240" s="993"/>
      <c r="C240" s="1009" t="s">
        <v>220</v>
      </c>
      <c r="D240" s="1010">
        <v>0</v>
      </c>
      <c r="E240" s="1010">
        <v>0</v>
      </c>
      <c r="F240" s="1010">
        <v>0</v>
      </c>
      <c r="G240" s="1010">
        <v>0</v>
      </c>
      <c r="H240" s="993"/>
      <c r="I240" s="993"/>
      <c r="J240" s="993"/>
      <c r="K240" s="993"/>
    </row>
    <row r="241" spans="1:11" ht="14.1" customHeight="1">
      <c r="A241" s="993"/>
      <c r="B241" s="993"/>
      <c r="C241" s="1009" t="s">
        <v>229</v>
      </c>
      <c r="D241" s="1010">
        <v>0</v>
      </c>
      <c r="E241" s="1010">
        <v>0</v>
      </c>
      <c r="F241" s="1010">
        <v>0</v>
      </c>
      <c r="G241" s="1010">
        <v>0</v>
      </c>
      <c r="H241" s="993"/>
      <c r="I241" s="993"/>
      <c r="J241" s="993"/>
      <c r="K241" s="993"/>
    </row>
    <row r="242" spans="1:11" ht="14.1" customHeight="1">
      <c r="A242" s="993"/>
      <c r="B242" s="993"/>
      <c r="C242" s="1009" t="s">
        <v>230</v>
      </c>
      <c r="D242" s="1010">
        <v>0</v>
      </c>
      <c r="E242" s="1010">
        <v>0</v>
      </c>
      <c r="F242" s="1010">
        <v>0</v>
      </c>
      <c r="G242" s="1010">
        <v>0</v>
      </c>
      <c r="H242" s="993"/>
      <c r="I242" s="993"/>
      <c r="J242" s="993"/>
      <c r="K242" s="993"/>
    </row>
    <row r="243" spans="1:11" ht="14.1" customHeight="1">
      <c r="A243" s="993"/>
      <c r="B243" s="993"/>
      <c r="C243" s="1009" t="s">
        <v>231</v>
      </c>
      <c r="D243" s="1010">
        <v>0</v>
      </c>
      <c r="E243" s="1010">
        <v>0</v>
      </c>
      <c r="F243" s="1010">
        <v>0</v>
      </c>
      <c r="G243" s="1010">
        <v>0</v>
      </c>
      <c r="H243" s="993"/>
      <c r="I243" s="993"/>
      <c r="J243" s="993"/>
      <c r="K243" s="993"/>
    </row>
    <row r="244" spans="1:11" ht="14.1" customHeight="1">
      <c r="A244" s="993"/>
      <c r="B244" s="993"/>
      <c r="C244" s="1009" t="s">
        <v>232</v>
      </c>
      <c r="D244" s="1010">
        <v>0</v>
      </c>
      <c r="E244" s="1010">
        <v>0</v>
      </c>
      <c r="F244" s="1010">
        <v>0</v>
      </c>
      <c r="G244" s="1010">
        <v>0</v>
      </c>
      <c r="H244" s="993"/>
      <c r="I244" s="993"/>
      <c r="J244" s="993"/>
      <c r="K244" s="993"/>
    </row>
    <row r="245" spans="1:11" ht="14.1" customHeight="1">
      <c r="A245" s="993"/>
      <c r="B245" s="993"/>
      <c r="C245" s="1009" t="s">
        <v>235</v>
      </c>
      <c r="D245" s="1010">
        <v>0</v>
      </c>
      <c r="E245" s="1010">
        <v>0</v>
      </c>
      <c r="F245" s="1010">
        <v>0</v>
      </c>
      <c r="G245" s="1010">
        <v>0</v>
      </c>
      <c r="H245" s="993"/>
      <c r="I245" s="993"/>
      <c r="J245" s="993"/>
      <c r="K245" s="993"/>
    </row>
    <row r="246" spans="1:11" ht="14.1" customHeight="1">
      <c r="A246" s="993"/>
      <c r="B246" s="993"/>
      <c r="C246" s="1009" t="s">
        <v>236</v>
      </c>
      <c r="D246" s="1010">
        <v>0</v>
      </c>
      <c r="E246" s="1010">
        <v>0</v>
      </c>
      <c r="F246" s="1010">
        <v>0</v>
      </c>
      <c r="G246" s="1010">
        <v>0</v>
      </c>
      <c r="H246" s="993"/>
      <c r="I246" s="993"/>
      <c r="J246" s="993"/>
      <c r="K246" s="993"/>
    </row>
    <row r="247" spans="1:11" ht="14.1" customHeight="1">
      <c r="A247" s="993"/>
      <c r="B247" s="993"/>
      <c r="C247" s="1011" t="s">
        <v>237</v>
      </c>
      <c r="D247" s="1010">
        <v>0</v>
      </c>
      <c r="E247" s="1010">
        <v>1500000</v>
      </c>
      <c r="F247" s="1010">
        <v>1500000</v>
      </c>
      <c r="G247" s="1010">
        <v>1500000</v>
      </c>
      <c r="H247" s="993"/>
      <c r="I247" s="993"/>
      <c r="J247" s="993"/>
      <c r="K247" s="993"/>
    </row>
    <row r="248" spans="1:11" ht="27" customHeight="1">
      <c r="A248" s="993"/>
      <c r="B248" s="993"/>
      <c r="C248" s="996" t="s">
        <v>10</v>
      </c>
      <c r="D248" s="1657" t="s">
        <v>1650</v>
      </c>
      <c r="E248" s="1658"/>
      <c r="F248" s="1658"/>
      <c r="G248" s="1658"/>
      <c r="H248" s="993"/>
      <c r="I248" s="993"/>
      <c r="J248" s="993"/>
      <c r="K248" s="993"/>
    </row>
    <row r="249" spans="1:11" ht="26.1" customHeight="1">
      <c r="A249" s="993"/>
      <c r="B249" s="993"/>
      <c r="C249" s="996" t="s">
        <v>203</v>
      </c>
      <c r="D249" s="1657" t="s">
        <v>200</v>
      </c>
      <c r="E249" s="1658"/>
      <c r="F249" s="1658"/>
      <c r="G249" s="1658"/>
      <c r="H249" s="993"/>
      <c r="I249" s="993"/>
      <c r="J249" s="993"/>
      <c r="K249" s="993"/>
    </row>
    <row r="250" spans="1:11" ht="14.1" customHeight="1">
      <c r="A250" s="993"/>
      <c r="B250" s="993"/>
      <c r="C250" s="1643" t="s">
        <v>51</v>
      </c>
      <c r="D250" s="1644"/>
      <c r="E250" s="1644"/>
      <c r="F250" s="1644"/>
      <c r="G250" s="1644"/>
      <c r="H250" s="993"/>
      <c r="I250" s="993"/>
      <c r="J250" s="993"/>
      <c r="K250" s="993"/>
    </row>
    <row r="251" spans="1:11" ht="14.1" customHeight="1">
      <c r="A251" s="993"/>
      <c r="B251" s="993"/>
      <c r="C251" s="1002" t="s">
        <v>1651</v>
      </c>
      <c r="D251" s="1643" t="s">
        <v>74</v>
      </c>
      <c r="E251" s="1644"/>
      <c r="F251" s="1644"/>
      <c r="G251" s="1644"/>
      <c r="H251" s="993"/>
      <c r="I251" s="993"/>
      <c r="J251" s="993"/>
      <c r="K251" s="993"/>
    </row>
    <row r="252" spans="1:11" ht="14.1" customHeight="1">
      <c r="A252" s="993"/>
      <c r="B252" s="993"/>
      <c r="C252" s="1003" t="s">
        <v>209</v>
      </c>
      <c r="D252" s="1659" t="s">
        <v>1652</v>
      </c>
      <c r="E252" s="1660"/>
      <c r="F252" s="1660"/>
      <c r="G252" s="1660"/>
      <c r="H252" s="993"/>
      <c r="I252" s="993"/>
      <c r="J252" s="993"/>
      <c r="K252" s="993"/>
    </row>
    <row r="253" spans="1:11" ht="14.1" customHeight="1">
      <c r="A253" s="993"/>
      <c r="B253" s="993"/>
      <c r="C253" s="1004" t="s">
        <v>211</v>
      </c>
      <c r="D253" s="1661" t="s">
        <v>1652</v>
      </c>
      <c r="E253" s="1662"/>
      <c r="F253" s="1662"/>
      <c r="G253" s="1662"/>
      <c r="H253" s="993"/>
      <c r="I253" s="993"/>
      <c r="J253" s="993"/>
      <c r="K253" s="993"/>
    </row>
    <row r="254" spans="1:11" ht="14.1" customHeight="1">
      <c r="A254" s="993"/>
      <c r="B254" s="993"/>
      <c r="C254" s="1004" t="s">
        <v>31</v>
      </c>
      <c r="D254" s="1661" t="s">
        <v>1653</v>
      </c>
      <c r="E254" s="1662"/>
      <c r="F254" s="1662"/>
      <c r="G254" s="1662"/>
      <c r="H254" s="993"/>
      <c r="I254" s="993"/>
      <c r="J254" s="993"/>
      <c r="K254" s="993"/>
    </row>
    <row r="255" spans="1:11" ht="15" customHeight="1">
      <c r="A255" s="993"/>
      <c r="B255" s="993"/>
      <c r="C255" s="1005"/>
      <c r="D255" s="1006">
        <v>2025</v>
      </c>
      <c r="E255" s="1006">
        <v>2026</v>
      </c>
      <c r="F255" s="1006">
        <v>2027</v>
      </c>
      <c r="G255" s="1006">
        <v>2028</v>
      </c>
      <c r="H255" s="993"/>
      <c r="I255" s="993"/>
      <c r="J255" s="993"/>
      <c r="K255" s="993"/>
    </row>
    <row r="256" spans="1:11" ht="15" customHeight="1">
      <c r="A256" s="993"/>
      <c r="B256" s="993"/>
      <c r="C256" s="1007"/>
      <c r="D256" s="1008" t="s">
        <v>13</v>
      </c>
      <c r="E256" s="1008" t="s">
        <v>14</v>
      </c>
      <c r="F256" s="1008" t="s">
        <v>14</v>
      </c>
      <c r="G256" s="1008" t="s">
        <v>14</v>
      </c>
      <c r="H256" s="993"/>
      <c r="I256" s="993"/>
      <c r="J256" s="993"/>
      <c r="K256" s="993"/>
    </row>
    <row r="257" spans="1:11" ht="14.1" customHeight="1">
      <c r="A257" s="993"/>
      <c r="B257" s="993"/>
      <c r="C257" s="997" t="s">
        <v>33</v>
      </c>
      <c r="D257" s="1001" t="s">
        <v>200</v>
      </c>
      <c r="E257" s="1001" t="s">
        <v>248</v>
      </c>
      <c r="F257" s="1001" t="s">
        <v>164</v>
      </c>
      <c r="G257" s="1001" t="s">
        <v>164</v>
      </c>
      <c r="H257" s="993"/>
      <c r="I257" s="993"/>
      <c r="J257" s="993"/>
      <c r="K257" s="993"/>
    </row>
    <row r="258" spans="1:11" ht="14.1" customHeight="1">
      <c r="A258" s="993"/>
      <c r="B258" s="993"/>
      <c r="C258" s="997" t="s">
        <v>214</v>
      </c>
      <c r="D258" s="1001" t="s">
        <v>200</v>
      </c>
      <c r="E258" s="1001" t="s">
        <v>943</v>
      </c>
      <c r="F258" s="1001" t="s">
        <v>164</v>
      </c>
      <c r="G258" s="1001" t="s">
        <v>164</v>
      </c>
      <c r="H258" s="993"/>
      <c r="I258" s="993"/>
      <c r="J258" s="993"/>
      <c r="K258" s="993"/>
    </row>
    <row r="259" spans="1:11" ht="14.1" customHeight="1">
      <c r="A259" s="993"/>
      <c r="B259" s="993"/>
      <c r="C259" s="997" t="s">
        <v>215</v>
      </c>
      <c r="D259" s="1001" t="s">
        <v>164</v>
      </c>
      <c r="E259" s="1001" t="s">
        <v>943</v>
      </c>
      <c r="F259" s="1001" t="s">
        <v>164</v>
      </c>
      <c r="G259" s="1001" t="s">
        <v>164</v>
      </c>
      <c r="H259" s="993"/>
      <c r="I259" s="993"/>
      <c r="J259" s="993"/>
      <c r="K259" s="993"/>
    </row>
    <row r="260" spans="1:11" ht="14.1" customHeight="1">
      <c r="A260" s="993"/>
      <c r="B260" s="993"/>
      <c r="C260" s="997" t="s">
        <v>216</v>
      </c>
      <c r="D260" s="1001" t="s">
        <v>200</v>
      </c>
      <c r="E260" s="1001" t="s">
        <v>200</v>
      </c>
      <c r="F260" s="1001" t="s">
        <v>936</v>
      </c>
      <c r="G260" s="1001" t="s">
        <v>200</v>
      </c>
      <c r="H260" s="993"/>
      <c r="I260" s="993"/>
      <c r="J260" s="993"/>
      <c r="K260" s="993"/>
    </row>
    <row r="261" spans="1:11" ht="14.1" customHeight="1">
      <c r="A261" s="993"/>
      <c r="B261" s="993"/>
      <c r="C261" s="997" t="s">
        <v>217</v>
      </c>
      <c r="D261" s="1001" t="s">
        <v>200</v>
      </c>
      <c r="E261" s="1001" t="s">
        <v>200</v>
      </c>
      <c r="F261" s="1001" t="s">
        <v>936</v>
      </c>
      <c r="G261" s="1001" t="s">
        <v>200</v>
      </c>
      <c r="H261" s="993"/>
      <c r="I261" s="993"/>
      <c r="J261" s="993"/>
      <c r="K261" s="993"/>
    </row>
    <row r="262" spans="1:11" ht="14.1" customHeight="1">
      <c r="A262" s="993"/>
      <c r="B262" s="993"/>
      <c r="C262" s="997" t="s">
        <v>39</v>
      </c>
      <c r="D262" s="1001" t="s">
        <v>200</v>
      </c>
      <c r="E262" s="1001" t="s">
        <v>200</v>
      </c>
      <c r="F262" s="1001" t="s">
        <v>936</v>
      </c>
      <c r="G262" s="1001" t="s">
        <v>200</v>
      </c>
      <c r="H262" s="993"/>
      <c r="I262" s="993"/>
      <c r="J262" s="993"/>
      <c r="K262" s="993"/>
    </row>
    <row r="263" spans="1:11" ht="14.1" customHeight="1">
      <c r="A263" s="993"/>
      <c r="B263" s="993"/>
      <c r="C263" s="1663" t="s">
        <v>218</v>
      </c>
      <c r="D263" s="1664"/>
      <c r="E263" s="1664"/>
      <c r="F263" s="1664"/>
      <c r="G263" s="1664"/>
      <c r="H263" s="993"/>
      <c r="I263" s="993"/>
      <c r="J263" s="993"/>
      <c r="K263" s="993"/>
    </row>
    <row r="264" spans="1:11" ht="14.1" customHeight="1">
      <c r="A264" s="993"/>
      <c r="B264" s="993"/>
      <c r="C264" s="1005"/>
      <c r="D264" s="1006">
        <v>2025</v>
      </c>
      <c r="E264" s="1006">
        <v>2026</v>
      </c>
      <c r="F264" s="1006">
        <v>2027</v>
      </c>
      <c r="G264" s="1006">
        <v>2028</v>
      </c>
      <c r="H264" s="993"/>
      <c r="I264" s="993"/>
      <c r="J264" s="993"/>
      <c r="K264" s="993"/>
    </row>
    <row r="265" spans="1:11" ht="14.1" customHeight="1">
      <c r="A265" s="993"/>
      <c r="B265" s="993"/>
      <c r="C265" s="1007"/>
      <c r="D265" s="1008" t="s">
        <v>13</v>
      </c>
      <c r="E265" s="1008" t="s">
        <v>14</v>
      </c>
      <c r="F265" s="1008" t="s">
        <v>14</v>
      </c>
      <c r="G265" s="1008" t="s">
        <v>14</v>
      </c>
      <c r="H265" s="993"/>
      <c r="I265" s="993"/>
      <c r="J265" s="993"/>
      <c r="K265" s="993"/>
    </row>
    <row r="266" spans="1:11" ht="14.1" customHeight="1">
      <c r="A266" s="993"/>
      <c r="B266" s="993"/>
      <c r="C266" s="1009" t="s">
        <v>219</v>
      </c>
      <c r="D266" s="1023" t="s">
        <v>200</v>
      </c>
      <c r="E266" s="1010">
        <v>0</v>
      </c>
      <c r="F266" s="1010">
        <v>0</v>
      </c>
      <c r="G266" s="1010">
        <v>0</v>
      </c>
      <c r="H266" s="993"/>
      <c r="I266" s="993"/>
      <c r="J266" s="993"/>
      <c r="K266" s="993"/>
    </row>
    <row r="267" spans="1:11" ht="14.1" customHeight="1">
      <c r="A267" s="993"/>
      <c r="B267" s="993"/>
      <c r="C267" s="1009" t="s">
        <v>220</v>
      </c>
      <c r="D267" s="1023" t="s">
        <v>200</v>
      </c>
      <c r="E267" s="1010">
        <v>0</v>
      </c>
      <c r="F267" s="1010">
        <v>0</v>
      </c>
      <c r="G267" s="1010">
        <v>0</v>
      </c>
      <c r="H267" s="993"/>
      <c r="I267" s="993"/>
      <c r="J267" s="993"/>
      <c r="K267" s="993"/>
    </row>
    <row r="268" spans="1:11" ht="14.1" customHeight="1">
      <c r="A268" s="993"/>
      <c r="B268" s="993"/>
      <c r="C268" s="1009" t="s">
        <v>221</v>
      </c>
      <c r="D268" s="1023" t="s">
        <v>200</v>
      </c>
      <c r="E268" s="1010">
        <v>0</v>
      </c>
      <c r="F268" s="1010">
        <v>0</v>
      </c>
      <c r="G268" s="1010">
        <v>0</v>
      </c>
      <c r="H268" s="993"/>
      <c r="I268" s="993"/>
      <c r="J268" s="993"/>
      <c r="K268" s="993"/>
    </row>
    <row r="269" spans="1:11" ht="14.1" customHeight="1">
      <c r="A269" s="993"/>
      <c r="B269" s="993"/>
      <c r="C269" s="1009" t="s">
        <v>222</v>
      </c>
      <c r="D269" s="1023" t="s">
        <v>200</v>
      </c>
      <c r="E269" s="1010">
        <v>0</v>
      </c>
      <c r="F269" s="1010">
        <v>0</v>
      </c>
      <c r="G269" s="1010">
        <v>0</v>
      </c>
      <c r="H269" s="993"/>
      <c r="I269" s="993"/>
      <c r="J269" s="993"/>
      <c r="K269" s="993"/>
    </row>
    <row r="270" spans="1:11" ht="14.1" customHeight="1">
      <c r="A270" s="993"/>
      <c r="B270" s="993"/>
      <c r="C270" s="1009" t="s">
        <v>220</v>
      </c>
      <c r="D270" s="1023" t="s">
        <v>200</v>
      </c>
      <c r="E270" s="1010">
        <v>0</v>
      </c>
      <c r="F270" s="1010">
        <v>0</v>
      </c>
      <c r="G270" s="1010">
        <v>0</v>
      </c>
      <c r="H270" s="993"/>
      <c r="I270" s="993"/>
      <c r="J270" s="993"/>
      <c r="K270" s="993"/>
    </row>
    <row r="271" spans="1:11" ht="14.1" customHeight="1">
      <c r="A271" s="993"/>
      <c r="B271" s="993"/>
      <c r="C271" s="1009" t="s">
        <v>221</v>
      </c>
      <c r="D271" s="1023" t="s">
        <v>200</v>
      </c>
      <c r="E271" s="1010">
        <v>0</v>
      </c>
      <c r="F271" s="1010">
        <v>0</v>
      </c>
      <c r="G271" s="1010">
        <v>0</v>
      </c>
      <c r="H271" s="993"/>
      <c r="I271" s="993"/>
      <c r="J271" s="993"/>
      <c r="K271" s="993"/>
    </row>
    <row r="272" spans="1:11" ht="14.1" customHeight="1">
      <c r="A272" s="993"/>
      <c r="B272" s="993"/>
      <c r="C272" s="1009" t="s">
        <v>223</v>
      </c>
      <c r="D272" s="1023" t="s">
        <v>200</v>
      </c>
      <c r="E272" s="1010">
        <v>0</v>
      </c>
      <c r="F272" s="1010">
        <v>0</v>
      </c>
      <c r="G272" s="1010">
        <v>0</v>
      </c>
      <c r="H272" s="993"/>
      <c r="I272" s="993"/>
      <c r="J272" s="993"/>
      <c r="K272" s="993"/>
    </row>
    <row r="273" spans="1:11" ht="14.1" customHeight="1">
      <c r="A273" s="993"/>
      <c r="B273" s="993"/>
      <c r="C273" s="1009" t="s">
        <v>220</v>
      </c>
      <c r="D273" s="1023" t="s">
        <v>200</v>
      </c>
      <c r="E273" s="1010">
        <v>0</v>
      </c>
      <c r="F273" s="1010">
        <v>0</v>
      </c>
      <c r="G273" s="1010">
        <v>0</v>
      </c>
      <c r="H273" s="993"/>
      <c r="I273" s="993"/>
      <c r="J273" s="993"/>
      <c r="K273" s="993"/>
    </row>
    <row r="274" spans="1:11" ht="14.1" customHeight="1">
      <c r="A274" s="993"/>
      <c r="B274" s="993"/>
      <c r="C274" s="1009" t="s">
        <v>221</v>
      </c>
      <c r="D274" s="1023" t="s">
        <v>200</v>
      </c>
      <c r="E274" s="1010">
        <v>0</v>
      </c>
      <c r="F274" s="1010">
        <v>0</v>
      </c>
      <c r="G274" s="1010">
        <v>0</v>
      </c>
      <c r="H274" s="993"/>
      <c r="I274" s="993"/>
      <c r="J274" s="993"/>
      <c r="K274" s="993"/>
    </row>
    <row r="275" spans="1:11" ht="14.1" customHeight="1">
      <c r="A275" s="993"/>
      <c r="B275" s="993"/>
      <c r="C275" s="1009" t="s">
        <v>224</v>
      </c>
      <c r="D275" s="1023" t="s">
        <v>200</v>
      </c>
      <c r="E275" s="1010">
        <v>0</v>
      </c>
      <c r="F275" s="1010">
        <v>0</v>
      </c>
      <c r="G275" s="1010">
        <v>0</v>
      </c>
      <c r="H275" s="993"/>
      <c r="I275" s="993"/>
      <c r="J275" s="993"/>
      <c r="K275" s="993"/>
    </row>
    <row r="276" spans="1:11" ht="14.1" customHeight="1">
      <c r="A276" s="993"/>
      <c r="B276" s="993"/>
      <c r="C276" s="1009" t="s">
        <v>220</v>
      </c>
      <c r="D276" s="1023" t="s">
        <v>200</v>
      </c>
      <c r="E276" s="1010">
        <v>0</v>
      </c>
      <c r="F276" s="1010">
        <v>0</v>
      </c>
      <c r="G276" s="1010">
        <v>0</v>
      </c>
      <c r="H276" s="993"/>
      <c r="I276" s="993"/>
      <c r="J276" s="993"/>
      <c r="K276" s="993"/>
    </row>
    <row r="277" spans="1:11" ht="14.1" customHeight="1">
      <c r="A277" s="993"/>
      <c r="B277" s="993"/>
      <c r="C277" s="1009" t="s">
        <v>221</v>
      </c>
      <c r="D277" s="1023" t="s">
        <v>200</v>
      </c>
      <c r="E277" s="1010">
        <v>0</v>
      </c>
      <c r="F277" s="1010">
        <v>0</v>
      </c>
      <c r="G277" s="1010">
        <v>0</v>
      </c>
      <c r="H277" s="993"/>
      <c r="I277" s="993"/>
      <c r="J277" s="993"/>
      <c r="K277" s="993"/>
    </row>
    <row r="278" spans="1:11" ht="14.1" customHeight="1">
      <c r="A278" s="993"/>
      <c r="B278" s="993"/>
      <c r="C278" s="1009" t="s">
        <v>225</v>
      </c>
      <c r="D278" s="1023" t="s">
        <v>200</v>
      </c>
      <c r="E278" s="1010">
        <v>0</v>
      </c>
      <c r="F278" s="1010">
        <v>0</v>
      </c>
      <c r="G278" s="1010">
        <v>0</v>
      </c>
      <c r="H278" s="993"/>
      <c r="I278" s="993"/>
      <c r="J278" s="993"/>
      <c r="K278" s="993"/>
    </row>
    <row r="279" spans="1:11" ht="14.1" customHeight="1">
      <c r="A279" s="993"/>
      <c r="B279" s="993"/>
      <c r="C279" s="1009" t="s">
        <v>220</v>
      </c>
      <c r="D279" s="1023" t="s">
        <v>200</v>
      </c>
      <c r="E279" s="1010">
        <v>0</v>
      </c>
      <c r="F279" s="1010">
        <v>0</v>
      </c>
      <c r="G279" s="1010">
        <v>0</v>
      </c>
      <c r="H279" s="993"/>
      <c r="I279" s="993"/>
      <c r="J279" s="993"/>
      <c r="K279" s="993"/>
    </row>
    <row r="280" spans="1:11" ht="14.1" customHeight="1">
      <c r="A280" s="993"/>
      <c r="B280" s="993"/>
      <c r="C280" s="1009" t="s">
        <v>221</v>
      </c>
      <c r="D280" s="1023" t="s">
        <v>200</v>
      </c>
      <c r="E280" s="1010">
        <v>0</v>
      </c>
      <c r="F280" s="1010">
        <v>0</v>
      </c>
      <c r="G280" s="1010">
        <v>0</v>
      </c>
      <c r="H280" s="993"/>
      <c r="I280" s="993"/>
      <c r="J280" s="993"/>
      <c r="K280" s="993"/>
    </row>
    <row r="281" spans="1:11" ht="14.1" customHeight="1">
      <c r="A281" s="993"/>
      <c r="B281" s="993"/>
      <c r="C281" s="1009" t="s">
        <v>226</v>
      </c>
      <c r="D281" s="1023" t="s">
        <v>200</v>
      </c>
      <c r="E281" s="1010">
        <v>0</v>
      </c>
      <c r="F281" s="1010">
        <v>0</v>
      </c>
      <c r="G281" s="1010">
        <v>0</v>
      </c>
      <c r="H281" s="993"/>
      <c r="I281" s="993"/>
      <c r="J281" s="993"/>
      <c r="K281" s="993"/>
    </row>
    <row r="282" spans="1:11" ht="14.1" customHeight="1">
      <c r="A282" s="993"/>
      <c r="B282" s="993"/>
      <c r="C282" s="1009" t="s">
        <v>220</v>
      </c>
      <c r="D282" s="1023" t="s">
        <v>200</v>
      </c>
      <c r="E282" s="1010">
        <v>0</v>
      </c>
      <c r="F282" s="1010">
        <v>0</v>
      </c>
      <c r="G282" s="1010">
        <v>0</v>
      </c>
      <c r="H282" s="993"/>
      <c r="I282" s="993"/>
      <c r="J282" s="993"/>
      <c r="K282" s="993"/>
    </row>
    <row r="283" spans="1:11" ht="14.1" customHeight="1">
      <c r="A283" s="993"/>
      <c r="B283" s="993"/>
      <c r="C283" s="1009" t="s">
        <v>221</v>
      </c>
      <c r="D283" s="1023" t="s">
        <v>200</v>
      </c>
      <c r="E283" s="1010">
        <v>0</v>
      </c>
      <c r="F283" s="1010">
        <v>0</v>
      </c>
      <c r="G283" s="1010">
        <v>0</v>
      </c>
      <c r="H283" s="993"/>
      <c r="I283" s="993"/>
      <c r="J283" s="993"/>
      <c r="K283" s="993"/>
    </row>
    <row r="284" spans="1:11" ht="14.1" customHeight="1">
      <c r="A284" s="993"/>
      <c r="B284" s="993"/>
      <c r="C284" s="1009" t="s">
        <v>227</v>
      </c>
      <c r="D284" s="1023" t="s">
        <v>200</v>
      </c>
      <c r="E284" s="1010">
        <v>0</v>
      </c>
      <c r="F284" s="1010">
        <v>0</v>
      </c>
      <c r="G284" s="1010">
        <v>0</v>
      </c>
      <c r="H284" s="993"/>
      <c r="I284" s="993"/>
      <c r="J284" s="993"/>
      <c r="K284" s="993"/>
    </row>
    <row r="285" spans="1:11" ht="14.1" customHeight="1">
      <c r="A285" s="993"/>
      <c r="B285" s="993"/>
      <c r="C285" s="1009" t="s">
        <v>220</v>
      </c>
      <c r="D285" s="1023" t="s">
        <v>200</v>
      </c>
      <c r="E285" s="1010">
        <v>0</v>
      </c>
      <c r="F285" s="1010">
        <v>0</v>
      </c>
      <c r="G285" s="1010">
        <v>0</v>
      </c>
      <c r="H285" s="993"/>
      <c r="I285" s="993"/>
      <c r="J285" s="993"/>
      <c r="K285" s="993"/>
    </row>
    <row r="286" spans="1:11" ht="14.1" customHeight="1">
      <c r="A286" s="993"/>
      <c r="B286" s="993"/>
      <c r="C286" s="1009" t="s">
        <v>221</v>
      </c>
      <c r="D286" s="1023" t="s">
        <v>200</v>
      </c>
      <c r="E286" s="1010">
        <v>0</v>
      </c>
      <c r="F286" s="1010">
        <v>0</v>
      </c>
      <c r="G286" s="1010">
        <v>0</v>
      </c>
      <c r="H286" s="993"/>
      <c r="I286" s="993"/>
      <c r="J286" s="993"/>
      <c r="K286" s="993"/>
    </row>
    <row r="287" spans="1:11" ht="14.1" customHeight="1">
      <c r="A287" s="993"/>
      <c r="B287" s="993"/>
      <c r="C287" s="1009" t="s">
        <v>228</v>
      </c>
      <c r="D287" s="1023" t="s">
        <v>200</v>
      </c>
      <c r="E287" s="1010">
        <v>10000000</v>
      </c>
      <c r="F287" s="1010">
        <v>0</v>
      </c>
      <c r="G287" s="1010">
        <v>0</v>
      </c>
      <c r="H287" s="993"/>
      <c r="I287" s="993"/>
      <c r="J287" s="993"/>
      <c r="K287" s="993"/>
    </row>
    <row r="288" spans="1:11" ht="14.1" customHeight="1">
      <c r="A288" s="993"/>
      <c r="B288" s="993"/>
      <c r="C288" s="1009" t="s">
        <v>220</v>
      </c>
      <c r="D288" s="1023" t="s">
        <v>200</v>
      </c>
      <c r="E288" s="1010">
        <v>10000000</v>
      </c>
      <c r="F288" s="1010">
        <v>0</v>
      </c>
      <c r="G288" s="1010">
        <v>0</v>
      </c>
      <c r="H288" s="993"/>
      <c r="I288" s="993"/>
      <c r="J288" s="993"/>
      <c r="K288" s="993"/>
    </row>
    <row r="289" spans="1:11" ht="14.1" customHeight="1">
      <c r="A289" s="993"/>
      <c r="B289" s="993"/>
      <c r="C289" s="1009" t="s">
        <v>229</v>
      </c>
      <c r="D289" s="1023" t="s">
        <v>200</v>
      </c>
      <c r="E289" s="1010">
        <v>0</v>
      </c>
      <c r="F289" s="1010">
        <v>0</v>
      </c>
      <c r="G289" s="1010">
        <v>0</v>
      </c>
      <c r="H289" s="993"/>
      <c r="I289" s="993"/>
      <c r="J289" s="993"/>
      <c r="K289" s="993"/>
    </row>
    <row r="290" spans="1:11" ht="14.1" customHeight="1">
      <c r="A290" s="993"/>
      <c r="B290" s="993"/>
      <c r="C290" s="1009" t="s">
        <v>230</v>
      </c>
      <c r="D290" s="1023" t="s">
        <v>200</v>
      </c>
      <c r="E290" s="1010">
        <v>0</v>
      </c>
      <c r="F290" s="1010">
        <v>0</v>
      </c>
      <c r="G290" s="1010">
        <v>0</v>
      </c>
      <c r="H290" s="993"/>
      <c r="I290" s="993"/>
      <c r="J290" s="993"/>
      <c r="K290" s="993"/>
    </row>
    <row r="291" spans="1:11" ht="14.1" customHeight="1">
      <c r="A291" s="993"/>
      <c r="B291" s="993"/>
      <c r="C291" s="1009" t="s">
        <v>231</v>
      </c>
      <c r="D291" s="1023" t="s">
        <v>200</v>
      </c>
      <c r="E291" s="1010">
        <v>0</v>
      </c>
      <c r="F291" s="1010">
        <v>0</v>
      </c>
      <c r="G291" s="1010">
        <v>0</v>
      </c>
      <c r="H291" s="993"/>
      <c r="I291" s="993"/>
      <c r="J291" s="993"/>
      <c r="K291" s="993"/>
    </row>
    <row r="292" spans="1:11" ht="14.1" customHeight="1">
      <c r="A292" s="993"/>
      <c r="B292" s="993"/>
      <c r="C292" s="1009" t="s">
        <v>232</v>
      </c>
      <c r="D292" s="1023" t="s">
        <v>200</v>
      </c>
      <c r="E292" s="1010">
        <v>0</v>
      </c>
      <c r="F292" s="1010">
        <v>0</v>
      </c>
      <c r="G292" s="1010">
        <v>0</v>
      </c>
      <c r="H292" s="993"/>
      <c r="I292" s="993"/>
      <c r="J292" s="993"/>
      <c r="K292" s="993"/>
    </row>
    <row r="293" spans="1:11" ht="14.1" customHeight="1">
      <c r="A293" s="993"/>
      <c r="B293" s="993"/>
      <c r="C293" s="1009" t="s">
        <v>233</v>
      </c>
      <c r="D293" s="1023" t="s">
        <v>200</v>
      </c>
      <c r="E293" s="1010">
        <v>0</v>
      </c>
      <c r="F293" s="1010">
        <v>0</v>
      </c>
      <c r="G293" s="1010">
        <v>0</v>
      </c>
      <c r="H293" s="993"/>
      <c r="I293" s="993"/>
      <c r="J293" s="993"/>
      <c r="K293" s="993"/>
    </row>
    <row r="294" spans="1:11" ht="14.1" customHeight="1">
      <c r="A294" s="993"/>
      <c r="B294" s="993"/>
      <c r="C294" s="1009" t="s">
        <v>220</v>
      </c>
      <c r="D294" s="1023" t="s">
        <v>200</v>
      </c>
      <c r="E294" s="1010">
        <v>0</v>
      </c>
      <c r="F294" s="1010">
        <v>0</v>
      </c>
      <c r="G294" s="1010">
        <v>0</v>
      </c>
      <c r="H294" s="993"/>
      <c r="I294" s="993"/>
      <c r="J294" s="993"/>
      <c r="K294" s="993"/>
    </row>
    <row r="295" spans="1:11" ht="14.1" customHeight="1">
      <c r="A295" s="993"/>
      <c r="B295" s="993"/>
      <c r="C295" s="1009" t="s">
        <v>229</v>
      </c>
      <c r="D295" s="1023" t="s">
        <v>200</v>
      </c>
      <c r="E295" s="1010">
        <v>0</v>
      </c>
      <c r="F295" s="1010">
        <v>0</v>
      </c>
      <c r="G295" s="1010">
        <v>0</v>
      </c>
      <c r="H295" s="993"/>
      <c r="I295" s="993"/>
      <c r="J295" s="993"/>
      <c r="K295" s="993"/>
    </row>
    <row r="296" spans="1:11" ht="14.1" customHeight="1">
      <c r="A296" s="993"/>
      <c r="B296" s="993"/>
      <c r="C296" s="1009" t="s">
        <v>230</v>
      </c>
      <c r="D296" s="1023" t="s">
        <v>200</v>
      </c>
      <c r="E296" s="1010">
        <v>0</v>
      </c>
      <c r="F296" s="1010">
        <v>0</v>
      </c>
      <c r="G296" s="1010">
        <v>0</v>
      </c>
      <c r="H296" s="993"/>
      <c r="I296" s="993"/>
      <c r="J296" s="993"/>
      <c r="K296" s="993"/>
    </row>
    <row r="297" spans="1:11" ht="14.1" customHeight="1">
      <c r="A297" s="993"/>
      <c r="B297" s="993"/>
      <c r="C297" s="1009" t="s">
        <v>231</v>
      </c>
      <c r="D297" s="1023" t="s">
        <v>200</v>
      </c>
      <c r="E297" s="1010">
        <v>0</v>
      </c>
      <c r="F297" s="1010">
        <v>0</v>
      </c>
      <c r="G297" s="1010">
        <v>0</v>
      </c>
      <c r="H297" s="993"/>
      <c r="I297" s="993"/>
      <c r="J297" s="993"/>
      <c r="K297" s="993"/>
    </row>
    <row r="298" spans="1:11" ht="14.1" customHeight="1">
      <c r="A298" s="993"/>
      <c r="B298" s="993"/>
      <c r="C298" s="1009" t="s">
        <v>232</v>
      </c>
      <c r="D298" s="1023" t="s">
        <v>200</v>
      </c>
      <c r="E298" s="1010">
        <v>0</v>
      </c>
      <c r="F298" s="1010">
        <v>0</v>
      </c>
      <c r="G298" s="1010">
        <v>0</v>
      </c>
      <c r="H298" s="993"/>
      <c r="I298" s="993"/>
      <c r="J298" s="993"/>
      <c r="K298" s="993"/>
    </row>
    <row r="299" spans="1:11" ht="14.1" customHeight="1">
      <c r="A299" s="993"/>
      <c r="B299" s="993"/>
      <c r="C299" s="1009" t="s">
        <v>234</v>
      </c>
      <c r="D299" s="1023" t="s">
        <v>200</v>
      </c>
      <c r="E299" s="1010">
        <v>0</v>
      </c>
      <c r="F299" s="1010">
        <v>0</v>
      </c>
      <c r="G299" s="1010">
        <v>0</v>
      </c>
      <c r="H299" s="993"/>
      <c r="I299" s="993"/>
      <c r="J299" s="993"/>
      <c r="K299" s="993"/>
    </row>
    <row r="300" spans="1:11" ht="14.1" customHeight="1">
      <c r="A300" s="993"/>
      <c r="B300" s="993"/>
      <c r="C300" s="1009" t="s">
        <v>220</v>
      </c>
      <c r="D300" s="1023" t="s">
        <v>200</v>
      </c>
      <c r="E300" s="1010">
        <v>0</v>
      </c>
      <c r="F300" s="1010">
        <v>0</v>
      </c>
      <c r="G300" s="1010">
        <v>0</v>
      </c>
      <c r="H300" s="993"/>
      <c r="I300" s="993"/>
      <c r="J300" s="993"/>
      <c r="K300" s="993"/>
    </row>
    <row r="301" spans="1:11" ht="14.1" customHeight="1">
      <c r="A301" s="993"/>
      <c r="B301" s="993"/>
      <c r="C301" s="1009" t="s">
        <v>229</v>
      </c>
      <c r="D301" s="1023" t="s">
        <v>200</v>
      </c>
      <c r="E301" s="1010">
        <v>0</v>
      </c>
      <c r="F301" s="1010">
        <v>0</v>
      </c>
      <c r="G301" s="1010">
        <v>0</v>
      </c>
      <c r="H301" s="993"/>
      <c r="I301" s="993"/>
      <c r="J301" s="993"/>
      <c r="K301" s="993"/>
    </row>
    <row r="302" spans="1:11" ht="14.1" customHeight="1">
      <c r="A302" s="993"/>
      <c r="B302" s="993"/>
      <c r="C302" s="1009" t="s">
        <v>230</v>
      </c>
      <c r="D302" s="1023" t="s">
        <v>200</v>
      </c>
      <c r="E302" s="1010">
        <v>0</v>
      </c>
      <c r="F302" s="1010">
        <v>0</v>
      </c>
      <c r="G302" s="1010">
        <v>0</v>
      </c>
      <c r="H302" s="993"/>
      <c r="I302" s="993"/>
      <c r="J302" s="993"/>
      <c r="K302" s="993"/>
    </row>
    <row r="303" spans="1:11" ht="14.1" customHeight="1">
      <c r="A303" s="993"/>
      <c r="B303" s="993"/>
      <c r="C303" s="1009" t="s">
        <v>231</v>
      </c>
      <c r="D303" s="1023" t="s">
        <v>200</v>
      </c>
      <c r="E303" s="1010">
        <v>0</v>
      </c>
      <c r="F303" s="1010">
        <v>0</v>
      </c>
      <c r="G303" s="1010">
        <v>0</v>
      </c>
      <c r="H303" s="993"/>
      <c r="I303" s="993"/>
      <c r="J303" s="993"/>
      <c r="K303" s="993"/>
    </row>
    <row r="304" spans="1:11" ht="14.1" customHeight="1">
      <c r="A304" s="993"/>
      <c r="B304" s="993"/>
      <c r="C304" s="1009" t="s">
        <v>232</v>
      </c>
      <c r="D304" s="1023" t="s">
        <v>200</v>
      </c>
      <c r="E304" s="1010">
        <v>0</v>
      </c>
      <c r="F304" s="1010">
        <v>0</v>
      </c>
      <c r="G304" s="1010">
        <v>0</v>
      </c>
      <c r="H304" s="993"/>
      <c r="I304" s="993"/>
      <c r="J304" s="993"/>
      <c r="K304" s="993"/>
    </row>
    <row r="305" spans="1:11" ht="14.1" customHeight="1">
      <c r="A305" s="993"/>
      <c r="B305" s="993"/>
      <c r="C305" s="1009" t="s">
        <v>235</v>
      </c>
      <c r="D305" s="1023" t="s">
        <v>200</v>
      </c>
      <c r="E305" s="1010">
        <v>0</v>
      </c>
      <c r="F305" s="1010">
        <v>0</v>
      </c>
      <c r="G305" s="1010">
        <v>0</v>
      </c>
      <c r="H305" s="993"/>
      <c r="I305" s="993"/>
      <c r="J305" s="993"/>
      <c r="K305" s="993"/>
    </row>
    <row r="306" spans="1:11" ht="14.1" customHeight="1">
      <c r="A306" s="993"/>
      <c r="B306" s="993"/>
      <c r="C306" s="1009" t="s">
        <v>236</v>
      </c>
      <c r="D306" s="1023" t="s">
        <v>200</v>
      </c>
      <c r="E306" s="1010">
        <v>0</v>
      </c>
      <c r="F306" s="1010">
        <v>0</v>
      </c>
      <c r="G306" s="1010">
        <v>0</v>
      </c>
      <c r="H306" s="993"/>
      <c r="I306" s="993"/>
      <c r="J306" s="993"/>
      <c r="K306" s="993"/>
    </row>
    <row r="307" spans="1:11" ht="14.1" customHeight="1">
      <c r="A307" s="993"/>
      <c r="B307" s="993"/>
      <c r="C307" s="1011" t="s">
        <v>237</v>
      </c>
      <c r="D307" s="1010">
        <v>0</v>
      </c>
      <c r="E307" s="1010">
        <v>10000000</v>
      </c>
      <c r="F307" s="1010">
        <v>0</v>
      </c>
      <c r="G307" s="1010">
        <v>0</v>
      </c>
      <c r="H307" s="993"/>
      <c r="I307" s="993"/>
      <c r="J307" s="993"/>
      <c r="K307" s="993"/>
    </row>
    <row r="308" spans="1:11" ht="14.1" customHeight="1">
      <c r="A308" s="993"/>
      <c r="B308" s="993"/>
      <c r="C308" s="1002" t="s">
        <v>200</v>
      </c>
      <c r="D308" s="1643" t="s">
        <v>1654</v>
      </c>
      <c r="E308" s="1644"/>
      <c r="F308" s="1644"/>
      <c r="G308" s="1644"/>
      <c r="H308" s="993"/>
      <c r="I308" s="993"/>
      <c r="J308" s="993"/>
      <c r="K308" s="993"/>
    </row>
    <row r="309" spans="1:11" ht="14.1" customHeight="1">
      <c r="A309" s="993"/>
      <c r="B309" s="993"/>
      <c r="C309" s="1003" t="s">
        <v>209</v>
      </c>
      <c r="D309" s="1659" t="s">
        <v>1655</v>
      </c>
      <c r="E309" s="1660"/>
      <c r="F309" s="1660"/>
      <c r="G309" s="1660"/>
      <c r="H309" s="993"/>
      <c r="I309" s="993"/>
      <c r="J309" s="993"/>
      <c r="K309" s="993"/>
    </row>
    <row r="310" spans="1:11" ht="14.1" customHeight="1">
      <c r="A310" s="993"/>
      <c r="B310" s="993"/>
      <c r="C310" s="1004" t="s">
        <v>211</v>
      </c>
      <c r="D310" s="1661" t="s">
        <v>1655</v>
      </c>
      <c r="E310" s="1662"/>
      <c r="F310" s="1662"/>
      <c r="G310" s="1662"/>
      <c r="H310" s="993"/>
      <c r="I310" s="993"/>
      <c r="J310" s="993"/>
      <c r="K310" s="993"/>
    </row>
    <row r="311" spans="1:11" ht="14.1" customHeight="1">
      <c r="A311" s="993"/>
      <c r="B311" s="993"/>
      <c r="C311" s="1004" t="s">
        <v>31</v>
      </c>
      <c r="D311" s="1661" t="s">
        <v>1656</v>
      </c>
      <c r="E311" s="1662"/>
      <c r="F311" s="1662"/>
      <c r="G311" s="1662"/>
      <c r="H311" s="993"/>
      <c r="I311" s="993"/>
      <c r="J311" s="993"/>
      <c r="K311" s="993"/>
    </row>
    <row r="312" spans="1:11" ht="15" customHeight="1">
      <c r="A312" s="993"/>
      <c r="B312" s="993"/>
      <c r="C312" s="1005"/>
      <c r="D312" s="1006">
        <v>2025</v>
      </c>
      <c r="E312" s="1006">
        <v>2026</v>
      </c>
      <c r="F312" s="1006">
        <v>2027</v>
      </c>
      <c r="G312" s="1006">
        <v>2028</v>
      </c>
      <c r="H312" s="993"/>
      <c r="I312" s="993"/>
      <c r="J312" s="993"/>
      <c r="K312" s="993"/>
    </row>
    <row r="313" spans="1:11" ht="15" customHeight="1">
      <c r="A313" s="993"/>
      <c r="B313" s="993"/>
      <c r="C313" s="1007"/>
      <c r="D313" s="1008" t="s">
        <v>13</v>
      </c>
      <c r="E313" s="1008" t="s">
        <v>14</v>
      </c>
      <c r="F313" s="1008" t="s">
        <v>14</v>
      </c>
      <c r="G313" s="1008" t="s">
        <v>14</v>
      </c>
      <c r="H313" s="993"/>
      <c r="I313" s="993"/>
      <c r="J313" s="993"/>
      <c r="K313" s="993"/>
    </row>
    <row r="314" spans="1:11" ht="14.1" customHeight="1">
      <c r="A314" s="993"/>
      <c r="B314" s="993"/>
      <c r="C314" s="997" t="s">
        <v>33</v>
      </c>
      <c r="D314" s="1001" t="s">
        <v>200</v>
      </c>
      <c r="E314" s="1001" t="s">
        <v>248</v>
      </c>
      <c r="F314" s="1001" t="s">
        <v>164</v>
      </c>
      <c r="G314" s="1001" t="s">
        <v>164</v>
      </c>
      <c r="H314" s="993"/>
      <c r="I314" s="993"/>
      <c r="J314" s="993"/>
      <c r="K314" s="993"/>
    </row>
    <row r="315" spans="1:11" ht="14.1" customHeight="1">
      <c r="A315" s="993"/>
      <c r="B315" s="993"/>
      <c r="C315" s="997" t="s">
        <v>214</v>
      </c>
      <c r="D315" s="1001" t="s">
        <v>200</v>
      </c>
      <c r="E315" s="1001" t="s">
        <v>1657</v>
      </c>
      <c r="F315" s="1001" t="s">
        <v>164</v>
      </c>
      <c r="G315" s="1001" t="s">
        <v>164</v>
      </c>
      <c r="H315" s="993"/>
      <c r="I315" s="993"/>
      <c r="J315" s="993"/>
      <c r="K315" s="993"/>
    </row>
    <row r="316" spans="1:11" ht="14.1" customHeight="1">
      <c r="A316" s="993"/>
      <c r="B316" s="993"/>
      <c r="C316" s="997" t="s">
        <v>215</v>
      </c>
      <c r="D316" s="1001" t="s">
        <v>164</v>
      </c>
      <c r="E316" s="1001" t="s">
        <v>1657</v>
      </c>
      <c r="F316" s="1001" t="s">
        <v>164</v>
      </c>
      <c r="G316" s="1001" t="s">
        <v>164</v>
      </c>
      <c r="H316" s="993"/>
      <c r="I316" s="993"/>
      <c r="J316" s="993"/>
      <c r="K316" s="993"/>
    </row>
    <row r="317" spans="1:11" ht="14.1" customHeight="1">
      <c r="A317" s="993"/>
      <c r="B317" s="993"/>
      <c r="C317" s="997" t="s">
        <v>216</v>
      </c>
      <c r="D317" s="1001" t="s">
        <v>200</v>
      </c>
      <c r="E317" s="1001" t="s">
        <v>200</v>
      </c>
      <c r="F317" s="1001" t="s">
        <v>936</v>
      </c>
      <c r="G317" s="1001" t="s">
        <v>200</v>
      </c>
      <c r="H317" s="993"/>
      <c r="I317" s="993"/>
      <c r="J317" s="993"/>
      <c r="K317" s="993"/>
    </row>
    <row r="318" spans="1:11" ht="14.1" customHeight="1">
      <c r="A318" s="993"/>
      <c r="B318" s="993"/>
      <c r="C318" s="997" t="s">
        <v>217</v>
      </c>
      <c r="D318" s="1001" t="s">
        <v>200</v>
      </c>
      <c r="E318" s="1001" t="s">
        <v>200</v>
      </c>
      <c r="F318" s="1001" t="s">
        <v>936</v>
      </c>
      <c r="G318" s="1001" t="s">
        <v>200</v>
      </c>
      <c r="H318" s="993"/>
      <c r="I318" s="993"/>
      <c r="J318" s="993"/>
      <c r="K318" s="993"/>
    </row>
    <row r="319" spans="1:11" ht="14.1" customHeight="1">
      <c r="A319" s="993"/>
      <c r="B319" s="993"/>
      <c r="C319" s="997" t="s">
        <v>39</v>
      </c>
      <c r="D319" s="1001" t="s">
        <v>200</v>
      </c>
      <c r="E319" s="1001" t="s">
        <v>200</v>
      </c>
      <c r="F319" s="1001" t="s">
        <v>936</v>
      </c>
      <c r="G319" s="1001" t="s">
        <v>200</v>
      </c>
      <c r="H319" s="993"/>
      <c r="I319" s="993"/>
      <c r="J319" s="993"/>
      <c r="K319" s="993"/>
    </row>
    <row r="320" spans="1:11" ht="14.1" customHeight="1">
      <c r="A320" s="993"/>
      <c r="B320" s="993"/>
      <c r="C320" s="1663" t="s">
        <v>218</v>
      </c>
      <c r="D320" s="1664"/>
      <c r="E320" s="1664"/>
      <c r="F320" s="1664"/>
      <c r="G320" s="1664"/>
      <c r="H320" s="993"/>
      <c r="I320" s="993"/>
      <c r="J320" s="993"/>
      <c r="K320" s="993"/>
    </row>
    <row r="321" spans="1:11" ht="14.1" customHeight="1">
      <c r="A321" s="993"/>
      <c r="B321" s="993"/>
      <c r="C321" s="1005"/>
      <c r="D321" s="1006">
        <v>2025</v>
      </c>
      <c r="E321" s="1006">
        <v>2026</v>
      </c>
      <c r="F321" s="1006">
        <v>2027</v>
      </c>
      <c r="G321" s="1006">
        <v>2028</v>
      </c>
      <c r="H321" s="993"/>
      <c r="I321" s="993"/>
      <c r="J321" s="993"/>
      <c r="K321" s="993"/>
    </row>
    <row r="322" spans="1:11" ht="14.1" customHeight="1">
      <c r="A322" s="993"/>
      <c r="B322" s="993"/>
      <c r="C322" s="1007"/>
      <c r="D322" s="1008" t="s">
        <v>13</v>
      </c>
      <c r="E322" s="1008" t="s">
        <v>14</v>
      </c>
      <c r="F322" s="1008" t="s">
        <v>14</v>
      </c>
      <c r="G322" s="1008" t="s">
        <v>14</v>
      </c>
      <c r="H322" s="993"/>
      <c r="I322" s="993"/>
      <c r="J322" s="993"/>
      <c r="K322" s="993"/>
    </row>
    <row r="323" spans="1:11" ht="14.1" customHeight="1">
      <c r="A323" s="993"/>
      <c r="B323" s="993"/>
      <c r="C323" s="1009" t="s">
        <v>219</v>
      </c>
      <c r="D323" s="1023" t="s">
        <v>200</v>
      </c>
      <c r="E323" s="1010">
        <v>0</v>
      </c>
      <c r="F323" s="1010">
        <v>0</v>
      </c>
      <c r="G323" s="1010">
        <v>0</v>
      </c>
      <c r="H323" s="993"/>
      <c r="I323" s="993"/>
      <c r="J323" s="993"/>
      <c r="K323" s="993"/>
    </row>
    <row r="324" spans="1:11" ht="14.1" customHeight="1">
      <c r="A324" s="993"/>
      <c r="B324" s="993"/>
      <c r="C324" s="1009" t="s">
        <v>220</v>
      </c>
      <c r="D324" s="1023" t="s">
        <v>200</v>
      </c>
      <c r="E324" s="1010">
        <v>0</v>
      </c>
      <c r="F324" s="1010">
        <v>0</v>
      </c>
      <c r="G324" s="1010">
        <v>0</v>
      </c>
      <c r="H324" s="993"/>
      <c r="I324" s="993"/>
      <c r="J324" s="993"/>
      <c r="K324" s="993"/>
    </row>
    <row r="325" spans="1:11" ht="14.1" customHeight="1">
      <c r="A325" s="993"/>
      <c r="B325" s="993"/>
      <c r="C325" s="1009" t="s">
        <v>221</v>
      </c>
      <c r="D325" s="1023" t="s">
        <v>200</v>
      </c>
      <c r="E325" s="1010">
        <v>0</v>
      </c>
      <c r="F325" s="1010">
        <v>0</v>
      </c>
      <c r="G325" s="1010">
        <v>0</v>
      </c>
      <c r="H325" s="993"/>
      <c r="I325" s="993"/>
      <c r="J325" s="993"/>
      <c r="K325" s="993"/>
    </row>
    <row r="326" spans="1:11" ht="14.1" customHeight="1">
      <c r="A326" s="993"/>
      <c r="B326" s="993"/>
      <c r="C326" s="1009" t="s">
        <v>222</v>
      </c>
      <c r="D326" s="1023" t="s">
        <v>200</v>
      </c>
      <c r="E326" s="1010">
        <v>0</v>
      </c>
      <c r="F326" s="1010">
        <v>0</v>
      </c>
      <c r="G326" s="1010">
        <v>0</v>
      </c>
      <c r="H326" s="993"/>
      <c r="I326" s="993"/>
      <c r="J326" s="993"/>
      <c r="K326" s="993"/>
    </row>
    <row r="327" spans="1:11" ht="14.1" customHeight="1">
      <c r="A327" s="993"/>
      <c r="B327" s="993"/>
      <c r="C327" s="1009" t="s">
        <v>220</v>
      </c>
      <c r="D327" s="1023" t="s">
        <v>200</v>
      </c>
      <c r="E327" s="1010">
        <v>0</v>
      </c>
      <c r="F327" s="1010">
        <v>0</v>
      </c>
      <c r="G327" s="1010">
        <v>0</v>
      </c>
      <c r="H327" s="993"/>
      <c r="I327" s="993"/>
      <c r="J327" s="993"/>
      <c r="K327" s="993"/>
    </row>
    <row r="328" spans="1:11" ht="14.1" customHeight="1">
      <c r="A328" s="993"/>
      <c r="B328" s="993"/>
      <c r="C328" s="1009" t="s">
        <v>221</v>
      </c>
      <c r="D328" s="1023" t="s">
        <v>200</v>
      </c>
      <c r="E328" s="1010">
        <v>0</v>
      </c>
      <c r="F328" s="1010">
        <v>0</v>
      </c>
      <c r="G328" s="1010">
        <v>0</v>
      </c>
      <c r="H328" s="993"/>
      <c r="I328" s="993"/>
      <c r="J328" s="993"/>
      <c r="K328" s="993"/>
    </row>
    <row r="329" spans="1:11" ht="14.1" customHeight="1">
      <c r="A329" s="993"/>
      <c r="B329" s="993"/>
      <c r="C329" s="1009" t="s">
        <v>223</v>
      </c>
      <c r="D329" s="1023" t="s">
        <v>200</v>
      </c>
      <c r="E329" s="1010">
        <v>0</v>
      </c>
      <c r="F329" s="1010">
        <v>0</v>
      </c>
      <c r="G329" s="1010">
        <v>0</v>
      </c>
      <c r="H329" s="993"/>
      <c r="I329" s="993"/>
      <c r="J329" s="993"/>
      <c r="K329" s="993"/>
    </row>
    <row r="330" spans="1:11" ht="14.1" customHeight="1">
      <c r="A330" s="993"/>
      <c r="B330" s="993"/>
      <c r="C330" s="1009" t="s">
        <v>220</v>
      </c>
      <c r="D330" s="1023" t="s">
        <v>200</v>
      </c>
      <c r="E330" s="1010">
        <v>0</v>
      </c>
      <c r="F330" s="1010">
        <v>0</v>
      </c>
      <c r="G330" s="1010">
        <v>0</v>
      </c>
      <c r="H330" s="993"/>
      <c r="I330" s="993"/>
      <c r="J330" s="993"/>
      <c r="K330" s="993"/>
    </row>
    <row r="331" spans="1:11" ht="14.1" customHeight="1">
      <c r="A331" s="993"/>
      <c r="B331" s="993"/>
      <c r="C331" s="1009" t="s">
        <v>221</v>
      </c>
      <c r="D331" s="1023" t="s">
        <v>200</v>
      </c>
      <c r="E331" s="1010">
        <v>0</v>
      </c>
      <c r="F331" s="1010">
        <v>0</v>
      </c>
      <c r="G331" s="1010">
        <v>0</v>
      </c>
      <c r="H331" s="993"/>
      <c r="I331" s="993"/>
      <c r="J331" s="993"/>
      <c r="K331" s="993"/>
    </row>
    <row r="332" spans="1:11" ht="14.1" customHeight="1">
      <c r="A332" s="993"/>
      <c r="B332" s="993"/>
      <c r="C332" s="1009" t="s">
        <v>224</v>
      </c>
      <c r="D332" s="1023" t="s">
        <v>200</v>
      </c>
      <c r="E332" s="1010">
        <v>0</v>
      </c>
      <c r="F332" s="1010">
        <v>0</v>
      </c>
      <c r="G332" s="1010">
        <v>0</v>
      </c>
      <c r="H332" s="993"/>
      <c r="I332" s="993"/>
      <c r="J332" s="993"/>
      <c r="K332" s="993"/>
    </row>
    <row r="333" spans="1:11" ht="14.1" customHeight="1">
      <c r="A333" s="993"/>
      <c r="B333" s="993"/>
      <c r="C333" s="1009" t="s">
        <v>220</v>
      </c>
      <c r="D333" s="1023" t="s">
        <v>200</v>
      </c>
      <c r="E333" s="1010">
        <v>0</v>
      </c>
      <c r="F333" s="1010">
        <v>0</v>
      </c>
      <c r="G333" s="1010">
        <v>0</v>
      </c>
      <c r="H333" s="993"/>
      <c r="I333" s="993"/>
      <c r="J333" s="993"/>
      <c r="K333" s="993"/>
    </row>
    <row r="334" spans="1:11" ht="14.1" customHeight="1">
      <c r="A334" s="993"/>
      <c r="B334" s="993"/>
      <c r="C334" s="1009" t="s">
        <v>221</v>
      </c>
      <c r="D334" s="1023" t="s">
        <v>200</v>
      </c>
      <c r="E334" s="1010">
        <v>0</v>
      </c>
      <c r="F334" s="1010">
        <v>0</v>
      </c>
      <c r="G334" s="1010">
        <v>0</v>
      </c>
      <c r="H334" s="993"/>
      <c r="I334" s="993"/>
      <c r="J334" s="993"/>
      <c r="K334" s="993"/>
    </row>
    <row r="335" spans="1:11" ht="14.1" customHeight="1">
      <c r="A335" s="993"/>
      <c r="B335" s="993"/>
      <c r="C335" s="1009" t="s">
        <v>225</v>
      </c>
      <c r="D335" s="1023" t="s">
        <v>200</v>
      </c>
      <c r="E335" s="1010">
        <v>0</v>
      </c>
      <c r="F335" s="1010">
        <v>0</v>
      </c>
      <c r="G335" s="1010">
        <v>0</v>
      </c>
      <c r="H335" s="993"/>
      <c r="I335" s="993"/>
      <c r="J335" s="993"/>
      <c r="K335" s="993"/>
    </row>
    <row r="336" spans="1:11" ht="14.1" customHeight="1">
      <c r="A336" s="993"/>
      <c r="B336" s="993"/>
      <c r="C336" s="1009" t="s">
        <v>220</v>
      </c>
      <c r="D336" s="1023" t="s">
        <v>200</v>
      </c>
      <c r="E336" s="1010">
        <v>0</v>
      </c>
      <c r="F336" s="1010">
        <v>0</v>
      </c>
      <c r="G336" s="1010">
        <v>0</v>
      </c>
      <c r="H336" s="993"/>
      <c r="I336" s="993"/>
      <c r="J336" s="993"/>
      <c r="K336" s="993"/>
    </row>
    <row r="337" spans="1:11" ht="14.1" customHeight="1">
      <c r="A337" s="993"/>
      <c r="B337" s="993"/>
      <c r="C337" s="1009" t="s">
        <v>221</v>
      </c>
      <c r="D337" s="1023" t="s">
        <v>200</v>
      </c>
      <c r="E337" s="1010">
        <v>0</v>
      </c>
      <c r="F337" s="1010">
        <v>0</v>
      </c>
      <c r="G337" s="1010">
        <v>0</v>
      </c>
      <c r="H337" s="993"/>
      <c r="I337" s="993"/>
      <c r="J337" s="993"/>
      <c r="K337" s="993"/>
    </row>
    <row r="338" spans="1:11" ht="14.1" customHeight="1">
      <c r="A338" s="993"/>
      <c r="B338" s="993"/>
      <c r="C338" s="1009" t="s">
        <v>226</v>
      </c>
      <c r="D338" s="1023" t="s">
        <v>200</v>
      </c>
      <c r="E338" s="1010">
        <v>0</v>
      </c>
      <c r="F338" s="1010">
        <v>0</v>
      </c>
      <c r="G338" s="1010">
        <v>0</v>
      </c>
      <c r="H338" s="993"/>
      <c r="I338" s="993"/>
      <c r="J338" s="993"/>
      <c r="K338" s="993"/>
    </row>
    <row r="339" spans="1:11" ht="14.1" customHeight="1">
      <c r="A339" s="993"/>
      <c r="B339" s="993"/>
      <c r="C339" s="1009" t="s">
        <v>220</v>
      </c>
      <c r="D339" s="1023" t="s">
        <v>200</v>
      </c>
      <c r="E339" s="1010">
        <v>0</v>
      </c>
      <c r="F339" s="1010">
        <v>0</v>
      </c>
      <c r="G339" s="1010">
        <v>0</v>
      </c>
      <c r="H339" s="993"/>
      <c r="I339" s="993"/>
      <c r="J339" s="993"/>
      <c r="K339" s="993"/>
    </row>
    <row r="340" spans="1:11" ht="14.1" customHeight="1">
      <c r="A340" s="993"/>
      <c r="B340" s="993"/>
      <c r="C340" s="1009" t="s">
        <v>221</v>
      </c>
      <c r="D340" s="1023" t="s">
        <v>200</v>
      </c>
      <c r="E340" s="1010">
        <v>0</v>
      </c>
      <c r="F340" s="1010">
        <v>0</v>
      </c>
      <c r="G340" s="1010">
        <v>0</v>
      </c>
      <c r="H340" s="993"/>
      <c r="I340" s="993"/>
      <c r="J340" s="993"/>
      <c r="K340" s="993"/>
    </row>
    <row r="341" spans="1:11" ht="14.1" customHeight="1">
      <c r="A341" s="993"/>
      <c r="B341" s="993"/>
      <c r="C341" s="1009" t="s">
        <v>227</v>
      </c>
      <c r="D341" s="1023" t="s">
        <v>200</v>
      </c>
      <c r="E341" s="1010">
        <v>0</v>
      </c>
      <c r="F341" s="1010">
        <v>0</v>
      </c>
      <c r="G341" s="1010">
        <v>0</v>
      </c>
      <c r="H341" s="993"/>
      <c r="I341" s="993"/>
      <c r="J341" s="993"/>
      <c r="K341" s="993"/>
    </row>
    <row r="342" spans="1:11" ht="14.1" customHeight="1">
      <c r="A342" s="993"/>
      <c r="B342" s="993"/>
      <c r="C342" s="1009" t="s">
        <v>220</v>
      </c>
      <c r="D342" s="1023" t="s">
        <v>200</v>
      </c>
      <c r="E342" s="1010">
        <v>0</v>
      </c>
      <c r="F342" s="1010">
        <v>0</v>
      </c>
      <c r="G342" s="1010">
        <v>0</v>
      </c>
      <c r="H342" s="993"/>
      <c r="I342" s="993"/>
      <c r="J342" s="993"/>
      <c r="K342" s="993"/>
    </row>
    <row r="343" spans="1:11" ht="14.1" customHeight="1">
      <c r="A343" s="993"/>
      <c r="B343" s="993"/>
      <c r="C343" s="1009" t="s">
        <v>221</v>
      </c>
      <c r="D343" s="1023" t="s">
        <v>200</v>
      </c>
      <c r="E343" s="1010">
        <v>0</v>
      </c>
      <c r="F343" s="1010">
        <v>0</v>
      </c>
      <c r="G343" s="1010">
        <v>0</v>
      </c>
      <c r="H343" s="993"/>
      <c r="I343" s="993"/>
      <c r="J343" s="993"/>
      <c r="K343" s="993"/>
    </row>
    <row r="344" spans="1:11" ht="14.1" customHeight="1">
      <c r="A344" s="993"/>
      <c r="B344" s="993"/>
      <c r="C344" s="1009" t="s">
        <v>228</v>
      </c>
      <c r="D344" s="1023" t="s">
        <v>200</v>
      </c>
      <c r="E344" s="1010">
        <v>0</v>
      </c>
      <c r="F344" s="1010">
        <v>0</v>
      </c>
      <c r="G344" s="1010">
        <v>0</v>
      </c>
      <c r="H344" s="993"/>
      <c r="I344" s="993"/>
      <c r="J344" s="993"/>
      <c r="K344" s="993"/>
    </row>
    <row r="345" spans="1:11" ht="14.1" customHeight="1">
      <c r="A345" s="993"/>
      <c r="B345" s="993"/>
      <c r="C345" s="1009" t="s">
        <v>220</v>
      </c>
      <c r="D345" s="1023" t="s">
        <v>200</v>
      </c>
      <c r="E345" s="1010">
        <v>0</v>
      </c>
      <c r="F345" s="1010">
        <v>0</v>
      </c>
      <c r="G345" s="1010">
        <v>0</v>
      </c>
      <c r="H345" s="993"/>
      <c r="I345" s="993"/>
      <c r="J345" s="993"/>
      <c r="K345" s="993"/>
    </row>
    <row r="346" spans="1:11" ht="14.1" customHeight="1">
      <c r="A346" s="993"/>
      <c r="B346" s="993"/>
      <c r="C346" s="1009" t="s">
        <v>229</v>
      </c>
      <c r="D346" s="1023" t="s">
        <v>200</v>
      </c>
      <c r="E346" s="1010">
        <v>0</v>
      </c>
      <c r="F346" s="1010">
        <v>0</v>
      </c>
      <c r="G346" s="1010">
        <v>0</v>
      </c>
      <c r="H346" s="993"/>
      <c r="I346" s="993"/>
      <c r="J346" s="993"/>
      <c r="K346" s="993"/>
    </row>
    <row r="347" spans="1:11" ht="14.1" customHeight="1">
      <c r="A347" s="993"/>
      <c r="B347" s="993"/>
      <c r="C347" s="1009" t="s">
        <v>230</v>
      </c>
      <c r="D347" s="1023" t="s">
        <v>200</v>
      </c>
      <c r="E347" s="1010">
        <v>0</v>
      </c>
      <c r="F347" s="1010">
        <v>0</v>
      </c>
      <c r="G347" s="1010">
        <v>0</v>
      </c>
      <c r="H347" s="993"/>
      <c r="I347" s="993"/>
      <c r="J347" s="993"/>
      <c r="K347" s="993"/>
    </row>
    <row r="348" spans="1:11" ht="14.1" customHeight="1">
      <c r="A348" s="993"/>
      <c r="B348" s="993"/>
      <c r="C348" s="1009" t="s">
        <v>231</v>
      </c>
      <c r="D348" s="1023" t="s">
        <v>200</v>
      </c>
      <c r="E348" s="1010">
        <v>0</v>
      </c>
      <c r="F348" s="1010">
        <v>0</v>
      </c>
      <c r="G348" s="1010">
        <v>0</v>
      </c>
      <c r="H348" s="993"/>
      <c r="I348" s="993"/>
      <c r="J348" s="993"/>
      <c r="K348" s="993"/>
    </row>
    <row r="349" spans="1:11" ht="14.1" customHeight="1">
      <c r="A349" s="993"/>
      <c r="B349" s="993"/>
      <c r="C349" s="1009" t="s">
        <v>232</v>
      </c>
      <c r="D349" s="1023" t="s">
        <v>200</v>
      </c>
      <c r="E349" s="1010">
        <v>0</v>
      </c>
      <c r="F349" s="1010">
        <v>0</v>
      </c>
      <c r="G349" s="1010">
        <v>0</v>
      </c>
      <c r="H349" s="993"/>
      <c r="I349" s="993"/>
      <c r="J349" s="993"/>
      <c r="K349" s="993"/>
    </row>
    <row r="350" spans="1:11" ht="14.1" customHeight="1">
      <c r="A350" s="993"/>
      <c r="B350" s="993"/>
      <c r="C350" s="1009" t="s">
        <v>233</v>
      </c>
      <c r="D350" s="1023" t="s">
        <v>200</v>
      </c>
      <c r="E350" s="1010">
        <v>41200000</v>
      </c>
      <c r="F350" s="1010">
        <v>0</v>
      </c>
      <c r="G350" s="1010">
        <v>0</v>
      </c>
      <c r="H350" s="993"/>
      <c r="I350" s="993"/>
      <c r="J350" s="993"/>
      <c r="K350" s="993"/>
    </row>
    <row r="351" spans="1:11" ht="14.1" customHeight="1">
      <c r="A351" s="993"/>
      <c r="B351" s="993"/>
      <c r="C351" s="1009" t="s">
        <v>220</v>
      </c>
      <c r="D351" s="1023" t="s">
        <v>200</v>
      </c>
      <c r="E351" s="1010">
        <v>41200000</v>
      </c>
      <c r="F351" s="1010">
        <v>0</v>
      </c>
      <c r="G351" s="1010">
        <v>0</v>
      </c>
      <c r="H351" s="993"/>
      <c r="I351" s="993"/>
      <c r="J351" s="993"/>
      <c r="K351" s="993"/>
    </row>
    <row r="352" spans="1:11" ht="14.1" customHeight="1">
      <c r="A352" s="993"/>
      <c r="B352" s="993"/>
      <c r="C352" s="1009" t="s">
        <v>229</v>
      </c>
      <c r="D352" s="1023" t="s">
        <v>200</v>
      </c>
      <c r="E352" s="1010">
        <v>0</v>
      </c>
      <c r="F352" s="1010">
        <v>0</v>
      </c>
      <c r="G352" s="1010">
        <v>0</v>
      </c>
      <c r="H352" s="993"/>
      <c r="I352" s="993"/>
      <c r="J352" s="993"/>
      <c r="K352" s="993"/>
    </row>
    <row r="353" spans="1:11" ht="14.1" customHeight="1">
      <c r="A353" s="993"/>
      <c r="B353" s="993"/>
      <c r="C353" s="1009" t="s">
        <v>230</v>
      </c>
      <c r="D353" s="1023" t="s">
        <v>200</v>
      </c>
      <c r="E353" s="1010">
        <v>0</v>
      </c>
      <c r="F353" s="1010">
        <v>0</v>
      </c>
      <c r="G353" s="1010">
        <v>0</v>
      </c>
      <c r="H353" s="993"/>
      <c r="I353" s="993"/>
      <c r="J353" s="993"/>
      <c r="K353" s="993"/>
    </row>
    <row r="354" spans="1:11" ht="14.1" customHeight="1">
      <c r="A354" s="993"/>
      <c r="B354" s="993"/>
      <c r="C354" s="1009" t="s">
        <v>231</v>
      </c>
      <c r="D354" s="1023" t="s">
        <v>200</v>
      </c>
      <c r="E354" s="1010">
        <v>0</v>
      </c>
      <c r="F354" s="1010">
        <v>0</v>
      </c>
      <c r="G354" s="1010">
        <v>0</v>
      </c>
      <c r="H354" s="993"/>
      <c r="I354" s="993"/>
      <c r="J354" s="993"/>
      <c r="K354" s="993"/>
    </row>
    <row r="355" spans="1:11" ht="14.1" customHeight="1">
      <c r="A355" s="993"/>
      <c r="B355" s="993"/>
      <c r="C355" s="1009" t="s">
        <v>232</v>
      </c>
      <c r="D355" s="1023" t="s">
        <v>200</v>
      </c>
      <c r="E355" s="1010">
        <v>0</v>
      </c>
      <c r="F355" s="1010">
        <v>0</v>
      </c>
      <c r="G355" s="1010">
        <v>0</v>
      </c>
      <c r="H355" s="993"/>
      <c r="I355" s="993"/>
      <c r="J355" s="993"/>
      <c r="K355" s="993"/>
    </row>
    <row r="356" spans="1:11" ht="14.1" customHeight="1">
      <c r="A356" s="993"/>
      <c r="B356" s="993"/>
      <c r="C356" s="1009" t="s">
        <v>234</v>
      </c>
      <c r="D356" s="1023" t="s">
        <v>200</v>
      </c>
      <c r="E356" s="1010">
        <v>0</v>
      </c>
      <c r="F356" s="1010">
        <v>0</v>
      </c>
      <c r="G356" s="1010">
        <v>0</v>
      </c>
      <c r="H356" s="993"/>
      <c r="I356" s="993"/>
      <c r="J356" s="993"/>
      <c r="K356" s="993"/>
    </row>
    <row r="357" spans="1:11" ht="14.1" customHeight="1">
      <c r="A357" s="993"/>
      <c r="B357" s="993"/>
      <c r="C357" s="1009" t="s">
        <v>220</v>
      </c>
      <c r="D357" s="1023" t="s">
        <v>200</v>
      </c>
      <c r="E357" s="1010">
        <v>0</v>
      </c>
      <c r="F357" s="1010">
        <v>0</v>
      </c>
      <c r="G357" s="1010">
        <v>0</v>
      </c>
      <c r="H357" s="993"/>
      <c r="I357" s="993"/>
      <c r="J357" s="993"/>
      <c r="K357" s="993"/>
    </row>
    <row r="358" spans="1:11" ht="14.1" customHeight="1">
      <c r="A358" s="993"/>
      <c r="B358" s="993"/>
      <c r="C358" s="1009" t="s">
        <v>229</v>
      </c>
      <c r="D358" s="1023" t="s">
        <v>200</v>
      </c>
      <c r="E358" s="1010">
        <v>0</v>
      </c>
      <c r="F358" s="1010">
        <v>0</v>
      </c>
      <c r="G358" s="1010">
        <v>0</v>
      </c>
      <c r="H358" s="993"/>
      <c r="I358" s="993"/>
      <c r="J358" s="993"/>
      <c r="K358" s="993"/>
    </row>
    <row r="359" spans="1:11" ht="14.1" customHeight="1">
      <c r="A359" s="993"/>
      <c r="B359" s="993"/>
      <c r="C359" s="1009" t="s">
        <v>230</v>
      </c>
      <c r="D359" s="1023" t="s">
        <v>200</v>
      </c>
      <c r="E359" s="1010">
        <v>0</v>
      </c>
      <c r="F359" s="1010">
        <v>0</v>
      </c>
      <c r="G359" s="1010">
        <v>0</v>
      </c>
      <c r="H359" s="993"/>
      <c r="I359" s="993"/>
      <c r="J359" s="993"/>
      <c r="K359" s="993"/>
    </row>
    <row r="360" spans="1:11" ht="14.1" customHeight="1">
      <c r="A360" s="993"/>
      <c r="B360" s="993"/>
      <c r="C360" s="1009" t="s">
        <v>231</v>
      </c>
      <c r="D360" s="1023" t="s">
        <v>200</v>
      </c>
      <c r="E360" s="1010">
        <v>0</v>
      </c>
      <c r="F360" s="1010">
        <v>0</v>
      </c>
      <c r="G360" s="1010">
        <v>0</v>
      </c>
      <c r="H360" s="993"/>
      <c r="I360" s="993"/>
      <c r="J360" s="993"/>
      <c r="K360" s="993"/>
    </row>
    <row r="361" spans="1:11" ht="14.1" customHeight="1">
      <c r="A361" s="993"/>
      <c r="B361" s="993"/>
      <c r="C361" s="1009" t="s">
        <v>232</v>
      </c>
      <c r="D361" s="1023" t="s">
        <v>200</v>
      </c>
      <c r="E361" s="1010">
        <v>0</v>
      </c>
      <c r="F361" s="1010">
        <v>0</v>
      </c>
      <c r="G361" s="1010">
        <v>0</v>
      </c>
      <c r="H361" s="993"/>
      <c r="I361" s="993"/>
      <c r="J361" s="993"/>
      <c r="K361" s="993"/>
    </row>
    <row r="362" spans="1:11" ht="14.1" customHeight="1">
      <c r="A362" s="993"/>
      <c r="B362" s="993"/>
      <c r="C362" s="1009" t="s">
        <v>235</v>
      </c>
      <c r="D362" s="1023" t="s">
        <v>200</v>
      </c>
      <c r="E362" s="1010">
        <v>0</v>
      </c>
      <c r="F362" s="1010">
        <v>0</v>
      </c>
      <c r="G362" s="1010">
        <v>0</v>
      </c>
      <c r="H362" s="993"/>
      <c r="I362" s="993"/>
      <c r="J362" s="993"/>
      <c r="K362" s="993"/>
    </row>
    <row r="363" spans="1:11" ht="14.1" customHeight="1">
      <c r="A363" s="993"/>
      <c r="B363" s="993"/>
      <c r="C363" s="1009" t="s">
        <v>236</v>
      </c>
      <c r="D363" s="1023" t="s">
        <v>200</v>
      </c>
      <c r="E363" s="1010">
        <v>0</v>
      </c>
      <c r="F363" s="1010">
        <v>0</v>
      </c>
      <c r="G363" s="1010">
        <v>0</v>
      </c>
      <c r="H363" s="993"/>
      <c r="I363" s="993"/>
      <c r="J363" s="993"/>
      <c r="K363" s="993"/>
    </row>
    <row r="364" spans="1:11" ht="14.1" customHeight="1">
      <c r="A364" s="993"/>
      <c r="B364" s="993"/>
      <c r="C364" s="1011" t="s">
        <v>237</v>
      </c>
      <c r="D364" s="1010">
        <v>0</v>
      </c>
      <c r="E364" s="1010">
        <v>41200000</v>
      </c>
      <c r="F364" s="1010">
        <v>0</v>
      </c>
      <c r="G364" s="1010">
        <v>0</v>
      </c>
      <c r="H364" s="993"/>
      <c r="I364" s="993"/>
      <c r="J364" s="993"/>
      <c r="K364" s="993"/>
    </row>
    <row r="365" spans="1:11" ht="15" customHeight="1">
      <c r="A365" s="993"/>
      <c r="B365" s="993"/>
      <c r="C365" s="1012" t="s">
        <v>200</v>
      </c>
      <c r="D365" s="1013" t="s">
        <v>200</v>
      </c>
      <c r="E365" s="1013" t="s">
        <v>200</v>
      </c>
      <c r="F365" s="1013" t="s">
        <v>200</v>
      </c>
      <c r="G365" s="1013" t="s">
        <v>200</v>
      </c>
      <c r="H365" s="993"/>
      <c r="I365" s="993"/>
      <c r="J365" s="993"/>
      <c r="K365" s="993"/>
    </row>
    <row r="366" spans="1:11" ht="15" customHeight="1">
      <c r="A366" s="993"/>
      <c r="B366" s="993"/>
      <c r="C366" s="996" t="s">
        <v>250</v>
      </c>
      <c r="D366" s="1014">
        <v>0</v>
      </c>
      <c r="E366" s="1014">
        <v>473700000</v>
      </c>
      <c r="F366" s="1014">
        <v>354948000</v>
      </c>
      <c r="G366" s="1014">
        <v>355970000</v>
      </c>
      <c r="H366" s="993"/>
      <c r="I366" s="993"/>
      <c r="J366" s="993"/>
      <c r="K366" s="993"/>
    </row>
    <row r="367" spans="1:11" ht="15" customHeight="1">
      <c r="A367" s="993"/>
      <c r="B367" s="993"/>
      <c r="C367" s="997" t="s">
        <v>219</v>
      </c>
      <c r="D367" s="1015">
        <v>0</v>
      </c>
      <c r="E367" s="1015">
        <v>182900000</v>
      </c>
      <c r="F367" s="1015">
        <v>162700000</v>
      </c>
      <c r="G367" s="1015">
        <v>163000000</v>
      </c>
      <c r="H367" s="993"/>
      <c r="I367" s="993"/>
      <c r="J367" s="993"/>
      <c r="K367" s="993"/>
    </row>
    <row r="368" spans="1:11" ht="15" customHeight="1">
      <c r="A368" s="993"/>
      <c r="B368" s="993"/>
      <c r="C368" s="997" t="s">
        <v>220</v>
      </c>
      <c r="D368" s="1015">
        <v>0</v>
      </c>
      <c r="E368" s="1015">
        <v>182900000</v>
      </c>
      <c r="F368" s="1015">
        <v>162700000</v>
      </c>
      <c r="G368" s="1015">
        <v>163000000</v>
      </c>
      <c r="H368" s="993"/>
      <c r="I368" s="993"/>
      <c r="J368" s="993"/>
      <c r="K368" s="993"/>
    </row>
    <row r="369" spans="1:11" ht="15" customHeight="1">
      <c r="A369" s="993"/>
      <c r="B369" s="993"/>
      <c r="C369" s="997" t="s">
        <v>221</v>
      </c>
      <c r="D369" s="1015">
        <v>0</v>
      </c>
      <c r="E369" s="1015">
        <v>0</v>
      </c>
      <c r="F369" s="1015">
        <v>0</v>
      </c>
      <c r="G369" s="1015">
        <v>0</v>
      </c>
      <c r="H369" s="993"/>
      <c r="I369" s="993"/>
      <c r="J369" s="993"/>
      <c r="K369" s="993"/>
    </row>
    <row r="370" spans="1:11" ht="15" customHeight="1">
      <c r="A370" s="993"/>
      <c r="B370" s="993"/>
      <c r="C370" s="997" t="s">
        <v>222</v>
      </c>
      <c r="D370" s="1015">
        <v>0</v>
      </c>
      <c r="E370" s="1015">
        <v>29400000</v>
      </c>
      <c r="F370" s="1015">
        <v>25000000</v>
      </c>
      <c r="G370" s="1015">
        <v>25700000</v>
      </c>
      <c r="H370" s="993"/>
      <c r="I370" s="993"/>
      <c r="J370" s="993"/>
      <c r="K370" s="993"/>
    </row>
    <row r="371" spans="1:11" ht="15" customHeight="1">
      <c r="A371" s="993"/>
      <c r="B371" s="993"/>
      <c r="C371" s="997" t="s">
        <v>220</v>
      </c>
      <c r="D371" s="1015">
        <v>0</v>
      </c>
      <c r="E371" s="1015">
        <v>29400000</v>
      </c>
      <c r="F371" s="1015">
        <v>25000000</v>
      </c>
      <c r="G371" s="1015">
        <v>25700000</v>
      </c>
      <c r="H371" s="993"/>
      <c r="I371" s="993"/>
      <c r="J371" s="993"/>
      <c r="K371" s="993"/>
    </row>
    <row r="372" spans="1:11" ht="15" customHeight="1">
      <c r="A372" s="993"/>
      <c r="B372" s="993"/>
      <c r="C372" s="997" t="s">
        <v>221</v>
      </c>
      <c r="D372" s="1015">
        <v>0</v>
      </c>
      <c r="E372" s="1015">
        <v>0</v>
      </c>
      <c r="F372" s="1015">
        <v>0</v>
      </c>
      <c r="G372" s="1015">
        <v>0</v>
      </c>
      <c r="H372" s="993"/>
      <c r="I372" s="993"/>
      <c r="J372" s="993"/>
      <c r="K372" s="993"/>
    </row>
    <row r="373" spans="1:11" ht="15" customHeight="1">
      <c r="A373" s="993"/>
      <c r="B373" s="993"/>
      <c r="C373" s="997" t="s">
        <v>223</v>
      </c>
      <c r="D373" s="1015">
        <v>0</v>
      </c>
      <c r="E373" s="1015">
        <v>160160000</v>
      </c>
      <c r="F373" s="1015">
        <v>117208000</v>
      </c>
      <c r="G373" s="1015">
        <v>117230000</v>
      </c>
      <c r="H373" s="993"/>
      <c r="I373" s="993"/>
      <c r="J373" s="993"/>
      <c r="K373" s="993"/>
    </row>
    <row r="374" spans="1:11" ht="15" customHeight="1">
      <c r="A374" s="993"/>
      <c r="B374" s="993"/>
      <c r="C374" s="997" t="s">
        <v>220</v>
      </c>
      <c r="D374" s="1015">
        <v>0</v>
      </c>
      <c r="E374" s="1015">
        <v>160160000</v>
      </c>
      <c r="F374" s="1015">
        <v>117208000</v>
      </c>
      <c r="G374" s="1015">
        <v>117230000</v>
      </c>
      <c r="H374" s="993"/>
      <c r="I374" s="993"/>
      <c r="J374" s="993"/>
      <c r="K374" s="993"/>
    </row>
    <row r="375" spans="1:11" ht="15" customHeight="1">
      <c r="A375" s="993"/>
      <c r="B375" s="993"/>
      <c r="C375" s="997" t="s">
        <v>221</v>
      </c>
      <c r="D375" s="1015">
        <v>0</v>
      </c>
      <c r="E375" s="1015">
        <v>0</v>
      </c>
      <c r="F375" s="1015">
        <v>0</v>
      </c>
      <c r="G375" s="1015">
        <v>0</v>
      </c>
      <c r="H375" s="993"/>
      <c r="I375" s="993"/>
      <c r="J375" s="993"/>
      <c r="K375" s="993"/>
    </row>
    <row r="376" spans="1:11" ht="15" customHeight="1">
      <c r="A376" s="993"/>
      <c r="B376" s="993"/>
      <c r="C376" s="997" t="s">
        <v>224</v>
      </c>
      <c r="D376" s="1015">
        <v>0</v>
      </c>
      <c r="E376" s="1015">
        <v>0</v>
      </c>
      <c r="F376" s="1015">
        <v>0</v>
      </c>
      <c r="G376" s="1015">
        <v>0</v>
      </c>
      <c r="H376" s="993"/>
      <c r="I376" s="993"/>
      <c r="J376" s="993"/>
      <c r="K376" s="993"/>
    </row>
    <row r="377" spans="1:11" ht="15" customHeight="1">
      <c r="A377" s="993"/>
      <c r="B377" s="993"/>
      <c r="C377" s="997" t="s">
        <v>220</v>
      </c>
      <c r="D377" s="1015">
        <v>0</v>
      </c>
      <c r="E377" s="1015">
        <v>0</v>
      </c>
      <c r="F377" s="1015">
        <v>0</v>
      </c>
      <c r="G377" s="1015">
        <v>0</v>
      </c>
      <c r="H377" s="993"/>
      <c r="I377" s="993"/>
      <c r="J377" s="993"/>
      <c r="K377" s="993"/>
    </row>
    <row r="378" spans="1:11" ht="15" customHeight="1">
      <c r="A378" s="993"/>
      <c r="B378" s="993"/>
      <c r="C378" s="997" t="s">
        <v>221</v>
      </c>
      <c r="D378" s="1015">
        <v>0</v>
      </c>
      <c r="E378" s="1015">
        <v>0</v>
      </c>
      <c r="F378" s="1015">
        <v>0</v>
      </c>
      <c r="G378" s="1015">
        <v>0</v>
      </c>
      <c r="H378" s="993"/>
      <c r="I378" s="993"/>
      <c r="J378" s="993"/>
      <c r="K378" s="993"/>
    </row>
    <row r="379" spans="1:11" ht="20.100000000000001" customHeight="1">
      <c r="A379" s="993"/>
      <c r="B379" s="993"/>
      <c r="C379" s="997" t="s">
        <v>251</v>
      </c>
      <c r="D379" s="1016">
        <v>0</v>
      </c>
      <c r="E379" s="1016">
        <v>0</v>
      </c>
      <c r="F379" s="1016">
        <v>0</v>
      </c>
      <c r="G379" s="1016">
        <v>0</v>
      </c>
      <c r="H379" s="993"/>
      <c r="I379" s="993"/>
      <c r="J379" s="993"/>
      <c r="K379" s="993"/>
    </row>
    <row r="380" spans="1:11" ht="15" customHeight="1">
      <c r="A380" s="993"/>
      <c r="B380" s="993"/>
      <c r="C380" s="997" t="s">
        <v>220</v>
      </c>
      <c r="D380" s="1015">
        <v>0</v>
      </c>
      <c r="E380" s="1015">
        <v>0</v>
      </c>
      <c r="F380" s="1015">
        <v>0</v>
      </c>
      <c r="G380" s="1015">
        <v>0</v>
      </c>
      <c r="H380" s="993"/>
      <c r="I380" s="993"/>
      <c r="J380" s="993"/>
      <c r="K380" s="993"/>
    </row>
    <row r="381" spans="1:11" ht="15" customHeight="1">
      <c r="A381" s="993"/>
      <c r="B381" s="993"/>
      <c r="C381" s="997" t="s">
        <v>221</v>
      </c>
      <c r="D381" s="1015">
        <v>0</v>
      </c>
      <c r="E381" s="1015">
        <v>0</v>
      </c>
      <c r="F381" s="1015">
        <v>0</v>
      </c>
      <c r="G381" s="1015">
        <v>0</v>
      </c>
      <c r="H381" s="993"/>
      <c r="I381" s="993"/>
      <c r="J381" s="993"/>
      <c r="K381" s="993"/>
    </row>
    <row r="382" spans="1:11" ht="15" customHeight="1">
      <c r="A382" s="993"/>
      <c r="B382" s="993"/>
      <c r="C382" s="997" t="s">
        <v>226</v>
      </c>
      <c r="D382" s="1015">
        <v>0</v>
      </c>
      <c r="E382" s="1015">
        <v>1000000</v>
      </c>
      <c r="F382" s="1015">
        <v>1000000</v>
      </c>
      <c r="G382" s="1015">
        <v>1000000</v>
      </c>
      <c r="H382" s="993"/>
      <c r="I382" s="993"/>
      <c r="J382" s="993"/>
      <c r="K382" s="993"/>
    </row>
    <row r="383" spans="1:11" ht="15" customHeight="1">
      <c r="A383" s="993"/>
      <c r="B383" s="993"/>
      <c r="C383" s="997" t="s">
        <v>220</v>
      </c>
      <c r="D383" s="1015">
        <v>0</v>
      </c>
      <c r="E383" s="1015">
        <v>1000000</v>
      </c>
      <c r="F383" s="1015">
        <v>1000000</v>
      </c>
      <c r="G383" s="1015">
        <v>1000000</v>
      </c>
      <c r="H383" s="993"/>
      <c r="I383" s="993"/>
      <c r="J383" s="993"/>
      <c r="K383" s="993"/>
    </row>
    <row r="384" spans="1:11" ht="15" customHeight="1">
      <c r="A384" s="993"/>
      <c r="B384" s="993"/>
      <c r="C384" s="997" t="s">
        <v>221</v>
      </c>
      <c r="D384" s="1015">
        <v>0</v>
      </c>
      <c r="E384" s="1015">
        <v>0</v>
      </c>
      <c r="F384" s="1015">
        <v>0</v>
      </c>
      <c r="G384" s="1015">
        <v>0</v>
      </c>
      <c r="H384" s="993"/>
      <c r="I384" s="993"/>
      <c r="J384" s="993"/>
      <c r="K384" s="993"/>
    </row>
    <row r="385" spans="1:11" ht="15" customHeight="1">
      <c r="A385" s="993"/>
      <c r="B385" s="993"/>
      <c r="C385" s="997" t="s">
        <v>227</v>
      </c>
      <c r="D385" s="1015">
        <v>0</v>
      </c>
      <c r="E385" s="1015">
        <v>47540000</v>
      </c>
      <c r="F385" s="1015">
        <v>47540000</v>
      </c>
      <c r="G385" s="1015">
        <v>47540000</v>
      </c>
      <c r="H385" s="993"/>
      <c r="I385" s="993"/>
      <c r="J385" s="993"/>
      <c r="K385" s="993"/>
    </row>
    <row r="386" spans="1:11" ht="15" customHeight="1">
      <c r="A386" s="993"/>
      <c r="B386" s="993"/>
      <c r="C386" s="997" t="s">
        <v>220</v>
      </c>
      <c r="D386" s="1015">
        <v>0</v>
      </c>
      <c r="E386" s="1015">
        <v>47540000</v>
      </c>
      <c r="F386" s="1015">
        <v>47540000</v>
      </c>
      <c r="G386" s="1015">
        <v>47540000</v>
      </c>
      <c r="H386" s="993"/>
      <c r="I386" s="993"/>
      <c r="J386" s="993"/>
      <c r="K386" s="993"/>
    </row>
    <row r="387" spans="1:11" ht="15" customHeight="1">
      <c r="A387" s="993"/>
      <c r="B387" s="993"/>
      <c r="C387" s="997" t="s">
        <v>221</v>
      </c>
      <c r="D387" s="1015">
        <v>0</v>
      </c>
      <c r="E387" s="1015">
        <v>0</v>
      </c>
      <c r="F387" s="1015">
        <v>0</v>
      </c>
      <c r="G387" s="1015">
        <v>0</v>
      </c>
      <c r="H387" s="993"/>
      <c r="I387" s="993"/>
      <c r="J387" s="993"/>
      <c r="K387" s="993"/>
    </row>
    <row r="388" spans="1:11" ht="15" customHeight="1">
      <c r="A388" s="993"/>
      <c r="B388" s="993"/>
      <c r="C388" s="997" t="s">
        <v>228</v>
      </c>
      <c r="D388" s="1015">
        <v>0</v>
      </c>
      <c r="E388" s="1015">
        <v>10000000</v>
      </c>
      <c r="F388" s="1015">
        <v>0</v>
      </c>
      <c r="G388" s="1015">
        <v>0</v>
      </c>
      <c r="H388" s="993"/>
      <c r="I388" s="993"/>
      <c r="J388" s="993"/>
      <c r="K388" s="993"/>
    </row>
    <row r="389" spans="1:11" ht="15" customHeight="1">
      <c r="A389" s="993"/>
      <c r="B389" s="993"/>
      <c r="C389" s="997" t="s">
        <v>220</v>
      </c>
      <c r="D389" s="1015">
        <v>0</v>
      </c>
      <c r="E389" s="1015">
        <v>10000000</v>
      </c>
      <c r="F389" s="1015">
        <v>0</v>
      </c>
      <c r="G389" s="1015">
        <v>0</v>
      </c>
      <c r="H389" s="993"/>
      <c r="I389" s="993"/>
      <c r="J389" s="993"/>
      <c r="K389" s="993"/>
    </row>
    <row r="390" spans="1:11" ht="15" customHeight="1">
      <c r="A390" s="993"/>
      <c r="B390" s="993"/>
      <c r="C390" s="997" t="s">
        <v>229</v>
      </c>
      <c r="D390" s="1015">
        <v>0</v>
      </c>
      <c r="E390" s="1015">
        <v>0</v>
      </c>
      <c r="F390" s="1015">
        <v>0</v>
      </c>
      <c r="G390" s="1015">
        <v>0</v>
      </c>
      <c r="H390" s="993"/>
      <c r="I390" s="993"/>
      <c r="J390" s="993"/>
      <c r="K390" s="993"/>
    </row>
    <row r="391" spans="1:11" ht="15" customHeight="1">
      <c r="A391" s="993"/>
      <c r="B391" s="993"/>
      <c r="C391" s="997" t="s">
        <v>230</v>
      </c>
      <c r="D391" s="1015">
        <v>0</v>
      </c>
      <c r="E391" s="1015">
        <v>0</v>
      </c>
      <c r="F391" s="1015">
        <v>0</v>
      </c>
      <c r="G391" s="1015">
        <v>0</v>
      </c>
      <c r="H391" s="993"/>
      <c r="I391" s="993"/>
      <c r="J391" s="993"/>
      <c r="K391" s="993"/>
    </row>
    <row r="392" spans="1:11" ht="15" customHeight="1">
      <c r="A392" s="993"/>
      <c r="B392" s="993"/>
      <c r="C392" s="997" t="s">
        <v>231</v>
      </c>
      <c r="D392" s="1015">
        <v>0</v>
      </c>
      <c r="E392" s="1015">
        <v>0</v>
      </c>
      <c r="F392" s="1015">
        <v>0</v>
      </c>
      <c r="G392" s="1015">
        <v>0</v>
      </c>
      <c r="H392" s="993"/>
      <c r="I392" s="993"/>
      <c r="J392" s="993"/>
      <c r="K392" s="993"/>
    </row>
    <row r="393" spans="1:11" ht="15" customHeight="1">
      <c r="A393" s="993"/>
      <c r="B393" s="993"/>
      <c r="C393" s="997" t="s">
        <v>232</v>
      </c>
      <c r="D393" s="1015">
        <v>0</v>
      </c>
      <c r="E393" s="1015">
        <v>0</v>
      </c>
      <c r="F393" s="1015">
        <v>0</v>
      </c>
      <c r="G393" s="1015">
        <v>0</v>
      </c>
      <c r="H393" s="993"/>
      <c r="I393" s="993"/>
      <c r="J393" s="993"/>
      <c r="K393" s="993"/>
    </row>
    <row r="394" spans="1:11" ht="15" customHeight="1">
      <c r="A394" s="993"/>
      <c r="B394" s="993"/>
      <c r="C394" s="997" t="s">
        <v>233</v>
      </c>
      <c r="D394" s="1015">
        <v>0</v>
      </c>
      <c r="E394" s="1015">
        <v>42700000</v>
      </c>
      <c r="F394" s="1015">
        <v>1500000</v>
      </c>
      <c r="G394" s="1015">
        <v>1500000</v>
      </c>
      <c r="H394" s="993"/>
      <c r="I394" s="993"/>
      <c r="J394" s="993"/>
      <c r="K394" s="993"/>
    </row>
    <row r="395" spans="1:11" ht="15" customHeight="1">
      <c r="A395" s="993"/>
      <c r="B395" s="993"/>
      <c r="C395" s="997" t="s">
        <v>220</v>
      </c>
      <c r="D395" s="1015">
        <v>0</v>
      </c>
      <c r="E395" s="1015">
        <v>42700000</v>
      </c>
      <c r="F395" s="1015">
        <v>1500000</v>
      </c>
      <c r="G395" s="1015">
        <v>1500000</v>
      </c>
      <c r="H395" s="993"/>
      <c r="I395" s="993"/>
      <c r="J395" s="993"/>
      <c r="K395" s="993"/>
    </row>
    <row r="396" spans="1:11" ht="15" customHeight="1">
      <c r="A396" s="993"/>
      <c r="B396" s="993"/>
      <c r="C396" s="997" t="s">
        <v>229</v>
      </c>
      <c r="D396" s="1015">
        <v>0</v>
      </c>
      <c r="E396" s="1015">
        <v>0</v>
      </c>
      <c r="F396" s="1015">
        <v>0</v>
      </c>
      <c r="G396" s="1015">
        <v>0</v>
      </c>
      <c r="H396" s="993"/>
      <c r="I396" s="993"/>
      <c r="J396" s="993"/>
      <c r="K396" s="993"/>
    </row>
    <row r="397" spans="1:11" ht="15" customHeight="1">
      <c r="A397" s="993"/>
      <c r="B397" s="993"/>
      <c r="C397" s="997" t="s">
        <v>230</v>
      </c>
      <c r="D397" s="1015">
        <v>0</v>
      </c>
      <c r="E397" s="1015">
        <v>0</v>
      </c>
      <c r="F397" s="1015">
        <v>0</v>
      </c>
      <c r="G397" s="1015">
        <v>0</v>
      </c>
      <c r="H397" s="993"/>
      <c r="I397" s="993"/>
      <c r="J397" s="993"/>
      <c r="K397" s="993"/>
    </row>
    <row r="398" spans="1:11" ht="15" customHeight="1">
      <c r="A398" s="993"/>
      <c r="B398" s="993"/>
      <c r="C398" s="997" t="s">
        <v>231</v>
      </c>
      <c r="D398" s="1015">
        <v>0</v>
      </c>
      <c r="E398" s="1015">
        <v>0</v>
      </c>
      <c r="F398" s="1015">
        <v>0</v>
      </c>
      <c r="G398" s="1015">
        <v>0</v>
      </c>
      <c r="H398" s="993"/>
      <c r="I398" s="993"/>
      <c r="J398" s="993"/>
      <c r="K398" s="993"/>
    </row>
    <row r="399" spans="1:11" ht="15" customHeight="1">
      <c r="A399" s="993"/>
      <c r="B399" s="993"/>
      <c r="C399" s="997" t="s">
        <v>232</v>
      </c>
      <c r="D399" s="1015">
        <v>0</v>
      </c>
      <c r="E399" s="1015">
        <v>0</v>
      </c>
      <c r="F399" s="1015">
        <v>0</v>
      </c>
      <c r="G399" s="1015">
        <v>0</v>
      </c>
      <c r="H399" s="993"/>
      <c r="I399" s="993"/>
      <c r="J399" s="993"/>
      <c r="K399" s="993"/>
    </row>
    <row r="400" spans="1:11" ht="15" customHeight="1">
      <c r="A400" s="993"/>
      <c r="B400" s="993"/>
      <c r="C400" s="997" t="s">
        <v>234</v>
      </c>
      <c r="D400" s="1015">
        <v>0</v>
      </c>
      <c r="E400" s="1015">
        <v>0</v>
      </c>
      <c r="F400" s="1015">
        <v>0</v>
      </c>
      <c r="G400" s="1015">
        <v>0</v>
      </c>
      <c r="H400" s="993"/>
      <c r="I400" s="993"/>
      <c r="J400" s="993"/>
      <c r="K400" s="993"/>
    </row>
    <row r="401" spans="1:11" ht="15" customHeight="1">
      <c r="A401" s="993"/>
      <c r="B401" s="993"/>
      <c r="C401" s="997" t="s">
        <v>220</v>
      </c>
      <c r="D401" s="1015">
        <v>0</v>
      </c>
      <c r="E401" s="1015">
        <v>0</v>
      </c>
      <c r="F401" s="1015">
        <v>0</v>
      </c>
      <c r="G401" s="1015">
        <v>0</v>
      </c>
      <c r="H401" s="993"/>
      <c r="I401" s="993"/>
      <c r="J401" s="993"/>
      <c r="K401" s="993"/>
    </row>
    <row r="402" spans="1:11" ht="15" customHeight="1">
      <c r="A402" s="993"/>
      <c r="B402" s="993"/>
      <c r="C402" s="997" t="s">
        <v>229</v>
      </c>
      <c r="D402" s="1015">
        <v>0</v>
      </c>
      <c r="E402" s="1015">
        <v>0</v>
      </c>
      <c r="F402" s="1015">
        <v>0</v>
      </c>
      <c r="G402" s="1015">
        <v>0</v>
      </c>
      <c r="H402" s="993"/>
      <c r="I402" s="993"/>
      <c r="J402" s="993"/>
      <c r="K402" s="993"/>
    </row>
    <row r="403" spans="1:11" ht="15" customHeight="1">
      <c r="A403" s="993"/>
      <c r="B403" s="993"/>
      <c r="C403" s="997" t="s">
        <v>230</v>
      </c>
      <c r="D403" s="1015">
        <v>0</v>
      </c>
      <c r="E403" s="1015">
        <v>0</v>
      </c>
      <c r="F403" s="1015">
        <v>0</v>
      </c>
      <c r="G403" s="1015">
        <v>0</v>
      </c>
      <c r="H403" s="993"/>
      <c r="I403" s="993"/>
      <c r="J403" s="993"/>
      <c r="K403" s="993"/>
    </row>
    <row r="404" spans="1:11" ht="15" customHeight="1">
      <c r="A404" s="993"/>
      <c r="B404" s="993"/>
      <c r="C404" s="997" t="s">
        <v>231</v>
      </c>
      <c r="D404" s="1015">
        <v>0</v>
      </c>
      <c r="E404" s="1015">
        <v>0</v>
      </c>
      <c r="F404" s="1015">
        <v>0</v>
      </c>
      <c r="G404" s="1015">
        <v>0</v>
      </c>
      <c r="H404" s="993"/>
      <c r="I404" s="993"/>
      <c r="J404" s="993"/>
      <c r="K404" s="993"/>
    </row>
    <row r="405" spans="1:11" ht="15" customHeight="1">
      <c r="A405" s="993"/>
      <c r="B405" s="993"/>
      <c r="C405" s="997" t="s">
        <v>232</v>
      </c>
      <c r="D405" s="1015">
        <v>0</v>
      </c>
      <c r="E405" s="1015">
        <v>0</v>
      </c>
      <c r="F405" s="1015">
        <v>0</v>
      </c>
      <c r="G405" s="1015">
        <v>0</v>
      </c>
      <c r="H405" s="993"/>
      <c r="I405" s="993"/>
      <c r="J405" s="993"/>
      <c r="K405" s="993"/>
    </row>
    <row r="406" spans="1:11" ht="15" customHeight="1">
      <c r="A406" s="993"/>
      <c r="B406" s="993"/>
      <c r="C406" s="997" t="s">
        <v>235</v>
      </c>
      <c r="D406" s="1015">
        <v>0</v>
      </c>
      <c r="E406" s="1015">
        <v>0</v>
      </c>
      <c r="F406" s="1015">
        <v>0</v>
      </c>
      <c r="G406" s="1015">
        <v>0</v>
      </c>
      <c r="H406" s="993"/>
      <c r="I406" s="993"/>
      <c r="J406" s="993"/>
      <c r="K406" s="993"/>
    </row>
    <row r="407" spans="1:11" ht="15" customHeight="1">
      <c r="A407" s="993"/>
      <c r="B407" s="993"/>
      <c r="C407" s="997" t="s">
        <v>236</v>
      </c>
      <c r="D407" s="1015">
        <v>0</v>
      </c>
      <c r="E407" s="1015">
        <v>0</v>
      </c>
      <c r="F407" s="1015">
        <v>0</v>
      </c>
      <c r="G407" s="1015">
        <v>0</v>
      </c>
      <c r="H407" s="993"/>
      <c r="I407" s="993"/>
      <c r="J407" s="993"/>
      <c r="K407" s="993"/>
    </row>
    <row r="408" spans="1:11" ht="20.100000000000001" customHeight="1">
      <c r="A408" s="993"/>
      <c r="B408" s="993"/>
      <c r="C408" s="1017" t="s">
        <v>200</v>
      </c>
      <c r="D408" s="993"/>
      <c r="E408" s="993"/>
      <c r="F408" s="993"/>
      <c r="G408" s="993"/>
      <c r="H408" s="993"/>
      <c r="I408" s="993"/>
      <c r="J408" s="993"/>
      <c r="K408" s="993"/>
    </row>
    <row r="409" spans="1:11" ht="20.100000000000001" customHeight="1">
      <c r="A409" s="1018" t="s">
        <v>252</v>
      </c>
      <c r="B409" s="1004" t="s">
        <v>84</v>
      </c>
      <c r="C409" s="1004" t="s">
        <v>200</v>
      </c>
      <c r="D409" s="993"/>
      <c r="E409" s="1019" t="s">
        <v>200</v>
      </c>
      <c r="F409" s="1004" t="s">
        <v>84</v>
      </c>
      <c r="G409" s="1004" t="s">
        <v>200</v>
      </c>
      <c r="H409" s="1020" t="s">
        <v>200</v>
      </c>
      <c r="I409" s="1019" t="s">
        <v>200</v>
      </c>
      <c r="J409" s="1004" t="s">
        <v>84</v>
      </c>
      <c r="K409" s="1004" t="s">
        <v>200</v>
      </c>
    </row>
    <row r="410" spans="1:11" ht="20.100000000000001" customHeight="1">
      <c r="A410" s="1021" t="s">
        <v>253</v>
      </c>
      <c r="B410" s="1004" t="s">
        <v>254</v>
      </c>
      <c r="C410" s="1004" t="s">
        <v>200</v>
      </c>
      <c r="D410" s="993"/>
      <c r="E410" s="1021" t="s">
        <v>255</v>
      </c>
      <c r="F410" s="1004" t="s">
        <v>254</v>
      </c>
      <c r="G410" s="1004" t="s">
        <v>200</v>
      </c>
      <c r="H410" s="993"/>
      <c r="I410" s="1021" t="s">
        <v>256</v>
      </c>
      <c r="J410" s="1004" t="s">
        <v>254</v>
      </c>
      <c r="K410" s="1004" t="s">
        <v>200</v>
      </c>
    </row>
    <row r="411" spans="1:11" ht="20.100000000000001" customHeight="1">
      <c r="A411" s="1022" t="s">
        <v>200</v>
      </c>
      <c r="B411" s="1004" t="s">
        <v>86</v>
      </c>
      <c r="C411" s="1004" t="s">
        <v>200</v>
      </c>
      <c r="D411" s="993"/>
      <c r="E411" s="1022" t="s">
        <v>200</v>
      </c>
      <c r="F411" s="1004" t="s">
        <v>86</v>
      </c>
      <c r="G411" s="1004" t="s">
        <v>200</v>
      </c>
      <c r="H411" s="993"/>
      <c r="I411" s="1022" t="s">
        <v>200</v>
      </c>
      <c r="J411" s="1004" t="s">
        <v>86</v>
      </c>
      <c r="K411" s="1004" t="s">
        <v>200</v>
      </c>
    </row>
  </sheetData>
  <mergeCells count="44">
    <mergeCell ref="C20:G20"/>
    <mergeCell ref="C1:G1"/>
    <mergeCell ref="C2:G2"/>
    <mergeCell ref="D3:G3"/>
    <mergeCell ref="D4:G4"/>
    <mergeCell ref="D5:G5"/>
    <mergeCell ref="D6:G6"/>
    <mergeCell ref="D7:G7"/>
    <mergeCell ref="C8:G8"/>
    <mergeCell ref="C9:G9"/>
    <mergeCell ref="D10:G10"/>
    <mergeCell ref="D14:G14"/>
    <mergeCell ref="D136:G136"/>
    <mergeCell ref="D21:G21"/>
    <mergeCell ref="D22:G22"/>
    <mergeCell ref="D23:G23"/>
    <mergeCell ref="D24:G24"/>
    <mergeCell ref="C33:G33"/>
    <mergeCell ref="D78:G78"/>
    <mergeCell ref="D79:G79"/>
    <mergeCell ref="D80:G80"/>
    <mergeCell ref="C89:G89"/>
    <mergeCell ref="D134:G134"/>
    <mergeCell ref="D135:G135"/>
    <mergeCell ref="D252:G252"/>
    <mergeCell ref="C145:G145"/>
    <mergeCell ref="C190:G190"/>
    <mergeCell ref="D191:G191"/>
    <mergeCell ref="D192:G192"/>
    <mergeCell ref="D193:G193"/>
    <mergeCell ref="D194:G194"/>
    <mergeCell ref="C203:G203"/>
    <mergeCell ref="D248:G248"/>
    <mergeCell ref="D249:G249"/>
    <mergeCell ref="C250:G250"/>
    <mergeCell ref="D251:G251"/>
    <mergeCell ref="D311:G311"/>
    <mergeCell ref="C320:G320"/>
    <mergeCell ref="D253:G253"/>
    <mergeCell ref="D254:G254"/>
    <mergeCell ref="C263:G263"/>
    <mergeCell ref="D308:G308"/>
    <mergeCell ref="D309:G309"/>
    <mergeCell ref="D310:G310"/>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739F3-A89B-43D7-8734-25DB94740EEC}">
  <dimension ref="A1:K119"/>
  <sheetViews>
    <sheetView workbookViewId="0">
      <selection activeCell="I20" sqref="I20"/>
    </sheetView>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1598</v>
      </c>
      <c r="E3" s="1650"/>
      <c r="F3" s="1650"/>
      <c r="G3" s="1650"/>
      <c r="H3" s="993"/>
      <c r="I3" s="993"/>
      <c r="J3" s="993"/>
      <c r="K3" s="993"/>
    </row>
    <row r="4" spans="1:11" ht="14.1" customHeight="1">
      <c r="A4" s="993"/>
      <c r="B4" s="993"/>
      <c r="C4" s="995" t="s">
        <v>196</v>
      </c>
      <c r="D4" s="1649" t="s">
        <v>1599</v>
      </c>
      <c r="E4" s="1650"/>
      <c r="F4" s="1650"/>
      <c r="G4" s="1650"/>
      <c r="H4" s="993"/>
      <c r="I4" s="993"/>
      <c r="J4" s="993"/>
      <c r="K4" s="993"/>
    </row>
    <row r="5" spans="1:11" ht="14.1" customHeight="1">
      <c r="A5" s="993"/>
      <c r="B5" s="993"/>
      <c r="C5" s="995" t="s">
        <v>2</v>
      </c>
      <c r="D5" s="1649" t="s">
        <v>1658</v>
      </c>
      <c r="E5" s="1650"/>
      <c r="F5" s="1650"/>
      <c r="G5" s="1650"/>
      <c r="H5" s="993"/>
      <c r="I5" s="993"/>
      <c r="J5" s="993"/>
      <c r="K5" s="993"/>
    </row>
    <row r="6" spans="1:11" ht="14.1" customHeight="1">
      <c r="A6" s="993"/>
      <c r="B6" s="993"/>
      <c r="C6" s="995" t="s">
        <v>4</v>
      </c>
      <c r="D6" s="1649" t="s">
        <v>1659</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20.100000000000001" customHeight="1">
      <c r="A9" s="993"/>
      <c r="B9" s="993"/>
      <c r="C9" s="1655" t="s">
        <v>1660</v>
      </c>
      <c r="D9" s="1656"/>
      <c r="E9" s="1656"/>
      <c r="F9" s="1656"/>
      <c r="G9" s="1656"/>
      <c r="H9" s="993"/>
      <c r="I9" s="993"/>
      <c r="J9" s="993"/>
      <c r="K9" s="993"/>
    </row>
    <row r="10" spans="1:11" ht="34.5" customHeight="1">
      <c r="A10" s="993"/>
      <c r="B10" s="993"/>
      <c r="C10" s="996" t="s">
        <v>10</v>
      </c>
      <c r="D10" s="1657" t="s">
        <v>1661</v>
      </c>
      <c r="E10" s="1658"/>
      <c r="F10" s="1658"/>
      <c r="G10" s="1658"/>
      <c r="H10" s="993"/>
      <c r="I10" s="993"/>
      <c r="J10" s="993"/>
      <c r="K10" s="993"/>
    </row>
    <row r="11" spans="1:11" ht="40.5" customHeight="1">
      <c r="A11" s="993"/>
      <c r="B11" s="993"/>
      <c r="C11" s="996" t="s">
        <v>203</v>
      </c>
      <c r="D11" s="1657" t="s">
        <v>1662</v>
      </c>
      <c r="E11" s="1658"/>
      <c r="F11" s="1658"/>
      <c r="G11" s="1658"/>
      <c r="H11" s="993"/>
      <c r="I11" s="993"/>
      <c r="J11" s="993"/>
      <c r="K11" s="993"/>
    </row>
    <row r="12" spans="1:11" ht="27.95" customHeight="1">
      <c r="A12" s="993"/>
      <c r="B12" s="993"/>
      <c r="C12" s="997" t="s">
        <v>205</v>
      </c>
      <c r="D12" s="998">
        <v>2025</v>
      </c>
      <c r="E12" s="998">
        <v>2026</v>
      </c>
      <c r="F12" s="998">
        <v>2027</v>
      </c>
      <c r="G12" s="998">
        <v>2028</v>
      </c>
      <c r="H12" s="993"/>
      <c r="I12" s="993"/>
      <c r="J12" s="993"/>
      <c r="K12" s="993"/>
    </row>
    <row r="13" spans="1:11" ht="14.1" customHeight="1">
      <c r="A13" s="993"/>
      <c r="B13" s="993"/>
      <c r="C13" s="999"/>
      <c r="D13" s="1000" t="s">
        <v>13</v>
      </c>
      <c r="E13" s="1000" t="s">
        <v>14</v>
      </c>
      <c r="F13" s="1000" t="s">
        <v>14</v>
      </c>
      <c r="G13" s="1000" t="s">
        <v>14</v>
      </c>
      <c r="H13" s="993"/>
      <c r="I13" s="993"/>
      <c r="J13" s="993"/>
      <c r="K13" s="993"/>
    </row>
    <row r="14" spans="1:11" ht="41.1" customHeight="1">
      <c r="A14" s="993"/>
      <c r="B14" s="993"/>
      <c r="C14" s="997" t="s">
        <v>1663</v>
      </c>
      <c r="D14" s="1001" t="s">
        <v>200</v>
      </c>
      <c r="E14" s="1001" t="s">
        <v>200</v>
      </c>
      <c r="F14" s="1001" t="s">
        <v>200</v>
      </c>
      <c r="G14" s="1001" t="s">
        <v>200</v>
      </c>
      <c r="H14" s="993"/>
      <c r="I14" s="993"/>
      <c r="J14" s="993"/>
      <c r="K14" s="993"/>
    </row>
    <row r="15" spans="1:11" ht="14.1" customHeight="1">
      <c r="A15" s="993"/>
      <c r="B15" s="993"/>
      <c r="C15" s="1643" t="s">
        <v>51</v>
      </c>
      <c r="D15" s="1644"/>
      <c r="E15" s="1644"/>
      <c r="F15" s="1644"/>
      <c r="G15" s="1644"/>
      <c r="H15" s="993"/>
      <c r="I15" s="993"/>
      <c r="J15" s="993"/>
      <c r="K15" s="993"/>
    </row>
    <row r="16" spans="1:11" ht="14.1" customHeight="1">
      <c r="A16" s="993"/>
      <c r="B16" s="993"/>
      <c r="C16" s="1002" t="s">
        <v>1664</v>
      </c>
      <c r="D16" s="1643" t="s">
        <v>1665</v>
      </c>
      <c r="E16" s="1644"/>
      <c r="F16" s="1644"/>
      <c r="G16" s="1644"/>
      <c r="H16" s="993"/>
      <c r="I16" s="993"/>
      <c r="J16" s="993"/>
      <c r="K16" s="993"/>
    </row>
    <row r="17" spans="1:11" ht="14.1" customHeight="1">
      <c r="A17" s="993"/>
      <c r="B17" s="993"/>
      <c r="C17" s="1003" t="s">
        <v>209</v>
      </c>
      <c r="D17" s="1659" t="s">
        <v>1666</v>
      </c>
      <c r="E17" s="1660"/>
      <c r="F17" s="1660"/>
      <c r="G17" s="1660"/>
      <c r="H17" s="993"/>
      <c r="I17" s="993"/>
      <c r="J17" s="993"/>
      <c r="K17" s="993"/>
    </row>
    <row r="18" spans="1:11" ht="14.1" customHeight="1">
      <c r="A18" s="993"/>
      <c r="B18" s="993"/>
      <c r="C18" s="1004" t="s">
        <v>211</v>
      </c>
      <c r="D18" s="1661" t="s">
        <v>1666</v>
      </c>
      <c r="E18" s="1662"/>
      <c r="F18" s="1662"/>
      <c r="G18" s="1662"/>
      <c r="H18" s="993"/>
      <c r="I18" s="993"/>
      <c r="J18" s="993"/>
      <c r="K18" s="993"/>
    </row>
    <row r="19" spans="1:11" ht="14.1" customHeight="1">
      <c r="A19" s="993"/>
      <c r="B19" s="993"/>
      <c r="C19" s="1004" t="s">
        <v>31</v>
      </c>
      <c r="D19" s="1661" t="s">
        <v>1667</v>
      </c>
      <c r="E19" s="1662"/>
      <c r="F19" s="1662"/>
      <c r="G19" s="1662"/>
      <c r="H19" s="993"/>
      <c r="I19" s="993"/>
      <c r="J19" s="993"/>
      <c r="K19" s="993"/>
    </row>
    <row r="20" spans="1:11" ht="15" customHeight="1">
      <c r="A20" s="993"/>
      <c r="B20" s="993"/>
      <c r="C20" s="1005"/>
      <c r="D20" s="1006">
        <v>2025</v>
      </c>
      <c r="E20" s="1006">
        <v>2026</v>
      </c>
      <c r="F20" s="1006">
        <v>2027</v>
      </c>
      <c r="G20" s="1006">
        <v>2028</v>
      </c>
      <c r="H20" s="993"/>
      <c r="I20" s="993"/>
      <c r="J20" s="993"/>
      <c r="K20" s="993"/>
    </row>
    <row r="21" spans="1:11" ht="15" customHeight="1">
      <c r="A21" s="993"/>
      <c r="B21" s="993"/>
      <c r="C21" s="1007"/>
      <c r="D21" s="1008" t="s">
        <v>13</v>
      </c>
      <c r="E21" s="1008" t="s">
        <v>14</v>
      </c>
      <c r="F21" s="1008" t="s">
        <v>14</v>
      </c>
      <c r="G21" s="1008" t="s">
        <v>14</v>
      </c>
      <c r="H21" s="993"/>
      <c r="I21" s="993"/>
      <c r="J21" s="993"/>
      <c r="K21" s="993"/>
    </row>
    <row r="22" spans="1:11" ht="14.1" customHeight="1">
      <c r="A22" s="993"/>
      <c r="B22" s="993"/>
      <c r="C22" s="997" t="s">
        <v>33</v>
      </c>
      <c r="D22" s="1001" t="s">
        <v>200</v>
      </c>
      <c r="E22" s="1001" t="s">
        <v>248</v>
      </c>
      <c r="F22" s="1001" t="s">
        <v>248</v>
      </c>
      <c r="G22" s="1001" t="s">
        <v>248</v>
      </c>
      <c r="H22" s="993"/>
      <c r="I22" s="993"/>
      <c r="J22" s="993"/>
      <c r="K22" s="993"/>
    </row>
    <row r="23" spans="1:11" ht="14.1" customHeight="1">
      <c r="A23" s="993"/>
      <c r="B23" s="993"/>
      <c r="C23" s="997" t="s">
        <v>214</v>
      </c>
      <c r="D23" s="1001" t="s">
        <v>200</v>
      </c>
      <c r="E23" s="1001" t="s">
        <v>1668</v>
      </c>
      <c r="F23" s="1001" t="s">
        <v>164</v>
      </c>
      <c r="G23" s="1001" t="s">
        <v>164</v>
      </c>
      <c r="H23" s="993"/>
      <c r="I23" s="993"/>
      <c r="J23" s="993"/>
      <c r="K23" s="993"/>
    </row>
    <row r="24" spans="1:11" ht="14.1" customHeight="1">
      <c r="A24" s="993"/>
      <c r="B24" s="993"/>
      <c r="C24" s="997" t="s">
        <v>215</v>
      </c>
      <c r="D24" s="1001" t="s">
        <v>164</v>
      </c>
      <c r="E24" s="1001" t="s">
        <v>1668</v>
      </c>
      <c r="F24" s="1001" t="s">
        <v>164</v>
      </c>
      <c r="G24" s="1001" t="s">
        <v>164</v>
      </c>
      <c r="H24" s="993"/>
      <c r="I24" s="993"/>
      <c r="J24" s="993"/>
      <c r="K24" s="993"/>
    </row>
    <row r="25" spans="1:11" ht="14.1" customHeight="1">
      <c r="A25" s="993"/>
      <c r="B25" s="993"/>
      <c r="C25" s="997" t="s">
        <v>216</v>
      </c>
      <c r="D25" s="1001" t="s">
        <v>200</v>
      </c>
      <c r="E25" s="1001" t="s">
        <v>200</v>
      </c>
      <c r="F25" s="1001" t="s">
        <v>164</v>
      </c>
      <c r="G25" s="1001" t="s">
        <v>164</v>
      </c>
      <c r="H25" s="993"/>
      <c r="I25" s="993"/>
      <c r="J25" s="993"/>
      <c r="K25" s="993"/>
    </row>
    <row r="26" spans="1:11" ht="14.1" customHeight="1">
      <c r="A26" s="993"/>
      <c r="B26" s="993"/>
      <c r="C26" s="997" t="s">
        <v>217</v>
      </c>
      <c r="D26" s="1001" t="s">
        <v>200</v>
      </c>
      <c r="E26" s="1001" t="s">
        <v>200</v>
      </c>
      <c r="F26" s="1001" t="s">
        <v>936</v>
      </c>
      <c r="G26" s="1001" t="s">
        <v>200</v>
      </c>
      <c r="H26" s="993"/>
      <c r="I26" s="993"/>
      <c r="J26" s="993"/>
      <c r="K26" s="993"/>
    </row>
    <row r="27" spans="1:11" ht="14.1" customHeight="1">
      <c r="A27" s="993"/>
      <c r="B27" s="993"/>
      <c r="C27" s="997" t="s">
        <v>39</v>
      </c>
      <c r="D27" s="1001" t="s">
        <v>200</v>
      </c>
      <c r="E27" s="1001" t="s">
        <v>200</v>
      </c>
      <c r="F27" s="1001" t="s">
        <v>936</v>
      </c>
      <c r="G27" s="1001" t="s">
        <v>200</v>
      </c>
      <c r="H27" s="993"/>
      <c r="I27" s="993"/>
      <c r="J27" s="993"/>
      <c r="K27" s="993"/>
    </row>
    <row r="28" spans="1:11" ht="14.1" customHeight="1">
      <c r="A28" s="993"/>
      <c r="B28" s="993"/>
      <c r="C28" s="1663" t="s">
        <v>218</v>
      </c>
      <c r="D28" s="1664"/>
      <c r="E28" s="1664"/>
      <c r="F28" s="1664"/>
      <c r="G28" s="1664"/>
      <c r="H28" s="993"/>
      <c r="I28" s="993"/>
      <c r="J28" s="993"/>
      <c r="K28" s="993"/>
    </row>
    <row r="29" spans="1:11" ht="14.1" customHeight="1">
      <c r="A29" s="993"/>
      <c r="B29" s="993"/>
      <c r="C29" s="1005"/>
      <c r="D29" s="1006">
        <v>2025</v>
      </c>
      <c r="E29" s="1006">
        <v>2026</v>
      </c>
      <c r="F29" s="1006">
        <v>2027</v>
      </c>
      <c r="G29" s="1006">
        <v>2028</v>
      </c>
      <c r="H29" s="993"/>
      <c r="I29" s="993"/>
      <c r="J29" s="993"/>
      <c r="K29" s="993"/>
    </row>
    <row r="30" spans="1:11" ht="14.1" customHeight="1">
      <c r="A30" s="993"/>
      <c r="B30" s="993"/>
      <c r="C30" s="1007"/>
      <c r="D30" s="1008" t="s">
        <v>13</v>
      </c>
      <c r="E30" s="1008" t="s">
        <v>14</v>
      </c>
      <c r="F30" s="1008" t="s">
        <v>14</v>
      </c>
      <c r="G30" s="1008" t="s">
        <v>14</v>
      </c>
      <c r="H30" s="993"/>
      <c r="I30" s="993"/>
      <c r="J30" s="993"/>
      <c r="K30" s="993"/>
    </row>
    <row r="31" spans="1:11" ht="14.1" customHeight="1">
      <c r="A31" s="993"/>
      <c r="B31" s="993"/>
      <c r="C31" s="1009" t="s">
        <v>219</v>
      </c>
      <c r="D31" s="1023" t="s">
        <v>200</v>
      </c>
      <c r="E31" s="1010">
        <v>0</v>
      </c>
      <c r="F31" s="1010">
        <v>0</v>
      </c>
      <c r="G31" s="1010">
        <v>0</v>
      </c>
      <c r="H31" s="993"/>
      <c r="I31" s="993"/>
      <c r="J31" s="993"/>
      <c r="K31" s="993"/>
    </row>
    <row r="32" spans="1:11" ht="14.1" customHeight="1">
      <c r="A32" s="993"/>
      <c r="B32" s="993"/>
      <c r="C32" s="1009" t="s">
        <v>220</v>
      </c>
      <c r="D32" s="1023" t="s">
        <v>200</v>
      </c>
      <c r="E32" s="1010">
        <v>0</v>
      </c>
      <c r="F32" s="1010">
        <v>0</v>
      </c>
      <c r="G32" s="1010">
        <v>0</v>
      </c>
      <c r="H32" s="993"/>
      <c r="I32" s="993"/>
      <c r="J32" s="993"/>
      <c r="K32" s="993"/>
    </row>
    <row r="33" spans="1:11" ht="14.1" customHeight="1">
      <c r="A33" s="993"/>
      <c r="B33" s="993"/>
      <c r="C33" s="1009" t="s">
        <v>221</v>
      </c>
      <c r="D33" s="1023" t="s">
        <v>200</v>
      </c>
      <c r="E33" s="1010">
        <v>0</v>
      </c>
      <c r="F33" s="1010">
        <v>0</v>
      </c>
      <c r="G33" s="1010">
        <v>0</v>
      </c>
      <c r="H33" s="993"/>
      <c r="I33" s="993"/>
      <c r="J33" s="993"/>
      <c r="K33" s="993"/>
    </row>
    <row r="34" spans="1:11" ht="14.1" customHeight="1">
      <c r="A34" s="993"/>
      <c r="B34" s="993"/>
      <c r="C34" s="1009" t="s">
        <v>222</v>
      </c>
      <c r="D34" s="1023" t="s">
        <v>200</v>
      </c>
      <c r="E34" s="1010">
        <v>0</v>
      </c>
      <c r="F34" s="1010">
        <v>0</v>
      </c>
      <c r="G34" s="1010">
        <v>0</v>
      </c>
      <c r="H34" s="993"/>
      <c r="I34" s="993"/>
      <c r="J34" s="993"/>
      <c r="K34" s="993"/>
    </row>
    <row r="35" spans="1:11" ht="14.1" customHeight="1">
      <c r="A35" s="993"/>
      <c r="B35" s="993"/>
      <c r="C35" s="1009" t="s">
        <v>220</v>
      </c>
      <c r="D35" s="1023" t="s">
        <v>200</v>
      </c>
      <c r="E35" s="1010">
        <v>0</v>
      </c>
      <c r="F35" s="1010">
        <v>0</v>
      </c>
      <c r="G35" s="1010">
        <v>0</v>
      </c>
      <c r="H35" s="993"/>
      <c r="I35" s="993"/>
      <c r="J35" s="993"/>
      <c r="K35" s="993"/>
    </row>
    <row r="36" spans="1:11" ht="14.1" customHeight="1">
      <c r="A36" s="993"/>
      <c r="B36" s="993"/>
      <c r="C36" s="1009" t="s">
        <v>221</v>
      </c>
      <c r="D36" s="1023" t="s">
        <v>200</v>
      </c>
      <c r="E36" s="1010">
        <v>0</v>
      </c>
      <c r="F36" s="1010">
        <v>0</v>
      </c>
      <c r="G36" s="1010">
        <v>0</v>
      </c>
      <c r="H36" s="993"/>
      <c r="I36" s="993"/>
      <c r="J36" s="993"/>
      <c r="K36" s="993"/>
    </row>
    <row r="37" spans="1:11" ht="14.1" customHeight="1">
      <c r="A37" s="993"/>
      <c r="B37" s="993"/>
      <c r="C37" s="1009" t="s">
        <v>223</v>
      </c>
      <c r="D37" s="1023" t="s">
        <v>200</v>
      </c>
      <c r="E37" s="1010">
        <v>0</v>
      </c>
      <c r="F37" s="1010">
        <v>0</v>
      </c>
      <c r="G37" s="1010">
        <v>0</v>
      </c>
      <c r="H37" s="993"/>
      <c r="I37" s="993"/>
      <c r="J37" s="993"/>
      <c r="K37" s="993"/>
    </row>
    <row r="38" spans="1:11" ht="14.1" customHeight="1">
      <c r="A38" s="993"/>
      <c r="B38" s="993"/>
      <c r="C38" s="1009" t="s">
        <v>220</v>
      </c>
      <c r="D38" s="1023" t="s">
        <v>200</v>
      </c>
      <c r="E38" s="1010">
        <v>0</v>
      </c>
      <c r="F38" s="1010">
        <v>0</v>
      </c>
      <c r="G38" s="1010">
        <v>0</v>
      </c>
      <c r="H38" s="993"/>
      <c r="I38" s="993"/>
      <c r="J38" s="993"/>
      <c r="K38" s="993"/>
    </row>
    <row r="39" spans="1:11" ht="14.1" customHeight="1">
      <c r="A39" s="993"/>
      <c r="B39" s="993"/>
      <c r="C39" s="1009" t="s">
        <v>221</v>
      </c>
      <c r="D39" s="1023" t="s">
        <v>200</v>
      </c>
      <c r="E39" s="1010">
        <v>0</v>
      </c>
      <c r="F39" s="1010">
        <v>0</v>
      </c>
      <c r="G39" s="1010">
        <v>0</v>
      </c>
      <c r="H39" s="993"/>
      <c r="I39" s="993"/>
      <c r="J39" s="993"/>
      <c r="K39" s="993"/>
    </row>
    <row r="40" spans="1:11" ht="14.1" customHeight="1">
      <c r="A40" s="993"/>
      <c r="B40" s="993"/>
      <c r="C40" s="1009" t="s">
        <v>224</v>
      </c>
      <c r="D40" s="1023" t="s">
        <v>200</v>
      </c>
      <c r="E40" s="1010">
        <v>0</v>
      </c>
      <c r="F40" s="1010">
        <v>0</v>
      </c>
      <c r="G40" s="1010">
        <v>0</v>
      </c>
      <c r="H40" s="993"/>
      <c r="I40" s="993"/>
      <c r="J40" s="993"/>
      <c r="K40" s="993"/>
    </row>
    <row r="41" spans="1:11" ht="14.1" customHeight="1">
      <c r="A41" s="993"/>
      <c r="B41" s="993"/>
      <c r="C41" s="1009" t="s">
        <v>220</v>
      </c>
      <c r="D41" s="1023" t="s">
        <v>200</v>
      </c>
      <c r="E41" s="1010">
        <v>0</v>
      </c>
      <c r="F41" s="1010">
        <v>0</v>
      </c>
      <c r="G41" s="1010">
        <v>0</v>
      </c>
      <c r="H41" s="993"/>
      <c r="I41" s="993"/>
      <c r="J41" s="993"/>
      <c r="K41" s="993"/>
    </row>
    <row r="42" spans="1:11" ht="14.1" customHeight="1">
      <c r="A42" s="993"/>
      <c r="B42" s="993"/>
      <c r="C42" s="1009" t="s">
        <v>221</v>
      </c>
      <c r="D42" s="1023" t="s">
        <v>200</v>
      </c>
      <c r="E42" s="1010">
        <v>0</v>
      </c>
      <c r="F42" s="1010">
        <v>0</v>
      </c>
      <c r="G42" s="1010">
        <v>0</v>
      </c>
      <c r="H42" s="993"/>
      <c r="I42" s="993"/>
      <c r="J42" s="993"/>
      <c r="K42" s="993"/>
    </row>
    <row r="43" spans="1:11" ht="14.1" customHeight="1">
      <c r="A43" s="993"/>
      <c r="B43" s="993"/>
      <c r="C43" s="1009" t="s">
        <v>225</v>
      </c>
      <c r="D43" s="1023" t="s">
        <v>200</v>
      </c>
      <c r="E43" s="1010">
        <v>0</v>
      </c>
      <c r="F43" s="1010">
        <v>0</v>
      </c>
      <c r="G43" s="1010">
        <v>0</v>
      </c>
      <c r="H43" s="993"/>
      <c r="I43" s="993"/>
      <c r="J43" s="993"/>
      <c r="K43" s="993"/>
    </row>
    <row r="44" spans="1:11" ht="14.1" customHeight="1">
      <c r="A44" s="993"/>
      <c r="B44" s="993"/>
      <c r="C44" s="1009" t="s">
        <v>220</v>
      </c>
      <c r="D44" s="1023" t="s">
        <v>200</v>
      </c>
      <c r="E44" s="1010">
        <v>0</v>
      </c>
      <c r="F44" s="1010">
        <v>0</v>
      </c>
      <c r="G44" s="1010">
        <v>0</v>
      </c>
      <c r="H44" s="993"/>
      <c r="I44" s="993"/>
      <c r="J44" s="993"/>
      <c r="K44" s="993"/>
    </row>
    <row r="45" spans="1:11" ht="14.1" customHeight="1">
      <c r="A45" s="993"/>
      <c r="B45" s="993"/>
      <c r="C45" s="1009" t="s">
        <v>221</v>
      </c>
      <c r="D45" s="1023" t="s">
        <v>200</v>
      </c>
      <c r="E45" s="1010">
        <v>0</v>
      </c>
      <c r="F45" s="1010">
        <v>0</v>
      </c>
      <c r="G45" s="1010">
        <v>0</v>
      </c>
      <c r="H45" s="993"/>
      <c r="I45" s="993"/>
      <c r="J45" s="993"/>
      <c r="K45" s="993"/>
    </row>
    <row r="46" spans="1:11" ht="14.1" customHeight="1">
      <c r="A46" s="993"/>
      <c r="B46" s="993"/>
      <c r="C46" s="1009" t="s">
        <v>226</v>
      </c>
      <c r="D46" s="1023" t="s">
        <v>200</v>
      </c>
      <c r="E46" s="1010">
        <v>0</v>
      </c>
      <c r="F46" s="1010">
        <v>0</v>
      </c>
      <c r="G46" s="1010">
        <v>0</v>
      </c>
      <c r="H46" s="993"/>
      <c r="I46" s="993"/>
      <c r="J46" s="993"/>
      <c r="K46" s="993"/>
    </row>
    <row r="47" spans="1:11" ht="14.1" customHeight="1">
      <c r="A47" s="993"/>
      <c r="B47" s="993"/>
      <c r="C47" s="1009" t="s">
        <v>220</v>
      </c>
      <c r="D47" s="1023" t="s">
        <v>200</v>
      </c>
      <c r="E47" s="1010">
        <v>0</v>
      </c>
      <c r="F47" s="1010">
        <v>0</v>
      </c>
      <c r="G47" s="1010">
        <v>0</v>
      </c>
      <c r="H47" s="993"/>
      <c r="I47" s="993"/>
      <c r="J47" s="993"/>
      <c r="K47" s="993"/>
    </row>
    <row r="48" spans="1:11" ht="14.1" customHeight="1">
      <c r="A48" s="993"/>
      <c r="B48" s="993"/>
      <c r="C48" s="1009" t="s">
        <v>221</v>
      </c>
      <c r="D48" s="1023" t="s">
        <v>200</v>
      </c>
      <c r="E48" s="1010">
        <v>0</v>
      </c>
      <c r="F48" s="1010">
        <v>0</v>
      </c>
      <c r="G48" s="1010">
        <v>0</v>
      </c>
      <c r="H48" s="993"/>
      <c r="I48" s="993"/>
      <c r="J48" s="993"/>
      <c r="K48" s="993"/>
    </row>
    <row r="49" spans="1:11" ht="14.1" customHeight="1">
      <c r="A49" s="993"/>
      <c r="B49" s="993"/>
      <c r="C49" s="1009" t="s">
        <v>227</v>
      </c>
      <c r="D49" s="1023" t="s">
        <v>200</v>
      </c>
      <c r="E49" s="1010">
        <v>0</v>
      </c>
      <c r="F49" s="1010">
        <v>0</v>
      </c>
      <c r="G49" s="1010">
        <v>0</v>
      </c>
      <c r="H49" s="993"/>
      <c r="I49" s="993"/>
      <c r="J49" s="993"/>
      <c r="K49" s="993"/>
    </row>
    <row r="50" spans="1:11" ht="14.1" customHeight="1">
      <c r="A50" s="993"/>
      <c r="B50" s="993"/>
      <c r="C50" s="1009" t="s">
        <v>220</v>
      </c>
      <c r="D50" s="1023" t="s">
        <v>200</v>
      </c>
      <c r="E50" s="1010">
        <v>0</v>
      </c>
      <c r="F50" s="1010">
        <v>0</v>
      </c>
      <c r="G50" s="1010">
        <v>0</v>
      </c>
      <c r="H50" s="993"/>
      <c r="I50" s="993"/>
      <c r="J50" s="993"/>
      <c r="K50" s="993"/>
    </row>
    <row r="51" spans="1:11" ht="14.1" customHeight="1">
      <c r="A51" s="993"/>
      <c r="B51" s="993"/>
      <c r="C51" s="1009" t="s">
        <v>221</v>
      </c>
      <c r="D51" s="1023" t="s">
        <v>200</v>
      </c>
      <c r="E51" s="1010">
        <v>0</v>
      </c>
      <c r="F51" s="1010">
        <v>0</v>
      </c>
      <c r="G51" s="1010">
        <v>0</v>
      </c>
      <c r="H51" s="993"/>
      <c r="I51" s="993"/>
      <c r="J51" s="993"/>
      <c r="K51" s="993"/>
    </row>
    <row r="52" spans="1:11" ht="14.1" customHeight="1">
      <c r="A52" s="993"/>
      <c r="B52" s="993"/>
      <c r="C52" s="1009" t="s">
        <v>228</v>
      </c>
      <c r="D52" s="1023" t="s">
        <v>200</v>
      </c>
      <c r="E52" s="1010">
        <v>0</v>
      </c>
      <c r="F52" s="1010">
        <v>0</v>
      </c>
      <c r="G52" s="1010">
        <v>0</v>
      </c>
      <c r="H52" s="993"/>
      <c r="I52" s="993"/>
      <c r="J52" s="993"/>
      <c r="K52" s="993"/>
    </row>
    <row r="53" spans="1:11" ht="14.1" customHeight="1">
      <c r="A53" s="993"/>
      <c r="B53" s="993"/>
      <c r="C53" s="1009" t="s">
        <v>220</v>
      </c>
      <c r="D53" s="1023" t="s">
        <v>200</v>
      </c>
      <c r="E53" s="1010">
        <v>0</v>
      </c>
      <c r="F53" s="1010">
        <v>0</v>
      </c>
      <c r="G53" s="1010">
        <v>0</v>
      </c>
      <c r="H53" s="993"/>
      <c r="I53" s="993"/>
      <c r="J53" s="993"/>
      <c r="K53" s="993"/>
    </row>
    <row r="54" spans="1:11" ht="14.1" customHeight="1">
      <c r="A54" s="993"/>
      <c r="B54" s="993"/>
      <c r="C54" s="1009" t="s">
        <v>229</v>
      </c>
      <c r="D54" s="1023" t="s">
        <v>200</v>
      </c>
      <c r="E54" s="1010">
        <v>0</v>
      </c>
      <c r="F54" s="1010">
        <v>0</v>
      </c>
      <c r="G54" s="1010">
        <v>0</v>
      </c>
      <c r="H54" s="993"/>
      <c r="I54" s="993"/>
      <c r="J54" s="993"/>
      <c r="K54" s="993"/>
    </row>
    <row r="55" spans="1:11" ht="14.1" customHeight="1">
      <c r="A55" s="993"/>
      <c r="B55" s="993"/>
      <c r="C55" s="1009" t="s">
        <v>230</v>
      </c>
      <c r="D55" s="1023" t="s">
        <v>200</v>
      </c>
      <c r="E55" s="1010">
        <v>0</v>
      </c>
      <c r="F55" s="1010">
        <v>0</v>
      </c>
      <c r="G55" s="1010">
        <v>0</v>
      </c>
      <c r="H55" s="993"/>
      <c r="I55" s="993"/>
      <c r="J55" s="993"/>
      <c r="K55" s="993"/>
    </row>
    <row r="56" spans="1:11" ht="14.1" customHeight="1">
      <c r="A56" s="993"/>
      <c r="B56" s="993"/>
      <c r="C56" s="1009" t="s">
        <v>231</v>
      </c>
      <c r="D56" s="1023" t="s">
        <v>200</v>
      </c>
      <c r="E56" s="1010">
        <v>0</v>
      </c>
      <c r="F56" s="1010">
        <v>0</v>
      </c>
      <c r="G56" s="1010">
        <v>0</v>
      </c>
      <c r="H56" s="993"/>
      <c r="I56" s="993"/>
      <c r="J56" s="993"/>
      <c r="K56" s="993"/>
    </row>
    <row r="57" spans="1:11" ht="14.1" customHeight="1">
      <c r="A57" s="993"/>
      <c r="B57" s="993"/>
      <c r="C57" s="1009" t="s">
        <v>232</v>
      </c>
      <c r="D57" s="1023" t="s">
        <v>200</v>
      </c>
      <c r="E57" s="1010">
        <v>0</v>
      </c>
      <c r="F57" s="1010">
        <v>0</v>
      </c>
      <c r="G57" s="1010">
        <v>0</v>
      </c>
      <c r="H57" s="993"/>
      <c r="I57" s="993"/>
      <c r="J57" s="993"/>
      <c r="K57" s="993"/>
    </row>
    <row r="58" spans="1:11" ht="14.1" customHeight="1">
      <c r="A58" s="993"/>
      <c r="B58" s="993"/>
      <c r="C58" s="1009" t="s">
        <v>233</v>
      </c>
      <c r="D58" s="1023" t="s">
        <v>200</v>
      </c>
      <c r="E58" s="1010">
        <v>11900000</v>
      </c>
      <c r="F58" s="1010">
        <v>0</v>
      </c>
      <c r="G58" s="1010">
        <v>0</v>
      </c>
      <c r="H58" s="993"/>
      <c r="I58" s="993"/>
      <c r="J58" s="993"/>
      <c r="K58" s="993"/>
    </row>
    <row r="59" spans="1:11" ht="14.1" customHeight="1">
      <c r="A59" s="993"/>
      <c r="B59" s="993"/>
      <c r="C59" s="1009" t="s">
        <v>220</v>
      </c>
      <c r="D59" s="1023" t="s">
        <v>200</v>
      </c>
      <c r="E59" s="1010">
        <v>0</v>
      </c>
      <c r="F59" s="1010">
        <v>0</v>
      </c>
      <c r="G59" s="1010">
        <v>0</v>
      </c>
      <c r="H59" s="993"/>
      <c r="I59" s="993"/>
      <c r="J59" s="993"/>
      <c r="K59" s="993"/>
    </row>
    <row r="60" spans="1:11" ht="14.1" customHeight="1">
      <c r="A60" s="993"/>
      <c r="B60" s="993"/>
      <c r="C60" s="1009" t="s">
        <v>229</v>
      </c>
      <c r="D60" s="1023" t="s">
        <v>200</v>
      </c>
      <c r="E60" s="1010">
        <v>11900000</v>
      </c>
      <c r="F60" s="1010">
        <v>0</v>
      </c>
      <c r="G60" s="1010">
        <v>0</v>
      </c>
      <c r="H60" s="993"/>
      <c r="I60" s="993"/>
      <c r="J60" s="993"/>
      <c r="K60" s="993"/>
    </row>
    <row r="61" spans="1:11" ht="14.1" customHeight="1">
      <c r="A61" s="993"/>
      <c r="B61" s="993"/>
      <c r="C61" s="1009" t="s">
        <v>230</v>
      </c>
      <c r="D61" s="1023" t="s">
        <v>200</v>
      </c>
      <c r="E61" s="1010">
        <v>0</v>
      </c>
      <c r="F61" s="1010">
        <v>0</v>
      </c>
      <c r="G61" s="1010">
        <v>0</v>
      </c>
      <c r="H61" s="993"/>
      <c r="I61" s="993"/>
      <c r="J61" s="993"/>
      <c r="K61" s="993"/>
    </row>
    <row r="62" spans="1:11" ht="14.1" customHeight="1">
      <c r="A62" s="993"/>
      <c r="B62" s="993"/>
      <c r="C62" s="1009" t="s">
        <v>231</v>
      </c>
      <c r="D62" s="1023" t="s">
        <v>200</v>
      </c>
      <c r="E62" s="1010">
        <v>0</v>
      </c>
      <c r="F62" s="1010">
        <v>0</v>
      </c>
      <c r="G62" s="1010">
        <v>0</v>
      </c>
      <c r="H62" s="993"/>
      <c r="I62" s="993"/>
      <c r="J62" s="993"/>
      <c r="K62" s="993"/>
    </row>
    <row r="63" spans="1:11" ht="14.1" customHeight="1">
      <c r="A63" s="993"/>
      <c r="B63" s="993"/>
      <c r="C63" s="1009" t="s">
        <v>232</v>
      </c>
      <c r="D63" s="1023" t="s">
        <v>200</v>
      </c>
      <c r="E63" s="1010">
        <v>0</v>
      </c>
      <c r="F63" s="1010">
        <v>0</v>
      </c>
      <c r="G63" s="1010">
        <v>0</v>
      </c>
      <c r="H63" s="993"/>
      <c r="I63" s="993"/>
      <c r="J63" s="993"/>
      <c r="K63" s="993"/>
    </row>
    <row r="64" spans="1:11" ht="14.1" customHeight="1">
      <c r="A64" s="993"/>
      <c r="B64" s="993"/>
      <c r="C64" s="1009" t="s">
        <v>234</v>
      </c>
      <c r="D64" s="1023" t="s">
        <v>200</v>
      </c>
      <c r="E64" s="1010">
        <v>0</v>
      </c>
      <c r="F64" s="1010">
        <v>0</v>
      </c>
      <c r="G64" s="1010">
        <v>0</v>
      </c>
      <c r="H64" s="993"/>
      <c r="I64" s="993"/>
      <c r="J64" s="993"/>
      <c r="K64" s="993"/>
    </row>
    <row r="65" spans="1:11" ht="14.1" customHeight="1">
      <c r="A65" s="993"/>
      <c r="B65" s="993"/>
      <c r="C65" s="1009" t="s">
        <v>220</v>
      </c>
      <c r="D65" s="1023" t="s">
        <v>200</v>
      </c>
      <c r="E65" s="1010">
        <v>0</v>
      </c>
      <c r="F65" s="1010">
        <v>0</v>
      </c>
      <c r="G65" s="1010">
        <v>0</v>
      </c>
      <c r="H65" s="993"/>
      <c r="I65" s="993"/>
      <c r="J65" s="993"/>
      <c r="K65" s="993"/>
    </row>
    <row r="66" spans="1:11" ht="14.1" customHeight="1">
      <c r="A66" s="993"/>
      <c r="B66" s="993"/>
      <c r="C66" s="1009" t="s">
        <v>229</v>
      </c>
      <c r="D66" s="1023" t="s">
        <v>200</v>
      </c>
      <c r="E66" s="1010">
        <v>0</v>
      </c>
      <c r="F66" s="1010">
        <v>0</v>
      </c>
      <c r="G66" s="1010">
        <v>0</v>
      </c>
      <c r="H66" s="993"/>
      <c r="I66" s="993"/>
      <c r="J66" s="993"/>
      <c r="K66" s="993"/>
    </row>
    <row r="67" spans="1:11" ht="14.1" customHeight="1">
      <c r="A67" s="993"/>
      <c r="B67" s="993"/>
      <c r="C67" s="1009" t="s">
        <v>230</v>
      </c>
      <c r="D67" s="1023" t="s">
        <v>200</v>
      </c>
      <c r="E67" s="1010">
        <v>0</v>
      </c>
      <c r="F67" s="1010">
        <v>0</v>
      </c>
      <c r="G67" s="1010">
        <v>0</v>
      </c>
      <c r="H67" s="993"/>
      <c r="I67" s="993"/>
      <c r="J67" s="993"/>
      <c r="K67" s="993"/>
    </row>
    <row r="68" spans="1:11" ht="14.1" customHeight="1">
      <c r="A68" s="993"/>
      <c r="B68" s="993"/>
      <c r="C68" s="1009" t="s">
        <v>231</v>
      </c>
      <c r="D68" s="1023" t="s">
        <v>200</v>
      </c>
      <c r="E68" s="1010">
        <v>0</v>
      </c>
      <c r="F68" s="1010">
        <v>0</v>
      </c>
      <c r="G68" s="1010">
        <v>0</v>
      </c>
      <c r="H68" s="993"/>
      <c r="I68" s="993"/>
      <c r="J68" s="993"/>
      <c r="K68" s="993"/>
    </row>
    <row r="69" spans="1:11" ht="14.1" customHeight="1">
      <c r="A69" s="993"/>
      <c r="B69" s="993"/>
      <c r="C69" s="1009" t="s">
        <v>232</v>
      </c>
      <c r="D69" s="1023" t="s">
        <v>200</v>
      </c>
      <c r="E69" s="1010">
        <v>0</v>
      </c>
      <c r="F69" s="1010">
        <v>0</v>
      </c>
      <c r="G69" s="1010">
        <v>0</v>
      </c>
      <c r="H69" s="993"/>
      <c r="I69" s="993"/>
      <c r="J69" s="993"/>
      <c r="K69" s="993"/>
    </row>
    <row r="70" spans="1:11" ht="14.1" customHeight="1">
      <c r="A70" s="993"/>
      <c r="B70" s="993"/>
      <c r="C70" s="1009" t="s">
        <v>235</v>
      </c>
      <c r="D70" s="1023" t="s">
        <v>200</v>
      </c>
      <c r="E70" s="1010">
        <v>0</v>
      </c>
      <c r="F70" s="1010">
        <v>0</v>
      </c>
      <c r="G70" s="1010">
        <v>0</v>
      </c>
      <c r="H70" s="993"/>
      <c r="I70" s="993"/>
      <c r="J70" s="993"/>
      <c r="K70" s="993"/>
    </row>
    <row r="71" spans="1:11" ht="14.1" customHeight="1">
      <c r="A71" s="993"/>
      <c r="B71" s="993"/>
      <c r="C71" s="1009" t="s">
        <v>236</v>
      </c>
      <c r="D71" s="1023" t="s">
        <v>200</v>
      </c>
      <c r="E71" s="1010">
        <v>0</v>
      </c>
      <c r="F71" s="1010">
        <v>0</v>
      </c>
      <c r="G71" s="1010">
        <v>0</v>
      </c>
      <c r="H71" s="993"/>
      <c r="I71" s="993"/>
      <c r="J71" s="993"/>
      <c r="K71" s="993"/>
    </row>
    <row r="72" spans="1:11" ht="14.1" customHeight="1">
      <c r="A72" s="993"/>
      <c r="B72" s="993"/>
      <c r="C72" s="1011" t="s">
        <v>237</v>
      </c>
      <c r="D72" s="1010">
        <v>0</v>
      </c>
      <c r="E72" s="1010">
        <v>11900000</v>
      </c>
      <c r="F72" s="1010">
        <v>0</v>
      </c>
      <c r="G72" s="1010">
        <v>0</v>
      </c>
      <c r="H72" s="993"/>
      <c r="I72" s="993"/>
      <c r="J72" s="993"/>
      <c r="K72" s="993"/>
    </row>
    <row r="73" spans="1:11" ht="15" customHeight="1">
      <c r="A73" s="993"/>
      <c r="B73" s="993"/>
      <c r="C73" s="1012" t="s">
        <v>200</v>
      </c>
      <c r="D73" s="1013" t="s">
        <v>200</v>
      </c>
      <c r="E73" s="1013" t="s">
        <v>200</v>
      </c>
      <c r="F73" s="1013" t="s">
        <v>200</v>
      </c>
      <c r="G73" s="1013" t="s">
        <v>200</v>
      </c>
      <c r="H73" s="993"/>
      <c r="I73" s="993"/>
      <c r="J73" s="993"/>
      <c r="K73" s="993"/>
    </row>
    <row r="74" spans="1:11" ht="15" customHeight="1">
      <c r="A74" s="993"/>
      <c r="B74" s="993"/>
      <c r="C74" s="996" t="s">
        <v>250</v>
      </c>
      <c r="D74" s="1014">
        <v>0</v>
      </c>
      <c r="E74" s="1014">
        <v>11900000</v>
      </c>
      <c r="F74" s="1014">
        <v>0</v>
      </c>
      <c r="G74" s="1014">
        <v>0</v>
      </c>
      <c r="H74" s="993"/>
      <c r="I74" s="993"/>
      <c r="J74" s="993"/>
      <c r="K74" s="993"/>
    </row>
    <row r="75" spans="1:11" ht="15" customHeight="1">
      <c r="A75" s="993"/>
      <c r="B75" s="993"/>
      <c r="C75" s="997" t="s">
        <v>219</v>
      </c>
      <c r="D75" s="1015">
        <v>0</v>
      </c>
      <c r="E75" s="1015">
        <v>0</v>
      </c>
      <c r="F75" s="1015">
        <v>0</v>
      </c>
      <c r="G75" s="1015">
        <v>0</v>
      </c>
      <c r="H75" s="993"/>
      <c r="I75" s="993"/>
      <c r="J75" s="993"/>
      <c r="K75" s="993"/>
    </row>
    <row r="76" spans="1:11" ht="15" customHeight="1">
      <c r="A76" s="993"/>
      <c r="B76" s="993"/>
      <c r="C76" s="997" t="s">
        <v>220</v>
      </c>
      <c r="D76" s="1015">
        <v>0</v>
      </c>
      <c r="E76" s="1015">
        <v>0</v>
      </c>
      <c r="F76" s="1015">
        <v>0</v>
      </c>
      <c r="G76" s="1015">
        <v>0</v>
      </c>
      <c r="H76" s="993"/>
      <c r="I76" s="993"/>
      <c r="J76" s="993"/>
      <c r="K76" s="993"/>
    </row>
    <row r="77" spans="1:11" ht="15" customHeight="1">
      <c r="A77" s="993"/>
      <c r="B77" s="993"/>
      <c r="C77" s="997" t="s">
        <v>221</v>
      </c>
      <c r="D77" s="1015">
        <v>0</v>
      </c>
      <c r="E77" s="1015">
        <v>0</v>
      </c>
      <c r="F77" s="1015">
        <v>0</v>
      </c>
      <c r="G77" s="1015">
        <v>0</v>
      </c>
      <c r="H77" s="993"/>
      <c r="I77" s="993"/>
      <c r="J77" s="993"/>
      <c r="K77" s="993"/>
    </row>
    <row r="78" spans="1:11" ht="15" customHeight="1">
      <c r="A78" s="993"/>
      <c r="B78" s="993"/>
      <c r="C78" s="997" t="s">
        <v>222</v>
      </c>
      <c r="D78" s="1015">
        <v>0</v>
      </c>
      <c r="E78" s="1015">
        <v>0</v>
      </c>
      <c r="F78" s="1015">
        <v>0</v>
      </c>
      <c r="G78" s="1015">
        <v>0</v>
      </c>
      <c r="H78" s="993"/>
      <c r="I78" s="993"/>
      <c r="J78" s="993"/>
      <c r="K78" s="993"/>
    </row>
    <row r="79" spans="1:11" ht="15" customHeight="1">
      <c r="A79" s="993"/>
      <c r="B79" s="993"/>
      <c r="C79" s="997" t="s">
        <v>220</v>
      </c>
      <c r="D79" s="1015">
        <v>0</v>
      </c>
      <c r="E79" s="1015">
        <v>0</v>
      </c>
      <c r="F79" s="1015">
        <v>0</v>
      </c>
      <c r="G79" s="1015">
        <v>0</v>
      </c>
      <c r="H79" s="993"/>
      <c r="I79" s="993"/>
      <c r="J79" s="993"/>
      <c r="K79" s="993"/>
    </row>
    <row r="80" spans="1:11" ht="15" customHeight="1">
      <c r="A80" s="993"/>
      <c r="B80" s="993"/>
      <c r="C80" s="997" t="s">
        <v>221</v>
      </c>
      <c r="D80" s="1015">
        <v>0</v>
      </c>
      <c r="E80" s="1015">
        <v>0</v>
      </c>
      <c r="F80" s="1015">
        <v>0</v>
      </c>
      <c r="G80" s="1015">
        <v>0</v>
      </c>
      <c r="H80" s="993"/>
      <c r="I80" s="993"/>
      <c r="J80" s="993"/>
      <c r="K80" s="993"/>
    </row>
    <row r="81" spans="1:11" ht="15" customHeight="1">
      <c r="A81" s="993"/>
      <c r="B81" s="993"/>
      <c r="C81" s="997" t="s">
        <v>223</v>
      </c>
      <c r="D81" s="1015">
        <v>0</v>
      </c>
      <c r="E81" s="1015">
        <v>0</v>
      </c>
      <c r="F81" s="1015">
        <v>0</v>
      </c>
      <c r="G81" s="1015">
        <v>0</v>
      </c>
      <c r="H81" s="993"/>
      <c r="I81" s="993"/>
      <c r="J81" s="993"/>
      <c r="K81" s="993"/>
    </row>
    <row r="82" spans="1:11" ht="15" customHeight="1">
      <c r="A82" s="993"/>
      <c r="B82" s="993"/>
      <c r="C82" s="997" t="s">
        <v>220</v>
      </c>
      <c r="D82" s="1015">
        <v>0</v>
      </c>
      <c r="E82" s="1015">
        <v>0</v>
      </c>
      <c r="F82" s="1015">
        <v>0</v>
      </c>
      <c r="G82" s="1015">
        <v>0</v>
      </c>
      <c r="H82" s="993"/>
      <c r="I82" s="993"/>
      <c r="J82" s="993"/>
      <c r="K82" s="993"/>
    </row>
    <row r="83" spans="1:11" ht="15" customHeight="1">
      <c r="A83" s="993"/>
      <c r="B83" s="993"/>
      <c r="C83" s="997" t="s">
        <v>221</v>
      </c>
      <c r="D83" s="1015">
        <v>0</v>
      </c>
      <c r="E83" s="1015">
        <v>0</v>
      </c>
      <c r="F83" s="1015">
        <v>0</v>
      </c>
      <c r="G83" s="1015">
        <v>0</v>
      </c>
      <c r="H83" s="993"/>
      <c r="I83" s="993"/>
      <c r="J83" s="993"/>
      <c r="K83" s="993"/>
    </row>
    <row r="84" spans="1:11" ht="15" customHeight="1">
      <c r="A84" s="993"/>
      <c r="B84" s="993"/>
      <c r="C84" s="997" t="s">
        <v>224</v>
      </c>
      <c r="D84" s="1015">
        <v>0</v>
      </c>
      <c r="E84" s="1015">
        <v>0</v>
      </c>
      <c r="F84" s="1015">
        <v>0</v>
      </c>
      <c r="G84" s="1015">
        <v>0</v>
      </c>
      <c r="H84" s="993"/>
      <c r="I84" s="993"/>
      <c r="J84" s="993"/>
      <c r="K84" s="993"/>
    </row>
    <row r="85" spans="1:11" ht="15" customHeight="1">
      <c r="A85" s="993"/>
      <c r="B85" s="993"/>
      <c r="C85" s="997" t="s">
        <v>220</v>
      </c>
      <c r="D85" s="1015">
        <v>0</v>
      </c>
      <c r="E85" s="1015">
        <v>0</v>
      </c>
      <c r="F85" s="1015">
        <v>0</v>
      </c>
      <c r="G85" s="1015">
        <v>0</v>
      </c>
      <c r="H85" s="993"/>
      <c r="I85" s="993"/>
      <c r="J85" s="993"/>
      <c r="K85" s="993"/>
    </row>
    <row r="86" spans="1:11" ht="15" customHeight="1">
      <c r="A86" s="993"/>
      <c r="B86" s="993"/>
      <c r="C86" s="997" t="s">
        <v>221</v>
      </c>
      <c r="D86" s="1015">
        <v>0</v>
      </c>
      <c r="E86" s="1015">
        <v>0</v>
      </c>
      <c r="F86" s="1015">
        <v>0</v>
      </c>
      <c r="G86" s="1015">
        <v>0</v>
      </c>
      <c r="H86" s="993"/>
      <c r="I86" s="993"/>
      <c r="J86" s="993"/>
      <c r="K86" s="993"/>
    </row>
    <row r="87" spans="1:11" ht="20.100000000000001" customHeight="1">
      <c r="A87" s="993"/>
      <c r="B87" s="993"/>
      <c r="C87" s="997" t="s">
        <v>251</v>
      </c>
      <c r="D87" s="1016">
        <v>0</v>
      </c>
      <c r="E87" s="1016">
        <v>0</v>
      </c>
      <c r="F87" s="1016">
        <v>0</v>
      </c>
      <c r="G87" s="1016">
        <v>0</v>
      </c>
      <c r="H87" s="993"/>
      <c r="I87" s="993"/>
      <c r="J87" s="993"/>
      <c r="K87" s="993"/>
    </row>
    <row r="88" spans="1:11" ht="15" customHeight="1">
      <c r="A88" s="993"/>
      <c r="B88" s="993"/>
      <c r="C88" s="997" t="s">
        <v>220</v>
      </c>
      <c r="D88" s="1015">
        <v>0</v>
      </c>
      <c r="E88" s="1015">
        <v>0</v>
      </c>
      <c r="F88" s="1015">
        <v>0</v>
      </c>
      <c r="G88" s="1015">
        <v>0</v>
      </c>
      <c r="H88" s="993"/>
      <c r="I88" s="993"/>
      <c r="J88" s="993"/>
      <c r="K88" s="993"/>
    </row>
    <row r="89" spans="1:11" ht="15" customHeight="1">
      <c r="A89" s="993"/>
      <c r="B89" s="993"/>
      <c r="C89" s="997" t="s">
        <v>221</v>
      </c>
      <c r="D89" s="1015">
        <v>0</v>
      </c>
      <c r="E89" s="1015">
        <v>0</v>
      </c>
      <c r="F89" s="1015">
        <v>0</v>
      </c>
      <c r="G89" s="1015">
        <v>0</v>
      </c>
      <c r="H89" s="993"/>
      <c r="I89" s="993"/>
      <c r="J89" s="993"/>
      <c r="K89" s="993"/>
    </row>
    <row r="90" spans="1:11" ht="15" customHeight="1">
      <c r="A90" s="993"/>
      <c r="B90" s="993"/>
      <c r="C90" s="997" t="s">
        <v>226</v>
      </c>
      <c r="D90" s="1015">
        <v>0</v>
      </c>
      <c r="E90" s="1015">
        <v>0</v>
      </c>
      <c r="F90" s="1015">
        <v>0</v>
      </c>
      <c r="G90" s="1015">
        <v>0</v>
      </c>
      <c r="H90" s="993"/>
      <c r="I90" s="993"/>
      <c r="J90" s="993"/>
      <c r="K90" s="993"/>
    </row>
    <row r="91" spans="1:11" ht="15" customHeight="1">
      <c r="A91" s="993"/>
      <c r="B91" s="993"/>
      <c r="C91" s="997" t="s">
        <v>220</v>
      </c>
      <c r="D91" s="1015">
        <v>0</v>
      </c>
      <c r="E91" s="1015">
        <v>0</v>
      </c>
      <c r="F91" s="1015">
        <v>0</v>
      </c>
      <c r="G91" s="1015">
        <v>0</v>
      </c>
      <c r="H91" s="993"/>
      <c r="I91" s="993"/>
      <c r="J91" s="993"/>
      <c r="K91" s="993"/>
    </row>
    <row r="92" spans="1:11" ht="15" customHeight="1">
      <c r="A92" s="993"/>
      <c r="B92" s="993"/>
      <c r="C92" s="997" t="s">
        <v>221</v>
      </c>
      <c r="D92" s="1015">
        <v>0</v>
      </c>
      <c r="E92" s="1015">
        <v>0</v>
      </c>
      <c r="F92" s="1015">
        <v>0</v>
      </c>
      <c r="G92" s="1015">
        <v>0</v>
      </c>
      <c r="H92" s="993"/>
      <c r="I92" s="993"/>
      <c r="J92" s="993"/>
      <c r="K92" s="993"/>
    </row>
    <row r="93" spans="1:11" ht="15" customHeight="1">
      <c r="A93" s="993"/>
      <c r="B93" s="993"/>
      <c r="C93" s="997" t="s">
        <v>227</v>
      </c>
      <c r="D93" s="1015">
        <v>0</v>
      </c>
      <c r="E93" s="1015">
        <v>0</v>
      </c>
      <c r="F93" s="1015">
        <v>0</v>
      </c>
      <c r="G93" s="1015">
        <v>0</v>
      </c>
      <c r="H93" s="993"/>
      <c r="I93" s="993"/>
      <c r="J93" s="993"/>
      <c r="K93" s="993"/>
    </row>
    <row r="94" spans="1:11" ht="15" customHeight="1">
      <c r="A94" s="993"/>
      <c r="B94" s="993"/>
      <c r="C94" s="997" t="s">
        <v>220</v>
      </c>
      <c r="D94" s="1015">
        <v>0</v>
      </c>
      <c r="E94" s="1015">
        <v>0</v>
      </c>
      <c r="F94" s="1015">
        <v>0</v>
      </c>
      <c r="G94" s="1015">
        <v>0</v>
      </c>
      <c r="H94" s="993"/>
      <c r="I94" s="993"/>
      <c r="J94" s="993"/>
      <c r="K94" s="993"/>
    </row>
    <row r="95" spans="1:11" ht="15" customHeight="1">
      <c r="A95" s="993"/>
      <c r="B95" s="993"/>
      <c r="C95" s="997" t="s">
        <v>221</v>
      </c>
      <c r="D95" s="1015">
        <v>0</v>
      </c>
      <c r="E95" s="1015">
        <v>0</v>
      </c>
      <c r="F95" s="1015">
        <v>0</v>
      </c>
      <c r="G95" s="1015">
        <v>0</v>
      </c>
      <c r="H95" s="993"/>
      <c r="I95" s="993"/>
      <c r="J95" s="993"/>
      <c r="K95" s="993"/>
    </row>
    <row r="96" spans="1:11" ht="15" customHeight="1">
      <c r="A96" s="993"/>
      <c r="B96" s="993"/>
      <c r="C96" s="997" t="s">
        <v>228</v>
      </c>
      <c r="D96" s="1015">
        <v>0</v>
      </c>
      <c r="E96" s="1015">
        <v>0</v>
      </c>
      <c r="F96" s="1015">
        <v>0</v>
      </c>
      <c r="G96" s="1015">
        <v>0</v>
      </c>
      <c r="H96" s="993"/>
      <c r="I96" s="993"/>
      <c r="J96" s="993"/>
      <c r="K96" s="993"/>
    </row>
    <row r="97" spans="1:11" ht="15" customHeight="1">
      <c r="A97" s="993"/>
      <c r="B97" s="993"/>
      <c r="C97" s="997" t="s">
        <v>220</v>
      </c>
      <c r="D97" s="1015">
        <v>0</v>
      </c>
      <c r="E97" s="1015">
        <v>0</v>
      </c>
      <c r="F97" s="1015">
        <v>0</v>
      </c>
      <c r="G97" s="1015">
        <v>0</v>
      </c>
      <c r="H97" s="993"/>
      <c r="I97" s="993"/>
      <c r="J97" s="993"/>
      <c r="K97" s="993"/>
    </row>
    <row r="98" spans="1:11" ht="15" customHeight="1">
      <c r="A98" s="993"/>
      <c r="B98" s="993"/>
      <c r="C98" s="997" t="s">
        <v>229</v>
      </c>
      <c r="D98" s="1015">
        <v>0</v>
      </c>
      <c r="E98" s="1015">
        <v>0</v>
      </c>
      <c r="F98" s="1015">
        <v>0</v>
      </c>
      <c r="G98" s="1015">
        <v>0</v>
      </c>
      <c r="H98" s="993"/>
      <c r="I98" s="993"/>
      <c r="J98" s="993"/>
      <c r="K98" s="993"/>
    </row>
    <row r="99" spans="1:11" ht="15" customHeight="1">
      <c r="A99" s="993"/>
      <c r="B99" s="993"/>
      <c r="C99" s="997" t="s">
        <v>230</v>
      </c>
      <c r="D99" s="1015">
        <v>0</v>
      </c>
      <c r="E99" s="1015">
        <v>0</v>
      </c>
      <c r="F99" s="1015">
        <v>0</v>
      </c>
      <c r="G99" s="1015">
        <v>0</v>
      </c>
      <c r="H99" s="993"/>
      <c r="I99" s="993"/>
      <c r="J99" s="993"/>
      <c r="K99" s="993"/>
    </row>
    <row r="100" spans="1:11" ht="15" customHeight="1">
      <c r="A100" s="993"/>
      <c r="B100" s="993"/>
      <c r="C100" s="997" t="s">
        <v>231</v>
      </c>
      <c r="D100" s="1015">
        <v>0</v>
      </c>
      <c r="E100" s="1015">
        <v>0</v>
      </c>
      <c r="F100" s="1015">
        <v>0</v>
      </c>
      <c r="G100" s="1015">
        <v>0</v>
      </c>
      <c r="H100" s="993"/>
      <c r="I100" s="993"/>
      <c r="J100" s="993"/>
      <c r="K100" s="993"/>
    </row>
    <row r="101" spans="1:11" ht="15" customHeight="1">
      <c r="A101" s="993"/>
      <c r="B101" s="993"/>
      <c r="C101" s="997" t="s">
        <v>232</v>
      </c>
      <c r="D101" s="1015">
        <v>0</v>
      </c>
      <c r="E101" s="1015">
        <v>0</v>
      </c>
      <c r="F101" s="1015">
        <v>0</v>
      </c>
      <c r="G101" s="1015">
        <v>0</v>
      </c>
      <c r="H101" s="993"/>
      <c r="I101" s="993"/>
      <c r="J101" s="993"/>
      <c r="K101" s="993"/>
    </row>
    <row r="102" spans="1:11" ht="15" customHeight="1">
      <c r="A102" s="993"/>
      <c r="B102" s="993"/>
      <c r="C102" s="997" t="s">
        <v>233</v>
      </c>
      <c r="D102" s="1015">
        <v>0</v>
      </c>
      <c r="E102" s="1015">
        <v>11900000</v>
      </c>
      <c r="F102" s="1015">
        <v>0</v>
      </c>
      <c r="G102" s="1015">
        <v>0</v>
      </c>
      <c r="H102" s="993"/>
      <c r="I102" s="993"/>
      <c r="J102" s="993"/>
      <c r="K102" s="993"/>
    </row>
    <row r="103" spans="1:11" ht="15" customHeight="1">
      <c r="A103" s="993"/>
      <c r="B103" s="993"/>
      <c r="C103" s="997" t="s">
        <v>220</v>
      </c>
      <c r="D103" s="1015">
        <v>0</v>
      </c>
      <c r="E103" s="1015">
        <v>0</v>
      </c>
      <c r="F103" s="1015">
        <v>0</v>
      </c>
      <c r="G103" s="1015">
        <v>0</v>
      </c>
      <c r="H103" s="993"/>
      <c r="I103" s="993"/>
      <c r="J103" s="993"/>
      <c r="K103" s="993"/>
    </row>
    <row r="104" spans="1:11" ht="15" customHeight="1">
      <c r="A104" s="993"/>
      <c r="B104" s="993"/>
      <c r="C104" s="997" t="s">
        <v>229</v>
      </c>
      <c r="D104" s="1015">
        <v>0</v>
      </c>
      <c r="E104" s="1015">
        <v>11900000</v>
      </c>
      <c r="F104" s="1015">
        <v>0</v>
      </c>
      <c r="G104" s="1015">
        <v>0</v>
      </c>
      <c r="H104" s="993"/>
      <c r="I104" s="993"/>
      <c r="J104" s="993"/>
      <c r="K104" s="993"/>
    </row>
    <row r="105" spans="1:11" ht="15" customHeight="1">
      <c r="A105" s="993"/>
      <c r="B105" s="993"/>
      <c r="C105" s="997" t="s">
        <v>230</v>
      </c>
      <c r="D105" s="1015">
        <v>0</v>
      </c>
      <c r="E105" s="1015">
        <v>0</v>
      </c>
      <c r="F105" s="1015">
        <v>0</v>
      </c>
      <c r="G105" s="1015">
        <v>0</v>
      </c>
      <c r="H105" s="993"/>
      <c r="I105" s="993"/>
      <c r="J105" s="993"/>
      <c r="K105" s="993"/>
    </row>
    <row r="106" spans="1:11" ht="15" customHeight="1">
      <c r="A106" s="993"/>
      <c r="B106" s="993"/>
      <c r="C106" s="997" t="s">
        <v>231</v>
      </c>
      <c r="D106" s="1015">
        <v>0</v>
      </c>
      <c r="E106" s="1015">
        <v>0</v>
      </c>
      <c r="F106" s="1015">
        <v>0</v>
      </c>
      <c r="G106" s="1015">
        <v>0</v>
      </c>
      <c r="H106" s="993"/>
      <c r="I106" s="993"/>
      <c r="J106" s="993"/>
      <c r="K106" s="993"/>
    </row>
    <row r="107" spans="1:11" ht="15" customHeight="1">
      <c r="A107" s="993"/>
      <c r="B107" s="993"/>
      <c r="C107" s="997" t="s">
        <v>232</v>
      </c>
      <c r="D107" s="1015">
        <v>0</v>
      </c>
      <c r="E107" s="1015">
        <v>0</v>
      </c>
      <c r="F107" s="1015">
        <v>0</v>
      </c>
      <c r="G107" s="1015">
        <v>0</v>
      </c>
      <c r="H107" s="993"/>
      <c r="I107" s="993"/>
      <c r="J107" s="993"/>
      <c r="K107" s="993"/>
    </row>
    <row r="108" spans="1:11" ht="15" customHeight="1">
      <c r="A108" s="993"/>
      <c r="B108" s="993"/>
      <c r="C108" s="997" t="s">
        <v>234</v>
      </c>
      <c r="D108" s="1015">
        <v>0</v>
      </c>
      <c r="E108" s="1015">
        <v>0</v>
      </c>
      <c r="F108" s="1015">
        <v>0</v>
      </c>
      <c r="G108" s="1015">
        <v>0</v>
      </c>
      <c r="H108" s="993"/>
      <c r="I108" s="993"/>
      <c r="J108" s="993"/>
      <c r="K108" s="993"/>
    </row>
    <row r="109" spans="1:11" ht="15" customHeight="1">
      <c r="A109" s="993"/>
      <c r="B109" s="993"/>
      <c r="C109" s="997" t="s">
        <v>220</v>
      </c>
      <c r="D109" s="1015">
        <v>0</v>
      </c>
      <c r="E109" s="1015">
        <v>0</v>
      </c>
      <c r="F109" s="1015">
        <v>0</v>
      </c>
      <c r="G109" s="1015">
        <v>0</v>
      </c>
      <c r="H109" s="993"/>
      <c r="I109" s="993"/>
      <c r="J109" s="993"/>
      <c r="K109" s="993"/>
    </row>
    <row r="110" spans="1:11" ht="15" customHeight="1">
      <c r="A110" s="993"/>
      <c r="B110" s="993"/>
      <c r="C110" s="997" t="s">
        <v>229</v>
      </c>
      <c r="D110" s="1015">
        <v>0</v>
      </c>
      <c r="E110" s="1015">
        <v>0</v>
      </c>
      <c r="F110" s="1015">
        <v>0</v>
      </c>
      <c r="G110" s="1015">
        <v>0</v>
      </c>
      <c r="H110" s="993"/>
      <c r="I110" s="993"/>
      <c r="J110" s="993"/>
      <c r="K110" s="993"/>
    </row>
    <row r="111" spans="1:11" ht="15" customHeight="1">
      <c r="A111" s="993"/>
      <c r="B111" s="993"/>
      <c r="C111" s="997" t="s">
        <v>230</v>
      </c>
      <c r="D111" s="1015">
        <v>0</v>
      </c>
      <c r="E111" s="1015">
        <v>0</v>
      </c>
      <c r="F111" s="1015">
        <v>0</v>
      </c>
      <c r="G111" s="1015">
        <v>0</v>
      </c>
      <c r="H111" s="993"/>
      <c r="I111" s="993"/>
      <c r="J111" s="993"/>
      <c r="K111" s="993"/>
    </row>
    <row r="112" spans="1:11" ht="15" customHeight="1">
      <c r="A112" s="993"/>
      <c r="B112" s="993"/>
      <c r="C112" s="997" t="s">
        <v>231</v>
      </c>
      <c r="D112" s="1015">
        <v>0</v>
      </c>
      <c r="E112" s="1015">
        <v>0</v>
      </c>
      <c r="F112" s="1015">
        <v>0</v>
      </c>
      <c r="G112" s="1015">
        <v>0</v>
      </c>
      <c r="H112" s="993"/>
      <c r="I112" s="993"/>
      <c r="J112" s="993"/>
      <c r="K112" s="993"/>
    </row>
    <row r="113" spans="1:11" ht="15" customHeight="1">
      <c r="A113" s="993"/>
      <c r="B113" s="993"/>
      <c r="C113" s="997" t="s">
        <v>232</v>
      </c>
      <c r="D113" s="1015">
        <v>0</v>
      </c>
      <c r="E113" s="1015">
        <v>0</v>
      </c>
      <c r="F113" s="1015">
        <v>0</v>
      </c>
      <c r="G113" s="1015">
        <v>0</v>
      </c>
      <c r="H113" s="993"/>
      <c r="I113" s="993"/>
      <c r="J113" s="993"/>
      <c r="K113" s="993"/>
    </row>
    <row r="114" spans="1:11" ht="15" customHeight="1">
      <c r="A114" s="993"/>
      <c r="B114" s="993"/>
      <c r="C114" s="997" t="s">
        <v>235</v>
      </c>
      <c r="D114" s="1015">
        <v>0</v>
      </c>
      <c r="E114" s="1015">
        <v>0</v>
      </c>
      <c r="F114" s="1015">
        <v>0</v>
      </c>
      <c r="G114" s="1015">
        <v>0</v>
      </c>
      <c r="H114" s="993"/>
      <c r="I114" s="993"/>
      <c r="J114" s="993"/>
      <c r="K114" s="993"/>
    </row>
    <row r="115" spans="1:11" ht="15" customHeight="1">
      <c r="A115" s="993"/>
      <c r="B115" s="993"/>
      <c r="C115" s="997" t="s">
        <v>236</v>
      </c>
      <c r="D115" s="1015">
        <v>0</v>
      </c>
      <c r="E115" s="1015">
        <v>0</v>
      </c>
      <c r="F115" s="1015">
        <v>0</v>
      </c>
      <c r="G115" s="1015">
        <v>0</v>
      </c>
      <c r="H115" s="993"/>
      <c r="I115" s="993"/>
      <c r="J115" s="993"/>
      <c r="K115" s="993"/>
    </row>
    <row r="116" spans="1:11" ht="20.100000000000001" customHeight="1">
      <c r="A116" s="993"/>
      <c r="B116" s="993"/>
      <c r="C116" s="1017" t="s">
        <v>200</v>
      </c>
      <c r="D116" s="993"/>
      <c r="E116" s="993"/>
      <c r="F116" s="993"/>
      <c r="G116" s="993"/>
      <c r="H116" s="993"/>
      <c r="I116" s="993"/>
      <c r="J116" s="993"/>
      <c r="K116" s="993"/>
    </row>
    <row r="117" spans="1:11" ht="20.100000000000001" customHeight="1">
      <c r="A117" s="1018" t="s">
        <v>252</v>
      </c>
      <c r="B117" s="1004" t="s">
        <v>84</v>
      </c>
      <c r="C117" s="1004" t="s">
        <v>200</v>
      </c>
      <c r="D117" s="993"/>
      <c r="E117" s="1019" t="s">
        <v>200</v>
      </c>
      <c r="F117" s="1004" t="s">
        <v>84</v>
      </c>
      <c r="G117" s="1004" t="s">
        <v>200</v>
      </c>
      <c r="H117" s="1020" t="s">
        <v>200</v>
      </c>
      <c r="I117" s="1019" t="s">
        <v>200</v>
      </c>
      <c r="J117" s="1004" t="s">
        <v>84</v>
      </c>
      <c r="K117" s="1004" t="s">
        <v>200</v>
      </c>
    </row>
    <row r="118" spans="1:11" ht="20.100000000000001" customHeight="1">
      <c r="A118" s="1021" t="s">
        <v>253</v>
      </c>
      <c r="B118" s="1004" t="s">
        <v>254</v>
      </c>
      <c r="C118" s="1004" t="s">
        <v>200</v>
      </c>
      <c r="D118" s="993"/>
      <c r="E118" s="1021" t="s">
        <v>255</v>
      </c>
      <c r="F118" s="1004" t="s">
        <v>254</v>
      </c>
      <c r="G118" s="1004" t="s">
        <v>200</v>
      </c>
      <c r="H118" s="993"/>
      <c r="I118" s="1021" t="s">
        <v>256</v>
      </c>
      <c r="J118" s="1004" t="s">
        <v>254</v>
      </c>
      <c r="K118" s="1004" t="s">
        <v>200</v>
      </c>
    </row>
    <row r="119" spans="1:11" ht="20.100000000000001" customHeight="1">
      <c r="A119" s="1022" t="s">
        <v>200</v>
      </c>
      <c r="B119" s="1004" t="s">
        <v>86</v>
      </c>
      <c r="C119" s="1004" t="s">
        <v>200</v>
      </c>
      <c r="D119" s="993"/>
      <c r="E119" s="1022" t="s">
        <v>200</v>
      </c>
      <c r="F119" s="1004" t="s">
        <v>86</v>
      </c>
      <c r="G119" s="1004" t="s">
        <v>200</v>
      </c>
      <c r="H119" s="993"/>
      <c r="I119" s="1022" t="s">
        <v>200</v>
      </c>
      <c r="J119" s="1004" t="s">
        <v>86</v>
      </c>
      <c r="K119" s="1004" t="s">
        <v>200</v>
      </c>
    </row>
  </sheetData>
  <mergeCells count="17">
    <mergeCell ref="C15:G15"/>
    <mergeCell ref="C1:G1"/>
    <mergeCell ref="C2:G2"/>
    <mergeCell ref="D3:G3"/>
    <mergeCell ref="D4:G4"/>
    <mergeCell ref="D5:G5"/>
    <mergeCell ref="D6:G6"/>
    <mergeCell ref="D7:G7"/>
    <mergeCell ref="C8:G8"/>
    <mergeCell ref="C9:G9"/>
    <mergeCell ref="D10:G10"/>
    <mergeCell ref="D11:G11"/>
    <mergeCell ref="D16:G16"/>
    <mergeCell ref="D17:G17"/>
    <mergeCell ref="D18:G18"/>
    <mergeCell ref="D19:G19"/>
    <mergeCell ref="C28:G2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A8BAD-FA03-4B02-846E-4D854282C35F}">
  <dimension ref="A1:K299"/>
  <sheetViews>
    <sheetView topLeftCell="A9" workbookViewId="0"/>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1669</v>
      </c>
      <c r="E3" s="1650"/>
      <c r="F3" s="1650"/>
      <c r="G3" s="1650"/>
      <c r="H3" s="993"/>
      <c r="I3" s="993"/>
      <c r="J3" s="993"/>
      <c r="K3" s="993"/>
    </row>
    <row r="4" spans="1:11" ht="14.1" customHeight="1">
      <c r="A4" s="993"/>
      <c r="B4" s="993"/>
      <c r="C4" s="995" t="s">
        <v>196</v>
      </c>
      <c r="D4" s="1649" t="s">
        <v>1670</v>
      </c>
      <c r="E4" s="1650"/>
      <c r="F4" s="1650"/>
      <c r="G4" s="1650"/>
      <c r="H4" s="993"/>
      <c r="I4" s="993"/>
      <c r="J4" s="993"/>
      <c r="K4" s="993"/>
    </row>
    <row r="5" spans="1:11" ht="14.1" customHeight="1">
      <c r="A5" s="993"/>
      <c r="B5" s="993"/>
      <c r="C5" s="995" t="s">
        <v>2</v>
      </c>
      <c r="D5" s="1649" t="s">
        <v>359</v>
      </c>
      <c r="E5" s="1650"/>
      <c r="F5" s="1650"/>
      <c r="G5" s="1650"/>
      <c r="H5" s="993"/>
      <c r="I5" s="993"/>
      <c r="J5" s="993"/>
      <c r="K5" s="993"/>
    </row>
    <row r="6" spans="1:11" ht="14.1" customHeight="1">
      <c r="A6" s="993"/>
      <c r="B6" s="993"/>
      <c r="C6" s="995" t="s">
        <v>4</v>
      </c>
      <c r="D6" s="1649" t="s">
        <v>845</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62.1" customHeight="1">
      <c r="A9" s="993"/>
      <c r="B9" s="993"/>
      <c r="C9" s="1655" t="s">
        <v>1671</v>
      </c>
      <c r="D9" s="1656"/>
      <c r="E9" s="1656"/>
      <c r="F9" s="1656"/>
      <c r="G9" s="1656"/>
      <c r="H9" s="993"/>
      <c r="I9" s="993"/>
      <c r="J9" s="993"/>
      <c r="K9" s="993"/>
    </row>
    <row r="10" spans="1:11" ht="166.5" customHeight="1">
      <c r="A10" s="993"/>
      <c r="B10" s="993"/>
      <c r="C10" s="996" t="s">
        <v>10</v>
      </c>
      <c r="D10" s="1657" t="s">
        <v>1672</v>
      </c>
      <c r="E10" s="1658"/>
      <c r="F10" s="1658"/>
      <c r="G10" s="1658"/>
      <c r="H10" s="993"/>
      <c r="I10" s="993"/>
      <c r="J10" s="993"/>
      <c r="K10" s="993"/>
    </row>
    <row r="11" spans="1:11" ht="27.95" customHeight="1">
      <c r="A11" s="993"/>
      <c r="B11" s="993"/>
      <c r="C11" s="997" t="s">
        <v>12</v>
      </c>
      <c r="D11" s="998">
        <v>2025</v>
      </c>
      <c r="E11" s="998">
        <v>2026</v>
      </c>
      <c r="F11" s="998">
        <v>2027</v>
      </c>
      <c r="G11" s="998">
        <v>2028</v>
      </c>
      <c r="H11" s="993"/>
      <c r="I11" s="993"/>
      <c r="J11" s="993"/>
      <c r="K11" s="993"/>
    </row>
    <row r="12" spans="1:11" ht="14.1" customHeight="1">
      <c r="A12" s="993"/>
      <c r="B12" s="993"/>
      <c r="C12" s="999"/>
      <c r="D12" s="1000" t="s">
        <v>13</v>
      </c>
      <c r="E12" s="1000" t="s">
        <v>14</v>
      </c>
      <c r="F12" s="1000" t="s">
        <v>14</v>
      </c>
      <c r="G12" s="1000" t="s">
        <v>14</v>
      </c>
      <c r="H12" s="993"/>
      <c r="I12" s="993"/>
      <c r="J12" s="993"/>
      <c r="K12" s="993"/>
    </row>
    <row r="13" spans="1:11" ht="20.100000000000001" customHeight="1">
      <c r="A13" s="993"/>
      <c r="B13" s="993"/>
      <c r="C13" s="997" t="s">
        <v>1673</v>
      </c>
      <c r="D13" s="1001" t="s">
        <v>1674</v>
      </c>
      <c r="E13" s="1001" t="s">
        <v>1230</v>
      </c>
      <c r="F13" s="1001" t="s">
        <v>1230</v>
      </c>
      <c r="G13" s="1001" t="s">
        <v>1230</v>
      </c>
      <c r="H13" s="993"/>
      <c r="I13" s="993"/>
      <c r="J13" s="993"/>
      <c r="K13" s="993"/>
    </row>
    <row r="14" spans="1:11" ht="20.100000000000001" customHeight="1">
      <c r="A14" s="993"/>
      <c r="B14" s="993"/>
      <c r="C14" s="997" t="s">
        <v>1675</v>
      </c>
      <c r="D14" s="1001" t="s">
        <v>1676</v>
      </c>
      <c r="E14" s="1001" t="s">
        <v>1676</v>
      </c>
      <c r="F14" s="1001" t="s">
        <v>1674</v>
      </c>
      <c r="G14" s="1001" t="s">
        <v>1677</v>
      </c>
      <c r="H14" s="993"/>
      <c r="I14" s="993"/>
      <c r="J14" s="993"/>
      <c r="K14" s="993"/>
    </row>
    <row r="15" spans="1:11" ht="41.1" customHeight="1">
      <c r="A15" s="993"/>
      <c r="B15" s="993"/>
      <c r="C15" s="997" t="s">
        <v>1678</v>
      </c>
      <c r="D15" s="1001" t="s">
        <v>1331</v>
      </c>
      <c r="E15" s="1001" t="s">
        <v>1679</v>
      </c>
      <c r="F15" s="1001" t="s">
        <v>1680</v>
      </c>
      <c r="G15" s="1001" t="s">
        <v>849</v>
      </c>
      <c r="H15" s="993"/>
      <c r="I15" s="993"/>
      <c r="J15" s="993"/>
      <c r="K15" s="993"/>
    </row>
    <row r="16" spans="1:11" ht="20.100000000000001" customHeight="1">
      <c r="A16" s="993"/>
      <c r="B16" s="993"/>
      <c r="C16" s="997" t="s">
        <v>1681</v>
      </c>
      <c r="D16" s="1001" t="s">
        <v>1330</v>
      </c>
      <c r="E16" s="1001" t="s">
        <v>1682</v>
      </c>
      <c r="F16" s="1001" t="s">
        <v>1679</v>
      </c>
      <c r="G16" s="1001" t="s">
        <v>1680</v>
      </c>
      <c r="H16" s="993"/>
      <c r="I16" s="993"/>
      <c r="J16" s="993"/>
      <c r="K16" s="993"/>
    </row>
    <row r="17" spans="1:11" ht="73.5" customHeight="1">
      <c r="A17" s="993"/>
      <c r="B17" s="993"/>
      <c r="C17" s="996" t="s">
        <v>203</v>
      </c>
      <c r="D17" s="1657" t="s">
        <v>1683</v>
      </c>
      <c r="E17" s="1658"/>
      <c r="F17" s="1658"/>
      <c r="G17" s="1658"/>
      <c r="H17" s="993"/>
      <c r="I17" s="993"/>
      <c r="J17" s="993"/>
      <c r="K17" s="993"/>
    </row>
    <row r="18" spans="1:11" ht="27.95" customHeight="1">
      <c r="A18" s="993"/>
      <c r="B18" s="993"/>
      <c r="C18" s="997" t="s">
        <v>205</v>
      </c>
      <c r="D18" s="998">
        <v>2025</v>
      </c>
      <c r="E18" s="998">
        <v>2026</v>
      </c>
      <c r="F18" s="998">
        <v>2027</v>
      </c>
      <c r="G18" s="998">
        <v>2028</v>
      </c>
      <c r="H18" s="993"/>
      <c r="I18" s="993"/>
      <c r="J18" s="993"/>
      <c r="K18" s="993"/>
    </row>
    <row r="19" spans="1:11" ht="14.1" customHeight="1">
      <c r="A19" s="993"/>
      <c r="B19" s="993"/>
      <c r="C19" s="999"/>
      <c r="D19" s="1000" t="s">
        <v>13</v>
      </c>
      <c r="E19" s="1000" t="s">
        <v>14</v>
      </c>
      <c r="F19" s="1000" t="s">
        <v>14</v>
      </c>
      <c r="G19" s="1000" t="s">
        <v>14</v>
      </c>
      <c r="H19" s="993"/>
      <c r="I19" s="993"/>
      <c r="J19" s="993"/>
      <c r="K19" s="993"/>
    </row>
    <row r="20" spans="1:11" ht="20.100000000000001" customHeight="1">
      <c r="A20" s="993"/>
      <c r="B20" s="993"/>
      <c r="C20" s="997" t="s">
        <v>1684</v>
      </c>
      <c r="D20" s="1001" t="s">
        <v>1685</v>
      </c>
      <c r="E20" s="1001" t="s">
        <v>1686</v>
      </c>
      <c r="F20" s="1001" t="s">
        <v>1687</v>
      </c>
      <c r="G20" s="1001" t="s">
        <v>1688</v>
      </c>
      <c r="H20" s="993"/>
      <c r="I20" s="993"/>
      <c r="J20" s="993"/>
      <c r="K20" s="993"/>
    </row>
    <row r="21" spans="1:11" ht="20.100000000000001" customHeight="1">
      <c r="A21" s="993"/>
      <c r="B21" s="993"/>
      <c r="C21" s="997" t="s">
        <v>1689</v>
      </c>
      <c r="D21" s="1001" t="s">
        <v>1272</v>
      </c>
      <c r="E21" s="1001" t="s">
        <v>1690</v>
      </c>
      <c r="F21" s="1001" t="s">
        <v>1691</v>
      </c>
      <c r="G21" s="1001" t="s">
        <v>932</v>
      </c>
      <c r="H21" s="993"/>
      <c r="I21" s="993"/>
      <c r="J21" s="993"/>
      <c r="K21" s="993"/>
    </row>
    <row r="22" spans="1:11" ht="30.95" customHeight="1">
      <c r="A22" s="993"/>
      <c r="B22" s="993"/>
      <c r="C22" s="997" t="s">
        <v>1692</v>
      </c>
      <c r="D22" s="1001" t="s">
        <v>1331</v>
      </c>
      <c r="E22" s="1001" t="s">
        <v>1092</v>
      </c>
      <c r="F22" s="1001" t="s">
        <v>881</v>
      </c>
      <c r="G22" s="1001" t="s">
        <v>901</v>
      </c>
      <c r="H22" s="993"/>
      <c r="I22" s="993"/>
      <c r="J22" s="993"/>
      <c r="K22" s="993"/>
    </row>
    <row r="23" spans="1:11" ht="20.100000000000001" customHeight="1">
      <c r="A23" s="993"/>
      <c r="B23" s="993"/>
      <c r="C23" s="997" t="s">
        <v>1681</v>
      </c>
      <c r="D23" s="1001" t="s">
        <v>1330</v>
      </c>
      <c r="E23" s="1001" t="s">
        <v>1092</v>
      </c>
      <c r="F23" s="1001" t="s">
        <v>881</v>
      </c>
      <c r="G23" s="1001" t="s">
        <v>901</v>
      </c>
      <c r="H23" s="993"/>
      <c r="I23" s="993"/>
      <c r="J23" s="993"/>
      <c r="K23" s="993"/>
    </row>
    <row r="24" spans="1:11" ht="30.95" customHeight="1">
      <c r="A24" s="993"/>
      <c r="B24" s="993"/>
      <c r="C24" s="997" t="s">
        <v>1693</v>
      </c>
      <c r="D24" s="1001" t="s">
        <v>1694</v>
      </c>
      <c r="E24" s="1001" t="s">
        <v>1695</v>
      </c>
      <c r="F24" s="1001" t="s">
        <v>997</v>
      </c>
      <c r="G24" s="1001" t="s">
        <v>1696</v>
      </c>
      <c r="H24" s="993"/>
      <c r="I24" s="993"/>
      <c r="J24" s="993"/>
      <c r="K24" s="993"/>
    </row>
    <row r="25" spans="1:11" ht="14.1" customHeight="1">
      <c r="A25" s="993"/>
      <c r="B25" s="993"/>
      <c r="C25" s="1643" t="s">
        <v>208</v>
      </c>
      <c r="D25" s="1644"/>
      <c r="E25" s="1644"/>
      <c r="F25" s="1644"/>
      <c r="G25" s="1644"/>
      <c r="H25" s="993"/>
      <c r="I25" s="993"/>
      <c r="J25" s="993"/>
      <c r="K25" s="993"/>
    </row>
    <row r="26" spans="1:11" ht="14.1" customHeight="1">
      <c r="A26" s="993"/>
      <c r="B26" s="993"/>
      <c r="C26" s="1002" t="s">
        <v>1697</v>
      </c>
      <c r="D26" s="1643" t="s">
        <v>1698</v>
      </c>
      <c r="E26" s="1644"/>
      <c r="F26" s="1644"/>
      <c r="G26" s="1644"/>
      <c r="H26" s="993"/>
      <c r="I26" s="993"/>
      <c r="J26" s="993"/>
      <c r="K26" s="993"/>
    </row>
    <row r="27" spans="1:11" ht="18" customHeight="1">
      <c r="A27" s="993"/>
      <c r="B27" s="993"/>
      <c r="C27" s="1003" t="s">
        <v>209</v>
      </c>
      <c r="D27" s="1659" t="s">
        <v>1699</v>
      </c>
      <c r="E27" s="1660"/>
      <c r="F27" s="1660"/>
      <c r="G27" s="1660"/>
      <c r="H27" s="993"/>
      <c r="I27" s="993"/>
      <c r="J27" s="993"/>
      <c r="K27" s="993"/>
    </row>
    <row r="28" spans="1:11" ht="18" customHeight="1">
      <c r="A28" s="993"/>
      <c r="B28" s="993"/>
      <c r="C28" s="1004" t="s">
        <v>211</v>
      </c>
      <c r="D28" s="1661" t="s">
        <v>1700</v>
      </c>
      <c r="E28" s="1662"/>
      <c r="F28" s="1662"/>
      <c r="G28" s="1662"/>
      <c r="H28" s="993"/>
      <c r="I28" s="993"/>
      <c r="J28" s="993"/>
      <c r="K28" s="993"/>
    </row>
    <row r="29" spans="1:11" ht="18" customHeight="1">
      <c r="A29" s="993"/>
      <c r="B29" s="993"/>
      <c r="C29" s="1004" t="s">
        <v>31</v>
      </c>
      <c r="D29" s="1661" t="s">
        <v>1701</v>
      </c>
      <c r="E29" s="1662"/>
      <c r="F29" s="1662"/>
      <c r="G29" s="1662"/>
      <c r="H29" s="993"/>
      <c r="I29" s="993"/>
      <c r="J29" s="993"/>
      <c r="K29" s="993"/>
    </row>
    <row r="30" spans="1:11" ht="15" customHeight="1">
      <c r="A30" s="993"/>
      <c r="B30" s="993"/>
      <c r="C30" s="1005"/>
      <c r="D30" s="1006">
        <v>2025</v>
      </c>
      <c r="E30" s="1006">
        <v>2026</v>
      </c>
      <c r="F30" s="1006">
        <v>2027</v>
      </c>
      <c r="G30" s="1006">
        <v>2028</v>
      </c>
      <c r="H30" s="993"/>
      <c r="I30" s="993"/>
      <c r="J30" s="993"/>
      <c r="K30" s="993"/>
    </row>
    <row r="31" spans="1:11" ht="15" customHeight="1">
      <c r="A31" s="993"/>
      <c r="B31" s="993"/>
      <c r="C31" s="1007"/>
      <c r="D31" s="1008" t="s">
        <v>13</v>
      </c>
      <c r="E31" s="1008" t="s">
        <v>14</v>
      </c>
      <c r="F31" s="1008" t="s">
        <v>14</v>
      </c>
      <c r="G31" s="1008" t="s">
        <v>14</v>
      </c>
      <c r="H31" s="993"/>
      <c r="I31" s="993"/>
      <c r="J31" s="993"/>
      <c r="K31" s="993"/>
    </row>
    <row r="32" spans="1:11" ht="14.1" customHeight="1">
      <c r="A32" s="993"/>
      <c r="B32" s="993"/>
      <c r="C32" s="997" t="s">
        <v>33</v>
      </c>
      <c r="D32" s="1001" t="s">
        <v>200</v>
      </c>
      <c r="E32" s="1001" t="s">
        <v>1702</v>
      </c>
      <c r="F32" s="1001" t="s">
        <v>1703</v>
      </c>
      <c r="G32" s="1001" t="s">
        <v>1704</v>
      </c>
      <c r="H32" s="993"/>
      <c r="I32" s="993"/>
      <c r="J32" s="993"/>
      <c r="K32" s="993"/>
    </row>
    <row r="33" spans="1:11" ht="14.1" customHeight="1">
      <c r="A33" s="993"/>
      <c r="B33" s="993"/>
      <c r="C33" s="997" t="s">
        <v>214</v>
      </c>
      <c r="D33" s="1001" t="s">
        <v>1705</v>
      </c>
      <c r="E33" s="1001" t="s">
        <v>1706</v>
      </c>
      <c r="F33" s="1001" t="s">
        <v>1707</v>
      </c>
      <c r="G33" s="1001" t="s">
        <v>1708</v>
      </c>
      <c r="H33" s="993"/>
      <c r="I33" s="993"/>
      <c r="J33" s="993"/>
      <c r="K33" s="993"/>
    </row>
    <row r="34" spans="1:11" ht="14.1" customHeight="1">
      <c r="A34" s="993"/>
      <c r="B34" s="993"/>
      <c r="C34" s="997" t="s">
        <v>215</v>
      </c>
      <c r="D34" s="1001" t="s">
        <v>164</v>
      </c>
      <c r="E34" s="1001" t="s">
        <v>1709</v>
      </c>
      <c r="F34" s="1001" t="s">
        <v>1710</v>
      </c>
      <c r="G34" s="1001" t="s">
        <v>1711</v>
      </c>
      <c r="H34" s="993"/>
      <c r="I34" s="993"/>
      <c r="J34" s="993"/>
      <c r="K34" s="993"/>
    </row>
    <row r="35" spans="1:11" ht="14.1" customHeight="1">
      <c r="A35" s="993"/>
      <c r="B35" s="993"/>
      <c r="C35" s="997" t="s">
        <v>216</v>
      </c>
      <c r="D35" s="1001" t="s">
        <v>200</v>
      </c>
      <c r="E35" s="1001" t="s">
        <v>200</v>
      </c>
      <c r="F35" s="1001" t="s">
        <v>1372</v>
      </c>
      <c r="G35" s="1001" t="s">
        <v>1712</v>
      </c>
      <c r="H35" s="993"/>
      <c r="I35" s="993"/>
      <c r="J35" s="993"/>
      <c r="K35" s="993"/>
    </row>
    <row r="36" spans="1:11" ht="14.1" customHeight="1">
      <c r="A36" s="993"/>
      <c r="B36" s="993"/>
      <c r="C36" s="997" t="s">
        <v>217</v>
      </c>
      <c r="D36" s="1001" t="s">
        <v>200</v>
      </c>
      <c r="E36" s="1001" t="s">
        <v>1713</v>
      </c>
      <c r="F36" s="1001" t="s">
        <v>1714</v>
      </c>
      <c r="G36" s="1001" t="s">
        <v>1251</v>
      </c>
      <c r="H36" s="993"/>
      <c r="I36" s="993"/>
      <c r="J36" s="993"/>
      <c r="K36" s="993"/>
    </row>
    <row r="37" spans="1:11" ht="14.1" customHeight="1">
      <c r="A37" s="993"/>
      <c r="B37" s="993"/>
      <c r="C37" s="997" t="s">
        <v>39</v>
      </c>
      <c r="D37" s="1001" t="s">
        <v>200</v>
      </c>
      <c r="E37" s="1001" t="s">
        <v>200</v>
      </c>
      <c r="F37" s="1001" t="s">
        <v>1715</v>
      </c>
      <c r="G37" s="1001" t="s">
        <v>1716</v>
      </c>
      <c r="H37" s="993"/>
      <c r="I37" s="993"/>
      <c r="J37" s="993"/>
      <c r="K37" s="993"/>
    </row>
    <row r="38" spans="1:11" ht="14.1" customHeight="1">
      <c r="A38" s="993"/>
      <c r="B38" s="993"/>
      <c r="C38" s="1663" t="s">
        <v>218</v>
      </c>
      <c r="D38" s="1664"/>
      <c r="E38" s="1664"/>
      <c r="F38" s="1664"/>
      <c r="G38" s="1664"/>
      <c r="H38" s="993"/>
      <c r="I38" s="993"/>
      <c r="J38" s="993"/>
      <c r="K38" s="993"/>
    </row>
    <row r="39" spans="1:11" ht="14.1" customHeight="1">
      <c r="A39" s="993"/>
      <c r="B39" s="993"/>
      <c r="C39" s="1005"/>
      <c r="D39" s="1006">
        <v>2025</v>
      </c>
      <c r="E39" s="1006">
        <v>2026</v>
      </c>
      <c r="F39" s="1006">
        <v>2027</v>
      </c>
      <c r="G39" s="1006">
        <v>2028</v>
      </c>
      <c r="H39" s="993"/>
      <c r="I39" s="993"/>
      <c r="J39" s="993"/>
      <c r="K39" s="993"/>
    </row>
    <row r="40" spans="1:11" ht="14.1" customHeight="1">
      <c r="A40" s="993"/>
      <c r="B40" s="993"/>
      <c r="C40" s="1007"/>
      <c r="D40" s="1008" t="s">
        <v>13</v>
      </c>
      <c r="E40" s="1008" t="s">
        <v>14</v>
      </c>
      <c r="F40" s="1008" t="s">
        <v>14</v>
      </c>
      <c r="G40" s="1008" t="s">
        <v>14</v>
      </c>
      <c r="H40" s="993"/>
      <c r="I40" s="993"/>
      <c r="J40" s="993"/>
      <c r="K40" s="993"/>
    </row>
    <row r="41" spans="1:11" ht="14.1" customHeight="1">
      <c r="A41" s="993"/>
      <c r="B41" s="993"/>
      <c r="C41" s="1009" t="s">
        <v>219</v>
      </c>
      <c r="D41" s="1010">
        <v>0</v>
      </c>
      <c r="E41" s="1010">
        <v>179150000</v>
      </c>
      <c r="F41" s="1010">
        <v>179150000</v>
      </c>
      <c r="G41" s="1010">
        <v>179150000</v>
      </c>
      <c r="H41" s="993"/>
      <c r="I41" s="993"/>
      <c r="J41" s="993"/>
      <c r="K41" s="993"/>
    </row>
    <row r="42" spans="1:11" ht="14.1" customHeight="1">
      <c r="A42" s="993"/>
      <c r="B42" s="993"/>
      <c r="C42" s="1009" t="s">
        <v>220</v>
      </c>
      <c r="D42" s="1010">
        <v>0</v>
      </c>
      <c r="E42" s="1010">
        <v>179150000</v>
      </c>
      <c r="F42" s="1010">
        <v>179150000</v>
      </c>
      <c r="G42" s="1010">
        <v>179150000</v>
      </c>
      <c r="H42" s="993"/>
      <c r="I42" s="993"/>
      <c r="J42" s="993"/>
      <c r="K42" s="993"/>
    </row>
    <row r="43" spans="1:11" ht="14.1" customHeight="1">
      <c r="A43" s="993"/>
      <c r="B43" s="993"/>
      <c r="C43" s="1009" t="s">
        <v>221</v>
      </c>
      <c r="D43" s="1010">
        <v>0</v>
      </c>
      <c r="E43" s="1010">
        <v>0</v>
      </c>
      <c r="F43" s="1010">
        <v>0</v>
      </c>
      <c r="G43" s="1010">
        <v>0</v>
      </c>
      <c r="H43" s="993"/>
      <c r="I43" s="993"/>
      <c r="J43" s="993"/>
      <c r="K43" s="993"/>
    </row>
    <row r="44" spans="1:11" ht="14.1" customHeight="1">
      <c r="A44" s="993"/>
      <c r="B44" s="993"/>
      <c r="C44" s="1009" t="s">
        <v>222</v>
      </c>
      <c r="D44" s="1010">
        <v>0</v>
      </c>
      <c r="E44" s="1010">
        <v>19150000</v>
      </c>
      <c r="F44" s="1010">
        <v>19650000</v>
      </c>
      <c r="G44" s="1010">
        <v>20750000</v>
      </c>
      <c r="H44" s="993"/>
      <c r="I44" s="993"/>
      <c r="J44" s="993"/>
      <c r="K44" s="993"/>
    </row>
    <row r="45" spans="1:11" ht="14.1" customHeight="1">
      <c r="A45" s="993"/>
      <c r="B45" s="993"/>
      <c r="C45" s="1009" t="s">
        <v>220</v>
      </c>
      <c r="D45" s="1010">
        <v>0</v>
      </c>
      <c r="E45" s="1010">
        <v>19150000</v>
      </c>
      <c r="F45" s="1010">
        <v>19650000</v>
      </c>
      <c r="G45" s="1010">
        <v>20750000</v>
      </c>
      <c r="H45" s="993"/>
      <c r="I45" s="993"/>
      <c r="J45" s="993"/>
      <c r="K45" s="993"/>
    </row>
    <row r="46" spans="1:11" ht="14.1" customHeight="1">
      <c r="A46" s="993"/>
      <c r="B46" s="993"/>
      <c r="C46" s="1009" t="s">
        <v>221</v>
      </c>
      <c r="D46" s="1010">
        <v>0</v>
      </c>
      <c r="E46" s="1010">
        <v>0</v>
      </c>
      <c r="F46" s="1010">
        <v>0</v>
      </c>
      <c r="G46" s="1010">
        <v>0</v>
      </c>
      <c r="H46" s="993"/>
      <c r="I46" s="993"/>
      <c r="J46" s="993"/>
      <c r="K46" s="993"/>
    </row>
    <row r="47" spans="1:11" ht="14.1" customHeight="1">
      <c r="A47" s="993"/>
      <c r="B47" s="993"/>
      <c r="C47" s="1009" t="s">
        <v>223</v>
      </c>
      <c r="D47" s="1010">
        <v>0</v>
      </c>
      <c r="E47" s="1010">
        <v>66340000</v>
      </c>
      <c r="F47" s="1010">
        <v>48307000</v>
      </c>
      <c r="G47" s="1010">
        <v>48289000</v>
      </c>
      <c r="H47" s="993"/>
      <c r="I47" s="993"/>
      <c r="J47" s="993"/>
      <c r="K47" s="993"/>
    </row>
    <row r="48" spans="1:11" ht="14.1" customHeight="1">
      <c r="A48" s="993"/>
      <c r="B48" s="993"/>
      <c r="C48" s="1009" t="s">
        <v>220</v>
      </c>
      <c r="D48" s="1010">
        <v>0</v>
      </c>
      <c r="E48" s="1010">
        <v>66340000</v>
      </c>
      <c r="F48" s="1010">
        <v>48307000</v>
      </c>
      <c r="G48" s="1010">
        <v>48289000</v>
      </c>
      <c r="H48" s="993"/>
      <c r="I48" s="993"/>
      <c r="J48" s="993"/>
      <c r="K48" s="993"/>
    </row>
    <row r="49" spans="1:11" ht="14.1" customHeight="1">
      <c r="A49" s="993"/>
      <c r="B49" s="993"/>
      <c r="C49" s="1009" t="s">
        <v>221</v>
      </c>
      <c r="D49" s="1010">
        <v>0</v>
      </c>
      <c r="E49" s="1010">
        <v>0</v>
      </c>
      <c r="F49" s="1010">
        <v>0</v>
      </c>
      <c r="G49" s="1010">
        <v>0</v>
      </c>
      <c r="H49" s="993"/>
      <c r="I49" s="993"/>
      <c r="J49" s="993"/>
      <c r="K49" s="993"/>
    </row>
    <row r="50" spans="1:11" ht="14.1" customHeight="1">
      <c r="A50" s="993"/>
      <c r="B50" s="993"/>
      <c r="C50" s="1009" t="s">
        <v>224</v>
      </c>
      <c r="D50" s="1010">
        <v>0</v>
      </c>
      <c r="E50" s="1010">
        <v>0</v>
      </c>
      <c r="F50" s="1010">
        <v>0</v>
      </c>
      <c r="G50" s="1010">
        <v>0</v>
      </c>
      <c r="H50" s="993"/>
      <c r="I50" s="993"/>
      <c r="J50" s="993"/>
      <c r="K50" s="993"/>
    </row>
    <row r="51" spans="1:11" ht="14.1" customHeight="1">
      <c r="A51" s="993"/>
      <c r="B51" s="993"/>
      <c r="C51" s="1009" t="s">
        <v>220</v>
      </c>
      <c r="D51" s="1010">
        <v>0</v>
      </c>
      <c r="E51" s="1010">
        <v>0</v>
      </c>
      <c r="F51" s="1010">
        <v>0</v>
      </c>
      <c r="G51" s="1010">
        <v>0</v>
      </c>
      <c r="H51" s="993"/>
      <c r="I51" s="993"/>
      <c r="J51" s="993"/>
      <c r="K51" s="993"/>
    </row>
    <row r="52" spans="1:11" ht="14.1" customHeight="1">
      <c r="A52" s="993"/>
      <c r="B52" s="993"/>
      <c r="C52" s="1009" t="s">
        <v>221</v>
      </c>
      <c r="D52" s="1010">
        <v>0</v>
      </c>
      <c r="E52" s="1010">
        <v>0</v>
      </c>
      <c r="F52" s="1010">
        <v>0</v>
      </c>
      <c r="G52" s="1010">
        <v>0</v>
      </c>
      <c r="H52" s="993"/>
      <c r="I52" s="993"/>
      <c r="J52" s="993"/>
      <c r="K52" s="993"/>
    </row>
    <row r="53" spans="1:11" ht="14.1" customHeight="1">
      <c r="A53" s="993"/>
      <c r="B53" s="993"/>
      <c r="C53" s="1009" t="s">
        <v>225</v>
      </c>
      <c r="D53" s="1010">
        <v>0</v>
      </c>
      <c r="E53" s="1010">
        <v>0</v>
      </c>
      <c r="F53" s="1010">
        <v>0</v>
      </c>
      <c r="G53" s="1010">
        <v>0</v>
      </c>
      <c r="H53" s="993"/>
      <c r="I53" s="993"/>
      <c r="J53" s="993"/>
      <c r="K53" s="993"/>
    </row>
    <row r="54" spans="1:11" ht="14.1" customHeight="1">
      <c r="A54" s="993"/>
      <c r="B54" s="993"/>
      <c r="C54" s="1009" t="s">
        <v>220</v>
      </c>
      <c r="D54" s="1010">
        <v>0</v>
      </c>
      <c r="E54" s="1010">
        <v>0</v>
      </c>
      <c r="F54" s="1010">
        <v>0</v>
      </c>
      <c r="G54" s="1010">
        <v>0</v>
      </c>
      <c r="H54" s="993"/>
      <c r="I54" s="993"/>
      <c r="J54" s="993"/>
      <c r="K54" s="993"/>
    </row>
    <row r="55" spans="1:11" ht="14.1" customHeight="1">
      <c r="A55" s="993"/>
      <c r="B55" s="993"/>
      <c r="C55" s="1009" t="s">
        <v>221</v>
      </c>
      <c r="D55" s="1010">
        <v>0</v>
      </c>
      <c r="E55" s="1010">
        <v>0</v>
      </c>
      <c r="F55" s="1010">
        <v>0</v>
      </c>
      <c r="G55" s="1010">
        <v>0</v>
      </c>
      <c r="H55" s="993"/>
      <c r="I55" s="993"/>
      <c r="J55" s="993"/>
      <c r="K55" s="993"/>
    </row>
    <row r="56" spans="1:11" ht="14.1" customHeight="1">
      <c r="A56" s="993"/>
      <c r="B56" s="993"/>
      <c r="C56" s="1009" t="s">
        <v>226</v>
      </c>
      <c r="D56" s="1010">
        <v>0</v>
      </c>
      <c r="E56" s="1010">
        <v>0</v>
      </c>
      <c r="F56" s="1010">
        <v>0</v>
      </c>
      <c r="G56" s="1010">
        <v>0</v>
      </c>
      <c r="H56" s="993"/>
      <c r="I56" s="993"/>
      <c r="J56" s="993"/>
      <c r="K56" s="993"/>
    </row>
    <row r="57" spans="1:11" ht="14.1" customHeight="1">
      <c r="A57" s="993"/>
      <c r="B57" s="993"/>
      <c r="C57" s="1009" t="s">
        <v>220</v>
      </c>
      <c r="D57" s="1010">
        <v>0</v>
      </c>
      <c r="E57" s="1010">
        <v>0</v>
      </c>
      <c r="F57" s="1010">
        <v>0</v>
      </c>
      <c r="G57" s="1010">
        <v>0</v>
      </c>
      <c r="H57" s="993"/>
      <c r="I57" s="993"/>
      <c r="J57" s="993"/>
      <c r="K57" s="993"/>
    </row>
    <row r="58" spans="1:11" ht="14.1" customHeight="1">
      <c r="A58" s="993"/>
      <c r="B58" s="993"/>
      <c r="C58" s="1009" t="s">
        <v>221</v>
      </c>
      <c r="D58" s="1010">
        <v>0</v>
      </c>
      <c r="E58" s="1010">
        <v>0</v>
      </c>
      <c r="F58" s="1010">
        <v>0</v>
      </c>
      <c r="G58" s="1010">
        <v>0</v>
      </c>
      <c r="H58" s="993"/>
      <c r="I58" s="993"/>
      <c r="J58" s="993"/>
      <c r="K58" s="993"/>
    </row>
    <row r="59" spans="1:11" ht="14.1" customHeight="1">
      <c r="A59" s="993"/>
      <c r="B59" s="993"/>
      <c r="C59" s="1009" t="s">
        <v>227</v>
      </c>
      <c r="D59" s="1010">
        <v>0</v>
      </c>
      <c r="E59" s="1010">
        <v>240000</v>
      </c>
      <c r="F59" s="1010">
        <v>240000</v>
      </c>
      <c r="G59" s="1010">
        <v>240000</v>
      </c>
      <c r="H59" s="993"/>
      <c r="I59" s="993"/>
      <c r="J59" s="993"/>
      <c r="K59" s="993"/>
    </row>
    <row r="60" spans="1:11" ht="14.1" customHeight="1">
      <c r="A60" s="993"/>
      <c r="B60" s="993"/>
      <c r="C60" s="1009" t="s">
        <v>220</v>
      </c>
      <c r="D60" s="1010">
        <v>0</v>
      </c>
      <c r="E60" s="1010">
        <v>240000</v>
      </c>
      <c r="F60" s="1010">
        <v>240000</v>
      </c>
      <c r="G60" s="1010">
        <v>240000</v>
      </c>
      <c r="H60" s="993"/>
      <c r="I60" s="993"/>
      <c r="J60" s="993"/>
      <c r="K60" s="993"/>
    </row>
    <row r="61" spans="1:11" ht="14.1" customHeight="1">
      <c r="A61" s="993"/>
      <c r="B61" s="993"/>
      <c r="C61" s="1009" t="s">
        <v>221</v>
      </c>
      <c r="D61" s="1010">
        <v>0</v>
      </c>
      <c r="E61" s="1010">
        <v>0</v>
      </c>
      <c r="F61" s="1010">
        <v>0</v>
      </c>
      <c r="G61" s="1010">
        <v>0</v>
      </c>
      <c r="H61" s="993"/>
      <c r="I61" s="993"/>
      <c r="J61" s="993"/>
      <c r="K61" s="993"/>
    </row>
    <row r="62" spans="1:11" ht="14.1" customHeight="1">
      <c r="A62" s="993"/>
      <c r="B62" s="993"/>
      <c r="C62" s="1009" t="s">
        <v>228</v>
      </c>
      <c r="D62" s="1010">
        <v>0</v>
      </c>
      <c r="E62" s="1010">
        <v>0</v>
      </c>
      <c r="F62" s="1010">
        <v>0</v>
      </c>
      <c r="G62" s="1010">
        <v>0</v>
      </c>
      <c r="H62" s="993"/>
      <c r="I62" s="993"/>
      <c r="J62" s="993"/>
      <c r="K62" s="993"/>
    </row>
    <row r="63" spans="1:11" ht="14.1" customHeight="1">
      <c r="A63" s="993"/>
      <c r="B63" s="993"/>
      <c r="C63" s="1009" t="s">
        <v>220</v>
      </c>
      <c r="D63" s="1010">
        <v>0</v>
      </c>
      <c r="E63" s="1010">
        <v>0</v>
      </c>
      <c r="F63" s="1010">
        <v>0</v>
      </c>
      <c r="G63" s="1010">
        <v>0</v>
      </c>
      <c r="H63" s="993"/>
      <c r="I63" s="993"/>
      <c r="J63" s="993"/>
      <c r="K63" s="993"/>
    </row>
    <row r="64" spans="1:11" ht="14.1" customHeight="1">
      <c r="A64" s="993"/>
      <c r="B64" s="993"/>
      <c r="C64" s="1009" t="s">
        <v>229</v>
      </c>
      <c r="D64" s="1010">
        <v>0</v>
      </c>
      <c r="E64" s="1010">
        <v>0</v>
      </c>
      <c r="F64" s="1010">
        <v>0</v>
      </c>
      <c r="G64" s="1010">
        <v>0</v>
      </c>
      <c r="H64" s="993"/>
      <c r="I64" s="993"/>
      <c r="J64" s="993"/>
      <c r="K64" s="993"/>
    </row>
    <row r="65" spans="1:11" ht="14.1" customHeight="1">
      <c r="A65" s="993"/>
      <c r="B65" s="993"/>
      <c r="C65" s="1009" t="s">
        <v>230</v>
      </c>
      <c r="D65" s="1010">
        <v>0</v>
      </c>
      <c r="E65" s="1010">
        <v>0</v>
      </c>
      <c r="F65" s="1010">
        <v>0</v>
      </c>
      <c r="G65" s="1010">
        <v>0</v>
      </c>
      <c r="H65" s="993"/>
      <c r="I65" s="993"/>
      <c r="J65" s="993"/>
      <c r="K65" s="993"/>
    </row>
    <row r="66" spans="1:11" ht="14.1" customHeight="1">
      <c r="A66" s="993"/>
      <c r="B66" s="993"/>
      <c r="C66" s="1009" t="s">
        <v>231</v>
      </c>
      <c r="D66" s="1010">
        <v>0</v>
      </c>
      <c r="E66" s="1010">
        <v>0</v>
      </c>
      <c r="F66" s="1010">
        <v>0</v>
      </c>
      <c r="G66" s="1010">
        <v>0</v>
      </c>
      <c r="H66" s="993"/>
      <c r="I66" s="993"/>
      <c r="J66" s="993"/>
      <c r="K66" s="993"/>
    </row>
    <row r="67" spans="1:11" ht="14.1" customHeight="1">
      <c r="A67" s="993"/>
      <c r="B67" s="993"/>
      <c r="C67" s="1009" t="s">
        <v>232</v>
      </c>
      <c r="D67" s="1010">
        <v>0</v>
      </c>
      <c r="E67" s="1010">
        <v>0</v>
      </c>
      <c r="F67" s="1010">
        <v>0</v>
      </c>
      <c r="G67" s="1010">
        <v>0</v>
      </c>
      <c r="H67" s="993"/>
      <c r="I67" s="993"/>
      <c r="J67" s="993"/>
      <c r="K67" s="993"/>
    </row>
    <row r="68" spans="1:11" ht="14.1" customHeight="1">
      <c r="A68" s="993"/>
      <c r="B68" s="993"/>
      <c r="C68" s="1009" t="s">
        <v>233</v>
      </c>
      <c r="D68" s="1010">
        <v>0</v>
      </c>
      <c r="E68" s="1010">
        <v>0</v>
      </c>
      <c r="F68" s="1010">
        <v>0</v>
      </c>
      <c r="G68" s="1010">
        <v>0</v>
      </c>
      <c r="H68" s="993"/>
      <c r="I68" s="993"/>
      <c r="J68" s="993"/>
      <c r="K68" s="993"/>
    </row>
    <row r="69" spans="1:11" ht="14.1" customHeight="1">
      <c r="A69" s="993"/>
      <c r="B69" s="993"/>
      <c r="C69" s="1009" t="s">
        <v>220</v>
      </c>
      <c r="D69" s="1010">
        <v>0</v>
      </c>
      <c r="E69" s="1010">
        <v>0</v>
      </c>
      <c r="F69" s="1010">
        <v>0</v>
      </c>
      <c r="G69" s="1010">
        <v>0</v>
      </c>
      <c r="H69" s="993"/>
      <c r="I69" s="993"/>
      <c r="J69" s="993"/>
      <c r="K69" s="993"/>
    </row>
    <row r="70" spans="1:11" ht="14.1" customHeight="1">
      <c r="A70" s="993"/>
      <c r="B70" s="993"/>
      <c r="C70" s="1009" t="s">
        <v>229</v>
      </c>
      <c r="D70" s="1010">
        <v>0</v>
      </c>
      <c r="E70" s="1010">
        <v>0</v>
      </c>
      <c r="F70" s="1010">
        <v>0</v>
      </c>
      <c r="G70" s="1010">
        <v>0</v>
      </c>
      <c r="H70" s="993"/>
      <c r="I70" s="993"/>
      <c r="J70" s="993"/>
      <c r="K70" s="993"/>
    </row>
    <row r="71" spans="1:11" ht="14.1" customHeight="1">
      <c r="A71" s="993"/>
      <c r="B71" s="993"/>
      <c r="C71" s="1009" t="s">
        <v>230</v>
      </c>
      <c r="D71" s="1010">
        <v>0</v>
      </c>
      <c r="E71" s="1010">
        <v>0</v>
      </c>
      <c r="F71" s="1010">
        <v>0</v>
      </c>
      <c r="G71" s="1010">
        <v>0</v>
      </c>
      <c r="H71" s="993"/>
      <c r="I71" s="993"/>
      <c r="J71" s="993"/>
      <c r="K71" s="993"/>
    </row>
    <row r="72" spans="1:11" ht="14.1" customHeight="1">
      <c r="A72" s="993"/>
      <c r="B72" s="993"/>
      <c r="C72" s="1009" t="s">
        <v>231</v>
      </c>
      <c r="D72" s="1010">
        <v>0</v>
      </c>
      <c r="E72" s="1010">
        <v>0</v>
      </c>
      <c r="F72" s="1010">
        <v>0</v>
      </c>
      <c r="G72" s="1010">
        <v>0</v>
      </c>
      <c r="H72" s="993"/>
      <c r="I72" s="993"/>
      <c r="J72" s="993"/>
      <c r="K72" s="993"/>
    </row>
    <row r="73" spans="1:11" ht="14.1" customHeight="1">
      <c r="A73" s="993"/>
      <c r="B73" s="993"/>
      <c r="C73" s="1009" t="s">
        <v>232</v>
      </c>
      <c r="D73" s="1010">
        <v>0</v>
      </c>
      <c r="E73" s="1010">
        <v>0</v>
      </c>
      <c r="F73" s="1010">
        <v>0</v>
      </c>
      <c r="G73" s="1010">
        <v>0</v>
      </c>
      <c r="H73" s="993"/>
      <c r="I73" s="993"/>
      <c r="J73" s="993"/>
      <c r="K73" s="993"/>
    </row>
    <row r="74" spans="1:11" ht="14.1" customHeight="1">
      <c r="A74" s="993"/>
      <c r="B74" s="993"/>
      <c r="C74" s="1009" t="s">
        <v>234</v>
      </c>
      <c r="D74" s="1010">
        <v>0</v>
      </c>
      <c r="E74" s="1010">
        <v>0</v>
      </c>
      <c r="F74" s="1010">
        <v>0</v>
      </c>
      <c r="G74" s="1010">
        <v>0</v>
      </c>
      <c r="H74" s="993"/>
      <c r="I74" s="993"/>
      <c r="J74" s="993"/>
      <c r="K74" s="993"/>
    </row>
    <row r="75" spans="1:11" ht="14.1" customHeight="1">
      <c r="A75" s="993"/>
      <c r="B75" s="993"/>
      <c r="C75" s="1009" t="s">
        <v>220</v>
      </c>
      <c r="D75" s="1010">
        <v>0</v>
      </c>
      <c r="E75" s="1010">
        <v>0</v>
      </c>
      <c r="F75" s="1010">
        <v>0</v>
      </c>
      <c r="G75" s="1010">
        <v>0</v>
      </c>
      <c r="H75" s="993"/>
      <c r="I75" s="993"/>
      <c r="J75" s="993"/>
      <c r="K75" s="993"/>
    </row>
    <row r="76" spans="1:11" ht="14.1" customHeight="1">
      <c r="A76" s="993"/>
      <c r="B76" s="993"/>
      <c r="C76" s="1009" t="s">
        <v>229</v>
      </c>
      <c r="D76" s="1010">
        <v>0</v>
      </c>
      <c r="E76" s="1010">
        <v>0</v>
      </c>
      <c r="F76" s="1010">
        <v>0</v>
      </c>
      <c r="G76" s="1010">
        <v>0</v>
      </c>
      <c r="H76" s="993"/>
      <c r="I76" s="993"/>
      <c r="J76" s="993"/>
      <c r="K76" s="993"/>
    </row>
    <row r="77" spans="1:11" ht="14.1" customHeight="1">
      <c r="A77" s="993"/>
      <c r="B77" s="993"/>
      <c r="C77" s="1009" t="s">
        <v>230</v>
      </c>
      <c r="D77" s="1010">
        <v>0</v>
      </c>
      <c r="E77" s="1010">
        <v>0</v>
      </c>
      <c r="F77" s="1010">
        <v>0</v>
      </c>
      <c r="G77" s="1010">
        <v>0</v>
      </c>
      <c r="H77" s="993"/>
      <c r="I77" s="993"/>
      <c r="J77" s="993"/>
      <c r="K77" s="993"/>
    </row>
    <row r="78" spans="1:11" ht="14.1" customHeight="1">
      <c r="A78" s="993"/>
      <c r="B78" s="993"/>
      <c r="C78" s="1009" t="s">
        <v>231</v>
      </c>
      <c r="D78" s="1010">
        <v>0</v>
      </c>
      <c r="E78" s="1010">
        <v>0</v>
      </c>
      <c r="F78" s="1010">
        <v>0</v>
      </c>
      <c r="G78" s="1010">
        <v>0</v>
      </c>
      <c r="H78" s="993"/>
      <c r="I78" s="993"/>
      <c r="J78" s="993"/>
      <c r="K78" s="993"/>
    </row>
    <row r="79" spans="1:11" ht="14.1" customHeight="1">
      <c r="A79" s="993"/>
      <c r="B79" s="993"/>
      <c r="C79" s="1009" t="s">
        <v>232</v>
      </c>
      <c r="D79" s="1010">
        <v>0</v>
      </c>
      <c r="E79" s="1010">
        <v>0</v>
      </c>
      <c r="F79" s="1010">
        <v>0</v>
      </c>
      <c r="G79" s="1010">
        <v>0</v>
      </c>
      <c r="H79" s="993"/>
      <c r="I79" s="993"/>
      <c r="J79" s="993"/>
      <c r="K79" s="993"/>
    </row>
    <row r="80" spans="1:11" ht="14.1" customHeight="1">
      <c r="A80" s="993"/>
      <c r="B80" s="993"/>
      <c r="C80" s="1009" t="s">
        <v>235</v>
      </c>
      <c r="D80" s="1010">
        <v>0</v>
      </c>
      <c r="E80" s="1010">
        <v>0</v>
      </c>
      <c r="F80" s="1010">
        <v>0</v>
      </c>
      <c r="G80" s="1010">
        <v>0</v>
      </c>
      <c r="H80" s="993"/>
      <c r="I80" s="993"/>
      <c r="J80" s="993"/>
      <c r="K80" s="993"/>
    </row>
    <row r="81" spans="1:11" ht="14.1" customHeight="1">
      <c r="A81" s="993"/>
      <c r="B81" s="993"/>
      <c r="C81" s="1009" t="s">
        <v>236</v>
      </c>
      <c r="D81" s="1010">
        <v>0</v>
      </c>
      <c r="E81" s="1010">
        <v>0</v>
      </c>
      <c r="F81" s="1010">
        <v>0</v>
      </c>
      <c r="G81" s="1010">
        <v>0</v>
      </c>
      <c r="H81" s="993"/>
      <c r="I81" s="993"/>
      <c r="J81" s="993"/>
      <c r="K81" s="993"/>
    </row>
    <row r="82" spans="1:11" ht="14.1" customHeight="1">
      <c r="A82" s="993"/>
      <c r="B82" s="993"/>
      <c r="C82" s="1011" t="s">
        <v>237</v>
      </c>
      <c r="D82" s="1010">
        <v>0</v>
      </c>
      <c r="E82" s="1010">
        <v>264880000</v>
      </c>
      <c r="F82" s="1010">
        <v>247347000</v>
      </c>
      <c r="G82" s="1010">
        <v>248429000</v>
      </c>
      <c r="H82" s="993"/>
      <c r="I82" s="993"/>
      <c r="J82" s="993"/>
      <c r="K82" s="993"/>
    </row>
    <row r="83" spans="1:11" ht="14.1" customHeight="1">
      <c r="A83" s="993"/>
      <c r="B83" s="993"/>
      <c r="C83" s="1643" t="s">
        <v>51</v>
      </c>
      <c r="D83" s="1644"/>
      <c r="E83" s="1644"/>
      <c r="F83" s="1644"/>
      <c r="G83" s="1644"/>
      <c r="H83" s="993"/>
      <c r="I83" s="993"/>
      <c r="J83" s="993"/>
      <c r="K83" s="993"/>
    </row>
    <row r="84" spans="1:11" ht="14.1" customHeight="1">
      <c r="A84" s="993"/>
      <c r="B84" s="993"/>
      <c r="C84" s="1002" t="s">
        <v>1717</v>
      </c>
      <c r="D84" s="1643" t="s">
        <v>1718</v>
      </c>
      <c r="E84" s="1644"/>
      <c r="F84" s="1644"/>
      <c r="G84" s="1644"/>
      <c r="H84" s="993"/>
      <c r="I84" s="993"/>
      <c r="J84" s="993"/>
      <c r="K84" s="993"/>
    </row>
    <row r="85" spans="1:11" ht="27" customHeight="1">
      <c r="A85" s="993"/>
      <c r="B85" s="993"/>
      <c r="C85" s="1003" t="s">
        <v>209</v>
      </c>
      <c r="D85" s="1659" t="s">
        <v>1719</v>
      </c>
      <c r="E85" s="1660"/>
      <c r="F85" s="1660"/>
      <c r="G85" s="1660"/>
      <c r="H85" s="993"/>
      <c r="I85" s="993"/>
      <c r="J85" s="993"/>
      <c r="K85" s="993"/>
    </row>
    <row r="86" spans="1:11" ht="27" customHeight="1">
      <c r="A86" s="993"/>
      <c r="B86" s="993"/>
      <c r="C86" s="1004" t="s">
        <v>211</v>
      </c>
      <c r="D86" s="1661" t="s">
        <v>1720</v>
      </c>
      <c r="E86" s="1662"/>
      <c r="F86" s="1662"/>
      <c r="G86" s="1662"/>
      <c r="H86" s="993"/>
      <c r="I86" s="993"/>
      <c r="J86" s="993"/>
      <c r="K86" s="993"/>
    </row>
    <row r="87" spans="1:11" ht="27" customHeight="1">
      <c r="A87" s="993"/>
      <c r="B87" s="993"/>
      <c r="C87" s="1004" t="s">
        <v>31</v>
      </c>
      <c r="D87" s="1661" t="s">
        <v>1721</v>
      </c>
      <c r="E87" s="1662"/>
      <c r="F87" s="1662"/>
      <c r="G87" s="1662"/>
      <c r="H87" s="993"/>
      <c r="I87" s="993"/>
      <c r="J87" s="993"/>
      <c r="K87" s="993"/>
    </row>
    <row r="88" spans="1:11" ht="15" customHeight="1">
      <c r="A88" s="993"/>
      <c r="B88" s="993"/>
      <c r="C88" s="1005"/>
      <c r="D88" s="1006">
        <v>2025</v>
      </c>
      <c r="E88" s="1006">
        <v>2026</v>
      </c>
      <c r="F88" s="1006">
        <v>2027</v>
      </c>
      <c r="G88" s="1006">
        <v>2028</v>
      </c>
      <c r="H88" s="993"/>
      <c r="I88" s="993"/>
      <c r="J88" s="993"/>
      <c r="K88" s="993"/>
    </row>
    <row r="89" spans="1:11" ht="15" customHeight="1">
      <c r="A89" s="993"/>
      <c r="B89" s="993"/>
      <c r="C89" s="1007"/>
      <c r="D89" s="1008" t="s">
        <v>13</v>
      </c>
      <c r="E89" s="1008" t="s">
        <v>14</v>
      </c>
      <c r="F89" s="1008" t="s">
        <v>14</v>
      </c>
      <c r="G89" s="1008" t="s">
        <v>14</v>
      </c>
      <c r="H89" s="993"/>
      <c r="I89" s="993"/>
      <c r="J89" s="993"/>
      <c r="K89" s="993"/>
    </row>
    <row r="90" spans="1:11" ht="14.1" customHeight="1">
      <c r="A90" s="993"/>
      <c r="B90" s="993"/>
      <c r="C90" s="997" t="s">
        <v>33</v>
      </c>
      <c r="D90" s="1001" t="s">
        <v>200</v>
      </c>
      <c r="E90" s="1001" t="s">
        <v>1722</v>
      </c>
      <c r="F90" s="1001" t="s">
        <v>1723</v>
      </c>
      <c r="G90" s="1001" t="s">
        <v>1723</v>
      </c>
      <c r="H90" s="993"/>
      <c r="I90" s="993"/>
      <c r="J90" s="993"/>
      <c r="K90" s="993"/>
    </row>
    <row r="91" spans="1:11" ht="14.1" customHeight="1">
      <c r="A91" s="993"/>
      <c r="B91" s="993"/>
      <c r="C91" s="997" t="s">
        <v>214</v>
      </c>
      <c r="D91" s="1001" t="s">
        <v>1211</v>
      </c>
      <c r="E91" s="1001" t="s">
        <v>1211</v>
      </c>
      <c r="F91" s="1001" t="s">
        <v>1724</v>
      </c>
      <c r="G91" s="1001" t="s">
        <v>1724</v>
      </c>
      <c r="H91" s="993"/>
      <c r="I91" s="993"/>
      <c r="J91" s="993"/>
      <c r="K91" s="993"/>
    </row>
    <row r="92" spans="1:11" ht="14.1" customHeight="1">
      <c r="A92" s="993"/>
      <c r="B92" s="993"/>
      <c r="C92" s="997" t="s">
        <v>215</v>
      </c>
      <c r="D92" s="1001" t="s">
        <v>164</v>
      </c>
      <c r="E92" s="1001" t="s">
        <v>1725</v>
      </c>
      <c r="F92" s="1001" t="s">
        <v>1726</v>
      </c>
      <c r="G92" s="1001" t="s">
        <v>1726</v>
      </c>
      <c r="H92" s="993"/>
      <c r="I92" s="993"/>
      <c r="J92" s="993"/>
      <c r="K92" s="993"/>
    </row>
    <row r="93" spans="1:11" ht="14.1" customHeight="1">
      <c r="A93" s="993"/>
      <c r="B93" s="993"/>
      <c r="C93" s="997" t="s">
        <v>216</v>
      </c>
      <c r="D93" s="1001" t="s">
        <v>200</v>
      </c>
      <c r="E93" s="1001" t="s">
        <v>200</v>
      </c>
      <c r="F93" s="1001" t="s">
        <v>1350</v>
      </c>
      <c r="G93" s="1001" t="s">
        <v>164</v>
      </c>
      <c r="H93" s="993"/>
      <c r="I93" s="993"/>
      <c r="J93" s="993"/>
      <c r="K93" s="993"/>
    </row>
    <row r="94" spans="1:11" ht="14.1" customHeight="1">
      <c r="A94" s="993"/>
      <c r="B94" s="993"/>
      <c r="C94" s="997" t="s">
        <v>217</v>
      </c>
      <c r="D94" s="1001" t="s">
        <v>200</v>
      </c>
      <c r="E94" s="1001" t="s">
        <v>164</v>
      </c>
      <c r="F94" s="1001" t="s">
        <v>1727</v>
      </c>
      <c r="G94" s="1001" t="s">
        <v>164</v>
      </c>
      <c r="H94" s="993"/>
      <c r="I94" s="993"/>
      <c r="J94" s="993"/>
      <c r="K94" s="993"/>
    </row>
    <row r="95" spans="1:11" ht="14.1" customHeight="1">
      <c r="A95" s="993"/>
      <c r="B95" s="993"/>
      <c r="C95" s="997" t="s">
        <v>39</v>
      </c>
      <c r="D95" s="1001" t="s">
        <v>200</v>
      </c>
      <c r="E95" s="1001" t="s">
        <v>200</v>
      </c>
      <c r="F95" s="1001" t="s">
        <v>1728</v>
      </c>
      <c r="G95" s="1001" t="s">
        <v>164</v>
      </c>
      <c r="H95" s="993"/>
      <c r="I95" s="993"/>
      <c r="J95" s="993"/>
      <c r="K95" s="993"/>
    </row>
    <row r="96" spans="1:11" ht="14.1" customHeight="1">
      <c r="A96" s="993"/>
      <c r="B96" s="993"/>
      <c r="C96" s="1663" t="s">
        <v>218</v>
      </c>
      <c r="D96" s="1664"/>
      <c r="E96" s="1664"/>
      <c r="F96" s="1664"/>
      <c r="G96" s="1664"/>
      <c r="H96" s="993"/>
      <c r="I96" s="993"/>
      <c r="J96" s="993"/>
      <c r="K96" s="993"/>
    </row>
    <row r="97" spans="1:11" ht="14.1" customHeight="1">
      <c r="A97" s="993"/>
      <c r="B97" s="993"/>
      <c r="C97" s="1005"/>
      <c r="D97" s="1006">
        <v>2025</v>
      </c>
      <c r="E97" s="1006">
        <v>2026</v>
      </c>
      <c r="F97" s="1006">
        <v>2027</v>
      </c>
      <c r="G97" s="1006">
        <v>2028</v>
      </c>
      <c r="H97" s="993"/>
      <c r="I97" s="993"/>
      <c r="J97" s="993"/>
      <c r="K97" s="993"/>
    </row>
    <row r="98" spans="1:11" ht="14.1" customHeight="1">
      <c r="A98" s="993"/>
      <c r="B98" s="993"/>
      <c r="C98" s="1007"/>
      <c r="D98" s="1008" t="s">
        <v>13</v>
      </c>
      <c r="E98" s="1008" t="s">
        <v>14</v>
      </c>
      <c r="F98" s="1008" t="s">
        <v>14</v>
      </c>
      <c r="G98" s="1008" t="s">
        <v>14</v>
      </c>
      <c r="H98" s="993"/>
      <c r="I98" s="993"/>
      <c r="J98" s="993"/>
      <c r="K98" s="993"/>
    </row>
    <row r="99" spans="1:11" ht="14.1" customHeight="1">
      <c r="A99" s="993"/>
      <c r="B99" s="993"/>
      <c r="C99" s="1009" t="s">
        <v>219</v>
      </c>
      <c r="D99" s="1010">
        <v>0</v>
      </c>
      <c r="E99" s="1010">
        <v>0</v>
      </c>
      <c r="F99" s="1010">
        <v>0</v>
      </c>
      <c r="G99" s="1010">
        <v>0</v>
      </c>
      <c r="H99" s="993"/>
      <c r="I99" s="993"/>
      <c r="J99" s="993"/>
      <c r="K99" s="993"/>
    </row>
    <row r="100" spans="1:11" ht="14.1" customHeight="1">
      <c r="A100" s="993"/>
      <c r="B100" s="993"/>
      <c r="C100" s="1009" t="s">
        <v>220</v>
      </c>
      <c r="D100" s="1010">
        <v>0</v>
      </c>
      <c r="E100" s="1010">
        <v>0</v>
      </c>
      <c r="F100" s="1010">
        <v>0</v>
      </c>
      <c r="G100" s="1010">
        <v>0</v>
      </c>
      <c r="H100" s="993"/>
      <c r="I100" s="993"/>
      <c r="J100" s="993"/>
      <c r="K100" s="993"/>
    </row>
    <row r="101" spans="1:11" ht="14.1" customHeight="1">
      <c r="A101" s="993"/>
      <c r="B101" s="993"/>
      <c r="C101" s="1009" t="s">
        <v>221</v>
      </c>
      <c r="D101" s="1010">
        <v>0</v>
      </c>
      <c r="E101" s="1010">
        <v>0</v>
      </c>
      <c r="F101" s="1010">
        <v>0</v>
      </c>
      <c r="G101" s="1010">
        <v>0</v>
      </c>
      <c r="H101" s="993"/>
      <c r="I101" s="993"/>
      <c r="J101" s="993"/>
      <c r="K101" s="993"/>
    </row>
    <row r="102" spans="1:11" ht="14.1" customHeight="1">
      <c r="A102" s="993"/>
      <c r="B102" s="993"/>
      <c r="C102" s="1009" t="s">
        <v>222</v>
      </c>
      <c r="D102" s="1010">
        <v>0</v>
      </c>
      <c r="E102" s="1010">
        <v>0</v>
      </c>
      <c r="F102" s="1010">
        <v>0</v>
      </c>
      <c r="G102" s="1010">
        <v>0</v>
      </c>
      <c r="H102" s="993"/>
      <c r="I102" s="993"/>
      <c r="J102" s="993"/>
      <c r="K102" s="993"/>
    </row>
    <row r="103" spans="1:11" ht="14.1" customHeight="1">
      <c r="A103" s="993"/>
      <c r="B103" s="993"/>
      <c r="C103" s="1009" t="s">
        <v>220</v>
      </c>
      <c r="D103" s="1010">
        <v>0</v>
      </c>
      <c r="E103" s="1010">
        <v>0</v>
      </c>
      <c r="F103" s="1010">
        <v>0</v>
      </c>
      <c r="G103" s="1010">
        <v>0</v>
      </c>
      <c r="H103" s="993"/>
      <c r="I103" s="993"/>
      <c r="J103" s="993"/>
      <c r="K103" s="993"/>
    </row>
    <row r="104" spans="1:11" ht="14.1" customHeight="1">
      <c r="A104" s="993"/>
      <c r="B104" s="993"/>
      <c r="C104" s="1009" t="s">
        <v>221</v>
      </c>
      <c r="D104" s="1010">
        <v>0</v>
      </c>
      <c r="E104" s="1010">
        <v>0</v>
      </c>
      <c r="F104" s="1010">
        <v>0</v>
      </c>
      <c r="G104" s="1010">
        <v>0</v>
      </c>
      <c r="H104" s="993"/>
      <c r="I104" s="993"/>
      <c r="J104" s="993"/>
      <c r="K104" s="993"/>
    </row>
    <row r="105" spans="1:11" ht="14.1" customHeight="1">
      <c r="A105" s="993"/>
      <c r="B105" s="993"/>
      <c r="C105" s="1009" t="s">
        <v>223</v>
      </c>
      <c r="D105" s="1010">
        <v>0</v>
      </c>
      <c r="E105" s="1010">
        <v>0</v>
      </c>
      <c r="F105" s="1010">
        <v>0</v>
      </c>
      <c r="G105" s="1010">
        <v>0</v>
      </c>
      <c r="H105" s="993"/>
      <c r="I105" s="993"/>
      <c r="J105" s="993"/>
      <c r="K105" s="993"/>
    </row>
    <row r="106" spans="1:11" ht="14.1" customHeight="1">
      <c r="A106" s="993"/>
      <c r="B106" s="993"/>
      <c r="C106" s="1009" t="s">
        <v>220</v>
      </c>
      <c r="D106" s="1010">
        <v>0</v>
      </c>
      <c r="E106" s="1010">
        <v>0</v>
      </c>
      <c r="F106" s="1010">
        <v>0</v>
      </c>
      <c r="G106" s="1010">
        <v>0</v>
      </c>
      <c r="H106" s="993"/>
      <c r="I106" s="993"/>
      <c r="J106" s="993"/>
      <c r="K106" s="993"/>
    </row>
    <row r="107" spans="1:11" ht="14.1" customHeight="1">
      <c r="A107" s="993"/>
      <c r="B107" s="993"/>
      <c r="C107" s="1009" t="s">
        <v>221</v>
      </c>
      <c r="D107" s="1010">
        <v>0</v>
      </c>
      <c r="E107" s="1010">
        <v>0</v>
      </c>
      <c r="F107" s="1010">
        <v>0</v>
      </c>
      <c r="G107" s="1010">
        <v>0</v>
      </c>
      <c r="H107" s="993"/>
      <c r="I107" s="993"/>
      <c r="J107" s="993"/>
      <c r="K107" s="993"/>
    </row>
    <row r="108" spans="1:11" ht="14.1" customHeight="1">
      <c r="A108" s="993"/>
      <c r="B108" s="993"/>
      <c r="C108" s="1009" t="s">
        <v>224</v>
      </c>
      <c r="D108" s="1010">
        <v>0</v>
      </c>
      <c r="E108" s="1010">
        <v>0</v>
      </c>
      <c r="F108" s="1010">
        <v>0</v>
      </c>
      <c r="G108" s="1010">
        <v>0</v>
      </c>
      <c r="H108" s="993"/>
      <c r="I108" s="993"/>
      <c r="J108" s="993"/>
      <c r="K108" s="993"/>
    </row>
    <row r="109" spans="1:11" ht="14.1" customHeight="1">
      <c r="A109" s="993"/>
      <c r="B109" s="993"/>
      <c r="C109" s="1009" t="s">
        <v>220</v>
      </c>
      <c r="D109" s="1010">
        <v>0</v>
      </c>
      <c r="E109" s="1010">
        <v>0</v>
      </c>
      <c r="F109" s="1010">
        <v>0</v>
      </c>
      <c r="G109" s="1010">
        <v>0</v>
      </c>
      <c r="H109" s="993"/>
      <c r="I109" s="993"/>
      <c r="J109" s="993"/>
      <c r="K109" s="993"/>
    </row>
    <row r="110" spans="1:11" ht="14.1" customHeight="1">
      <c r="A110" s="993"/>
      <c r="B110" s="993"/>
      <c r="C110" s="1009" t="s">
        <v>221</v>
      </c>
      <c r="D110" s="1010">
        <v>0</v>
      </c>
      <c r="E110" s="1010">
        <v>0</v>
      </c>
      <c r="F110" s="1010">
        <v>0</v>
      </c>
      <c r="G110" s="1010">
        <v>0</v>
      </c>
      <c r="H110" s="993"/>
      <c r="I110" s="993"/>
      <c r="J110" s="993"/>
      <c r="K110" s="993"/>
    </row>
    <row r="111" spans="1:11" ht="14.1" customHeight="1">
      <c r="A111" s="993"/>
      <c r="B111" s="993"/>
      <c r="C111" s="1009" t="s">
        <v>225</v>
      </c>
      <c r="D111" s="1010">
        <v>0</v>
      </c>
      <c r="E111" s="1010">
        <v>0</v>
      </c>
      <c r="F111" s="1010">
        <v>0</v>
      </c>
      <c r="G111" s="1010">
        <v>0</v>
      </c>
      <c r="H111" s="993"/>
      <c r="I111" s="993"/>
      <c r="J111" s="993"/>
      <c r="K111" s="993"/>
    </row>
    <row r="112" spans="1:11" ht="14.1" customHeight="1">
      <c r="A112" s="993"/>
      <c r="B112" s="993"/>
      <c r="C112" s="1009" t="s">
        <v>220</v>
      </c>
      <c r="D112" s="1010">
        <v>0</v>
      </c>
      <c r="E112" s="1010">
        <v>0</v>
      </c>
      <c r="F112" s="1010">
        <v>0</v>
      </c>
      <c r="G112" s="1010">
        <v>0</v>
      </c>
      <c r="H112" s="993"/>
      <c r="I112" s="993"/>
      <c r="J112" s="993"/>
      <c r="K112" s="993"/>
    </row>
    <row r="113" spans="1:11" ht="14.1" customHeight="1">
      <c r="A113" s="993"/>
      <c r="B113" s="993"/>
      <c r="C113" s="1009" t="s">
        <v>221</v>
      </c>
      <c r="D113" s="1010">
        <v>0</v>
      </c>
      <c r="E113" s="1010">
        <v>0</v>
      </c>
      <c r="F113" s="1010">
        <v>0</v>
      </c>
      <c r="G113" s="1010">
        <v>0</v>
      </c>
      <c r="H113" s="993"/>
      <c r="I113" s="993"/>
      <c r="J113" s="993"/>
      <c r="K113" s="993"/>
    </row>
    <row r="114" spans="1:11" ht="14.1" customHeight="1">
      <c r="A114" s="993"/>
      <c r="B114" s="993"/>
      <c r="C114" s="1009" t="s">
        <v>226</v>
      </c>
      <c r="D114" s="1010">
        <v>0</v>
      </c>
      <c r="E114" s="1010">
        <v>0</v>
      </c>
      <c r="F114" s="1010">
        <v>0</v>
      </c>
      <c r="G114" s="1010">
        <v>0</v>
      </c>
      <c r="H114" s="993"/>
      <c r="I114" s="993"/>
      <c r="J114" s="993"/>
      <c r="K114" s="993"/>
    </row>
    <row r="115" spans="1:11" ht="14.1" customHeight="1">
      <c r="A115" s="993"/>
      <c r="B115" s="993"/>
      <c r="C115" s="1009" t="s">
        <v>220</v>
      </c>
      <c r="D115" s="1010">
        <v>0</v>
      </c>
      <c r="E115" s="1010">
        <v>0</v>
      </c>
      <c r="F115" s="1010">
        <v>0</v>
      </c>
      <c r="G115" s="1010">
        <v>0</v>
      </c>
      <c r="H115" s="993"/>
      <c r="I115" s="993"/>
      <c r="J115" s="993"/>
      <c r="K115" s="993"/>
    </row>
    <row r="116" spans="1:11" ht="14.1" customHeight="1">
      <c r="A116" s="993"/>
      <c r="B116" s="993"/>
      <c r="C116" s="1009" t="s">
        <v>221</v>
      </c>
      <c r="D116" s="1010">
        <v>0</v>
      </c>
      <c r="E116" s="1010">
        <v>0</v>
      </c>
      <c r="F116" s="1010">
        <v>0</v>
      </c>
      <c r="G116" s="1010">
        <v>0</v>
      </c>
      <c r="H116" s="993"/>
      <c r="I116" s="993"/>
      <c r="J116" s="993"/>
      <c r="K116" s="993"/>
    </row>
    <row r="117" spans="1:11" ht="14.1" customHeight="1">
      <c r="A117" s="993"/>
      <c r="B117" s="993"/>
      <c r="C117" s="1009" t="s">
        <v>227</v>
      </c>
      <c r="D117" s="1010">
        <v>0</v>
      </c>
      <c r="E117" s="1010">
        <v>0</v>
      </c>
      <c r="F117" s="1010">
        <v>0</v>
      </c>
      <c r="G117" s="1010">
        <v>0</v>
      </c>
      <c r="H117" s="993"/>
      <c r="I117" s="993"/>
      <c r="J117" s="993"/>
      <c r="K117" s="993"/>
    </row>
    <row r="118" spans="1:11" ht="14.1" customHeight="1">
      <c r="A118" s="993"/>
      <c r="B118" s="993"/>
      <c r="C118" s="1009" t="s">
        <v>220</v>
      </c>
      <c r="D118" s="1010">
        <v>0</v>
      </c>
      <c r="E118" s="1010">
        <v>0</v>
      </c>
      <c r="F118" s="1010">
        <v>0</v>
      </c>
      <c r="G118" s="1010">
        <v>0</v>
      </c>
      <c r="H118" s="993"/>
      <c r="I118" s="993"/>
      <c r="J118" s="993"/>
      <c r="K118" s="993"/>
    </row>
    <row r="119" spans="1:11" ht="14.1" customHeight="1">
      <c r="A119" s="993"/>
      <c r="B119" s="993"/>
      <c r="C119" s="1009" t="s">
        <v>221</v>
      </c>
      <c r="D119" s="1010">
        <v>0</v>
      </c>
      <c r="E119" s="1010">
        <v>0</v>
      </c>
      <c r="F119" s="1010">
        <v>0</v>
      </c>
      <c r="G119" s="1010">
        <v>0</v>
      </c>
      <c r="H119" s="993"/>
      <c r="I119" s="993"/>
      <c r="J119" s="993"/>
      <c r="K119" s="993"/>
    </row>
    <row r="120" spans="1:11" ht="14.1" customHeight="1">
      <c r="A120" s="993"/>
      <c r="B120" s="993"/>
      <c r="C120" s="1009" t="s">
        <v>228</v>
      </c>
      <c r="D120" s="1010">
        <v>0</v>
      </c>
      <c r="E120" s="1010">
        <v>0</v>
      </c>
      <c r="F120" s="1010">
        <v>0</v>
      </c>
      <c r="G120" s="1010">
        <v>0</v>
      </c>
      <c r="H120" s="993"/>
      <c r="I120" s="993"/>
      <c r="J120" s="993"/>
      <c r="K120" s="993"/>
    </row>
    <row r="121" spans="1:11" ht="14.1" customHeight="1">
      <c r="A121" s="993"/>
      <c r="B121" s="993"/>
      <c r="C121" s="1009" t="s">
        <v>220</v>
      </c>
      <c r="D121" s="1010">
        <v>0</v>
      </c>
      <c r="E121" s="1010">
        <v>0</v>
      </c>
      <c r="F121" s="1010">
        <v>0</v>
      </c>
      <c r="G121" s="1010">
        <v>0</v>
      </c>
      <c r="H121" s="993"/>
      <c r="I121" s="993"/>
      <c r="J121" s="993"/>
      <c r="K121" s="993"/>
    </row>
    <row r="122" spans="1:11" ht="14.1" customHeight="1">
      <c r="A122" s="993"/>
      <c r="B122" s="993"/>
      <c r="C122" s="1009" t="s">
        <v>229</v>
      </c>
      <c r="D122" s="1010">
        <v>0</v>
      </c>
      <c r="E122" s="1010">
        <v>0</v>
      </c>
      <c r="F122" s="1010">
        <v>0</v>
      </c>
      <c r="G122" s="1010">
        <v>0</v>
      </c>
      <c r="H122" s="993"/>
      <c r="I122" s="993"/>
      <c r="J122" s="993"/>
      <c r="K122" s="993"/>
    </row>
    <row r="123" spans="1:11" ht="14.1" customHeight="1">
      <c r="A123" s="993"/>
      <c r="B123" s="993"/>
      <c r="C123" s="1009" t="s">
        <v>230</v>
      </c>
      <c r="D123" s="1010">
        <v>0</v>
      </c>
      <c r="E123" s="1010">
        <v>0</v>
      </c>
      <c r="F123" s="1010">
        <v>0</v>
      </c>
      <c r="G123" s="1010">
        <v>0</v>
      </c>
      <c r="H123" s="993"/>
      <c r="I123" s="993"/>
      <c r="J123" s="993"/>
      <c r="K123" s="993"/>
    </row>
    <row r="124" spans="1:11" ht="14.1" customHeight="1">
      <c r="A124" s="993"/>
      <c r="B124" s="993"/>
      <c r="C124" s="1009" t="s">
        <v>231</v>
      </c>
      <c r="D124" s="1010">
        <v>0</v>
      </c>
      <c r="E124" s="1010">
        <v>0</v>
      </c>
      <c r="F124" s="1010">
        <v>0</v>
      </c>
      <c r="G124" s="1010">
        <v>0</v>
      </c>
      <c r="H124" s="993"/>
      <c r="I124" s="993"/>
      <c r="J124" s="993"/>
      <c r="K124" s="993"/>
    </row>
    <row r="125" spans="1:11" ht="14.1" customHeight="1">
      <c r="A125" s="993"/>
      <c r="B125" s="993"/>
      <c r="C125" s="1009" t="s">
        <v>232</v>
      </c>
      <c r="D125" s="1010">
        <v>0</v>
      </c>
      <c r="E125" s="1010">
        <v>0</v>
      </c>
      <c r="F125" s="1010">
        <v>0</v>
      </c>
      <c r="G125" s="1010">
        <v>0</v>
      </c>
      <c r="H125" s="993"/>
      <c r="I125" s="993"/>
      <c r="J125" s="993"/>
      <c r="K125" s="993"/>
    </row>
    <row r="126" spans="1:11" ht="14.1" customHeight="1">
      <c r="A126" s="993"/>
      <c r="B126" s="993"/>
      <c r="C126" s="1009" t="s">
        <v>233</v>
      </c>
      <c r="D126" s="1010">
        <v>0</v>
      </c>
      <c r="E126" s="1010">
        <v>50000000</v>
      </c>
      <c r="F126" s="1010">
        <v>63000000</v>
      </c>
      <c r="G126" s="1010">
        <v>63000000</v>
      </c>
      <c r="H126" s="993"/>
      <c r="I126" s="993"/>
      <c r="J126" s="993"/>
      <c r="K126" s="993"/>
    </row>
    <row r="127" spans="1:11" ht="14.1" customHeight="1">
      <c r="A127" s="993"/>
      <c r="B127" s="993"/>
      <c r="C127" s="1009" t="s">
        <v>220</v>
      </c>
      <c r="D127" s="1010">
        <v>0</v>
      </c>
      <c r="E127" s="1010">
        <v>50000000</v>
      </c>
      <c r="F127" s="1010">
        <v>63000000</v>
      </c>
      <c r="G127" s="1010">
        <v>63000000</v>
      </c>
      <c r="H127" s="993"/>
      <c r="I127" s="993"/>
      <c r="J127" s="993"/>
      <c r="K127" s="993"/>
    </row>
    <row r="128" spans="1:11" ht="14.1" customHeight="1">
      <c r="A128" s="993"/>
      <c r="B128" s="993"/>
      <c r="C128" s="1009" t="s">
        <v>229</v>
      </c>
      <c r="D128" s="1010">
        <v>0</v>
      </c>
      <c r="E128" s="1010">
        <v>0</v>
      </c>
      <c r="F128" s="1010">
        <v>0</v>
      </c>
      <c r="G128" s="1010">
        <v>0</v>
      </c>
      <c r="H128" s="993"/>
      <c r="I128" s="993"/>
      <c r="J128" s="993"/>
      <c r="K128" s="993"/>
    </row>
    <row r="129" spans="1:11" ht="14.1" customHeight="1">
      <c r="A129" s="993"/>
      <c r="B129" s="993"/>
      <c r="C129" s="1009" t="s">
        <v>230</v>
      </c>
      <c r="D129" s="1010">
        <v>0</v>
      </c>
      <c r="E129" s="1010">
        <v>0</v>
      </c>
      <c r="F129" s="1010">
        <v>0</v>
      </c>
      <c r="G129" s="1010">
        <v>0</v>
      </c>
      <c r="H129" s="993"/>
      <c r="I129" s="993"/>
      <c r="J129" s="993"/>
      <c r="K129" s="993"/>
    </row>
    <row r="130" spans="1:11" ht="14.1" customHeight="1">
      <c r="A130" s="993"/>
      <c r="B130" s="993"/>
      <c r="C130" s="1009" t="s">
        <v>231</v>
      </c>
      <c r="D130" s="1010">
        <v>0</v>
      </c>
      <c r="E130" s="1010">
        <v>0</v>
      </c>
      <c r="F130" s="1010">
        <v>0</v>
      </c>
      <c r="G130" s="1010">
        <v>0</v>
      </c>
      <c r="H130" s="993"/>
      <c r="I130" s="993"/>
      <c r="J130" s="993"/>
      <c r="K130" s="993"/>
    </row>
    <row r="131" spans="1:11" ht="14.1" customHeight="1">
      <c r="A131" s="993"/>
      <c r="B131" s="993"/>
      <c r="C131" s="1009" t="s">
        <v>232</v>
      </c>
      <c r="D131" s="1010">
        <v>0</v>
      </c>
      <c r="E131" s="1010">
        <v>0</v>
      </c>
      <c r="F131" s="1010">
        <v>0</v>
      </c>
      <c r="G131" s="1010">
        <v>0</v>
      </c>
      <c r="H131" s="993"/>
      <c r="I131" s="993"/>
      <c r="J131" s="993"/>
      <c r="K131" s="993"/>
    </row>
    <row r="132" spans="1:11" ht="14.1" customHeight="1">
      <c r="A132" s="993"/>
      <c r="B132" s="993"/>
      <c r="C132" s="1009" t="s">
        <v>234</v>
      </c>
      <c r="D132" s="1010">
        <v>0</v>
      </c>
      <c r="E132" s="1010">
        <v>0</v>
      </c>
      <c r="F132" s="1010">
        <v>0</v>
      </c>
      <c r="G132" s="1010">
        <v>0</v>
      </c>
      <c r="H132" s="993"/>
      <c r="I132" s="993"/>
      <c r="J132" s="993"/>
      <c r="K132" s="993"/>
    </row>
    <row r="133" spans="1:11" ht="14.1" customHeight="1">
      <c r="A133" s="993"/>
      <c r="B133" s="993"/>
      <c r="C133" s="1009" t="s">
        <v>220</v>
      </c>
      <c r="D133" s="1010">
        <v>0</v>
      </c>
      <c r="E133" s="1010">
        <v>0</v>
      </c>
      <c r="F133" s="1010">
        <v>0</v>
      </c>
      <c r="G133" s="1010">
        <v>0</v>
      </c>
      <c r="H133" s="993"/>
      <c r="I133" s="993"/>
      <c r="J133" s="993"/>
      <c r="K133" s="993"/>
    </row>
    <row r="134" spans="1:11" ht="14.1" customHeight="1">
      <c r="A134" s="993"/>
      <c r="B134" s="993"/>
      <c r="C134" s="1009" t="s">
        <v>229</v>
      </c>
      <c r="D134" s="1010">
        <v>0</v>
      </c>
      <c r="E134" s="1010">
        <v>0</v>
      </c>
      <c r="F134" s="1010">
        <v>0</v>
      </c>
      <c r="G134" s="1010">
        <v>0</v>
      </c>
      <c r="H134" s="993"/>
      <c r="I134" s="993"/>
      <c r="J134" s="993"/>
      <c r="K134" s="993"/>
    </row>
    <row r="135" spans="1:11" ht="14.1" customHeight="1">
      <c r="A135" s="993"/>
      <c r="B135" s="993"/>
      <c r="C135" s="1009" t="s">
        <v>230</v>
      </c>
      <c r="D135" s="1010">
        <v>0</v>
      </c>
      <c r="E135" s="1010">
        <v>0</v>
      </c>
      <c r="F135" s="1010">
        <v>0</v>
      </c>
      <c r="G135" s="1010">
        <v>0</v>
      </c>
      <c r="H135" s="993"/>
      <c r="I135" s="993"/>
      <c r="J135" s="993"/>
      <c r="K135" s="993"/>
    </row>
    <row r="136" spans="1:11" ht="14.1" customHeight="1">
      <c r="A136" s="993"/>
      <c r="B136" s="993"/>
      <c r="C136" s="1009" t="s">
        <v>231</v>
      </c>
      <c r="D136" s="1010">
        <v>0</v>
      </c>
      <c r="E136" s="1010">
        <v>0</v>
      </c>
      <c r="F136" s="1010">
        <v>0</v>
      </c>
      <c r="G136" s="1010">
        <v>0</v>
      </c>
      <c r="H136" s="993"/>
      <c r="I136" s="993"/>
      <c r="J136" s="993"/>
      <c r="K136" s="993"/>
    </row>
    <row r="137" spans="1:11" ht="14.1" customHeight="1">
      <c r="A137" s="993"/>
      <c r="B137" s="993"/>
      <c r="C137" s="1009" t="s">
        <v>232</v>
      </c>
      <c r="D137" s="1010">
        <v>0</v>
      </c>
      <c r="E137" s="1010">
        <v>0</v>
      </c>
      <c r="F137" s="1010">
        <v>0</v>
      </c>
      <c r="G137" s="1010">
        <v>0</v>
      </c>
      <c r="H137" s="993"/>
      <c r="I137" s="993"/>
      <c r="J137" s="993"/>
      <c r="K137" s="993"/>
    </row>
    <row r="138" spans="1:11" ht="14.1" customHeight="1">
      <c r="A138" s="993"/>
      <c r="B138" s="993"/>
      <c r="C138" s="1009" t="s">
        <v>235</v>
      </c>
      <c r="D138" s="1010">
        <v>0</v>
      </c>
      <c r="E138" s="1010">
        <v>0</v>
      </c>
      <c r="F138" s="1010">
        <v>0</v>
      </c>
      <c r="G138" s="1010">
        <v>0</v>
      </c>
      <c r="H138" s="993"/>
      <c r="I138" s="993"/>
      <c r="J138" s="993"/>
      <c r="K138" s="993"/>
    </row>
    <row r="139" spans="1:11" ht="14.1" customHeight="1">
      <c r="A139" s="993"/>
      <c r="B139" s="993"/>
      <c r="C139" s="1009" t="s">
        <v>236</v>
      </c>
      <c r="D139" s="1010">
        <v>0</v>
      </c>
      <c r="E139" s="1010">
        <v>0</v>
      </c>
      <c r="F139" s="1010">
        <v>0</v>
      </c>
      <c r="G139" s="1010">
        <v>0</v>
      </c>
      <c r="H139" s="993"/>
      <c r="I139" s="993"/>
      <c r="J139" s="993"/>
      <c r="K139" s="993"/>
    </row>
    <row r="140" spans="1:11" ht="14.1" customHeight="1">
      <c r="A140" s="993"/>
      <c r="B140" s="993"/>
      <c r="C140" s="1011" t="s">
        <v>237</v>
      </c>
      <c r="D140" s="1010">
        <v>0</v>
      </c>
      <c r="E140" s="1010">
        <v>50000000</v>
      </c>
      <c r="F140" s="1010">
        <v>63000000</v>
      </c>
      <c r="G140" s="1010">
        <v>63000000</v>
      </c>
      <c r="H140" s="993"/>
      <c r="I140" s="993"/>
      <c r="J140" s="993"/>
      <c r="K140" s="993"/>
    </row>
    <row r="141" spans="1:11" ht="18" customHeight="1">
      <c r="A141" s="993"/>
      <c r="B141" s="993"/>
      <c r="C141" s="1003" t="s">
        <v>209</v>
      </c>
      <c r="D141" s="1659" t="s">
        <v>1729</v>
      </c>
      <c r="E141" s="1660"/>
      <c r="F141" s="1660"/>
      <c r="G141" s="1660"/>
      <c r="H141" s="993"/>
      <c r="I141" s="993"/>
      <c r="J141" s="993"/>
      <c r="K141" s="993"/>
    </row>
    <row r="142" spans="1:11" ht="18" customHeight="1">
      <c r="A142" s="993"/>
      <c r="B142" s="993"/>
      <c r="C142" s="1004" t="s">
        <v>211</v>
      </c>
      <c r="D142" s="1661" t="s">
        <v>1730</v>
      </c>
      <c r="E142" s="1662"/>
      <c r="F142" s="1662"/>
      <c r="G142" s="1662"/>
      <c r="H142" s="993"/>
      <c r="I142" s="993"/>
      <c r="J142" s="993"/>
      <c r="K142" s="993"/>
    </row>
    <row r="143" spans="1:11" ht="18" customHeight="1">
      <c r="A143" s="993"/>
      <c r="B143" s="993"/>
      <c r="C143" s="1004" t="s">
        <v>31</v>
      </c>
      <c r="D143" s="1661" t="s">
        <v>1731</v>
      </c>
      <c r="E143" s="1662"/>
      <c r="F143" s="1662"/>
      <c r="G143" s="1662"/>
      <c r="H143" s="993"/>
      <c r="I143" s="993"/>
      <c r="J143" s="993"/>
      <c r="K143" s="993"/>
    </row>
    <row r="144" spans="1:11" ht="15" customHeight="1">
      <c r="A144" s="993"/>
      <c r="B144" s="993"/>
      <c r="C144" s="1005"/>
      <c r="D144" s="1006">
        <v>2025</v>
      </c>
      <c r="E144" s="1006">
        <v>2026</v>
      </c>
      <c r="F144" s="1006">
        <v>2027</v>
      </c>
      <c r="G144" s="1006">
        <v>2028</v>
      </c>
      <c r="H144" s="993"/>
      <c r="I144" s="993"/>
      <c r="J144" s="993"/>
      <c r="K144" s="993"/>
    </row>
    <row r="145" spans="1:11" ht="15" customHeight="1">
      <c r="A145" s="993"/>
      <c r="B145" s="993"/>
      <c r="C145" s="1007"/>
      <c r="D145" s="1008" t="s">
        <v>13</v>
      </c>
      <c r="E145" s="1008" t="s">
        <v>14</v>
      </c>
      <c r="F145" s="1008" t="s">
        <v>14</v>
      </c>
      <c r="G145" s="1008" t="s">
        <v>14</v>
      </c>
      <c r="H145" s="993"/>
      <c r="I145" s="993"/>
      <c r="J145" s="993"/>
      <c r="K145" s="993"/>
    </row>
    <row r="146" spans="1:11" ht="14.1" customHeight="1">
      <c r="A146" s="993"/>
      <c r="B146" s="993"/>
      <c r="C146" s="997" t="s">
        <v>33</v>
      </c>
      <c r="D146" s="1001" t="s">
        <v>200</v>
      </c>
      <c r="E146" s="1001" t="s">
        <v>248</v>
      </c>
      <c r="F146" s="1001" t="s">
        <v>164</v>
      </c>
      <c r="G146" s="1001" t="s">
        <v>164</v>
      </c>
      <c r="H146" s="993"/>
      <c r="I146" s="993"/>
      <c r="J146" s="993"/>
      <c r="K146" s="993"/>
    </row>
    <row r="147" spans="1:11" ht="14.1" customHeight="1">
      <c r="A147" s="993"/>
      <c r="B147" s="993"/>
      <c r="C147" s="997" t="s">
        <v>214</v>
      </c>
      <c r="D147" s="1001" t="s">
        <v>164</v>
      </c>
      <c r="E147" s="1001" t="s">
        <v>1732</v>
      </c>
      <c r="F147" s="1001" t="s">
        <v>164</v>
      </c>
      <c r="G147" s="1001" t="s">
        <v>164</v>
      </c>
      <c r="H147" s="993"/>
      <c r="I147" s="993"/>
      <c r="J147" s="993"/>
      <c r="K147" s="993"/>
    </row>
    <row r="148" spans="1:11" ht="14.1" customHeight="1">
      <c r="A148" s="993"/>
      <c r="B148" s="993"/>
      <c r="C148" s="997" t="s">
        <v>215</v>
      </c>
      <c r="D148" s="1001" t="s">
        <v>164</v>
      </c>
      <c r="E148" s="1001" t="s">
        <v>1732</v>
      </c>
      <c r="F148" s="1001" t="s">
        <v>164</v>
      </c>
      <c r="G148" s="1001" t="s">
        <v>164</v>
      </c>
      <c r="H148" s="993"/>
      <c r="I148" s="993"/>
      <c r="J148" s="993"/>
      <c r="K148" s="993"/>
    </row>
    <row r="149" spans="1:11" ht="14.1" customHeight="1">
      <c r="A149" s="993"/>
      <c r="B149" s="993"/>
      <c r="C149" s="997" t="s">
        <v>216</v>
      </c>
      <c r="D149" s="1001" t="s">
        <v>200</v>
      </c>
      <c r="E149" s="1001" t="s">
        <v>200</v>
      </c>
      <c r="F149" s="1001" t="s">
        <v>936</v>
      </c>
      <c r="G149" s="1001" t="s">
        <v>200</v>
      </c>
      <c r="H149" s="993"/>
      <c r="I149" s="993"/>
      <c r="J149" s="993"/>
      <c r="K149" s="993"/>
    </row>
    <row r="150" spans="1:11" ht="14.1" customHeight="1">
      <c r="A150" s="993"/>
      <c r="B150" s="993"/>
      <c r="C150" s="997" t="s">
        <v>217</v>
      </c>
      <c r="D150" s="1001" t="s">
        <v>200</v>
      </c>
      <c r="E150" s="1001" t="s">
        <v>200</v>
      </c>
      <c r="F150" s="1001" t="s">
        <v>936</v>
      </c>
      <c r="G150" s="1001" t="s">
        <v>200</v>
      </c>
      <c r="H150" s="993"/>
      <c r="I150" s="993"/>
      <c r="J150" s="993"/>
      <c r="K150" s="993"/>
    </row>
    <row r="151" spans="1:11" ht="14.1" customHeight="1">
      <c r="A151" s="993"/>
      <c r="B151" s="993"/>
      <c r="C151" s="997" t="s">
        <v>39</v>
      </c>
      <c r="D151" s="1001" t="s">
        <v>200</v>
      </c>
      <c r="E151" s="1001" t="s">
        <v>200</v>
      </c>
      <c r="F151" s="1001" t="s">
        <v>936</v>
      </c>
      <c r="G151" s="1001" t="s">
        <v>200</v>
      </c>
      <c r="H151" s="993"/>
      <c r="I151" s="993"/>
      <c r="J151" s="993"/>
      <c r="K151" s="993"/>
    </row>
    <row r="152" spans="1:11" ht="14.1" customHeight="1">
      <c r="A152" s="993"/>
      <c r="B152" s="993"/>
      <c r="C152" s="1663" t="s">
        <v>218</v>
      </c>
      <c r="D152" s="1664"/>
      <c r="E152" s="1664"/>
      <c r="F152" s="1664"/>
      <c r="G152" s="1664"/>
      <c r="H152" s="993"/>
      <c r="I152" s="993"/>
      <c r="J152" s="993"/>
      <c r="K152" s="993"/>
    </row>
    <row r="153" spans="1:11" ht="14.1" customHeight="1">
      <c r="A153" s="993"/>
      <c r="B153" s="993"/>
      <c r="C153" s="1005"/>
      <c r="D153" s="1006">
        <v>2025</v>
      </c>
      <c r="E153" s="1006">
        <v>2026</v>
      </c>
      <c r="F153" s="1006">
        <v>2027</v>
      </c>
      <c r="G153" s="1006">
        <v>2028</v>
      </c>
      <c r="H153" s="993"/>
      <c r="I153" s="993"/>
      <c r="J153" s="993"/>
      <c r="K153" s="993"/>
    </row>
    <row r="154" spans="1:11" ht="14.1" customHeight="1">
      <c r="A154" s="993"/>
      <c r="B154" s="993"/>
      <c r="C154" s="1007"/>
      <c r="D154" s="1008" t="s">
        <v>13</v>
      </c>
      <c r="E154" s="1008" t="s">
        <v>14</v>
      </c>
      <c r="F154" s="1008" t="s">
        <v>14</v>
      </c>
      <c r="G154" s="1008" t="s">
        <v>14</v>
      </c>
      <c r="H154" s="993"/>
      <c r="I154" s="993"/>
      <c r="J154" s="993"/>
      <c r="K154" s="993"/>
    </row>
    <row r="155" spans="1:11" ht="14.1" customHeight="1">
      <c r="A155" s="993"/>
      <c r="B155" s="993"/>
      <c r="C155" s="1009" t="s">
        <v>219</v>
      </c>
      <c r="D155" s="1010">
        <v>0</v>
      </c>
      <c r="E155" s="1010">
        <v>0</v>
      </c>
      <c r="F155" s="1010">
        <v>0</v>
      </c>
      <c r="G155" s="1010">
        <v>0</v>
      </c>
      <c r="H155" s="993"/>
      <c r="I155" s="993"/>
      <c r="J155" s="993"/>
      <c r="K155" s="993"/>
    </row>
    <row r="156" spans="1:11" ht="14.1" customHeight="1">
      <c r="A156" s="993"/>
      <c r="B156" s="993"/>
      <c r="C156" s="1009" t="s">
        <v>220</v>
      </c>
      <c r="D156" s="1010">
        <v>0</v>
      </c>
      <c r="E156" s="1010">
        <v>0</v>
      </c>
      <c r="F156" s="1010">
        <v>0</v>
      </c>
      <c r="G156" s="1010">
        <v>0</v>
      </c>
      <c r="H156" s="993"/>
      <c r="I156" s="993"/>
      <c r="J156" s="993"/>
      <c r="K156" s="993"/>
    </row>
    <row r="157" spans="1:11" ht="14.1" customHeight="1">
      <c r="A157" s="993"/>
      <c r="B157" s="993"/>
      <c r="C157" s="1009" t="s">
        <v>221</v>
      </c>
      <c r="D157" s="1010">
        <v>0</v>
      </c>
      <c r="E157" s="1010">
        <v>0</v>
      </c>
      <c r="F157" s="1010">
        <v>0</v>
      </c>
      <c r="G157" s="1010">
        <v>0</v>
      </c>
      <c r="H157" s="993"/>
      <c r="I157" s="993"/>
      <c r="J157" s="993"/>
      <c r="K157" s="993"/>
    </row>
    <row r="158" spans="1:11" ht="14.1" customHeight="1">
      <c r="A158" s="993"/>
      <c r="B158" s="993"/>
      <c r="C158" s="1009" t="s">
        <v>222</v>
      </c>
      <c r="D158" s="1010">
        <v>0</v>
      </c>
      <c r="E158" s="1010">
        <v>0</v>
      </c>
      <c r="F158" s="1010">
        <v>0</v>
      </c>
      <c r="G158" s="1010">
        <v>0</v>
      </c>
      <c r="H158" s="993"/>
      <c r="I158" s="993"/>
      <c r="J158" s="993"/>
      <c r="K158" s="993"/>
    </row>
    <row r="159" spans="1:11" ht="14.1" customHeight="1">
      <c r="A159" s="993"/>
      <c r="B159" s="993"/>
      <c r="C159" s="1009" t="s">
        <v>220</v>
      </c>
      <c r="D159" s="1010">
        <v>0</v>
      </c>
      <c r="E159" s="1010">
        <v>0</v>
      </c>
      <c r="F159" s="1010">
        <v>0</v>
      </c>
      <c r="G159" s="1010">
        <v>0</v>
      </c>
      <c r="H159" s="993"/>
      <c r="I159" s="993"/>
      <c r="J159" s="993"/>
      <c r="K159" s="993"/>
    </row>
    <row r="160" spans="1:11" ht="14.1" customHeight="1">
      <c r="A160" s="993"/>
      <c r="B160" s="993"/>
      <c r="C160" s="1009" t="s">
        <v>221</v>
      </c>
      <c r="D160" s="1010">
        <v>0</v>
      </c>
      <c r="E160" s="1010">
        <v>0</v>
      </c>
      <c r="F160" s="1010">
        <v>0</v>
      </c>
      <c r="G160" s="1010">
        <v>0</v>
      </c>
      <c r="H160" s="993"/>
      <c r="I160" s="993"/>
      <c r="J160" s="993"/>
      <c r="K160" s="993"/>
    </row>
    <row r="161" spans="1:11" ht="14.1" customHeight="1">
      <c r="A161" s="993"/>
      <c r="B161" s="993"/>
      <c r="C161" s="1009" t="s">
        <v>223</v>
      </c>
      <c r="D161" s="1010">
        <v>0</v>
      </c>
      <c r="E161" s="1010">
        <v>0</v>
      </c>
      <c r="F161" s="1010">
        <v>0</v>
      </c>
      <c r="G161" s="1010">
        <v>0</v>
      </c>
      <c r="H161" s="993"/>
      <c r="I161" s="993"/>
      <c r="J161" s="993"/>
      <c r="K161" s="993"/>
    </row>
    <row r="162" spans="1:11" ht="14.1" customHeight="1">
      <c r="A162" s="993"/>
      <c r="B162" s="993"/>
      <c r="C162" s="1009" t="s">
        <v>220</v>
      </c>
      <c r="D162" s="1010">
        <v>0</v>
      </c>
      <c r="E162" s="1010">
        <v>0</v>
      </c>
      <c r="F162" s="1010">
        <v>0</v>
      </c>
      <c r="G162" s="1010">
        <v>0</v>
      </c>
      <c r="H162" s="993"/>
      <c r="I162" s="993"/>
      <c r="J162" s="993"/>
      <c r="K162" s="993"/>
    </row>
    <row r="163" spans="1:11" ht="14.1" customHeight="1">
      <c r="A163" s="993"/>
      <c r="B163" s="993"/>
      <c r="C163" s="1009" t="s">
        <v>221</v>
      </c>
      <c r="D163" s="1010">
        <v>0</v>
      </c>
      <c r="E163" s="1010">
        <v>0</v>
      </c>
      <c r="F163" s="1010">
        <v>0</v>
      </c>
      <c r="G163" s="1010">
        <v>0</v>
      </c>
      <c r="H163" s="993"/>
      <c r="I163" s="993"/>
      <c r="J163" s="993"/>
      <c r="K163" s="993"/>
    </row>
    <row r="164" spans="1:11" ht="14.1" customHeight="1">
      <c r="A164" s="993"/>
      <c r="B164" s="993"/>
      <c r="C164" s="1009" t="s">
        <v>224</v>
      </c>
      <c r="D164" s="1010">
        <v>0</v>
      </c>
      <c r="E164" s="1010">
        <v>0</v>
      </c>
      <c r="F164" s="1010">
        <v>0</v>
      </c>
      <c r="G164" s="1010">
        <v>0</v>
      </c>
      <c r="H164" s="993"/>
      <c r="I164" s="993"/>
      <c r="J164" s="993"/>
      <c r="K164" s="993"/>
    </row>
    <row r="165" spans="1:11" ht="14.1" customHeight="1">
      <c r="A165" s="993"/>
      <c r="B165" s="993"/>
      <c r="C165" s="1009" t="s">
        <v>220</v>
      </c>
      <c r="D165" s="1010">
        <v>0</v>
      </c>
      <c r="E165" s="1010">
        <v>0</v>
      </c>
      <c r="F165" s="1010">
        <v>0</v>
      </c>
      <c r="G165" s="1010">
        <v>0</v>
      </c>
      <c r="H165" s="993"/>
      <c r="I165" s="993"/>
      <c r="J165" s="993"/>
      <c r="K165" s="993"/>
    </row>
    <row r="166" spans="1:11" ht="14.1" customHeight="1">
      <c r="A166" s="993"/>
      <c r="B166" s="993"/>
      <c r="C166" s="1009" t="s">
        <v>221</v>
      </c>
      <c r="D166" s="1010">
        <v>0</v>
      </c>
      <c r="E166" s="1010">
        <v>0</v>
      </c>
      <c r="F166" s="1010">
        <v>0</v>
      </c>
      <c r="G166" s="1010">
        <v>0</v>
      </c>
      <c r="H166" s="993"/>
      <c r="I166" s="993"/>
      <c r="J166" s="993"/>
      <c r="K166" s="993"/>
    </row>
    <row r="167" spans="1:11" ht="14.1" customHeight="1">
      <c r="A167" s="993"/>
      <c r="B167" s="993"/>
      <c r="C167" s="1009" t="s">
        <v>225</v>
      </c>
      <c r="D167" s="1010">
        <v>0</v>
      </c>
      <c r="E167" s="1010">
        <v>0</v>
      </c>
      <c r="F167" s="1010">
        <v>0</v>
      </c>
      <c r="G167" s="1010">
        <v>0</v>
      </c>
      <c r="H167" s="993"/>
      <c r="I167" s="993"/>
      <c r="J167" s="993"/>
      <c r="K167" s="993"/>
    </row>
    <row r="168" spans="1:11" ht="14.1" customHeight="1">
      <c r="A168" s="993"/>
      <c r="B168" s="993"/>
      <c r="C168" s="1009" t="s">
        <v>220</v>
      </c>
      <c r="D168" s="1010">
        <v>0</v>
      </c>
      <c r="E168" s="1010">
        <v>0</v>
      </c>
      <c r="F168" s="1010">
        <v>0</v>
      </c>
      <c r="G168" s="1010">
        <v>0</v>
      </c>
      <c r="H168" s="993"/>
      <c r="I168" s="993"/>
      <c r="J168" s="993"/>
      <c r="K168" s="993"/>
    </row>
    <row r="169" spans="1:11" ht="14.1" customHeight="1">
      <c r="A169" s="993"/>
      <c r="B169" s="993"/>
      <c r="C169" s="1009" t="s">
        <v>221</v>
      </c>
      <c r="D169" s="1010">
        <v>0</v>
      </c>
      <c r="E169" s="1010">
        <v>0</v>
      </c>
      <c r="F169" s="1010">
        <v>0</v>
      </c>
      <c r="G169" s="1010">
        <v>0</v>
      </c>
      <c r="H169" s="993"/>
      <c r="I169" s="993"/>
      <c r="J169" s="993"/>
      <c r="K169" s="993"/>
    </row>
    <row r="170" spans="1:11" ht="14.1" customHeight="1">
      <c r="A170" s="993"/>
      <c r="B170" s="993"/>
      <c r="C170" s="1009" t="s">
        <v>226</v>
      </c>
      <c r="D170" s="1010">
        <v>0</v>
      </c>
      <c r="E170" s="1010">
        <v>0</v>
      </c>
      <c r="F170" s="1010">
        <v>0</v>
      </c>
      <c r="G170" s="1010">
        <v>0</v>
      </c>
      <c r="H170" s="993"/>
      <c r="I170" s="993"/>
      <c r="J170" s="993"/>
      <c r="K170" s="993"/>
    </row>
    <row r="171" spans="1:11" ht="14.1" customHeight="1">
      <c r="A171" s="993"/>
      <c r="B171" s="993"/>
      <c r="C171" s="1009" t="s">
        <v>220</v>
      </c>
      <c r="D171" s="1010">
        <v>0</v>
      </c>
      <c r="E171" s="1010">
        <v>0</v>
      </c>
      <c r="F171" s="1010">
        <v>0</v>
      </c>
      <c r="G171" s="1010">
        <v>0</v>
      </c>
      <c r="H171" s="993"/>
      <c r="I171" s="993"/>
      <c r="J171" s="993"/>
      <c r="K171" s="993"/>
    </row>
    <row r="172" spans="1:11" ht="14.1" customHeight="1">
      <c r="A172" s="993"/>
      <c r="B172" s="993"/>
      <c r="C172" s="1009" t="s">
        <v>221</v>
      </c>
      <c r="D172" s="1010">
        <v>0</v>
      </c>
      <c r="E172" s="1010">
        <v>0</v>
      </c>
      <c r="F172" s="1010">
        <v>0</v>
      </c>
      <c r="G172" s="1010">
        <v>0</v>
      </c>
      <c r="H172" s="993"/>
      <c r="I172" s="993"/>
      <c r="J172" s="993"/>
      <c r="K172" s="993"/>
    </row>
    <row r="173" spans="1:11" ht="14.1" customHeight="1">
      <c r="A173" s="993"/>
      <c r="B173" s="993"/>
      <c r="C173" s="1009" t="s">
        <v>227</v>
      </c>
      <c r="D173" s="1010">
        <v>0</v>
      </c>
      <c r="E173" s="1010">
        <v>0</v>
      </c>
      <c r="F173" s="1010">
        <v>0</v>
      </c>
      <c r="G173" s="1010">
        <v>0</v>
      </c>
      <c r="H173" s="993"/>
      <c r="I173" s="993"/>
      <c r="J173" s="993"/>
      <c r="K173" s="993"/>
    </row>
    <row r="174" spans="1:11" ht="14.1" customHeight="1">
      <c r="A174" s="993"/>
      <c r="B174" s="993"/>
      <c r="C174" s="1009" t="s">
        <v>220</v>
      </c>
      <c r="D174" s="1010">
        <v>0</v>
      </c>
      <c r="E174" s="1010">
        <v>0</v>
      </c>
      <c r="F174" s="1010">
        <v>0</v>
      </c>
      <c r="G174" s="1010">
        <v>0</v>
      </c>
      <c r="H174" s="993"/>
      <c r="I174" s="993"/>
      <c r="J174" s="993"/>
      <c r="K174" s="993"/>
    </row>
    <row r="175" spans="1:11" ht="14.1" customHeight="1">
      <c r="A175" s="993"/>
      <c r="B175" s="993"/>
      <c r="C175" s="1009" t="s">
        <v>221</v>
      </c>
      <c r="D175" s="1010">
        <v>0</v>
      </c>
      <c r="E175" s="1010">
        <v>0</v>
      </c>
      <c r="F175" s="1010">
        <v>0</v>
      </c>
      <c r="G175" s="1010">
        <v>0</v>
      </c>
      <c r="H175" s="993"/>
      <c r="I175" s="993"/>
      <c r="J175" s="993"/>
      <c r="K175" s="993"/>
    </row>
    <row r="176" spans="1:11" ht="14.1" customHeight="1">
      <c r="A176" s="993"/>
      <c r="B176" s="993"/>
      <c r="C176" s="1009" t="s">
        <v>228</v>
      </c>
      <c r="D176" s="1010">
        <v>0</v>
      </c>
      <c r="E176" s="1010">
        <v>0</v>
      </c>
      <c r="F176" s="1010">
        <v>0</v>
      </c>
      <c r="G176" s="1010">
        <v>0</v>
      </c>
      <c r="H176" s="993"/>
      <c r="I176" s="993"/>
      <c r="J176" s="993"/>
      <c r="K176" s="993"/>
    </row>
    <row r="177" spans="1:11" ht="14.1" customHeight="1">
      <c r="A177" s="993"/>
      <c r="B177" s="993"/>
      <c r="C177" s="1009" t="s">
        <v>220</v>
      </c>
      <c r="D177" s="1010">
        <v>0</v>
      </c>
      <c r="E177" s="1010">
        <v>0</v>
      </c>
      <c r="F177" s="1010">
        <v>0</v>
      </c>
      <c r="G177" s="1010">
        <v>0</v>
      </c>
      <c r="H177" s="993"/>
      <c r="I177" s="993"/>
      <c r="J177" s="993"/>
      <c r="K177" s="993"/>
    </row>
    <row r="178" spans="1:11" ht="14.1" customHeight="1">
      <c r="A178" s="993"/>
      <c r="B178" s="993"/>
      <c r="C178" s="1009" t="s">
        <v>229</v>
      </c>
      <c r="D178" s="1010">
        <v>0</v>
      </c>
      <c r="E178" s="1010">
        <v>0</v>
      </c>
      <c r="F178" s="1010">
        <v>0</v>
      </c>
      <c r="G178" s="1010">
        <v>0</v>
      </c>
      <c r="H178" s="993"/>
      <c r="I178" s="993"/>
      <c r="J178" s="993"/>
      <c r="K178" s="993"/>
    </row>
    <row r="179" spans="1:11" ht="14.1" customHeight="1">
      <c r="A179" s="993"/>
      <c r="B179" s="993"/>
      <c r="C179" s="1009" t="s">
        <v>230</v>
      </c>
      <c r="D179" s="1010">
        <v>0</v>
      </c>
      <c r="E179" s="1010">
        <v>0</v>
      </c>
      <c r="F179" s="1010">
        <v>0</v>
      </c>
      <c r="G179" s="1010">
        <v>0</v>
      </c>
      <c r="H179" s="993"/>
      <c r="I179" s="993"/>
      <c r="J179" s="993"/>
      <c r="K179" s="993"/>
    </row>
    <row r="180" spans="1:11" ht="14.1" customHeight="1">
      <c r="A180" s="993"/>
      <c r="B180" s="993"/>
      <c r="C180" s="1009" t="s">
        <v>231</v>
      </c>
      <c r="D180" s="1010">
        <v>0</v>
      </c>
      <c r="E180" s="1010">
        <v>0</v>
      </c>
      <c r="F180" s="1010">
        <v>0</v>
      </c>
      <c r="G180" s="1010">
        <v>0</v>
      </c>
      <c r="H180" s="993"/>
      <c r="I180" s="993"/>
      <c r="J180" s="993"/>
      <c r="K180" s="993"/>
    </row>
    <row r="181" spans="1:11" ht="14.1" customHeight="1">
      <c r="A181" s="993"/>
      <c r="B181" s="993"/>
      <c r="C181" s="1009" t="s">
        <v>232</v>
      </c>
      <c r="D181" s="1010">
        <v>0</v>
      </c>
      <c r="E181" s="1010">
        <v>0</v>
      </c>
      <c r="F181" s="1010">
        <v>0</v>
      </c>
      <c r="G181" s="1010">
        <v>0</v>
      </c>
      <c r="H181" s="993"/>
      <c r="I181" s="993"/>
      <c r="J181" s="993"/>
      <c r="K181" s="993"/>
    </row>
    <row r="182" spans="1:11" ht="14.1" customHeight="1">
      <c r="A182" s="993"/>
      <c r="B182" s="993"/>
      <c r="C182" s="1009" t="s">
        <v>233</v>
      </c>
      <c r="D182" s="1010">
        <v>0</v>
      </c>
      <c r="E182" s="1010">
        <v>2400000</v>
      </c>
      <c r="F182" s="1010">
        <v>0</v>
      </c>
      <c r="G182" s="1010">
        <v>0</v>
      </c>
      <c r="H182" s="993"/>
      <c r="I182" s="993"/>
      <c r="J182" s="993"/>
      <c r="K182" s="993"/>
    </row>
    <row r="183" spans="1:11" ht="14.1" customHeight="1">
      <c r="A183" s="993"/>
      <c r="B183" s="993"/>
      <c r="C183" s="1009" t="s">
        <v>220</v>
      </c>
      <c r="D183" s="1010">
        <v>0</v>
      </c>
      <c r="E183" s="1010">
        <v>2400000</v>
      </c>
      <c r="F183" s="1010">
        <v>0</v>
      </c>
      <c r="G183" s="1010">
        <v>0</v>
      </c>
      <c r="H183" s="993"/>
      <c r="I183" s="993"/>
      <c r="J183" s="993"/>
      <c r="K183" s="993"/>
    </row>
    <row r="184" spans="1:11" ht="14.1" customHeight="1">
      <c r="A184" s="993"/>
      <c r="B184" s="993"/>
      <c r="C184" s="1009" t="s">
        <v>229</v>
      </c>
      <c r="D184" s="1010">
        <v>0</v>
      </c>
      <c r="E184" s="1010">
        <v>0</v>
      </c>
      <c r="F184" s="1010">
        <v>0</v>
      </c>
      <c r="G184" s="1010">
        <v>0</v>
      </c>
      <c r="H184" s="993"/>
      <c r="I184" s="993"/>
      <c r="J184" s="993"/>
      <c r="K184" s="993"/>
    </row>
    <row r="185" spans="1:11" ht="14.1" customHeight="1">
      <c r="A185" s="993"/>
      <c r="B185" s="993"/>
      <c r="C185" s="1009" t="s">
        <v>230</v>
      </c>
      <c r="D185" s="1010">
        <v>0</v>
      </c>
      <c r="E185" s="1010">
        <v>0</v>
      </c>
      <c r="F185" s="1010">
        <v>0</v>
      </c>
      <c r="G185" s="1010">
        <v>0</v>
      </c>
      <c r="H185" s="993"/>
      <c r="I185" s="993"/>
      <c r="J185" s="993"/>
      <c r="K185" s="993"/>
    </row>
    <row r="186" spans="1:11" ht="14.1" customHeight="1">
      <c r="A186" s="993"/>
      <c r="B186" s="993"/>
      <c r="C186" s="1009" t="s">
        <v>231</v>
      </c>
      <c r="D186" s="1010">
        <v>0</v>
      </c>
      <c r="E186" s="1010">
        <v>0</v>
      </c>
      <c r="F186" s="1010">
        <v>0</v>
      </c>
      <c r="G186" s="1010">
        <v>0</v>
      </c>
      <c r="H186" s="993"/>
      <c r="I186" s="993"/>
      <c r="J186" s="993"/>
      <c r="K186" s="993"/>
    </row>
    <row r="187" spans="1:11" ht="14.1" customHeight="1">
      <c r="A187" s="993"/>
      <c r="B187" s="993"/>
      <c r="C187" s="1009" t="s">
        <v>232</v>
      </c>
      <c r="D187" s="1010">
        <v>0</v>
      </c>
      <c r="E187" s="1010">
        <v>0</v>
      </c>
      <c r="F187" s="1010">
        <v>0</v>
      </c>
      <c r="G187" s="1010">
        <v>0</v>
      </c>
      <c r="H187" s="993"/>
      <c r="I187" s="993"/>
      <c r="J187" s="993"/>
      <c r="K187" s="993"/>
    </row>
    <row r="188" spans="1:11" ht="14.1" customHeight="1">
      <c r="A188" s="993"/>
      <c r="B188" s="993"/>
      <c r="C188" s="1009" t="s">
        <v>234</v>
      </c>
      <c r="D188" s="1010">
        <v>0</v>
      </c>
      <c r="E188" s="1010">
        <v>0</v>
      </c>
      <c r="F188" s="1010">
        <v>0</v>
      </c>
      <c r="G188" s="1010">
        <v>0</v>
      </c>
      <c r="H188" s="993"/>
      <c r="I188" s="993"/>
      <c r="J188" s="993"/>
      <c r="K188" s="993"/>
    </row>
    <row r="189" spans="1:11" ht="14.1" customHeight="1">
      <c r="A189" s="993"/>
      <c r="B189" s="993"/>
      <c r="C189" s="1009" t="s">
        <v>220</v>
      </c>
      <c r="D189" s="1010">
        <v>0</v>
      </c>
      <c r="E189" s="1010">
        <v>0</v>
      </c>
      <c r="F189" s="1010">
        <v>0</v>
      </c>
      <c r="G189" s="1010">
        <v>0</v>
      </c>
      <c r="H189" s="993"/>
      <c r="I189" s="993"/>
      <c r="J189" s="993"/>
      <c r="K189" s="993"/>
    </row>
    <row r="190" spans="1:11" ht="14.1" customHeight="1">
      <c r="A190" s="993"/>
      <c r="B190" s="993"/>
      <c r="C190" s="1009" t="s">
        <v>229</v>
      </c>
      <c r="D190" s="1010">
        <v>0</v>
      </c>
      <c r="E190" s="1010">
        <v>0</v>
      </c>
      <c r="F190" s="1010">
        <v>0</v>
      </c>
      <c r="G190" s="1010">
        <v>0</v>
      </c>
      <c r="H190" s="993"/>
      <c r="I190" s="993"/>
      <c r="J190" s="993"/>
      <c r="K190" s="993"/>
    </row>
    <row r="191" spans="1:11" ht="14.1" customHeight="1">
      <c r="A191" s="993"/>
      <c r="B191" s="993"/>
      <c r="C191" s="1009" t="s">
        <v>230</v>
      </c>
      <c r="D191" s="1010">
        <v>0</v>
      </c>
      <c r="E191" s="1010">
        <v>0</v>
      </c>
      <c r="F191" s="1010">
        <v>0</v>
      </c>
      <c r="G191" s="1010">
        <v>0</v>
      </c>
      <c r="H191" s="993"/>
      <c r="I191" s="993"/>
      <c r="J191" s="993"/>
      <c r="K191" s="993"/>
    </row>
    <row r="192" spans="1:11" ht="14.1" customHeight="1">
      <c r="A192" s="993"/>
      <c r="B192" s="993"/>
      <c r="C192" s="1009" t="s">
        <v>231</v>
      </c>
      <c r="D192" s="1010">
        <v>0</v>
      </c>
      <c r="E192" s="1010">
        <v>0</v>
      </c>
      <c r="F192" s="1010">
        <v>0</v>
      </c>
      <c r="G192" s="1010">
        <v>0</v>
      </c>
      <c r="H192" s="993"/>
      <c r="I192" s="993"/>
      <c r="J192" s="993"/>
      <c r="K192" s="993"/>
    </row>
    <row r="193" spans="1:11" ht="14.1" customHeight="1">
      <c r="A193" s="993"/>
      <c r="B193" s="993"/>
      <c r="C193" s="1009" t="s">
        <v>232</v>
      </c>
      <c r="D193" s="1010">
        <v>0</v>
      </c>
      <c r="E193" s="1010">
        <v>0</v>
      </c>
      <c r="F193" s="1010">
        <v>0</v>
      </c>
      <c r="G193" s="1010">
        <v>0</v>
      </c>
      <c r="H193" s="993"/>
      <c r="I193" s="993"/>
      <c r="J193" s="993"/>
      <c r="K193" s="993"/>
    </row>
    <row r="194" spans="1:11" ht="14.1" customHeight="1">
      <c r="A194" s="993"/>
      <c r="B194" s="993"/>
      <c r="C194" s="1009" t="s">
        <v>235</v>
      </c>
      <c r="D194" s="1010">
        <v>0</v>
      </c>
      <c r="E194" s="1010">
        <v>0</v>
      </c>
      <c r="F194" s="1010">
        <v>0</v>
      </c>
      <c r="G194" s="1010">
        <v>0</v>
      </c>
      <c r="H194" s="993"/>
      <c r="I194" s="993"/>
      <c r="J194" s="993"/>
      <c r="K194" s="993"/>
    </row>
    <row r="195" spans="1:11" ht="14.1" customHeight="1">
      <c r="A195" s="993"/>
      <c r="B195" s="993"/>
      <c r="C195" s="1009" t="s">
        <v>236</v>
      </c>
      <c r="D195" s="1010">
        <v>0</v>
      </c>
      <c r="E195" s="1010">
        <v>0</v>
      </c>
      <c r="F195" s="1010">
        <v>0</v>
      </c>
      <c r="G195" s="1010">
        <v>0</v>
      </c>
      <c r="H195" s="993"/>
      <c r="I195" s="993"/>
      <c r="J195" s="993"/>
      <c r="K195" s="993"/>
    </row>
    <row r="196" spans="1:11" ht="14.1" customHeight="1">
      <c r="A196" s="993"/>
      <c r="B196" s="993"/>
      <c r="C196" s="1011" t="s">
        <v>237</v>
      </c>
      <c r="D196" s="1010">
        <v>0</v>
      </c>
      <c r="E196" s="1010">
        <v>2400000</v>
      </c>
      <c r="F196" s="1010">
        <v>0</v>
      </c>
      <c r="G196" s="1010">
        <v>0</v>
      </c>
      <c r="H196" s="993"/>
      <c r="I196" s="993"/>
      <c r="J196" s="993"/>
      <c r="K196" s="993"/>
    </row>
    <row r="197" spans="1:11" ht="18" customHeight="1">
      <c r="A197" s="993"/>
      <c r="B197" s="993"/>
      <c r="C197" s="1003" t="s">
        <v>209</v>
      </c>
      <c r="D197" s="1659" t="s">
        <v>1733</v>
      </c>
      <c r="E197" s="1660"/>
      <c r="F197" s="1660"/>
      <c r="G197" s="1660"/>
      <c r="H197" s="993"/>
      <c r="I197" s="993"/>
      <c r="J197" s="993"/>
      <c r="K197" s="993"/>
    </row>
    <row r="198" spans="1:11" ht="18" customHeight="1">
      <c r="A198" s="993"/>
      <c r="B198" s="993"/>
      <c r="C198" s="1004" t="s">
        <v>211</v>
      </c>
      <c r="D198" s="1661" t="s">
        <v>1734</v>
      </c>
      <c r="E198" s="1662"/>
      <c r="F198" s="1662"/>
      <c r="G198" s="1662"/>
      <c r="H198" s="993"/>
      <c r="I198" s="993"/>
      <c r="J198" s="993"/>
      <c r="K198" s="993"/>
    </row>
    <row r="199" spans="1:11" ht="18" customHeight="1">
      <c r="A199" s="993"/>
      <c r="B199" s="993"/>
      <c r="C199" s="1004" t="s">
        <v>31</v>
      </c>
      <c r="D199" s="1661" t="s">
        <v>1731</v>
      </c>
      <c r="E199" s="1662"/>
      <c r="F199" s="1662"/>
      <c r="G199" s="1662"/>
      <c r="H199" s="993"/>
      <c r="I199" s="993"/>
      <c r="J199" s="993"/>
      <c r="K199" s="993"/>
    </row>
    <row r="200" spans="1:11" ht="15" customHeight="1">
      <c r="A200" s="993"/>
      <c r="B200" s="993"/>
      <c r="C200" s="1005"/>
      <c r="D200" s="1006">
        <v>2025</v>
      </c>
      <c r="E200" s="1006">
        <v>2026</v>
      </c>
      <c r="F200" s="1006">
        <v>2027</v>
      </c>
      <c r="G200" s="1006">
        <v>2028</v>
      </c>
      <c r="H200" s="993"/>
      <c r="I200" s="993"/>
      <c r="J200" s="993"/>
      <c r="K200" s="993"/>
    </row>
    <row r="201" spans="1:11" ht="15" customHeight="1">
      <c r="A201" s="993"/>
      <c r="B201" s="993"/>
      <c r="C201" s="1007"/>
      <c r="D201" s="1008" t="s">
        <v>13</v>
      </c>
      <c r="E201" s="1008" t="s">
        <v>14</v>
      </c>
      <c r="F201" s="1008" t="s">
        <v>14</v>
      </c>
      <c r="G201" s="1008" t="s">
        <v>14</v>
      </c>
      <c r="H201" s="993"/>
      <c r="I201" s="993"/>
      <c r="J201" s="993"/>
      <c r="K201" s="993"/>
    </row>
    <row r="202" spans="1:11" ht="14.1" customHeight="1">
      <c r="A202" s="993"/>
      <c r="B202" s="993"/>
      <c r="C202" s="997" t="s">
        <v>33</v>
      </c>
      <c r="D202" s="1001" t="s">
        <v>200</v>
      </c>
      <c r="E202" s="1001" t="s">
        <v>248</v>
      </c>
      <c r="F202" s="1001" t="s">
        <v>164</v>
      </c>
      <c r="G202" s="1001" t="s">
        <v>164</v>
      </c>
      <c r="H202" s="993"/>
      <c r="I202" s="993"/>
      <c r="J202" s="993"/>
      <c r="K202" s="993"/>
    </row>
    <row r="203" spans="1:11" ht="14.1" customHeight="1">
      <c r="A203" s="993"/>
      <c r="B203" s="993"/>
      <c r="C203" s="997" t="s">
        <v>214</v>
      </c>
      <c r="D203" s="1001" t="s">
        <v>164</v>
      </c>
      <c r="E203" s="1001" t="s">
        <v>1735</v>
      </c>
      <c r="F203" s="1001" t="s">
        <v>164</v>
      </c>
      <c r="G203" s="1001" t="s">
        <v>164</v>
      </c>
      <c r="H203" s="993"/>
      <c r="I203" s="993"/>
      <c r="J203" s="993"/>
      <c r="K203" s="993"/>
    </row>
    <row r="204" spans="1:11" ht="14.1" customHeight="1">
      <c r="A204" s="993"/>
      <c r="B204" s="993"/>
      <c r="C204" s="997" t="s">
        <v>215</v>
      </c>
      <c r="D204" s="1001" t="s">
        <v>164</v>
      </c>
      <c r="E204" s="1001" t="s">
        <v>1735</v>
      </c>
      <c r="F204" s="1001" t="s">
        <v>164</v>
      </c>
      <c r="G204" s="1001" t="s">
        <v>164</v>
      </c>
      <c r="H204" s="993"/>
      <c r="I204" s="993"/>
      <c r="J204" s="993"/>
      <c r="K204" s="993"/>
    </row>
    <row r="205" spans="1:11" ht="14.1" customHeight="1">
      <c r="A205" s="993"/>
      <c r="B205" s="993"/>
      <c r="C205" s="997" t="s">
        <v>216</v>
      </c>
      <c r="D205" s="1001" t="s">
        <v>200</v>
      </c>
      <c r="E205" s="1001" t="s">
        <v>200</v>
      </c>
      <c r="F205" s="1001" t="s">
        <v>936</v>
      </c>
      <c r="G205" s="1001" t="s">
        <v>200</v>
      </c>
      <c r="H205" s="993"/>
      <c r="I205" s="993"/>
      <c r="J205" s="993"/>
      <c r="K205" s="993"/>
    </row>
    <row r="206" spans="1:11" ht="14.1" customHeight="1">
      <c r="A206" s="993"/>
      <c r="B206" s="993"/>
      <c r="C206" s="997" t="s">
        <v>217</v>
      </c>
      <c r="D206" s="1001" t="s">
        <v>200</v>
      </c>
      <c r="E206" s="1001" t="s">
        <v>200</v>
      </c>
      <c r="F206" s="1001" t="s">
        <v>936</v>
      </c>
      <c r="G206" s="1001" t="s">
        <v>200</v>
      </c>
      <c r="H206" s="993"/>
      <c r="I206" s="993"/>
      <c r="J206" s="993"/>
      <c r="K206" s="993"/>
    </row>
    <row r="207" spans="1:11" ht="14.1" customHeight="1">
      <c r="A207" s="993"/>
      <c r="B207" s="993"/>
      <c r="C207" s="997" t="s">
        <v>39</v>
      </c>
      <c r="D207" s="1001" t="s">
        <v>200</v>
      </c>
      <c r="E207" s="1001" t="s">
        <v>200</v>
      </c>
      <c r="F207" s="1001" t="s">
        <v>936</v>
      </c>
      <c r="G207" s="1001" t="s">
        <v>200</v>
      </c>
      <c r="H207" s="993"/>
      <c r="I207" s="993"/>
      <c r="J207" s="993"/>
      <c r="K207" s="993"/>
    </row>
    <row r="208" spans="1:11" ht="14.1" customHeight="1">
      <c r="A208" s="993"/>
      <c r="B208" s="993"/>
      <c r="C208" s="1663" t="s">
        <v>218</v>
      </c>
      <c r="D208" s="1664"/>
      <c r="E208" s="1664"/>
      <c r="F208" s="1664"/>
      <c r="G208" s="1664"/>
      <c r="H208" s="993"/>
      <c r="I208" s="993"/>
      <c r="J208" s="993"/>
      <c r="K208" s="993"/>
    </row>
    <row r="209" spans="1:11" ht="14.1" customHeight="1">
      <c r="A209" s="993"/>
      <c r="B209" s="993"/>
      <c r="C209" s="1005"/>
      <c r="D209" s="1006">
        <v>2025</v>
      </c>
      <c r="E209" s="1006">
        <v>2026</v>
      </c>
      <c r="F209" s="1006">
        <v>2027</v>
      </c>
      <c r="G209" s="1006">
        <v>2028</v>
      </c>
      <c r="H209" s="993"/>
      <c r="I209" s="993"/>
      <c r="J209" s="993"/>
      <c r="K209" s="993"/>
    </row>
    <row r="210" spans="1:11" ht="14.1" customHeight="1">
      <c r="A210" s="993"/>
      <c r="B210" s="993"/>
      <c r="C210" s="1007"/>
      <c r="D210" s="1008" t="s">
        <v>13</v>
      </c>
      <c r="E210" s="1008" t="s">
        <v>14</v>
      </c>
      <c r="F210" s="1008" t="s">
        <v>14</v>
      </c>
      <c r="G210" s="1008" t="s">
        <v>14</v>
      </c>
      <c r="H210" s="993"/>
      <c r="I210" s="993"/>
      <c r="J210" s="993"/>
      <c r="K210" s="993"/>
    </row>
    <row r="211" spans="1:11" ht="14.1" customHeight="1">
      <c r="A211" s="993"/>
      <c r="B211" s="993"/>
      <c r="C211" s="1009" t="s">
        <v>219</v>
      </c>
      <c r="D211" s="1010">
        <v>0</v>
      </c>
      <c r="E211" s="1010">
        <v>0</v>
      </c>
      <c r="F211" s="1010">
        <v>0</v>
      </c>
      <c r="G211" s="1010">
        <v>0</v>
      </c>
      <c r="H211" s="993"/>
      <c r="I211" s="993"/>
      <c r="J211" s="993"/>
      <c r="K211" s="993"/>
    </row>
    <row r="212" spans="1:11" ht="14.1" customHeight="1">
      <c r="A212" s="993"/>
      <c r="B212" s="993"/>
      <c r="C212" s="1009" t="s">
        <v>220</v>
      </c>
      <c r="D212" s="1010">
        <v>0</v>
      </c>
      <c r="E212" s="1010">
        <v>0</v>
      </c>
      <c r="F212" s="1010">
        <v>0</v>
      </c>
      <c r="G212" s="1010">
        <v>0</v>
      </c>
      <c r="H212" s="993"/>
      <c r="I212" s="993"/>
      <c r="J212" s="993"/>
      <c r="K212" s="993"/>
    </row>
    <row r="213" spans="1:11" ht="14.1" customHeight="1">
      <c r="A213" s="993"/>
      <c r="B213" s="993"/>
      <c r="C213" s="1009" t="s">
        <v>221</v>
      </c>
      <c r="D213" s="1010">
        <v>0</v>
      </c>
      <c r="E213" s="1010">
        <v>0</v>
      </c>
      <c r="F213" s="1010">
        <v>0</v>
      </c>
      <c r="G213" s="1010">
        <v>0</v>
      </c>
      <c r="H213" s="993"/>
      <c r="I213" s="993"/>
      <c r="J213" s="993"/>
      <c r="K213" s="993"/>
    </row>
    <row r="214" spans="1:11" ht="14.1" customHeight="1">
      <c r="A214" s="993"/>
      <c r="B214" s="993"/>
      <c r="C214" s="1009" t="s">
        <v>222</v>
      </c>
      <c r="D214" s="1010">
        <v>0</v>
      </c>
      <c r="E214" s="1010">
        <v>0</v>
      </c>
      <c r="F214" s="1010">
        <v>0</v>
      </c>
      <c r="G214" s="1010">
        <v>0</v>
      </c>
      <c r="H214" s="993"/>
      <c r="I214" s="993"/>
      <c r="J214" s="993"/>
      <c r="K214" s="993"/>
    </row>
    <row r="215" spans="1:11" ht="14.1" customHeight="1">
      <c r="A215" s="993"/>
      <c r="B215" s="993"/>
      <c r="C215" s="1009" t="s">
        <v>220</v>
      </c>
      <c r="D215" s="1010">
        <v>0</v>
      </c>
      <c r="E215" s="1010">
        <v>0</v>
      </c>
      <c r="F215" s="1010">
        <v>0</v>
      </c>
      <c r="G215" s="1010">
        <v>0</v>
      </c>
      <c r="H215" s="993"/>
      <c r="I215" s="993"/>
      <c r="J215" s="993"/>
      <c r="K215" s="993"/>
    </row>
    <row r="216" spans="1:11" ht="14.1" customHeight="1">
      <c r="A216" s="993"/>
      <c r="B216" s="993"/>
      <c r="C216" s="1009" t="s">
        <v>221</v>
      </c>
      <c r="D216" s="1010">
        <v>0</v>
      </c>
      <c r="E216" s="1010">
        <v>0</v>
      </c>
      <c r="F216" s="1010">
        <v>0</v>
      </c>
      <c r="G216" s="1010">
        <v>0</v>
      </c>
      <c r="H216" s="993"/>
      <c r="I216" s="993"/>
      <c r="J216" s="993"/>
      <c r="K216" s="993"/>
    </row>
    <row r="217" spans="1:11" ht="14.1" customHeight="1">
      <c r="A217" s="993"/>
      <c r="B217" s="993"/>
      <c r="C217" s="1009" t="s">
        <v>223</v>
      </c>
      <c r="D217" s="1010">
        <v>0</v>
      </c>
      <c r="E217" s="1010">
        <v>0</v>
      </c>
      <c r="F217" s="1010">
        <v>0</v>
      </c>
      <c r="G217" s="1010">
        <v>0</v>
      </c>
      <c r="H217" s="993"/>
      <c r="I217" s="993"/>
      <c r="J217" s="993"/>
      <c r="K217" s="993"/>
    </row>
    <row r="218" spans="1:11" ht="14.1" customHeight="1">
      <c r="A218" s="993"/>
      <c r="B218" s="993"/>
      <c r="C218" s="1009" t="s">
        <v>220</v>
      </c>
      <c r="D218" s="1010">
        <v>0</v>
      </c>
      <c r="E218" s="1010">
        <v>0</v>
      </c>
      <c r="F218" s="1010">
        <v>0</v>
      </c>
      <c r="G218" s="1010">
        <v>0</v>
      </c>
      <c r="H218" s="993"/>
      <c r="I218" s="993"/>
      <c r="J218" s="993"/>
      <c r="K218" s="993"/>
    </row>
    <row r="219" spans="1:11" ht="14.1" customHeight="1">
      <c r="A219" s="993"/>
      <c r="B219" s="993"/>
      <c r="C219" s="1009" t="s">
        <v>221</v>
      </c>
      <c r="D219" s="1010">
        <v>0</v>
      </c>
      <c r="E219" s="1010">
        <v>0</v>
      </c>
      <c r="F219" s="1010">
        <v>0</v>
      </c>
      <c r="G219" s="1010">
        <v>0</v>
      </c>
      <c r="H219" s="993"/>
      <c r="I219" s="993"/>
      <c r="J219" s="993"/>
      <c r="K219" s="993"/>
    </row>
    <row r="220" spans="1:11" ht="14.1" customHeight="1">
      <c r="A220" s="993"/>
      <c r="B220" s="993"/>
      <c r="C220" s="1009" t="s">
        <v>224</v>
      </c>
      <c r="D220" s="1010">
        <v>0</v>
      </c>
      <c r="E220" s="1010">
        <v>0</v>
      </c>
      <c r="F220" s="1010">
        <v>0</v>
      </c>
      <c r="G220" s="1010">
        <v>0</v>
      </c>
      <c r="H220" s="993"/>
      <c r="I220" s="993"/>
      <c r="J220" s="993"/>
      <c r="K220" s="993"/>
    </row>
    <row r="221" spans="1:11" ht="14.1" customHeight="1">
      <c r="A221" s="993"/>
      <c r="B221" s="993"/>
      <c r="C221" s="1009" t="s">
        <v>220</v>
      </c>
      <c r="D221" s="1010">
        <v>0</v>
      </c>
      <c r="E221" s="1010">
        <v>0</v>
      </c>
      <c r="F221" s="1010">
        <v>0</v>
      </c>
      <c r="G221" s="1010">
        <v>0</v>
      </c>
      <c r="H221" s="993"/>
      <c r="I221" s="993"/>
      <c r="J221" s="993"/>
      <c r="K221" s="993"/>
    </row>
    <row r="222" spans="1:11" ht="14.1" customHeight="1">
      <c r="A222" s="993"/>
      <c r="B222" s="993"/>
      <c r="C222" s="1009" t="s">
        <v>221</v>
      </c>
      <c r="D222" s="1010">
        <v>0</v>
      </c>
      <c r="E222" s="1010">
        <v>0</v>
      </c>
      <c r="F222" s="1010">
        <v>0</v>
      </c>
      <c r="G222" s="1010">
        <v>0</v>
      </c>
      <c r="H222" s="993"/>
      <c r="I222" s="993"/>
      <c r="J222" s="993"/>
      <c r="K222" s="993"/>
    </row>
    <row r="223" spans="1:11" ht="14.1" customHeight="1">
      <c r="A223" s="993"/>
      <c r="B223" s="993"/>
      <c r="C223" s="1009" t="s">
        <v>225</v>
      </c>
      <c r="D223" s="1010">
        <v>0</v>
      </c>
      <c r="E223" s="1010">
        <v>0</v>
      </c>
      <c r="F223" s="1010">
        <v>0</v>
      </c>
      <c r="G223" s="1010">
        <v>0</v>
      </c>
      <c r="H223" s="993"/>
      <c r="I223" s="993"/>
      <c r="J223" s="993"/>
      <c r="K223" s="993"/>
    </row>
    <row r="224" spans="1:11" ht="14.1" customHeight="1">
      <c r="A224" s="993"/>
      <c r="B224" s="993"/>
      <c r="C224" s="1009" t="s">
        <v>220</v>
      </c>
      <c r="D224" s="1010">
        <v>0</v>
      </c>
      <c r="E224" s="1010">
        <v>0</v>
      </c>
      <c r="F224" s="1010">
        <v>0</v>
      </c>
      <c r="G224" s="1010">
        <v>0</v>
      </c>
      <c r="H224" s="993"/>
      <c r="I224" s="993"/>
      <c r="J224" s="993"/>
      <c r="K224" s="993"/>
    </row>
    <row r="225" spans="1:11" ht="14.1" customHeight="1">
      <c r="A225" s="993"/>
      <c r="B225" s="993"/>
      <c r="C225" s="1009" t="s">
        <v>221</v>
      </c>
      <c r="D225" s="1010">
        <v>0</v>
      </c>
      <c r="E225" s="1010">
        <v>0</v>
      </c>
      <c r="F225" s="1010">
        <v>0</v>
      </c>
      <c r="G225" s="1010">
        <v>0</v>
      </c>
      <c r="H225" s="993"/>
      <c r="I225" s="993"/>
      <c r="J225" s="993"/>
      <c r="K225" s="993"/>
    </row>
    <row r="226" spans="1:11" ht="14.1" customHeight="1">
      <c r="A226" s="993"/>
      <c r="B226" s="993"/>
      <c r="C226" s="1009" t="s">
        <v>226</v>
      </c>
      <c r="D226" s="1010">
        <v>0</v>
      </c>
      <c r="E226" s="1010">
        <v>0</v>
      </c>
      <c r="F226" s="1010">
        <v>0</v>
      </c>
      <c r="G226" s="1010">
        <v>0</v>
      </c>
      <c r="H226" s="993"/>
      <c r="I226" s="993"/>
      <c r="J226" s="993"/>
      <c r="K226" s="993"/>
    </row>
    <row r="227" spans="1:11" ht="14.1" customHeight="1">
      <c r="A227" s="993"/>
      <c r="B227" s="993"/>
      <c r="C227" s="1009" t="s">
        <v>220</v>
      </c>
      <c r="D227" s="1010">
        <v>0</v>
      </c>
      <c r="E227" s="1010">
        <v>0</v>
      </c>
      <c r="F227" s="1010">
        <v>0</v>
      </c>
      <c r="G227" s="1010">
        <v>0</v>
      </c>
      <c r="H227" s="993"/>
      <c r="I227" s="993"/>
      <c r="J227" s="993"/>
      <c r="K227" s="993"/>
    </row>
    <row r="228" spans="1:11" ht="14.1" customHeight="1">
      <c r="A228" s="993"/>
      <c r="B228" s="993"/>
      <c r="C228" s="1009" t="s">
        <v>221</v>
      </c>
      <c r="D228" s="1010">
        <v>0</v>
      </c>
      <c r="E228" s="1010">
        <v>0</v>
      </c>
      <c r="F228" s="1010">
        <v>0</v>
      </c>
      <c r="G228" s="1010">
        <v>0</v>
      </c>
      <c r="H228" s="993"/>
      <c r="I228" s="993"/>
      <c r="J228" s="993"/>
      <c r="K228" s="993"/>
    </row>
    <row r="229" spans="1:11" ht="14.1" customHeight="1">
      <c r="A229" s="993"/>
      <c r="B229" s="993"/>
      <c r="C229" s="1009" t="s">
        <v>227</v>
      </c>
      <c r="D229" s="1010">
        <v>0</v>
      </c>
      <c r="E229" s="1010">
        <v>0</v>
      </c>
      <c r="F229" s="1010">
        <v>0</v>
      </c>
      <c r="G229" s="1010">
        <v>0</v>
      </c>
      <c r="H229" s="993"/>
      <c r="I229" s="993"/>
      <c r="J229" s="993"/>
      <c r="K229" s="993"/>
    </row>
    <row r="230" spans="1:11" ht="14.1" customHeight="1">
      <c r="A230" s="993"/>
      <c r="B230" s="993"/>
      <c r="C230" s="1009" t="s">
        <v>220</v>
      </c>
      <c r="D230" s="1010">
        <v>0</v>
      </c>
      <c r="E230" s="1010">
        <v>0</v>
      </c>
      <c r="F230" s="1010">
        <v>0</v>
      </c>
      <c r="G230" s="1010">
        <v>0</v>
      </c>
      <c r="H230" s="993"/>
      <c r="I230" s="993"/>
      <c r="J230" s="993"/>
      <c r="K230" s="993"/>
    </row>
    <row r="231" spans="1:11" ht="14.1" customHeight="1">
      <c r="A231" s="993"/>
      <c r="B231" s="993"/>
      <c r="C231" s="1009" t="s">
        <v>221</v>
      </c>
      <c r="D231" s="1010">
        <v>0</v>
      </c>
      <c r="E231" s="1010">
        <v>0</v>
      </c>
      <c r="F231" s="1010">
        <v>0</v>
      </c>
      <c r="G231" s="1010">
        <v>0</v>
      </c>
      <c r="H231" s="993"/>
      <c r="I231" s="993"/>
      <c r="J231" s="993"/>
      <c r="K231" s="993"/>
    </row>
    <row r="232" spans="1:11" ht="14.1" customHeight="1">
      <c r="A232" s="993"/>
      <c r="B232" s="993"/>
      <c r="C232" s="1009" t="s">
        <v>228</v>
      </c>
      <c r="D232" s="1010">
        <v>0</v>
      </c>
      <c r="E232" s="1010">
        <v>0</v>
      </c>
      <c r="F232" s="1010">
        <v>0</v>
      </c>
      <c r="G232" s="1010">
        <v>0</v>
      </c>
      <c r="H232" s="993"/>
      <c r="I232" s="993"/>
      <c r="J232" s="993"/>
      <c r="K232" s="993"/>
    </row>
    <row r="233" spans="1:11" ht="14.1" customHeight="1">
      <c r="A233" s="993"/>
      <c r="B233" s="993"/>
      <c r="C233" s="1009" t="s">
        <v>220</v>
      </c>
      <c r="D233" s="1010">
        <v>0</v>
      </c>
      <c r="E233" s="1010">
        <v>0</v>
      </c>
      <c r="F233" s="1010">
        <v>0</v>
      </c>
      <c r="G233" s="1010">
        <v>0</v>
      </c>
      <c r="H233" s="993"/>
      <c r="I233" s="993"/>
      <c r="J233" s="993"/>
      <c r="K233" s="993"/>
    </row>
    <row r="234" spans="1:11" ht="14.1" customHeight="1">
      <c r="A234" s="993"/>
      <c r="B234" s="993"/>
      <c r="C234" s="1009" t="s">
        <v>229</v>
      </c>
      <c r="D234" s="1010">
        <v>0</v>
      </c>
      <c r="E234" s="1010">
        <v>0</v>
      </c>
      <c r="F234" s="1010">
        <v>0</v>
      </c>
      <c r="G234" s="1010">
        <v>0</v>
      </c>
      <c r="H234" s="993"/>
      <c r="I234" s="993"/>
      <c r="J234" s="993"/>
      <c r="K234" s="993"/>
    </row>
    <row r="235" spans="1:11" ht="14.1" customHeight="1">
      <c r="A235" s="993"/>
      <c r="B235" s="993"/>
      <c r="C235" s="1009" t="s">
        <v>230</v>
      </c>
      <c r="D235" s="1010">
        <v>0</v>
      </c>
      <c r="E235" s="1010">
        <v>0</v>
      </c>
      <c r="F235" s="1010">
        <v>0</v>
      </c>
      <c r="G235" s="1010">
        <v>0</v>
      </c>
      <c r="H235" s="993"/>
      <c r="I235" s="993"/>
      <c r="J235" s="993"/>
      <c r="K235" s="993"/>
    </row>
    <row r="236" spans="1:11" ht="14.1" customHeight="1">
      <c r="A236" s="993"/>
      <c r="B236" s="993"/>
      <c r="C236" s="1009" t="s">
        <v>231</v>
      </c>
      <c r="D236" s="1010">
        <v>0</v>
      </c>
      <c r="E236" s="1010">
        <v>0</v>
      </c>
      <c r="F236" s="1010">
        <v>0</v>
      </c>
      <c r="G236" s="1010">
        <v>0</v>
      </c>
      <c r="H236" s="993"/>
      <c r="I236" s="993"/>
      <c r="J236" s="993"/>
      <c r="K236" s="993"/>
    </row>
    <row r="237" spans="1:11" ht="14.1" customHeight="1">
      <c r="A237" s="993"/>
      <c r="B237" s="993"/>
      <c r="C237" s="1009" t="s">
        <v>232</v>
      </c>
      <c r="D237" s="1010">
        <v>0</v>
      </c>
      <c r="E237" s="1010">
        <v>0</v>
      </c>
      <c r="F237" s="1010">
        <v>0</v>
      </c>
      <c r="G237" s="1010">
        <v>0</v>
      </c>
      <c r="H237" s="993"/>
      <c r="I237" s="993"/>
      <c r="J237" s="993"/>
      <c r="K237" s="993"/>
    </row>
    <row r="238" spans="1:11" ht="14.1" customHeight="1">
      <c r="A238" s="993"/>
      <c r="B238" s="993"/>
      <c r="C238" s="1009" t="s">
        <v>233</v>
      </c>
      <c r="D238" s="1010">
        <v>0</v>
      </c>
      <c r="E238" s="1010">
        <v>600000</v>
      </c>
      <c r="F238" s="1010">
        <v>0</v>
      </c>
      <c r="G238" s="1010">
        <v>0</v>
      </c>
      <c r="H238" s="993"/>
      <c r="I238" s="993"/>
      <c r="J238" s="993"/>
      <c r="K238" s="993"/>
    </row>
    <row r="239" spans="1:11" ht="14.1" customHeight="1">
      <c r="A239" s="993"/>
      <c r="B239" s="993"/>
      <c r="C239" s="1009" t="s">
        <v>220</v>
      </c>
      <c r="D239" s="1010">
        <v>0</v>
      </c>
      <c r="E239" s="1010">
        <v>600000</v>
      </c>
      <c r="F239" s="1010">
        <v>0</v>
      </c>
      <c r="G239" s="1010">
        <v>0</v>
      </c>
      <c r="H239" s="993"/>
      <c r="I239" s="993"/>
      <c r="J239" s="993"/>
      <c r="K239" s="993"/>
    </row>
    <row r="240" spans="1:11" ht="14.1" customHeight="1">
      <c r="A240" s="993"/>
      <c r="B240" s="993"/>
      <c r="C240" s="1009" t="s">
        <v>229</v>
      </c>
      <c r="D240" s="1010">
        <v>0</v>
      </c>
      <c r="E240" s="1010">
        <v>0</v>
      </c>
      <c r="F240" s="1010">
        <v>0</v>
      </c>
      <c r="G240" s="1010">
        <v>0</v>
      </c>
      <c r="H240" s="993"/>
      <c r="I240" s="993"/>
      <c r="J240" s="993"/>
      <c r="K240" s="993"/>
    </row>
    <row r="241" spans="1:11" ht="14.1" customHeight="1">
      <c r="A241" s="993"/>
      <c r="B241" s="993"/>
      <c r="C241" s="1009" t="s">
        <v>230</v>
      </c>
      <c r="D241" s="1010">
        <v>0</v>
      </c>
      <c r="E241" s="1010">
        <v>0</v>
      </c>
      <c r="F241" s="1010">
        <v>0</v>
      </c>
      <c r="G241" s="1010">
        <v>0</v>
      </c>
      <c r="H241" s="993"/>
      <c r="I241" s="993"/>
      <c r="J241" s="993"/>
      <c r="K241" s="993"/>
    </row>
    <row r="242" spans="1:11" ht="14.1" customHeight="1">
      <c r="A242" s="993"/>
      <c r="B242" s="993"/>
      <c r="C242" s="1009" t="s">
        <v>231</v>
      </c>
      <c r="D242" s="1010">
        <v>0</v>
      </c>
      <c r="E242" s="1010">
        <v>0</v>
      </c>
      <c r="F242" s="1010">
        <v>0</v>
      </c>
      <c r="G242" s="1010">
        <v>0</v>
      </c>
      <c r="H242" s="993"/>
      <c r="I242" s="993"/>
      <c r="J242" s="993"/>
      <c r="K242" s="993"/>
    </row>
    <row r="243" spans="1:11" ht="14.1" customHeight="1">
      <c r="A243" s="993"/>
      <c r="B243" s="993"/>
      <c r="C243" s="1009" t="s">
        <v>232</v>
      </c>
      <c r="D243" s="1010">
        <v>0</v>
      </c>
      <c r="E243" s="1010">
        <v>0</v>
      </c>
      <c r="F243" s="1010">
        <v>0</v>
      </c>
      <c r="G243" s="1010">
        <v>0</v>
      </c>
      <c r="H243" s="993"/>
      <c r="I243" s="993"/>
      <c r="J243" s="993"/>
      <c r="K243" s="993"/>
    </row>
    <row r="244" spans="1:11" ht="14.1" customHeight="1">
      <c r="A244" s="993"/>
      <c r="B244" s="993"/>
      <c r="C244" s="1009" t="s">
        <v>234</v>
      </c>
      <c r="D244" s="1010">
        <v>0</v>
      </c>
      <c r="E244" s="1010">
        <v>0</v>
      </c>
      <c r="F244" s="1010">
        <v>0</v>
      </c>
      <c r="G244" s="1010">
        <v>0</v>
      </c>
      <c r="H244" s="993"/>
      <c r="I244" s="993"/>
      <c r="J244" s="993"/>
      <c r="K244" s="993"/>
    </row>
    <row r="245" spans="1:11" ht="14.1" customHeight="1">
      <c r="A245" s="993"/>
      <c r="B245" s="993"/>
      <c r="C245" s="1009" t="s">
        <v>220</v>
      </c>
      <c r="D245" s="1010">
        <v>0</v>
      </c>
      <c r="E245" s="1010">
        <v>0</v>
      </c>
      <c r="F245" s="1010">
        <v>0</v>
      </c>
      <c r="G245" s="1010">
        <v>0</v>
      </c>
      <c r="H245" s="993"/>
      <c r="I245" s="993"/>
      <c r="J245" s="993"/>
      <c r="K245" s="993"/>
    </row>
    <row r="246" spans="1:11" ht="14.1" customHeight="1">
      <c r="A246" s="993"/>
      <c r="B246" s="993"/>
      <c r="C246" s="1009" t="s">
        <v>229</v>
      </c>
      <c r="D246" s="1010">
        <v>0</v>
      </c>
      <c r="E246" s="1010">
        <v>0</v>
      </c>
      <c r="F246" s="1010">
        <v>0</v>
      </c>
      <c r="G246" s="1010">
        <v>0</v>
      </c>
      <c r="H246" s="993"/>
      <c r="I246" s="993"/>
      <c r="J246" s="993"/>
      <c r="K246" s="993"/>
    </row>
    <row r="247" spans="1:11" ht="14.1" customHeight="1">
      <c r="A247" s="993"/>
      <c r="B247" s="993"/>
      <c r="C247" s="1009" t="s">
        <v>230</v>
      </c>
      <c r="D247" s="1010">
        <v>0</v>
      </c>
      <c r="E247" s="1010">
        <v>0</v>
      </c>
      <c r="F247" s="1010">
        <v>0</v>
      </c>
      <c r="G247" s="1010">
        <v>0</v>
      </c>
      <c r="H247" s="993"/>
      <c r="I247" s="993"/>
      <c r="J247" s="993"/>
      <c r="K247" s="993"/>
    </row>
    <row r="248" spans="1:11" ht="14.1" customHeight="1">
      <c r="A248" s="993"/>
      <c r="B248" s="993"/>
      <c r="C248" s="1009" t="s">
        <v>231</v>
      </c>
      <c r="D248" s="1010">
        <v>0</v>
      </c>
      <c r="E248" s="1010">
        <v>0</v>
      </c>
      <c r="F248" s="1010">
        <v>0</v>
      </c>
      <c r="G248" s="1010">
        <v>0</v>
      </c>
      <c r="H248" s="993"/>
      <c r="I248" s="993"/>
      <c r="J248" s="993"/>
      <c r="K248" s="993"/>
    </row>
    <row r="249" spans="1:11" ht="14.1" customHeight="1">
      <c r="A249" s="993"/>
      <c r="B249" s="993"/>
      <c r="C249" s="1009" t="s">
        <v>232</v>
      </c>
      <c r="D249" s="1010">
        <v>0</v>
      </c>
      <c r="E249" s="1010">
        <v>0</v>
      </c>
      <c r="F249" s="1010">
        <v>0</v>
      </c>
      <c r="G249" s="1010">
        <v>0</v>
      </c>
      <c r="H249" s="993"/>
      <c r="I249" s="993"/>
      <c r="J249" s="993"/>
      <c r="K249" s="993"/>
    </row>
    <row r="250" spans="1:11" ht="14.1" customHeight="1">
      <c r="A250" s="993"/>
      <c r="B250" s="993"/>
      <c r="C250" s="1009" t="s">
        <v>235</v>
      </c>
      <c r="D250" s="1010">
        <v>0</v>
      </c>
      <c r="E250" s="1010">
        <v>0</v>
      </c>
      <c r="F250" s="1010">
        <v>0</v>
      </c>
      <c r="G250" s="1010">
        <v>0</v>
      </c>
      <c r="H250" s="993"/>
      <c r="I250" s="993"/>
      <c r="J250" s="993"/>
      <c r="K250" s="993"/>
    </row>
    <row r="251" spans="1:11" ht="14.1" customHeight="1">
      <c r="A251" s="993"/>
      <c r="B251" s="993"/>
      <c r="C251" s="1009" t="s">
        <v>236</v>
      </c>
      <c r="D251" s="1010">
        <v>0</v>
      </c>
      <c r="E251" s="1010">
        <v>0</v>
      </c>
      <c r="F251" s="1010">
        <v>0</v>
      </c>
      <c r="G251" s="1010">
        <v>0</v>
      </c>
      <c r="H251" s="993"/>
      <c r="I251" s="993"/>
      <c r="J251" s="993"/>
      <c r="K251" s="993"/>
    </row>
    <row r="252" spans="1:11" ht="14.1" customHeight="1">
      <c r="A252" s="993"/>
      <c r="B252" s="993"/>
      <c r="C252" s="1011" t="s">
        <v>237</v>
      </c>
      <c r="D252" s="1010">
        <v>0</v>
      </c>
      <c r="E252" s="1010">
        <v>600000</v>
      </c>
      <c r="F252" s="1010">
        <v>0</v>
      </c>
      <c r="G252" s="1010">
        <v>0</v>
      </c>
      <c r="H252" s="993"/>
      <c r="I252" s="993"/>
      <c r="J252" s="993"/>
      <c r="K252" s="993"/>
    </row>
    <row r="253" spans="1:11" ht="15" customHeight="1">
      <c r="A253" s="993"/>
      <c r="B253" s="993"/>
      <c r="C253" s="1012" t="s">
        <v>200</v>
      </c>
      <c r="D253" s="1013" t="s">
        <v>200</v>
      </c>
      <c r="E253" s="1013" t="s">
        <v>200</v>
      </c>
      <c r="F253" s="1013" t="s">
        <v>200</v>
      </c>
      <c r="G253" s="1013" t="s">
        <v>200</v>
      </c>
      <c r="H253" s="993"/>
      <c r="I253" s="993"/>
      <c r="J253" s="993"/>
      <c r="K253" s="993"/>
    </row>
    <row r="254" spans="1:11" ht="15" customHeight="1">
      <c r="A254" s="993"/>
      <c r="B254" s="993"/>
      <c r="C254" s="996" t="s">
        <v>250</v>
      </c>
      <c r="D254" s="1014">
        <v>0</v>
      </c>
      <c r="E254" s="1014">
        <v>317880000</v>
      </c>
      <c r="F254" s="1014">
        <v>310347000</v>
      </c>
      <c r="G254" s="1014">
        <v>311429000</v>
      </c>
      <c r="H254" s="993"/>
      <c r="I254" s="993"/>
      <c r="J254" s="993"/>
      <c r="K254" s="993"/>
    </row>
    <row r="255" spans="1:11" ht="15" customHeight="1">
      <c r="A255" s="993"/>
      <c r="B255" s="993"/>
      <c r="C255" s="997" t="s">
        <v>219</v>
      </c>
      <c r="D255" s="1015">
        <v>0</v>
      </c>
      <c r="E255" s="1015">
        <v>179150000</v>
      </c>
      <c r="F255" s="1015">
        <v>179150000</v>
      </c>
      <c r="G255" s="1015">
        <v>179150000</v>
      </c>
      <c r="H255" s="993"/>
      <c r="I255" s="993"/>
      <c r="J255" s="993"/>
      <c r="K255" s="993"/>
    </row>
    <row r="256" spans="1:11" ht="15" customHeight="1">
      <c r="A256" s="993"/>
      <c r="B256" s="993"/>
      <c r="C256" s="997" t="s">
        <v>220</v>
      </c>
      <c r="D256" s="1015">
        <v>0</v>
      </c>
      <c r="E256" s="1015">
        <v>179150000</v>
      </c>
      <c r="F256" s="1015">
        <v>179150000</v>
      </c>
      <c r="G256" s="1015">
        <v>179150000</v>
      </c>
      <c r="H256" s="993"/>
      <c r="I256" s="993"/>
      <c r="J256" s="993"/>
      <c r="K256" s="993"/>
    </row>
    <row r="257" spans="1:11" ht="15" customHeight="1">
      <c r="A257" s="993"/>
      <c r="B257" s="993"/>
      <c r="C257" s="997" t="s">
        <v>221</v>
      </c>
      <c r="D257" s="1015">
        <v>0</v>
      </c>
      <c r="E257" s="1015">
        <v>0</v>
      </c>
      <c r="F257" s="1015">
        <v>0</v>
      </c>
      <c r="G257" s="1015">
        <v>0</v>
      </c>
      <c r="H257" s="993"/>
      <c r="I257" s="993"/>
      <c r="J257" s="993"/>
      <c r="K257" s="993"/>
    </row>
    <row r="258" spans="1:11" ht="15" customHeight="1">
      <c r="A258" s="993"/>
      <c r="B258" s="993"/>
      <c r="C258" s="997" t="s">
        <v>222</v>
      </c>
      <c r="D258" s="1015">
        <v>0</v>
      </c>
      <c r="E258" s="1015">
        <v>19150000</v>
      </c>
      <c r="F258" s="1015">
        <v>19650000</v>
      </c>
      <c r="G258" s="1015">
        <v>20750000</v>
      </c>
      <c r="H258" s="993"/>
      <c r="I258" s="993"/>
      <c r="J258" s="993"/>
      <c r="K258" s="993"/>
    </row>
    <row r="259" spans="1:11" ht="15" customHeight="1">
      <c r="A259" s="993"/>
      <c r="B259" s="993"/>
      <c r="C259" s="997" t="s">
        <v>220</v>
      </c>
      <c r="D259" s="1015">
        <v>0</v>
      </c>
      <c r="E259" s="1015">
        <v>19150000</v>
      </c>
      <c r="F259" s="1015">
        <v>19650000</v>
      </c>
      <c r="G259" s="1015">
        <v>20750000</v>
      </c>
      <c r="H259" s="993"/>
      <c r="I259" s="993"/>
      <c r="J259" s="993"/>
      <c r="K259" s="993"/>
    </row>
    <row r="260" spans="1:11" ht="15" customHeight="1">
      <c r="A260" s="993"/>
      <c r="B260" s="993"/>
      <c r="C260" s="997" t="s">
        <v>221</v>
      </c>
      <c r="D260" s="1015">
        <v>0</v>
      </c>
      <c r="E260" s="1015">
        <v>0</v>
      </c>
      <c r="F260" s="1015">
        <v>0</v>
      </c>
      <c r="G260" s="1015">
        <v>0</v>
      </c>
      <c r="H260" s="993"/>
      <c r="I260" s="993"/>
      <c r="J260" s="993"/>
      <c r="K260" s="993"/>
    </row>
    <row r="261" spans="1:11" ht="15" customHeight="1">
      <c r="A261" s="993"/>
      <c r="B261" s="993"/>
      <c r="C261" s="997" t="s">
        <v>223</v>
      </c>
      <c r="D261" s="1015">
        <v>0</v>
      </c>
      <c r="E261" s="1015">
        <v>66340000</v>
      </c>
      <c r="F261" s="1015">
        <v>48307000</v>
      </c>
      <c r="G261" s="1015">
        <v>48289000</v>
      </c>
      <c r="H261" s="993"/>
      <c r="I261" s="993"/>
      <c r="J261" s="993"/>
      <c r="K261" s="993"/>
    </row>
    <row r="262" spans="1:11" ht="15" customHeight="1">
      <c r="A262" s="993"/>
      <c r="B262" s="993"/>
      <c r="C262" s="997" t="s">
        <v>220</v>
      </c>
      <c r="D262" s="1015">
        <v>0</v>
      </c>
      <c r="E262" s="1015">
        <v>66340000</v>
      </c>
      <c r="F262" s="1015">
        <v>48307000</v>
      </c>
      <c r="G262" s="1015">
        <v>48289000</v>
      </c>
      <c r="H262" s="993"/>
      <c r="I262" s="993"/>
      <c r="J262" s="993"/>
      <c r="K262" s="993"/>
    </row>
    <row r="263" spans="1:11" ht="15" customHeight="1">
      <c r="A263" s="993"/>
      <c r="B263" s="993"/>
      <c r="C263" s="997" t="s">
        <v>221</v>
      </c>
      <c r="D263" s="1015">
        <v>0</v>
      </c>
      <c r="E263" s="1015">
        <v>0</v>
      </c>
      <c r="F263" s="1015">
        <v>0</v>
      </c>
      <c r="G263" s="1015">
        <v>0</v>
      </c>
      <c r="H263" s="993"/>
      <c r="I263" s="993"/>
      <c r="J263" s="993"/>
      <c r="K263" s="993"/>
    </row>
    <row r="264" spans="1:11" ht="15" customHeight="1">
      <c r="A264" s="993"/>
      <c r="B264" s="993"/>
      <c r="C264" s="997" t="s">
        <v>224</v>
      </c>
      <c r="D264" s="1015">
        <v>0</v>
      </c>
      <c r="E264" s="1015">
        <v>0</v>
      </c>
      <c r="F264" s="1015">
        <v>0</v>
      </c>
      <c r="G264" s="1015">
        <v>0</v>
      </c>
      <c r="H264" s="993"/>
      <c r="I264" s="993"/>
      <c r="J264" s="993"/>
      <c r="K264" s="993"/>
    </row>
    <row r="265" spans="1:11" ht="15" customHeight="1">
      <c r="A265" s="993"/>
      <c r="B265" s="993"/>
      <c r="C265" s="997" t="s">
        <v>220</v>
      </c>
      <c r="D265" s="1015">
        <v>0</v>
      </c>
      <c r="E265" s="1015">
        <v>0</v>
      </c>
      <c r="F265" s="1015">
        <v>0</v>
      </c>
      <c r="G265" s="1015">
        <v>0</v>
      </c>
      <c r="H265" s="993"/>
      <c r="I265" s="993"/>
      <c r="J265" s="993"/>
      <c r="K265" s="993"/>
    </row>
    <row r="266" spans="1:11" ht="15" customHeight="1">
      <c r="A266" s="993"/>
      <c r="B266" s="993"/>
      <c r="C266" s="997" t="s">
        <v>221</v>
      </c>
      <c r="D266" s="1015">
        <v>0</v>
      </c>
      <c r="E266" s="1015">
        <v>0</v>
      </c>
      <c r="F266" s="1015">
        <v>0</v>
      </c>
      <c r="G266" s="1015">
        <v>0</v>
      </c>
      <c r="H266" s="993"/>
      <c r="I266" s="993"/>
      <c r="J266" s="993"/>
      <c r="K266" s="993"/>
    </row>
    <row r="267" spans="1:11" ht="20.100000000000001" customHeight="1">
      <c r="A267" s="993"/>
      <c r="B267" s="993"/>
      <c r="C267" s="997" t="s">
        <v>251</v>
      </c>
      <c r="D267" s="1016">
        <v>0</v>
      </c>
      <c r="E267" s="1016">
        <v>0</v>
      </c>
      <c r="F267" s="1016">
        <v>0</v>
      </c>
      <c r="G267" s="1016">
        <v>0</v>
      </c>
      <c r="H267" s="993"/>
      <c r="I267" s="993"/>
      <c r="J267" s="993"/>
      <c r="K267" s="993"/>
    </row>
    <row r="268" spans="1:11" ht="15" customHeight="1">
      <c r="A268" s="993"/>
      <c r="B268" s="993"/>
      <c r="C268" s="997" t="s">
        <v>220</v>
      </c>
      <c r="D268" s="1015">
        <v>0</v>
      </c>
      <c r="E268" s="1015">
        <v>0</v>
      </c>
      <c r="F268" s="1015">
        <v>0</v>
      </c>
      <c r="G268" s="1015">
        <v>0</v>
      </c>
      <c r="H268" s="993"/>
      <c r="I268" s="993"/>
      <c r="J268" s="993"/>
      <c r="K268" s="993"/>
    </row>
    <row r="269" spans="1:11" ht="15" customHeight="1">
      <c r="A269" s="993"/>
      <c r="B269" s="993"/>
      <c r="C269" s="997" t="s">
        <v>221</v>
      </c>
      <c r="D269" s="1015">
        <v>0</v>
      </c>
      <c r="E269" s="1015">
        <v>0</v>
      </c>
      <c r="F269" s="1015">
        <v>0</v>
      </c>
      <c r="G269" s="1015">
        <v>0</v>
      </c>
      <c r="H269" s="993"/>
      <c r="I269" s="993"/>
      <c r="J269" s="993"/>
      <c r="K269" s="993"/>
    </row>
    <row r="270" spans="1:11" ht="15" customHeight="1">
      <c r="A270" s="993"/>
      <c r="B270" s="993"/>
      <c r="C270" s="997" t="s">
        <v>226</v>
      </c>
      <c r="D270" s="1015">
        <v>0</v>
      </c>
      <c r="E270" s="1015">
        <v>0</v>
      </c>
      <c r="F270" s="1015">
        <v>0</v>
      </c>
      <c r="G270" s="1015">
        <v>0</v>
      </c>
      <c r="H270" s="993"/>
      <c r="I270" s="993"/>
      <c r="J270" s="993"/>
      <c r="K270" s="993"/>
    </row>
    <row r="271" spans="1:11" ht="15" customHeight="1">
      <c r="A271" s="993"/>
      <c r="B271" s="993"/>
      <c r="C271" s="997" t="s">
        <v>220</v>
      </c>
      <c r="D271" s="1015">
        <v>0</v>
      </c>
      <c r="E271" s="1015">
        <v>0</v>
      </c>
      <c r="F271" s="1015">
        <v>0</v>
      </c>
      <c r="G271" s="1015">
        <v>0</v>
      </c>
      <c r="H271" s="993"/>
      <c r="I271" s="993"/>
      <c r="J271" s="993"/>
      <c r="K271" s="993"/>
    </row>
    <row r="272" spans="1:11" ht="15" customHeight="1">
      <c r="A272" s="993"/>
      <c r="B272" s="993"/>
      <c r="C272" s="997" t="s">
        <v>221</v>
      </c>
      <c r="D272" s="1015">
        <v>0</v>
      </c>
      <c r="E272" s="1015">
        <v>0</v>
      </c>
      <c r="F272" s="1015">
        <v>0</v>
      </c>
      <c r="G272" s="1015">
        <v>0</v>
      </c>
      <c r="H272" s="993"/>
      <c r="I272" s="993"/>
      <c r="J272" s="993"/>
      <c r="K272" s="993"/>
    </row>
    <row r="273" spans="1:11" ht="15" customHeight="1">
      <c r="A273" s="993"/>
      <c r="B273" s="993"/>
      <c r="C273" s="997" t="s">
        <v>227</v>
      </c>
      <c r="D273" s="1015">
        <v>0</v>
      </c>
      <c r="E273" s="1015">
        <v>240000</v>
      </c>
      <c r="F273" s="1015">
        <v>240000</v>
      </c>
      <c r="G273" s="1015">
        <v>240000</v>
      </c>
      <c r="H273" s="993"/>
      <c r="I273" s="993"/>
      <c r="J273" s="993"/>
      <c r="K273" s="993"/>
    </row>
    <row r="274" spans="1:11" ht="15" customHeight="1">
      <c r="A274" s="993"/>
      <c r="B274" s="993"/>
      <c r="C274" s="997" t="s">
        <v>220</v>
      </c>
      <c r="D274" s="1015">
        <v>0</v>
      </c>
      <c r="E274" s="1015">
        <v>240000</v>
      </c>
      <c r="F274" s="1015">
        <v>240000</v>
      </c>
      <c r="G274" s="1015">
        <v>240000</v>
      </c>
      <c r="H274" s="993"/>
      <c r="I274" s="993"/>
      <c r="J274" s="993"/>
      <c r="K274" s="993"/>
    </row>
    <row r="275" spans="1:11" ht="15" customHeight="1">
      <c r="A275" s="993"/>
      <c r="B275" s="993"/>
      <c r="C275" s="997" t="s">
        <v>221</v>
      </c>
      <c r="D275" s="1015">
        <v>0</v>
      </c>
      <c r="E275" s="1015">
        <v>0</v>
      </c>
      <c r="F275" s="1015">
        <v>0</v>
      </c>
      <c r="G275" s="1015">
        <v>0</v>
      </c>
      <c r="H275" s="993"/>
      <c r="I275" s="993"/>
      <c r="J275" s="993"/>
      <c r="K275" s="993"/>
    </row>
    <row r="276" spans="1:11" ht="15" customHeight="1">
      <c r="A276" s="993"/>
      <c r="B276" s="993"/>
      <c r="C276" s="997" t="s">
        <v>228</v>
      </c>
      <c r="D276" s="1015">
        <v>0</v>
      </c>
      <c r="E276" s="1015">
        <v>0</v>
      </c>
      <c r="F276" s="1015">
        <v>0</v>
      </c>
      <c r="G276" s="1015">
        <v>0</v>
      </c>
      <c r="H276" s="993"/>
      <c r="I276" s="993"/>
      <c r="J276" s="993"/>
      <c r="K276" s="993"/>
    </row>
    <row r="277" spans="1:11" ht="15" customHeight="1">
      <c r="A277" s="993"/>
      <c r="B277" s="993"/>
      <c r="C277" s="997" t="s">
        <v>220</v>
      </c>
      <c r="D277" s="1015">
        <v>0</v>
      </c>
      <c r="E277" s="1015">
        <v>0</v>
      </c>
      <c r="F277" s="1015">
        <v>0</v>
      </c>
      <c r="G277" s="1015">
        <v>0</v>
      </c>
      <c r="H277" s="993"/>
      <c r="I277" s="993"/>
      <c r="J277" s="993"/>
      <c r="K277" s="993"/>
    </row>
    <row r="278" spans="1:11" ht="15" customHeight="1">
      <c r="A278" s="993"/>
      <c r="B278" s="993"/>
      <c r="C278" s="997" t="s">
        <v>229</v>
      </c>
      <c r="D278" s="1015">
        <v>0</v>
      </c>
      <c r="E278" s="1015">
        <v>0</v>
      </c>
      <c r="F278" s="1015">
        <v>0</v>
      </c>
      <c r="G278" s="1015">
        <v>0</v>
      </c>
      <c r="H278" s="993"/>
      <c r="I278" s="993"/>
      <c r="J278" s="993"/>
      <c r="K278" s="993"/>
    </row>
    <row r="279" spans="1:11" ht="15" customHeight="1">
      <c r="A279" s="993"/>
      <c r="B279" s="993"/>
      <c r="C279" s="997" t="s">
        <v>230</v>
      </c>
      <c r="D279" s="1015">
        <v>0</v>
      </c>
      <c r="E279" s="1015">
        <v>0</v>
      </c>
      <c r="F279" s="1015">
        <v>0</v>
      </c>
      <c r="G279" s="1015">
        <v>0</v>
      </c>
      <c r="H279" s="993"/>
      <c r="I279" s="993"/>
      <c r="J279" s="993"/>
      <c r="K279" s="993"/>
    </row>
    <row r="280" spans="1:11" ht="15" customHeight="1">
      <c r="A280" s="993"/>
      <c r="B280" s="993"/>
      <c r="C280" s="997" t="s">
        <v>231</v>
      </c>
      <c r="D280" s="1015">
        <v>0</v>
      </c>
      <c r="E280" s="1015">
        <v>0</v>
      </c>
      <c r="F280" s="1015">
        <v>0</v>
      </c>
      <c r="G280" s="1015">
        <v>0</v>
      </c>
      <c r="H280" s="993"/>
      <c r="I280" s="993"/>
      <c r="J280" s="993"/>
      <c r="K280" s="993"/>
    </row>
    <row r="281" spans="1:11" ht="15" customHeight="1">
      <c r="A281" s="993"/>
      <c r="B281" s="993"/>
      <c r="C281" s="997" t="s">
        <v>232</v>
      </c>
      <c r="D281" s="1015">
        <v>0</v>
      </c>
      <c r="E281" s="1015">
        <v>0</v>
      </c>
      <c r="F281" s="1015">
        <v>0</v>
      </c>
      <c r="G281" s="1015">
        <v>0</v>
      </c>
      <c r="H281" s="993"/>
      <c r="I281" s="993"/>
      <c r="J281" s="993"/>
      <c r="K281" s="993"/>
    </row>
    <row r="282" spans="1:11" ht="15" customHeight="1">
      <c r="A282" s="993"/>
      <c r="B282" s="993"/>
      <c r="C282" s="997" t="s">
        <v>233</v>
      </c>
      <c r="D282" s="1015">
        <v>0</v>
      </c>
      <c r="E282" s="1015">
        <v>53000000</v>
      </c>
      <c r="F282" s="1015">
        <v>63000000</v>
      </c>
      <c r="G282" s="1015">
        <v>63000000</v>
      </c>
      <c r="H282" s="993"/>
      <c r="I282" s="993"/>
      <c r="J282" s="993"/>
      <c r="K282" s="993"/>
    </row>
    <row r="283" spans="1:11" ht="15" customHeight="1">
      <c r="A283" s="993"/>
      <c r="B283" s="993"/>
      <c r="C283" s="997" t="s">
        <v>220</v>
      </c>
      <c r="D283" s="1015">
        <v>0</v>
      </c>
      <c r="E283" s="1015">
        <v>53000000</v>
      </c>
      <c r="F283" s="1015">
        <v>63000000</v>
      </c>
      <c r="G283" s="1015">
        <v>63000000</v>
      </c>
      <c r="H283" s="993"/>
      <c r="I283" s="993"/>
      <c r="J283" s="993"/>
      <c r="K283" s="993"/>
    </row>
    <row r="284" spans="1:11" ht="15" customHeight="1">
      <c r="A284" s="993"/>
      <c r="B284" s="993"/>
      <c r="C284" s="997" t="s">
        <v>229</v>
      </c>
      <c r="D284" s="1015">
        <v>0</v>
      </c>
      <c r="E284" s="1015">
        <v>0</v>
      </c>
      <c r="F284" s="1015">
        <v>0</v>
      </c>
      <c r="G284" s="1015">
        <v>0</v>
      </c>
      <c r="H284" s="993"/>
      <c r="I284" s="993"/>
      <c r="J284" s="993"/>
      <c r="K284" s="993"/>
    </row>
    <row r="285" spans="1:11" ht="15" customHeight="1">
      <c r="A285" s="993"/>
      <c r="B285" s="993"/>
      <c r="C285" s="997" t="s">
        <v>230</v>
      </c>
      <c r="D285" s="1015">
        <v>0</v>
      </c>
      <c r="E285" s="1015">
        <v>0</v>
      </c>
      <c r="F285" s="1015">
        <v>0</v>
      </c>
      <c r="G285" s="1015">
        <v>0</v>
      </c>
      <c r="H285" s="993"/>
      <c r="I285" s="993"/>
      <c r="J285" s="993"/>
      <c r="K285" s="993"/>
    </row>
    <row r="286" spans="1:11" ht="15" customHeight="1">
      <c r="A286" s="993"/>
      <c r="B286" s="993"/>
      <c r="C286" s="997" t="s">
        <v>231</v>
      </c>
      <c r="D286" s="1015">
        <v>0</v>
      </c>
      <c r="E286" s="1015">
        <v>0</v>
      </c>
      <c r="F286" s="1015">
        <v>0</v>
      </c>
      <c r="G286" s="1015">
        <v>0</v>
      </c>
      <c r="H286" s="993"/>
      <c r="I286" s="993"/>
      <c r="J286" s="993"/>
      <c r="K286" s="993"/>
    </row>
    <row r="287" spans="1:11" ht="15" customHeight="1">
      <c r="A287" s="993"/>
      <c r="B287" s="993"/>
      <c r="C287" s="997" t="s">
        <v>232</v>
      </c>
      <c r="D287" s="1015">
        <v>0</v>
      </c>
      <c r="E287" s="1015">
        <v>0</v>
      </c>
      <c r="F287" s="1015">
        <v>0</v>
      </c>
      <c r="G287" s="1015">
        <v>0</v>
      </c>
      <c r="H287" s="993"/>
      <c r="I287" s="993"/>
      <c r="J287" s="993"/>
      <c r="K287" s="993"/>
    </row>
    <row r="288" spans="1:11" ht="15" customHeight="1">
      <c r="A288" s="993"/>
      <c r="B288" s="993"/>
      <c r="C288" s="997" t="s">
        <v>234</v>
      </c>
      <c r="D288" s="1015">
        <v>0</v>
      </c>
      <c r="E288" s="1015">
        <v>0</v>
      </c>
      <c r="F288" s="1015">
        <v>0</v>
      </c>
      <c r="G288" s="1015">
        <v>0</v>
      </c>
      <c r="H288" s="993"/>
      <c r="I288" s="993"/>
      <c r="J288" s="993"/>
      <c r="K288" s="993"/>
    </row>
    <row r="289" spans="1:11" ht="15" customHeight="1">
      <c r="A289" s="993"/>
      <c r="B289" s="993"/>
      <c r="C289" s="997" t="s">
        <v>220</v>
      </c>
      <c r="D289" s="1015">
        <v>0</v>
      </c>
      <c r="E289" s="1015">
        <v>0</v>
      </c>
      <c r="F289" s="1015">
        <v>0</v>
      </c>
      <c r="G289" s="1015">
        <v>0</v>
      </c>
      <c r="H289" s="993"/>
      <c r="I289" s="993"/>
      <c r="J289" s="993"/>
      <c r="K289" s="993"/>
    </row>
    <row r="290" spans="1:11" ht="15" customHeight="1">
      <c r="A290" s="993"/>
      <c r="B290" s="993"/>
      <c r="C290" s="997" t="s">
        <v>229</v>
      </c>
      <c r="D290" s="1015">
        <v>0</v>
      </c>
      <c r="E290" s="1015">
        <v>0</v>
      </c>
      <c r="F290" s="1015">
        <v>0</v>
      </c>
      <c r="G290" s="1015">
        <v>0</v>
      </c>
      <c r="H290" s="993"/>
      <c r="I290" s="993"/>
      <c r="J290" s="993"/>
      <c r="K290" s="993"/>
    </row>
    <row r="291" spans="1:11" ht="15" customHeight="1">
      <c r="A291" s="993"/>
      <c r="B291" s="993"/>
      <c r="C291" s="997" t="s">
        <v>230</v>
      </c>
      <c r="D291" s="1015">
        <v>0</v>
      </c>
      <c r="E291" s="1015">
        <v>0</v>
      </c>
      <c r="F291" s="1015">
        <v>0</v>
      </c>
      <c r="G291" s="1015">
        <v>0</v>
      </c>
      <c r="H291" s="993"/>
      <c r="I291" s="993"/>
      <c r="J291" s="993"/>
      <c r="K291" s="993"/>
    </row>
    <row r="292" spans="1:11" ht="15" customHeight="1">
      <c r="A292" s="993"/>
      <c r="B292" s="993"/>
      <c r="C292" s="997" t="s">
        <v>231</v>
      </c>
      <c r="D292" s="1015">
        <v>0</v>
      </c>
      <c r="E292" s="1015">
        <v>0</v>
      </c>
      <c r="F292" s="1015">
        <v>0</v>
      </c>
      <c r="G292" s="1015">
        <v>0</v>
      </c>
      <c r="H292" s="993"/>
      <c r="I292" s="993"/>
      <c r="J292" s="993"/>
      <c r="K292" s="993"/>
    </row>
    <row r="293" spans="1:11" ht="15" customHeight="1">
      <c r="A293" s="993"/>
      <c r="B293" s="993"/>
      <c r="C293" s="997" t="s">
        <v>232</v>
      </c>
      <c r="D293" s="1015">
        <v>0</v>
      </c>
      <c r="E293" s="1015">
        <v>0</v>
      </c>
      <c r="F293" s="1015">
        <v>0</v>
      </c>
      <c r="G293" s="1015">
        <v>0</v>
      </c>
      <c r="H293" s="993"/>
      <c r="I293" s="993"/>
      <c r="J293" s="993"/>
      <c r="K293" s="993"/>
    </row>
    <row r="294" spans="1:11" ht="15" customHeight="1">
      <c r="A294" s="993"/>
      <c r="B294" s="993"/>
      <c r="C294" s="997" t="s">
        <v>235</v>
      </c>
      <c r="D294" s="1015">
        <v>0</v>
      </c>
      <c r="E294" s="1015">
        <v>0</v>
      </c>
      <c r="F294" s="1015">
        <v>0</v>
      </c>
      <c r="G294" s="1015">
        <v>0</v>
      </c>
      <c r="H294" s="993"/>
      <c r="I294" s="993"/>
      <c r="J294" s="993"/>
      <c r="K294" s="993"/>
    </row>
    <row r="295" spans="1:11" ht="15" customHeight="1">
      <c r="A295" s="993"/>
      <c r="B295" s="993"/>
      <c r="C295" s="997" t="s">
        <v>236</v>
      </c>
      <c r="D295" s="1015">
        <v>0</v>
      </c>
      <c r="E295" s="1015">
        <v>0</v>
      </c>
      <c r="F295" s="1015">
        <v>0</v>
      </c>
      <c r="G295" s="1015">
        <v>0</v>
      </c>
      <c r="H295" s="993"/>
      <c r="I295" s="993"/>
      <c r="J295" s="993"/>
      <c r="K295" s="993"/>
    </row>
    <row r="296" spans="1:11" ht="20.100000000000001" customHeight="1">
      <c r="A296" s="993"/>
      <c r="B296" s="993"/>
      <c r="C296" s="1017" t="s">
        <v>200</v>
      </c>
      <c r="D296" s="993"/>
      <c r="E296" s="993"/>
      <c r="F296" s="993"/>
      <c r="G296" s="993"/>
      <c r="H296" s="993"/>
      <c r="I296" s="993"/>
      <c r="J296" s="993"/>
      <c r="K296" s="993"/>
    </row>
    <row r="297" spans="1:11" ht="20.100000000000001" customHeight="1">
      <c r="A297" s="1018" t="s">
        <v>252</v>
      </c>
      <c r="B297" s="1004" t="s">
        <v>84</v>
      </c>
      <c r="C297" s="1004" t="s">
        <v>200</v>
      </c>
      <c r="D297" s="993"/>
      <c r="E297" s="1019" t="s">
        <v>200</v>
      </c>
      <c r="F297" s="1004" t="s">
        <v>84</v>
      </c>
      <c r="G297" s="1004" t="s">
        <v>200</v>
      </c>
      <c r="H297" s="1020" t="s">
        <v>200</v>
      </c>
      <c r="I297" s="1019" t="s">
        <v>200</v>
      </c>
      <c r="J297" s="1004" t="s">
        <v>84</v>
      </c>
      <c r="K297" s="1004" t="s">
        <v>200</v>
      </c>
    </row>
    <row r="298" spans="1:11" ht="20.100000000000001" customHeight="1">
      <c r="A298" s="1021" t="s">
        <v>253</v>
      </c>
      <c r="B298" s="1004" t="s">
        <v>254</v>
      </c>
      <c r="C298" s="1004" t="s">
        <v>200</v>
      </c>
      <c r="D298" s="993"/>
      <c r="E298" s="1021" t="s">
        <v>255</v>
      </c>
      <c r="F298" s="1004" t="s">
        <v>254</v>
      </c>
      <c r="G298" s="1004" t="s">
        <v>200</v>
      </c>
      <c r="H298" s="993"/>
      <c r="I298" s="1021" t="s">
        <v>256</v>
      </c>
      <c r="J298" s="1004" t="s">
        <v>254</v>
      </c>
      <c r="K298" s="1004" t="s">
        <v>200</v>
      </c>
    </row>
    <row r="299" spans="1:11" ht="20.100000000000001" customHeight="1">
      <c r="A299" s="1022" t="s">
        <v>200</v>
      </c>
      <c r="B299" s="1004" t="s">
        <v>86</v>
      </c>
      <c r="C299" s="1004" t="s">
        <v>200</v>
      </c>
      <c r="D299" s="993"/>
      <c r="E299" s="1022" t="s">
        <v>200</v>
      </c>
      <c r="F299" s="1004" t="s">
        <v>86</v>
      </c>
      <c r="G299" s="1004" t="s">
        <v>200</v>
      </c>
      <c r="H299" s="993"/>
      <c r="I299" s="1022" t="s">
        <v>200</v>
      </c>
      <c r="J299" s="1004" t="s">
        <v>86</v>
      </c>
      <c r="K299" s="1004" t="s">
        <v>200</v>
      </c>
    </row>
  </sheetData>
  <mergeCells count="31">
    <mergeCell ref="C25:G25"/>
    <mergeCell ref="C1:G1"/>
    <mergeCell ref="C2:G2"/>
    <mergeCell ref="D3:G3"/>
    <mergeCell ref="D4:G4"/>
    <mergeCell ref="D5:G5"/>
    <mergeCell ref="D6:G6"/>
    <mergeCell ref="D7:G7"/>
    <mergeCell ref="C8:G8"/>
    <mergeCell ref="C9:G9"/>
    <mergeCell ref="D10:G10"/>
    <mergeCell ref="D17:G17"/>
    <mergeCell ref="D141:G141"/>
    <mergeCell ref="D26:G26"/>
    <mergeCell ref="D27:G27"/>
    <mergeCell ref="D28:G28"/>
    <mergeCell ref="D29:G29"/>
    <mergeCell ref="C38:G38"/>
    <mergeCell ref="C83:G83"/>
    <mergeCell ref="D84:G84"/>
    <mergeCell ref="D85:G85"/>
    <mergeCell ref="D86:G86"/>
    <mergeCell ref="D87:G87"/>
    <mergeCell ref="C96:G96"/>
    <mergeCell ref="C208:G208"/>
    <mergeCell ref="D142:G142"/>
    <mergeCell ref="D143:G143"/>
    <mergeCell ref="C152:G152"/>
    <mergeCell ref="D197:G197"/>
    <mergeCell ref="D198:G198"/>
    <mergeCell ref="D199:G199"/>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8A8E-7B4E-403C-BEEC-2A068183A7A4}">
  <dimension ref="A1:K417"/>
  <sheetViews>
    <sheetView workbookViewId="0"/>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2070</v>
      </c>
      <c r="E3" s="1650"/>
      <c r="F3" s="1650"/>
      <c r="G3" s="1650"/>
      <c r="H3" s="993"/>
      <c r="I3" s="993"/>
      <c r="J3" s="993"/>
      <c r="K3" s="993"/>
    </row>
    <row r="4" spans="1:11" ht="14.1" customHeight="1">
      <c r="A4" s="993"/>
      <c r="B4" s="993"/>
      <c r="C4" s="995" t="s">
        <v>196</v>
      </c>
      <c r="D4" s="1649" t="s">
        <v>2071</v>
      </c>
      <c r="E4" s="1650"/>
      <c r="F4" s="1650"/>
      <c r="G4" s="1650"/>
      <c r="H4" s="993"/>
      <c r="I4" s="993"/>
      <c r="J4" s="993"/>
      <c r="K4" s="993"/>
    </row>
    <row r="5" spans="1:11" ht="14.1" customHeight="1">
      <c r="A5" s="993"/>
      <c r="B5" s="993"/>
      <c r="C5" s="995" t="s">
        <v>2</v>
      </c>
      <c r="D5" s="1649" t="s">
        <v>2072</v>
      </c>
      <c r="E5" s="1650"/>
      <c r="F5" s="1650"/>
      <c r="G5" s="1650"/>
      <c r="H5" s="993"/>
      <c r="I5" s="993"/>
      <c r="J5" s="993"/>
      <c r="K5" s="993"/>
    </row>
    <row r="6" spans="1:11" ht="14.1" customHeight="1">
      <c r="A6" s="993"/>
      <c r="B6" s="993"/>
      <c r="C6" s="995" t="s">
        <v>4</v>
      </c>
      <c r="D6" s="1649" t="s">
        <v>2073</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20.100000000000001" customHeight="1">
      <c r="A9" s="993"/>
      <c r="B9" s="993"/>
      <c r="C9" s="1655" t="s">
        <v>2074</v>
      </c>
      <c r="D9" s="1656"/>
      <c r="E9" s="1656"/>
      <c r="F9" s="1656"/>
      <c r="G9" s="1656"/>
      <c r="H9" s="993"/>
      <c r="I9" s="993"/>
      <c r="J9" s="993"/>
      <c r="K9" s="993"/>
    </row>
    <row r="10" spans="1:11" ht="68.25" customHeight="1">
      <c r="A10" s="993"/>
      <c r="B10" s="993"/>
      <c r="C10" s="996" t="s">
        <v>10</v>
      </c>
      <c r="D10" s="1657" t="s">
        <v>2075</v>
      </c>
      <c r="E10" s="1658"/>
      <c r="F10" s="1658"/>
      <c r="G10" s="1658"/>
      <c r="H10" s="993"/>
      <c r="I10" s="993"/>
      <c r="J10" s="993"/>
      <c r="K10" s="993"/>
    </row>
    <row r="11" spans="1:11" ht="27.95" customHeight="1">
      <c r="A11" s="993"/>
      <c r="B11" s="993"/>
      <c r="C11" s="997" t="s">
        <v>12</v>
      </c>
      <c r="D11" s="998">
        <v>2025</v>
      </c>
      <c r="E11" s="998">
        <v>2026</v>
      </c>
      <c r="F11" s="998">
        <v>2027</v>
      </c>
      <c r="G11" s="998">
        <v>2028</v>
      </c>
      <c r="H11" s="993"/>
      <c r="I11" s="993"/>
      <c r="J11" s="993"/>
      <c r="K11" s="993"/>
    </row>
    <row r="12" spans="1:11" ht="14.1" customHeight="1">
      <c r="A12" s="993"/>
      <c r="B12" s="993"/>
      <c r="C12" s="999"/>
      <c r="D12" s="1000" t="s">
        <v>13</v>
      </c>
      <c r="E12" s="1000" t="s">
        <v>14</v>
      </c>
      <c r="F12" s="1000" t="s">
        <v>14</v>
      </c>
      <c r="G12" s="1000" t="s">
        <v>14</v>
      </c>
      <c r="H12" s="993"/>
      <c r="I12" s="993"/>
      <c r="J12" s="993"/>
      <c r="K12" s="993"/>
    </row>
    <row r="13" spans="1:11" ht="41.1" customHeight="1">
      <c r="A13" s="993"/>
      <c r="B13" s="993"/>
      <c r="C13" s="997" t="s">
        <v>2076</v>
      </c>
      <c r="D13" s="1001" t="s">
        <v>901</v>
      </c>
      <c r="E13" s="1001" t="s">
        <v>1002</v>
      </c>
      <c r="F13" s="1001" t="s">
        <v>1419</v>
      </c>
      <c r="G13" s="1001" t="s">
        <v>1228</v>
      </c>
      <c r="H13" s="993"/>
      <c r="I13" s="993"/>
      <c r="J13" s="993"/>
      <c r="K13" s="993"/>
    </row>
    <row r="14" spans="1:11" ht="30.95" customHeight="1">
      <c r="A14" s="993"/>
      <c r="B14" s="993"/>
      <c r="C14" s="997" t="s">
        <v>2077</v>
      </c>
      <c r="D14" s="1001" t="s">
        <v>901</v>
      </c>
      <c r="E14" s="1001" t="s">
        <v>2078</v>
      </c>
      <c r="F14" s="1001" t="s">
        <v>1419</v>
      </c>
      <c r="G14" s="1001" t="s">
        <v>1228</v>
      </c>
      <c r="H14" s="993"/>
      <c r="I14" s="993"/>
      <c r="J14" s="993"/>
      <c r="K14" s="993"/>
    </row>
    <row r="15" spans="1:11" ht="30.95" customHeight="1">
      <c r="A15" s="993"/>
      <c r="B15" s="993"/>
      <c r="C15" s="997" t="s">
        <v>2079</v>
      </c>
      <c r="D15" s="1001" t="s">
        <v>1092</v>
      </c>
      <c r="E15" s="1001" t="s">
        <v>881</v>
      </c>
      <c r="F15" s="1001" t="s">
        <v>901</v>
      </c>
      <c r="G15" s="1001" t="s">
        <v>1075</v>
      </c>
      <c r="H15" s="993"/>
      <c r="I15" s="993"/>
      <c r="J15" s="993"/>
      <c r="K15" s="993"/>
    </row>
    <row r="16" spans="1:11" ht="14.1" customHeight="1">
      <c r="A16" s="993"/>
      <c r="B16" s="993"/>
      <c r="C16" s="997" t="s">
        <v>2080</v>
      </c>
      <c r="D16" s="1001" t="s">
        <v>1165</v>
      </c>
      <c r="E16" s="1001" t="s">
        <v>950</v>
      </c>
      <c r="F16" s="1001" t="s">
        <v>950</v>
      </c>
      <c r="G16" s="1001" t="s">
        <v>950</v>
      </c>
      <c r="H16" s="993"/>
      <c r="I16" s="993"/>
      <c r="J16" s="993"/>
      <c r="K16" s="993"/>
    </row>
    <row r="17" spans="1:11" ht="14.1" customHeight="1">
      <c r="A17" s="993"/>
      <c r="B17" s="993"/>
      <c r="C17" s="997" t="s">
        <v>2081</v>
      </c>
      <c r="D17" s="1001" t="s">
        <v>950</v>
      </c>
      <c r="E17" s="1001" t="s">
        <v>164</v>
      </c>
      <c r="F17" s="1001" t="s">
        <v>164</v>
      </c>
      <c r="G17" s="1001" t="s">
        <v>164</v>
      </c>
      <c r="H17" s="993"/>
      <c r="I17" s="993"/>
      <c r="J17" s="993"/>
      <c r="K17" s="993"/>
    </row>
    <row r="18" spans="1:11" ht="50.25" customHeight="1">
      <c r="A18" s="993"/>
      <c r="B18" s="993"/>
      <c r="C18" s="996" t="s">
        <v>203</v>
      </c>
      <c r="D18" s="1657" t="s">
        <v>2082</v>
      </c>
      <c r="E18" s="1658"/>
      <c r="F18" s="1658"/>
      <c r="G18" s="1658"/>
      <c r="H18" s="993"/>
      <c r="I18" s="993"/>
      <c r="J18" s="993"/>
      <c r="K18" s="993"/>
    </row>
    <row r="19" spans="1:11" ht="27.95" customHeight="1">
      <c r="A19" s="993"/>
      <c r="B19" s="993"/>
      <c r="C19" s="997" t="s">
        <v>205</v>
      </c>
      <c r="D19" s="998">
        <v>2025</v>
      </c>
      <c r="E19" s="998">
        <v>2026</v>
      </c>
      <c r="F19" s="998">
        <v>2027</v>
      </c>
      <c r="G19" s="998">
        <v>2028</v>
      </c>
      <c r="H19" s="993"/>
      <c r="I19" s="993"/>
      <c r="J19" s="993"/>
      <c r="K19" s="993"/>
    </row>
    <row r="20" spans="1:11" ht="14.1" customHeight="1">
      <c r="A20" s="993"/>
      <c r="B20" s="993"/>
      <c r="C20" s="999"/>
      <c r="D20" s="1000" t="s">
        <v>13</v>
      </c>
      <c r="E20" s="1000" t="s">
        <v>14</v>
      </c>
      <c r="F20" s="1000" t="s">
        <v>14</v>
      </c>
      <c r="G20" s="1000" t="s">
        <v>14</v>
      </c>
      <c r="H20" s="993"/>
      <c r="I20" s="993"/>
      <c r="J20" s="993"/>
      <c r="K20" s="993"/>
    </row>
    <row r="21" spans="1:11" ht="20.100000000000001" customHeight="1">
      <c r="A21" s="993"/>
      <c r="B21" s="993"/>
      <c r="C21" s="997" t="s">
        <v>2083</v>
      </c>
      <c r="D21" s="1001" t="s">
        <v>970</v>
      </c>
      <c r="E21" s="1001" t="s">
        <v>970</v>
      </c>
      <c r="F21" s="1001" t="s">
        <v>970</v>
      </c>
      <c r="G21" s="1001" t="s">
        <v>970</v>
      </c>
      <c r="H21" s="993"/>
      <c r="I21" s="993"/>
      <c r="J21" s="993"/>
      <c r="K21" s="993"/>
    </row>
    <row r="22" spans="1:11" ht="20.100000000000001" customHeight="1">
      <c r="A22" s="993"/>
      <c r="B22" s="993"/>
      <c r="C22" s="997" t="s">
        <v>2084</v>
      </c>
      <c r="D22" s="1001" t="s">
        <v>213</v>
      </c>
      <c r="E22" s="1001" t="s">
        <v>1691</v>
      </c>
      <c r="F22" s="1001" t="s">
        <v>1691</v>
      </c>
      <c r="G22" s="1001" t="s">
        <v>1691</v>
      </c>
      <c r="H22" s="993"/>
      <c r="I22" s="993"/>
      <c r="J22" s="993"/>
      <c r="K22" s="993"/>
    </row>
    <row r="23" spans="1:11" ht="14.1" customHeight="1">
      <c r="A23" s="993"/>
      <c r="B23" s="993"/>
      <c r="C23" s="997" t="s">
        <v>2085</v>
      </c>
      <c r="D23" s="1001" t="s">
        <v>2086</v>
      </c>
      <c r="E23" s="1001" t="s">
        <v>1385</v>
      </c>
      <c r="F23" s="1001" t="s">
        <v>1385</v>
      </c>
      <c r="G23" s="1001" t="s">
        <v>1385</v>
      </c>
      <c r="H23" s="993"/>
      <c r="I23" s="993"/>
      <c r="J23" s="993"/>
      <c r="K23" s="993"/>
    </row>
    <row r="24" spans="1:11" ht="14.1" customHeight="1">
      <c r="A24" s="993"/>
      <c r="B24" s="993"/>
      <c r="C24" s="997" t="s">
        <v>2087</v>
      </c>
      <c r="D24" s="1001" t="s">
        <v>1182</v>
      </c>
      <c r="E24" s="1001" t="s">
        <v>1182</v>
      </c>
      <c r="F24" s="1001" t="s">
        <v>1182</v>
      </c>
      <c r="G24" s="1001" t="s">
        <v>1182</v>
      </c>
      <c r="H24" s="993"/>
      <c r="I24" s="993"/>
      <c r="J24" s="993"/>
      <c r="K24" s="993"/>
    </row>
    <row r="25" spans="1:11" ht="14.1" customHeight="1">
      <c r="A25" s="993"/>
      <c r="B25" s="993"/>
      <c r="C25" s="997" t="s">
        <v>2088</v>
      </c>
      <c r="D25" s="1001" t="s">
        <v>994</v>
      </c>
      <c r="E25" s="1001" t="s">
        <v>994</v>
      </c>
      <c r="F25" s="1001" t="s">
        <v>994</v>
      </c>
      <c r="G25" s="1001" t="s">
        <v>994</v>
      </c>
      <c r="H25" s="993"/>
      <c r="I25" s="993"/>
      <c r="J25" s="993"/>
      <c r="K25" s="993"/>
    </row>
    <row r="26" spans="1:11" ht="14.1" customHeight="1">
      <c r="A26" s="993"/>
      <c r="B26" s="993"/>
      <c r="C26" s="997" t="s">
        <v>2089</v>
      </c>
      <c r="D26" s="1001" t="s">
        <v>942</v>
      </c>
      <c r="E26" s="1001" t="s">
        <v>942</v>
      </c>
      <c r="F26" s="1001" t="s">
        <v>942</v>
      </c>
      <c r="G26" s="1001" t="s">
        <v>942</v>
      </c>
      <c r="H26" s="993"/>
      <c r="I26" s="993"/>
      <c r="J26" s="993"/>
      <c r="K26" s="993"/>
    </row>
    <row r="27" spans="1:11" ht="14.1" customHeight="1">
      <c r="A27" s="993"/>
      <c r="B27" s="993"/>
      <c r="C27" s="997" t="s">
        <v>2090</v>
      </c>
      <c r="D27" s="1001" t="s">
        <v>997</v>
      </c>
      <c r="E27" s="1001" t="s">
        <v>1228</v>
      </c>
      <c r="F27" s="1001" t="s">
        <v>1228</v>
      </c>
      <c r="G27" s="1001" t="s">
        <v>1228</v>
      </c>
      <c r="H27" s="993"/>
      <c r="I27" s="993"/>
      <c r="J27" s="993"/>
      <c r="K27" s="993"/>
    </row>
    <row r="28" spans="1:11" ht="14.1" customHeight="1">
      <c r="A28" s="993"/>
      <c r="B28" s="993"/>
      <c r="C28" s="1643" t="s">
        <v>208</v>
      </c>
      <c r="D28" s="1644"/>
      <c r="E28" s="1644"/>
      <c r="F28" s="1644"/>
      <c r="G28" s="1644"/>
      <c r="H28" s="993"/>
      <c r="I28" s="993"/>
      <c r="J28" s="993"/>
      <c r="K28" s="993"/>
    </row>
    <row r="29" spans="1:11" ht="14.1" customHeight="1">
      <c r="A29" s="993"/>
      <c r="B29" s="993"/>
      <c r="C29" s="1002" t="s">
        <v>2091</v>
      </c>
      <c r="D29" s="1643" t="s">
        <v>2092</v>
      </c>
      <c r="E29" s="1644"/>
      <c r="F29" s="1644"/>
      <c r="G29" s="1644"/>
      <c r="H29" s="993"/>
      <c r="I29" s="993"/>
      <c r="J29" s="993"/>
      <c r="K29" s="993"/>
    </row>
    <row r="30" spans="1:11" ht="18" customHeight="1">
      <c r="A30" s="993"/>
      <c r="B30" s="993"/>
      <c r="C30" s="1003" t="s">
        <v>209</v>
      </c>
      <c r="D30" s="1659" t="s">
        <v>2093</v>
      </c>
      <c r="E30" s="1660"/>
      <c r="F30" s="1660"/>
      <c r="G30" s="1660"/>
      <c r="H30" s="993"/>
      <c r="I30" s="993"/>
      <c r="J30" s="993"/>
      <c r="K30" s="993"/>
    </row>
    <row r="31" spans="1:11" ht="18" customHeight="1">
      <c r="A31" s="993"/>
      <c r="B31" s="993"/>
      <c r="C31" s="1004" t="s">
        <v>211</v>
      </c>
      <c r="D31" s="1661" t="s">
        <v>2094</v>
      </c>
      <c r="E31" s="1662"/>
      <c r="F31" s="1662"/>
      <c r="G31" s="1662"/>
      <c r="H31" s="993"/>
      <c r="I31" s="993"/>
      <c r="J31" s="993"/>
      <c r="K31" s="993"/>
    </row>
    <row r="32" spans="1:11" ht="18" customHeight="1">
      <c r="A32" s="993"/>
      <c r="B32" s="993"/>
      <c r="C32" s="1004" t="s">
        <v>31</v>
      </c>
      <c r="D32" s="1661" t="s">
        <v>2095</v>
      </c>
      <c r="E32" s="1662"/>
      <c r="F32" s="1662"/>
      <c r="G32" s="1662"/>
      <c r="H32" s="993"/>
      <c r="I32" s="993"/>
      <c r="J32" s="993"/>
      <c r="K32" s="993"/>
    </row>
    <row r="33" spans="1:11" ht="15" customHeight="1">
      <c r="A33" s="993"/>
      <c r="B33" s="993"/>
      <c r="C33" s="1005"/>
      <c r="D33" s="1006">
        <v>2025</v>
      </c>
      <c r="E33" s="1006">
        <v>2026</v>
      </c>
      <c r="F33" s="1006">
        <v>2027</v>
      </c>
      <c r="G33" s="1006">
        <v>2028</v>
      </c>
      <c r="H33" s="993"/>
      <c r="I33" s="993"/>
      <c r="J33" s="993"/>
      <c r="K33" s="993"/>
    </row>
    <row r="34" spans="1:11" ht="15" customHeight="1">
      <c r="A34" s="993"/>
      <c r="B34" s="993"/>
      <c r="C34" s="1007"/>
      <c r="D34" s="1008" t="s">
        <v>13</v>
      </c>
      <c r="E34" s="1008" t="s">
        <v>14</v>
      </c>
      <c r="F34" s="1008" t="s">
        <v>14</v>
      </c>
      <c r="G34" s="1008" t="s">
        <v>14</v>
      </c>
      <c r="H34" s="993"/>
      <c r="I34" s="993"/>
      <c r="J34" s="993"/>
      <c r="K34" s="993"/>
    </row>
    <row r="35" spans="1:11" ht="14.1" customHeight="1">
      <c r="A35" s="993"/>
      <c r="B35" s="993"/>
      <c r="C35" s="997" t="s">
        <v>33</v>
      </c>
      <c r="D35" s="1001" t="s">
        <v>200</v>
      </c>
      <c r="E35" s="1001" t="s">
        <v>2096</v>
      </c>
      <c r="F35" s="1001" t="s">
        <v>2096</v>
      </c>
      <c r="G35" s="1001" t="s">
        <v>2096</v>
      </c>
      <c r="H35" s="993"/>
      <c r="I35" s="993"/>
      <c r="J35" s="993"/>
      <c r="K35" s="993"/>
    </row>
    <row r="36" spans="1:11" ht="14.1" customHeight="1">
      <c r="A36" s="993"/>
      <c r="B36" s="993"/>
      <c r="C36" s="997" t="s">
        <v>214</v>
      </c>
      <c r="D36" s="1001" t="s">
        <v>2097</v>
      </c>
      <c r="E36" s="1001" t="s">
        <v>2098</v>
      </c>
      <c r="F36" s="1001" t="s">
        <v>2099</v>
      </c>
      <c r="G36" s="1001" t="s">
        <v>2100</v>
      </c>
      <c r="H36" s="993"/>
      <c r="I36" s="993"/>
      <c r="J36" s="993"/>
      <c r="K36" s="993"/>
    </row>
    <row r="37" spans="1:11" ht="14.1" customHeight="1">
      <c r="A37" s="993"/>
      <c r="B37" s="993"/>
      <c r="C37" s="997" t="s">
        <v>215</v>
      </c>
      <c r="D37" s="1001" t="s">
        <v>164</v>
      </c>
      <c r="E37" s="1001" t="s">
        <v>2101</v>
      </c>
      <c r="F37" s="1001" t="s">
        <v>2102</v>
      </c>
      <c r="G37" s="1001" t="s">
        <v>2103</v>
      </c>
      <c r="H37" s="993"/>
      <c r="I37" s="993"/>
      <c r="J37" s="993"/>
      <c r="K37" s="993"/>
    </row>
    <row r="38" spans="1:11" ht="14.1" customHeight="1">
      <c r="A38" s="993"/>
      <c r="B38" s="993"/>
      <c r="C38" s="997" t="s">
        <v>216</v>
      </c>
      <c r="D38" s="1001" t="s">
        <v>200</v>
      </c>
      <c r="E38" s="1001" t="s">
        <v>200</v>
      </c>
      <c r="F38" s="1001" t="s">
        <v>164</v>
      </c>
      <c r="G38" s="1001" t="s">
        <v>164</v>
      </c>
      <c r="H38" s="993"/>
      <c r="I38" s="993"/>
      <c r="J38" s="993"/>
      <c r="K38" s="993"/>
    </row>
    <row r="39" spans="1:11" ht="14.1" customHeight="1">
      <c r="A39" s="993"/>
      <c r="B39" s="993"/>
      <c r="C39" s="997" t="s">
        <v>217</v>
      </c>
      <c r="D39" s="1001" t="s">
        <v>200</v>
      </c>
      <c r="E39" s="1001" t="s">
        <v>2104</v>
      </c>
      <c r="F39" s="1001" t="s">
        <v>2105</v>
      </c>
      <c r="G39" s="1001" t="s">
        <v>873</v>
      </c>
      <c r="H39" s="993"/>
      <c r="I39" s="993"/>
      <c r="J39" s="993"/>
      <c r="K39" s="993"/>
    </row>
    <row r="40" spans="1:11" ht="14.1" customHeight="1">
      <c r="A40" s="993"/>
      <c r="B40" s="993"/>
      <c r="C40" s="997" t="s">
        <v>39</v>
      </c>
      <c r="D40" s="1001" t="s">
        <v>200</v>
      </c>
      <c r="E40" s="1001" t="s">
        <v>200</v>
      </c>
      <c r="F40" s="1001" t="s">
        <v>2105</v>
      </c>
      <c r="G40" s="1001" t="s">
        <v>873</v>
      </c>
      <c r="H40" s="993"/>
      <c r="I40" s="993"/>
      <c r="J40" s="993"/>
      <c r="K40" s="993"/>
    </row>
    <row r="41" spans="1:11" ht="14.1" customHeight="1">
      <c r="A41" s="993"/>
      <c r="B41" s="993"/>
      <c r="C41" s="1663" t="s">
        <v>218</v>
      </c>
      <c r="D41" s="1664"/>
      <c r="E41" s="1664"/>
      <c r="F41" s="1664"/>
      <c r="G41" s="1664"/>
      <c r="H41" s="993"/>
      <c r="I41" s="993"/>
      <c r="J41" s="993"/>
      <c r="K41" s="993"/>
    </row>
    <row r="42" spans="1:11" ht="14.1" customHeight="1">
      <c r="A42" s="993"/>
      <c r="B42" s="993"/>
      <c r="C42" s="1005"/>
      <c r="D42" s="1006">
        <v>2025</v>
      </c>
      <c r="E42" s="1006">
        <v>2026</v>
      </c>
      <c r="F42" s="1006">
        <v>2027</v>
      </c>
      <c r="G42" s="1006">
        <v>2028</v>
      </c>
      <c r="H42" s="993"/>
      <c r="I42" s="993"/>
      <c r="J42" s="993"/>
      <c r="K42" s="993"/>
    </row>
    <row r="43" spans="1:11" ht="14.1" customHeight="1">
      <c r="A43" s="993"/>
      <c r="B43" s="993"/>
      <c r="C43" s="1007"/>
      <c r="D43" s="1008" t="s">
        <v>13</v>
      </c>
      <c r="E43" s="1008" t="s">
        <v>14</v>
      </c>
      <c r="F43" s="1008" t="s">
        <v>14</v>
      </c>
      <c r="G43" s="1008" t="s">
        <v>14</v>
      </c>
      <c r="H43" s="993"/>
      <c r="I43" s="993"/>
      <c r="J43" s="993"/>
      <c r="K43" s="993"/>
    </row>
    <row r="44" spans="1:11" ht="14.1" customHeight="1">
      <c r="A44" s="993"/>
      <c r="B44" s="993"/>
      <c r="C44" s="1009" t="s">
        <v>219</v>
      </c>
      <c r="D44" s="1010">
        <v>0</v>
      </c>
      <c r="E44" s="1010">
        <v>88359600</v>
      </c>
      <c r="F44" s="1010">
        <v>88567080</v>
      </c>
      <c r="G44" s="1010">
        <v>89049240</v>
      </c>
      <c r="H44" s="993"/>
      <c r="I44" s="993"/>
      <c r="J44" s="993"/>
      <c r="K44" s="993"/>
    </row>
    <row r="45" spans="1:11" ht="14.1" customHeight="1">
      <c r="A45" s="993"/>
      <c r="B45" s="993"/>
      <c r="C45" s="1009" t="s">
        <v>220</v>
      </c>
      <c r="D45" s="1010">
        <v>0</v>
      </c>
      <c r="E45" s="1010">
        <v>88359600</v>
      </c>
      <c r="F45" s="1010">
        <v>88567080</v>
      </c>
      <c r="G45" s="1010">
        <v>89049240</v>
      </c>
      <c r="H45" s="993"/>
      <c r="I45" s="993"/>
      <c r="J45" s="993"/>
      <c r="K45" s="993"/>
    </row>
    <row r="46" spans="1:11" ht="14.1" customHeight="1">
      <c r="A46" s="993"/>
      <c r="B46" s="993"/>
      <c r="C46" s="1009" t="s">
        <v>221</v>
      </c>
      <c r="D46" s="1010">
        <v>0</v>
      </c>
      <c r="E46" s="1010">
        <v>0</v>
      </c>
      <c r="F46" s="1010">
        <v>0</v>
      </c>
      <c r="G46" s="1010">
        <v>0</v>
      </c>
      <c r="H46" s="993"/>
      <c r="I46" s="993"/>
      <c r="J46" s="993"/>
      <c r="K46" s="993"/>
    </row>
    <row r="47" spans="1:11" ht="14.1" customHeight="1">
      <c r="A47" s="993"/>
      <c r="B47" s="993"/>
      <c r="C47" s="1009" t="s">
        <v>222</v>
      </c>
      <c r="D47" s="1010">
        <v>0</v>
      </c>
      <c r="E47" s="1010">
        <v>16830400</v>
      </c>
      <c r="F47" s="1010">
        <v>16869920</v>
      </c>
      <c r="G47" s="1010">
        <v>16961760</v>
      </c>
      <c r="H47" s="993"/>
      <c r="I47" s="993"/>
      <c r="J47" s="993"/>
      <c r="K47" s="993"/>
    </row>
    <row r="48" spans="1:11" ht="14.1" customHeight="1">
      <c r="A48" s="993"/>
      <c r="B48" s="993"/>
      <c r="C48" s="1009" t="s">
        <v>220</v>
      </c>
      <c r="D48" s="1010">
        <v>0</v>
      </c>
      <c r="E48" s="1010">
        <v>16830400</v>
      </c>
      <c r="F48" s="1010">
        <v>16869920</v>
      </c>
      <c r="G48" s="1010">
        <v>16961760</v>
      </c>
      <c r="H48" s="993"/>
      <c r="I48" s="993"/>
      <c r="J48" s="993"/>
      <c r="K48" s="993"/>
    </row>
    <row r="49" spans="1:11" ht="14.1" customHeight="1">
      <c r="A49" s="993"/>
      <c r="B49" s="993"/>
      <c r="C49" s="1009" t="s">
        <v>221</v>
      </c>
      <c r="D49" s="1010">
        <v>0</v>
      </c>
      <c r="E49" s="1010">
        <v>0</v>
      </c>
      <c r="F49" s="1010">
        <v>0</v>
      </c>
      <c r="G49" s="1010">
        <v>0</v>
      </c>
      <c r="H49" s="993"/>
      <c r="I49" s="993"/>
      <c r="J49" s="993"/>
      <c r="K49" s="993"/>
    </row>
    <row r="50" spans="1:11" ht="14.1" customHeight="1">
      <c r="A50" s="993"/>
      <c r="B50" s="993"/>
      <c r="C50" s="1009" t="s">
        <v>223</v>
      </c>
      <c r="D50" s="1010">
        <v>0</v>
      </c>
      <c r="E50" s="1010">
        <v>12520000</v>
      </c>
      <c r="F50" s="1010">
        <v>13020000</v>
      </c>
      <c r="G50" s="1010">
        <v>13020000</v>
      </c>
      <c r="H50" s="993"/>
      <c r="I50" s="993"/>
      <c r="J50" s="993"/>
      <c r="K50" s="993"/>
    </row>
    <row r="51" spans="1:11" ht="14.1" customHeight="1">
      <c r="A51" s="993"/>
      <c r="B51" s="993"/>
      <c r="C51" s="1009" t="s">
        <v>220</v>
      </c>
      <c r="D51" s="1010">
        <v>0</v>
      </c>
      <c r="E51" s="1010">
        <v>12520000</v>
      </c>
      <c r="F51" s="1010">
        <v>13020000</v>
      </c>
      <c r="G51" s="1010">
        <v>13020000</v>
      </c>
      <c r="H51" s="993"/>
      <c r="I51" s="993"/>
      <c r="J51" s="993"/>
      <c r="K51" s="993"/>
    </row>
    <row r="52" spans="1:11" ht="14.1" customHeight="1">
      <c r="A52" s="993"/>
      <c r="B52" s="993"/>
      <c r="C52" s="1009" t="s">
        <v>221</v>
      </c>
      <c r="D52" s="1010">
        <v>0</v>
      </c>
      <c r="E52" s="1010">
        <v>0</v>
      </c>
      <c r="F52" s="1010">
        <v>0</v>
      </c>
      <c r="G52" s="1010">
        <v>0</v>
      </c>
      <c r="H52" s="993"/>
      <c r="I52" s="993"/>
      <c r="J52" s="993"/>
      <c r="K52" s="993"/>
    </row>
    <row r="53" spans="1:11" ht="14.1" customHeight="1">
      <c r="A53" s="993"/>
      <c r="B53" s="993"/>
      <c r="C53" s="1009" t="s">
        <v>224</v>
      </c>
      <c r="D53" s="1010">
        <v>0</v>
      </c>
      <c r="E53" s="1010">
        <v>0</v>
      </c>
      <c r="F53" s="1010">
        <v>0</v>
      </c>
      <c r="G53" s="1010">
        <v>0</v>
      </c>
      <c r="H53" s="993"/>
      <c r="I53" s="993"/>
      <c r="J53" s="993"/>
      <c r="K53" s="993"/>
    </row>
    <row r="54" spans="1:11" ht="14.1" customHeight="1">
      <c r="A54" s="993"/>
      <c r="B54" s="993"/>
      <c r="C54" s="1009" t="s">
        <v>220</v>
      </c>
      <c r="D54" s="1010">
        <v>0</v>
      </c>
      <c r="E54" s="1010">
        <v>0</v>
      </c>
      <c r="F54" s="1010">
        <v>0</v>
      </c>
      <c r="G54" s="1010">
        <v>0</v>
      </c>
      <c r="H54" s="993"/>
      <c r="I54" s="993"/>
      <c r="J54" s="993"/>
      <c r="K54" s="993"/>
    </row>
    <row r="55" spans="1:11" ht="14.1" customHeight="1">
      <c r="A55" s="993"/>
      <c r="B55" s="993"/>
      <c r="C55" s="1009" t="s">
        <v>221</v>
      </c>
      <c r="D55" s="1010">
        <v>0</v>
      </c>
      <c r="E55" s="1010">
        <v>0</v>
      </c>
      <c r="F55" s="1010">
        <v>0</v>
      </c>
      <c r="G55" s="1010">
        <v>0</v>
      </c>
      <c r="H55" s="993"/>
      <c r="I55" s="993"/>
      <c r="J55" s="993"/>
      <c r="K55" s="993"/>
    </row>
    <row r="56" spans="1:11" ht="14.1" customHeight="1">
      <c r="A56" s="993"/>
      <c r="B56" s="993"/>
      <c r="C56" s="1009" t="s">
        <v>225</v>
      </c>
      <c r="D56" s="1010">
        <v>0</v>
      </c>
      <c r="E56" s="1010">
        <v>0</v>
      </c>
      <c r="F56" s="1010">
        <v>0</v>
      </c>
      <c r="G56" s="1010">
        <v>0</v>
      </c>
      <c r="H56" s="993"/>
      <c r="I56" s="993"/>
      <c r="J56" s="993"/>
      <c r="K56" s="993"/>
    </row>
    <row r="57" spans="1:11" ht="14.1" customHeight="1">
      <c r="A57" s="993"/>
      <c r="B57" s="993"/>
      <c r="C57" s="1009" t="s">
        <v>220</v>
      </c>
      <c r="D57" s="1010">
        <v>0</v>
      </c>
      <c r="E57" s="1010">
        <v>0</v>
      </c>
      <c r="F57" s="1010">
        <v>0</v>
      </c>
      <c r="G57" s="1010">
        <v>0</v>
      </c>
      <c r="H57" s="993"/>
      <c r="I57" s="993"/>
      <c r="J57" s="993"/>
      <c r="K57" s="993"/>
    </row>
    <row r="58" spans="1:11" ht="14.1" customHeight="1">
      <c r="A58" s="993"/>
      <c r="B58" s="993"/>
      <c r="C58" s="1009" t="s">
        <v>221</v>
      </c>
      <c r="D58" s="1010">
        <v>0</v>
      </c>
      <c r="E58" s="1010">
        <v>0</v>
      </c>
      <c r="F58" s="1010">
        <v>0</v>
      </c>
      <c r="G58" s="1010">
        <v>0</v>
      </c>
      <c r="H58" s="993"/>
      <c r="I58" s="993"/>
      <c r="J58" s="993"/>
      <c r="K58" s="993"/>
    </row>
    <row r="59" spans="1:11" ht="14.1" customHeight="1">
      <c r="A59" s="993"/>
      <c r="B59" s="993"/>
      <c r="C59" s="1009" t="s">
        <v>226</v>
      </c>
      <c r="D59" s="1010">
        <v>0</v>
      </c>
      <c r="E59" s="1010">
        <v>0</v>
      </c>
      <c r="F59" s="1010">
        <v>0</v>
      </c>
      <c r="G59" s="1010">
        <v>0</v>
      </c>
      <c r="H59" s="993"/>
      <c r="I59" s="993"/>
      <c r="J59" s="993"/>
      <c r="K59" s="993"/>
    </row>
    <row r="60" spans="1:11" ht="14.1" customHeight="1">
      <c r="A60" s="993"/>
      <c r="B60" s="993"/>
      <c r="C60" s="1009" t="s">
        <v>220</v>
      </c>
      <c r="D60" s="1010">
        <v>0</v>
      </c>
      <c r="E60" s="1010">
        <v>0</v>
      </c>
      <c r="F60" s="1010">
        <v>0</v>
      </c>
      <c r="G60" s="1010">
        <v>0</v>
      </c>
      <c r="H60" s="993"/>
      <c r="I60" s="993"/>
      <c r="J60" s="993"/>
      <c r="K60" s="993"/>
    </row>
    <row r="61" spans="1:11" ht="14.1" customHeight="1">
      <c r="A61" s="993"/>
      <c r="B61" s="993"/>
      <c r="C61" s="1009" t="s">
        <v>221</v>
      </c>
      <c r="D61" s="1010">
        <v>0</v>
      </c>
      <c r="E61" s="1010">
        <v>0</v>
      </c>
      <c r="F61" s="1010">
        <v>0</v>
      </c>
      <c r="G61" s="1010">
        <v>0</v>
      </c>
      <c r="H61" s="993"/>
      <c r="I61" s="993"/>
      <c r="J61" s="993"/>
      <c r="K61" s="993"/>
    </row>
    <row r="62" spans="1:11" ht="14.1" customHeight="1">
      <c r="A62" s="993"/>
      <c r="B62" s="993"/>
      <c r="C62" s="1009" t="s">
        <v>227</v>
      </c>
      <c r="D62" s="1010">
        <v>0</v>
      </c>
      <c r="E62" s="1010">
        <v>240000</v>
      </c>
      <c r="F62" s="1010">
        <v>240000</v>
      </c>
      <c r="G62" s="1010">
        <v>240000</v>
      </c>
      <c r="H62" s="993"/>
      <c r="I62" s="993"/>
      <c r="J62" s="993"/>
      <c r="K62" s="993"/>
    </row>
    <row r="63" spans="1:11" ht="14.1" customHeight="1">
      <c r="A63" s="993"/>
      <c r="B63" s="993"/>
      <c r="C63" s="1009" t="s">
        <v>220</v>
      </c>
      <c r="D63" s="1010">
        <v>0</v>
      </c>
      <c r="E63" s="1010">
        <v>240000</v>
      </c>
      <c r="F63" s="1010">
        <v>240000</v>
      </c>
      <c r="G63" s="1010">
        <v>240000</v>
      </c>
      <c r="H63" s="993"/>
      <c r="I63" s="993"/>
      <c r="J63" s="993"/>
      <c r="K63" s="993"/>
    </row>
    <row r="64" spans="1:11" ht="14.1" customHeight="1">
      <c r="A64" s="993"/>
      <c r="B64" s="993"/>
      <c r="C64" s="1009" t="s">
        <v>221</v>
      </c>
      <c r="D64" s="1010">
        <v>0</v>
      </c>
      <c r="E64" s="1010">
        <v>0</v>
      </c>
      <c r="F64" s="1010">
        <v>0</v>
      </c>
      <c r="G64" s="1010">
        <v>0</v>
      </c>
      <c r="H64" s="993"/>
      <c r="I64" s="993"/>
      <c r="J64" s="993"/>
      <c r="K64" s="993"/>
    </row>
    <row r="65" spans="1:11" ht="14.1" customHeight="1">
      <c r="A65" s="993"/>
      <c r="B65" s="993"/>
      <c r="C65" s="1009" t="s">
        <v>228</v>
      </c>
      <c r="D65" s="1010">
        <v>0</v>
      </c>
      <c r="E65" s="1010">
        <v>0</v>
      </c>
      <c r="F65" s="1010">
        <v>0</v>
      </c>
      <c r="G65" s="1010">
        <v>0</v>
      </c>
      <c r="H65" s="993"/>
      <c r="I65" s="993"/>
      <c r="J65" s="993"/>
      <c r="K65" s="993"/>
    </row>
    <row r="66" spans="1:11" ht="14.1" customHeight="1">
      <c r="A66" s="993"/>
      <c r="B66" s="993"/>
      <c r="C66" s="1009" t="s">
        <v>220</v>
      </c>
      <c r="D66" s="1010">
        <v>0</v>
      </c>
      <c r="E66" s="1010">
        <v>0</v>
      </c>
      <c r="F66" s="1010">
        <v>0</v>
      </c>
      <c r="G66" s="1010">
        <v>0</v>
      </c>
      <c r="H66" s="993"/>
      <c r="I66" s="993"/>
      <c r="J66" s="993"/>
      <c r="K66" s="993"/>
    </row>
    <row r="67" spans="1:11" ht="14.1" customHeight="1">
      <c r="A67" s="993"/>
      <c r="B67" s="993"/>
      <c r="C67" s="1009" t="s">
        <v>229</v>
      </c>
      <c r="D67" s="1010">
        <v>0</v>
      </c>
      <c r="E67" s="1010">
        <v>0</v>
      </c>
      <c r="F67" s="1010">
        <v>0</v>
      </c>
      <c r="G67" s="1010">
        <v>0</v>
      </c>
      <c r="H67" s="993"/>
      <c r="I67" s="993"/>
      <c r="J67" s="993"/>
      <c r="K67" s="993"/>
    </row>
    <row r="68" spans="1:11" ht="14.1" customHeight="1">
      <c r="A68" s="993"/>
      <c r="B68" s="993"/>
      <c r="C68" s="1009" t="s">
        <v>230</v>
      </c>
      <c r="D68" s="1010">
        <v>0</v>
      </c>
      <c r="E68" s="1010">
        <v>0</v>
      </c>
      <c r="F68" s="1010">
        <v>0</v>
      </c>
      <c r="G68" s="1010">
        <v>0</v>
      </c>
      <c r="H68" s="993"/>
      <c r="I68" s="993"/>
      <c r="J68" s="993"/>
      <c r="K68" s="993"/>
    </row>
    <row r="69" spans="1:11" ht="14.1" customHeight="1">
      <c r="A69" s="993"/>
      <c r="B69" s="993"/>
      <c r="C69" s="1009" t="s">
        <v>231</v>
      </c>
      <c r="D69" s="1010">
        <v>0</v>
      </c>
      <c r="E69" s="1010">
        <v>0</v>
      </c>
      <c r="F69" s="1010">
        <v>0</v>
      </c>
      <c r="G69" s="1010">
        <v>0</v>
      </c>
      <c r="H69" s="993"/>
      <c r="I69" s="993"/>
      <c r="J69" s="993"/>
      <c r="K69" s="993"/>
    </row>
    <row r="70" spans="1:11" ht="14.1" customHeight="1">
      <c r="A70" s="993"/>
      <c r="B70" s="993"/>
      <c r="C70" s="1009" t="s">
        <v>232</v>
      </c>
      <c r="D70" s="1010">
        <v>0</v>
      </c>
      <c r="E70" s="1010">
        <v>0</v>
      </c>
      <c r="F70" s="1010">
        <v>0</v>
      </c>
      <c r="G70" s="1010">
        <v>0</v>
      </c>
      <c r="H70" s="993"/>
      <c r="I70" s="993"/>
      <c r="J70" s="993"/>
      <c r="K70" s="993"/>
    </row>
    <row r="71" spans="1:11" ht="14.1" customHeight="1">
      <c r="A71" s="993"/>
      <c r="B71" s="993"/>
      <c r="C71" s="1009" t="s">
        <v>233</v>
      </c>
      <c r="D71" s="1010">
        <v>0</v>
      </c>
      <c r="E71" s="1010">
        <v>0</v>
      </c>
      <c r="F71" s="1010">
        <v>0</v>
      </c>
      <c r="G71" s="1010">
        <v>0</v>
      </c>
      <c r="H71" s="993"/>
      <c r="I71" s="993"/>
      <c r="J71" s="993"/>
      <c r="K71" s="993"/>
    </row>
    <row r="72" spans="1:11" ht="14.1" customHeight="1">
      <c r="A72" s="993"/>
      <c r="B72" s="993"/>
      <c r="C72" s="1009" t="s">
        <v>220</v>
      </c>
      <c r="D72" s="1010">
        <v>0</v>
      </c>
      <c r="E72" s="1010">
        <v>0</v>
      </c>
      <c r="F72" s="1010">
        <v>0</v>
      </c>
      <c r="G72" s="1010">
        <v>0</v>
      </c>
      <c r="H72" s="993"/>
      <c r="I72" s="993"/>
      <c r="J72" s="993"/>
      <c r="K72" s="993"/>
    </row>
    <row r="73" spans="1:11" ht="14.1" customHeight="1">
      <c r="A73" s="993"/>
      <c r="B73" s="993"/>
      <c r="C73" s="1009" t="s">
        <v>229</v>
      </c>
      <c r="D73" s="1010">
        <v>0</v>
      </c>
      <c r="E73" s="1010">
        <v>0</v>
      </c>
      <c r="F73" s="1010">
        <v>0</v>
      </c>
      <c r="G73" s="1010">
        <v>0</v>
      </c>
      <c r="H73" s="993"/>
      <c r="I73" s="993"/>
      <c r="J73" s="993"/>
      <c r="K73" s="993"/>
    </row>
    <row r="74" spans="1:11" ht="14.1" customHeight="1">
      <c r="A74" s="993"/>
      <c r="B74" s="993"/>
      <c r="C74" s="1009" t="s">
        <v>230</v>
      </c>
      <c r="D74" s="1010">
        <v>0</v>
      </c>
      <c r="E74" s="1010">
        <v>0</v>
      </c>
      <c r="F74" s="1010">
        <v>0</v>
      </c>
      <c r="G74" s="1010">
        <v>0</v>
      </c>
      <c r="H74" s="993"/>
      <c r="I74" s="993"/>
      <c r="J74" s="993"/>
      <c r="K74" s="993"/>
    </row>
    <row r="75" spans="1:11" ht="14.1" customHeight="1">
      <c r="A75" s="993"/>
      <c r="B75" s="993"/>
      <c r="C75" s="1009" t="s">
        <v>231</v>
      </c>
      <c r="D75" s="1010">
        <v>0</v>
      </c>
      <c r="E75" s="1010">
        <v>0</v>
      </c>
      <c r="F75" s="1010">
        <v>0</v>
      </c>
      <c r="G75" s="1010">
        <v>0</v>
      </c>
      <c r="H75" s="993"/>
      <c r="I75" s="993"/>
      <c r="J75" s="993"/>
      <c r="K75" s="993"/>
    </row>
    <row r="76" spans="1:11" ht="14.1" customHeight="1">
      <c r="A76" s="993"/>
      <c r="B76" s="993"/>
      <c r="C76" s="1009" t="s">
        <v>232</v>
      </c>
      <c r="D76" s="1010">
        <v>0</v>
      </c>
      <c r="E76" s="1010">
        <v>0</v>
      </c>
      <c r="F76" s="1010">
        <v>0</v>
      </c>
      <c r="G76" s="1010">
        <v>0</v>
      </c>
      <c r="H76" s="993"/>
      <c r="I76" s="993"/>
      <c r="J76" s="993"/>
      <c r="K76" s="993"/>
    </row>
    <row r="77" spans="1:11" ht="14.1" customHeight="1">
      <c r="A77" s="993"/>
      <c r="B77" s="993"/>
      <c r="C77" s="1009" t="s">
        <v>234</v>
      </c>
      <c r="D77" s="1010">
        <v>0</v>
      </c>
      <c r="E77" s="1010">
        <v>0</v>
      </c>
      <c r="F77" s="1010">
        <v>0</v>
      </c>
      <c r="G77" s="1010">
        <v>0</v>
      </c>
      <c r="H77" s="993"/>
      <c r="I77" s="993"/>
      <c r="J77" s="993"/>
      <c r="K77" s="993"/>
    </row>
    <row r="78" spans="1:11" ht="14.1" customHeight="1">
      <c r="A78" s="993"/>
      <c r="B78" s="993"/>
      <c r="C78" s="1009" t="s">
        <v>220</v>
      </c>
      <c r="D78" s="1010">
        <v>0</v>
      </c>
      <c r="E78" s="1010">
        <v>0</v>
      </c>
      <c r="F78" s="1010">
        <v>0</v>
      </c>
      <c r="G78" s="1010">
        <v>0</v>
      </c>
      <c r="H78" s="993"/>
      <c r="I78" s="993"/>
      <c r="J78" s="993"/>
      <c r="K78" s="993"/>
    </row>
    <row r="79" spans="1:11" ht="14.1" customHeight="1">
      <c r="A79" s="993"/>
      <c r="B79" s="993"/>
      <c r="C79" s="1009" t="s">
        <v>229</v>
      </c>
      <c r="D79" s="1010">
        <v>0</v>
      </c>
      <c r="E79" s="1010">
        <v>0</v>
      </c>
      <c r="F79" s="1010">
        <v>0</v>
      </c>
      <c r="G79" s="1010">
        <v>0</v>
      </c>
      <c r="H79" s="993"/>
      <c r="I79" s="993"/>
      <c r="J79" s="993"/>
      <c r="K79" s="993"/>
    </row>
    <row r="80" spans="1:11" ht="14.1" customHeight="1">
      <c r="A80" s="993"/>
      <c r="B80" s="993"/>
      <c r="C80" s="1009" t="s">
        <v>230</v>
      </c>
      <c r="D80" s="1010">
        <v>0</v>
      </c>
      <c r="E80" s="1010">
        <v>0</v>
      </c>
      <c r="F80" s="1010">
        <v>0</v>
      </c>
      <c r="G80" s="1010">
        <v>0</v>
      </c>
      <c r="H80" s="993"/>
      <c r="I80" s="993"/>
      <c r="J80" s="993"/>
      <c r="K80" s="993"/>
    </row>
    <row r="81" spans="1:11" ht="14.1" customHeight="1">
      <c r="A81" s="993"/>
      <c r="B81" s="993"/>
      <c r="C81" s="1009" t="s">
        <v>231</v>
      </c>
      <c r="D81" s="1010">
        <v>0</v>
      </c>
      <c r="E81" s="1010">
        <v>0</v>
      </c>
      <c r="F81" s="1010">
        <v>0</v>
      </c>
      <c r="G81" s="1010">
        <v>0</v>
      </c>
      <c r="H81" s="993"/>
      <c r="I81" s="993"/>
      <c r="J81" s="993"/>
      <c r="K81" s="993"/>
    </row>
    <row r="82" spans="1:11" ht="14.1" customHeight="1">
      <c r="A82" s="993"/>
      <c r="B82" s="993"/>
      <c r="C82" s="1009" t="s">
        <v>232</v>
      </c>
      <c r="D82" s="1010">
        <v>0</v>
      </c>
      <c r="E82" s="1010">
        <v>0</v>
      </c>
      <c r="F82" s="1010">
        <v>0</v>
      </c>
      <c r="G82" s="1010">
        <v>0</v>
      </c>
      <c r="H82" s="993"/>
      <c r="I82" s="993"/>
      <c r="J82" s="993"/>
      <c r="K82" s="993"/>
    </row>
    <row r="83" spans="1:11" ht="14.1" customHeight="1">
      <c r="A83" s="993"/>
      <c r="B83" s="993"/>
      <c r="C83" s="1009" t="s">
        <v>235</v>
      </c>
      <c r="D83" s="1010">
        <v>0</v>
      </c>
      <c r="E83" s="1010">
        <v>0</v>
      </c>
      <c r="F83" s="1010">
        <v>0</v>
      </c>
      <c r="G83" s="1010">
        <v>0</v>
      </c>
      <c r="H83" s="993"/>
      <c r="I83" s="993"/>
      <c r="J83" s="993"/>
      <c r="K83" s="993"/>
    </row>
    <row r="84" spans="1:11" ht="14.1" customHeight="1">
      <c r="A84" s="993"/>
      <c r="B84" s="993"/>
      <c r="C84" s="1009" t="s">
        <v>236</v>
      </c>
      <c r="D84" s="1010">
        <v>0</v>
      </c>
      <c r="E84" s="1010">
        <v>0</v>
      </c>
      <c r="F84" s="1010">
        <v>0</v>
      </c>
      <c r="G84" s="1010">
        <v>0</v>
      </c>
      <c r="H84" s="993"/>
      <c r="I84" s="993"/>
      <c r="J84" s="993"/>
      <c r="K84" s="993"/>
    </row>
    <row r="85" spans="1:11" ht="14.1" customHeight="1">
      <c r="A85" s="993"/>
      <c r="B85" s="993"/>
      <c r="C85" s="1011" t="s">
        <v>237</v>
      </c>
      <c r="D85" s="1010">
        <v>0</v>
      </c>
      <c r="E85" s="1010">
        <v>117950000</v>
      </c>
      <c r="F85" s="1010">
        <v>118697000</v>
      </c>
      <c r="G85" s="1010">
        <v>119271000</v>
      </c>
      <c r="H85" s="993"/>
      <c r="I85" s="993"/>
      <c r="J85" s="993"/>
      <c r="K85" s="993"/>
    </row>
    <row r="86" spans="1:11" ht="14.1" customHeight="1">
      <c r="A86" s="993"/>
      <c r="B86" s="993"/>
      <c r="C86" s="1643" t="s">
        <v>51</v>
      </c>
      <c r="D86" s="1644"/>
      <c r="E86" s="1644"/>
      <c r="F86" s="1644"/>
      <c r="G86" s="1644"/>
      <c r="H86" s="993"/>
      <c r="I86" s="993"/>
      <c r="J86" s="993"/>
      <c r="K86" s="993"/>
    </row>
    <row r="87" spans="1:11" ht="14.1" customHeight="1">
      <c r="A87" s="993"/>
      <c r="B87" s="993"/>
      <c r="C87" s="1002" t="s">
        <v>2106</v>
      </c>
      <c r="D87" s="1643" t="s">
        <v>329</v>
      </c>
      <c r="E87" s="1644"/>
      <c r="F87" s="1644"/>
      <c r="G87" s="1644"/>
      <c r="H87" s="993"/>
      <c r="I87" s="993"/>
      <c r="J87" s="993"/>
      <c r="K87" s="993"/>
    </row>
    <row r="88" spans="1:11" ht="14.1" customHeight="1">
      <c r="A88" s="993"/>
      <c r="B88" s="993"/>
      <c r="C88" s="1003" t="s">
        <v>209</v>
      </c>
      <c r="D88" s="1659" t="s">
        <v>2107</v>
      </c>
      <c r="E88" s="1660"/>
      <c r="F88" s="1660"/>
      <c r="G88" s="1660"/>
      <c r="H88" s="993"/>
      <c r="I88" s="993"/>
      <c r="J88" s="993"/>
      <c r="K88" s="993"/>
    </row>
    <row r="89" spans="1:11" ht="14.1" customHeight="1">
      <c r="A89" s="993"/>
      <c r="B89" s="993"/>
      <c r="C89" s="1004" t="s">
        <v>211</v>
      </c>
      <c r="D89" s="1661" t="s">
        <v>2108</v>
      </c>
      <c r="E89" s="1662"/>
      <c r="F89" s="1662"/>
      <c r="G89" s="1662"/>
      <c r="H89" s="993"/>
      <c r="I89" s="993"/>
      <c r="J89" s="993"/>
      <c r="K89" s="993"/>
    </row>
    <row r="90" spans="1:11" ht="14.1" customHeight="1">
      <c r="A90" s="993"/>
      <c r="B90" s="993"/>
      <c r="C90" s="1004" t="s">
        <v>31</v>
      </c>
      <c r="D90" s="1661" t="s">
        <v>1701</v>
      </c>
      <c r="E90" s="1662"/>
      <c r="F90" s="1662"/>
      <c r="G90" s="1662"/>
      <c r="H90" s="993"/>
      <c r="I90" s="993"/>
      <c r="J90" s="993"/>
      <c r="K90" s="993"/>
    </row>
    <row r="91" spans="1:11" ht="15" customHeight="1">
      <c r="A91" s="993"/>
      <c r="B91" s="993"/>
      <c r="C91" s="1005"/>
      <c r="D91" s="1006">
        <v>2025</v>
      </c>
      <c r="E91" s="1006">
        <v>2026</v>
      </c>
      <c r="F91" s="1006">
        <v>2027</v>
      </c>
      <c r="G91" s="1006">
        <v>2028</v>
      </c>
      <c r="H91" s="993"/>
      <c r="I91" s="993"/>
      <c r="J91" s="993"/>
      <c r="K91" s="993"/>
    </row>
    <row r="92" spans="1:11" ht="15" customHeight="1">
      <c r="A92" s="993"/>
      <c r="B92" s="993"/>
      <c r="C92" s="1007"/>
      <c r="D92" s="1008" t="s">
        <v>13</v>
      </c>
      <c r="E92" s="1008" t="s">
        <v>14</v>
      </c>
      <c r="F92" s="1008" t="s">
        <v>14</v>
      </c>
      <c r="G92" s="1008" t="s">
        <v>14</v>
      </c>
      <c r="H92" s="993"/>
      <c r="I92" s="993"/>
      <c r="J92" s="993"/>
      <c r="K92" s="993"/>
    </row>
    <row r="93" spans="1:11" ht="14.1" customHeight="1">
      <c r="A93" s="993"/>
      <c r="B93" s="993"/>
      <c r="C93" s="997" t="s">
        <v>33</v>
      </c>
      <c r="D93" s="1001" t="s">
        <v>200</v>
      </c>
      <c r="E93" s="1001" t="s">
        <v>1272</v>
      </c>
      <c r="F93" s="1001" t="s">
        <v>2109</v>
      </c>
      <c r="G93" s="1001" t="s">
        <v>2109</v>
      </c>
      <c r="H93" s="993"/>
      <c r="I93" s="993"/>
      <c r="J93" s="993"/>
      <c r="K93" s="993"/>
    </row>
    <row r="94" spans="1:11" ht="14.1" customHeight="1">
      <c r="A94" s="993"/>
      <c r="B94" s="993"/>
      <c r="C94" s="997" t="s">
        <v>214</v>
      </c>
      <c r="D94" s="1001" t="s">
        <v>2110</v>
      </c>
      <c r="E94" s="1001" t="s">
        <v>2111</v>
      </c>
      <c r="F94" s="1001" t="s">
        <v>1255</v>
      </c>
      <c r="G94" s="1001" t="s">
        <v>1255</v>
      </c>
      <c r="H94" s="993"/>
      <c r="I94" s="993"/>
      <c r="J94" s="993"/>
      <c r="K94" s="993"/>
    </row>
    <row r="95" spans="1:11" ht="14.1" customHeight="1">
      <c r="A95" s="993"/>
      <c r="B95" s="993"/>
      <c r="C95" s="997" t="s">
        <v>215</v>
      </c>
      <c r="D95" s="1001" t="s">
        <v>164</v>
      </c>
      <c r="E95" s="1001" t="s">
        <v>2112</v>
      </c>
      <c r="F95" s="1001" t="s">
        <v>2113</v>
      </c>
      <c r="G95" s="1001" t="s">
        <v>2113</v>
      </c>
      <c r="H95" s="993"/>
      <c r="I95" s="993"/>
      <c r="J95" s="993"/>
      <c r="K95" s="993"/>
    </row>
    <row r="96" spans="1:11" ht="14.1" customHeight="1">
      <c r="A96" s="993"/>
      <c r="B96" s="993"/>
      <c r="C96" s="997" t="s">
        <v>216</v>
      </c>
      <c r="D96" s="1001" t="s">
        <v>200</v>
      </c>
      <c r="E96" s="1001" t="s">
        <v>200</v>
      </c>
      <c r="F96" s="1001" t="s">
        <v>2114</v>
      </c>
      <c r="G96" s="1001" t="s">
        <v>164</v>
      </c>
      <c r="H96" s="993"/>
      <c r="I96" s="993"/>
      <c r="J96" s="993"/>
      <c r="K96" s="993"/>
    </row>
    <row r="97" spans="1:11" ht="14.1" customHeight="1">
      <c r="A97" s="993"/>
      <c r="B97" s="993"/>
      <c r="C97" s="997" t="s">
        <v>217</v>
      </c>
      <c r="D97" s="1001" t="s">
        <v>200</v>
      </c>
      <c r="E97" s="1001" t="s">
        <v>2115</v>
      </c>
      <c r="F97" s="1001" t="s">
        <v>2116</v>
      </c>
      <c r="G97" s="1001" t="s">
        <v>164</v>
      </c>
      <c r="H97" s="993"/>
      <c r="I97" s="993"/>
      <c r="J97" s="993"/>
      <c r="K97" s="993"/>
    </row>
    <row r="98" spans="1:11" ht="14.1" customHeight="1">
      <c r="A98" s="993"/>
      <c r="B98" s="993"/>
      <c r="C98" s="997" t="s">
        <v>39</v>
      </c>
      <c r="D98" s="1001" t="s">
        <v>200</v>
      </c>
      <c r="E98" s="1001" t="s">
        <v>200</v>
      </c>
      <c r="F98" s="1001" t="s">
        <v>2117</v>
      </c>
      <c r="G98" s="1001" t="s">
        <v>164</v>
      </c>
      <c r="H98" s="993"/>
      <c r="I98" s="993"/>
      <c r="J98" s="993"/>
      <c r="K98" s="993"/>
    </row>
    <row r="99" spans="1:11" ht="14.1" customHeight="1">
      <c r="A99" s="993"/>
      <c r="B99" s="993"/>
      <c r="C99" s="1663" t="s">
        <v>218</v>
      </c>
      <c r="D99" s="1664"/>
      <c r="E99" s="1664"/>
      <c r="F99" s="1664"/>
      <c r="G99" s="1664"/>
      <c r="H99" s="993"/>
      <c r="I99" s="993"/>
      <c r="J99" s="993"/>
      <c r="K99" s="993"/>
    </row>
    <row r="100" spans="1:11" ht="14.1" customHeight="1">
      <c r="A100" s="993"/>
      <c r="B100" s="993"/>
      <c r="C100" s="1005"/>
      <c r="D100" s="1006">
        <v>2025</v>
      </c>
      <c r="E100" s="1006">
        <v>2026</v>
      </c>
      <c r="F100" s="1006">
        <v>2027</v>
      </c>
      <c r="G100" s="1006">
        <v>2028</v>
      </c>
      <c r="H100" s="993"/>
      <c r="I100" s="993"/>
      <c r="J100" s="993"/>
      <c r="K100" s="993"/>
    </row>
    <row r="101" spans="1:11" ht="14.1" customHeight="1">
      <c r="A101" s="993"/>
      <c r="B101" s="993"/>
      <c r="C101" s="1007"/>
      <c r="D101" s="1008" t="s">
        <v>13</v>
      </c>
      <c r="E101" s="1008" t="s">
        <v>14</v>
      </c>
      <c r="F101" s="1008" t="s">
        <v>14</v>
      </c>
      <c r="G101" s="1008" t="s">
        <v>14</v>
      </c>
      <c r="H101" s="993"/>
      <c r="I101" s="993"/>
      <c r="J101" s="993"/>
      <c r="K101" s="993"/>
    </row>
    <row r="102" spans="1:11" ht="14.1" customHeight="1">
      <c r="A102" s="993"/>
      <c r="B102" s="993"/>
      <c r="C102" s="1009" t="s">
        <v>219</v>
      </c>
      <c r="D102" s="1010">
        <v>0</v>
      </c>
      <c r="E102" s="1010">
        <v>0</v>
      </c>
      <c r="F102" s="1010">
        <v>0</v>
      </c>
      <c r="G102" s="1010">
        <v>0</v>
      </c>
      <c r="H102" s="993"/>
      <c r="I102" s="993"/>
      <c r="J102" s="993"/>
      <c r="K102" s="993"/>
    </row>
    <row r="103" spans="1:11" ht="14.1" customHeight="1">
      <c r="A103" s="993"/>
      <c r="B103" s="993"/>
      <c r="C103" s="1009" t="s">
        <v>220</v>
      </c>
      <c r="D103" s="1010">
        <v>0</v>
      </c>
      <c r="E103" s="1010">
        <v>0</v>
      </c>
      <c r="F103" s="1010">
        <v>0</v>
      </c>
      <c r="G103" s="1010">
        <v>0</v>
      </c>
      <c r="H103" s="993"/>
      <c r="I103" s="993"/>
      <c r="J103" s="993"/>
      <c r="K103" s="993"/>
    </row>
    <row r="104" spans="1:11" ht="14.1" customHeight="1">
      <c r="A104" s="993"/>
      <c r="B104" s="993"/>
      <c r="C104" s="1009" t="s">
        <v>221</v>
      </c>
      <c r="D104" s="1010">
        <v>0</v>
      </c>
      <c r="E104" s="1010">
        <v>0</v>
      </c>
      <c r="F104" s="1010">
        <v>0</v>
      </c>
      <c r="G104" s="1010">
        <v>0</v>
      </c>
      <c r="H104" s="993"/>
      <c r="I104" s="993"/>
      <c r="J104" s="993"/>
      <c r="K104" s="993"/>
    </row>
    <row r="105" spans="1:11" ht="14.1" customHeight="1">
      <c r="A105" s="993"/>
      <c r="B105" s="993"/>
      <c r="C105" s="1009" t="s">
        <v>222</v>
      </c>
      <c r="D105" s="1010">
        <v>0</v>
      </c>
      <c r="E105" s="1010">
        <v>0</v>
      </c>
      <c r="F105" s="1010">
        <v>0</v>
      </c>
      <c r="G105" s="1010">
        <v>0</v>
      </c>
      <c r="H105" s="993"/>
      <c r="I105" s="993"/>
      <c r="J105" s="993"/>
      <c r="K105" s="993"/>
    </row>
    <row r="106" spans="1:11" ht="14.1" customHeight="1">
      <c r="A106" s="993"/>
      <c r="B106" s="993"/>
      <c r="C106" s="1009" t="s">
        <v>220</v>
      </c>
      <c r="D106" s="1010">
        <v>0</v>
      </c>
      <c r="E106" s="1010">
        <v>0</v>
      </c>
      <c r="F106" s="1010">
        <v>0</v>
      </c>
      <c r="G106" s="1010">
        <v>0</v>
      </c>
      <c r="H106" s="993"/>
      <c r="I106" s="993"/>
      <c r="J106" s="993"/>
      <c r="K106" s="993"/>
    </row>
    <row r="107" spans="1:11" ht="14.1" customHeight="1">
      <c r="A107" s="993"/>
      <c r="B107" s="993"/>
      <c r="C107" s="1009" t="s">
        <v>221</v>
      </c>
      <c r="D107" s="1010">
        <v>0</v>
      </c>
      <c r="E107" s="1010">
        <v>0</v>
      </c>
      <c r="F107" s="1010">
        <v>0</v>
      </c>
      <c r="G107" s="1010">
        <v>0</v>
      </c>
      <c r="H107" s="993"/>
      <c r="I107" s="993"/>
      <c r="J107" s="993"/>
      <c r="K107" s="993"/>
    </row>
    <row r="108" spans="1:11" ht="14.1" customHeight="1">
      <c r="A108" s="993"/>
      <c r="B108" s="993"/>
      <c r="C108" s="1009" t="s">
        <v>223</v>
      </c>
      <c r="D108" s="1010">
        <v>0</v>
      </c>
      <c r="E108" s="1010">
        <v>0</v>
      </c>
      <c r="F108" s="1010">
        <v>0</v>
      </c>
      <c r="G108" s="1010">
        <v>0</v>
      </c>
      <c r="H108" s="993"/>
      <c r="I108" s="993"/>
      <c r="J108" s="993"/>
      <c r="K108" s="993"/>
    </row>
    <row r="109" spans="1:11" ht="14.1" customHeight="1">
      <c r="A109" s="993"/>
      <c r="B109" s="993"/>
      <c r="C109" s="1009" t="s">
        <v>220</v>
      </c>
      <c r="D109" s="1010">
        <v>0</v>
      </c>
      <c r="E109" s="1010">
        <v>0</v>
      </c>
      <c r="F109" s="1010">
        <v>0</v>
      </c>
      <c r="G109" s="1010">
        <v>0</v>
      </c>
      <c r="H109" s="993"/>
      <c r="I109" s="993"/>
      <c r="J109" s="993"/>
      <c r="K109" s="993"/>
    </row>
    <row r="110" spans="1:11" ht="14.1" customHeight="1">
      <c r="A110" s="993"/>
      <c r="B110" s="993"/>
      <c r="C110" s="1009" t="s">
        <v>221</v>
      </c>
      <c r="D110" s="1010">
        <v>0</v>
      </c>
      <c r="E110" s="1010">
        <v>0</v>
      </c>
      <c r="F110" s="1010">
        <v>0</v>
      </c>
      <c r="G110" s="1010">
        <v>0</v>
      </c>
      <c r="H110" s="993"/>
      <c r="I110" s="993"/>
      <c r="J110" s="993"/>
      <c r="K110" s="993"/>
    </row>
    <row r="111" spans="1:11" ht="14.1" customHeight="1">
      <c r="A111" s="993"/>
      <c r="B111" s="993"/>
      <c r="C111" s="1009" t="s">
        <v>224</v>
      </c>
      <c r="D111" s="1010">
        <v>0</v>
      </c>
      <c r="E111" s="1010">
        <v>0</v>
      </c>
      <c r="F111" s="1010">
        <v>0</v>
      </c>
      <c r="G111" s="1010">
        <v>0</v>
      </c>
      <c r="H111" s="993"/>
      <c r="I111" s="993"/>
      <c r="J111" s="993"/>
      <c r="K111" s="993"/>
    </row>
    <row r="112" spans="1:11" ht="14.1" customHeight="1">
      <c r="A112" s="993"/>
      <c r="B112" s="993"/>
      <c r="C112" s="1009" t="s">
        <v>220</v>
      </c>
      <c r="D112" s="1010">
        <v>0</v>
      </c>
      <c r="E112" s="1010">
        <v>0</v>
      </c>
      <c r="F112" s="1010">
        <v>0</v>
      </c>
      <c r="G112" s="1010">
        <v>0</v>
      </c>
      <c r="H112" s="993"/>
      <c r="I112" s="993"/>
      <c r="J112" s="993"/>
      <c r="K112" s="993"/>
    </row>
    <row r="113" spans="1:11" ht="14.1" customHeight="1">
      <c r="A113" s="993"/>
      <c r="B113" s="993"/>
      <c r="C113" s="1009" t="s">
        <v>221</v>
      </c>
      <c r="D113" s="1010">
        <v>0</v>
      </c>
      <c r="E113" s="1010">
        <v>0</v>
      </c>
      <c r="F113" s="1010">
        <v>0</v>
      </c>
      <c r="G113" s="1010">
        <v>0</v>
      </c>
      <c r="H113" s="993"/>
      <c r="I113" s="993"/>
      <c r="J113" s="993"/>
      <c r="K113" s="993"/>
    </row>
    <row r="114" spans="1:11" ht="14.1" customHeight="1">
      <c r="A114" s="993"/>
      <c r="B114" s="993"/>
      <c r="C114" s="1009" t="s">
        <v>225</v>
      </c>
      <c r="D114" s="1010">
        <v>0</v>
      </c>
      <c r="E114" s="1010">
        <v>0</v>
      </c>
      <c r="F114" s="1010">
        <v>0</v>
      </c>
      <c r="G114" s="1010">
        <v>0</v>
      </c>
      <c r="H114" s="993"/>
      <c r="I114" s="993"/>
      <c r="J114" s="993"/>
      <c r="K114" s="993"/>
    </row>
    <row r="115" spans="1:11" ht="14.1" customHeight="1">
      <c r="A115" s="993"/>
      <c r="B115" s="993"/>
      <c r="C115" s="1009" t="s">
        <v>220</v>
      </c>
      <c r="D115" s="1010">
        <v>0</v>
      </c>
      <c r="E115" s="1010">
        <v>0</v>
      </c>
      <c r="F115" s="1010">
        <v>0</v>
      </c>
      <c r="G115" s="1010">
        <v>0</v>
      </c>
      <c r="H115" s="993"/>
      <c r="I115" s="993"/>
      <c r="J115" s="993"/>
      <c r="K115" s="993"/>
    </row>
    <row r="116" spans="1:11" ht="14.1" customHeight="1">
      <c r="A116" s="993"/>
      <c r="B116" s="993"/>
      <c r="C116" s="1009" t="s">
        <v>221</v>
      </c>
      <c r="D116" s="1010">
        <v>0</v>
      </c>
      <c r="E116" s="1010">
        <v>0</v>
      </c>
      <c r="F116" s="1010">
        <v>0</v>
      </c>
      <c r="G116" s="1010">
        <v>0</v>
      </c>
      <c r="H116" s="993"/>
      <c r="I116" s="993"/>
      <c r="J116" s="993"/>
      <c r="K116" s="993"/>
    </row>
    <row r="117" spans="1:11" ht="14.1" customHeight="1">
      <c r="A117" s="993"/>
      <c r="B117" s="993"/>
      <c r="C117" s="1009" t="s">
        <v>226</v>
      </c>
      <c r="D117" s="1010">
        <v>0</v>
      </c>
      <c r="E117" s="1010">
        <v>0</v>
      </c>
      <c r="F117" s="1010">
        <v>0</v>
      </c>
      <c r="G117" s="1010">
        <v>0</v>
      </c>
      <c r="H117" s="993"/>
      <c r="I117" s="993"/>
      <c r="J117" s="993"/>
      <c r="K117" s="993"/>
    </row>
    <row r="118" spans="1:11" ht="14.1" customHeight="1">
      <c r="A118" s="993"/>
      <c r="B118" s="993"/>
      <c r="C118" s="1009" t="s">
        <v>220</v>
      </c>
      <c r="D118" s="1010">
        <v>0</v>
      </c>
      <c r="E118" s="1010">
        <v>0</v>
      </c>
      <c r="F118" s="1010">
        <v>0</v>
      </c>
      <c r="G118" s="1010">
        <v>0</v>
      </c>
      <c r="H118" s="993"/>
      <c r="I118" s="993"/>
      <c r="J118" s="993"/>
      <c r="K118" s="993"/>
    </row>
    <row r="119" spans="1:11" ht="14.1" customHeight="1">
      <c r="A119" s="993"/>
      <c r="B119" s="993"/>
      <c r="C119" s="1009" t="s">
        <v>221</v>
      </c>
      <c r="D119" s="1010">
        <v>0</v>
      </c>
      <c r="E119" s="1010">
        <v>0</v>
      </c>
      <c r="F119" s="1010">
        <v>0</v>
      </c>
      <c r="G119" s="1010">
        <v>0</v>
      </c>
      <c r="H119" s="993"/>
      <c r="I119" s="993"/>
      <c r="J119" s="993"/>
      <c r="K119" s="993"/>
    </row>
    <row r="120" spans="1:11" ht="14.1" customHeight="1">
      <c r="A120" s="993"/>
      <c r="B120" s="993"/>
      <c r="C120" s="1009" t="s">
        <v>227</v>
      </c>
      <c r="D120" s="1010">
        <v>0</v>
      </c>
      <c r="E120" s="1010">
        <v>0</v>
      </c>
      <c r="F120" s="1010">
        <v>0</v>
      </c>
      <c r="G120" s="1010">
        <v>0</v>
      </c>
      <c r="H120" s="993"/>
      <c r="I120" s="993"/>
      <c r="J120" s="993"/>
      <c r="K120" s="993"/>
    </row>
    <row r="121" spans="1:11" ht="14.1" customHeight="1">
      <c r="A121" s="993"/>
      <c r="B121" s="993"/>
      <c r="C121" s="1009" t="s">
        <v>220</v>
      </c>
      <c r="D121" s="1010">
        <v>0</v>
      </c>
      <c r="E121" s="1010">
        <v>0</v>
      </c>
      <c r="F121" s="1010">
        <v>0</v>
      </c>
      <c r="G121" s="1010">
        <v>0</v>
      </c>
      <c r="H121" s="993"/>
      <c r="I121" s="993"/>
      <c r="J121" s="993"/>
      <c r="K121" s="993"/>
    </row>
    <row r="122" spans="1:11" ht="14.1" customHeight="1">
      <c r="A122" s="993"/>
      <c r="B122" s="993"/>
      <c r="C122" s="1009" t="s">
        <v>221</v>
      </c>
      <c r="D122" s="1010">
        <v>0</v>
      </c>
      <c r="E122" s="1010">
        <v>0</v>
      </c>
      <c r="F122" s="1010">
        <v>0</v>
      </c>
      <c r="G122" s="1010">
        <v>0</v>
      </c>
      <c r="H122" s="993"/>
      <c r="I122" s="993"/>
      <c r="J122" s="993"/>
      <c r="K122" s="993"/>
    </row>
    <row r="123" spans="1:11" ht="14.1" customHeight="1">
      <c r="A123" s="993"/>
      <c r="B123" s="993"/>
      <c r="C123" s="1009" t="s">
        <v>228</v>
      </c>
      <c r="D123" s="1010">
        <v>0</v>
      </c>
      <c r="E123" s="1010">
        <v>0</v>
      </c>
      <c r="F123" s="1010">
        <v>0</v>
      </c>
      <c r="G123" s="1010">
        <v>0</v>
      </c>
      <c r="H123" s="993"/>
      <c r="I123" s="993"/>
      <c r="J123" s="993"/>
      <c r="K123" s="993"/>
    </row>
    <row r="124" spans="1:11" ht="14.1" customHeight="1">
      <c r="A124" s="993"/>
      <c r="B124" s="993"/>
      <c r="C124" s="1009" t="s">
        <v>220</v>
      </c>
      <c r="D124" s="1010">
        <v>0</v>
      </c>
      <c r="E124" s="1010">
        <v>0</v>
      </c>
      <c r="F124" s="1010">
        <v>0</v>
      </c>
      <c r="G124" s="1010">
        <v>0</v>
      </c>
      <c r="H124" s="993"/>
      <c r="I124" s="993"/>
      <c r="J124" s="993"/>
      <c r="K124" s="993"/>
    </row>
    <row r="125" spans="1:11" ht="14.1" customHeight="1">
      <c r="A125" s="993"/>
      <c r="B125" s="993"/>
      <c r="C125" s="1009" t="s">
        <v>229</v>
      </c>
      <c r="D125" s="1010">
        <v>0</v>
      </c>
      <c r="E125" s="1010">
        <v>0</v>
      </c>
      <c r="F125" s="1010">
        <v>0</v>
      </c>
      <c r="G125" s="1010">
        <v>0</v>
      </c>
      <c r="H125" s="993"/>
      <c r="I125" s="993"/>
      <c r="J125" s="993"/>
      <c r="K125" s="993"/>
    </row>
    <row r="126" spans="1:11" ht="14.1" customHeight="1">
      <c r="A126" s="993"/>
      <c r="B126" s="993"/>
      <c r="C126" s="1009" t="s">
        <v>230</v>
      </c>
      <c r="D126" s="1010">
        <v>0</v>
      </c>
      <c r="E126" s="1010">
        <v>0</v>
      </c>
      <c r="F126" s="1010">
        <v>0</v>
      </c>
      <c r="G126" s="1010">
        <v>0</v>
      </c>
      <c r="H126" s="993"/>
      <c r="I126" s="993"/>
      <c r="J126" s="993"/>
      <c r="K126" s="993"/>
    </row>
    <row r="127" spans="1:11" ht="14.1" customHeight="1">
      <c r="A127" s="993"/>
      <c r="B127" s="993"/>
      <c r="C127" s="1009" t="s">
        <v>231</v>
      </c>
      <c r="D127" s="1010">
        <v>0</v>
      </c>
      <c r="E127" s="1010">
        <v>0</v>
      </c>
      <c r="F127" s="1010">
        <v>0</v>
      </c>
      <c r="G127" s="1010">
        <v>0</v>
      </c>
      <c r="H127" s="993"/>
      <c r="I127" s="993"/>
      <c r="J127" s="993"/>
      <c r="K127" s="993"/>
    </row>
    <row r="128" spans="1:11" ht="14.1" customHeight="1">
      <c r="A128" s="993"/>
      <c r="B128" s="993"/>
      <c r="C128" s="1009" t="s">
        <v>232</v>
      </c>
      <c r="D128" s="1010">
        <v>0</v>
      </c>
      <c r="E128" s="1010">
        <v>0</v>
      </c>
      <c r="F128" s="1010">
        <v>0</v>
      </c>
      <c r="G128" s="1010">
        <v>0</v>
      </c>
      <c r="H128" s="993"/>
      <c r="I128" s="993"/>
      <c r="J128" s="993"/>
      <c r="K128" s="993"/>
    </row>
    <row r="129" spans="1:11" ht="14.1" customHeight="1">
      <c r="A129" s="993"/>
      <c r="B129" s="993"/>
      <c r="C129" s="1009" t="s">
        <v>233</v>
      </c>
      <c r="D129" s="1010">
        <v>0</v>
      </c>
      <c r="E129" s="1010">
        <v>8380000</v>
      </c>
      <c r="F129" s="1010">
        <v>1000000</v>
      </c>
      <c r="G129" s="1010">
        <v>1000000</v>
      </c>
      <c r="H129" s="993"/>
      <c r="I129" s="993"/>
      <c r="J129" s="993"/>
      <c r="K129" s="993"/>
    </row>
    <row r="130" spans="1:11" ht="14.1" customHeight="1">
      <c r="A130" s="993"/>
      <c r="B130" s="993"/>
      <c r="C130" s="1009" t="s">
        <v>220</v>
      </c>
      <c r="D130" s="1010">
        <v>0</v>
      </c>
      <c r="E130" s="1010">
        <v>8380000</v>
      </c>
      <c r="F130" s="1010">
        <v>1000000</v>
      </c>
      <c r="G130" s="1010">
        <v>1000000</v>
      </c>
      <c r="H130" s="993"/>
      <c r="I130" s="993"/>
      <c r="J130" s="993"/>
      <c r="K130" s="993"/>
    </row>
    <row r="131" spans="1:11" ht="14.1" customHeight="1">
      <c r="A131" s="993"/>
      <c r="B131" s="993"/>
      <c r="C131" s="1009" t="s">
        <v>229</v>
      </c>
      <c r="D131" s="1010">
        <v>0</v>
      </c>
      <c r="E131" s="1010">
        <v>0</v>
      </c>
      <c r="F131" s="1010">
        <v>0</v>
      </c>
      <c r="G131" s="1010">
        <v>0</v>
      </c>
      <c r="H131" s="993"/>
      <c r="I131" s="993"/>
      <c r="J131" s="993"/>
      <c r="K131" s="993"/>
    </row>
    <row r="132" spans="1:11" ht="14.1" customHeight="1">
      <c r="A132" s="993"/>
      <c r="B132" s="993"/>
      <c r="C132" s="1009" t="s">
        <v>230</v>
      </c>
      <c r="D132" s="1010">
        <v>0</v>
      </c>
      <c r="E132" s="1010">
        <v>0</v>
      </c>
      <c r="F132" s="1010">
        <v>0</v>
      </c>
      <c r="G132" s="1010">
        <v>0</v>
      </c>
      <c r="H132" s="993"/>
      <c r="I132" s="993"/>
      <c r="J132" s="993"/>
      <c r="K132" s="993"/>
    </row>
    <row r="133" spans="1:11" ht="14.1" customHeight="1">
      <c r="A133" s="993"/>
      <c r="B133" s="993"/>
      <c r="C133" s="1009" t="s">
        <v>231</v>
      </c>
      <c r="D133" s="1010">
        <v>0</v>
      </c>
      <c r="E133" s="1010">
        <v>0</v>
      </c>
      <c r="F133" s="1010">
        <v>0</v>
      </c>
      <c r="G133" s="1010">
        <v>0</v>
      </c>
      <c r="H133" s="993"/>
      <c r="I133" s="993"/>
      <c r="J133" s="993"/>
      <c r="K133" s="993"/>
    </row>
    <row r="134" spans="1:11" ht="14.1" customHeight="1">
      <c r="A134" s="993"/>
      <c r="B134" s="993"/>
      <c r="C134" s="1009" t="s">
        <v>232</v>
      </c>
      <c r="D134" s="1010">
        <v>0</v>
      </c>
      <c r="E134" s="1010">
        <v>0</v>
      </c>
      <c r="F134" s="1010">
        <v>0</v>
      </c>
      <c r="G134" s="1010">
        <v>0</v>
      </c>
      <c r="H134" s="993"/>
      <c r="I134" s="993"/>
      <c r="J134" s="993"/>
      <c r="K134" s="993"/>
    </row>
    <row r="135" spans="1:11" ht="14.1" customHeight="1">
      <c r="A135" s="993"/>
      <c r="B135" s="993"/>
      <c r="C135" s="1009" t="s">
        <v>234</v>
      </c>
      <c r="D135" s="1010">
        <v>0</v>
      </c>
      <c r="E135" s="1010">
        <v>0</v>
      </c>
      <c r="F135" s="1010">
        <v>0</v>
      </c>
      <c r="G135" s="1010">
        <v>0</v>
      </c>
      <c r="H135" s="993"/>
      <c r="I135" s="993"/>
      <c r="J135" s="993"/>
      <c r="K135" s="993"/>
    </row>
    <row r="136" spans="1:11" ht="14.1" customHeight="1">
      <c r="A136" s="993"/>
      <c r="B136" s="993"/>
      <c r="C136" s="1009" t="s">
        <v>220</v>
      </c>
      <c r="D136" s="1010">
        <v>0</v>
      </c>
      <c r="E136" s="1010">
        <v>0</v>
      </c>
      <c r="F136" s="1010">
        <v>0</v>
      </c>
      <c r="G136" s="1010">
        <v>0</v>
      </c>
      <c r="H136" s="993"/>
      <c r="I136" s="993"/>
      <c r="J136" s="993"/>
      <c r="K136" s="993"/>
    </row>
    <row r="137" spans="1:11" ht="14.1" customHeight="1">
      <c r="A137" s="993"/>
      <c r="B137" s="993"/>
      <c r="C137" s="1009" t="s">
        <v>229</v>
      </c>
      <c r="D137" s="1010">
        <v>0</v>
      </c>
      <c r="E137" s="1010">
        <v>0</v>
      </c>
      <c r="F137" s="1010">
        <v>0</v>
      </c>
      <c r="G137" s="1010">
        <v>0</v>
      </c>
      <c r="H137" s="993"/>
      <c r="I137" s="993"/>
      <c r="J137" s="993"/>
      <c r="K137" s="993"/>
    </row>
    <row r="138" spans="1:11" ht="14.1" customHeight="1">
      <c r="A138" s="993"/>
      <c r="B138" s="993"/>
      <c r="C138" s="1009" t="s">
        <v>230</v>
      </c>
      <c r="D138" s="1010">
        <v>0</v>
      </c>
      <c r="E138" s="1010">
        <v>0</v>
      </c>
      <c r="F138" s="1010">
        <v>0</v>
      </c>
      <c r="G138" s="1010">
        <v>0</v>
      </c>
      <c r="H138" s="993"/>
      <c r="I138" s="993"/>
      <c r="J138" s="993"/>
      <c r="K138" s="993"/>
    </row>
    <row r="139" spans="1:11" ht="14.1" customHeight="1">
      <c r="A139" s="993"/>
      <c r="B139" s="993"/>
      <c r="C139" s="1009" t="s">
        <v>231</v>
      </c>
      <c r="D139" s="1010">
        <v>0</v>
      </c>
      <c r="E139" s="1010">
        <v>0</v>
      </c>
      <c r="F139" s="1010">
        <v>0</v>
      </c>
      <c r="G139" s="1010">
        <v>0</v>
      </c>
      <c r="H139" s="993"/>
      <c r="I139" s="993"/>
      <c r="J139" s="993"/>
      <c r="K139" s="993"/>
    </row>
    <row r="140" spans="1:11" ht="14.1" customHeight="1">
      <c r="A140" s="993"/>
      <c r="B140" s="993"/>
      <c r="C140" s="1009" t="s">
        <v>232</v>
      </c>
      <c r="D140" s="1010">
        <v>0</v>
      </c>
      <c r="E140" s="1010">
        <v>0</v>
      </c>
      <c r="F140" s="1010">
        <v>0</v>
      </c>
      <c r="G140" s="1010">
        <v>0</v>
      </c>
      <c r="H140" s="993"/>
      <c r="I140" s="993"/>
      <c r="J140" s="993"/>
      <c r="K140" s="993"/>
    </row>
    <row r="141" spans="1:11" ht="14.1" customHeight="1">
      <c r="A141" s="993"/>
      <c r="B141" s="993"/>
      <c r="C141" s="1009" t="s">
        <v>235</v>
      </c>
      <c r="D141" s="1010">
        <v>0</v>
      </c>
      <c r="E141" s="1010">
        <v>0</v>
      </c>
      <c r="F141" s="1010">
        <v>0</v>
      </c>
      <c r="G141" s="1010">
        <v>0</v>
      </c>
      <c r="H141" s="993"/>
      <c r="I141" s="993"/>
      <c r="J141" s="993"/>
      <c r="K141" s="993"/>
    </row>
    <row r="142" spans="1:11" ht="14.1" customHeight="1">
      <c r="A142" s="993"/>
      <c r="B142" s="993"/>
      <c r="C142" s="1009" t="s">
        <v>236</v>
      </c>
      <c r="D142" s="1010">
        <v>0</v>
      </c>
      <c r="E142" s="1010">
        <v>0</v>
      </c>
      <c r="F142" s="1010">
        <v>0</v>
      </c>
      <c r="G142" s="1010">
        <v>0</v>
      </c>
      <c r="H142" s="993"/>
      <c r="I142" s="993"/>
      <c r="J142" s="993"/>
      <c r="K142" s="993"/>
    </row>
    <row r="143" spans="1:11" ht="14.1" customHeight="1">
      <c r="A143" s="993"/>
      <c r="B143" s="993"/>
      <c r="C143" s="1011" t="s">
        <v>237</v>
      </c>
      <c r="D143" s="1010">
        <v>0</v>
      </c>
      <c r="E143" s="1010">
        <v>8380000</v>
      </c>
      <c r="F143" s="1010">
        <v>1000000</v>
      </c>
      <c r="G143" s="1010">
        <v>1000000</v>
      </c>
      <c r="H143" s="993"/>
      <c r="I143" s="993"/>
      <c r="J143" s="993"/>
      <c r="K143" s="993"/>
    </row>
    <row r="144" spans="1:11" ht="14.1" customHeight="1">
      <c r="A144" s="993"/>
      <c r="B144" s="993"/>
      <c r="C144" s="1002" t="s">
        <v>2118</v>
      </c>
      <c r="D144" s="1643" t="s">
        <v>2119</v>
      </c>
      <c r="E144" s="1644"/>
      <c r="F144" s="1644"/>
      <c r="G144" s="1644"/>
      <c r="H144" s="993"/>
      <c r="I144" s="993"/>
      <c r="J144" s="993"/>
      <c r="K144" s="993"/>
    </row>
    <row r="145" spans="1:11" ht="14.1" customHeight="1">
      <c r="A145" s="993"/>
      <c r="B145" s="993"/>
      <c r="C145" s="1003" t="s">
        <v>209</v>
      </c>
      <c r="D145" s="1659" t="s">
        <v>2120</v>
      </c>
      <c r="E145" s="1660"/>
      <c r="F145" s="1660"/>
      <c r="G145" s="1660"/>
      <c r="H145" s="993"/>
      <c r="I145" s="993"/>
      <c r="J145" s="993"/>
      <c r="K145" s="993"/>
    </row>
    <row r="146" spans="1:11" ht="14.1" customHeight="1">
      <c r="A146" s="993"/>
      <c r="B146" s="993"/>
      <c r="C146" s="1004" t="s">
        <v>211</v>
      </c>
      <c r="D146" s="1661" t="s">
        <v>2121</v>
      </c>
      <c r="E146" s="1662"/>
      <c r="F146" s="1662"/>
      <c r="G146" s="1662"/>
      <c r="H146" s="993"/>
      <c r="I146" s="993"/>
      <c r="J146" s="993"/>
      <c r="K146" s="993"/>
    </row>
    <row r="147" spans="1:11" ht="14.1" customHeight="1">
      <c r="A147" s="993"/>
      <c r="B147" s="993"/>
      <c r="C147" s="1004" t="s">
        <v>31</v>
      </c>
      <c r="D147" s="1661" t="s">
        <v>2122</v>
      </c>
      <c r="E147" s="1662"/>
      <c r="F147" s="1662"/>
      <c r="G147" s="1662"/>
      <c r="H147" s="993"/>
      <c r="I147" s="993"/>
      <c r="J147" s="993"/>
      <c r="K147" s="993"/>
    </row>
    <row r="148" spans="1:11" ht="15" customHeight="1">
      <c r="A148" s="993"/>
      <c r="B148" s="993"/>
      <c r="C148" s="1005"/>
      <c r="D148" s="1006">
        <v>2025</v>
      </c>
      <c r="E148" s="1006">
        <v>2026</v>
      </c>
      <c r="F148" s="1006">
        <v>2027</v>
      </c>
      <c r="G148" s="1006">
        <v>2028</v>
      </c>
      <c r="H148" s="993"/>
      <c r="I148" s="993"/>
      <c r="J148" s="993"/>
      <c r="K148" s="993"/>
    </row>
    <row r="149" spans="1:11" ht="15" customHeight="1">
      <c r="A149" s="993"/>
      <c r="B149" s="993"/>
      <c r="C149" s="1007"/>
      <c r="D149" s="1008" t="s">
        <v>13</v>
      </c>
      <c r="E149" s="1008" t="s">
        <v>14</v>
      </c>
      <c r="F149" s="1008" t="s">
        <v>14</v>
      </c>
      <c r="G149" s="1008" t="s">
        <v>14</v>
      </c>
      <c r="H149" s="993"/>
      <c r="I149" s="993"/>
      <c r="J149" s="993"/>
      <c r="K149" s="993"/>
    </row>
    <row r="150" spans="1:11" ht="14.1" customHeight="1">
      <c r="A150" s="993"/>
      <c r="B150" s="993"/>
      <c r="C150" s="997" t="s">
        <v>33</v>
      </c>
      <c r="D150" s="1001" t="s">
        <v>200</v>
      </c>
      <c r="E150" s="1001" t="s">
        <v>942</v>
      </c>
      <c r="F150" s="1001" t="s">
        <v>164</v>
      </c>
      <c r="G150" s="1001" t="s">
        <v>164</v>
      </c>
      <c r="H150" s="993"/>
      <c r="I150" s="993"/>
      <c r="J150" s="993"/>
      <c r="K150" s="993"/>
    </row>
    <row r="151" spans="1:11" ht="14.1" customHeight="1">
      <c r="A151" s="993"/>
      <c r="B151" s="993"/>
      <c r="C151" s="997" t="s">
        <v>214</v>
      </c>
      <c r="D151" s="1001" t="s">
        <v>164</v>
      </c>
      <c r="E151" s="1001" t="s">
        <v>1255</v>
      </c>
      <c r="F151" s="1001" t="s">
        <v>164</v>
      </c>
      <c r="G151" s="1001" t="s">
        <v>164</v>
      </c>
      <c r="H151" s="993"/>
      <c r="I151" s="993"/>
      <c r="J151" s="993"/>
      <c r="K151" s="993"/>
    </row>
    <row r="152" spans="1:11" ht="14.1" customHeight="1">
      <c r="A152" s="993"/>
      <c r="B152" s="993"/>
      <c r="C152" s="997" t="s">
        <v>215</v>
      </c>
      <c r="D152" s="1001" t="s">
        <v>164</v>
      </c>
      <c r="E152" s="1001" t="s">
        <v>2123</v>
      </c>
      <c r="F152" s="1001" t="s">
        <v>164</v>
      </c>
      <c r="G152" s="1001" t="s">
        <v>164</v>
      </c>
      <c r="H152" s="993"/>
      <c r="I152" s="993"/>
      <c r="J152" s="993"/>
      <c r="K152" s="993"/>
    </row>
    <row r="153" spans="1:11" ht="14.1" customHeight="1">
      <c r="A153" s="993"/>
      <c r="B153" s="993"/>
      <c r="C153" s="997" t="s">
        <v>216</v>
      </c>
      <c r="D153" s="1001" t="s">
        <v>200</v>
      </c>
      <c r="E153" s="1001" t="s">
        <v>200</v>
      </c>
      <c r="F153" s="1001" t="s">
        <v>936</v>
      </c>
      <c r="G153" s="1001" t="s">
        <v>200</v>
      </c>
      <c r="H153" s="993"/>
      <c r="I153" s="993"/>
      <c r="J153" s="993"/>
      <c r="K153" s="993"/>
    </row>
    <row r="154" spans="1:11" ht="14.1" customHeight="1">
      <c r="A154" s="993"/>
      <c r="B154" s="993"/>
      <c r="C154" s="997" t="s">
        <v>217</v>
      </c>
      <c r="D154" s="1001" t="s">
        <v>200</v>
      </c>
      <c r="E154" s="1001" t="s">
        <v>200</v>
      </c>
      <c r="F154" s="1001" t="s">
        <v>936</v>
      </c>
      <c r="G154" s="1001" t="s">
        <v>200</v>
      </c>
      <c r="H154" s="993"/>
      <c r="I154" s="993"/>
      <c r="J154" s="993"/>
      <c r="K154" s="993"/>
    </row>
    <row r="155" spans="1:11" ht="14.1" customHeight="1">
      <c r="A155" s="993"/>
      <c r="B155" s="993"/>
      <c r="C155" s="997" t="s">
        <v>39</v>
      </c>
      <c r="D155" s="1001" t="s">
        <v>200</v>
      </c>
      <c r="E155" s="1001" t="s">
        <v>200</v>
      </c>
      <c r="F155" s="1001" t="s">
        <v>936</v>
      </c>
      <c r="G155" s="1001" t="s">
        <v>200</v>
      </c>
      <c r="H155" s="993"/>
      <c r="I155" s="993"/>
      <c r="J155" s="993"/>
      <c r="K155" s="993"/>
    </row>
    <row r="156" spans="1:11" ht="14.1" customHeight="1">
      <c r="A156" s="993"/>
      <c r="B156" s="993"/>
      <c r="C156" s="1663" t="s">
        <v>218</v>
      </c>
      <c r="D156" s="1664"/>
      <c r="E156" s="1664"/>
      <c r="F156" s="1664"/>
      <c r="G156" s="1664"/>
      <c r="H156" s="993"/>
      <c r="I156" s="993"/>
      <c r="J156" s="993"/>
      <c r="K156" s="993"/>
    </row>
    <row r="157" spans="1:11" ht="14.1" customHeight="1">
      <c r="A157" s="993"/>
      <c r="B157" s="993"/>
      <c r="C157" s="1005"/>
      <c r="D157" s="1006">
        <v>2025</v>
      </c>
      <c r="E157" s="1006">
        <v>2026</v>
      </c>
      <c r="F157" s="1006">
        <v>2027</v>
      </c>
      <c r="G157" s="1006">
        <v>2028</v>
      </c>
      <c r="H157" s="993"/>
      <c r="I157" s="993"/>
      <c r="J157" s="993"/>
      <c r="K157" s="993"/>
    </row>
    <row r="158" spans="1:11" ht="14.1" customHeight="1">
      <c r="A158" s="993"/>
      <c r="B158" s="993"/>
      <c r="C158" s="1007"/>
      <c r="D158" s="1008" t="s">
        <v>13</v>
      </c>
      <c r="E158" s="1008" t="s">
        <v>14</v>
      </c>
      <c r="F158" s="1008" t="s">
        <v>14</v>
      </c>
      <c r="G158" s="1008" t="s">
        <v>14</v>
      </c>
      <c r="H158" s="993"/>
      <c r="I158" s="993"/>
      <c r="J158" s="993"/>
      <c r="K158" s="993"/>
    </row>
    <row r="159" spans="1:11" ht="14.1" customHeight="1">
      <c r="A159" s="993"/>
      <c r="B159" s="993"/>
      <c r="C159" s="1009" t="s">
        <v>219</v>
      </c>
      <c r="D159" s="1010">
        <v>0</v>
      </c>
      <c r="E159" s="1010">
        <v>0</v>
      </c>
      <c r="F159" s="1010">
        <v>0</v>
      </c>
      <c r="G159" s="1010">
        <v>0</v>
      </c>
      <c r="H159" s="993"/>
      <c r="I159" s="993"/>
      <c r="J159" s="993"/>
      <c r="K159" s="993"/>
    </row>
    <row r="160" spans="1:11" ht="14.1" customHeight="1">
      <c r="A160" s="993"/>
      <c r="B160" s="993"/>
      <c r="C160" s="1009" t="s">
        <v>220</v>
      </c>
      <c r="D160" s="1010">
        <v>0</v>
      </c>
      <c r="E160" s="1010">
        <v>0</v>
      </c>
      <c r="F160" s="1010">
        <v>0</v>
      </c>
      <c r="G160" s="1010">
        <v>0</v>
      </c>
      <c r="H160" s="993"/>
      <c r="I160" s="993"/>
      <c r="J160" s="993"/>
      <c r="K160" s="993"/>
    </row>
    <row r="161" spans="1:11" ht="14.1" customHeight="1">
      <c r="A161" s="993"/>
      <c r="B161" s="993"/>
      <c r="C161" s="1009" t="s">
        <v>221</v>
      </c>
      <c r="D161" s="1010">
        <v>0</v>
      </c>
      <c r="E161" s="1010">
        <v>0</v>
      </c>
      <c r="F161" s="1010">
        <v>0</v>
      </c>
      <c r="G161" s="1010">
        <v>0</v>
      </c>
      <c r="H161" s="993"/>
      <c r="I161" s="993"/>
      <c r="J161" s="993"/>
      <c r="K161" s="993"/>
    </row>
    <row r="162" spans="1:11" ht="14.1" customHeight="1">
      <c r="A162" s="993"/>
      <c r="B162" s="993"/>
      <c r="C162" s="1009" t="s">
        <v>222</v>
      </c>
      <c r="D162" s="1010">
        <v>0</v>
      </c>
      <c r="E162" s="1010">
        <v>0</v>
      </c>
      <c r="F162" s="1010">
        <v>0</v>
      </c>
      <c r="G162" s="1010">
        <v>0</v>
      </c>
      <c r="H162" s="993"/>
      <c r="I162" s="993"/>
      <c r="J162" s="993"/>
      <c r="K162" s="993"/>
    </row>
    <row r="163" spans="1:11" ht="14.1" customHeight="1">
      <c r="A163" s="993"/>
      <c r="B163" s="993"/>
      <c r="C163" s="1009" t="s">
        <v>220</v>
      </c>
      <c r="D163" s="1010">
        <v>0</v>
      </c>
      <c r="E163" s="1010">
        <v>0</v>
      </c>
      <c r="F163" s="1010">
        <v>0</v>
      </c>
      <c r="G163" s="1010">
        <v>0</v>
      </c>
      <c r="H163" s="993"/>
      <c r="I163" s="993"/>
      <c r="J163" s="993"/>
      <c r="K163" s="993"/>
    </row>
    <row r="164" spans="1:11" ht="14.1" customHeight="1">
      <c r="A164" s="993"/>
      <c r="B164" s="993"/>
      <c r="C164" s="1009" t="s">
        <v>221</v>
      </c>
      <c r="D164" s="1010">
        <v>0</v>
      </c>
      <c r="E164" s="1010">
        <v>0</v>
      </c>
      <c r="F164" s="1010">
        <v>0</v>
      </c>
      <c r="G164" s="1010">
        <v>0</v>
      </c>
      <c r="H164" s="993"/>
      <c r="I164" s="993"/>
      <c r="J164" s="993"/>
      <c r="K164" s="993"/>
    </row>
    <row r="165" spans="1:11" ht="14.1" customHeight="1">
      <c r="A165" s="993"/>
      <c r="B165" s="993"/>
      <c r="C165" s="1009" t="s">
        <v>223</v>
      </c>
      <c r="D165" s="1010">
        <v>0</v>
      </c>
      <c r="E165" s="1010">
        <v>0</v>
      </c>
      <c r="F165" s="1010">
        <v>0</v>
      </c>
      <c r="G165" s="1010">
        <v>0</v>
      </c>
      <c r="H165" s="993"/>
      <c r="I165" s="993"/>
      <c r="J165" s="993"/>
      <c r="K165" s="993"/>
    </row>
    <row r="166" spans="1:11" ht="14.1" customHeight="1">
      <c r="A166" s="993"/>
      <c r="B166" s="993"/>
      <c r="C166" s="1009" t="s">
        <v>220</v>
      </c>
      <c r="D166" s="1010">
        <v>0</v>
      </c>
      <c r="E166" s="1010">
        <v>0</v>
      </c>
      <c r="F166" s="1010">
        <v>0</v>
      </c>
      <c r="G166" s="1010">
        <v>0</v>
      </c>
      <c r="H166" s="993"/>
      <c r="I166" s="993"/>
      <c r="J166" s="993"/>
      <c r="K166" s="993"/>
    </row>
    <row r="167" spans="1:11" ht="14.1" customHeight="1">
      <c r="A167" s="993"/>
      <c r="B167" s="993"/>
      <c r="C167" s="1009" t="s">
        <v>221</v>
      </c>
      <c r="D167" s="1010">
        <v>0</v>
      </c>
      <c r="E167" s="1010">
        <v>0</v>
      </c>
      <c r="F167" s="1010">
        <v>0</v>
      </c>
      <c r="G167" s="1010">
        <v>0</v>
      </c>
      <c r="H167" s="993"/>
      <c r="I167" s="993"/>
      <c r="J167" s="993"/>
      <c r="K167" s="993"/>
    </row>
    <row r="168" spans="1:11" ht="14.1" customHeight="1">
      <c r="A168" s="993"/>
      <c r="B168" s="993"/>
      <c r="C168" s="1009" t="s">
        <v>224</v>
      </c>
      <c r="D168" s="1010">
        <v>0</v>
      </c>
      <c r="E168" s="1010">
        <v>0</v>
      </c>
      <c r="F168" s="1010">
        <v>0</v>
      </c>
      <c r="G168" s="1010">
        <v>0</v>
      </c>
      <c r="H168" s="993"/>
      <c r="I168" s="993"/>
      <c r="J168" s="993"/>
      <c r="K168" s="993"/>
    </row>
    <row r="169" spans="1:11" ht="14.1" customHeight="1">
      <c r="A169" s="993"/>
      <c r="B169" s="993"/>
      <c r="C169" s="1009" t="s">
        <v>220</v>
      </c>
      <c r="D169" s="1010">
        <v>0</v>
      </c>
      <c r="E169" s="1010">
        <v>0</v>
      </c>
      <c r="F169" s="1010">
        <v>0</v>
      </c>
      <c r="G169" s="1010">
        <v>0</v>
      </c>
      <c r="H169" s="993"/>
      <c r="I169" s="993"/>
      <c r="J169" s="993"/>
      <c r="K169" s="993"/>
    </row>
    <row r="170" spans="1:11" ht="14.1" customHeight="1">
      <c r="A170" s="993"/>
      <c r="B170" s="993"/>
      <c r="C170" s="1009" t="s">
        <v>221</v>
      </c>
      <c r="D170" s="1010">
        <v>0</v>
      </c>
      <c r="E170" s="1010">
        <v>0</v>
      </c>
      <c r="F170" s="1010">
        <v>0</v>
      </c>
      <c r="G170" s="1010">
        <v>0</v>
      </c>
      <c r="H170" s="993"/>
      <c r="I170" s="993"/>
      <c r="J170" s="993"/>
      <c r="K170" s="993"/>
    </row>
    <row r="171" spans="1:11" ht="14.1" customHeight="1">
      <c r="A171" s="993"/>
      <c r="B171" s="993"/>
      <c r="C171" s="1009" t="s">
        <v>225</v>
      </c>
      <c r="D171" s="1010">
        <v>0</v>
      </c>
      <c r="E171" s="1010">
        <v>0</v>
      </c>
      <c r="F171" s="1010">
        <v>0</v>
      </c>
      <c r="G171" s="1010">
        <v>0</v>
      </c>
      <c r="H171" s="993"/>
      <c r="I171" s="993"/>
      <c r="J171" s="993"/>
      <c r="K171" s="993"/>
    </row>
    <row r="172" spans="1:11" ht="14.1" customHeight="1">
      <c r="A172" s="993"/>
      <c r="B172" s="993"/>
      <c r="C172" s="1009" t="s">
        <v>220</v>
      </c>
      <c r="D172" s="1010">
        <v>0</v>
      </c>
      <c r="E172" s="1010">
        <v>0</v>
      </c>
      <c r="F172" s="1010">
        <v>0</v>
      </c>
      <c r="G172" s="1010">
        <v>0</v>
      </c>
      <c r="H172" s="993"/>
      <c r="I172" s="993"/>
      <c r="J172" s="993"/>
      <c r="K172" s="993"/>
    </row>
    <row r="173" spans="1:11" ht="14.1" customHeight="1">
      <c r="A173" s="993"/>
      <c r="B173" s="993"/>
      <c r="C173" s="1009" t="s">
        <v>221</v>
      </c>
      <c r="D173" s="1010">
        <v>0</v>
      </c>
      <c r="E173" s="1010">
        <v>0</v>
      </c>
      <c r="F173" s="1010">
        <v>0</v>
      </c>
      <c r="G173" s="1010">
        <v>0</v>
      </c>
      <c r="H173" s="993"/>
      <c r="I173" s="993"/>
      <c r="J173" s="993"/>
      <c r="K173" s="993"/>
    </row>
    <row r="174" spans="1:11" ht="14.1" customHeight="1">
      <c r="A174" s="993"/>
      <c r="B174" s="993"/>
      <c r="C174" s="1009" t="s">
        <v>226</v>
      </c>
      <c r="D174" s="1010">
        <v>0</v>
      </c>
      <c r="E174" s="1010">
        <v>0</v>
      </c>
      <c r="F174" s="1010">
        <v>0</v>
      </c>
      <c r="G174" s="1010">
        <v>0</v>
      </c>
      <c r="H174" s="993"/>
      <c r="I174" s="993"/>
      <c r="J174" s="993"/>
      <c r="K174" s="993"/>
    </row>
    <row r="175" spans="1:11" ht="14.1" customHeight="1">
      <c r="A175" s="993"/>
      <c r="B175" s="993"/>
      <c r="C175" s="1009" t="s">
        <v>220</v>
      </c>
      <c r="D175" s="1010">
        <v>0</v>
      </c>
      <c r="E175" s="1010">
        <v>0</v>
      </c>
      <c r="F175" s="1010">
        <v>0</v>
      </c>
      <c r="G175" s="1010">
        <v>0</v>
      </c>
      <c r="H175" s="993"/>
      <c r="I175" s="993"/>
      <c r="J175" s="993"/>
      <c r="K175" s="993"/>
    </row>
    <row r="176" spans="1:11" ht="14.1" customHeight="1">
      <c r="A176" s="993"/>
      <c r="B176" s="993"/>
      <c r="C176" s="1009" t="s">
        <v>221</v>
      </c>
      <c r="D176" s="1010">
        <v>0</v>
      </c>
      <c r="E176" s="1010">
        <v>0</v>
      </c>
      <c r="F176" s="1010">
        <v>0</v>
      </c>
      <c r="G176" s="1010">
        <v>0</v>
      </c>
      <c r="H176" s="993"/>
      <c r="I176" s="993"/>
      <c r="J176" s="993"/>
      <c r="K176" s="993"/>
    </row>
    <row r="177" spans="1:11" ht="14.1" customHeight="1">
      <c r="A177" s="993"/>
      <c r="B177" s="993"/>
      <c r="C177" s="1009" t="s">
        <v>227</v>
      </c>
      <c r="D177" s="1010">
        <v>0</v>
      </c>
      <c r="E177" s="1010">
        <v>0</v>
      </c>
      <c r="F177" s="1010">
        <v>0</v>
      </c>
      <c r="G177" s="1010">
        <v>0</v>
      </c>
      <c r="H177" s="993"/>
      <c r="I177" s="993"/>
      <c r="J177" s="993"/>
      <c r="K177" s="993"/>
    </row>
    <row r="178" spans="1:11" ht="14.1" customHeight="1">
      <c r="A178" s="993"/>
      <c r="B178" s="993"/>
      <c r="C178" s="1009" t="s">
        <v>220</v>
      </c>
      <c r="D178" s="1010">
        <v>0</v>
      </c>
      <c r="E178" s="1010">
        <v>0</v>
      </c>
      <c r="F178" s="1010">
        <v>0</v>
      </c>
      <c r="G178" s="1010">
        <v>0</v>
      </c>
      <c r="H178" s="993"/>
      <c r="I178" s="993"/>
      <c r="J178" s="993"/>
      <c r="K178" s="993"/>
    </row>
    <row r="179" spans="1:11" ht="14.1" customHeight="1">
      <c r="A179" s="993"/>
      <c r="B179" s="993"/>
      <c r="C179" s="1009" t="s">
        <v>221</v>
      </c>
      <c r="D179" s="1010">
        <v>0</v>
      </c>
      <c r="E179" s="1010">
        <v>0</v>
      </c>
      <c r="F179" s="1010">
        <v>0</v>
      </c>
      <c r="G179" s="1010">
        <v>0</v>
      </c>
      <c r="H179" s="993"/>
      <c r="I179" s="993"/>
      <c r="J179" s="993"/>
      <c r="K179" s="993"/>
    </row>
    <row r="180" spans="1:11" ht="14.1" customHeight="1">
      <c r="A180" s="993"/>
      <c r="B180" s="993"/>
      <c r="C180" s="1009" t="s">
        <v>228</v>
      </c>
      <c r="D180" s="1010">
        <v>0</v>
      </c>
      <c r="E180" s="1010">
        <v>0</v>
      </c>
      <c r="F180" s="1010">
        <v>0</v>
      </c>
      <c r="G180" s="1010">
        <v>0</v>
      </c>
      <c r="H180" s="993"/>
      <c r="I180" s="993"/>
      <c r="J180" s="993"/>
      <c r="K180" s="993"/>
    </row>
    <row r="181" spans="1:11" ht="14.1" customHeight="1">
      <c r="A181" s="993"/>
      <c r="B181" s="993"/>
      <c r="C181" s="1009" t="s">
        <v>220</v>
      </c>
      <c r="D181" s="1010">
        <v>0</v>
      </c>
      <c r="E181" s="1010">
        <v>0</v>
      </c>
      <c r="F181" s="1010">
        <v>0</v>
      </c>
      <c r="G181" s="1010">
        <v>0</v>
      </c>
      <c r="H181" s="993"/>
      <c r="I181" s="993"/>
      <c r="J181" s="993"/>
      <c r="K181" s="993"/>
    </row>
    <row r="182" spans="1:11" ht="14.1" customHeight="1">
      <c r="A182" s="993"/>
      <c r="B182" s="993"/>
      <c r="C182" s="1009" t="s">
        <v>229</v>
      </c>
      <c r="D182" s="1010">
        <v>0</v>
      </c>
      <c r="E182" s="1010">
        <v>0</v>
      </c>
      <c r="F182" s="1010">
        <v>0</v>
      </c>
      <c r="G182" s="1010">
        <v>0</v>
      </c>
      <c r="H182" s="993"/>
      <c r="I182" s="993"/>
      <c r="J182" s="993"/>
      <c r="K182" s="993"/>
    </row>
    <row r="183" spans="1:11" ht="14.1" customHeight="1">
      <c r="A183" s="993"/>
      <c r="B183" s="993"/>
      <c r="C183" s="1009" t="s">
        <v>230</v>
      </c>
      <c r="D183" s="1010">
        <v>0</v>
      </c>
      <c r="E183" s="1010">
        <v>0</v>
      </c>
      <c r="F183" s="1010">
        <v>0</v>
      </c>
      <c r="G183" s="1010">
        <v>0</v>
      </c>
      <c r="H183" s="993"/>
      <c r="I183" s="993"/>
      <c r="J183" s="993"/>
      <c r="K183" s="993"/>
    </row>
    <row r="184" spans="1:11" ht="14.1" customHeight="1">
      <c r="A184" s="993"/>
      <c r="B184" s="993"/>
      <c r="C184" s="1009" t="s">
        <v>231</v>
      </c>
      <c r="D184" s="1010">
        <v>0</v>
      </c>
      <c r="E184" s="1010">
        <v>0</v>
      </c>
      <c r="F184" s="1010">
        <v>0</v>
      </c>
      <c r="G184" s="1010">
        <v>0</v>
      </c>
      <c r="H184" s="993"/>
      <c r="I184" s="993"/>
      <c r="J184" s="993"/>
      <c r="K184" s="993"/>
    </row>
    <row r="185" spans="1:11" ht="14.1" customHeight="1">
      <c r="A185" s="993"/>
      <c r="B185" s="993"/>
      <c r="C185" s="1009" t="s">
        <v>232</v>
      </c>
      <c r="D185" s="1010">
        <v>0</v>
      </c>
      <c r="E185" s="1010">
        <v>0</v>
      </c>
      <c r="F185" s="1010">
        <v>0</v>
      </c>
      <c r="G185" s="1010">
        <v>0</v>
      </c>
      <c r="H185" s="993"/>
      <c r="I185" s="993"/>
      <c r="J185" s="993"/>
      <c r="K185" s="993"/>
    </row>
    <row r="186" spans="1:11" ht="14.1" customHeight="1">
      <c r="A186" s="993"/>
      <c r="B186" s="993"/>
      <c r="C186" s="1009" t="s">
        <v>233</v>
      </c>
      <c r="D186" s="1010">
        <v>0</v>
      </c>
      <c r="E186" s="1010">
        <v>1000000</v>
      </c>
      <c r="F186" s="1010">
        <v>0</v>
      </c>
      <c r="G186" s="1010">
        <v>0</v>
      </c>
      <c r="H186" s="993"/>
      <c r="I186" s="993"/>
      <c r="J186" s="993"/>
      <c r="K186" s="993"/>
    </row>
    <row r="187" spans="1:11" ht="14.1" customHeight="1">
      <c r="A187" s="993"/>
      <c r="B187" s="993"/>
      <c r="C187" s="1009" t="s">
        <v>220</v>
      </c>
      <c r="D187" s="1010">
        <v>0</v>
      </c>
      <c r="E187" s="1010">
        <v>1000000</v>
      </c>
      <c r="F187" s="1010">
        <v>0</v>
      </c>
      <c r="G187" s="1010">
        <v>0</v>
      </c>
      <c r="H187" s="993"/>
      <c r="I187" s="993"/>
      <c r="J187" s="993"/>
      <c r="K187" s="993"/>
    </row>
    <row r="188" spans="1:11" ht="14.1" customHeight="1">
      <c r="A188" s="993"/>
      <c r="B188" s="993"/>
      <c r="C188" s="1009" t="s">
        <v>229</v>
      </c>
      <c r="D188" s="1010">
        <v>0</v>
      </c>
      <c r="E188" s="1010">
        <v>0</v>
      </c>
      <c r="F188" s="1010">
        <v>0</v>
      </c>
      <c r="G188" s="1010">
        <v>0</v>
      </c>
      <c r="H188" s="993"/>
      <c r="I188" s="993"/>
      <c r="J188" s="993"/>
      <c r="K188" s="993"/>
    </row>
    <row r="189" spans="1:11" ht="14.1" customHeight="1">
      <c r="A189" s="993"/>
      <c r="B189" s="993"/>
      <c r="C189" s="1009" t="s">
        <v>230</v>
      </c>
      <c r="D189" s="1010">
        <v>0</v>
      </c>
      <c r="E189" s="1010">
        <v>0</v>
      </c>
      <c r="F189" s="1010">
        <v>0</v>
      </c>
      <c r="G189" s="1010">
        <v>0</v>
      </c>
      <c r="H189" s="993"/>
      <c r="I189" s="993"/>
      <c r="J189" s="993"/>
      <c r="K189" s="993"/>
    </row>
    <row r="190" spans="1:11" ht="14.1" customHeight="1">
      <c r="A190" s="993"/>
      <c r="B190" s="993"/>
      <c r="C190" s="1009" t="s">
        <v>231</v>
      </c>
      <c r="D190" s="1010">
        <v>0</v>
      </c>
      <c r="E190" s="1010">
        <v>0</v>
      </c>
      <c r="F190" s="1010">
        <v>0</v>
      </c>
      <c r="G190" s="1010">
        <v>0</v>
      </c>
      <c r="H190" s="993"/>
      <c r="I190" s="993"/>
      <c r="J190" s="993"/>
      <c r="K190" s="993"/>
    </row>
    <row r="191" spans="1:11" ht="14.1" customHeight="1">
      <c r="A191" s="993"/>
      <c r="B191" s="993"/>
      <c r="C191" s="1009" t="s">
        <v>232</v>
      </c>
      <c r="D191" s="1010">
        <v>0</v>
      </c>
      <c r="E191" s="1010">
        <v>0</v>
      </c>
      <c r="F191" s="1010">
        <v>0</v>
      </c>
      <c r="G191" s="1010">
        <v>0</v>
      </c>
      <c r="H191" s="993"/>
      <c r="I191" s="993"/>
      <c r="J191" s="993"/>
      <c r="K191" s="993"/>
    </row>
    <row r="192" spans="1:11" ht="14.1" customHeight="1">
      <c r="A192" s="993"/>
      <c r="B192" s="993"/>
      <c r="C192" s="1009" t="s">
        <v>234</v>
      </c>
      <c r="D192" s="1010">
        <v>0</v>
      </c>
      <c r="E192" s="1010">
        <v>0</v>
      </c>
      <c r="F192" s="1010">
        <v>0</v>
      </c>
      <c r="G192" s="1010">
        <v>0</v>
      </c>
      <c r="H192" s="993"/>
      <c r="I192" s="993"/>
      <c r="J192" s="993"/>
      <c r="K192" s="993"/>
    </row>
    <row r="193" spans="1:11" ht="14.1" customHeight="1">
      <c r="A193" s="993"/>
      <c r="B193" s="993"/>
      <c r="C193" s="1009" t="s">
        <v>220</v>
      </c>
      <c r="D193" s="1010">
        <v>0</v>
      </c>
      <c r="E193" s="1010">
        <v>0</v>
      </c>
      <c r="F193" s="1010">
        <v>0</v>
      </c>
      <c r="G193" s="1010">
        <v>0</v>
      </c>
      <c r="H193" s="993"/>
      <c r="I193" s="993"/>
      <c r="J193" s="993"/>
      <c r="K193" s="993"/>
    </row>
    <row r="194" spans="1:11" ht="14.1" customHeight="1">
      <c r="A194" s="993"/>
      <c r="B194" s="993"/>
      <c r="C194" s="1009" t="s">
        <v>229</v>
      </c>
      <c r="D194" s="1010">
        <v>0</v>
      </c>
      <c r="E194" s="1010">
        <v>0</v>
      </c>
      <c r="F194" s="1010">
        <v>0</v>
      </c>
      <c r="G194" s="1010">
        <v>0</v>
      </c>
      <c r="H194" s="993"/>
      <c r="I194" s="993"/>
      <c r="J194" s="993"/>
      <c r="K194" s="993"/>
    </row>
    <row r="195" spans="1:11" ht="14.1" customHeight="1">
      <c r="A195" s="993"/>
      <c r="B195" s="993"/>
      <c r="C195" s="1009" t="s">
        <v>230</v>
      </c>
      <c r="D195" s="1010">
        <v>0</v>
      </c>
      <c r="E195" s="1010">
        <v>0</v>
      </c>
      <c r="F195" s="1010">
        <v>0</v>
      </c>
      <c r="G195" s="1010">
        <v>0</v>
      </c>
      <c r="H195" s="993"/>
      <c r="I195" s="993"/>
      <c r="J195" s="993"/>
      <c r="K195" s="993"/>
    </row>
    <row r="196" spans="1:11" ht="14.1" customHeight="1">
      <c r="A196" s="993"/>
      <c r="B196" s="993"/>
      <c r="C196" s="1009" t="s">
        <v>231</v>
      </c>
      <c r="D196" s="1010">
        <v>0</v>
      </c>
      <c r="E196" s="1010">
        <v>0</v>
      </c>
      <c r="F196" s="1010">
        <v>0</v>
      </c>
      <c r="G196" s="1010">
        <v>0</v>
      </c>
      <c r="H196" s="993"/>
      <c r="I196" s="993"/>
      <c r="J196" s="993"/>
      <c r="K196" s="993"/>
    </row>
    <row r="197" spans="1:11" ht="14.1" customHeight="1">
      <c r="A197" s="993"/>
      <c r="B197" s="993"/>
      <c r="C197" s="1009" t="s">
        <v>232</v>
      </c>
      <c r="D197" s="1010">
        <v>0</v>
      </c>
      <c r="E197" s="1010">
        <v>0</v>
      </c>
      <c r="F197" s="1010">
        <v>0</v>
      </c>
      <c r="G197" s="1010">
        <v>0</v>
      </c>
      <c r="H197" s="993"/>
      <c r="I197" s="993"/>
      <c r="J197" s="993"/>
      <c r="K197" s="993"/>
    </row>
    <row r="198" spans="1:11" ht="14.1" customHeight="1">
      <c r="A198" s="993"/>
      <c r="B198" s="993"/>
      <c r="C198" s="1009" t="s">
        <v>235</v>
      </c>
      <c r="D198" s="1010">
        <v>0</v>
      </c>
      <c r="E198" s="1010">
        <v>0</v>
      </c>
      <c r="F198" s="1010">
        <v>0</v>
      </c>
      <c r="G198" s="1010">
        <v>0</v>
      </c>
      <c r="H198" s="993"/>
      <c r="I198" s="993"/>
      <c r="J198" s="993"/>
      <c r="K198" s="993"/>
    </row>
    <row r="199" spans="1:11" ht="14.1" customHeight="1">
      <c r="A199" s="993"/>
      <c r="B199" s="993"/>
      <c r="C199" s="1009" t="s">
        <v>236</v>
      </c>
      <c r="D199" s="1010">
        <v>0</v>
      </c>
      <c r="E199" s="1010">
        <v>0</v>
      </c>
      <c r="F199" s="1010">
        <v>0</v>
      </c>
      <c r="G199" s="1010">
        <v>0</v>
      </c>
      <c r="H199" s="993"/>
      <c r="I199" s="993"/>
      <c r="J199" s="993"/>
      <c r="K199" s="993"/>
    </row>
    <row r="200" spans="1:11" ht="14.1" customHeight="1">
      <c r="A200" s="993"/>
      <c r="B200" s="993"/>
      <c r="C200" s="1011" t="s">
        <v>237</v>
      </c>
      <c r="D200" s="1010">
        <v>0</v>
      </c>
      <c r="E200" s="1010">
        <v>1000000</v>
      </c>
      <c r="F200" s="1010">
        <v>0</v>
      </c>
      <c r="G200" s="1010">
        <v>0</v>
      </c>
      <c r="H200" s="993"/>
      <c r="I200" s="993"/>
      <c r="J200" s="993"/>
      <c r="K200" s="993"/>
    </row>
    <row r="201" spans="1:11" ht="14.1" customHeight="1">
      <c r="A201" s="993"/>
      <c r="B201" s="993"/>
      <c r="C201" s="1002" t="s">
        <v>200</v>
      </c>
      <c r="D201" s="1643" t="s">
        <v>2124</v>
      </c>
      <c r="E201" s="1644"/>
      <c r="F201" s="1644"/>
      <c r="G201" s="1644"/>
      <c r="H201" s="993"/>
      <c r="I201" s="993"/>
      <c r="J201" s="993"/>
      <c r="K201" s="993"/>
    </row>
    <row r="202" spans="1:11" ht="14.1" customHeight="1">
      <c r="A202" s="993"/>
      <c r="B202" s="993"/>
      <c r="C202" s="1003" t="s">
        <v>209</v>
      </c>
      <c r="D202" s="1659" t="s">
        <v>2125</v>
      </c>
      <c r="E202" s="1660"/>
      <c r="F202" s="1660"/>
      <c r="G202" s="1660"/>
      <c r="H202" s="993"/>
      <c r="I202" s="993"/>
      <c r="J202" s="993"/>
      <c r="K202" s="993"/>
    </row>
    <row r="203" spans="1:11" ht="14.1" customHeight="1">
      <c r="A203" s="993"/>
      <c r="B203" s="993"/>
      <c r="C203" s="1004" t="s">
        <v>211</v>
      </c>
      <c r="D203" s="1661" t="s">
        <v>2125</v>
      </c>
      <c r="E203" s="1662"/>
      <c r="F203" s="1662"/>
      <c r="G203" s="1662"/>
      <c r="H203" s="993"/>
      <c r="I203" s="993"/>
      <c r="J203" s="993"/>
      <c r="K203" s="993"/>
    </row>
    <row r="204" spans="1:11" ht="14.1" customHeight="1">
      <c r="A204" s="993"/>
      <c r="B204" s="993"/>
      <c r="C204" s="1004" t="s">
        <v>31</v>
      </c>
      <c r="D204" s="1661" t="s">
        <v>597</v>
      </c>
      <c r="E204" s="1662"/>
      <c r="F204" s="1662"/>
      <c r="G204" s="1662"/>
      <c r="H204" s="993"/>
      <c r="I204" s="993"/>
      <c r="J204" s="993"/>
      <c r="K204" s="993"/>
    </row>
    <row r="205" spans="1:11" ht="15" customHeight="1">
      <c r="A205" s="993"/>
      <c r="B205" s="993"/>
      <c r="C205" s="1005"/>
      <c r="D205" s="1006">
        <v>2025</v>
      </c>
      <c r="E205" s="1006">
        <v>2026</v>
      </c>
      <c r="F205" s="1006">
        <v>2027</v>
      </c>
      <c r="G205" s="1006">
        <v>2028</v>
      </c>
      <c r="H205" s="993"/>
      <c r="I205" s="993"/>
      <c r="J205" s="993"/>
      <c r="K205" s="993"/>
    </row>
    <row r="206" spans="1:11" ht="15" customHeight="1">
      <c r="A206" s="993"/>
      <c r="B206" s="993"/>
      <c r="C206" s="1007"/>
      <c r="D206" s="1008" t="s">
        <v>13</v>
      </c>
      <c r="E206" s="1008" t="s">
        <v>14</v>
      </c>
      <c r="F206" s="1008" t="s">
        <v>14</v>
      </c>
      <c r="G206" s="1008" t="s">
        <v>14</v>
      </c>
      <c r="H206" s="993"/>
      <c r="I206" s="993"/>
      <c r="J206" s="993"/>
      <c r="K206" s="993"/>
    </row>
    <row r="207" spans="1:11" ht="14.1" customHeight="1">
      <c r="A207" s="993"/>
      <c r="B207" s="993"/>
      <c r="C207" s="997" t="s">
        <v>33</v>
      </c>
      <c r="D207" s="1001" t="s">
        <v>200</v>
      </c>
      <c r="E207" s="1001" t="s">
        <v>1054</v>
      </c>
      <c r="F207" s="1001" t="s">
        <v>164</v>
      </c>
      <c r="G207" s="1001" t="s">
        <v>164</v>
      </c>
      <c r="H207" s="993"/>
      <c r="I207" s="993"/>
      <c r="J207" s="993"/>
      <c r="K207" s="993"/>
    </row>
    <row r="208" spans="1:11" ht="14.1" customHeight="1">
      <c r="A208" s="993"/>
      <c r="B208" s="993"/>
      <c r="C208" s="997" t="s">
        <v>214</v>
      </c>
      <c r="D208" s="1001" t="s">
        <v>200</v>
      </c>
      <c r="E208" s="1001" t="s">
        <v>1767</v>
      </c>
      <c r="F208" s="1001" t="s">
        <v>164</v>
      </c>
      <c r="G208" s="1001" t="s">
        <v>164</v>
      </c>
      <c r="H208" s="993"/>
      <c r="I208" s="993"/>
      <c r="J208" s="993"/>
      <c r="K208" s="993"/>
    </row>
    <row r="209" spans="1:11" ht="14.1" customHeight="1">
      <c r="A209" s="993"/>
      <c r="B209" s="993"/>
      <c r="C209" s="997" t="s">
        <v>215</v>
      </c>
      <c r="D209" s="1001" t="s">
        <v>164</v>
      </c>
      <c r="E209" s="1001" t="s">
        <v>1827</v>
      </c>
      <c r="F209" s="1001" t="s">
        <v>164</v>
      </c>
      <c r="G209" s="1001" t="s">
        <v>164</v>
      </c>
      <c r="H209" s="993"/>
      <c r="I209" s="993"/>
      <c r="J209" s="993"/>
      <c r="K209" s="993"/>
    </row>
    <row r="210" spans="1:11" ht="14.1" customHeight="1">
      <c r="A210" s="993"/>
      <c r="B210" s="993"/>
      <c r="C210" s="997" t="s">
        <v>216</v>
      </c>
      <c r="D210" s="1001" t="s">
        <v>200</v>
      </c>
      <c r="E210" s="1001" t="s">
        <v>200</v>
      </c>
      <c r="F210" s="1001" t="s">
        <v>936</v>
      </c>
      <c r="G210" s="1001" t="s">
        <v>200</v>
      </c>
      <c r="H210" s="993"/>
      <c r="I210" s="993"/>
      <c r="J210" s="993"/>
      <c r="K210" s="993"/>
    </row>
    <row r="211" spans="1:11" ht="14.1" customHeight="1">
      <c r="A211" s="993"/>
      <c r="B211" s="993"/>
      <c r="C211" s="997" t="s">
        <v>217</v>
      </c>
      <c r="D211" s="1001" t="s">
        <v>200</v>
      </c>
      <c r="E211" s="1001" t="s">
        <v>200</v>
      </c>
      <c r="F211" s="1001" t="s">
        <v>936</v>
      </c>
      <c r="G211" s="1001" t="s">
        <v>200</v>
      </c>
      <c r="H211" s="993"/>
      <c r="I211" s="993"/>
      <c r="J211" s="993"/>
      <c r="K211" s="993"/>
    </row>
    <row r="212" spans="1:11" ht="14.1" customHeight="1">
      <c r="A212" s="993"/>
      <c r="B212" s="993"/>
      <c r="C212" s="997" t="s">
        <v>39</v>
      </c>
      <c r="D212" s="1001" t="s">
        <v>200</v>
      </c>
      <c r="E212" s="1001" t="s">
        <v>200</v>
      </c>
      <c r="F212" s="1001" t="s">
        <v>936</v>
      </c>
      <c r="G212" s="1001" t="s">
        <v>200</v>
      </c>
      <c r="H212" s="993"/>
      <c r="I212" s="993"/>
      <c r="J212" s="993"/>
      <c r="K212" s="993"/>
    </row>
    <row r="213" spans="1:11" ht="14.1" customHeight="1">
      <c r="A213" s="993"/>
      <c r="B213" s="993"/>
      <c r="C213" s="1663" t="s">
        <v>218</v>
      </c>
      <c r="D213" s="1664"/>
      <c r="E213" s="1664"/>
      <c r="F213" s="1664"/>
      <c r="G213" s="1664"/>
      <c r="H213" s="993"/>
      <c r="I213" s="993"/>
      <c r="J213" s="993"/>
      <c r="K213" s="993"/>
    </row>
    <row r="214" spans="1:11" ht="14.1" customHeight="1">
      <c r="A214" s="993"/>
      <c r="B214" s="993"/>
      <c r="C214" s="1005"/>
      <c r="D214" s="1006">
        <v>2025</v>
      </c>
      <c r="E214" s="1006">
        <v>2026</v>
      </c>
      <c r="F214" s="1006">
        <v>2027</v>
      </c>
      <c r="G214" s="1006">
        <v>2028</v>
      </c>
      <c r="H214" s="993"/>
      <c r="I214" s="993"/>
      <c r="J214" s="993"/>
      <c r="K214" s="993"/>
    </row>
    <row r="215" spans="1:11" ht="14.1" customHeight="1">
      <c r="A215" s="993"/>
      <c r="B215" s="993"/>
      <c r="C215" s="1007"/>
      <c r="D215" s="1008" t="s">
        <v>13</v>
      </c>
      <c r="E215" s="1008" t="s">
        <v>14</v>
      </c>
      <c r="F215" s="1008" t="s">
        <v>14</v>
      </c>
      <c r="G215" s="1008" t="s">
        <v>14</v>
      </c>
      <c r="H215" s="993"/>
      <c r="I215" s="993"/>
      <c r="J215" s="993"/>
      <c r="K215" s="993"/>
    </row>
    <row r="216" spans="1:11" ht="14.1" customHeight="1">
      <c r="A216" s="993"/>
      <c r="B216" s="993"/>
      <c r="C216" s="1009" t="s">
        <v>219</v>
      </c>
      <c r="D216" s="1023" t="s">
        <v>200</v>
      </c>
      <c r="E216" s="1010">
        <v>0</v>
      </c>
      <c r="F216" s="1010">
        <v>0</v>
      </c>
      <c r="G216" s="1010">
        <v>0</v>
      </c>
      <c r="H216" s="993"/>
      <c r="I216" s="993"/>
      <c r="J216" s="993"/>
      <c r="K216" s="993"/>
    </row>
    <row r="217" spans="1:11" ht="14.1" customHeight="1">
      <c r="A217" s="993"/>
      <c r="B217" s="993"/>
      <c r="C217" s="1009" t="s">
        <v>220</v>
      </c>
      <c r="D217" s="1023" t="s">
        <v>200</v>
      </c>
      <c r="E217" s="1010">
        <v>0</v>
      </c>
      <c r="F217" s="1010">
        <v>0</v>
      </c>
      <c r="G217" s="1010">
        <v>0</v>
      </c>
      <c r="H217" s="993"/>
      <c r="I217" s="993"/>
      <c r="J217" s="993"/>
      <c r="K217" s="993"/>
    </row>
    <row r="218" spans="1:11" ht="14.1" customHeight="1">
      <c r="A218" s="993"/>
      <c r="B218" s="993"/>
      <c r="C218" s="1009" t="s">
        <v>221</v>
      </c>
      <c r="D218" s="1023" t="s">
        <v>200</v>
      </c>
      <c r="E218" s="1010">
        <v>0</v>
      </c>
      <c r="F218" s="1010">
        <v>0</v>
      </c>
      <c r="G218" s="1010">
        <v>0</v>
      </c>
      <c r="H218" s="993"/>
      <c r="I218" s="993"/>
      <c r="J218" s="993"/>
      <c r="K218" s="993"/>
    </row>
    <row r="219" spans="1:11" ht="14.1" customHeight="1">
      <c r="A219" s="993"/>
      <c r="B219" s="993"/>
      <c r="C219" s="1009" t="s">
        <v>222</v>
      </c>
      <c r="D219" s="1023" t="s">
        <v>200</v>
      </c>
      <c r="E219" s="1010">
        <v>0</v>
      </c>
      <c r="F219" s="1010">
        <v>0</v>
      </c>
      <c r="G219" s="1010">
        <v>0</v>
      </c>
      <c r="H219" s="993"/>
      <c r="I219" s="993"/>
      <c r="J219" s="993"/>
      <c r="K219" s="993"/>
    </row>
    <row r="220" spans="1:11" ht="14.1" customHeight="1">
      <c r="A220" s="993"/>
      <c r="B220" s="993"/>
      <c r="C220" s="1009" t="s">
        <v>220</v>
      </c>
      <c r="D220" s="1023" t="s">
        <v>200</v>
      </c>
      <c r="E220" s="1010">
        <v>0</v>
      </c>
      <c r="F220" s="1010">
        <v>0</v>
      </c>
      <c r="G220" s="1010">
        <v>0</v>
      </c>
      <c r="H220" s="993"/>
      <c r="I220" s="993"/>
      <c r="J220" s="993"/>
      <c r="K220" s="993"/>
    </row>
    <row r="221" spans="1:11" ht="14.1" customHeight="1">
      <c r="A221" s="993"/>
      <c r="B221" s="993"/>
      <c r="C221" s="1009" t="s">
        <v>221</v>
      </c>
      <c r="D221" s="1023" t="s">
        <v>200</v>
      </c>
      <c r="E221" s="1010">
        <v>0</v>
      </c>
      <c r="F221" s="1010">
        <v>0</v>
      </c>
      <c r="G221" s="1010">
        <v>0</v>
      </c>
      <c r="H221" s="993"/>
      <c r="I221" s="993"/>
      <c r="J221" s="993"/>
      <c r="K221" s="993"/>
    </row>
    <row r="222" spans="1:11" ht="14.1" customHeight="1">
      <c r="A222" s="993"/>
      <c r="B222" s="993"/>
      <c r="C222" s="1009" t="s">
        <v>223</v>
      </c>
      <c r="D222" s="1023" t="s">
        <v>200</v>
      </c>
      <c r="E222" s="1010">
        <v>0</v>
      </c>
      <c r="F222" s="1010">
        <v>0</v>
      </c>
      <c r="G222" s="1010">
        <v>0</v>
      </c>
      <c r="H222" s="993"/>
      <c r="I222" s="993"/>
      <c r="J222" s="993"/>
      <c r="K222" s="993"/>
    </row>
    <row r="223" spans="1:11" ht="14.1" customHeight="1">
      <c r="A223" s="993"/>
      <c r="B223" s="993"/>
      <c r="C223" s="1009" t="s">
        <v>220</v>
      </c>
      <c r="D223" s="1023" t="s">
        <v>200</v>
      </c>
      <c r="E223" s="1010">
        <v>0</v>
      </c>
      <c r="F223" s="1010">
        <v>0</v>
      </c>
      <c r="G223" s="1010">
        <v>0</v>
      </c>
      <c r="H223" s="993"/>
      <c r="I223" s="993"/>
      <c r="J223" s="993"/>
      <c r="K223" s="993"/>
    </row>
    <row r="224" spans="1:11" ht="14.1" customHeight="1">
      <c r="A224" s="993"/>
      <c r="B224" s="993"/>
      <c r="C224" s="1009" t="s">
        <v>221</v>
      </c>
      <c r="D224" s="1023" t="s">
        <v>200</v>
      </c>
      <c r="E224" s="1010">
        <v>0</v>
      </c>
      <c r="F224" s="1010">
        <v>0</v>
      </c>
      <c r="G224" s="1010">
        <v>0</v>
      </c>
      <c r="H224" s="993"/>
      <c r="I224" s="993"/>
      <c r="J224" s="993"/>
      <c r="K224" s="993"/>
    </row>
    <row r="225" spans="1:11" ht="14.1" customHeight="1">
      <c r="A225" s="993"/>
      <c r="B225" s="993"/>
      <c r="C225" s="1009" t="s">
        <v>224</v>
      </c>
      <c r="D225" s="1023" t="s">
        <v>200</v>
      </c>
      <c r="E225" s="1010">
        <v>0</v>
      </c>
      <c r="F225" s="1010">
        <v>0</v>
      </c>
      <c r="G225" s="1010">
        <v>0</v>
      </c>
      <c r="H225" s="993"/>
      <c r="I225" s="993"/>
      <c r="J225" s="993"/>
      <c r="K225" s="993"/>
    </row>
    <row r="226" spans="1:11" ht="14.1" customHeight="1">
      <c r="A226" s="993"/>
      <c r="B226" s="993"/>
      <c r="C226" s="1009" t="s">
        <v>220</v>
      </c>
      <c r="D226" s="1023" t="s">
        <v>200</v>
      </c>
      <c r="E226" s="1010">
        <v>0</v>
      </c>
      <c r="F226" s="1010">
        <v>0</v>
      </c>
      <c r="G226" s="1010">
        <v>0</v>
      </c>
      <c r="H226" s="993"/>
      <c r="I226" s="993"/>
      <c r="J226" s="993"/>
      <c r="K226" s="993"/>
    </row>
    <row r="227" spans="1:11" ht="14.1" customHeight="1">
      <c r="A227" s="993"/>
      <c r="B227" s="993"/>
      <c r="C227" s="1009" t="s">
        <v>221</v>
      </c>
      <c r="D227" s="1023" t="s">
        <v>200</v>
      </c>
      <c r="E227" s="1010">
        <v>0</v>
      </c>
      <c r="F227" s="1010">
        <v>0</v>
      </c>
      <c r="G227" s="1010">
        <v>0</v>
      </c>
      <c r="H227" s="993"/>
      <c r="I227" s="993"/>
      <c r="J227" s="993"/>
      <c r="K227" s="993"/>
    </row>
    <row r="228" spans="1:11" ht="14.1" customHeight="1">
      <c r="A228" s="993"/>
      <c r="B228" s="993"/>
      <c r="C228" s="1009" t="s">
        <v>225</v>
      </c>
      <c r="D228" s="1023" t="s">
        <v>200</v>
      </c>
      <c r="E228" s="1010">
        <v>0</v>
      </c>
      <c r="F228" s="1010">
        <v>0</v>
      </c>
      <c r="G228" s="1010">
        <v>0</v>
      </c>
      <c r="H228" s="993"/>
      <c r="I228" s="993"/>
      <c r="J228" s="993"/>
      <c r="K228" s="993"/>
    </row>
    <row r="229" spans="1:11" ht="14.1" customHeight="1">
      <c r="A229" s="993"/>
      <c r="B229" s="993"/>
      <c r="C229" s="1009" t="s">
        <v>220</v>
      </c>
      <c r="D229" s="1023" t="s">
        <v>200</v>
      </c>
      <c r="E229" s="1010">
        <v>0</v>
      </c>
      <c r="F229" s="1010">
        <v>0</v>
      </c>
      <c r="G229" s="1010">
        <v>0</v>
      </c>
      <c r="H229" s="993"/>
      <c r="I229" s="993"/>
      <c r="J229" s="993"/>
      <c r="K229" s="993"/>
    </row>
    <row r="230" spans="1:11" ht="14.1" customHeight="1">
      <c r="A230" s="993"/>
      <c r="B230" s="993"/>
      <c r="C230" s="1009" t="s">
        <v>221</v>
      </c>
      <c r="D230" s="1023" t="s">
        <v>200</v>
      </c>
      <c r="E230" s="1010">
        <v>0</v>
      </c>
      <c r="F230" s="1010">
        <v>0</v>
      </c>
      <c r="G230" s="1010">
        <v>0</v>
      </c>
      <c r="H230" s="993"/>
      <c r="I230" s="993"/>
      <c r="J230" s="993"/>
      <c r="K230" s="993"/>
    </row>
    <row r="231" spans="1:11" ht="14.1" customHeight="1">
      <c r="A231" s="993"/>
      <c r="B231" s="993"/>
      <c r="C231" s="1009" t="s">
        <v>226</v>
      </c>
      <c r="D231" s="1023" t="s">
        <v>200</v>
      </c>
      <c r="E231" s="1010">
        <v>0</v>
      </c>
      <c r="F231" s="1010">
        <v>0</v>
      </c>
      <c r="G231" s="1010">
        <v>0</v>
      </c>
      <c r="H231" s="993"/>
      <c r="I231" s="993"/>
      <c r="J231" s="993"/>
      <c r="K231" s="993"/>
    </row>
    <row r="232" spans="1:11" ht="14.1" customHeight="1">
      <c r="A232" s="993"/>
      <c r="B232" s="993"/>
      <c r="C232" s="1009" t="s">
        <v>220</v>
      </c>
      <c r="D232" s="1023" t="s">
        <v>200</v>
      </c>
      <c r="E232" s="1010">
        <v>0</v>
      </c>
      <c r="F232" s="1010">
        <v>0</v>
      </c>
      <c r="G232" s="1010">
        <v>0</v>
      </c>
      <c r="H232" s="993"/>
      <c r="I232" s="993"/>
      <c r="J232" s="993"/>
      <c r="K232" s="993"/>
    </row>
    <row r="233" spans="1:11" ht="14.1" customHeight="1">
      <c r="A233" s="993"/>
      <c r="B233" s="993"/>
      <c r="C233" s="1009" t="s">
        <v>221</v>
      </c>
      <c r="D233" s="1023" t="s">
        <v>200</v>
      </c>
      <c r="E233" s="1010">
        <v>0</v>
      </c>
      <c r="F233" s="1010">
        <v>0</v>
      </c>
      <c r="G233" s="1010">
        <v>0</v>
      </c>
      <c r="H233" s="993"/>
      <c r="I233" s="993"/>
      <c r="J233" s="993"/>
      <c r="K233" s="993"/>
    </row>
    <row r="234" spans="1:11" ht="14.1" customHeight="1">
      <c r="A234" s="993"/>
      <c r="B234" s="993"/>
      <c r="C234" s="1009" t="s">
        <v>227</v>
      </c>
      <c r="D234" s="1023" t="s">
        <v>200</v>
      </c>
      <c r="E234" s="1010">
        <v>0</v>
      </c>
      <c r="F234" s="1010">
        <v>0</v>
      </c>
      <c r="G234" s="1010">
        <v>0</v>
      </c>
      <c r="H234" s="993"/>
      <c r="I234" s="993"/>
      <c r="J234" s="993"/>
      <c r="K234" s="993"/>
    </row>
    <row r="235" spans="1:11" ht="14.1" customHeight="1">
      <c r="A235" s="993"/>
      <c r="B235" s="993"/>
      <c r="C235" s="1009" t="s">
        <v>220</v>
      </c>
      <c r="D235" s="1023" t="s">
        <v>200</v>
      </c>
      <c r="E235" s="1010">
        <v>0</v>
      </c>
      <c r="F235" s="1010">
        <v>0</v>
      </c>
      <c r="G235" s="1010">
        <v>0</v>
      </c>
      <c r="H235" s="993"/>
      <c r="I235" s="993"/>
      <c r="J235" s="993"/>
      <c r="K235" s="993"/>
    </row>
    <row r="236" spans="1:11" ht="14.1" customHeight="1">
      <c r="A236" s="993"/>
      <c r="B236" s="993"/>
      <c r="C236" s="1009" t="s">
        <v>221</v>
      </c>
      <c r="D236" s="1023" t="s">
        <v>200</v>
      </c>
      <c r="E236" s="1010">
        <v>0</v>
      </c>
      <c r="F236" s="1010">
        <v>0</v>
      </c>
      <c r="G236" s="1010">
        <v>0</v>
      </c>
      <c r="H236" s="993"/>
      <c r="I236" s="993"/>
      <c r="J236" s="993"/>
      <c r="K236" s="993"/>
    </row>
    <row r="237" spans="1:11" ht="14.1" customHeight="1">
      <c r="A237" s="993"/>
      <c r="B237" s="993"/>
      <c r="C237" s="1009" t="s">
        <v>228</v>
      </c>
      <c r="D237" s="1023" t="s">
        <v>200</v>
      </c>
      <c r="E237" s="1010">
        <v>0</v>
      </c>
      <c r="F237" s="1010">
        <v>0</v>
      </c>
      <c r="G237" s="1010">
        <v>0</v>
      </c>
      <c r="H237" s="993"/>
      <c r="I237" s="993"/>
      <c r="J237" s="993"/>
      <c r="K237" s="993"/>
    </row>
    <row r="238" spans="1:11" ht="14.1" customHeight="1">
      <c r="A238" s="993"/>
      <c r="B238" s="993"/>
      <c r="C238" s="1009" t="s">
        <v>220</v>
      </c>
      <c r="D238" s="1023" t="s">
        <v>200</v>
      </c>
      <c r="E238" s="1010">
        <v>0</v>
      </c>
      <c r="F238" s="1010">
        <v>0</v>
      </c>
      <c r="G238" s="1010">
        <v>0</v>
      </c>
      <c r="H238" s="993"/>
      <c r="I238" s="993"/>
      <c r="J238" s="993"/>
      <c r="K238" s="993"/>
    </row>
    <row r="239" spans="1:11" ht="14.1" customHeight="1">
      <c r="A239" s="993"/>
      <c r="B239" s="993"/>
      <c r="C239" s="1009" t="s">
        <v>229</v>
      </c>
      <c r="D239" s="1023" t="s">
        <v>200</v>
      </c>
      <c r="E239" s="1010">
        <v>0</v>
      </c>
      <c r="F239" s="1010">
        <v>0</v>
      </c>
      <c r="G239" s="1010">
        <v>0</v>
      </c>
      <c r="H239" s="993"/>
      <c r="I239" s="993"/>
      <c r="J239" s="993"/>
      <c r="K239" s="993"/>
    </row>
    <row r="240" spans="1:11" ht="14.1" customHeight="1">
      <c r="A240" s="993"/>
      <c r="B240" s="993"/>
      <c r="C240" s="1009" t="s">
        <v>230</v>
      </c>
      <c r="D240" s="1023" t="s">
        <v>200</v>
      </c>
      <c r="E240" s="1010">
        <v>0</v>
      </c>
      <c r="F240" s="1010">
        <v>0</v>
      </c>
      <c r="G240" s="1010">
        <v>0</v>
      </c>
      <c r="H240" s="993"/>
      <c r="I240" s="993"/>
      <c r="J240" s="993"/>
      <c r="K240" s="993"/>
    </row>
    <row r="241" spans="1:11" ht="14.1" customHeight="1">
      <c r="A241" s="993"/>
      <c r="B241" s="993"/>
      <c r="C241" s="1009" t="s">
        <v>231</v>
      </c>
      <c r="D241" s="1023" t="s">
        <v>200</v>
      </c>
      <c r="E241" s="1010">
        <v>0</v>
      </c>
      <c r="F241" s="1010">
        <v>0</v>
      </c>
      <c r="G241" s="1010">
        <v>0</v>
      </c>
      <c r="H241" s="993"/>
      <c r="I241" s="993"/>
      <c r="J241" s="993"/>
      <c r="K241" s="993"/>
    </row>
    <row r="242" spans="1:11" ht="14.1" customHeight="1">
      <c r="A242" s="993"/>
      <c r="B242" s="993"/>
      <c r="C242" s="1009" t="s">
        <v>232</v>
      </c>
      <c r="D242" s="1023" t="s">
        <v>200</v>
      </c>
      <c r="E242" s="1010">
        <v>0</v>
      </c>
      <c r="F242" s="1010">
        <v>0</v>
      </c>
      <c r="G242" s="1010">
        <v>0</v>
      </c>
      <c r="H242" s="993"/>
      <c r="I242" s="993"/>
      <c r="J242" s="993"/>
      <c r="K242" s="993"/>
    </row>
    <row r="243" spans="1:11" ht="14.1" customHeight="1">
      <c r="A243" s="993"/>
      <c r="B243" s="993"/>
      <c r="C243" s="1009" t="s">
        <v>233</v>
      </c>
      <c r="D243" s="1023" t="s">
        <v>200</v>
      </c>
      <c r="E243" s="1010">
        <v>200000</v>
      </c>
      <c r="F243" s="1010">
        <v>0</v>
      </c>
      <c r="G243" s="1010">
        <v>0</v>
      </c>
      <c r="H243" s="993"/>
      <c r="I243" s="993"/>
      <c r="J243" s="993"/>
      <c r="K243" s="993"/>
    </row>
    <row r="244" spans="1:11" ht="14.1" customHeight="1">
      <c r="A244" s="993"/>
      <c r="B244" s="993"/>
      <c r="C244" s="1009" t="s">
        <v>220</v>
      </c>
      <c r="D244" s="1023" t="s">
        <v>200</v>
      </c>
      <c r="E244" s="1010">
        <v>200000</v>
      </c>
      <c r="F244" s="1010">
        <v>0</v>
      </c>
      <c r="G244" s="1010">
        <v>0</v>
      </c>
      <c r="H244" s="993"/>
      <c r="I244" s="993"/>
      <c r="J244" s="993"/>
      <c r="K244" s="993"/>
    </row>
    <row r="245" spans="1:11" ht="14.1" customHeight="1">
      <c r="A245" s="993"/>
      <c r="B245" s="993"/>
      <c r="C245" s="1009" t="s">
        <v>229</v>
      </c>
      <c r="D245" s="1023" t="s">
        <v>200</v>
      </c>
      <c r="E245" s="1010">
        <v>0</v>
      </c>
      <c r="F245" s="1010">
        <v>0</v>
      </c>
      <c r="G245" s="1010">
        <v>0</v>
      </c>
      <c r="H245" s="993"/>
      <c r="I245" s="993"/>
      <c r="J245" s="993"/>
      <c r="K245" s="993"/>
    </row>
    <row r="246" spans="1:11" ht="14.1" customHeight="1">
      <c r="A246" s="993"/>
      <c r="B246" s="993"/>
      <c r="C246" s="1009" t="s">
        <v>230</v>
      </c>
      <c r="D246" s="1023" t="s">
        <v>200</v>
      </c>
      <c r="E246" s="1010">
        <v>0</v>
      </c>
      <c r="F246" s="1010">
        <v>0</v>
      </c>
      <c r="G246" s="1010">
        <v>0</v>
      </c>
      <c r="H246" s="993"/>
      <c r="I246" s="993"/>
      <c r="J246" s="993"/>
      <c r="K246" s="993"/>
    </row>
    <row r="247" spans="1:11" ht="14.1" customHeight="1">
      <c r="A247" s="993"/>
      <c r="B247" s="993"/>
      <c r="C247" s="1009" t="s">
        <v>231</v>
      </c>
      <c r="D247" s="1023" t="s">
        <v>200</v>
      </c>
      <c r="E247" s="1010">
        <v>0</v>
      </c>
      <c r="F247" s="1010">
        <v>0</v>
      </c>
      <c r="G247" s="1010">
        <v>0</v>
      </c>
      <c r="H247" s="993"/>
      <c r="I247" s="993"/>
      <c r="J247" s="993"/>
      <c r="K247" s="993"/>
    </row>
    <row r="248" spans="1:11" ht="14.1" customHeight="1">
      <c r="A248" s="993"/>
      <c r="B248" s="993"/>
      <c r="C248" s="1009" t="s">
        <v>232</v>
      </c>
      <c r="D248" s="1023" t="s">
        <v>200</v>
      </c>
      <c r="E248" s="1010">
        <v>0</v>
      </c>
      <c r="F248" s="1010">
        <v>0</v>
      </c>
      <c r="G248" s="1010">
        <v>0</v>
      </c>
      <c r="H248" s="993"/>
      <c r="I248" s="993"/>
      <c r="J248" s="993"/>
      <c r="K248" s="993"/>
    </row>
    <row r="249" spans="1:11" ht="14.1" customHeight="1">
      <c r="A249" s="993"/>
      <c r="B249" s="993"/>
      <c r="C249" s="1009" t="s">
        <v>234</v>
      </c>
      <c r="D249" s="1023" t="s">
        <v>200</v>
      </c>
      <c r="E249" s="1010">
        <v>0</v>
      </c>
      <c r="F249" s="1010">
        <v>0</v>
      </c>
      <c r="G249" s="1010">
        <v>0</v>
      </c>
      <c r="H249" s="993"/>
      <c r="I249" s="993"/>
      <c r="J249" s="993"/>
      <c r="K249" s="993"/>
    </row>
    <row r="250" spans="1:11" ht="14.1" customHeight="1">
      <c r="A250" s="993"/>
      <c r="B250" s="993"/>
      <c r="C250" s="1009" t="s">
        <v>220</v>
      </c>
      <c r="D250" s="1023" t="s">
        <v>200</v>
      </c>
      <c r="E250" s="1010">
        <v>0</v>
      </c>
      <c r="F250" s="1010">
        <v>0</v>
      </c>
      <c r="G250" s="1010">
        <v>0</v>
      </c>
      <c r="H250" s="993"/>
      <c r="I250" s="993"/>
      <c r="J250" s="993"/>
      <c r="K250" s="993"/>
    </row>
    <row r="251" spans="1:11" ht="14.1" customHeight="1">
      <c r="A251" s="993"/>
      <c r="B251" s="993"/>
      <c r="C251" s="1009" t="s">
        <v>229</v>
      </c>
      <c r="D251" s="1023" t="s">
        <v>200</v>
      </c>
      <c r="E251" s="1010">
        <v>0</v>
      </c>
      <c r="F251" s="1010">
        <v>0</v>
      </c>
      <c r="G251" s="1010">
        <v>0</v>
      </c>
      <c r="H251" s="993"/>
      <c r="I251" s="993"/>
      <c r="J251" s="993"/>
      <c r="K251" s="993"/>
    </row>
    <row r="252" spans="1:11" ht="14.1" customHeight="1">
      <c r="A252" s="993"/>
      <c r="B252" s="993"/>
      <c r="C252" s="1009" t="s">
        <v>230</v>
      </c>
      <c r="D252" s="1023" t="s">
        <v>200</v>
      </c>
      <c r="E252" s="1010">
        <v>0</v>
      </c>
      <c r="F252" s="1010">
        <v>0</v>
      </c>
      <c r="G252" s="1010">
        <v>0</v>
      </c>
      <c r="H252" s="993"/>
      <c r="I252" s="993"/>
      <c r="J252" s="993"/>
      <c r="K252" s="993"/>
    </row>
    <row r="253" spans="1:11" ht="14.1" customHeight="1">
      <c r="A253" s="993"/>
      <c r="B253" s="993"/>
      <c r="C253" s="1009" t="s">
        <v>231</v>
      </c>
      <c r="D253" s="1023" t="s">
        <v>200</v>
      </c>
      <c r="E253" s="1010">
        <v>0</v>
      </c>
      <c r="F253" s="1010">
        <v>0</v>
      </c>
      <c r="G253" s="1010">
        <v>0</v>
      </c>
      <c r="H253" s="993"/>
      <c r="I253" s="993"/>
      <c r="J253" s="993"/>
      <c r="K253" s="993"/>
    </row>
    <row r="254" spans="1:11" ht="14.1" customHeight="1">
      <c r="A254" s="993"/>
      <c r="B254" s="993"/>
      <c r="C254" s="1009" t="s">
        <v>232</v>
      </c>
      <c r="D254" s="1023" t="s">
        <v>200</v>
      </c>
      <c r="E254" s="1010">
        <v>0</v>
      </c>
      <c r="F254" s="1010">
        <v>0</v>
      </c>
      <c r="G254" s="1010">
        <v>0</v>
      </c>
      <c r="H254" s="993"/>
      <c r="I254" s="993"/>
      <c r="J254" s="993"/>
      <c r="K254" s="993"/>
    </row>
    <row r="255" spans="1:11" ht="14.1" customHeight="1">
      <c r="A255" s="993"/>
      <c r="B255" s="993"/>
      <c r="C255" s="1009" t="s">
        <v>235</v>
      </c>
      <c r="D255" s="1023" t="s">
        <v>200</v>
      </c>
      <c r="E255" s="1010">
        <v>0</v>
      </c>
      <c r="F255" s="1010">
        <v>0</v>
      </c>
      <c r="G255" s="1010">
        <v>0</v>
      </c>
      <c r="H255" s="993"/>
      <c r="I255" s="993"/>
      <c r="J255" s="993"/>
      <c r="K255" s="993"/>
    </row>
    <row r="256" spans="1:11" ht="14.1" customHeight="1">
      <c r="A256" s="993"/>
      <c r="B256" s="993"/>
      <c r="C256" s="1009" t="s">
        <v>236</v>
      </c>
      <c r="D256" s="1023" t="s">
        <v>200</v>
      </c>
      <c r="E256" s="1010">
        <v>0</v>
      </c>
      <c r="F256" s="1010">
        <v>0</v>
      </c>
      <c r="G256" s="1010">
        <v>0</v>
      </c>
      <c r="H256" s="993"/>
      <c r="I256" s="993"/>
      <c r="J256" s="993"/>
      <c r="K256" s="993"/>
    </row>
    <row r="257" spans="1:11" ht="14.1" customHeight="1">
      <c r="A257" s="993"/>
      <c r="B257" s="993"/>
      <c r="C257" s="1011" t="s">
        <v>237</v>
      </c>
      <c r="D257" s="1010">
        <v>0</v>
      </c>
      <c r="E257" s="1010">
        <v>200000</v>
      </c>
      <c r="F257" s="1010">
        <v>0</v>
      </c>
      <c r="G257" s="1010">
        <v>0</v>
      </c>
      <c r="H257" s="993"/>
      <c r="I257" s="993"/>
      <c r="J257" s="993"/>
      <c r="K257" s="993"/>
    </row>
    <row r="258" spans="1:11" ht="14.1" customHeight="1">
      <c r="A258" s="993"/>
      <c r="B258" s="993"/>
      <c r="C258" s="1003" t="s">
        <v>209</v>
      </c>
      <c r="D258" s="1659" t="s">
        <v>2126</v>
      </c>
      <c r="E258" s="1660"/>
      <c r="F258" s="1660"/>
      <c r="G258" s="1660"/>
      <c r="H258" s="993"/>
      <c r="I258" s="993"/>
      <c r="J258" s="993"/>
      <c r="K258" s="993"/>
    </row>
    <row r="259" spans="1:11" ht="14.1" customHeight="1">
      <c r="A259" s="993"/>
      <c r="B259" s="993"/>
      <c r="C259" s="1004" t="s">
        <v>211</v>
      </c>
      <c r="D259" s="1661" t="s">
        <v>2126</v>
      </c>
      <c r="E259" s="1662"/>
      <c r="F259" s="1662"/>
      <c r="G259" s="1662"/>
      <c r="H259" s="993"/>
      <c r="I259" s="993"/>
      <c r="J259" s="993"/>
      <c r="K259" s="993"/>
    </row>
    <row r="260" spans="1:11" ht="14.1" customHeight="1">
      <c r="A260" s="993"/>
      <c r="B260" s="993"/>
      <c r="C260" s="1004" t="s">
        <v>31</v>
      </c>
      <c r="D260" s="1661" t="s">
        <v>247</v>
      </c>
      <c r="E260" s="1662"/>
      <c r="F260" s="1662"/>
      <c r="G260" s="1662"/>
      <c r="H260" s="993"/>
      <c r="I260" s="993"/>
      <c r="J260" s="993"/>
      <c r="K260" s="993"/>
    </row>
    <row r="261" spans="1:11" ht="15" customHeight="1">
      <c r="A261" s="993"/>
      <c r="B261" s="993"/>
      <c r="C261" s="1005"/>
      <c r="D261" s="1006">
        <v>2025</v>
      </c>
      <c r="E261" s="1006">
        <v>2026</v>
      </c>
      <c r="F261" s="1006">
        <v>2027</v>
      </c>
      <c r="G261" s="1006">
        <v>2028</v>
      </c>
      <c r="H261" s="993"/>
      <c r="I261" s="993"/>
      <c r="J261" s="993"/>
      <c r="K261" s="993"/>
    </row>
    <row r="262" spans="1:11" ht="15" customHeight="1">
      <c r="A262" s="993"/>
      <c r="B262" s="993"/>
      <c r="C262" s="1007"/>
      <c r="D262" s="1008" t="s">
        <v>13</v>
      </c>
      <c r="E262" s="1008" t="s">
        <v>14</v>
      </c>
      <c r="F262" s="1008" t="s">
        <v>14</v>
      </c>
      <c r="G262" s="1008" t="s">
        <v>14</v>
      </c>
      <c r="H262" s="993"/>
      <c r="I262" s="993"/>
      <c r="J262" s="993"/>
      <c r="K262" s="993"/>
    </row>
    <row r="263" spans="1:11" ht="14.1" customHeight="1">
      <c r="A263" s="993"/>
      <c r="B263" s="993"/>
      <c r="C263" s="997" t="s">
        <v>33</v>
      </c>
      <c r="D263" s="1001" t="s">
        <v>200</v>
      </c>
      <c r="E263" s="1001" t="s">
        <v>1129</v>
      </c>
      <c r="F263" s="1001" t="s">
        <v>164</v>
      </c>
      <c r="G263" s="1001" t="s">
        <v>164</v>
      </c>
      <c r="H263" s="993"/>
      <c r="I263" s="993"/>
      <c r="J263" s="993"/>
      <c r="K263" s="993"/>
    </row>
    <row r="264" spans="1:11" ht="14.1" customHeight="1">
      <c r="A264" s="993"/>
      <c r="B264" s="993"/>
      <c r="C264" s="997" t="s">
        <v>214</v>
      </c>
      <c r="D264" s="1001" t="s">
        <v>200</v>
      </c>
      <c r="E264" s="1001" t="s">
        <v>1951</v>
      </c>
      <c r="F264" s="1001" t="s">
        <v>164</v>
      </c>
      <c r="G264" s="1001" t="s">
        <v>164</v>
      </c>
      <c r="H264" s="993"/>
      <c r="I264" s="993"/>
      <c r="J264" s="993"/>
      <c r="K264" s="993"/>
    </row>
    <row r="265" spans="1:11" ht="14.1" customHeight="1">
      <c r="A265" s="993"/>
      <c r="B265" s="993"/>
      <c r="C265" s="997" t="s">
        <v>215</v>
      </c>
      <c r="D265" s="1001" t="s">
        <v>164</v>
      </c>
      <c r="E265" s="1001" t="s">
        <v>2127</v>
      </c>
      <c r="F265" s="1001" t="s">
        <v>164</v>
      </c>
      <c r="G265" s="1001" t="s">
        <v>164</v>
      </c>
      <c r="H265" s="993"/>
      <c r="I265" s="993"/>
      <c r="J265" s="993"/>
      <c r="K265" s="993"/>
    </row>
    <row r="266" spans="1:11" ht="14.1" customHeight="1">
      <c r="A266" s="993"/>
      <c r="B266" s="993"/>
      <c r="C266" s="997" t="s">
        <v>216</v>
      </c>
      <c r="D266" s="1001" t="s">
        <v>200</v>
      </c>
      <c r="E266" s="1001" t="s">
        <v>200</v>
      </c>
      <c r="F266" s="1001" t="s">
        <v>936</v>
      </c>
      <c r="G266" s="1001" t="s">
        <v>200</v>
      </c>
      <c r="H266" s="993"/>
      <c r="I266" s="993"/>
      <c r="J266" s="993"/>
      <c r="K266" s="993"/>
    </row>
    <row r="267" spans="1:11" ht="14.1" customHeight="1">
      <c r="A267" s="993"/>
      <c r="B267" s="993"/>
      <c r="C267" s="997" t="s">
        <v>217</v>
      </c>
      <c r="D267" s="1001" t="s">
        <v>200</v>
      </c>
      <c r="E267" s="1001" t="s">
        <v>200</v>
      </c>
      <c r="F267" s="1001" t="s">
        <v>936</v>
      </c>
      <c r="G267" s="1001" t="s">
        <v>200</v>
      </c>
      <c r="H267" s="993"/>
      <c r="I267" s="993"/>
      <c r="J267" s="993"/>
      <c r="K267" s="993"/>
    </row>
    <row r="268" spans="1:11" ht="14.1" customHeight="1">
      <c r="A268" s="993"/>
      <c r="B268" s="993"/>
      <c r="C268" s="997" t="s">
        <v>39</v>
      </c>
      <c r="D268" s="1001" t="s">
        <v>200</v>
      </c>
      <c r="E268" s="1001" t="s">
        <v>200</v>
      </c>
      <c r="F268" s="1001" t="s">
        <v>936</v>
      </c>
      <c r="G268" s="1001" t="s">
        <v>200</v>
      </c>
      <c r="H268" s="993"/>
      <c r="I268" s="993"/>
      <c r="J268" s="993"/>
      <c r="K268" s="993"/>
    </row>
    <row r="269" spans="1:11" ht="14.1" customHeight="1">
      <c r="A269" s="993"/>
      <c r="B269" s="993"/>
      <c r="C269" s="1663" t="s">
        <v>218</v>
      </c>
      <c r="D269" s="1664"/>
      <c r="E269" s="1664"/>
      <c r="F269" s="1664"/>
      <c r="G269" s="1664"/>
      <c r="H269" s="993"/>
      <c r="I269" s="993"/>
      <c r="J269" s="993"/>
      <c r="K269" s="993"/>
    </row>
    <row r="270" spans="1:11" ht="14.1" customHeight="1">
      <c r="A270" s="993"/>
      <c r="B270" s="993"/>
      <c r="C270" s="1005"/>
      <c r="D270" s="1006">
        <v>2025</v>
      </c>
      <c r="E270" s="1006">
        <v>2026</v>
      </c>
      <c r="F270" s="1006">
        <v>2027</v>
      </c>
      <c r="G270" s="1006">
        <v>2028</v>
      </c>
      <c r="H270" s="993"/>
      <c r="I270" s="993"/>
      <c r="J270" s="993"/>
      <c r="K270" s="993"/>
    </row>
    <row r="271" spans="1:11" ht="14.1" customHeight="1">
      <c r="A271" s="993"/>
      <c r="B271" s="993"/>
      <c r="C271" s="1007"/>
      <c r="D271" s="1008" t="s">
        <v>13</v>
      </c>
      <c r="E271" s="1008" t="s">
        <v>14</v>
      </c>
      <c r="F271" s="1008" t="s">
        <v>14</v>
      </c>
      <c r="G271" s="1008" t="s">
        <v>14</v>
      </c>
      <c r="H271" s="993"/>
      <c r="I271" s="993"/>
      <c r="J271" s="993"/>
      <c r="K271" s="993"/>
    </row>
    <row r="272" spans="1:11" ht="14.1" customHeight="1">
      <c r="A272" s="993"/>
      <c r="B272" s="993"/>
      <c r="C272" s="1009" t="s">
        <v>219</v>
      </c>
      <c r="D272" s="1023" t="s">
        <v>200</v>
      </c>
      <c r="E272" s="1010">
        <v>0</v>
      </c>
      <c r="F272" s="1010">
        <v>0</v>
      </c>
      <c r="G272" s="1010">
        <v>0</v>
      </c>
      <c r="H272" s="993"/>
      <c r="I272" s="993"/>
      <c r="J272" s="993"/>
      <c r="K272" s="993"/>
    </row>
    <row r="273" spans="1:11" ht="14.1" customHeight="1">
      <c r="A273" s="993"/>
      <c r="B273" s="993"/>
      <c r="C273" s="1009" t="s">
        <v>220</v>
      </c>
      <c r="D273" s="1023" t="s">
        <v>200</v>
      </c>
      <c r="E273" s="1010">
        <v>0</v>
      </c>
      <c r="F273" s="1010">
        <v>0</v>
      </c>
      <c r="G273" s="1010">
        <v>0</v>
      </c>
      <c r="H273" s="993"/>
      <c r="I273" s="993"/>
      <c r="J273" s="993"/>
      <c r="K273" s="993"/>
    </row>
    <row r="274" spans="1:11" ht="14.1" customHeight="1">
      <c r="A274" s="993"/>
      <c r="B274" s="993"/>
      <c r="C274" s="1009" t="s">
        <v>221</v>
      </c>
      <c r="D274" s="1023" t="s">
        <v>200</v>
      </c>
      <c r="E274" s="1010">
        <v>0</v>
      </c>
      <c r="F274" s="1010">
        <v>0</v>
      </c>
      <c r="G274" s="1010">
        <v>0</v>
      </c>
      <c r="H274" s="993"/>
      <c r="I274" s="993"/>
      <c r="J274" s="993"/>
      <c r="K274" s="993"/>
    </row>
    <row r="275" spans="1:11" ht="14.1" customHeight="1">
      <c r="A275" s="993"/>
      <c r="B275" s="993"/>
      <c r="C275" s="1009" t="s">
        <v>222</v>
      </c>
      <c r="D275" s="1023" t="s">
        <v>200</v>
      </c>
      <c r="E275" s="1010">
        <v>0</v>
      </c>
      <c r="F275" s="1010">
        <v>0</v>
      </c>
      <c r="G275" s="1010">
        <v>0</v>
      </c>
      <c r="H275" s="993"/>
      <c r="I275" s="993"/>
      <c r="J275" s="993"/>
      <c r="K275" s="993"/>
    </row>
    <row r="276" spans="1:11" ht="14.1" customHeight="1">
      <c r="A276" s="993"/>
      <c r="B276" s="993"/>
      <c r="C276" s="1009" t="s">
        <v>220</v>
      </c>
      <c r="D276" s="1023" t="s">
        <v>200</v>
      </c>
      <c r="E276" s="1010">
        <v>0</v>
      </c>
      <c r="F276" s="1010">
        <v>0</v>
      </c>
      <c r="G276" s="1010">
        <v>0</v>
      </c>
      <c r="H276" s="993"/>
      <c r="I276" s="993"/>
      <c r="J276" s="993"/>
      <c r="K276" s="993"/>
    </row>
    <row r="277" spans="1:11" ht="14.1" customHeight="1">
      <c r="A277" s="993"/>
      <c r="B277" s="993"/>
      <c r="C277" s="1009" t="s">
        <v>221</v>
      </c>
      <c r="D277" s="1023" t="s">
        <v>200</v>
      </c>
      <c r="E277" s="1010">
        <v>0</v>
      </c>
      <c r="F277" s="1010">
        <v>0</v>
      </c>
      <c r="G277" s="1010">
        <v>0</v>
      </c>
      <c r="H277" s="993"/>
      <c r="I277" s="993"/>
      <c r="J277" s="993"/>
      <c r="K277" s="993"/>
    </row>
    <row r="278" spans="1:11" ht="14.1" customHeight="1">
      <c r="A278" s="993"/>
      <c r="B278" s="993"/>
      <c r="C278" s="1009" t="s">
        <v>223</v>
      </c>
      <c r="D278" s="1023" t="s">
        <v>200</v>
      </c>
      <c r="E278" s="1010">
        <v>0</v>
      </c>
      <c r="F278" s="1010">
        <v>0</v>
      </c>
      <c r="G278" s="1010">
        <v>0</v>
      </c>
      <c r="H278" s="993"/>
      <c r="I278" s="993"/>
      <c r="J278" s="993"/>
      <c r="K278" s="993"/>
    </row>
    <row r="279" spans="1:11" ht="14.1" customHeight="1">
      <c r="A279" s="993"/>
      <c r="B279" s="993"/>
      <c r="C279" s="1009" t="s">
        <v>220</v>
      </c>
      <c r="D279" s="1023" t="s">
        <v>200</v>
      </c>
      <c r="E279" s="1010">
        <v>0</v>
      </c>
      <c r="F279" s="1010">
        <v>0</v>
      </c>
      <c r="G279" s="1010">
        <v>0</v>
      </c>
      <c r="H279" s="993"/>
      <c r="I279" s="993"/>
      <c r="J279" s="993"/>
      <c r="K279" s="993"/>
    </row>
    <row r="280" spans="1:11" ht="14.1" customHeight="1">
      <c r="A280" s="993"/>
      <c r="B280" s="993"/>
      <c r="C280" s="1009" t="s">
        <v>221</v>
      </c>
      <c r="D280" s="1023" t="s">
        <v>200</v>
      </c>
      <c r="E280" s="1010">
        <v>0</v>
      </c>
      <c r="F280" s="1010">
        <v>0</v>
      </c>
      <c r="G280" s="1010">
        <v>0</v>
      </c>
      <c r="H280" s="993"/>
      <c r="I280" s="993"/>
      <c r="J280" s="993"/>
      <c r="K280" s="993"/>
    </row>
    <row r="281" spans="1:11" ht="14.1" customHeight="1">
      <c r="A281" s="993"/>
      <c r="B281" s="993"/>
      <c r="C281" s="1009" t="s">
        <v>224</v>
      </c>
      <c r="D281" s="1023" t="s">
        <v>200</v>
      </c>
      <c r="E281" s="1010">
        <v>0</v>
      </c>
      <c r="F281" s="1010">
        <v>0</v>
      </c>
      <c r="G281" s="1010">
        <v>0</v>
      </c>
      <c r="H281" s="993"/>
      <c r="I281" s="993"/>
      <c r="J281" s="993"/>
      <c r="K281" s="993"/>
    </row>
    <row r="282" spans="1:11" ht="14.1" customHeight="1">
      <c r="A282" s="993"/>
      <c r="B282" s="993"/>
      <c r="C282" s="1009" t="s">
        <v>220</v>
      </c>
      <c r="D282" s="1023" t="s">
        <v>200</v>
      </c>
      <c r="E282" s="1010">
        <v>0</v>
      </c>
      <c r="F282" s="1010">
        <v>0</v>
      </c>
      <c r="G282" s="1010">
        <v>0</v>
      </c>
      <c r="H282" s="993"/>
      <c r="I282" s="993"/>
      <c r="J282" s="993"/>
      <c r="K282" s="993"/>
    </row>
    <row r="283" spans="1:11" ht="14.1" customHeight="1">
      <c r="A283" s="993"/>
      <c r="B283" s="993"/>
      <c r="C283" s="1009" t="s">
        <v>221</v>
      </c>
      <c r="D283" s="1023" t="s">
        <v>200</v>
      </c>
      <c r="E283" s="1010">
        <v>0</v>
      </c>
      <c r="F283" s="1010">
        <v>0</v>
      </c>
      <c r="G283" s="1010">
        <v>0</v>
      </c>
      <c r="H283" s="993"/>
      <c r="I283" s="993"/>
      <c r="J283" s="993"/>
      <c r="K283" s="993"/>
    </row>
    <row r="284" spans="1:11" ht="14.1" customHeight="1">
      <c r="A284" s="993"/>
      <c r="B284" s="993"/>
      <c r="C284" s="1009" t="s">
        <v>225</v>
      </c>
      <c r="D284" s="1023" t="s">
        <v>200</v>
      </c>
      <c r="E284" s="1010">
        <v>0</v>
      </c>
      <c r="F284" s="1010">
        <v>0</v>
      </c>
      <c r="G284" s="1010">
        <v>0</v>
      </c>
      <c r="H284" s="993"/>
      <c r="I284" s="993"/>
      <c r="J284" s="993"/>
      <c r="K284" s="993"/>
    </row>
    <row r="285" spans="1:11" ht="14.1" customHeight="1">
      <c r="A285" s="993"/>
      <c r="B285" s="993"/>
      <c r="C285" s="1009" t="s">
        <v>220</v>
      </c>
      <c r="D285" s="1023" t="s">
        <v>200</v>
      </c>
      <c r="E285" s="1010">
        <v>0</v>
      </c>
      <c r="F285" s="1010">
        <v>0</v>
      </c>
      <c r="G285" s="1010">
        <v>0</v>
      </c>
      <c r="H285" s="993"/>
      <c r="I285" s="993"/>
      <c r="J285" s="993"/>
      <c r="K285" s="993"/>
    </row>
    <row r="286" spans="1:11" ht="14.1" customHeight="1">
      <c r="A286" s="993"/>
      <c r="B286" s="993"/>
      <c r="C286" s="1009" t="s">
        <v>221</v>
      </c>
      <c r="D286" s="1023" t="s">
        <v>200</v>
      </c>
      <c r="E286" s="1010">
        <v>0</v>
      </c>
      <c r="F286" s="1010">
        <v>0</v>
      </c>
      <c r="G286" s="1010">
        <v>0</v>
      </c>
      <c r="H286" s="993"/>
      <c r="I286" s="993"/>
      <c r="J286" s="993"/>
      <c r="K286" s="993"/>
    </row>
    <row r="287" spans="1:11" ht="14.1" customHeight="1">
      <c r="A287" s="993"/>
      <c r="B287" s="993"/>
      <c r="C287" s="1009" t="s">
        <v>226</v>
      </c>
      <c r="D287" s="1023" t="s">
        <v>200</v>
      </c>
      <c r="E287" s="1010">
        <v>0</v>
      </c>
      <c r="F287" s="1010">
        <v>0</v>
      </c>
      <c r="G287" s="1010">
        <v>0</v>
      </c>
      <c r="H287" s="993"/>
      <c r="I287" s="993"/>
      <c r="J287" s="993"/>
      <c r="K287" s="993"/>
    </row>
    <row r="288" spans="1:11" ht="14.1" customHeight="1">
      <c r="A288" s="993"/>
      <c r="B288" s="993"/>
      <c r="C288" s="1009" t="s">
        <v>220</v>
      </c>
      <c r="D288" s="1023" t="s">
        <v>200</v>
      </c>
      <c r="E288" s="1010">
        <v>0</v>
      </c>
      <c r="F288" s="1010">
        <v>0</v>
      </c>
      <c r="G288" s="1010">
        <v>0</v>
      </c>
      <c r="H288" s="993"/>
      <c r="I288" s="993"/>
      <c r="J288" s="993"/>
      <c r="K288" s="993"/>
    </row>
    <row r="289" spans="1:11" ht="14.1" customHeight="1">
      <c r="A289" s="993"/>
      <c r="B289" s="993"/>
      <c r="C289" s="1009" t="s">
        <v>221</v>
      </c>
      <c r="D289" s="1023" t="s">
        <v>200</v>
      </c>
      <c r="E289" s="1010">
        <v>0</v>
      </c>
      <c r="F289" s="1010">
        <v>0</v>
      </c>
      <c r="G289" s="1010">
        <v>0</v>
      </c>
      <c r="H289" s="993"/>
      <c r="I289" s="993"/>
      <c r="J289" s="993"/>
      <c r="K289" s="993"/>
    </row>
    <row r="290" spans="1:11" ht="14.1" customHeight="1">
      <c r="A290" s="993"/>
      <c r="B290" s="993"/>
      <c r="C290" s="1009" t="s">
        <v>227</v>
      </c>
      <c r="D290" s="1023" t="s">
        <v>200</v>
      </c>
      <c r="E290" s="1010">
        <v>0</v>
      </c>
      <c r="F290" s="1010">
        <v>0</v>
      </c>
      <c r="G290" s="1010">
        <v>0</v>
      </c>
      <c r="H290" s="993"/>
      <c r="I290" s="993"/>
      <c r="J290" s="993"/>
      <c r="K290" s="993"/>
    </row>
    <row r="291" spans="1:11" ht="14.1" customHeight="1">
      <c r="A291" s="993"/>
      <c r="B291" s="993"/>
      <c r="C291" s="1009" t="s">
        <v>220</v>
      </c>
      <c r="D291" s="1023" t="s">
        <v>200</v>
      </c>
      <c r="E291" s="1010">
        <v>0</v>
      </c>
      <c r="F291" s="1010">
        <v>0</v>
      </c>
      <c r="G291" s="1010">
        <v>0</v>
      </c>
      <c r="H291" s="993"/>
      <c r="I291" s="993"/>
      <c r="J291" s="993"/>
      <c r="K291" s="993"/>
    </row>
    <row r="292" spans="1:11" ht="14.1" customHeight="1">
      <c r="A292" s="993"/>
      <c r="B292" s="993"/>
      <c r="C292" s="1009" t="s">
        <v>221</v>
      </c>
      <c r="D292" s="1023" t="s">
        <v>200</v>
      </c>
      <c r="E292" s="1010">
        <v>0</v>
      </c>
      <c r="F292" s="1010">
        <v>0</v>
      </c>
      <c r="G292" s="1010">
        <v>0</v>
      </c>
      <c r="H292" s="993"/>
      <c r="I292" s="993"/>
      <c r="J292" s="993"/>
      <c r="K292" s="993"/>
    </row>
    <row r="293" spans="1:11" ht="14.1" customHeight="1">
      <c r="A293" s="993"/>
      <c r="B293" s="993"/>
      <c r="C293" s="1009" t="s">
        <v>228</v>
      </c>
      <c r="D293" s="1023" t="s">
        <v>200</v>
      </c>
      <c r="E293" s="1010">
        <v>0</v>
      </c>
      <c r="F293" s="1010">
        <v>0</v>
      </c>
      <c r="G293" s="1010">
        <v>0</v>
      </c>
      <c r="H293" s="993"/>
      <c r="I293" s="993"/>
      <c r="J293" s="993"/>
      <c r="K293" s="993"/>
    </row>
    <row r="294" spans="1:11" ht="14.1" customHeight="1">
      <c r="A294" s="993"/>
      <c r="B294" s="993"/>
      <c r="C294" s="1009" t="s">
        <v>220</v>
      </c>
      <c r="D294" s="1023" t="s">
        <v>200</v>
      </c>
      <c r="E294" s="1010">
        <v>0</v>
      </c>
      <c r="F294" s="1010">
        <v>0</v>
      </c>
      <c r="G294" s="1010">
        <v>0</v>
      </c>
      <c r="H294" s="993"/>
      <c r="I294" s="993"/>
      <c r="J294" s="993"/>
      <c r="K294" s="993"/>
    </row>
    <row r="295" spans="1:11" ht="14.1" customHeight="1">
      <c r="A295" s="993"/>
      <c r="B295" s="993"/>
      <c r="C295" s="1009" t="s">
        <v>229</v>
      </c>
      <c r="D295" s="1023" t="s">
        <v>200</v>
      </c>
      <c r="E295" s="1010">
        <v>0</v>
      </c>
      <c r="F295" s="1010">
        <v>0</v>
      </c>
      <c r="G295" s="1010">
        <v>0</v>
      </c>
      <c r="H295" s="993"/>
      <c r="I295" s="993"/>
      <c r="J295" s="993"/>
      <c r="K295" s="993"/>
    </row>
    <row r="296" spans="1:11" ht="14.1" customHeight="1">
      <c r="A296" s="993"/>
      <c r="B296" s="993"/>
      <c r="C296" s="1009" t="s">
        <v>230</v>
      </c>
      <c r="D296" s="1023" t="s">
        <v>200</v>
      </c>
      <c r="E296" s="1010">
        <v>0</v>
      </c>
      <c r="F296" s="1010">
        <v>0</v>
      </c>
      <c r="G296" s="1010">
        <v>0</v>
      </c>
      <c r="H296" s="993"/>
      <c r="I296" s="993"/>
      <c r="J296" s="993"/>
      <c r="K296" s="993"/>
    </row>
    <row r="297" spans="1:11" ht="14.1" customHeight="1">
      <c r="A297" s="993"/>
      <c r="B297" s="993"/>
      <c r="C297" s="1009" t="s">
        <v>231</v>
      </c>
      <c r="D297" s="1023" t="s">
        <v>200</v>
      </c>
      <c r="E297" s="1010">
        <v>0</v>
      </c>
      <c r="F297" s="1010">
        <v>0</v>
      </c>
      <c r="G297" s="1010">
        <v>0</v>
      </c>
      <c r="H297" s="993"/>
      <c r="I297" s="993"/>
      <c r="J297" s="993"/>
      <c r="K297" s="993"/>
    </row>
    <row r="298" spans="1:11" ht="14.1" customHeight="1">
      <c r="A298" s="993"/>
      <c r="B298" s="993"/>
      <c r="C298" s="1009" t="s">
        <v>232</v>
      </c>
      <c r="D298" s="1023" t="s">
        <v>200</v>
      </c>
      <c r="E298" s="1010">
        <v>0</v>
      </c>
      <c r="F298" s="1010">
        <v>0</v>
      </c>
      <c r="G298" s="1010">
        <v>0</v>
      </c>
      <c r="H298" s="993"/>
      <c r="I298" s="993"/>
      <c r="J298" s="993"/>
      <c r="K298" s="993"/>
    </row>
    <row r="299" spans="1:11" ht="14.1" customHeight="1">
      <c r="A299" s="993"/>
      <c r="B299" s="993"/>
      <c r="C299" s="1009" t="s">
        <v>233</v>
      </c>
      <c r="D299" s="1023" t="s">
        <v>200</v>
      </c>
      <c r="E299" s="1010">
        <v>120000</v>
      </c>
      <c r="F299" s="1010">
        <v>0</v>
      </c>
      <c r="G299" s="1010">
        <v>0</v>
      </c>
      <c r="H299" s="993"/>
      <c r="I299" s="993"/>
      <c r="J299" s="993"/>
      <c r="K299" s="993"/>
    </row>
    <row r="300" spans="1:11" ht="14.1" customHeight="1">
      <c r="A300" s="993"/>
      <c r="B300" s="993"/>
      <c r="C300" s="1009" t="s">
        <v>220</v>
      </c>
      <c r="D300" s="1023" t="s">
        <v>200</v>
      </c>
      <c r="E300" s="1010">
        <v>120000</v>
      </c>
      <c r="F300" s="1010">
        <v>0</v>
      </c>
      <c r="G300" s="1010">
        <v>0</v>
      </c>
      <c r="H300" s="993"/>
      <c r="I300" s="993"/>
      <c r="J300" s="993"/>
      <c r="K300" s="993"/>
    </row>
    <row r="301" spans="1:11" ht="14.1" customHeight="1">
      <c r="A301" s="993"/>
      <c r="B301" s="993"/>
      <c r="C301" s="1009" t="s">
        <v>229</v>
      </c>
      <c r="D301" s="1023" t="s">
        <v>200</v>
      </c>
      <c r="E301" s="1010">
        <v>0</v>
      </c>
      <c r="F301" s="1010">
        <v>0</v>
      </c>
      <c r="G301" s="1010">
        <v>0</v>
      </c>
      <c r="H301" s="993"/>
      <c r="I301" s="993"/>
      <c r="J301" s="993"/>
      <c r="K301" s="993"/>
    </row>
    <row r="302" spans="1:11" ht="14.1" customHeight="1">
      <c r="A302" s="993"/>
      <c r="B302" s="993"/>
      <c r="C302" s="1009" t="s">
        <v>230</v>
      </c>
      <c r="D302" s="1023" t="s">
        <v>200</v>
      </c>
      <c r="E302" s="1010">
        <v>0</v>
      </c>
      <c r="F302" s="1010">
        <v>0</v>
      </c>
      <c r="G302" s="1010">
        <v>0</v>
      </c>
      <c r="H302" s="993"/>
      <c r="I302" s="993"/>
      <c r="J302" s="993"/>
      <c r="K302" s="993"/>
    </row>
    <row r="303" spans="1:11" ht="14.1" customHeight="1">
      <c r="A303" s="993"/>
      <c r="B303" s="993"/>
      <c r="C303" s="1009" t="s">
        <v>231</v>
      </c>
      <c r="D303" s="1023" t="s">
        <v>200</v>
      </c>
      <c r="E303" s="1010">
        <v>0</v>
      </c>
      <c r="F303" s="1010">
        <v>0</v>
      </c>
      <c r="G303" s="1010">
        <v>0</v>
      </c>
      <c r="H303" s="993"/>
      <c r="I303" s="993"/>
      <c r="J303" s="993"/>
      <c r="K303" s="993"/>
    </row>
    <row r="304" spans="1:11" ht="14.1" customHeight="1">
      <c r="A304" s="993"/>
      <c r="B304" s="993"/>
      <c r="C304" s="1009" t="s">
        <v>232</v>
      </c>
      <c r="D304" s="1023" t="s">
        <v>200</v>
      </c>
      <c r="E304" s="1010">
        <v>0</v>
      </c>
      <c r="F304" s="1010">
        <v>0</v>
      </c>
      <c r="G304" s="1010">
        <v>0</v>
      </c>
      <c r="H304" s="993"/>
      <c r="I304" s="993"/>
      <c r="J304" s="993"/>
      <c r="K304" s="993"/>
    </row>
    <row r="305" spans="1:11" ht="14.1" customHeight="1">
      <c r="A305" s="993"/>
      <c r="B305" s="993"/>
      <c r="C305" s="1009" t="s">
        <v>234</v>
      </c>
      <c r="D305" s="1023" t="s">
        <v>200</v>
      </c>
      <c r="E305" s="1010">
        <v>0</v>
      </c>
      <c r="F305" s="1010">
        <v>0</v>
      </c>
      <c r="G305" s="1010">
        <v>0</v>
      </c>
      <c r="H305" s="993"/>
      <c r="I305" s="993"/>
      <c r="J305" s="993"/>
      <c r="K305" s="993"/>
    </row>
    <row r="306" spans="1:11" ht="14.1" customHeight="1">
      <c r="A306" s="993"/>
      <c r="B306" s="993"/>
      <c r="C306" s="1009" t="s">
        <v>220</v>
      </c>
      <c r="D306" s="1023" t="s">
        <v>200</v>
      </c>
      <c r="E306" s="1010">
        <v>0</v>
      </c>
      <c r="F306" s="1010">
        <v>0</v>
      </c>
      <c r="G306" s="1010">
        <v>0</v>
      </c>
      <c r="H306" s="993"/>
      <c r="I306" s="993"/>
      <c r="J306" s="993"/>
      <c r="K306" s="993"/>
    </row>
    <row r="307" spans="1:11" ht="14.1" customHeight="1">
      <c r="A307" s="993"/>
      <c r="B307" s="993"/>
      <c r="C307" s="1009" t="s">
        <v>229</v>
      </c>
      <c r="D307" s="1023" t="s">
        <v>200</v>
      </c>
      <c r="E307" s="1010">
        <v>0</v>
      </c>
      <c r="F307" s="1010">
        <v>0</v>
      </c>
      <c r="G307" s="1010">
        <v>0</v>
      </c>
      <c r="H307" s="993"/>
      <c r="I307" s="993"/>
      <c r="J307" s="993"/>
      <c r="K307" s="993"/>
    </row>
    <row r="308" spans="1:11" ht="14.1" customHeight="1">
      <c r="A308" s="993"/>
      <c r="B308" s="993"/>
      <c r="C308" s="1009" t="s">
        <v>230</v>
      </c>
      <c r="D308" s="1023" t="s">
        <v>200</v>
      </c>
      <c r="E308" s="1010">
        <v>0</v>
      </c>
      <c r="F308" s="1010">
        <v>0</v>
      </c>
      <c r="G308" s="1010">
        <v>0</v>
      </c>
      <c r="H308" s="993"/>
      <c r="I308" s="993"/>
      <c r="J308" s="993"/>
      <c r="K308" s="993"/>
    </row>
    <row r="309" spans="1:11" ht="14.1" customHeight="1">
      <c r="A309" s="993"/>
      <c r="B309" s="993"/>
      <c r="C309" s="1009" t="s">
        <v>231</v>
      </c>
      <c r="D309" s="1023" t="s">
        <v>200</v>
      </c>
      <c r="E309" s="1010">
        <v>0</v>
      </c>
      <c r="F309" s="1010">
        <v>0</v>
      </c>
      <c r="G309" s="1010">
        <v>0</v>
      </c>
      <c r="H309" s="993"/>
      <c r="I309" s="993"/>
      <c r="J309" s="993"/>
      <c r="K309" s="993"/>
    </row>
    <row r="310" spans="1:11" ht="14.1" customHeight="1">
      <c r="A310" s="993"/>
      <c r="B310" s="993"/>
      <c r="C310" s="1009" t="s">
        <v>232</v>
      </c>
      <c r="D310" s="1023" t="s">
        <v>200</v>
      </c>
      <c r="E310" s="1010">
        <v>0</v>
      </c>
      <c r="F310" s="1010">
        <v>0</v>
      </c>
      <c r="G310" s="1010">
        <v>0</v>
      </c>
      <c r="H310" s="993"/>
      <c r="I310" s="993"/>
      <c r="J310" s="993"/>
      <c r="K310" s="993"/>
    </row>
    <row r="311" spans="1:11" ht="14.1" customHeight="1">
      <c r="A311" s="993"/>
      <c r="B311" s="993"/>
      <c r="C311" s="1009" t="s">
        <v>235</v>
      </c>
      <c r="D311" s="1023" t="s">
        <v>200</v>
      </c>
      <c r="E311" s="1010">
        <v>0</v>
      </c>
      <c r="F311" s="1010">
        <v>0</v>
      </c>
      <c r="G311" s="1010">
        <v>0</v>
      </c>
      <c r="H311" s="993"/>
      <c r="I311" s="993"/>
      <c r="J311" s="993"/>
      <c r="K311" s="993"/>
    </row>
    <row r="312" spans="1:11" ht="14.1" customHeight="1">
      <c r="A312" s="993"/>
      <c r="B312" s="993"/>
      <c r="C312" s="1009" t="s">
        <v>236</v>
      </c>
      <c r="D312" s="1023" t="s">
        <v>200</v>
      </c>
      <c r="E312" s="1010">
        <v>0</v>
      </c>
      <c r="F312" s="1010">
        <v>0</v>
      </c>
      <c r="G312" s="1010">
        <v>0</v>
      </c>
      <c r="H312" s="993"/>
      <c r="I312" s="993"/>
      <c r="J312" s="993"/>
      <c r="K312" s="993"/>
    </row>
    <row r="313" spans="1:11" ht="14.1" customHeight="1">
      <c r="A313" s="993"/>
      <c r="B313" s="993"/>
      <c r="C313" s="1011" t="s">
        <v>237</v>
      </c>
      <c r="D313" s="1010">
        <v>0</v>
      </c>
      <c r="E313" s="1010">
        <v>120000</v>
      </c>
      <c r="F313" s="1010">
        <v>0</v>
      </c>
      <c r="G313" s="1010">
        <v>0</v>
      </c>
      <c r="H313" s="993"/>
      <c r="I313" s="993"/>
      <c r="J313" s="993"/>
      <c r="K313" s="993"/>
    </row>
    <row r="314" spans="1:11" ht="14.1" customHeight="1">
      <c r="A314" s="993"/>
      <c r="B314" s="993"/>
      <c r="C314" s="1002" t="s">
        <v>200</v>
      </c>
      <c r="D314" s="1643" t="s">
        <v>2128</v>
      </c>
      <c r="E314" s="1644"/>
      <c r="F314" s="1644"/>
      <c r="G314" s="1644"/>
      <c r="H314" s="993"/>
      <c r="I314" s="993"/>
      <c r="J314" s="993"/>
      <c r="K314" s="993"/>
    </row>
    <row r="315" spans="1:11" ht="14.1" customHeight="1">
      <c r="A315" s="993"/>
      <c r="B315" s="993"/>
      <c r="C315" s="1003" t="s">
        <v>209</v>
      </c>
      <c r="D315" s="1659" t="s">
        <v>2129</v>
      </c>
      <c r="E315" s="1660"/>
      <c r="F315" s="1660"/>
      <c r="G315" s="1660"/>
      <c r="H315" s="993"/>
      <c r="I315" s="993"/>
      <c r="J315" s="993"/>
      <c r="K315" s="993"/>
    </row>
    <row r="316" spans="1:11" ht="14.1" customHeight="1">
      <c r="A316" s="993"/>
      <c r="B316" s="993"/>
      <c r="C316" s="1004" t="s">
        <v>211</v>
      </c>
      <c r="D316" s="1661" t="s">
        <v>2129</v>
      </c>
      <c r="E316" s="1662"/>
      <c r="F316" s="1662"/>
      <c r="G316" s="1662"/>
      <c r="H316" s="993"/>
      <c r="I316" s="993"/>
      <c r="J316" s="993"/>
      <c r="K316" s="993"/>
    </row>
    <row r="317" spans="1:11" ht="14.1" customHeight="1">
      <c r="A317" s="993"/>
      <c r="B317" s="993"/>
      <c r="C317" s="1004" t="s">
        <v>31</v>
      </c>
      <c r="D317" s="1661" t="s">
        <v>597</v>
      </c>
      <c r="E317" s="1662"/>
      <c r="F317" s="1662"/>
      <c r="G317" s="1662"/>
      <c r="H317" s="993"/>
      <c r="I317" s="993"/>
      <c r="J317" s="993"/>
      <c r="K317" s="993"/>
    </row>
    <row r="318" spans="1:11" ht="15" customHeight="1">
      <c r="A318" s="993"/>
      <c r="B318" s="993"/>
      <c r="C318" s="1005"/>
      <c r="D318" s="1006">
        <v>2025</v>
      </c>
      <c r="E318" s="1006">
        <v>2026</v>
      </c>
      <c r="F318" s="1006">
        <v>2027</v>
      </c>
      <c r="G318" s="1006">
        <v>2028</v>
      </c>
      <c r="H318" s="993"/>
      <c r="I318" s="993"/>
      <c r="J318" s="993"/>
      <c r="K318" s="993"/>
    </row>
    <row r="319" spans="1:11" ht="15" customHeight="1">
      <c r="A319" s="993"/>
      <c r="B319" s="993"/>
      <c r="C319" s="1007"/>
      <c r="D319" s="1008" t="s">
        <v>13</v>
      </c>
      <c r="E319" s="1008" t="s">
        <v>14</v>
      </c>
      <c r="F319" s="1008" t="s">
        <v>14</v>
      </c>
      <c r="G319" s="1008" t="s">
        <v>14</v>
      </c>
      <c r="H319" s="993"/>
      <c r="I319" s="993"/>
      <c r="J319" s="993"/>
      <c r="K319" s="993"/>
    </row>
    <row r="320" spans="1:11" ht="14.1" customHeight="1">
      <c r="A320" s="993"/>
      <c r="B320" s="993"/>
      <c r="C320" s="997" t="s">
        <v>33</v>
      </c>
      <c r="D320" s="1001" t="s">
        <v>200</v>
      </c>
      <c r="E320" s="1001" t="s">
        <v>1129</v>
      </c>
      <c r="F320" s="1001" t="s">
        <v>164</v>
      </c>
      <c r="G320" s="1001" t="s">
        <v>164</v>
      </c>
      <c r="H320" s="993"/>
      <c r="I320" s="993"/>
      <c r="J320" s="993"/>
      <c r="K320" s="993"/>
    </row>
    <row r="321" spans="1:11" ht="14.1" customHeight="1">
      <c r="A321" s="993"/>
      <c r="B321" s="993"/>
      <c r="C321" s="997" t="s">
        <v>214</v>
      </c>
      <c r="D321" s="1001" t="s">
        <v>200</v>
      </c>
      <c r="E321" s="1001" t="s">
        <v>2130</v>
      </c>
      <c r="F321" s="1001" t="s">
        <v>164</v>
      </c>
      <c r="G321" s="1001" t="s">
        <v>164</v>
      </c>
      <c r="H321" s="993"/>
      <c r="I321" s="993"/>
      <c r="J321" s="993"/>
      <c r="K321" s="993"/>
    </row>
    <row r="322" spans="1:11" ht="14.1" customHeight="1">
      <c r="A322" s="993"/>
      <c r="B322" s="993"/>
      <c r="C322" s="997" t="s">
        <v>215</v>
      </c>
      <c r="D322" s="1001" t="s">
        <v>164</v>
      </c>
      <c r="E322" s="1001" t="s">
        <v>2131</v>
      </c>
      <c r="F322" s="1001" t="s">
        <v>164</v>
      </c>
      <c r="G322" s="1001" t="s">
        <v>164</v>
      </c>
      <c r="H322" s="993"/>
      <c r="I322" s="993"/>
      <c r="J322" s="993"/>
      <c r="K322" s="993"/>
    </row>
    <row r="323" spans="1:11" ht="14.1" customHeight="1">
      <c r="A323" s="993"/>
      <c r="B323" s="993"/>
      <c r="C323" s="997" t="s">
        <v>216</v>
      </c>
      <c r="D323" s="1001" t="s">
        <v>200</v>
      </c>
      <c r="E323" s="1001" t="s">
        <v>200</v>
      </c>
      <c r="F323" s="1001" t="s">
        <v>936</v>
      </c>
      <c r="G323" s="1001" t="s">
        <v>200</v>
      </c>
      <c r="H323" s="993"/>
      <c r="I323" s="993"/>
      <c r="J323" s="993"/>
      <c r="K323" s="993"/>
    </row>
    <row r="324" spans="1:11" ht="14.1" customHeight="1">
      <c r="A324" s="993"/>
      <c r="B324" s="993"/>
      <c r="C324" s="997" t="s">
        <v>217</v>
      </c>
      <c r="D324" s="1001" t="s">
        <v>200</v>
      </c>
      <c r="E324" s="1001" t="s">
        <v>200</v>
      </c>
      <c r="F324" s="1001" t="s">
        <v>936</v>
      </c>
      <c r="G324" s="1001" t="s">
        <v>200</v>
      </c>
      <c r="H324" s="993"/>
      <c r="I324" s="993"/>
      <c r="J324" s="993"/>
      <c r="K324" s="993"/>
    </row>
    <row r="325" spans="1:11" ht="14.1" customHeight="1">
      <c r="A325" s="993"/>
      <c r="B325" s="993"/>
      <c r="C325" s="997" t="s">
        <v>39</v>
      </c>
      <c r="D325" s="1001" t="s">
        <v>200</v>
      </c>
      <c r="E325" s="1001" t="s">
        <v>200</v>
      </c>
      <c r="F325" s="1001" t="s">
        <v>936</v>
      </c>
      <c r="G325" s="1001" t="s">
        <v>200</v>
      </c>
      <c r="H325" s="993"/>
      <c r="I325" s="993"/>
      <c r="J325" s="993"/>
      <c r="K325" s="993"/>
    </row>
    <row r="326" spans="1:11" ht="14.1" customHeight="1">
      <c r="A326" s="993"/>
      <c r="B326" s="993"/>
      <c r="C326" s="1663" t="s">
        <v>218</v>
      </c>
      <c r="D326" s="1664"/>
      <c r="E326" s="1664"/>
      <c r="F326" s="1664"/>
      <c r="G326" s="1664"/>
      <c r="H326" s="993"/>
      <c r="I326" s="993"/>
      <c r="J326" s="993"/>
      <c r="K326" s="993"/>
    </row>
    <row r="327" spans="1:11" ht="14.1" customHeight="1">
      <c r="A327" s="993"/>
      <c r="B327" s="993"/>
      <c r="C327" s="1005"/>
      <c r="D327" s="1006">
        <v>2025</v>
      </c>
      <c r="E327" s="1006">
        <v>2026</v>
      </c>
      <c r="F327" s="1006">
        <v>2027</v>
      </c>
      <c r="G327" s="1006">
        <v>2028</v>
      </c>
      <c r="H327" s="993"/>
      <c r="I327" s="993"/>
      <c r="J327" s="993"/>
      <c r="K327" s="993"/>
    </row>
    <row r="328" spans="1:11" ht="14.1" customHeight="1">
      <c r="A328" s="993"/>
      <c r="B328" s="993"/>
      <c r="C328" s="1007"/>
      <c r="D328" s="1008" t="s">
        <v>13</v>
      </c>
      <c r="E328" s="1008" t="s">
        <v>14</v>
      </c>
      <c r="F328" s="1008" t="s">
        <v>14</v>
      </c>
      <c r="G328" s="1008" t="s">
        <v>14</v>
      </c>
      <c r="H328" s="993"/>
      <c r="I328" s="993"/>
      <c r="J328" s="993"/>
      <c r="K328" s="993"/>
    </row>
    <row r="329" spans="1:11" ht="14.1" customHeight="1">
      <c r="A329" s="993"/>
      <c r="B329" s="993"/>
      <c r="C329" s="1009" t="s">
        <v>219</v>
      </c>
      <c r="D329" s="1023" t="s">
        <v>200</v>
      </c>
      <c r="E329" s="1010">
        <v>0</v>
      </c>
      <c r="F329" s="1010">
        <v>0</v>
      </c>
      <c r="G329" s="1010">
        <v>0</v>
      </c>
      <c r="H329" s="993"/>
      <c r="I329" s="993"/>
      <c r="J329" s="993"/>
      <c r="K329" s="993"/>
    </row>
    <row r="330" spans="1:11" ht="14.1" customHeight="1">
      <c r="A330" s="993"/>
      <c r="B330" s="993"/>
      <c r="C330" s="1009" t="s">
        <v>220</v>
      </c>
      <c r="D330" s="1023" t="s">
        <v>200</v>
      </c>
      <c r="E330" s="1010">
        <v>0</v>
      </c>
      <c r="F330" s="1010">
        <v>0</v>
      </c>
      <c r="G330" s="1010">
        <v>0</v>
      </c>
      <c r="H330" s="993"/>
      <c r="I330" s="993"/>
      <c r="J330" s="993"/>
      <c r="K330" s="993"/>
    </row>
    <row r="331" spans="1:11" ht="14.1" customHeight="1">
      <c r="A331" s="993"/>
      <c r="B331" s="993"/>
      <c r="C331" s="1009" t="s">
        <v>221</v>
      </c>
      <c r="D331" s="1023" t="s">
        <v>200</v>
      </c>
      <c r="E331" s="1010">
        <v>0</v>
      </c>
      <c r="F331" s="1010">
        <v>0</v>
      </c>
      <c r="G331" s="1010">
        <v>0</v>
      </c>
      <c r="H331" s="993"/>
      <c r="I331" s="993"/>
      <c r="J331" s="993"/>
      <c r="K331" s="993"/>
    </row>
    <row r="332" spans="1:11" ht="14.1" customHeight="1">
      <c r="A332" s="993"/>
      <c r="B332" s="993"/>
      <c r="C332" s="1009" t="s">
        <v>222</v>
      </c>
      <c r="D332" s="1023" t="s">
        <v>200</v>
      </c>
      <c r="E332" s="1010">
        <v>0</v>
      </c>
      <c r="F332" s="1010">
        <v>0</v>
      </c>
      <c r="G332" s="1010">
        <v>0</v>
      </c>
      <c r="H332" s="993"/>
      <c r="I332" s="993"/>
      <c r="J332" s="993"/>
      <c r="K332" s="993"/>
    </row>
    <row r="333" spans="1:11" ht="14.1" customHeight="1">
      <c r="A333" s="993"/>
      <c r="B333" s="993"/>
      <c r="C333" s="1009" t="s">
        <v>220</v>
      </c>
      <c r="D333" s="1023" t="s">
        <v>200</v>
      </c>
      <c r="E333" s="1010">
        <v>0</v>
      </c>
      <c r="F333" s="1010">
        <v>0</v>
      </c>
      <c r="G333" s="1010">
        <v>0</v>
      </c>
      <c r="H333" s="993"/>
      <c r="I333" s="993"/>
      <c r="J333" s="993"/>
      <c r="K333" s="993"/>
    </row>
    <row r="334" spans="1:11" ht="14.1" customHeight="1">
      <c r="A334" s="993"/>
      <c r="B334" s="993"/>
      <c r="C334" s="1009" t="s">
        <v>221</v>
      </c>
      <c r="D334" s="1023" t="s">
        <v>200</v>
      </c>
      <c r="E334" s="1010">
        <v>0</v>
      </c>
      <c r="F334" s="1010">
        <v>0</v>
      </c>
      <c r="G334" s="1010">
        <v>0</v>
      </c>
      <c r="H334" s="993"/>
      <c r="I334" s="993"/>
      <c r="J334" s="993"/>
      <c r="K334" s="993"/>
    </row>
    <row r="335" spans="1:11" ht="14.1" customHeight="1">
      <c r="A335" s="993"/>
      <c r="B335" s="993"/>
      <c r="C335" s="1009" t="s">
        <v>223</v>
      </c>
      <c r="D335" s="1023" t="s">
        <v>200</v>
      </c>
      <c r="E335" s="1010">
        <v>0</v>
      </c>
      <c r="F335" s="1010">
        <v>0</v>
      </c>
      <c r="G335" s="1010">
        <v>0</v>
      </c>
      <c r="H335" s="993"/>
      <c r="I335" s="993"/>
      <c r="J335" s="993"/>
      <c r="K335" s="993"/>
    </row>
    <row r="336" spans="1:11" ht="14.1" customHeight="1">
      <c r="A336" s="993"/>
      <c r="B336" s="993"/>
      <c r="C336" s="1009" t="s">
        <v>220</v>
      </c>
      <c r="D336" s="1023" t="s">
        <v>200</v>
      </c>
      <c r="E336" s="1010">
        <v>0</v>
      </c>
      <c r="F336" s="1010">
        <v>0</v>
      </c>
      <c r="G336" s="1010">
        <v>0</v>
      </c>
      <c r="H336" s="993"/>
      <c r="I336" s="993"/>
      <c r="J336" s="993"/>
      <c r="K336" s="993"/>
    </row>
    <row r="337" spans="1:11" ht="14.1" customHeight="1">
      <c r="A337" s="993"/>
      <c r="B337" s="993"/>
      <c r="C337" s="1009" t="s">
        <v>221</v>
      </c>
      <c r="D337" s="1023" t="s">
        <v>200</v>
      </c>
      <c r="E337" s="1010">
        <v>0</v>
      </c>
      <c r="F337" s="1010">
        <v>0</v>
      </c>
      <c r="G337" s="1010">
        <v>0</v>
      </c>
      <c r="H337" s="993"/>
      <c r="I337" s="993"/>
      <c r="J337" s="993"/>
      <c r="K337" s="993"/>
    </row>
    <row r="338" spans="1:11" ht="14.1" customHeight="1">
      <c r="A338" s="993"/>
      <c r="B338" s="993"/>
      <c r="C338" s="1009" t="s">
        <v>224</v>
      </c>
      <c r="D338" s="1023" t="s">
        <v>200</v>
      </c>
      <c r="E338" s="1010">
        <v>0</v>
      </c>
      <c r="F338" s="1010">
        <v>0</v>
      </c>
      <c r="G338" s="1010">
        <v>0</v>
      </c>
      <c r="H338" s="993"/>
      <c r="I338" s="993"/>
      <c r="J338" s="993"/>
      <c r="K338" s="993"/>
    </row>
    <row r="339" spans="1:11" ht="14.1" customHeight="1">
      <c r="A339" s="993"/>
      <c r="B339" s="993"/>
      <c r="C339" s="1009" t="s">
        <v>220</v>
      </c>
      <c r="D339" s="1023" t="s">
        <v>200</v>
      </c>
      <c r="E339" s="1010">
        <v>0</v>
      </c>
      <c r="F339" s="1010">
        <v>0</v>
      </c>
      <c r="G339" s="1010">
        <v>0</v>
      </c>
      <c r="H339" s="993"/>
      <c r="I339" s="993"/>
      <c r="J339" s="993"/>
      <c r="K339" s="993"/>
    </row>
    <row r="340" spans="1:11" ht="14.1" customHeight="1">
      <c r="A340" s="993"/>
      <c r="B340" s="993"/>
      <c r="C340" s="1009" t="s">
        <v>221</v>
      </c>
      <c r="D340" s="1023" t="s">
        <v>200</v>
      </c>
      <c r="E340" s="1010">
        <v>0</v>
      </c>
      <c r="F340" s="1010">
        <v>0</v>
      </c>
      <c r="G340" s="1010">
        <v>0</v>
      </c>
      <c r="H340" s="993"/>
      <c r="I340" s="993"/>
      <c r="J340" s="993"/>
      <c r="K340" s="993"/>
    </row>
    <row r="341" spans="1:11" ht="14.1" customHeight="1">
      <c r="A341" s="993"/>
      <c r="B341" s="993"/>
      <c r="C341" s="1009" t="s">
        <v>225</v>
      </c>
      <c r="D341" s="1023" t="s">
        <v>200</v>
      </c>
      <c r="E341" s="1010">
        <v>0</v>
      </c>
      <c r="F341" s="1010">
        <v>0</v>
      </c>
      <c r="G341" s="1010">
        <v>0</v>
      </c>
      <c r="H341" s="993"/>
      <c r="I341" s="993"/>
      <c r="J341" s="993"/>
      <c r="K341" s="993"/>
    </row>
    <row r="342" spans="1:11" ht="14.1" customHeight="1">
      <c r="A342" s="993"/>
      <c r="B342" s="993"/>
      <c r="C342" s="1009" t="s">
        <v>220</v>
      </c>
      <c r="D342" s="1023" t="s">
        <v>200</v>
      </c>
      <c r="E342" s="1010">
        <v>0</v>
      </c>
      <c r="F342" s="1010">
        <v>0</v>
      </c>
      <c r="G342" s="1010">
        <v>0</v>
      </c>
      <c r="H342" s="993"/>
      <c r="I342" s="993"/>
      <c r="J342" s="993"/>
      <c r="K342" s="993"/>
    </row>
    <row r="343" spans="1:11" ht="14.1" customHeight="1">
      <c r="A343" s="993"/>
      <c r="B343" s="993"/>
      <c r="C343" s="1009" t="s">
        <v>221</v>
      </c>
      <c r="D343" s="1023" t="s">
        <v>200</v>
      </c>
      <c r="E343" s="1010">
        <v>0</v>
      </c>
      <c r="F343" s="1010">
        <v>0</v>
      </c>
      <c r="G343" s="1010">
        <v>0</v>
      </c>
      <c r="H343" s="993"/>
      <c r="I343" s="993"/>
      <c r="J343" s="993"/>
      <c r="K343" s="993"/>
    </row>
    <row r="344" spans="1:11" ht="14.1" customHeight="1">
      <c r="A344" s="993"/>
      <c r="B344" s="993"/>
      <c r="C344" s="1009" t="s">
        <v>226</v>
      </c>
      <c r="D344" s="1023" t="s">
        <v>200</v>
      </c>
      <c r="E344" s="1010">
        <v>0</v>
      </c>
      <c r="F344" s="1010">
        <v>0</v>
      </c>
      <c r="G344" s="1010">
        <v>0</v>
      </c>
      <c r="H344" s="993"/>
      <c r="I344" s="993"/>
      <c r="J344" s="993"/>
      <c r="K344" s="993"/>
    </row>
    <row r="345" spans="1:11" ht="14.1" customHeight="1">
      <c r="A345" s="993"/>
      <c r="B345" s="993"/>
      <c r="C345" s="1009" t="s">
        <v>220</v>
      </c>
      <c r="D345" s="1023" t="s">
        <v>200</v>
      </c>
      <c r="E345" s="1010">
        <v>0</v>
      </c>
      <c r="F345" s="1010">
        <v>0</v>
      </c>
      <c r="G345" s="1010">
        <v>0</v>
      </c>
      <c r="H345" s="993"/>
      <c r="I345" s="993"/>
      <c r="J345" s="993"/>
      <c r="K345" s="993"/>
    </row>
    <row r="346" spans="1:11" ht="14.1" customHeight="1">
      <c r="A346" s="993"/>
      <c r="B346" s="993"/>
      <c r="C346" s="1009" t="s">
        <v>221</v>
      </c>
      <c r="D346" s="1023" t="s">
        <v>200</v>
      </c>
      <c r="E346" s="1010">
        <v>0</v>
      </c>
      <c r="F346" s="1010">
        <v>0</v>
      </c>
      <c r="G346" s="1010">
        <v>0</v>
      </c>
      <c r="H346" s="993"/>
      <c r="I346" s="993"/>
      <c r="J346" s="993"/>
      <c r="K346" s="993"/>
    </row>
    <row r="347" spans="1:11" ht="14.1" customHeight="1">
      <c r="A347" s="993"/>
      <c r="B347" s="993"/>
      <c r="C347" s="1009" t="s">
        <v>227</v>
      </c>
      <c r="D347" s="1023" t="s">
        <v>200</v>
      </c>
      <c r="E347" s="1010">
        <v>0</v>
      </c>
      <c r="F347" s="1010">
        <v>0</v>
      </c>
      <c r="G347" s="1010">
        <v>0</v>
      </c>
      <c r="H347" s="993"/>
      <c r="I347" s="993"/>
      <c r="J347" s="993"/>
      <c r="K347" s="993"/>
    </row>
    <row r="348" spans="1:11" ht="14.1" customHeight="1">
      <c r="A348" s="993"/>
      <c r="B348" s="993"/>
      <c r="C348" s="1009" t="s">
        <v>220</v>
      </c>
      <c r="D348" s="1023" t="s">
        <v>200</v>
      </c>
      <c r="E348" s="1010">
        <v>0</v>
      </c>
      <c r="F348" s="1010">
        <v>0</v>
      </c>
      <c r="G348" s="1010">
        <v>0</v>
      </c>
      <c r="H348" s="993"/>
      <c r="I348" s="993"/>
      <c r="J348" s="993"/>
      <c r="K348" s="993"/>
    </row>
    <row r="349" spans="1:11" ht="14.1" customHeight="1">
      <c r="A349" s="993"/>
      <c r="B349" s="993"/>
      <c r="C349" s="1009" t="s">
        <v>221</v>
      </c>
      <c r="D349" s="1023" t="s">
        <v>200</v>
      </c>
      <c r="E349" s="1010">
        <v>0</v>
      </c>
      <c r="F349" s="1010">
        <v>0</v>
      </c>
      <c r="G349" s="1010">
        <v>0</v>
      </c>
      <c r="H349" s="993"/>
      <c r="I349" s="993"/>
      <c r="J349" s="993"/>
      <c r="K349" s="993"/>
    </row>
    <row r="350" spans="1:11" ht="14.1" customHeight="1">
      <c r="A350" s="993"/>
      <c r="B350" s="993"/>
      <c r="C350" s="1009" t="s">
        <v>228</v>
      </c>
      <c r="D350" s="1023" t="s">
        <v>200</v>
      </c>
      <c r="E350" s="1010">
        <v>0</v>
      </c>
      <c r="F350" s="1010">
        <v>0</v>
      </c>
      <c r="G350" s="1010">
        <v>0</v>
      </c>
      <c r="H350" s="993"/>
      <c r="I350" s="993"/>
      <c r="J350" s="993"/>
      <c r="K350" s="993"/>
    </row>
    <row r="351" spans="1:11" ht="14.1" customHeight="1">
      <c r="A351" s="993"/>
      <c r="B351" s="993"/>
      <c r="C351" s="1009" t="s">
        <v>220</v>
      </c>
      <c r="D351" s="1023" t="s">
        <v>200</v>
      </c>
      <c r="E351" s="1010">
        <v>0</v>
      </c>
      <c r="F351" s="1010">
        <v>0</v>
      </c>
      <c r="G351" s="1010">
        <v>0</v>
      </c>
      <c r="H351" s="993"/>
      <c r="I351" s="993"/>
      <c r="J351" s="993"/>
      <c r="K351" s="993"/>
    </row>
    <row r="352" spans="1:11" ht="14.1" customHeight="1">
      <c r="A352" s="993"/>
      <c r="B352" s="993"/>
      <c r="C352" s="1009" t="s">
        <v>229</v>
      </c>
      <c r="D352" s="1023" t="s">
        <v>200</v>
      </c>
      <c r="E352" s="1010">
        <v>0</v>
      </c>
      <c r="F352" s="1010">
        <v>0</v>
      </c>
      <c r="G352" s="1010">
        <v>0</v>
      </c>
      <c r="H352" s="993"/>
      <c r="I352" s="993"/>
      <c r="J352" s="993"/>
      <c r="K352" s="993"/>
    </row>
    <row r="353" spans="1:11" ht="14.1" customHeight="1">
      <c r="A353" s="993"/>
      <c r="B353" s="993"/>
      <c r="C353" s="1009" t="s">
        <v>230</v>
      </c>
      <c r="D353" s="1023" t="s">
        <v>200</v>
      </c>
      <c r="E353" s="1010">
        <v>0</v>
      </c>
      <c r="F353" s="1010">
        <v>0</v>
      </c>
      <c r="G353" s="1010">
        <v>0</v>
      </c>
      <c r="H353" s="993"/>
      <c r="I353" s="993"/>
      <c r="J353" s="993"/>
      <c r="K353" s="993"/>
    </row>
    <row r="354" spans="1:11" ht="14.1" customHeight="1">
      <c r="A354" s="993"/>
      <c r="B354" s="993"/>
      <c r="C354" s="1009" t="s">
        <v>231</v>
      </c>
      <c r="D354" s="1023" t="s">
        <v>200</v>
      </c>
      <c r="E354" s="1010">
        <v>0</v>
      </c>
      <c r="F354" s="1010">
        <v>0</v>
      </c>
      <c r="G354" s="1010">
        <v>0</v>
      </c>
      <c r="H354" s="993"/>
      <c r="I354" s="993"/>
      <c r="J354" s="993"/>
      <c r="K354" s="993"/>
    </row>
    <row r="355" spans="1:11" ht="14.1" customHeight="1">
      <c r="A355" s="993"/>
      <c r="B355" s="993"/>
      <c r="C355" s="1009" t="s">
        <v>232</v>
      </c>
      <c r="D355" s="1023" t="s">
        <v>200</v>
      </c>
      <c r="E355" s="1010">
        <v>0</v>
      </c>
      <c r="F355" s="1010">
        <v>0</v>
      </c>
      <c r="G355" s="1010">
        <v>0</v>
      </c>
      <c r="H355" s="993"/>
      <c r="I355" s="993"/>
      <c r="J355" s="993"/>
      <c r="K355" s="993"/>
    </row>
    <row r="356" spans="1:11" ht="14.1" customHeight="1">
      <c r="A356" s="993"/>
      <c r="B356" s="993"/>
      <c r="C356" s="1009" t="s">
        <v>233</v>
      </c>
      <c r="D356" s="1023" t="s">
        <v>200</v>
      </c>
      <c r="E356" s="1010">
        <v>300000</v>
      </c>
      <c r="F356" s="1010">
        <v>0</v>
      </c>
      <c r="G356" s="1010">
        <v>0</v>
      </c>
      <c r="H356" s="993"/>
      <c r="I356" s="993"/>
      <c r="J356" s="993"/>
      <c r="K356" s="993"/>
    </row>
    <row r="357" spans="1:11" ht="14.1" customHeight="1">
      <c r="A357" s="993"/>
      <c r="B357" s="993"/>
      <c r="C357" s="1009" t="s">
        <v>220</v>
      </c>
      <c r="D357" s="1023" t="s">
        <v>200</v>
      </c>
      <c r="E357" s="1010">
        <v>300000</v>
      </c>
      <c r="F357" s="1010">
        <v>0</v>
      </c>
      <c r="G357" s="1010">
        <v>0</v>
      </c>
      <c r="H357" s="993"/>
      <c r="I357" s="993"/>
      <c r="J357" s="993"/>
      <c r="K357" s="993"/>
    </row>
    <row r="358" spans="1:11" ht="14.1" customHeight="1">
      <c r="A358" s="993"/>
      <c r="B358" s="993"/>
      <c r="C358" s="1009" t="s">
        <v>229</v>
      </c>
      <c r="D358" s="1023" t="s">
        <v>200</v>
      </c>
      <c r="E358" s="1010">
        <v>0</v>
      </c>
      <c r="F358" s="1010">
        <v>0</v>
      </c>
      <c r="G358" s="1010">
        <v>0</v>
      </c>
      <c r="H358" s="993"/>
      <c r="I358" s="993"/>
      <c r="J358" s="993"/>
      <c r="K358" s="993"/>
    </row>
    <row r="359" spans="1:11" ht="14.1" customHeight="1">
      <c r="A359" s="993"/>
      <c r="B359" s="993"/>
      <c r="C359" s="1009" t="s">
        <v>230</v>
      </c>
      <c r="D359" s="1023" t="s">
        <v>200</v>
      </c>
      <c r="E359" s="1010">
        <v>0</v>
      </c>
      <c r="F359" s="1010">
        <v>0</v>
      </c>
      <c r="G359" s="1010">
        <v>0</v>
      </c>
      <c r="H359" s="993"/>
      <c r="I359" s="993"/>
      <c r="J359" s="993"/>
      <c r="K359" s="993"/>
    </row>
    <row r="360" spans="1:11" ht="14.1" customHeight="1">
      <c r="A360" s="993"/>
      <c r="B360" s="993"/>
      <c r="C360" s="1009" t="s">
        <v>231</v>
      </c>
      <c r="D360" s="1023" t="s">
        <v>200</v>
      </c>
      <c r="E360" s="1010">
        <v>0</v>
      </c>
      <c r="F360" s="1010">
        <v>0</v>
      </c>
      <c r="G360" s="1010">
        <v>0</v>
      </c>
      <c r="H360" s="993"/>
      <c r="I360" s="993"/>
      <c r="J360" s="993"/>
      <c r="K360" s="993"/>
    </row>
    <row r="361" spans="1:11" ht="14.1" customHeight="1">
      <c r="A361" s="993"/>
      <c r="B361" s="993"/>
      <c r="C361" s="1009" t="s">
        <v>232</v>
      </c>
      <c r="D361" s="1023" t="s">
        <v>200</v>
      </c>
      <c r="E361" s="1010">
        <v>0</v>
      </c>
      <c r="F361" s="1010">
        <v>0</v>
      </c>
      <c r="G361" s="1010">
        <v>0</v>
      </c>
      <c r="H361" s="993"/>
      <c r="I361" s="993"/>
      <c r="J361" s="993"/>
      <c r="K361" s="993"/>
    </row>
    <row r="362" spans="1:11" ht="14.1" customHeight="1">
      <c r="A362" s="993"/>
      <c r="B362" s="993"/>
      <c r="C362" s="1009" t="s">
        <v>234</v>
      </c>
      <c r="D362" s="1023" t="s">
        <v>200</v>
      </c>
      <c r="E362" s="1010">
        <v>0</v>
      </c>
      <c r="F362" s="1010">
        <v>0</v>
      </c>
      <c r="G362" s="1010">
        <v>0</v>
      </c>
      <c r="H362" s="993"/>
      <c r="I362" s="993"/>
      <c r="J362" s="993"/>
      <c r="K362" s="993"/>
    </row>
    <row r="363" spans="1:11" ht="14.1" customHeight="1">
      <c r="A363" s="993"/>
      <c r="B363" s="993"/>
      <c r="C363" s="1009" t="s">
        <v>220</v>
      </c>
      <c r="D363" s="1023" t="s">
        <v>200</v>
      </c>
      <c r="E363" s="1010">
        <v>0</v>
      </c>
      <c r="F363" s="1010">
        <v>0</v>
      </c>
      <c r="G363" s="1010">
        <v>0</v>
      </c>
      <c r="H363" s="993"/>
      <c r="I363" s="993"/>
      <c r="J363" s="993"/>
      <c r="K363" s="993"/>
    </row>
    <row r="364" spans="1:11" ht="14.1" customHeight="1">
      <c r="A364" s="993"/>
      <c r="B364" s="993"/>
      <c r="C364" s="1009" t="s">
        <v>229</v>
      </c>
      <c r="D364" s="1023" t="s">
        <v>200</v>
      </c>
      <c r="E364" s="1010">
        <v>0</v>
      </c>
      <c r="F364" s="1010">
        <v>0</v>
      </c>
      <c r="G364" s="1010">
        <v>0</v>
      </c>
      <c r="H364" s="993"/>
      <c r="I364" s="993"/>
      <c r="J364" s="993"/>
      <c r="K364" s="993"/>
    </row>
    <row r="365" spans="1:11" ht="14.1" customHeight="1">
      <c r="A365" s="993"/>
      <c r="B365" s="993"/>
      <c r="C365" s="1009" t="s">
        <v>230</v>
      </c>
      <c r="D365" s="1023" t="s">
        <v>200</v>
      </c>
      <c r="E365" s="1010">
        <v>0</v>
      </c>
      <c r="F365" s="1010">
        <v>0</v>
      </c>
      <c r="G365" s="1010">
        <v>0</v>
      </c>
      <c r="H365" s="993"/>
      <c r="I365" s="993"/>
      <c r="J365" s="993"/>
      <c r="K365" s="993"/>
    </row>
    <row r="366" spans="1:11" ht="14.1" customHeight="1">
      <c r="A366" s="993"/>
      <c r="B366" s="993"/>
      <c r="C366" s="1009" t="s">
        <v>231</v>
      </c>
      <c r="D366" s="1023" t="s">
        <v>200</v>
      </c>
      <c r="E366" s="1010">
        <v>0</v>
      </c>
      <c r="F366" s="1010">
        <v>0</v>
      </c>
      <c r="G366" s="1010">
        <v>0</v>
      </c>
      <c r="H366" s="993"/>
      <c r="I366" s="993"/>
      <c r="J366" s="993"/>
      <c r="K366" s="993"/>
    </row>
    <row r="367" spans="1:11" ht="14.1" customHeight="1">
      <c r="A367" s="993"/>
      <c r="B367" s="993"/>
      <c r="C367" s="1009" t="s">
        <v>232</v>
      </c>
      <c r="D367" s="1023" t="s">
        <v>200</v>
      </c>
      <c r="E367" s="1010">
        <v>0</v>
      </c>
      <c r="F367" s="1010">
        <v>0</v>
      </c>
      <c r="G367" s="1010">
        <v>0</v>
      </c>
      <c r="H367" s="993"/>
      <c r="I367" s="993"/>
      <c r="J367" s="993"/>
      <c r="K367" s="993"/>
    </row>
    <row r="368" spans="1:11" ht="14.1" customHeight="1">
      <c r="A368" s="993"/>
      <c r="B368" s="993"/>
      <c r="C368" s="1009" t="s">
        <v>235</v>
      </c>
      <c r="D368" s="1023" t="s">
        <v>200</v>
      </c>
      <c r="E368" s="1010">
        <v>0</v>
      </c>
      <c r="F368" s="1010">
        <v>0</v>
      </c>
      <c r="G368" s="1010">
        <v>0</v>
      </c>
      <c r="H368" s="993"/>
      <c r="I368" s="993"/>
      <c r="J368" s="993"/>
      <c r="K368" s="993"/>
    </row>
    <row r="369" spans="1:11" ht="14.1" customHeight="1">
      <c r="A369" s="993"/>
      <c r="B369" s="993"/>
      <c r="C369" s="1009" t="s">
        <v>236</v>
      </c>
      <c r="D369" s="1023" t="s">
        <v>200</v>
      </c>
      <c r="E369" s="1010">
        <v>0</v>
      </c>
      <c r="F369" s="1010">
        <v>0</v>
      </c>
      <c r="G369" s="1010">
        <v>0</v>
      </c>
      <c r="H369" s="993"/>
      <c r="I369" s="993"/>
      <c r="J369" s="993"/>
      <c r="K369" s="993"/>
    </row>
    <row r="370" spans="1:11" ht="14.1" customHeight="1">
      <c r="A370" s="993"/>
      <c r="B370" s="993"/>
      <c r="C370" s="1011" t="s">
        <v>237</v>
      </c>
      <c r="D370" s="1010">
        <v>0</v>
      </c>
      <c r="E370" s="1010">
        <v>300000</v>
      </c>
      <c r="F370" s="1010">
        <v>0</v>
      </c>
      <c r="G370" s="1010">
        <v>0</v>
      </c>
      <c r="H370" s="993"/>
      <c r="I370" s="993"/>
      <c r="J370" s="993"/>
      <c r="K370" s="993"/>
    </row>
    <row r="371" spans="1:11" ht="15" customHeight="1">
      <c r="A371" s="993"/>
      <c r="B371" s="993"/>
      <c r="C371" s="1012" t="s">
        <v>200</v>
      </c>
      <c r="D371" s="1013" t="s">
        <v>200</v>
      </c>
      <c r="E371" s="1013" t="s">
        <v>200</v>
      </c>
      <c r="F371" s="1013" t="s">
        <v>200</v>
      </c>
      <c r="G371" s="1013" t="s">
        <v>200</v>
      </c>
      <c r="H371" s="993"/>
      <c r="I371" s="993"/>
      <c r="J371" s="993"/>
      <c r="K371" s="993"/>
    </row>
    <row r="372" spans="1:11" ht="15" customHeight="1">
      <c r="A372" s="993"/>
      <c r="B372" s="993"/>
      <c r="C372" s="996" t="s">
        <v>250</v>
      </c>
      <c r="D372" s="1014">
        <v>0</v>
      </c>
      <c r="E372" s="1014">
        <v>127950000</v>
      </c>
      <c r="F372" s="1014">
        <v>119697000</v>
      </c>
      <c r="G372" s="1014">
        <v>120271000</v>
      </c>
      <c r="H372" s="993"/>
      <c r="I372" s="993"/>
      <c r="J372" s="993"/>
      <c r="K372" s="993"/>
    </row>
    <row r="373" spans="1:11" ht="15" customHeight="1">
      <c r="A373" s="993"/>
      <c r="B373" s="993"/>
      <c r="C373" s="997" t="s">
        <v>219</v>
      </c>
      <c r="D373" s="1015">
        <v>0</v>
      </c>
      <c r="E373" s="1015">
        <v>88359600</v>
      </c>
      <c r="F373" s="1015">
        <v>88567080</v>
      </c>
      <c r="G373" s="1015">
        <v>89049240</v>
      </c>
      <c r="H373" s="993"/>
      <c r="I373" s="993"/>
      <c r="J373" s="993"/>
      <c r="K373" s="993"/>
    </row>
    <row r="374" spans="1:11" ht="15" customHeight="1">
      <c r="A374" s="993"/>
      <c r="B374" s="993"/>
      <c r="C374" s="997" t="s">
        <v>220</v>
      </c>
      <c r="D374" s="1015">
        <v>0</v>
      </c>
      <c r="E374" s="1015">
        <v>88359600</v>
      </c>
      <c r="F374" s="1015">
        <v>88567080</v>
      </c>
      <c r="G374" s="1015">
        <v>89049240</v>
      </c>
      <c r="H374" s="993"/>
      <c r="I374" s="993"/>
      <c r="J374" s="993"/>
      <c r="K374" s="993"/>
    </row>
    <row r="375" spans="1:11" ht="15" customHeight="1">
      <c r="A375" s="993"/>
      <c r="B375" s="993"/>
      <c r="C375" s="997" t="s">
        <v>221</v>
      </c>
      <c r="D375" s="1015">
        <v>0</v>
      </c>
      <c r="E375" s="1015">
        <v>0</v>
      </c>
      <c r="F375" s="1015">
        <v>0</v>
      </c>
      <c r="G375" s="1015">
        <v>0</v>
      </c>
      <c r="H375" s="993"/>
      <c r="I375" s="993"/>
      <c r="J375" s="993"/>
      <c r="K375" s="993"/>
    </row>
    <row r="376" spans="1:11" ht="15" customHeight="1">
      <c r="A376" s="993"/>
      <c r="B376" s="993"/>
      <c r="C376" s="997" t="s">
        <v>222</v>
      </c>
      <c r="D376" s="1015">
        <v>0</v>
      </c>
      <c r="E376" s="1015">
        <v>16830400</v>
      </c>
      <c r="F376" s="1015">
        <v>16869920</v>
      </c>
      <c r="G376" s="1015">
        <v>16961760</v>
      </c>
      <c r="H376" s="993"/>
      <c r="I376" s="993"/>
      <c r="J376" s="993"/>
      <c r="K376" s="993"/>
    </row>
    <row r="377" spans="1:11" ht="15" customHeight="1">
      <c r="A377" s="993"/>
      <c r="B377" s="993"/>
      <c r="C377" s="997" t="s">
        <v>220</v>
      </c>
      <c r="D377" s="1015">
        <v>0</v>
      </c>
      <c r="E377" s="1015">
        <v>16830400</v>
      </c>
      <c r="F377" s="1015">
        <v>16869920</v>
      </c>
      <c r="G377" s="1015">
        <v>16961760</v>
      </c>
      <c r="H377" s="993"/>
      <c r="I377" s="993"/>
      <c r="J377" s="993"/>
      <c r="K377" s="993"/>
    </row>
    <row r="378" spans="1:11" ht="15" customHeight="1">
      <c r="A378" s="993"/>
      <c r="B378" s="993"/>
      <c r="C378" s="997" t="s">
        <v>221</v>
      </c>
      <c r="D378" s="1015">
        <v>0</v>
      </c>
      <c r="E378" s="1015">
        <v>0</v>
      </c>
      <c r="F378" s="1015">
        <v>0</v>
      </c>
      <c r="G378" s="1015">
        <v>0</v>
      </c>
      <c r="H378" s="993"/>
      <c r="I378" s="993"/>
      <c r="J378" s="993"/>
      <c r="K378" s="993"/>
    </row>
    <row r="379" spans="1:11" ht="15" customHeight="1">
      <c r="A379" s="993"/>
      <c r="B379" s="993"/>
      <c r="C379" s="997" t="s">
        <v>223</v>
      </c>
      <c r="D379" s="1015">
        <v>0</v>
      </c>
      <c r="E379" s="1015">
        <v>12520000</v>
      </c>
      <c r="F379" s="1015">
        <v>13020000</v>
      </c>
      <c r="G379" s="1015">
        <v>13020000</v>
      </c>
      <c r="H379" s="993"/>
      <c r="I379" s="993"/>
      <c r="J379" s="993"/>
      <c r="K379" s="993"/>
    </row>
    <row r="380" spans="1:11" ht="15" customHeight="1">
      <c r="A380" s="993"/>
      <c r="B380" s="993"/>
      <c r="C380" s="997" t="s">
        <v>220</v>
      </c>
      <c r="D380" s="1015">
        <v>0</v>
      </c>
      <c r="E380" s="1015">
        <v>12520000</v>
      </c>
      <c r="F380" s="1015">
        <v>13020000</v>
      </c>
      <c r="G380" s="1015">
        <v>13020000</v>
      </c>
      <c r="H380" s="993"/>
      <c r="I380" s="993"/>
      <c r="J380" s="993"/>
      <c r="K380" s="993"/>
    </row>
    <row r="381" spans="1:11" ht="15" customHeight="1">
      <c r="A381" s="993"/>
      <c r="B381" s="993"/>
      <c r="C381" s="997" t="s">
        <v>221</v>
      </c>
      <c r="D381" s="1015">
        <v>0</v>
      </c>
      <c r="E381" s="1015">
        <v>0</v>
      </c>
      <c r="F381" s="1015">
        <v>0</v>
      </c>
      <c r="G381" s="1015">
        <v>0</v>
      </c>
      <c r="H381" s="993"/>
      <c r="I381" s="993"/>
      <c r="J381" s="993"/>
      <c r="K381" s="993"/>
    </row>
    <row r="382" spans="1:11" ht="15" customHeight="1">
      <c r="A382" s="993"/>
      <c r="B382" s="993"/>
      <c r="C382" s="997" t="s">
        <v>224</v>
      </c>
      <c r="D382" s="1015">
        <v>0</v>
      </c>
      <c r="E382" s="1015">
        <v>0</v>
      </c>
      <c r="F382" s="1015">
        <v>0</v>
      </c>
      <c r="G382" s="1015">
        <v>0</v>
      </c>
      <c r="H382" s="993"/>
      <c r="I382" s="993"/>
      <c r="J382" s="993"/>
      <c r="K382" s="993"/>
    </row>
    <row r="383" spans="1:11" ht="15" customHeight="1">
      <c r="A383" s="993"/>
      <c r="B383" s="993"/>
      <c r="C383" s="997" t="s">
        <v>220</v>
      </c>
      <c r="D383" s="1015">
        <v>0</v>
      </c>
      <c r="E383" s="1015">
        <v>0</v>
      </c>
      <c r="F383" s="1015">
        <v>0</v>
      </c>
      <c r="G383" s="1015">
        <v>0</v>
      </c>
      <c r="H383" s="993"/>
      <c r="I383" s="993"/>
      <c r="J383" s="993"/>
      <c r="K383" s="993"/>
    </row>
    <row r="384" spans="1:11" ht="15" customHeight="1">
      <c r="A384" s="993"/>
      <c r="B384" s="993"/>
      <c r="C384" s="997" t="s">
        <v>221</v>
      </c>
      <c r="D384" s="1015">
        <v>0</v>
      </c>
      <c r="E384" s="1015">
        <v>0</v>
      </c>
      <c r="F384" s="1015">
        <v>0</v>
      </c>
      <c r="G384" s="1015">
        <v>0</v>
      </c>
      <c r="H384" s="993"/>
      <c r="I384" s="993"/>
      <c r="J384" s="993"/>
      <c r="K384" s="993"/>
    </row>
    <row r="385" spans="1:11" ht="20.100000000000001" customHeight="1">
      <c r="A385" s="993"/>
      <c r="B385" s="993"/>
      <c r="C385" s="997" t="s">
        <v>251</v>
      </c>
      <c r="D385" s="1016">
        <v>0</v>
      </c>
      <c r="E385" s="1016">
        <v>0</v>
      </c>
      <c r="F385" s="1016">
        <v>0</v>
      </c>
      <c r="G385" s="1016">
        <v>0</v>
      </c>
      <c r="H385" s="993"/>
      <c r="I385" s="993"/>
      <c r="J385" s="993"/>
      <c r="K385" s="993"/>
    </row>
    <row r="386" spans="1:11" ht="15" customHeight="1">
      <c r="A386" s="993"/>
      <c r="B386" s="993"/>
      <c r="C386" s="997" t="s">
        <v>220</v>
      </c>
      <c r="D386" s="1015">
        <v>0</v>
      </c>
      <c r="E386" s="1015">
        <v>0</v>
      </c>
      <c r="F386" s="1015">
        <v>0</v>
      </c>
      <c r="G386" s="1015">
        <v>0</v>
      </c>
      <c r="H386" s="993"/>
      <c r="I386" s="993"/>
      <c r="J386" s="993"/>
      <c r="K386" s="993"/>
    </row>
    <row r="387" spans="1:11" ht="15" customHeight="1">
      <c r="A387" s="993"/>
      <c r="B387" s="993"/>
      <c r="C387" s="997" t="s">
        <v>221</v>
      </c>
      <c r="D387" s="1015">
        <v>0</v>
      </c>
      <c r="E387" s="1015">
        <v>0</v>
      </c>
      <c r="F387" s="1015">
        <v>0</v>
      </c>
      <c r="G387" s="1015">
        <v>0</v>
      </c>
      <c r="H387" s="993"/>
      <c r="I387" s="993"/>
      <c r="J387" s="993"/>
      <c r="K387" s="993"/>
    </row>
    <row r="388" spans="1:11" ht="15" customHeight="1">
      <c r="A388" s="993"/>
      <c r="B388" s="993"/>
      <c r="C388" s="997" t="s">
        <v>226</v>
      </c>
      <c r="D388" s="1015">
        <v>0</v>
      </c>
      <c r="E388" s="1015">
        <v>0</v>
      </c>
      <c r="F388" s="1015">
        <v>0</v>
      </c>
      <c r="G388" s="1015">
        <v>0</v>
      </c>
      <c r="H388" s="993"/>
      <c r="I388" s="993"/>
      <c r="J388" s="993"/>
      <c r="K388" s="993"/>
    </row>
    <row r="389" spans="1:11" ht="15" customHeight="1">
      <c r="A389" s="993"/>
      <c r="B389" s="993"/>
      <c r="C389" s="997" t="s">
        <v>220</v>
      </c>
      <c r="D389" s="1015">
        <v>0</v>
      </c>
      <c r="E389" s="1015">
        <v>0</v>
      </c>
      <c r="F389" s="1015">
        <v>0</v>
      </c>
      <c r="G389" s="1015">
        <v>0</v>
      </c>
      <c r="H389" s="993"/>
      <c r="I389" s="993"/>
      <c r="J389" s="993"/>
      <c r="K389" s="993"/>
    </row>
    <row r="390" spans="1:11" ht="15" customHeight="1">
      <c r="A390" s="993"/>
      <c r="B390" s="993"/>
      <c r="C390" s="997" t="s">
        <v>221</v>
      </c>
      <c r="D390" s="1015">
        <v>0</v>
      </c>
      <c r="E390" s="1015">
        <v>0</v>
      </c>
      <c r="F390" s="1015">
        <v>0</v>
      </c>
      <c r="G390" s="1015">
        <v>0</v>
      </c>
      <c r="H390" s="993"/>
      <c r="I390" s="993"/>
      <c r="J390" s="993"/>
      <c r="K390" s="993"/>
    </row>
    <row r="391" spans="1:11" ht="15" customHeight="1">
      <c r="A391" s="993"/>
      <c r="B391" s="993"/>
      <c r="C391" s="997" t="s">
        <v>227</v>
      </c>
      <c r="D391" s="1015">
        <v>0</v>
      </c>
      <c r="E391" s="1015">
        <v>240000</v>
      </c>
      <c r="F391" s="1015">
        <v>240000</v>
      </c>
      <c r="G391" s="1015">
        <v>240000</v>
      </c>
      <c r="H391" s="993"/>
      <c r="I391" s="993"/>
      <c r="J391" s="993"/>
      <c r="K391" s="993"/>
    </row>
    <row r="392" spans="1:11" ht="15" customHeight="1">
      <c r="A392" s="993"/>
      <c r="B392" s="993"/>
      <c r="C392" s="997" t="s">
        <v>220</v>
      </c>
      <c r="D392" s="1015">
        <v>0</v>
      </c>
      <c r="E392" s="1015">
        <v>240000</v>
      </c>
      <c r="F392" s="1015">
        <v>240000</v>
      </c>
      <c r="G392" s="1015">
        <v>240000</v>
      </c>
      <c r="H392" s="993"/>
      <c r="I392" s="993"/>
      <c r="J392" s="993"/>
      <c r="K392" s="993"/>
    </row>
    <row r="393" spans="1:11" ht="15" customHeight="1">
      <c r="A393" s="993"/>
      <c r="B393" s="993"/>
      <c r="C393" s="997" t="s">
        <v>221</v>
      </c>
      <c r="D393" s="1015">
        <v>0</v>
      </c>
      <c r="E393" s="1015">
        <v>0</v>
      </c>
      <c r="F393" s="1015">
        <v>0</v>
      </c>
      <c r="G393" s="1015">
        <v>0</v>
      </c>
      <c r="H393" s="993"/>
      <c r="I393" s="993"/>
      <c r="J393" s="993"/>
      <c r="K393" s="993"/>
    </row>
    <row r="394" spans="1:11" ht="15" customHeight="1">
      <c r="A394" s="993"/>
      <c r="B394" s="993"/>
      <c r="C394" s="997" t="s">
        <v>228</v>
      </c>
      <c r="D394" s="1015">
        <v>0</v>
      </c>
      <c r="E394" s="1015">
        <v>0</v>
      </c>
      <c r="F394" s="1015">
        <v>0</v>
      </c>
      <c r="G394" s="1015">
        <v>0</v>
      </c>
      <c r="H394" s="993"/>
      <c r="I394" s="993"/>
      <c r="J394" s="993"/>
      <c r="K394" s="993"/>
    </row>
    <row r="395" spans="1:11" ht="15" customHeight="1">
      <c r="A395" s="993"/>
      <c r="B395" s="993"/>
      <c r="C395" s="997" t="s">
        <v>220</v>
      </c>
      <c r="D395" s="1015">
        <v>0</v>
      </c>
      <c r="E395" s="1015">
        <v>0</v>
      </c>
      <c r="F395" s="1015">
        <v>0</v>
      </c>
      <c r="G395" s="1015">
        <v>0</v>
      </c>
      <c r="H395" s="993"/>
      <c r="I395" s="993"/>
      <c r="J395" s="993"/>
      <c r="K395" s="993"/>
    </row>
    <row r="396" spans="1:11" ht="15" customHeight="1">
      <c r="A396" s="993"/>
      <c r="B396" s="993"/>
      <c r="C396" s="997" t="s">
        <v>229</v>
      </c>
      <c r="D396" s="1015">
        <v>0</v>
      </c>
      <c r="E396" s="1015">
        <v>0</v>
      </c>
      <c r="F396" s="1015">
        <v>0</v>
      </c>
      <c r="G396" s="1015">
        <v>0</v>
      </c>
      <c r="H396" s="993"/>
      <c r="I396" s="993"/>
      <c r="J396" s="993"/>
      <c r="K396" s="993"/>
    </row>
    <row r="397" spans="1:11" ht="15" customHeight="1">
      <c r="A397" s="993"/>
      <c r="B397" s="993"/>
      <c r="C397" s="997" t="s">
        <v>230</v>
      </c>
      <c r="D397" s="1015">
        <v>0</v>
      </c>
      <c r="E397" s="1015">
        <v>0</v>
      </c>
      <c r="F397" s="1015">
        <v>0</v>
      </c>
      <c r="G397" s="1015">
        <v>0</v>
      </c>
      <c r="H397" s="993"/>
      <c r="I397" s="993"/>
      <c r="J397" s="993"/>
      <c r="K397" s="993"/>
    </row>
    <row r="398" spans="1:11" ht="15" customHeight="1">
      <c r="A398" s="993"/>
      <c r="B398" s="993"/>
      <c r="C398" s="997" t="s">
        <v>231</v>
      </c>
      <c r="D398" s="1015">
        <v>0</v>
      </c>
      <c r="E398" s="1015">
        <v>0</v>
      </c>
      <c r="F398" s="1015">
        <v>0</v>
      </c>
      <c r="G398" s="1015">
        <v>0</v>
      </c>
      <c r="H398" s="993"/>
      <c r="I398" s="993"/>
      <c r="J398" s="993"/>
      <c r="K398" s="993"/>
    </row>
    <row r="399" spans="1:11" ht="15" customHeight="1">
      <c r="A399" s="993"/>
      <c r="B399" s="993"/>
      <c r="C399" s="997" t="s">
        <v>232</v>
      </c>
      <c r="D399" s="1015">
        <v>0</v>
      </c>
      <c r="E399" s="1015">
        <v>0</v>
      </c>
      <c r="F399" s="1015">
        <v>0</v>
      </c>
      <c r="G399" s="1015">
        <v>0</v>
      </c>
      <c r="H399" s="993"/>
      <c r="I399" s="993"/>
      <c r="J399" s="993"/>
      <c r="K399" s="993"/>
    </row>
    <row r="400" spans="1:11" ht="15" customHeight="1">
      <c r="A400" s="993"/>
      <c r="B400" s="993"/>
      <c r="C400" s="997" t="s">
        <v>233</v>
      </c>
      <c r="D400" s="1015">
        <v>0</v>
      </c>
      <c r="E400" s="1015">
        <v>10000000</v>
      </c>
      <c r="F400" s="1015">
        <v>1000000</v>
      </c>
      <c r="G400" s="1015">
        <v>1000000</v>
      </c>
      <c r="H400" s="993"/>
      <c r="I400" s="993"/>
      <c r="J400" s="993"/>
      <c r="K400" s="993"/>
    </row>
    <row r="401" spans="1:11" ht="15" customHeight="1">
      <c r="A401" s="993"/>
      <c r="B401" s="993"/>
      <c r="C401" s="997" t="s">
        <v>220</v>
      </c>
      <c r="D401" s="1015">
        <v>0</v>
      </c>
      <c r="E401" s="1015">
        <v>10000000</v>
      </c>
      <c r="F401" s="1015">
        <v>1000000</v>
      </c>
      <c r="G401" s="1015">
        <v>1000000</v>
      </c>
      <c r="H401" s="993"/>
      <c r="I401" s="993"/>
      <c r="J401" s="993"/>
      <c r="K401" s="993"/>
    </row>
    <row r="402" spans="1:11" ht="15" customHeight="1">
      <c r="A402" s="993"/>
      <c r="B402" s="993"/>
      <c r="C402" s="997" t="s">
        <v>229</v>
      </c>
      <c r="D402" s="1015">
        <v>0</v>
      </c>
      <c r="E402" s="1015">
        <v>0</v>
      </c>
      <c r="F402" s="1015">
        <v>0</v>
      </c>
      <c r="G402" s="1015">
        <v>0</v>
      </c>
      <c r="H402" s="993"/>
      <c r="I402" s="993"/>
      <c r="J402" s="993"/>
      <c r="K402" s="993"/>
    </row>
    <row r="403" spans="1:11" ht="15" customHeight="1">
      <c r="A403" s="993"/>
      <c r="B403" s="993"/>
      <c r="C403" s="997" t="s">
        <v>230</v>
      </c>
      <c r="D403" s="1015">
        <v>0</v>
      </c>
      <c r="E403" s="1015">
        <v>0</v>
      </c>
      <c r="F403" s="1015">
        <v>0</v>
      </c>
      <c r="G403" s="1015">
        <v>0</v>
      </c>
      <c r="H403" s="993"/>
      <c r="I403" s="993"/>
      <c r="J403" s="993"/>
      <c r="K403" s="993"/>
    </row>
    <row r="404" spans="1:11" ht="15" customHeight="1">
      <c r="A404" s="993"/>
      <c r="B404" s="993"/>
      <c r="C404" s="997" t="s">
        <v>231</v>
      </c>
      <c r="D404" s="1015">
        <v>0</v>
      </c>
      <c r="E404" s="1015">
        <v>0</v>
      </c>
      <c r="F404" s="1015">
        <v>0</v>
      </c>
      <c r="G404" s="1015">
        <v>0</v>
      </c>
      <c r="H404" s="993"/>
      <c r="I404" s="993"/>
      <c r="J404" s="993"/>
      <c r="K404" s="993"/>
    </row>
    <row r="405" spans="1:11" ht="15" customHeight="1">
      <c r="A405" s="993"/>
      <c r="B405" s="993"/>
      <c r="C405" s="997" t="s">
        <v>232</v>
      </c>
      <c r="D405" s="1015">
        <v>0</v>
      </c>
      <c r="E405" s="1015">
        <v>0</v>
      </c>
      <c r="F405" s="1015">
        <v>0</v>
      </c>
      <c r="G405" s="1015">
        <v>0</v>
      </c>
      <c r="H405" s="993"/>
      <c r="I405" s="993"/>
      <c r="J405" s="993"/>
      <c r="K405" s="993"/>
    </row>
    <row r="406" spans="1:11" ht="15" customHeight="1">
      <c r="A406" s="993"/>
      <c r="B406" s="993"/>
      <c r="C406" s="997" t="s">
        <v>234</v>
      </c>
      <c r="D406" s="1015">
        <v>0</v>
      </c>
      <c r="E406" s="1015">
        <v>0</v>
      </c>
      <c r="F406" s="1015">
        <v>0</v>
      </c>
      <c r="G406" s="1015">
        <v>0</v>
      </c>
      <c r="H406" s="993"/>
      <c r="I406" s="993"/>
      <c r="J406" s="993"/>
      <c r="K406" s="993"/>
    </row>
    <row r="407" spans="1:11" ht="15" customHeight="1">
      <c r="A407" s="993"/>
      <c r="B407" s="993"/>
      <c r="C407" s="997" t="s">
        <v>220</v>
      </c>
      <c r="D407" s="1015">
        <v>0</v>
      </c>
      <c r="E407" s="1015">
        <v>0</v>
      </c>
      <c r="F407" s="1015">
        <v>0</v>
      </c>
      <c r="G407" s="1015">
        <v>0</v>
      </c>
      <c r="H407" s="993"/>
      <c r="I407" s="993"/>
      <c r="J407" s="993"/>
      <c r="K407" s="993"/>
    </row>
    <row r="408" spans="1:11" ht="15" customHeight="1">
      <c r="A408" s="993"/>
      <c r="B408" s="993"/>
      <c r="C408" s="997" t="s">
        <v>229</v>
      </c>
      <c r="D408" s="1015">
        <v>0</v>
      </c>
      <c r="E408" s="1015">
        <v>0</v>
      </c>
      <c r="F408" s="1015">
        <v>0</v>
      </c>
      <c r="G408" s="1015">
        <v>0</v>
      </c>
      <c r="H408" s="993"/>
      <c r="I408" s="993"/>
      <c r="J408" s="993"/>
      <c r="K408" s="993"/>
    </row>
    <row r="409" spans="1:11" ht="15" customHeight="1">
      <c r="A409" s="993"/>
      <c r="B409" s="993"/>
      <c r="C409" s="997" t="s">
        <v>230</v>
      </c>
      <c r="D409" s="1015">
        <v>0</v>
      </c>
      <c r="E409" s="1015">
        <v>0</v>
      </c>
      <c r="F409" s="1015">
        <v>0</v>
      </c>
      <c r="G409" s="1015">
        <v>0</v>
      </c>
      <c r="H409" s="993"/>
      <c r="I409" s="993"/>
      <c r="J409" s="993"/>
      <c r="K409" s="993"/>
    </row>
    <row r="410" spans="1:11" ht="15" customHeight="1">
      <c r="A410" s="993"/>
      <c r="B410" s="993"/>
      <c r="C410" s="997" t="s">
        <v>231</v>
      </c>
      <c r="D410" s="1015">
        <v>0</v>
      </c>
      <c r="E410" s="1015">
        <v>0</v>
      </c>
      <c r="F410" s="1015">
        <v>0</v>
      </c>
      <c r="G410" s="1015">
        <v>0</v>
      </c>
      <c r="H410" s="993"/>
      <c r="I410" s="993"/>
      <c r="J410" s="993"/>
      <c r="K410" s="993"/>
    </row>
    <row r="411" spans="1:11" ht="15" customHeight="1">
      <c r="A411" s="993"/>
      <c r="B411" s="993"/>
      <c r="C411" s="997" t="s">
        <v>232</v>
      </c>
      <c r="D411" s="1015">
        <v>0</v>
      </c>
      <c r="E411" s="1015">
        <v>0</v>
      </c>
      <c r="F411" s="1015">
        <v>0</v>
      </c>
      <c r="G411" s="1015">
        <v>0</v>
      </c>
      <c r="H411" s="993"/>
      <c r="I411" s="993"/>
      <c r="J411" s="993"/>
      <c r="K411" s="993"/>
    </row>
    <row r="412" spans="1:11" ht="15" customHeight="1">
      <c r="A412" s="993"/>
      <c r="B412" s="993"/>
      <c r="C412" s="997" t="s">
        <v>235</v>
      </c>
      <c r="D412" s="1015">
        <v>0</v>
      </c>
      <c r="E412" s="1015">
        <v>0</v>
      </c>
      <c r="F412" s="1015">
        <v>0</v>
      </c>
      <c r="G412" s="1015">
        <v>0</v>
      </c>
      <c r="H412" s="993"/>
      <c r="I412" s="993"/>
      <c r="J412" s="993"/>
      <c r="K412" s="993"/>
    </row>
    <row r="413" spans="1:11" ht="15" customHeight="1">
      <c r="A413" s="993"/>
      <c r="B413" s="993"/>
      <c r="C413" s="997" t="s">
        <v>236</v>
      </c>
      <c r="D413" s="1015">
        <v>0</v>
      </c>
      <c r="E413" s="1015">
        <v>0</v>
      </c>
      <c r="F413" s="1015">
        <v>0</v>
      </c>
      <c r="G413" s="1015">
        <v>0</v>
      </c>
      <c r="H413" s="993"/>
      <c r="I413" s="993"/>
      <c r="J413" s="993"/>
      <c r="K413" s="993"/>
    </row>
    <row r="414" spans="1:11" ht="20.100000000000001" customHeight="1">
      <c r="A414" s="993"/>
      <c r="B414" s="993"/>
      <c r="C414" s="1017" t="s">
        <v>200</v>
      </c>
      <c r="D414" s="993"/>
      <c r="E414" s="993"/>
      <c r="F414" s="993"/>
      <c r="G414" s="993"/>
      <c r="H414" s="993"/>
      <c r="I414" s="993"/>
      <c r="J414" s="993"/>
      <c r="K414" s="993"/>
    </row>
    <row r="415" spans="1:11" ht="20.100000000000001" customHeight="1">
      <c r="A415" s="1018" t="s">
        <v>252</v>
      </c>
      <c r="B415" s="1004" t="s">
        <v>84</v>
      </c>
      <c r="C415" s="1004" t="s">
        <v>200</v>
      </c>
      <c r="D415" s="993"/>
      <c r="E415" s="1019" t="s">
        <v>200</v>
      </c>
      <c r="F415" s="1004" t="s">
        <v>84</v>
      </c>
      <c r="G415" s="1004" t="s">
        <v>200</v>
      </c>
      <c r="H415" s="1020" t="s">
        <v>200</v>
      </c>
      <c r="I415" s="1019" t="s">
        <v>200</v>
      </c>
      <c r="J415" s="1004" t="s">
        <v>84</v>
      </c>
      <c r="K415" s="1004" t="s">
        <v>200</v>
      </c>
    </row>
    <row r="416" spans="1:11" ht="20.100000000000001" customHeight="1">
      <c r="A416" s="1021" t="s">
        <v>253</v>
      </c>
      <c r="B416" s="1004" t="s">
        <v>254</v>
      </c>
      <c r="C416" s="1004" t="s">
        <v>200</v>
      </c>
      <c r="D416" s="993"/>
      <c r="E416" s="1021" t="s">
        <v>255</v>
      </c>
      <c r="F416" s="1004" t="s">
        <v>254</v>
      </c>
      <c r="G416" s="1004" t="s">
        <v>200</v>
      </c>
      <c r="H416" s="993"/>
      <c r="I416" s="1021" t="s">
        <v>256</v>
      </c>
      <c r="J416" s="1004" t="s">
        <v>254</v>
      </c>
      <c r="K416" s="1004" t="s">
        <v>200</v>
      </c>
    </row>
    <row r="417" spans="1:11" ht="20.100000000000001" customHeight="1">
      <c r="A417" s="1022" t="s">
        <v>200</v>
      </c>
      <c r="B417" s="1004" t="s">
        <v>86</v>
      </c>
      <c r="C417" s="1004" t="s">
        <v>200</v>
      </c>
      <c r="D417" s="993"/>
      <c r="E417" s="1022" t="s">
        <v>200</v>
      </c>
      <c r="F417" s="1004" t="s">
        <v>86</v>
      </c>
      <c r="G417" s="1004" t="s">
        <v>200</v>
      </c>
      <c r="H417" s="993"/>
      <c r="I417" s="1022" t="s">
        <v>200</v>
      </c>
      <c r="J417" s="1004" t="s">
        <v>86</v>
      </c>
      <c r="K417" s="1004" t="s">
        <v>200</v>
      </c>
    </row>
  </sheetData>
  <mergeCells count="42">
    <mergeCell ref="D6:G6"/>
    <mergeCell ref="C1:G1"/>
    <mergeCell ref="C2:G2"/>
    <mergeCell ref="D3:G3"/>
    <mergeCell ref="D4:G4"/>
    <mergeCell ref="D5:G5"/>
    <mergeCell ref="C86:G86"/>
    <mergeCell ref="D7:G7"/>
    <mergeCell ref="C8:G8"/>
    <mergeCell ref="C9:G9"/>
    <mergeCell ref="D10:G10"/>
    <mergeCell ref="D18:G18"/>
    <mergeCell ref="C28:G28"/>
    <mergeCell ref="D29:G29"/>
    <mergeCell ref="D30:G30"/>
    <mergeCell ref="D31:G31"/>
    <mergeCell ref="D32:G32"/>
    <mergeCell ref="C41:G41"/>
    <mergeCell ref="D202:G202"/>
    <mergeCell ref="D87:G87"/>
    <mergeCell ref="D88:G88"/>
    <mergeCell ref="D89:G89"/>
    <mergeCell ref="D90:G90"/>
    <mergeCell ref="C99:G99"/>
    <mergeCell ref="D144:G144"/>
    <mergeCell ref="D145:G145"/>
    <mergeCell ref="D146:G146"/>
    <mergeCell ref="D147:G147"/>
    <mergeCell ref="C156:G156"/>
    <mergeCell ref="D201:G201"/>
    <mergeCell ref="C326:G326"/>
    <mergeCell ref="D203:G203"/>
    <mergeCell ref="D204:G204"/>
    <mergeCell ref="C213:G213"/>
    <mergeCell ref="D258:G258"/>
    <mergeCell ref="D259:G259"/>
    <mergeCell ref="D260:G260"/>
    <mergeCell ref="C269:G269"/>
    <mergeCell ref="D314:G314"/>
    <mergeCell ref="D315:G315"/>
    <mergeCell ref="D316:G316"/>
    <mergeCell ref="D317:G317"/>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709EE-0A7A-4E03-9093-A9697CE765A9}">
  <dimension ref="A1:K184"/>
  <sheetViews>
    <sheetView workbookViewId="0"/>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2132</v>
      </c>
      <c r="E3" s="1650"/>
      <c r="F3" s="1650"/>
      <c r="G3" s="1650"/>
      <c r="H3" s="993"/>
      <c r="I3" s="993"/>
      <c r="J3" s="993"/>
      <c r="K3" s="993"/>
    </row>
    <row r="4" spans="1:11" ht="14.1" customHeight="1">
      <c r="A4" s="993"/>
      <c r="B4" s="993"/>
      <c r="C4" s="995" t="s">
        <v>196</v>
      </c>
      <c r="D4" s="1649" t="s">
        <v>882</v>
      </c>
      <c r="E4" s="1650"/>
      <c r="F4" s="1650"/>
      <c r="G4" s="1650"/>
      <c r="H4" s="993"/>
      <c r="I4" s="993"/>
      <c r="J4" s="993"/>
      <c r="K4" s="993"/>
    </row>
    <row r="5" spans="1:11" ht="14.1" customHeight="1">
      <c r="A5" s="993"/>
      <c r="B5" s="993"/>
      <c r="C5" s="995" t="s">
        <v>2</v>
      </c>
      <c r="D5" s="1649" t="s">
        <v>844</v>
      </c>
      <c r="E5" s="1650"/>
      <c r="F5" s="1650"/>
      <c r="G5" s="1650"/>
      <c r="H5" s="993"/>
      <c r="I5" s="993"/>
      <c r="J5" s="993"/>
      <c r="K5" s="993"/>
    </row>
    <row r="6" spans="1:11" ht="14.1" customHeight="1">
      <c r="A6" s="993"/>
      <c r="B6" s="993"/>
      <c r="C6" s="995" t="s">
        <v>4</v>
      </c>
      <c r="D6" s="1649" t="s">
        <v>845</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72.95" customHeight="1">
      <c r="A9" s="993"/>
      <c r="B9" s="993"/>
      <c r="C9" s="1655" t="s">
        <v>2133</v>
      </c>
      <c r="D9" s="1656"/>
      <c r="E9" s="1656"/>
      <c r="F9" s="1656"/>
      <c r="G9" s="1656"/>
      <c r="H9" s="993"/>
      <c r="I9" s="993"/>
      <c r="J9" s="993"/>
      <c r="K9" s="993"/>
    </row>
    <row r="10" spans="1:11" ht="57.75" customHeight="1">
      <c r="A10" s="993"/>
      <c r="B10" s="993"/>
      <c r="C10" s="996" t="s">
        <v>10</v>
      </c>
      <c r="D10" s="1657" t="s">
        <v>2134</v>
      </c>
      <c r="E10" s="1658"/>
      <c r="F10" s="1658"/>
      <c r="G10" s="1658"/>
      <c r="H10" s="993"/>
      <c r="I10" s="993"/>
      <c r="J10" s="993"/>
      <c r="K10" s="993"/>
    </row>
    <row r="11" spans="1:11" ht="27.95" customHeight="1">
      <c r="A11" s="993"/>
      <c r="B11" s="993"/>
      <c r="C11" s="997" t="s">
        <v>12</v>
      </c>
      <c r="D11" s="998">
        <v>2025</v>
      </c>
      <c r="E11" s="998">
        <v>2026</v>
      </c>
      <c r="F11" s="998">
        <v>2027</v>
      </c>
      <c r="G11" s="998">
        <v>2028</v>
      </c>
      <c r="H11" s="993"/>
      <c r="I11" s="993"/>
      <c r="J11" s="993"/>
      <c r="K11" s="993"/>
    </row>
    <row r="12" spans="1:11" ht="14.1" customHeight="1">
      <c r="A12" s="993"/>
      <c r="B12" s="993"/>
      <c r="C12" s="999"/>
      <c r="D12" s="1000" t="s">
        <v>13</v>
      </c>
      <c r="E12" s="1000" t="s">
        <v>14</v>
      </c>
      <c r="F12" s="1000" t="s">
        <v>14</v>
      </c>
      <c r="G12" s="1000" t="s">
        <v>14</v>
      </c>
      <c r="H12" s="993"/>
      <c r="I12" s="993"/>
      <c r="J12" s="993"/>
      <c r="K12" s="993"/>
    </row>
    <row r="13" spans="1:11" ht="30.95" customHeight="1">
      <c r="A13" s="993"/>
      <c r="B13" s="993"/>
      <c r="C13" s="997" t="s">
        <v>2135</v>
      </c>
      <c r="D13" s="1001" t="s">
        <v>2136</v>
      </c>
      <c r="E13" s="1001" t="s">
        <v>2136</v>
      </c>
      <c r="F13" s="1001" t="s">
        <v>2136</v>
      </c>
      <c r="G13" s="1001" t="s">
        <v>2136</v>
      </c>
      <c r="H13" s="993"/>
      <c r="I13" s="993"/>
      <c r="J13" s="993"/>
      <c r="K13" s="993"/>
    </row>
    <row r="14" spans="1:11" ht="30.95" customHeight="1">
      <c r="A14" s="993"/>
      <c r="B14" s="993"/>
      <c r="C14" s="997" t="s">
        <v>2137</v>
      </c>
      <c r="D14" s="1001" t="s">
        <v>1087</v>
      </c>
      <c r="E14" s="1001" t="s">
        <v>1087</v>
      </c>
      <c r="F14" s="1001" t="s">
        <v>1087</v>
      </c>
      <c r="G14" s="1001" t="s">
        <v>1087</v>
      </c>
      <c r="H14" s="993"/>
      <c r="I14" s="993"/>
      <c r="J14" s="993"/>
      <c r="K14" s="993"/>
    </row>
    <row r="15" spans="1:11" ht="20.100000000000001" customHeight="1">
      <c r="A15" s="993"/>
      <c r="B15" s="993"/>
      <c r="C15" s="997" t="s">
        <v>2138</v>
      </c>
      <c r="D15" s="1001" t="s">
        <v>2139</v>
      </c>
      <c r="E15" s="1001" t="s">
        <v>2139</v>
      </c>
      <c r="F15" s="1001" t="s">
        <v>2139</v>
      </c>
      <c r="G15" s="1001" t="s">
        <v>2139</v>
      </c>
      <c r="H15" s="993"/>
      <c r="I15" s="993"/>
      <c r="J15" s="993"/>
      <c r="K15" s="993"/>
    </row>
    <row r="16" spans="1:11" ht="45.75" customHeight="1">
      <c r="A16" s="993"/>
      <c r="B16" s="993"/>
      <c r="C16" s="996" t="s">
        <v>203</v>
      </c>
      <c r="D16" s="1657" t="s">
        <v>852</v>
      </c>
      <c r="E16" s="1658"/>
      <c r="F16" s="1658"/>
      <c r="G16" s="1658"/>
      <c r="H16" s="993"/>
      <c r="I16" s="993"/>
      <c r="J16" s="993"/>
      <c r="K16" s="993"/>
    </row>
    <row r="17" spans="1:11" ht="27.95" customHeight="1">
      <c r="A17" s="993"/>
      <c r="B17" s="993"/>
      <c r="C17" s="997" t="s">
        <v>205</v>
      </c>
      <c r="D17" s="998">
        <v>2025</v>
      </c>
      <c r="E17" s="998">
        <v>2026</v>
      </c>
      <c r="F17" s="998">
        <v>2027</v>
      </c>
      <c r="G17" s="998">
        <v>2028</v>
      </c>
      <c r="H17" s="993"/>
      <c r="I17" s="993"/>
      <c r="J17" s="993"/>
      <c r="K17" s="993"/>
    </row>
    <row r="18" spans="1:11" ht="14.1" customHeight="1">
      <c r="A18" s="993"/>
      <c r="B18" s="993"/>
      <c r="C18" s="999"/>
      <c r="D18" s="1000" t="s">
        <v>13</v>
      </c>
      <c r="E18" s="1000" t="s">
        <v>14</v>
      </c>
      <c r="F18" s="1000" t="s">
        <v>14</v>
      </c>
      <c r="G18" s="1000" t="s">
        <v>14</v>
      </c>
      <c r="H18" s="993"/>
      <c r="I18" s="993"/>
      <c r="J18" s="993"/>
      <c r="K18" s="993"/>
    </row>
    <row r="19" spans="1:11" ht="20.100000000000001" customHeight="1">
      <c r="A19" s="993"/>
      <c r="B19" s="993"/>
      <c r="C19" s="997" t="s">
        <v>2140</v>
      </c>
      <c r="D19" s="1001" t="s">
        <v>2141</v>
      </c>
      <c r="E19" s="1001" t="s">
        <v>2142</v>
      </c>
      <c r="F19" s="1001" t="s">
        <v>2143</v>
      </c>
      <c r="G19" s="1001" t="s">
        <v>2144</v>
      </c>
      <c r="H19" s="993"/>
      <c r="I19" s="993"/>
      <c r="J19" s="993"/>
      <c r="K19" s="993"/>
    </row>
    <row r="20" spans="1:11" ht="30.95" customHeight="1">
      <c r="A20" s="993"/>
      <c r="B20" s="993"/>
      <c r="C20" s="997" t="s">
        <v>2145</v>
      </c>
      <c r="D20" s="1001" t="s">
        <v>2146</v>
      </c>
      <c r="E20" s="1001" t="s">
        <v>2147</v>
      </c>
      <c r="F20" s="1001" t="s">
        <v>1285</v>
      </c>
      <c r="G20" s="1001" t="s">
        <v>1285</v>
      </c>
      <c r="H20" s="993"/>
      <c r="I20" s="993"/>
      <c r="J20" s="993"/>
      <c r="K20" s="993"/>
    </row>
    <row r="21" spans="1:11" ht="30.95" customHeight="1">
      <c r="A21" s="993"/>
      <c r="B21" s="993"/>
      <c r="C21" s="997" t="s">
        <v>2148</v>
      </c>
      <c r="D21" s="1001" t="s">
        <v>1376</v>
      </c>
      <c r="E21" s="1001" t="s">
        <v>880</v>
      </c>
      <c r="F21" s="1001" t="s">
        <v>1299</v>
      </c>
      <c r="G21" s="1001" t="s">
        <v>1341</v>
      </c>
      <c r="H21" s="993"/>
      <c r="I21" s="993"/>
      <c r="J21" s="993"/>
      <c r="K21" s="993"/>
    </row>
    <row r="22" spans="1:11" ht="14.1" customHeight="1">
      <c r="A22" s="993"/>
      <c r="B22" s="993"/>
      <c r="C22" s="1643" t="s">
        <v>208</v>
      </c>
      <c r="D22" s="1644"/>
      <c r="E22" s="1644"/>
      <c r="F22" s="1644"/>
      <c r="G22" s="1644"/>
      <c r="H22" s="993"/>
      <c r="I22" s="993"/>
      <c r="J22" s="993"/>
      <c r="K22" s="993"/>
    </row>
    <row r="23" spans="1:11" ht="14.1" customHeight="1">
      <c r="A23" s="993"/>
      <c r="B23" s="993"/>
      <c r="C23" s="1002" t="s">
        <v>2149</v>
      </c>
      <c r="D23" s="1643" t="s">
        <v>2150</v>
      </c>
      <c r="E23" s="1644"/>
      <c r="F23" s="1644"/>
      <c r="G23" s="1644"/>
      <c r="H23" s="993"/>
      <c r="I23" s="993"/>
      <c r="J23" s="993"/>
      <c r="K23" s="993"/>
    </row>
    <row r="24" spans="1:11" ht="27" customHeight="1">
      <c r="A24" s="993"/>
      <c r="B24" s="993"/>
      <c r="C24" s="1003" t="s">
        <v>209</v>
      </c>
      <c r="D24" s="1659" t="s">
        <v>2151</v>
      </c>
      <c r="E24" s="1660"/>
      <c r="F24" s="1660"/>
      <c r="G24" s="1660"/>
      <c r="H24" s="993"/>
      <c r="I24" s="993"/>
      <c r="J24" s="993"/>
      <c r="K24" s="993"/>
    </row>
    <row r="25" spans="1:11" ht="27" customHeight="1">
      <c r="A25" s="993"/>
      <c r="B25" s="993"/>
      <c r="C25" s="1004" t="s">
        <v>211</v>
      </c>
      <c r="D25" s="1661" t="s">
        <v>2152</v>
      </c>
      <c r="E25" s="1662"/>
      <c r="F25" s="1662"/>
      <c r="G25" s="1662"/>
      <c r="H25" s="993"/>
      <c r="I25" s="993"/>
      <c r="J25" s="993"/>
      <c r="K25" s="993"/>
    </row>
    <row r="26" spans="1:11" ht="27" customHeight="1">
      <c r="A26" s="993"/>
      <c r="B26" s="993"/>
      <c r="C26" s="1004" t="s">
        <v>31</v>
      </c>
      <c r="D26" s="1661" t="s">
        <v>2153</v>
      </c>
      <c r="E26" s="1662"/>
      <c r="F26" s="1662"/>
      <c r="G26" s="1662"/>
      <c r="H26" s="993"/>
      <c r="I26" s="993"/>
      <c r="J26" s="993"/>
      <c r="K26" s="993"/>
    </row>
    <row r="27" spans="1:11" ht="15" customHeight="1">
      <c r="A27" s="993"/>
      <c r="B27" s="993"/>
      <c r="C27" s="1005"/>
      <c r="D27" s="1006">
        <v>2025</v>
      </c>
      <c r="E27" s="1006">
        <v>2026</v>
      </c>
      <c r="F27" s="1006">
        <v>2027</v>
      </c>
      <c r="G27" s="1006">
        <v>2028</v>
      </c>
      <c r="H27" s="993"/>
      <c r="I27" s="993"/>
      <c r="J27" s="993"/>
      <c r="K27" s="993"/>
    </row>
    <row r="28" spans="1:11" ht="15" customHeight="1">
      <c r="A28" s="993"/>
      <c r="B28" s="993"/>
      <c r="C28" s="1007"/>
      <c r="D28" s="1008" t="s">
        <v>13</v>
      </c>
      <c r="E28" s="1008" t="s">
        <v>14</v>
      </c>
      <c r="F28" s="1008" t="s">
        <v>14</v>
      </c>
      <c r="G28" s="1008" t="s">
        <v>14</v>
      </c>
      <c r="H28" s="993"/>
      <c r="I28" s="993"/>
      <c r="J28" s="993"/>
      <c r="K28" s="993"/>
    </row>
    <row r="29" spans="1:11" ht="14.1" customHeight="1">
      <c r="A29" s="993"/>
      <c r="B29" s="993"/>
      <c r="C29" s="997" t="s">
        <v>33</v>
      </c>
      <c r="D29" s="1001" t="s">
        <v>200</v>
      </c>
      <c r="E29" s="1001" t="s">
        <v>248</v>
      </c>
      <c r="F29" s="1001" t="s">
        <v>248</v>
      </c>
      <c r="G29" s="1001" t="s">
        <v>248</v>
      </c>
      <c r="H29" s="993"/>
      <c r="I29" s="993"/>
      <c r="J29" s="993"/>
      <c r="K29" s="993"/>
    </row>
    <row r="30" spans="1:11" ht="14.1" customHeight="1">
      <c r="A30" s="993"/>
      <c r="B30" s="993"/>
      <c r="C30" s="997" t="s">
        <v>214</v>
      </c>
      <c r="D30" s="1001" t="s">
        <v>2154</v>
      </c>
      <c r="E30" s="1001" t="s">
        <v>2155</v>
      </c>
      <c r="F30" s="1001" t="s">
        <v>2156</v>
      </c>
      <c r="G30" s="1001" t="s">
        <v>2157</v>
      </c>
      <c r="H30" s="993"/>
      <c r="I30" s="993"/>
      <c r="J30" s="993"/>
      <c r="K30" s="993"/>
    </row>
    <row r="31" spans="1:11" ht="14.1" customHeight="1">
      <c r="A31" s="993"/>
      <c r="B31" s="993"/>
      <c r="C31" s="997" t="s">
        <v>215</v>
      </c>
      <c r="D31" s="1001" t="s">
        <v>164</v>
      </c>
      <c r="E31" s="1001" t="s">
        <v>2155</v>
      </c>
      <c r="F31" s="1001" t="s">
        <v>2156</v>
      </c>
      <c r="G31" s="1001" t="s">
        <v>2157</v>
      </c>
      <c r="H31" s="993"/>
      <c r="I31" s="993"/>
      <c r="J31" s="993"/>
      <c r="K31" s="993"/>
    </row>
    <row r="32" spans="1:11" ht="14.1" customHeight="1">
      <c r="A32" s="993"/>
      <c r="B32" s="993"/>
      <c r="C32" s="997" t="s">
        <v>216</v>
      </c>
      <c r="D32" s="1001" t="s">
        <v>200</v>
      </c>
      <c r="E32" s="1001" t="s">
        <v>200</v>
      </c>
      <c r="F32" s="1001" t="s">
        <v>164</v>
      </c>
      <c r="G32" s="1001" t="s">
        <v>164</v>
      </c>
      <c r="H32" s="993"/>
      <c r="I32" s="993"/>
      <c r="J32" s="993"/>
      <c r="K32" s="993"/>
    </row>
    <row r="33" spans="1:11" ht="14.1" customHeight="1">
      <c r="A33" s="993"/>
      <c r="B33" s="993"/>
      <c r="C33" s="997" t="s">
        <v>217</v>
      </c>
      <c r="D33" s="1001" t="s">
        <v>200</v>
      </c>
      <c r="E33" s="1001" t="s">
        <v>2158</v>
      </c>
      <c r="F33" s="1001" t="s">
        <v>2159</v>
      </c>
      <c r="G33" s="1001" t="s">
        <v>2160</v>
      </c>
      <c r="H33" s="993"/>
      <c r="I33" s="993"/>
      <c r="J33" s="993"/>
      <c r="K33" s="993"/>
    </row>
    <row r="34" spans="1:11" ht="14.1" customHeight="1">
      <c r="A34" s="993"/>
      <c r="B34" s="993"/>
      <c r="C34" s="997" t="s">
        <v>39</v>
      </c>
      <c r="D34" s="1001" t="s">
        <v>200</v>
      </c>
      <c r="E34" s="1001" t="s">
        <v>200</v>
      </c>
      <c r="F34" s="1001" t="s">
        <v>2159</v>
      </c>
      <c r="G34" s="1001" t="s">
        <v>2160</v>
      </c>
      <c r="H34" s="993"/>
      <c r="I34" s="993"/>
      <c r="J34" s="993"/>
      <c r="K34" s="993"/>
    </row>
    <row r="35" spans="1:11" ht="14.1" customHeight="1">
      <c r="A35" s="993"/>
      <c r="B35" s="993"/>
      <c r="C35" s="1663" t="s">
        <v>218</v>
      </c>
      <c r="D35" s="1664"/>
      <c r="E35" s="1664"/>
      <c r="F35" s="1664"/>
      <c r="G35" s="1664"/>
      <c r="H35" s="993"/>
      <c r="I35" s="993"/>
      <c r="J35" s="993"/>
      <c r="K35" s="993"/>
    </row>
    <row r="36" spans="1:11" ht="14.1" customHeight="1">
      <c r="A36" s="993"/>
      <c r="B36" s="993"/>
      <c r="C36" s="1005"/>
      <c r="D36" s="1006">
        <v>2025</v>
      </c>
      <c r="E36" s="1006">
        <v>2026</v>
      </c>
      <c r="F36" s="1006">
        <v>2027</v>
      </c>
      <c r="G36" s="1006">
        <v>2028</v>
      </c>
      <c r="H36" s="993"/>
      <c r="I36" s="993"/>
      <c r="J36" s="993"/>
      <c r="K36" s="993"/>
    </row>
    <row r="37" spans="1:11" ht="14.1" customHeight="1">
      <c r="A37" s="993"/>
      <c r="B37" s="993"/>
      <c r="C37" s="1007"/>
      <c r="D37" s="1008" t="s">
        <v>13</v>
      </c>
      <c r="E37" s="1008" t="s">
        <v>14</v>
      </c>
      <c r="F37" s="1008" t="s">
        <v>14</v>
      </c>
      <c r="G37" s="1008" t="s">
        <v>14</v>
      </c>
      <c r="H37" s="993"/>
      <c r="I37" s="993"/>
      <c r="J37" s="993"/>
      <c r="K37" s="993"/>
    </row>
    <row r="38" spans="1:11" ht="14.1" customHeight="1">
      <c r="A38" s="993"/>
      <c r="B38" s="993"/>
      <c r="C38" s="1009" t="s">
        <v>219</v>
      </c>
      <c r="D38" s="1010">
        <v>0</v>
      </c>
      <c r="E38" s="1010">
        <v>11270000</v>
      </c>
      <c r="F38" s="1010">
        <v>11300000</v>
      </c>
      <c r="G38" s="1010">
        <v>11350000</v>
      </c>
      <c r="H38" s="993"/>
      <c r="I38" s="993"/>
      <c r="J38" s="993"/>
      <c r="K38" s="993"/>
    </row>
    <row r="39" spans="1:11" ht="14.1" customHeight="1">
      <c r="A39" s="993"/>
      <c r="B39" s="993"/>
      <c r="C39" s="1009" t="s">
        <v>220</v>
      </c>
      <c r="D39" s="1010">
        <v>0</v>
      </c>
      <c r="E39" s="1010">
        <v>11270000</v>
      </c>
      <c r="F39" s="1010">
        <v>11300000</v>
      </c>
      <c r="G39" s="1010">
        <v>11350000</v>
      </c>
      <c r="H39" s="993"/>
      <c r="I39" s="993"/>
      <c r="J39" s="993"/>
      <c r="K39" s="993"/>
    </row>
    <row r="40" spans="1:11" ht="14.1" customHeight="1">
      <c r="A40" s="993"/>
      <c r="B40" s="993"/>
      <c r="C40" s="1009" t="s">
        <v>221</v>
      </c>
      <c r="D40" s="1010">
        <v>0</v>
      </c>
      <c r="E40" s="1010">
        <v>0</v>
      </c>
      <c r="F40" s="1010">
        <v>0</v>
      </c>
      <c r="G40" s="1010">
        <v>0</v>
      </c>
      <c r="H40" s="993"/>
      <c r="I40" s="993"/>
      <c r="J40" s="993"/>
      <c r="K40" s="993"/>
    </row>
    <row r="41" spans="1:11" ht="14.1" customHeight="1">
      <c r="A41" s="993"/>
      <c r="B41" s="993"/>
      <c r="C41" s="1009" t="s">
        <v>222</v>
      </c>
      <c r="D41" s="1010">
        <v>0</v>
      </c>
      <c r="E41" s="1010">
        <v>1860000</v>
      </c>
      <c r="F41" s="1010">
        <v>1861000</v>
      </c>
      <c r="G41" s="1010">
        <v>1883000</v>
      </c>
      <c r="H41" s="993"/>
      <c r="I41" s="993"/>
      <c r="J41" s="993"/>
      <c r="K41" s="993"/>
    </row>
    <row r="42" spans="1:11" ht="14.1" customHeight="1">
      <c r="A42" s="993"/>
      <c r="B42" s="993"/>
      <c r="C42" s="1009" t="s">
        <v>220</v>
      </c>
      <c r="D42" s="1010">
        <v>0</v>
      </c>
      <c r="E42" s="1010">
        <v>1860000</v>
      </c>
      <c r="F42" s="1010">
        <v>1861000</v>
      </c>
      <c r="G42" s="1010">
        <v>1883000</v>
      </c>
      <c r="H42" s="993"/>
      <c r="I42" s="993"/>
      <c r="J42" s="993"/>
      <c r="K42" s="993"/>
    </row>
    <row r="43" spans="1:11" ht="14.1" customHeight="1">
      <c r="A43" s="993"/>
      <c r="B43" s="993"/>
      <c r="C43" s="1009" t="s">
        <v>221</v>
      </c>
      <c r="D43" s="1010">
        <v>0</v>
      </c>
      <c r="E43" s="1010">
        <v>0</v>
      </c>
      <c r="F43" s="1010">
        <v>0</v>
      </c>
      <c r="G43" s="1010">
        <v>0</v>
      </c>
      <c r="H43" s="993"/>
      <c r="I43" s="993"/>
      <c r="J43" s="993"/>
      <c r="K43" s="993"/>
    </row>
    <row r="44" spans="1:11" ht="14.1" customHeight="1">
      <c r="A44" s="993"/>
      <c r="B44" s="993"/>
      <c r="C44" s="1009" t="s">
        <v>223</v>
      </c>
      <c r="D44" s="1010">
        <v>0</v>
      </c>
      <c r="E44" s="1010">
        <v>4040000</v>
      </c>
      <c r="F44" s="1010">
        <v>4540000</v>
      </c>
      <c r="G44" s="1010">
        <v>4540000</v>
      </c>
      <c r="H44" s="993"/>
      <c r="I44" s="993"/>
      <c r="J44" s="993"/>
      <c r="K44" s="993"/>
    </row>
    <row r="45" spans="1:11" ht="14.1" customHeight="1">
      <c r="A45" s="993"/>
      <c r="B45" s="993"/>
      <c r="C45" s="1009" t="s">
        <v>220</v>
      </c>
      <c r="D45" s="1010">
        <v>0</v>
      </c>
      <c r="E45" s="1010">
        <v>4040000</v>
      </c>
      <c r="F45" s="1010">
        <v>4540000</v>
      </c>
      <c r="G45" s="1010">
        <v>4540000</v>
      </c>
      <c r="H45" s="993"/>
      <c r="I45" s="993"/>
      <c r="J45" s="993"/>
      <c r="K45" s="993"/>
    </row>
    <row r="46" spans="1:11" ht="14.1" customHeight="1">
      <c r="A46" s="993"/>
      <c r="B46" s="993"/>
      <c r="C46" s="1009" t="s">
        <v>221</v>
      </c>
      <c r="D46" s="1010">
        <v>0</v>
      </c>
      <c r="E46" s="1010">
        <v>0</v>
      </c>
      <c r="F46" s="1010">
        <v>0</v>
      </c>
      <c r="G46" s="1010">
        <v>0</v>
      </c>
      <c r="H46" s="993"/>
      <c r="I46" s="993"/>
      <c r="J46" s="993"/>
      <c r="K46" s="993"/>
    </row>
    <row r="47" spans="1:11" ht="14.1" customHeight="1">
      <c r="A47" s="993"/>
      <c r="B47" s="993"/>
      <c r="C47" s="1009" t="s">
        <v>224</v>
      </c>
      <c r="D47" s="1010">
        <v>0</v>
      </c>
      <c r="E47" s="1010">
        <v>0</v>
      </c>
      <c r="F47" s="1010">
        <v>0</v>
      </c>
      <c r="G47" s="1010">
        <v>0</v>
      </c>
      <c r="H47" s="993"/>
      <c r="I47" s="993"/>
      <c r="J47" s="993"/>
      <c r="K47" s="993"/>
    </row>
    <row r="48" spans="1:11" ht="14.1" customHeight="1">
      <c r="A48" s="993"/>
      <c r="B48" s="993"/>
      <c r="C48" s="1009" t="s">
        <v>220</v>
      </c>
      <c r="D48" s="1010">
        <v>0</v>
      </c>
      <c r="E48" s="1010">
        <v>0</v>
      </c>
      <c r="F48" s="1010">
        <v>0</v>
      </c>
      <c r="G48" s="1010">
        <v>0</v>
      </c>
      <c r="H48" s="993"/>
      <c r="I48" s="993"/>
      <c r="J48" s="993"/>
      <c r="K48" s="993"/>
    </row>
    <row r="49" spans="1:11" ht="14.1" customHeight="1">
      <c r="A49" s="993"/>
      <c r="B49" s="993"/>
      <c r="C49" s="1009" t="s">
        <v>221</v>
      </c>
      <c r="D49" s="1010">
        <v>0</v>
      </c>
      <c r="E49" s="1010">
        <v>0</v>
      </c>
      <c r="F49" s="1010">
        <v>0</v>
      </c>
      <c r="G49" s="1010">
        <v>0</v>
      </c>
      <c r="H49" s="993"/>
      <c r="I49" s="993"/>
      <c r="J49" s="993"/>
      <c r="K49" s="993"/>
    </row>
    <row r="50" spans="1:11" ht="14.1" customHeight="1">
      <c r="A50" s="993"/>
      <c r="B50" s="993"/>
      <c r="C50" s="1009" t="s">
        <v>225</v>
      </c>
      <c r="D50" s="1010">
        <v>0</v>
      </c>
      <c r="E50" s="1010">
        <v>0</v>
      </c>
      <c r="F50" s="1010">
        <v>0</v>
      </c>
      <c r="G50" s="1010">
        <v>0</v>
      </c>
      <c r="H50" s="993"/>
      <c r="I50" s="993"/>
      <c r="J50" s="993"/>
      <c r="K50" s="993"/>
    </row>
    <row r="51" spans="1:11" ht="14.1" customHeight="1">
      <c r="A51" s="993"/>
      <c r="B51" s="993"/>
      <c r="C51" s="1009" t="s">
        <v>220</v>
      </c>
      <c r="D51" s="1010">
        <v>0</v>
      </c>
      <c r="E51" s="1010">
        <v>0</v>
      </c>
      <c r="F51" s="1010">
        <v>0</v>
      </c>
      <c r="G51" s="1010">
        <v>0</v>
      </c>
      <c r="H51" s="993"/>
      <c r="I51" s="993"/>
      <c r="J51" s="993"/>
      <c r="K51" s="993"/>
    </row>
    <row r="52" spans="1:11" ht="14.1" customHeight="1">
      <c r="A52" s="993"/>
      <c r="B52" s="993"/>
      <c r="C52" s="1009" t="s">
        <v>221</v>
      </c>
      <c r="D52" s="1010">
        <v>0</v>
      </c>
      <c r="E52" s="1010">
        <v>0</v>
      </c>
      <c r="F52" s="1010">
        <v>0</v>
      </c>
      <c r="G52" s="1010">
        <v>0</v>
      </c>
      <c r="H52" s="993"/>
      <c r="I52" s="993"/>
      <c r="J52" s="993"/>
      <c r="K52" s="993"/>
    </row>
    <row r="53" spans="1:11" ht="14.1" customHeight="1">
      <c r="A53" s="993"/>
      <c r="B53" s="993"/>
      <c r="C53" s="1009" t="s">
        <v>226</v>
      </c>
      <c r="D53" s="1010">
        <v>0</v>
      </c>
      <c r="E53" s="1010">
        <v>600000</v>
      </c>
      <c r="F53" s="1010">
        <v>600000</v>
      </c>
      <c r="G53" s="1010">
        <v>600000</v>
      </c>
      <c r="H53" s="993"/>
      <c r="I53" s="993"/>
      <c r="J53" s="993"/>
      <c r="K53" s="993"/>
    </row>
    <row r="54" spans="1:11" ht="14.1" customHeight="1">
      <c r="A54" s="993"/>
      <c r="B54" s="993"/>
      <c r="C54" s="1009" t="s">
        <v>220</v>
      </c>
      <c r="D54" s="1010">
        <v>0</v>
      </c>
      <c r="E54" s="1010">
        <v>600000</v>
      </c>
      <c r="F54" s="1010">
        <v>600000</v>
      </c>
      <c r="G54" s="1010">
        <v>600000</v>
      </c>
      <c r="H54" s="993"/>
      <c r="I54" s="993"/>
      <c r="J54" s="993"/>
      <c r="K54" s="993"/>
    </row>
    <row r="55" spans="1:11" ht="14.1" customHeight="1">
      <c r="A55" s="993"/>
      <c r="B55" s="993"/>
      <c r="C55" s="1009" t="s">
        <v>221</v>
      </c>
      <c r="D55" s="1010">
        <v>0</v>
      </c>
      <c r="E55" s="1010">
        <v>0</v>
      </c>
      <c r="F55" s="1010">
        <v>0</v>
      </c>
      <c r="G55" s="1010">
        <v>0</v>
      </c>
      <c r="H55" s="993"/>
      <c r="I55" s="993"/>
      <c r="J55" s="993"/>
      <c r="K55" s="993"/>
    </row>
    <row r="56" spans="1:11" ht="14.1" customHeight="1">
      <c r="A56" s="993"/>
      <c r="B56" s="993"/>
      <c r="C56" s="1009" t="s">
        <v>227</v>
      </c>
      <c r="D56" s="1010">
        <v>0</v>
      </c>
      <c r="E56" s="1010">
        <v>200000</v>
      </c>
      <c r="F56" s="1010">
        <v>200000</v>
      </c>
      <c r="G56" s="1010">
        <v>200000</v>
      </c>
      <c r="H56" s="993"/>
      <c r="I56" s="993"/>
      <c r="J56" s="993"/>
      <c r="K56" s="993"/>
    </row>
    <row r="57" spans="1:11" ht="14.1" customHeight="1">
      <c r="A57" s="993"/>
      <c r="B57" s="993"/>
      <c r="C57" s="1009" t="s">
        <v>220</v>
      </c>
      <c r="D57" s="1010">
        <v>0</v>
      </c>
      <c r="E57" s="1010">
        <v>200000</v>
      </c>
      <c r="F57" s="1010">
        <v>200000</v>
      </c>
      <c r="G57" s="1010">
        <v>200000</v>
      </c>
      <c r="H57" s="993"/>
      <c r="I57" s="993"/>
      <c r="J57" s="993"/>
      <c r="K57" s="993"/>
    </row>
    <row r="58" spans="1:11" ht="14.1" customHeight="1">
      <c r="A58" s="993"/>
      <c r="B58" s="993"/>
      <c r="C58" s="1009" t="s">
        <v>221</v>
      </c>
      <c r="D58" s="1010">
        <v>0</v>
      </c>
      <c r="E58" s="1010">
        <v>0</v>
      </c>
      <c r="F58" s="1010">
        <v>0</v>
      </c>
      <c r="G58" s="1010">
        <v>0</v>
      </c>
      <c r="H58" s="993"/>
      <c r="I58" s="993"/>
      <c r="J58" s="993"/>
      <c r="K58" s="993"/>
    </row>
    <row r="59" spans="1:11" ht="14.1" customHeight="1">
      <c r="A59" s="993"/>
      <c r="B59" s="993"/>
      <c r="C59" s="1009" t="s">
        <v>228</v>
      </c>
      <c r="D59" s="1010">
        <v>0</v>
      </c>
      <c r="E59" s="1010">
        <v>0</v>
      </c>
      <c r="F59" s="1010">
        <v>0</v>
      </c>
      <c r="G59" s="1010">
        <v>0</v>
      </c>
      <c r="H59" s="993"/>
      <c r="I59" s="993"/>
      <c r="J59" s="993"/>
      <c r="K59" s="993"/>
    </row>
    <row r="60" spans="1:11" ht="14.1" customHeight="1">
      <c r="A60" s="993"/>
      <c r="B60" s="993"/>
      <c r="C60" s="1009" t="s">
        <v>220</v>
      </c>
      <c r="D60" s="1010">
        <v>0</v>
      </c>
      <c r="E60" s="1010">
        <v>0</v>
      </c>
      <c r="F60" s="1010">
        <v>0</v>
      </c>
      <c r="G60" s="1010">
        <v>0</v>
      </c>
      <c r="H60" s="993"/>
      <c r="I60" s="993"/>
      <c r="J60" s="993"/>
      <c r="K60" s="993"/>
    </row>
    <row r="61" spans="1:11" ht="14.1" customHeight="1">
      <c r="A61" s="993"/>
      <c r="B61" s="993"/>
      <c r="C61" s="1009" t="s">
        <v>229</v>
      </c>
      <c r="D61" s="1010">
        <v>0</v>
      </c>
      <c r="E61" s="1010">
        <v>0</v>
      </c>
      <c r="F61" s="1010">
        <v>0</v>
      </c>
      <c r="G61" s="1010">
        <v>0</v>
      </c>
      <c r="H61" s="993"/>
      <c r="I61" s="993"/>
      <c r="J61" s="993"/>
      <c r="K61" s="993"/>
    </row>
    <row r="62" spans="1:11" ht="14.1" customHeight="1">
      <c r="A62" s="993"/>
      <c r="B62" s="993"/>
      <c r="C62" s="1009" t="s">
        <v>230</v>
      </c>
      <c r="D62" s="1010">
        <v>0</v>
      </c>
      <c r="E62" s="1010">
        <v>0</v>
      </c>
      <c r="F62" s="1010">
        <v>0</v>
      </c>
      <c r="G62" s="1010">
        <v>0</v>
      </c>
      <c r="H62" s="993"/>
      <c r="I62" s="993"/>
      <c r="J62" s="993"/>
      <c r="K62" s="993"/>
    </row>
    <row r="63" spans="1:11" ht="14.1" customHeight="1">
      <c r="A63" s="993"/>
      <c r="B63" s="993"/>
      <c r="C63" s="1009" t="s">
        <v>231</v>
      </c>
      <c r="D63" s="1010">
        <v>0</v>
      </c>
      <c r="E63" s="1010">
        <v>0</v>
      </c>
      <c r="F63" s="1010">
        <v>0</v>
      </c>
      <c r="G63" s="1010">
        <v>0</v>
      </c>
      <c r="H63" s="993"/>
      <c r="I63" s="993"/>
      <c r="J63" s="993"/>
      <c r="K63" s="993"/>
    </row>
    <row r="64" spans="1:11" ht="14.1" customHeight="1">
      <c r="A64" s="993"/>
      <c r="B64" s="993"/>
      <c r="C64" s="1009" t="s">
        <v>232</v>
      </c>
      <c r="D64" s="1010">
        <v>0</v>
      </c>
      <c r="E64" s="1010">
        <v>0</v>
      </c>
      <c r="F64" s="1010">
        <v>0</v>
      </c>
      <c r="G64" s="1010">
        <v>0</v>
      </c>
      <c r="H64" s="993"/>
      <c r="I64" s="993"/>
      <c r="J64" s="993"/>
      <c r="K64" s="993"/>
    </row>
    <row r="65" spans="1:11" ht="14.1" customHeight="1">
      <c r="A65" s="993"/>
      <c r="B65" s="993"/>
      <c r="C65" s="1009" t="s">
        <v>233</v>
      </c>
      <c r="D65" s="1010">
        <v>0</v>
      </c>
      <c r="E65" s="1010">
        <v>0</v>
      </c>
      <c r="F65" s="1010">
        <v>0</v>
      </c>
      <c r="G65" s="1010">
        <v>0</v>
      </c>
      <c r="H65" s="993"/>
      <c r="I65" s="993"/>
      <c r="J65" s="993"/>
      <c r="K65" s="993"/>
    </row>
    <row r="66" spans="1:11" ht="14.1" customHeight="1">
      <c r="A66" s="993"/>
      <c r="B66" s="993"/>
      <c r="C66" s="1009" t="s">
        <v>220</v>
      </c>
      <c r="D66" s="1010">
        <v>0</v>
      </c>
      <c r="E66" s="1010">
        <v>0</v>
      </c>
      <c r="F66" s="1010">
        <v>0</v>
      </c>
      <c r="G66" s="1010">
        <v>0</v>
      </c>
      <c r="H66" s="993"/>
      <c r="I66" s="993"/>
      <c r="J66" s="993"/>
      <c r="K66" s="993"/>
    </row>
    <row r="67" spans="1:11" ht="14.1" customHeight="1">
      <c r="A67" s="993"/>
      <c r="B67" s="993"/>
      <c r="C67" s="1009" t="s">
        <v>229</v>
      </c>
      <c r="D67" s="1010">
        <v>0</v>
      </c>
      <c r="E67" s="1010">
        <v>0</v>
      </c>
      <c r="F67" s="1010">
        <v>0</v>
      </c>
      <c r="G67" s="1010">
        <v>0</v>
      </c>
      <c r="H67" s="993"/>
      <c r="I67" s="993"/>
      <c r="J67" s="993"/>
      <c r="K67" s="993"/>
    </row>
    <row r="68" spans="1:11" ht="14.1" customHeight="1">
      <c r="A68" s="993"/>
      <c r="B68" s="993"/>
      <c r="C68" s="1009" t="s">
        <v>230</v>
      </c>
      <c r="D68" s="1010">
        <v>0</v>
      </c>
      <c r="E68" s="1010">
        <v>0</v>
      </c>
      <c r="F68" s="1010">
        <v>0</v>
      </c>
      <c r="G68" s="1010">
        <v>0</v>
      </c>
      <c r="H68" s="993"/>
      <c r="I68" s="993"/>
      <c r="J68" s="993"/>
      <c r="K68" s="993"/>
    </row>
    <row r="69" spans="1:11" ht="14.1" customHeight="1">
      <c r="A69" s="993"/>
      <c r="B69" s="993"/>
      <c r="C69" s="1009" t="s">
        <v>231</v>
      </c>
      <c r="D69" s="1010">
        <v>0</v>
      </c>
      <c r="E69" s="1010">
        <v>0</v>
      </c>
      <c r="F69" s="1010">
        <v>0</v>
      </c>
      <c r="G69" s="1010">
        <v>0</v>
      </c>
      <c r="H69" s="993"/>
      <c r="I69" s="993"/>
      <c r="J69" s="993"/>
      <c r="K69" s="993"/>
    </row>
    <row r="70" spans="1:11" ht="14.1" customHeight="1">
      <c r="A70" s="993"/>
      <c r="B70" s="993"/>
      <c r="C70" s="1009" t="s">
        <v>232</v>
      </c>
      <c r="D70" s="1010">
        <v>0</v>
      </c>
      <c r="E70" s="1010">
        <v>0</v>
      </c>
      <c r="F70" s="1010">
        <v>0</v>
      </c>
      <c r="G70" s="1010">
        <v>0</v>
      </c>
      <c r="H70" s="993"/>
      <c r="I70" s="993"/>
      <c r="J70" s="993"/>
      <c r="K70" s="993"/>
    </row>
    <row r="71" spans="1:11" ht="14.1" customHeight="1">
      <c r="A71" s="993"/>
      <c r="B71" s="993"/>
      <c r="C71" s="1009" t="s">
        <v>234</v>
      </c>
      <c r="D71" s="1010">
        <v>0</v>
      </c>
      <c r="E71" s="1010">
        <v>0</v>
      </c>
      <c r="F71" s="1010">
        <v>0</v>
      </c>
      <c r="G71" s="1010">
        <v>0</v>
      </c>
      <c r="H71" s="993"/>
      <c r="I71" s="993"/>
      <c r="J71" s="993"/>
      <c r="K71" s="993"/>
    </row>
    <row r="72" spans="1:11" ht="14.1" customHeight="1">
      <c r="A72" s="993"/>
      <c r="B72" s="993"/>
      <c r="C72" s="1009" t="s">
        <v>220</v>
      </c>
      <c r="D72" s="1010">
        <v>0</v>
      </c>
      <c r="E72" s="1010">
        <v>0</v>
      </c>
      <c r="F72" s="1010">
        <v>0</v>
      </c>
      <c r="G72" s="1010">
        <v>0</v>
      </c>
      <c r="H72" s="993"/>
      <c r="I72" s="993"/>
      <c r="J72" s="993"/>
      <c r="K72" s="993"/>
    </row>
    <row r="73" spans="1:11" ht="14.1" customHeight="1">
      <c r="A73" s="993"/>
      <c r="B73" s="993"/>
      <c r="C73" s="1009" t="s">
        <v>229</v>
      </c>
      <c r="D73" s="1010">
        <v>0</v>
      </c>
      <c r="E73" s="1010">
        <v>0</v>
      </c>
      <c r="F73" s="1010">
        <v>0</v>
      </c>
      <c r="G73" s="1010">
        <v>0</v>
      </c>
      <c r="H73" s="993"/>
      <c r="I73" s="993"/>
      <c r="J73" s="993"/>
      <c r="K73" s="993"/>
    </row>
    <row r="74" spans="1:11" ht="14.1" customHeight="1">
      <c r="A74" s="993"/>
      <c r="B74" s="993"/>
      <c r="C74" s="1009" t="s">
        <v>230</v>
      </c>
      <c r="D74" s="1010">
        <v>0</v>
      </c>
      <c r="E74" s="1010">
        <v>0</v>
      </c>
      <c r="F74" s="1010">
        <v>0</v>
      </c>
      <c r="G74" s="1010">
        <v>0</v>
      </c>
      <c r="H74" s="993"/>
      <c r="I74" s="993"/>
      <c r="J74" s="993"/>
      <c r="K74" s="993"/>
    </row>
    <row r="75" spans="1:11" ht="14.1" customHeight="1">
      <c r="A75" s="993"/>
      <c r="B75" s="993"/>
      <c r="C75" s="1009" t="s">
        <v>231</v>
      </c>
      <c r="D75" s="1010">
        <v>0</v>
      </c>
      <c r="E75" s="1010">
        <v>0</v>
      </c>
      <c r="F75" s="1010">
        <v>0</v>
      </c>
      <c r="G75" s="1010">
        <v>0</v>
      </c>
      <c r="H75" s="993"/>
      <c r="I75" s="993"/>
      <c r="J75" s="993"/>
      <c r="K75" s="993"/>
    </row>
    <row r="76" spans="1:11" ht="14.1" customHeight="1">
      <c r="A76" s="993"/>
      <c r="B76" s="993"/>
      <c r="C76" s="1009" t="s">
        <v>232</v>
      </c>
      <c r="D76" s="1010">
        <v>0</v>
      </c>
      <c r="E76" s="1010">
        <v>0</v>
      </c>
      <c r="F76" s="1010">
        <v>0</v>
      </c>
      <c r="G76" s="1010">
        <v>0</v>
      </c>
      <c r="H76" s="993"/>
      <c r="I76" s="993"/>
      <c r="J76" s="993"/>
      <c r="K76" s="993"/>
    </row>
    <row r="77" spans="1:11" ht="14.1" customHeight="1">
      <c r="A77" s="993"/>
      <c r="B77" s="993"/>
      <c r="C77" s="1009" t="s">
        <v>235</v>
      </c>
      <c r="D77" s="1010">
        <v>0</v>
      </c>
      <c r="E77" s="1010">
        <v>0</v>
      </c>
      <c r="F77" s="1010">
        <v>0</v>
      </c>
      <c r="G77" s="1010">
        <v>0</v>
      </c>
      <c r="H77" s="993"/>
      <c r="I77" s="993"/>
      <c r="J77" s="993"/>
      <c r="K77" s="993"/>
    </row>
    <row r="78" spans="1:11" ht="14.1" customHeight="1">
      <c r="A78" s="993"/>
      <c r="B78" s="993"/>
      <c r="C78" s="1009" t="s">
        <v>236</v>
      </c>
      <c r="D78" s="1010">
        <v>0</v>
      </c>
      <c r="E78" s="1010">
        <v>0</v>
      </c>
      <c r="F78" s="1010">
        <v>0</v>
      </c>
      <c r="G78" s="1010">
        <v>0</v>
      </c>
      <c r="H78" s="993"/>
      <c r="I78" s="993"/>
      <c r="J78" s="993"/>
      <c r="K78" s="993"/>
    </row>
    <row r="79" spans="1:11" ht="14.1" customHeight="1">
      <c r="A79" s="993"/>
      <c r="B79" s="993"/>
      <c r="C79" s="1011" t="s">
        <v>237</v>
      </c>
      <c r="D79" s="1010">
        <v>0</v>
      </c>
      <c r="E79" s="1010">
        <v>17970000</v>
      </c>
      <c r="F79" s="1010">
        <v>18501000</v>
      </c>
      <c r="G79" s="1010">
        <v>18573000</v>
      </c>
      <c r="H79" s="993"/>
      <c r="I79" s="993"/>
      <c r="J79" s="993"/>
      <c r="K79" s="993"/>
    </row>
    <row r="80" spans="1:11" ht="14.1" customHeight="1">
      <c r="A80" s="993"/>
      <c r="B80" s="993"/>
      <c r="C80" s="1643" t="s">
        <v>51</v>
      </c>
      <c r="D80" s="1644"/>
      <c r="E80" s="1644"/>
      <c r="F80" s="1644"/>
      <c r="G80" s="1644"/>
      <c r="H80" s="993"/>
      <c r="I80" s="993"/>
      <c r="J80" s="993"/>
      <c r="K80" s="993"/>
    </row>
    <row r="81" spans="1:11" ht="14.1" customHeight="1">
      <c r="A81" s="993"/>
      <c r="B81" s="993"/>
      <c r="C81" s="1002" t="s">
        <v>2161</v>
      </c>
      <c r="D81" s="1643" t="s">
        <v>2162</v>
      </c>
      <c r="E81" s="1644"/>
      <c r="F81" s="1644"/>
      <c r="G81" s="1644"/>
      <c r="H81" s="993"/>
      <c r="I81" s="993"/>
      <c r="J81" s="993"/>
      <c r="K81" s="993"/>
    </row>
    <row r="82" spans="1:11" ht="14.1" customHeight="1">
      <c r="A82" s="993"/>
      <c r="B82" s="993"/>
      <c r="C82" s="1003" t="s">
        <v>209</v>
      </c>
      <c r="D82" s="1659" t="s">
        <v>2163</v>
      </c>
      <c r="E82" s="1660"/>
      <c r="F82" s="1660"/>
      <c r="G82" s="1660"/>
      <c r="H82" s="993"/>
      <c r="I82" s="993"/>
      <c r="J82" s="993"/>
      <c r="K82" s="993"/>
    </row>
    <row r="83" spans="1:11" ht="14.1" customHeight="1">
      <c r="A83" s="993"/>
      <c r="B83" s="993"/>
      <c r="C83" s="1004" t="s">
        <v>211</v>
      </c>
      <c r="D83" s="1661" t="s">
        <v>2162</v>
      </c>
      <c r="E83" s="1662"/>
      <c r="F83" s="1662"/>
      <c r="G83" s="1662"/>
      <c r="H83" s="993"/>
      <c r="I83" s="993"/>
      <c r="J83" s="993"/>
      <c r="K83" s="993"/>
    </row>
    <row r="84" spans="1:11" ht="14.1" customHeight="1">
      <c r="A84" s="993"/>
      <c r="B84" s="993"/>
      <c r="C84" s="1004" t="s">
        <v>31</v>
      </c>
      <c r="D84" s="1661" t="s">
        <v>2164</v>
      </c>
      <c r="E84" s="1662"/>
      <c r="F84" s="1662"/>
      <c r="G84" s="1662"/>
      <c r="H84" s="993"/>
      <c r="I84" s="993"/>
      <c r="J84" s="993"/>
      <c r="K84" s="993"/>
    </row>
    <row r="85" spans="1:11" ht="15" customHeight="1">
      <c r="A85" s="993"/>
      <c r="B85" s="993"/>
      <c r="C85" s="1005"/>
      <c r="D85" s="1006">
        <v>2025</v>
      </c>
      <c r="E85" s="1006">
        <v>2026</v>
      </c>
      <c r="F85" s="1006">
        <v>2027</v>
      </c>
      <c r="G85" s="1006">
        <v>2028</v>
      </c>
      <c r="H85" s="993"/>
      <c r="I85" s="993"/>
      <c r="J85" s="993"/>
      <c r="K85" s="993"/>
    </row>
    <row r="86" spans="1:11" ht="15" customHeight="1">
      <c r="A86" s="993"/>
      <c r="B86" s="993"/>
      <c r="C86" s="1007"/>
      <c r="D86" s="1008" t="s">
        <v>13</v>
      </c>
      <c r="E86" s="1008" t="s">
        <v>14</v>
      </c>
      <c r="F86" s="1008" t="s">
        <v>14</v>
      </c>
      <c r="G86" s="1008" t="s">
        <v>14</v>
      </c>
      <c r="H86" s="993"/>
      <c r="I86" s="993"/>
      <c r="J86" s="993"/>
      <c r="K86" s="993"/>
    </row>
    <row r="87" spans="1:11" ht="14.1" customHeight="1">
      <c r="A87" s="993"/>
      <c r="B87" s="993"/>
      <c r="C87" s="997" t="s">
        <v>33</v>
      </c>
      <c r="D87" s="1001" t="s">
        <v>200</v>
      </c>
      <c r="E87" s="1001" t="s">
        <v>248</v>
      </c>
      <c r="F87" s="1001" t="s">
        <v>248</v>
      </c>
      <c r="G87" s="1001" t="s">
        <v>248</v>
      </c>
      <c r="H87" s="993"/>
      <c r="I87" s="993"/>
      <c r="J87" s="993"/>
      <c r="K87" s="993"/>
    </row>
    <row r="88" spans="1:11" ht="14.1" customHeight="1">
      <c r="A88" s="993"/>
      <c r="B88" s="993"/>
      <c r="C88" s="997" t="s">
        <v>214</v>
      </c>
      <c r="D88" s="1001" t="s">
        <v>1255</v>
      </c>
      <c r="E88" s="1001" t="s">
        <v>1255</v>
      </c>
      <c r="F88" s="1001" t="s">
        <v>1255</v>
      </c>
      <c r="G88" s="1001" t="s">
        <v>1255</v>
      </c>
      <c r="H88" s="993"/>
      <c r="I88" s="993"/>
      <c r="J88" s="993"/>
      <c r="K88" s="993"/>
    </row>
    <row r="89" spans="1:11" ht="14.1" customHeight="1">
      <c r="A89" s="993"/>
      <c r="B89" s="993"/>
      <c r="C89" s="997" t="s">
        <v>215</v>
      </c>
      <c r="D89" s="1001" t="s">
        <v>164</v>
      </c>
      <c r="E89" s="1001" t="s">
        <v>1255</v>
      </c>
      <c r="F89" s="1001" t="s">
        <v>1255</v>
      </c>
      <c r="G89" s="1001" t="s">
        <v>1255</v>
      </c>
      <c r="H89" s="993"/>
      <c r="I89" s="993"/>
      <c r="J89" s="993"/>
      <c r="K89" s="993"/>
    </row>
    <row r="90" spans="1:11" ht="14.1" customHeight="1">
      <c r="A90" s="993"/>
      <c r="B90" s="993"/>
      <c r="C90" s="997" t="s">
        <v>216</v>
      </c>
      <c r="D90" s="1001" t="s">
        <v>200</v>
      </c>
      <c r="E90" s="1001" t="s">
        <v>200</v>
      </c>
      <c r="F90" s="1001" t="s">
        <v>164</v>
      </c>
      <c r="G90" s="1001" t="s">
        <v>164</v>
      </c>
      <c r="H90" s="993"/>
      <c r="I90" s="993"/>
      <c r="J90" s="993"/>
      <c r="K90" s="993"/>
    </row>
    <row r="91" spans="1:11" ht="14.1" customHeight="1">
      <c r="A91" s="993"/>
      <c r="B91" s="993"/>
      <c r="C91" s="997" t="s">
        <v>217</v>
      </c>
      <c r="D91" s="1001" t="s">
        <v>200</v>
      </c>
      <c r="E91" s="1001" t="s">
        <v>164</v>
      </c>
      <c r="F91" s="1001" t="s">
        <v>164</v>
      </c>
      <c r="G91" s="1001" t="s">
        <v>164</v>
      </c>
      <c r="H91" s="993"/>
      <c r="I91" s="993"/>
      <c r="J91" s="993"/>
      <c r="K91" s="993"/>
    </row>
    <row r="92" spans="1:11" ht="14.1" customHeight="1">
      <c r="A92" s="993"/>
      <c r="B92" s="993"/>
      <c r="C92" s="997" t="s">
        <v>39</v>
      </c>
      <c r="D92" s="1001" t="s">
        <v>200</v>
      </c>
      <c r="E92" s="1001" t="s">
        <v>200</v>
      </c>
      <c r="F92" s="1001" t="s">
        <v>164</v>
      </c>
      <c r="G92" s="1001" t="s">
        <v>164</v>
      </c>
      <c r="H92" s="993"/>
      <c r="I92" s="993"/>
      <c r="J92" s="993"/>
      <c r="K92" s="993"/>
    </row>
    <row r="93" spans="1:11" ht="14.1" customHeight="1">
      <c r="A93" s="993"/>
      <c r="B93" s="993"/>
      <c r="C93" s="1663" t="s">
        <v>218</v>
      </c>
      <c r="D93" s="1664"/>
      <c r="E93" s="1664"/>
      <c r="F93" s="1664"/>
      <c r="G93" s="1664"/>
      <c r="H93" s="993"/>
      <c r="I93" s="993"/>
      <c r="J93" s="993"/>
      <c r="K93" s="993"/>
    </row>
    <row r="94" spans="1:11" ht="14.1" customHeight="1">
      <c r="A94" s="993"/>
      <c r="B94" s="993"/>
      <c r="C94" s="1005"/>
      <c r="D94" s="1006">
        <v>2025</v>
      </c>
      <c r="E94" s="1006">
        <v>2026</v>
      </c>
      <c r="F94" s="1006">
        <v>2027</v>
      </c>
      <c r="G94" s="1006">
        <v>2028</v>
      </c>
      <c r="H94" s="993"/>
      <c r="I94" s="993"/>
      <c r="J94" s="993"/>
      <c r="K94" s="993"/>
    </row>
    <row r="95" spans="1:11" ht="14.1" customHeight="1">
      <c r="A95" s="993"/>
      <c r="B95" s="993"/>
      <c r="C95" s="1007"/>
      <c r="D95" s="1008" t="s">
        <v>13</v>
      </c>
      <c r="E95" s="1008" t="s">
        <v>14</v>
      </c>
      <c r="F95" s="1008" t="s">
        <v>14</v>
      </c>
      <c r="G95" s="1008" t="s">
        <v>14</v>
      </c>
      <c r="H95" s="993"/>
      <c r="I95" s="993"/>
      <c r="J95" s="993"/>
      <c r="K95" s="993"/>
    </row>
    <row r="96" spans="1:11" ht="14.1" customHeight="1">
      <c r="A96" s="993"/>
      <c r="B96" s="993"/>
      <c r="C96" s="1009" t="s">
        <v>219</v>
      </c>
      <c r="D96" s="1010">
        <v>0</v>
      </c>
      <c r="E96" s="1010">
        <v>0</v>
      </c>
      <c r="F96" s="1010">
        <v>0</v>
      </c>
      <c r="G96" s="1010">
        <v>0</v>
      </c>
      <c r="H96" s="993"/>
      <c r="I96" s="993"/>
      <c r="J96" s="993"/>
      <c r="K96" s="993"/>
    </row>
    <row r="97" spans="1:11" ht="14.1" customHeight="1">
      <c r="A97" s="993"/>
      <c r="B97" s="993"/>
      <c r="C97" s="1009" t="s">
        <v>220</v>
      </c>
      <c r="D97" s="1010">
        <v>0</v>
      </c>
      <c r="E97" s="1010">
        <v>0</v>
      </c>
      <c r="F97" s="1010">
        <v>0</v>
      </c>
      <c r="G97" s="1010">
        <v>0</v>
      </c>
      <c r="H97" s="993"/>
      <c r="I97" s="993"/>
      <c r="J97" s="993"/>
      <c r="K97" s="993"/>
    </row>
    <row r="98" spans="1:11" ht="14.1" customHeight="1">
      <c r="A98" s="993"/>
      <c r="B98" s="993"/>
      <c r="C98" s="1009" t="s">
        <v>221</v>
      </c>
      <c r="D98" s="1010">
        <v>0</v>
      </c>
      <c r="E98" s="1010">
        <v>0</v>
      </c>
      <c r="F98" s="1010">
        <v>0</v>
      </c>
      <c r="G98" s="1010">
        <v>0</v>
      </c>
      <c r="H98" s="993"/>
      <c r="I98" s="993"/>
      <c r="J98" s="993"/>
      <c r="K98" s="993"/>
    </row>
    <row r="99" spans="1:11" ht="14.1" customHeight="1">
      <c r="A99" s="993"/>
      <c r="B99" s="993"/>
      <c r="C99" s="1009" t="s">
        <v>222</v>
      </c>
      <c r="D99" s="1010">
        <v>0</v>
      </c>
      <c r="E99" s="1010">
        <v>0</v>
      </c>
      <c r="F99" s="1010">
        <v>0</v>
      </c>
      <c r="G99" s="1010">
        <v>0</v>
      </c>
      <c r="H99" s="993"/>
      <c r="I99" s="993"/>
      <c r="J99" s="993"/>
      <c r="K99" s="993"/>
    </row>
    <row r="100" spans="1:11" ht="14.1" customHeight="1">
      <c r="A100" s="993"/>
      <c r="B100" s="993"/>
      <c r="C100" s="1009" t="s">
        <v>220</v>
      </c>
      <c r="D100" s="1010">
        <v>0</v>
      </c>
      <c r="E100" s="1010">
        <v>0</v>
      </c>
      <c r="F100" s="1010">
        <v>0</v>
      </c>
      <c r="G100" s="1010">
        <v>0</v>
      </c>
      <c r="H100" s="993"/>
      <c r="I100" s="993"/>
      <c r="J100" s="993"/>
      <c r="K100" s="993"/>
    </row>
    <row r="101" spans="1:11" ht="14.1" customHeight="1">
      <c r="A101" s="993"/>
      <c r="B101" s="993"/>
      <c r="C101" s="1009" t="s">
        <v>221</v>
      </c>
      <c r="D101" s="1010">
        <v>0</v>
      </c>
      <c r="E101" s="1010">
        <v>0</v>
      </c>
      <c r="F101" s="1010">
        <v>0</v>
      </c>
      <c r="G101" s="1010">
        <v>0</v>
      </c>
      <c r="H101" s="993"/>
      <c r="I101" s="993"/>
      <c r="J101" s="993"/>
      <c r="K101" s="993"/>
    </row>
    <row r="102" spans="1:11" ht="14.1" customHeight="1">
      <c r="A102" s="993"/>
      <c r="B102" s="993"/>
      <c r="C102" s="1009" t="s">
        <v>223</v>
      </c>
      <c r="D102" s="1010">
        <v>0</v>
      </c>
      <c r="E102" s="1010">
        <v>0</v>
      </c>
      <c r="F102" s="1010">
        <v>0</v>
      </c>
      <c r="G102" s="1010">
        <v>0</v>
      </c>
      <c r="H102" s="993"/>
      <c r="I102" s="993"/>
      <c r="J102" s="993"/>
      <c r="K102" s="993"/>
    </row>
    <row r="103" spans="1:11" ht="14.1" customHeight="1">
      <c r="A103" s="993"/>
      <c r="B103" s="993"/>
      <c r="C103" s="1009" t="s">
        <v>220</v>
      </c>
      <c r="D103" s="1010">
        <v>0</v>
      </c>
      <c r="E103" s="1010">
        <v>0</v>
      </c>
      <c r="F103" s="1010">
        <v>0</v>
      </c>
      <c r="G103" s="1010">
        <v>0</v>
      </c>
      <c r="H103" s="993"/>
      <c r="I103" s="993"/>
      <c r="J103" s="993"/>
      <c r="K103" s="993"/>
    </row>
    <row r="104" spans="1:11" ht="14.1" customHeight="1">
      <c r="A104" s="993"/>
      <c r="B104" s="993"/>
      <c r="C104" s="1009" t="s">
        <v>221</v>
      </c>
      <c r="D104" s="1010">
        <v>0</v>
      </c>
      <c r="E104" s="1010">
        <v>0</v>
      </c>
      <c r="F104" s="1010">
        <v>0</v>
      </c>
      <c r="G104" s="1010">
        <v>0</v>
      </c>
      <c r="H104" s="993"/>
      <c r="I104" s="993"/>
      <c r="J104" s="993"/>
      <c r="K104" s="993"/>
    </row>
    <row r="105" spans="1:11" ht="14.1" customHeight="1">
      <c r="A105" s="993"/>
      <c r="B105" s="993"/>
      <c r="C105" s="1009" t="s">
        <v>224</v>
      </c>
      <c r="D105" s="1010">
        <v>0</v>
      </c>
      <c r="E105" s="1010">
        <v>0</v>
      </c>
      <c r="F105" s="1010">
        <v>0</v>
      </c>
      <c r="G105" s="1010">
        <v>0</v>
      </c>
      <c r="H105" s="993"/>
      <c r="I105" s="993"/>
      <c r="J105" s="993"/>
      <c r="K105" s="993"/>
    </row>
    <row r="106" spans="1:11" ht="14.1" customHeight="1">
      <c r="A106" s="993"/>
      <c r="B106" s="993"/>
      <c r="C106" s="1009" t="s">
        <v>220</v>
      </c>
      <c r="D106" s="1010">
        <v>0</v>
      </c>
      <c r="E106" s="1010">
        <v>0</v>
      </c>
      <c r="F106" s="1010">
        <v>0</v>
      </c>
      <c r="G106" s="1010">
        <v>0</v>
      </c>
      <c r="H106" s="993"/>
      <c r="I106" s="993"/>
      <c r="J106" s="993"/>
      <c r="K106" s="993"/>
    </row>
    <row r="107" spans="1:11" ht="14.1" customHeight="1">
      <c r="A107" s="993"/>
      <c r="B107" s="993"/>
      <c r="C107" s="1009" t="s">
        <v>221</v>
      </c>
      <c r="D107" s="1010">
        <v>0</v>
      </c>
      <c r="E107" s="1010">
        <v>0</v>
      </c>
      <c r="F107" s="1010">
        <v>0</v>
      </c>
      <c r="G107" s="1010">
        <v>0</v>
      </c>
      <c r="H107" s="993"/>
      <c r="I107" s="993"/>
      <c r="J107" s="993"/>
      <c r="K107" s="993"/>
    </row>
    <row r="108" spans="1:11" ht="14.1" customHeight="1">
      <c r="A108" s="993"/>
      <c r="B108" s="993"/>
      <c r="C108" s="1009" t="s">
        <v>225</v>
      </c>
      <c r="D108" s="1010">
        <v>0</v>
      </c>
      <c r="E108" s="1010">
        <v>0</v>
      </c>
      <c r="F108" s="1010">
        <v>0</v>
      </c>
      <c r="G108" s="1010">
        <v>0</v>
      </c>
      <c r="H108" s="993"/>
      <c r="I108" s="993"/>
      <c r="J108" s="993"/>
      <c r="K108" s="993"/>
    </row>
    <row r="109" spans="1:11" ht="14.1" customHeight="1">
      <c r="A109" s="993"/>
      <c r="B109" s="993"/>
      <c r="C109" s="1009" t="s">
        <v>220</v>
      </c>
      <c r="D109" s="1010">
        <v>0</v>
      </c>
      <c r="E109" s="1010">
        <v>0</v>
      </c>
      <c r="F109" s="1010">
        <v>0</v>
      </c>
      <c r="G109" s="1010">
        <v>0</v>
      </c>
      <c r="H109" s="993"/>
      <c r="I109" s="993"/>
      <c r="J109" s="993"/>
      <c r="K109" s="993"/>
    </row>
    <row r="110" spans="1:11" ht="14.1" customHeight="1">
      <c r="A110" s="993"/>
      <c r="B110" s="993"/>
      <c r="C110" s="1009" t="s">
        <v>221</v>
      </c>
      <c r="D110" s="1010">
        <v>0</v>
      </c>
      <c r="E110" s="1010">
        <v>0</v>
      </c>
      <c r="F110" s="1010">
        <v>0</v>
      </c>
      <c r="G110" s="1010">
        <v>0</v>
      </c>
      <c r="H110" s="993"/>
      <c r="I110" s="993"/>
      <c r="J110" s="993"/>
      <c r="K110" s="993"/>
    </row>
    <row r="111" spans="1:11" ht="14.1" customHeight="1">
      <c r="A111" s="993"/>
      <c r="B111" s="993"/>
      <c r="C111" s="1009" t="s">
        <v>226</v>
      </c>
      <c r="D111" s="1010">
        <v>0</v>
      </c>
      <c r="E111" s="1010">
        <v>0</v>
      </c>
      <c r="F111" s="1010">
        <v>0</v>
      </c>
      <c r="G111" s="1010">
        <v>0</v>
      </c>
      <c r="H111" s="993"/>
      <c r="I111" s="993"/>
      <c r="J111" s="993"/>
      <c r="K111" s="993"/>
    </row>
    <row r="112" spans="1:11" ht="14.1" customHeight="1">
      <c r="A112" s="993"/>
      <c r="B112" s="993"/>
      <c r="C112" s="1009" t="s">
        <v>220</v>
      </c>
      <c r="D112" s="1010">
        <v>0</v>
      </c>
      <c r="E112" s="1010">
        <v>0</v>
      </c>
      <c r="F112" s="1010">
        <v>0</v>
      </c>
      <c r="G112" s="1010">
        <v>0</v>
      </c>
      <c r="H112" s="993"/>
      <c r="I112" s="993"/>
      <c r="J112" s="993"/>
      <c r="K112" s="993"/>
    </row>
    <row r="113" spans="1:11" ht="14.1" customHeight="1">
      <c r="A113" s="993"/>
      <c r="B113" s="993"/>
      <c r="C113" s="1009" t="s">
        <v>221</v>
      </c>
      <c r="D113" s="1010">
        <v>0</v>
      </c>
      <c r="E113" s="1010">
        <v>0</v>
      </c>
      <c r="F113" s="1010">
        <v>0</v>
      </c>
      <c r="G113" s="1010">
        <v>0</v>
      </c>
      <c r="H113" s="993"/>
      <c r="I113" s="993"/>
      <c r="J113" s="993"/>
      <c r="K113" s="993"/>
    </row>
    <row r="114" spans="1:11" ht="14.1" customHeight="1">
      <c r="A114" s="993"/>
      <c r="B114" s="993"/>
      <c r="C114" s="1009" t="s">
        <v>227</v>
      </c>
      <c r="D114" s="1010">
        <v>0</v>
      </c>
      <c r="E114" s="1010">
        <v>0</v>
      </c>
      <c r="F114" s="1010">
        <v>0</v>
      </c>
      <c r="G114" s="1010">
        <v>0</v>
      </c>
      <c r="H114" s="993"/>
      <c r="I114" s="993"/>
      <c r="J114" s="993"/>
      <c r="K114" s="993"/>
    </row>
    <row r="115" spans="1:11" ht="14.1" customHeight="1">
      <c r="A115" s="993"/>
      <c r="B115" s="993"/>
      <c r="C115" s="1009" t="s">
        <v>220</v>
      </c>
      <c r="D115" s="1010">
        <v>0</v>
      </c>
      <c r="E115" s="1010">
        <v>0</v>
      </c>
      <c r="F115" s="1010">
        <v>0</v>
      </c>
      <c r="G115" s="1010">
        <v>0</v>
      </c>
      <c r="H115" s="993"/>
      <c r="I115" s="993"/>
      <c r="J115" s="993"/>
      <c r="K115" s="993"/>
    </row>
    <row r="116" spans="1:11" ht="14.1" customHeight="1">
      <c r="A116" s="993"/>
      <c r="B116" s="993"/>
      <c r="C116" s="1009" t="s">
        <v>221</v>
      </c>
      <c r="D116" s="1010">
        <v>0</v>
      </c>
      <c r="E116" s="1010">
        <v>0</v>
      </c>
      <c r="F116" s="1010">
        <v>0</v>
      </c>
      <c r="G116" s="1010">
        <v>0</v>
      </c>
      <c r="H116" s="993"/>
      <c r="I116" s="993"/>
      <c r="J116" s="993"/>
      <c r="K116" s="993"/>
    </row>
    <row r="117" spans="1:11" ht="14.1" customHeight="1">
      <c r="A117" s="993"/>
      <c r="B117" s="993"/>
      <c r="C117" s="1009" t="s">
        <v>228</v>
      </c>
      <c r="D117" s="1010">
        <v>0</v>
      </c>
      <c r="E117" s="1010">
        <v>0</v>
      </c>
      <c r="F117" s="1010">
        <v>0</v>
      </c>
      <c r="G117" s="1010">
        <v>0</v>
      </c>
      <c r="H117" s="993"/>
      <c r="I117" s="993"/>
      <c r="J117" s="993"/>
      <c r="K117" s="993"/>
    </row>
    <row r="118" spans="1:11" ht="14.1" customHeight="1">
      <c r="A118" s="993"/>
      <c r="B118" s="993"/>
      <c r="C118" s="1009" t="s">
        <v>220</v>
      </c>
      <c r="D118" s="1010">
        <v>0</v>
      </c>
      <c r="E118" s="1010">
        <v>0</v>
      </c>
      <c r="F118" s="1010">
        <v>0</v>
      </c>
      <c r="G118" s="1010">
        <v>0</v>
      </c>
      <c r="H118" s="993"/>
      <c r="I118" s="993"/>
      <c r="J118" s="993"/>
      <c r="K118" s="993"/>
    </row>
    <row r="119" spans="1:11" ht="14.1" customHeight="1">
      <c r="A119" s="993"/>
      <c r="B119" s="993"/>
      <c r="C119" s="1009" t="s">
        <v>229</v>
      </c>
      <c r="D119" s="1010">
        <v>0</v>
      </c>
      <c r="E119" s="1010">
        <v>0</v>
      </c>
      <c r="F119" s="1010">
        <v>0</v>
      </c>
      <c r="G119" s="1010">
        <v>0</v>
      </c>
      <c r="H119" s="993"/>
      <c r="I119" s="993"/>
      <c r="J119" s="993"/>
      <c r="K119" s="993"/>
    </row>
    <row r="120" spans="1:11" ht="14.1" customHeight="1">
      <c r="A120" s="993"/>
      <c r="B120" s="993"/>
      <c r="C120" s="1009" t="s">
        <v>230</v>
      </c>
      <c r="D120" s="1010">
        <v>0</v>
      </c>
      <c r="E120" s="1010">
        <v>0</v>
      </c>
      <c r="F120" s="1010">
        <v>0</v>
      </c>
      <c r="G120" s="1010">
        <v>0</v>
      </c>
      <c r="H120" s="993"/>
      <c r="I120" s="993"/>
      <c r="J120" s="993"/>
      <c r="K120" s="993"/>
    </row>
    <row r="121" spans="1:11" ht="14.1" customHeight="1">
      <c r="A121" s="993"/>
      <c r="B121" s="993"/>
      <c r="C121" s="1009" t="s">
        <v>231</v>
      </c>
      <c r="D121" s="1010">
        <v>0</v>
      </c>
      <c r="E121" s="1010">
        <v>0</v>
      </c>
      <c r="F121" s="1010">
        <v>0</v>
      </c>
      <c r="G121" s="1010">
        <v>0</v>
      </c>
      <c r="H121" s="993"/>
      <c r="I121" s="993"/>
      <c r="J121" s="993"/>
      <c r="K121" s="993"/>
    </row>
    <row r="122" spans="1:11" ht="14.1" customHeight="1">
      <c r="A122" s="993"/>
      <c r="B122" s="993"/>
      <c r="C122" s="1009" t="s">
        <v>232</v>
      </c>
      <c r="D122" s="1010">
        <v>0</v>
      </c>
      <c r="E122" s="1010">
        <v>0</v>
      </c>
      <c r="F122" s="1010">
        <v>0</v>
      </c>
      <c r="G122" s="1010">
        <v>0</v>
      </c>
      <c r="H122" s="993"/>
      <c r="I122" s="993"/>
      <c r="J122" s="993"/>
      <c r="K122" s="993"/>
    </row>
    <row r="123" spans="1:11" ht="14.1" customHeight="1">
      <c r="A123" s="993"/>
      <c r="B123" s="993"/>
      <c r="C123" s="1009" t="s">
        <v>233</v>
      </c>
      <c r="D123" s="1010">
        <v>0</v>
      </c>
      <c r="E123" s="1010">
        <v>1000000</v>
      </c>
      <c r="F123" s="1010">
        <v>1000000</v>
      </c>
      <c r="G123" s="1010">
        <v>1000000</v>
      </c>
      <c r="H123" s="993"/>
      <c r="I123" s="993"/>
      <c r="J123" s="993"/>
      <c r="K123" s="993"/>
    </row>
    <row r="124" spans="1:11" ht="14.1" customHeight="1">
      <c r="A124" s="993"/>
      <c r="B124" s="993"/>
      <c r="C124" s="1009" t="s">
        <v>220</v>
      </c>
      <c r="D124" s="1010">
        <v>0</v>
      </c>
      <c r="E124" s="1010">
        <v>1000000</v>
      </c>
      <c r="F124" s="1010">
        <v>1000000</v>
      </c>
      <c r="G124" s="1010">
        <v>1000000</v>
      </c>
      <c r="H124" s="993"/>
      <c r="I124" s="993"/>
      <c r="J124" s="993"/>
      <c r="K124" s="993"/>
    </row>
    <row r="125" spans="1:11" ht="14.1" customHeight="1">
      <c r="A125" s="993"/>
      <c r="B125" s="993"/>
      <c r="C125" s="1009" t="s">
        <v>229</v>
      </c>
      <c r="D125" s="1010">
        <v>0</v>
      </c>
      <c r="E125" s="1010">
        <v>0</v>
      </c>
      <c r="F125" s="1010">
        <v>0</v>
      </c>
      <c r="G125" s="1010">
        <v>0</v>
      </c>
      <c r="H125" s="993"/>
      <c r="I125" s="993"/>
      <c r="J125" s="993"/>
      <c r="K125" s="993"/>
    </row>
    <row r="126" spans="1:11" ht="14.1" customHeight="1">
      <c r="A126" s="993"/>
      <c r="B126" s="993"/>
      <c r="C126" s="1009" t="s">
        <v>230</v>
      </c>
      <c r="D126" s="1010">
        <v>0</v>
      </c>
      <c r="E126" s="1010">
        <v>0</v>
      </c>
      <c r="F126" s="1010">
        <v>0</v>
      </c>
      <c r="G126" s="1010">
        <v>0</v>
      </c>
      <c r="H126" s="993"/>
      <c r="I126" s="993"/>
      <c r="J126" s="993"/>
      <c r="K126" s="993"/>
    </row>
    <row r="127" spans="1:11" ht="14.1" customHeight="1">
      <c r="A127" s="993"/>
      <c r="B127" s="993"/>
      <c r="C127" s="1009" t="s">
        <v>231</v>
      </c>
      <c r="D127" s="1010">
        <v>0</v>
      </c>
      <c r="E127" s="1010">
        <v>0</v>
      </c>
      <c r="F127" s="1010">
        <v>0</v>
      </c>
      <c r="G127" s="1010">
        <v>0</v>
      </c>
      <c r="H127" s="993"/>
      <c r="I127" s="993"/>
      <c r="J127" s="993"/>
      <c r="K127" s="993"/>
    </row>
    <row r="128" spans="1:11" ht="14.1" customHeight="1">
      <c r="A128" s="993"/>
      <c r="B128" s="993"/>
      <c r="C128" s="1009" t="s">
        <v>232</v>
      </c>
      <c r="D128" s="1010">
        <v>0</v>
      </c>
      <c r="E128" s="1010">
        <v>0</v>
      </c>
      <c r="F128" s="1010">
        <v>0</v>
      </c>
      <c r="G128" s="1010">
        <v>0</v>
      </c>
      <c r="H128" s="993"/>
      <c r="I128" s="993"/>
      <c r="J128" s="993"/>
      <c r="K128" s="993"/>
    </row>
    <row r="129" spans="1:11" ht="14.1" customHeight="1">
      <c r="A129" s="993"/>
      <c r="B129" s="993"/>
      <c r="C129" s="1009" t="s">
        <v>234</v>
      </c>
      <c r="D129" s="1010">
        <v>0</v>
      </c>
      <c r="E129" s="1010">
        <v>0</v>
      </c>
      <c r="F129" s="1010">
        <v>0</v>
      </c>
      <c r="G129" s="1010">
        <v>0</v>
      </c>
      <c r="H129" s="993"/>
      <c r="I129" s="993"/>
      <c r="J129" s="993"/>
      <c r="K129" s="993"/>
    </row>
    <row r="130" spans="1:11" ht="14.1" customHeight="1">
      <c r="A130" s="993"/>
      <c r="B130" s="993"/>
      <c r="C130" s="1009" t="s">
        <v>220</v>
      </c>
      <c r="D130" s="1010">
        <v>0</v>
      </c>
      <c r="E130" s="1010">
        <v>0</v>
      </c>
      <c r="F130" s="1010">
        <v>0</v>
      </c>
      <c r="G130" s="1010">
        <v>0</v>
      </c>
      <c r="H130" s="993"/>
      <c r="I130" s="993"/>
      <c r="J130" s="993"/>
      <c r="K130" s="993"/>
    </row>
    <row r="131" spans="1:11" ht="14.1" customHeight="1">
      <c r="A131" s="993"/>
      <c r="B131" s="993"/>
      <c r="C131" s="1009" t="s">
        <v>229</v>
      </c>
      <c r="D131" s="1010">
        <v>0</v>
      </c>
      <c r="E131" s="1010">
        <v>0</v>
      </c>
      <c r="F131" s="1010">
        <v>0</v>
      </c>
      <c r="G131" s="1010">
        <v>0</v>
      </c>
      <c r="H131" s="993"/>
      <c r="I131" s="993"/>
      <c r="J131" s="993"/>
      <c r="K131" s="993"/>
    </row>
    <row r="132" spans="1:11" ht="14.1" customHeight="1">
      <c r="A132" s="993"/>
      <c r="B132" s="993"/>
      <c r="C132" s="1009" t="s">
        <v>230</v>
      </c>
      <c r="D132" s="1010">
        <v>0</v>
      </c>
      <c r="E132" s="1010">
        <v>0</v>
      </c>
      <c r="F132" s="1010">
        <v>0</v>
      </c>
      <c r="G132" s="1010">
        <v>0</v>
      </c>
      <c r="H132" s="993"/>
      <c r="I132" s="993"/>
      <c r="J132" s="993"/>
      <c r="K132" s="993"/>
    </row>
    <row r="133" spans="1:11" ht="14.1" customHeight="1">
      <c r="A133" s="993"/>
      <c r="B133" s="993"/>
      <c r="C133" s="1009" t="s">
        <v>231</v>
      </c>
      <c r="D133" s="1010">
        <v>0</v>
      </c>
      <c r="E133" s="1010">
        <v>0</v>
      </c>
      <c r="F133" s="1010">
        <v>0</v>
      </c>
      <c r="G133" s="1010">
        <v>0</v>
      </c>
      <c r="H133" s="993"/>
      <c r="I133" s="993"/>
      <c r="J133" s="993"/>
      <c r="K133" s="993"/>
    </row>
    <row r="134" spans="1:11" ht="14.1" customHeight="1">
      <c r="A134" s="993"/>
      <c r="B134" s="993"/>
      <c r="C134" s="1009" t="s">
        <v>232</v>
      </c>
      <c r="D134" s="1010">
        <v>0</v>
      </c>
      <c r="E134" s="1010">
        <v>0</v>
      </c>
      <c r="F134" s="1010">
        <v>0</v>
      </c>
      <c r="G134" s="1010">
        <v>0</v>
      </c>
      <c r="H134" s="993"/>
      <c r="I134" s="993"/>
      <c r="J134" s="993"/>
      <c r="K134" s="993"/>
    </row>
    <row r="135" spans="1:11" ht="14.1" customHeight="1">
      <c r="A135" s="993"/>
      <c r="B135" s="993"/>
      <c r="C135" s="1009" t="s">
        <v>235</v>
      </c>
      <c r="D135" s="1010">
        <v>0</v>
      </c>
      <c r="E135" s="1010">
        <v>0</v>
      </c>
      <c r="F135" s="1010">
        <v>0</v>
      </c>
      <c r="G135" s="1010">
        <v>0</v>
      </c>
      <c r="H135" s="993"/>
      <c r="I135" s="993"/>
      <c r="J135" s="993"/>
      <c r="K135" s="993"/>
    </row>
    <row r="136" spans="1:11" ht="14.1" customHeight="1">
      <c r="A136" s="993"/>
      <c r="B136" s="993"/>
      <c r="C136" s="1009" t="s">
        <v>236</v>
      </c>
      <c r="D136" s="1010">
        <v>0</v>
      </c>
      <c r="E136" s="1010">
        <v>0</v>
      </c>
      <c r="F136" s="1010">
        <v>0</v>
      </c>
      <c r="G136" s="1010">
        <v>0</v>
      </c>
      <c r="H136" s="993"/>
      <c r="I136" s="993"/>
      <c r="J136" s="993"/>
      <c r="K136" s="993"/>
    </row>
    <row r="137" spans="1:11" ht="14.1" customHeight="1">
      <c r="A137" s="993"/>
      <c r="B137" s="993"/>
      <c r="C137" s="1011" t="s">
        <v>237</v>
      </c>
      <c r="D137" s="1010">
        <v>0</v>
      </c>
      <c r="E137" s="1010">
        <v>1000000</v>
      </c>
      <c r="F137" s="1010">
        <v>1000000</v>
      </c>
      <c r="G137" s="1010">
        <v>1000000</v>
      </c>
      <c r="H137" s="993"/>
      <c r="I137" s="993"/>
      <c r="J137" s="993"/>
      <c r="K137" s="993"/>
    </row>
    <row r="138" spans="1:11" ht="15" customHeight="1">
      <c r="A138" s="993"/>
      <c r="B138" s="993"/>
      <c r="C138" s="1012" t="s">
        <v>200</v>
      </c>
      <c r="D138" s="1013" t="s">
        <v>200</v>
      </c>
      <c r="E138" s="1013" t="s">
        <v>200</v>
      </c>
      <c r="F138" s="1013" t="s">
        <v>200</v>
      </c>
      <c r="G138" s="1013" t="s">
        <v>200</v>
      </c>
      <c r="H138" s="993"/>
      <c r="I138" s="993"/>
      <c r="J138" s="993"/>
      <c r="K138" s="993"/>
    </row>
    <row r="139" spans="1:11" ht="15" customHeight="1">
      <c r="A139" s="993"/>
      <c r="B139" s="993"/>
      <c r="C139" s="996" t="s">
        <v>250</v>
      </c>
      <c r="D139" s="1014">
        <v>0</v>
      </c>
      <c r="E139" s="1014">
        <v>18970000</v>
      </c>
      <c r="F139" s="1014">
        <v>19501000</v>
      </c>
      <c r="G139" s="1014">
        <v>19573000</v>
      </c>
      <c r="H139" s="993"/>
      <c r="I139" s="993"/>
      <c r="J139" s="993"/>
      <c r="K139" s="993"/>
    </row>
    <row r="140" spans="1:11" ht="15" customHeight="1">
      <c r="A140" s="993"/>
      <c r="B140" s="993"/>
      <c r="C140" s="997" t="s">
        <v>219</v>
      </c>
      <c r="D140" s="1015">
        <v>0</v>
      </c>
      <c r="E140" s="1015">
        <v>11270000</v>
      </c>
      <c r="F140" s="1015">
        <v>11300000</v>
      </c>
      <c r="G140" s="1015">
        <v>11350000</v>
      </c>
      <c r="H140" s="993"/>
      <c r="I140" s="993"/>
      <c r="J140" s="993"/>
      <c r="K140" s="993"/>
    </row>
    <row r="141" spans="1:11" ht="15" customHeight="1">
      <c r="A141" s="993"/>
      <c r="B141" s="993"/>
      <c r="C141" s="997" t="s">
        <v>220</v>
      </c>
      <c r="D141" s="1015">
        <v>0</v>
      </c>
      <c r="E141" s="1015">
        <v>11270000</v>
      </c>
      <c r="F141" s="1015">
        <v>11300000</v>
      </c>
      <c r="G141" s="1015">
        <v>11350000</v>
      </c>
      <c r="H141" s="993"/>
      <c r="I141" s="993"/>
      <c r="J141" s="993"/>
      <c r="K141" s="993"/>
    </row>
    <row r="142" spans="1:11" ht="15" customHeight="1">
      <c r="A142" s="993"/>
      <c r="B142" s="993"/>
      <c r="C142" s="997" t="s">
        <v>221</v>
      </c>
      <c r="D142" s="1015">
        <v>0</v>
      </c>
      <c r="E142" s="1015">
        <v>0</v>
      </c>
      <c r="F142" s="1015">
        <v>0</v>
      </c>
      <c r="G142" s="1015">
        <v>0</v>
      </c>
      <c r="H142" s="993"/>
      <c r="I142" s="993"/>
      <c r="J142" s="993"/>
      <c r="K142" s="993"/>
    </row>
    <row r="143" spans="1:11" ht="15" customHeight="1">
      <c r="A143" s="993"/>
      <c r="B143" s="993"/>
      <c r="C143" s="997" t="s">
        <v>222</v>
      </c>
      <c r="D143" s="1015">
        <v>0</v>
      </c>
      <c r="E143" s="1015">
        <v>1860000</v>
      </c>
      <c r="F143" s="1015">
        <v>1861000</v>
      </c>
      <c r="G143" s="1015">
        <v>1883000</v>
      </c>
      <c r="H143" s="993"/>
      <c r="I143" s="993"/>
      <c r="J143" s="993"/>
      <c r="K143" s="993"/>
    </row>
    <row r="144" spans="1:11" ht="15" customHeight="1">
      <c r="A144" s="993"/>
      <c r="B144" s="993"/>
      <c r="C144" s="997" t="s">
        <v>220</v>
      </c>
      <c r="D144" s="1015">
        <v>0</v>
      </c>
      <c r="E144" s="1015">
        <v>1860000</v>
      </c>
      <c r="F144" s="1015">
        <v>1861000</v>
      </c>
      <c r="G144" s="1015">
        <v>1883000</v>
      </c>
      <c r="H144" s="993"/>
      <c r="I144" s="993"/>
      <c r="J144" s="993"/>
      <c r="K144" s="993"/>
    </row>
    <row r="145" spans="1:11" ht="15" customHeight="1">
      <c r="A145" s="993"/>
      <c r="B145" s="993"/>
      <c r="C145" s="997" t="s">
        <v>221</v>
      </c>
      <c r="D145" s="1015">
        <v>0</v>
      </c>
      <c r="E145" s="1015">
        <v>0</v>
      </c>
      <c r="F145" s="1015">
        <v>0</v>
      </c>
      <c r="G145" s="1015">
        <v>0</v>
      </c>
      <c r="H145" s="993"/>
      <c r="I145" s="993"/>
      <c r="J145" s="993"/>
      <c r="K145" s="993"/>
    </row>
    <row r="146" spans="1:11" ht="15" customHeight="1">
      <c r="A146" s="993"/>
      <c r="B146" s="993"/>
      <c r="C146" s="997" t="s">
        <v>223</v>
      </c>
      <c r="D146" s="1015">
        <v>0</v>
      </c>
      <c r="E146" s="1015">
        <v>4040000</v>
      </c>
      <c r="F146" s="1015">
        <v>4540000</v>
      </c>
      <c r="G146" s="1015">
        <v>4540000</v>
      </c>
      <c r="H146" s="993"/>
      <c r="I146" s="993"/>
      <c r="J146" s="993"/>
      <c r="K146" s="993"/>
    </row>
    <row r="147" spans="1:11" ht="15" customHeight="1">
      <c r="A147" s="993"/>
      <c r="B147" s="993"/>
      <c r="C147" s="997" t="s">
        <v>220</v>
      </c>
      <c r="D147" s="1015">
        <v>0</v>
      </c>
      <c r="E147" s="1015">
        <v>4040000</v>
      </c>
      <c r="F147" s="1015">
        <v>4540000</v>
      </c>
      <c r="G147" s="1015">
        <v>4540000</v>
      </c>
      <c r="H147" s="993"/>
      <c r="I147" s="993"/>
      <c r="J147" s="993"/>
      <c r="K147" s="993"/>
    </row>
    <row r="148" spans="1:11" ht="15" customHeight="1">
      <c r="A148" s="993"/>
      <c r="B148" s="993"/>
      <c r="C148" s="997" t="s">
        <v>221</v>
      </c>
      <c r="D148" s="1015">
        <v>0</v>
      </c>
      <c r="E148" s="1015">
        <v>0</v>
      </c>
      <c r="F148" s="1015">
        <v>0</v>
      </c>
      <c r="G148" s="1015">
        <v>0</v>
      </c>
      <c r="H148" s="993"/>
      <c r="I148" s="993"/>
      <c r="J148" s="993"/>
      <c r="K148" s="993"/>
    </row>
    <row r="149" spans="1:11" ht="15" customHeight="1">
      <c r="A149" s="993"/>
      <c r="B149" s="993"/>
      <c r="C149" s="997" t="s">
        <v>224</v>
      </c>
      <c r="D149" s="1015">
        <v>0</v>
      </c>
      <c r="E149" s="1015">
        <v>0</v>
      </c>
      <c r="F149" s="1015">
        <v>0</v>
      </c>
      <c r="G149" s="1015">
        <v>0</v>
      </c>
      <c r="H149" s="993"/>
      <c r="I149" s="993"/>
      <c r="J149" s="993"/>
      <c r="K149" s="993"/>
    </row>
    <row r="150" spans="1:11" ht="15" customHeight="1">
      <c r="A150" s="993"/>
      <c r="B150" s="993"/>
      <c r="C150" s="997" t="s">
        <v>220</v>
      </c>
      <c r="D150" s="1015">
        <v>0</v>
      </c>
      <c r="E150" s="1015">
        <v>0</v>
      </c>
      <c r="F150" s="1015">
        <v>0</v>
      </c>
      <c r="G150" s="1015">
        <v>0</v>
      </c>
      <c r="H150" s="993"/>
      <c r="I150" s="993"/>
      <c r="J150" s="993"/>
      <c r="K150" s="993"/>
    </row>
    <row r="151" spans="1:11" ht="15" customHeight="1">
      <c r="A151" s="993"/>
      <c r="B151" s="993"/>
      <c r="C151" s="997" t="s">
        <v>221</v>
      </c>
      <c r="D151" s="1015">
        <v>0</v>
      </c>
      <c r="E151" s="1015">
        <v>0</v>
      </c>
      <c r="F151" s="1015">
        <v>0</v>
      </c>
      <c r="G151" s="1015">
        <v>0</v>
      </c>
      <c r="H151" s="993"/>
      <c r="I151" s="993"/>
      <c r="J151" s="993"/>
      <c r="K151" s="993"/>
    </row>
    <row r="152" spans="1:11" ht="20.100000000000001" customHeight="1">
      <c r="A152" s="993"/>
      <c r="B152" s="993"/>
      <c r="C152" s="997" t="s">
        <v>251</v>
      </c>
      <c r="D152" s="1016">
        <v>0</v>
      </c>
      <c r="E152" s="1016">
        <v>0</v>
      </c>
      <c r="F152" s="1016">
        <v>0</v>
      </c>
      <c r="G152" s="1016">
        <v>0</v>
      </c>
      <c r="H152" s="993"/>
      <c r="I152" s="993"/>
      <c r="J152" s="993"/>
      <c r="K152" s="993"/>
    </row>
    <row r="153" spans="1:11" ht="15" customHeight="1">
      <c r="A153" s="993"/>
      <c r="B153" s="993"/>
      <c r="C153" s="997" t="s">
        <v>220</v>
      </c>
      <c r="D153" s="1015">
        <v>0</v>
      </c>
      <c r="E153" s="1015">
        <v>0</v>
      </c>
      <c r="F153" s="1015">
        <v>0</v>
      </c>
      <c r="G153" s="1015">
        <v>0</v>
      </c>
      <c r="H153" s="993"/>
      <c r="I153" s="993"/>
      <c r="J153" s="993"/>
      <c r="K153" s="993"/>
    </row>
    <row r="154" spans="1:11" ht="15" customHeight="1">
      <c r="A154" s="993"/>
      <c r="B154" s="993"/>
      <c r="C154" s="997" t="s">
        <v>221</v>
      </c>
      <c r="D154" s="1015">
        <v>0</v>
      </c>
      <c r="E154" s="1015">
        <v>0</v>
      </c>
      <c r="F154" s="1015">
        <v>0</v>
      </c>
      <c r="G154" s="1015">
        <v>0</v>
      </c>
      <c r="H154" s="993"/>
      <c r="I154" s="993"/>
      <c r="J154" s="993"/>
      <c r="K154" s="993"/>
    </row>
    <row r="155" spans="1:11" ht="15" customHeight="1">
      <c r="A155" s="993"/>
      <c r="B155" s="993"/>
      <c r="C155" s="997" t="s">
        <v>226</v>
      </c>
      <c r="D155" s="1015">
        <v>0</v>
      </c>
      <c r="E155" s="1015">
        <v>600000</v>
      </c>
      <c r="F155" s="1015">
        <v>600000</v>
      </c>
      <c r="G155" s="1015">
        <v>600000</v>
      </c>
      <c r="H155" s="993"/>
      <c r="I155" s="993"/>
      <c r="J155" s="993"/>
      <c r="K155" s="993"/>
    </row>
    <row r="156" spans="1:11" ht="15" customHeight="1">
      <c r="A156" s="993"/>
      <c r="B156" s="993"/>
      <c r="C156" s="997" t="s">
        <v>220</v>
      </c>
      <c r="D156" s="1015">
        <v>0</v>
      </c>
      <c r="E156" s="1015">
        <v>600000</v>
      </c>
      <c r="F156" s="1015">
        <v>600000</v>
      </c>
      <c r="G156" s="1015">
        <v>600000</v>
      </c>
      <c r="H156" s="993"/>
      <c r="I156" s="993"/>
      <c r="J156" s="993"/>
      <c r="K156" s="993"/>
    </row>
    <row r="157" spans="1:11" ht="15" customHeight="1">
      <c r="A157" s="993"/>
      <c r="B157" s="993"/>
      <c r="C157" s="997" t="s">
        <v>221</v>
      </c>
      <c r="D157" s="1015">
        <v>0</v>
      </c>
      <c r="E157" s="1015">
        <v>0</v>
      </c>
      <c r="F157" s="1015">
        <v>0</v>
      </c>
      <c r="G157" s="1015">
        <v>0</v>
      </c>
      <c r="H157" s="993"/>
      <c r="I157" s="993"/>
      <c r="J157" s="993"/>
      <c r="K157" s="993"/>
    </row>
    <row r="158" spans="1:11" ht="15" customHeight="1">
      <c r="A158" s="993"/>
      <c r="B158" s="993"/>
      <c r="C158" s="997" t="s">
        <v>227</v>
      </c>
      <c r="D158" s="1015">
        <v>0</v>
      </c>
      <c r="E158" s="1015">
        <v>200000</v>
      </c>
      <c r="F158" s="1015">
        <v>200000</v>
      </c>
      <c r="G158" s="1015">
        <v>200000</v>
      </c>
      <c r="H158" s="993"/>
      <c r="I158" s="993"/>
      <c r="J158" s="993"/>
      <c r="K158" s="993"/>
    </row>
    <row r="159" spans="1:11" ht="15" customHeight="1">
      <c r="A159" s="993"/>
      <c r="B159" s="993"/>
      <c r="C159" s="997" t="s">
        <v>220</v>
      </c>
      <c r="D159" s="1015">
        <v>0</v>
      </c>
      <c r="E159" s="1015">
        <v>200000</v>
      </c>
      <c r="F159" s="1015">
        <v>200000</v>
      </c>
      <c r="G159" s="1015">
        <v>200000</v>
      </c>
      <c r="H159" s="993"/>
      <c r="I159" s="993"/>
      <c r="J159" s="993"/>
      <c r="K159" s="993"/>
    </row>
    <row r="160" spans="1:11" ht="15" customHeight="1">
      <c r="A160" s="993"/>
      <c r="B160" s="993"/>
      <c r="C160" s="997" t="s">
        <v>221</v>
      </c>
      <c r="D160" s="1015">
        <v>0</v>
      </c>
      <c r="E160" s="1015">
        <v>0</v>
      </c>
      <c r="F160" s="1015">
        <v>0</v>
      </c>
      <c r="G160" s="1015">
        <v>0</v>
      </c>
      <c r="H160" s="993"/>
      <c r="I160" s="993"/>
      <c r="J160" s="993"/>
      <c r="K160" s="993"/>
    </row>
    <row r="161" spans="1:11" ht="15" customHeight="1">
      <c r="A161" s="993"/>
      <c r="B161" s="993"/>
      <c r="C161" s="997" t="s">
        <v>228</v>
      </c>
      <c r="D161" s="1015">
        <v>0</v>
      </c>
      <c r="E161" s="1015">
        <v>0</v>
      </c>
      <c r="F161" s="1015">
        <v>0</v>
      </c>
      <c r="G161" s="1015">
        <v>0</v>
      </c>
      <c r="H161" s="993"/>
      <c r="I161" s="993"/>
      <c r="J161" s="993"/>
      <c r="K161" s="993"/>
    </row>
    <row r="162" spans="1:11" ht="15" customHeight="1">
      <c r="A162" s="993"/>
      <c r="B162" s="993"/>
      <c r="C162" s="997" t="s">
        <v>220</v>
      </c>
      <c r="D162" s="1015">
        <v>0</v>
      </c>
      <c r="E162" s="1015">
        <v>0</v>
      </c>
      <c r="F162" s="1015">
        <v>0</v>
      </c>
      <c r="G162" s="1015">
        <v>0</v>
      </c>
      <c r="H162" s="993"/>
      <c r="I162" s="993"/>
      <c r="J162" s="993"/>
      <c r="K162" s="993"/>
    </row>
    <row r="163" spans="1:11" ht="15" customHeight="1">
      <c r="A163" s="993"/>
      <c r="B163" s="993"/>
      <c r="C163" s="997" t="s">
        <v>229</v>
      </c>
      <c r="D163" s="1015">
        <v>0</v>
      </c>
      <c r="E163" s="1015">
        <v>0</v>
      </c>
      <c r="F163" s="1015">
        <v>0</v>
      </c>
      <c r="G163" s="1015">
        <v>0</v>
      </c>
      <c r="H163" s="993"/>
      <c r="I163" s="993"/>
      <c r="J163" s="993"/>
      <c r="K163" s="993"/>
    </row>
    <row r="164" spans="1:11" ht="15" customHeight="1">
      <c r="A164" s="993"/>
      <c r="B164" s="993"/>
      <c r="C164" s="997" t="s">
        <v>230</v>
      </c>
      <c r="D164" s="1015">
        <v>0</v>
      </c>
      <c r="E164" s="1015">
        <v>0</v>
      </c>
      <c r="F164" s="1015">
        <v>0</v>
      </c>
      <c r="G164" s="1015">
        <v>0</v>
      </c>
      <c r="H164" s="993"/>
      <c r="I164" s="993"/>
      <c r="J164" s="993"/>
      <c r="K164" s="993"/>
    </row>
    <row r="165" spans="1:11" ht="15" customHeight="1">
      <c r="A165" s="993"/>
      <c r="B165" s="993"/>
      <c r="C165" s="997" t="s">
        <v>231</v>
      </c>
      <c r="D165" s="1015">
        <v>0</v>
      </c>
      <c r="E165" s="1015">
        <v>0</v>
      </c>
      <c r="F165" s="1015">
        <v>0</v>
      </c>
      <c r="G165" s="1015">
        <v>0</v>
      </c>
      <c r="H165" s="993"/>
      <c r="I165" s="993"/>
      <c r="J165" s="993"/>
      <c r="K165" s="993"/>
    </row>
    <row r="166" spans="1:11" ht="15" customHeight="1">
      <c r="A166" s="993"/>
      <c r="B166" s="993"/>
      <c r="C166" s="997" t="s">
        <v>232</v>
      </c>
      <c r="D166" s="1015">
        <v>0</v>
      </c>
      <c r="E166" s="1015">
        <v>0</v>
      </c>
      <c r="F166" s="1015">
        <v>0</v>
      </c>
      <c r="G166" s="1015">
        <v>0</v>
      </c>
      <c r="H166" s="993"/>
      <c r="I166" s="993"/>
      <c r="J166" s="993"/>
      <c r="K166" s="993"/>
    </row>
    <row r="167" spans="1:11" ht="15" customHeight="1">
      <c r="A167" s="993"/>
      <c r="B167" s="993"/>
      <c r="C167" s="997" t="s">
        <v>233</v>
      </c>
      <c r="D167" s="1015">
        <v>0</v>
      </c>
      <c r="E167" s="1015">
        <v>1000000</v>
      </c>
      <c r="F167" s="1015">
        <v>1000000</v>
      </c>
      <c r="G167" s="1015">
        <v>1000000</v>
      </c>
      <c r="H167" s="993"/>
      <c r="I167" s="993"/>
      <c r="J167" s="993"/>
      <c r="K167" s="993"/>
    </row>
    <row r="168" spans="1:11" ht="15" customHeight="1">
      <c r="A168" s="993"/>
      <c r="B168" s="993"/>
      <c r="C168" s="997" t="s">
        <v>220</v>
      </c>
      <c r="D168" s="1015">
        <v>0</v>
      </c>
      <c r="E168" s="1015">
        <v>1000000</v>
      </c>
      <c r="F168" s="1015">
        <v>1000000</v>
      </c>
      <c r="G168" s="1015">
        <v>1000000</v>
      </c>
      <c r="H168" s="993"/>
      <c r="I168" s="993"/>
      <c r="J168" s="993"/>
      <c r="K168" s="993"/>
    </row>
    <row r="169" spans="1:11" ht="15" customHeight="1">
      <c r="A169" s="993"/>
      <c r="B169" s="993"/>
      <c r="C169" s="997" t="s">
        <v>229</v>
      </c>
      <c r="D169" s="1015">
        <v>0</v>
      </c>
      <c r="E169" s="1015">
        <v>0</v>
      </c>
      <c r="F169" s="1015">
        <v>0</v>
      </c>
      <c r="G169" s="1015">
        <v>0</v>
      </c>
      <c r="H169" s="993"/>
      <c r="I169" s="993"/>
      <c r="J169" s="993"/>
      <c r="K169" s="993"/>
    </row>
    <row r="170" spans="1:11" ht="15" customHeight="1">
      <c r="A170" s="993"/>
      <c r="B170" s="993"/>
      <c r="C170" s="997" t="s">
        <v>230</v>
      </c>
      <c r="D170" s="1015">
        <v>0</v>
      </c>
      <c r="E170" s="1015">
        <v>0</v>
      </c>
      <c r="F170" s="1015">
        <v>0</v>
      </c>
      <c r="G170" s="1015">
        <v>0</v>
      </c>
      <c r="H170" s="993"/>
      <c r="I170" s="993"/>
      <c r="J170" s="993"/>
      <c r="K170" s="993"/>
    </row>
    <row r="171" spans="1:11" ht="15" customHeight="1">
      <c r="A171" s="993"/>
      <c r="B171" s="993"/>
      <c r="C171" s="997" t="s">
        <v>231</v>
      </c>
      <c r="D171" s="1015">
        <v>0</v>
      </c>
      <c r="E171" s="1015">
        <v>0</v>
      </c>
      <c r="F171" s="1015">
        <v>0</v>
      </c>
      <c r="G171" s="1015">
        <v>0</v>
      </c>
      <c r="H171" s="993"/>
      <c r="I171" s="993"/>
      <c r="J171" s="993"/>
      <c r="K171" s="993"/>
    </row>
    <row r="172" spans="1:11" ht="15" customHeight="1">
      <c r="A172" s="993"/>
      <c r="B172" s="993"/>
      <c r="C172" s="997" t="s">
        <v>232</v>
      </c>
      <c r="D172" s="1015">
        <v>0</v>
      </c>
      <c r="E172" s="1015">
        <v>0</v>
      </c>
      <c r="F172" s="1015">
        <v>0</v>
      </c>
      <c r="G172" s="1015">
        <v>0</v>
      </c>
      <c r="H172" s="993"/>
      <c r="I172" s="993"/>
      <c r="J172" s="993"/>
      <c r="K172" s="993"/>
    </row>
    <row r="173" spans="1:11" ht="15" customHeight="1">
      <c r="A173" s="993"/>
      <c r="B173" s="993"/>
      <c r="C173" s="997" t="s">
        <v>234</v>
      </c>
      <c r="D173" s="1015">
        <v>0</v>
      </c>
      <c r="E173" s="1015">
        <v>0</v>
      </c>
      <c r="F173" s="1015">
        <v>0</v>
      </c>
      <c r="G173" s="1015">
        <v>0</v>
      </c>
      <c r="H173" s="993"/>
      <c r="I173" s="993"/>
      <c r="J173" s="993"/>
      <c r="K173" s="993"/>
    </row>
    <row r="174" spans="1:11" ht="15" customHeight="1">
      <c r="A174" s="993"/>
      <c r="B174" s="993"/>
      <c r="C174" s="997" t="s">
        <v>220</v>
      </c>
      <c r="D174" s="1015">
        <v>0</v>
      </c>
      <c r="E174" s="1015">
        <v>0</v>
      </c>
      <c r="F174" s="1015">
        <v>0</v>
      </c>
      <c r="G174" s="1015">
        <v>0</v>
      </c>
      <c r="H174" s="993"/>
      <c r="I174" s="993"/>
      <c r="J174" s="993"/>
      <c r="K174" s="993"/>
    </row>
    <row r="175" spans="1:11" ht="15" customHeight="1">
      <c r="A175" s="993"/>
      <c r="B175" s="993"/>
      <c r="C175" s="997" t="s">
        <v>229</v>
      </c>
      <c r="D175" s="1015">
        <v>0</v>
      </c>
      <c r="E175" s="1015">
        <v>0</v>
      </c>
      <c r="F175" s="1015">
        <v>0</v>
      </c>
      <c r="G175" s="1015">
        <v>0</v>
      </c>
      <c r="H175" s="993"/>
      <c r="I175" s="993"/>
      <c r="J175" s="993"/>
      <c r="K175" s="993"/>
    </row>
    <row r="176" spans="1:11" ht="15" customHeight="1">
      <c r="A176" s="993"/>
      <c r="B176" s="993"/>
      <c r="C176" s="997" t="s">
        <v>230</v>
      </c>
      <c r="D176" s="1015">
        <v>0</v>
      </c>
      <c r="E176" s="1015">
        <v>0</v>
      </c>
      <c r="F176" s="1015">
        <v>0</v>
      </c>
      <c r="G176" s="1015">
        <v>0</v>
      </c>
      <c r="H176" s="993"/>
      <c r="I176" s="993"/>
      <c r="J176" s="993"/>
      <c r="K176" s="993"/>
    </row>
    <row r="177" spans="1:11" ht="15" customHeight="1">
      <c r="A177" s="993"/>
      <c r="B177" s="993"/>
      <c r="C177" s="997" t="s">
        <v>231</v>
      </c>
      <c r="D177" s="1015">
        <v>0</v>
      </c>
      <c r="E177" s="1015">
        <v>0</v>
      </c>
      <c r="F177" s="1015">
        <v>0</v>
      </c>
      <c r="G177" s="1015">
        <v>0</v>
      </c>
      <c r="H177" s="993"/>
      <c r="I177" s="993"/>
      <c r="J177" s="993"/>
      <c r="K177" s="993"/>
    </row>
    <row r="178" spans="1:11" ht="15" customHeight="1">
      <c r="A178" s="993"/>
      <c r="B178" s="993"/>
      <c r="C178" s="997" t="s">
        <v>232</v>
      </c>
      <c r="D178" s="1015">
        <v>0</v>
      </c>
      <c r="E178" s="1015">
        <v>0</v>
      </c>
      <c r="F178" s="1015">
        <v>0</v>
      </c>
      <c r="G178" s="1015">
        <v>0</v>
      </c>
      <c r="H178" s="993"/>
      <c r="I178" s="993"/>
      <c r="J178" s="993"/>
      <c r="K178" s="993"/>
    </row>
    <row r="179" spans="1:11" ht="15" customHeight="1">
      <c r="A179" s="993"/>
      <c r="B179" s="993"/>
      <c r="C179" s="997" t="s">
        <v>235</v>
      </c>
      <c r="D179" s="1015">
        <v>0</v>
      </c>
      <c r="E179" s="1015">
        <v>0</v>
      </c>
      <c r="F179" s="1015">
        <v>0</v>
      </c>
      <c r="G179" s="1015">
        <v>0</v>
      </c>
      <c r="H179" s="993"/>
      <c r="I179" s="993"/>
      <c r="J179" s="993"/>
      <c r="K179" s="993"/>
    </row>
    <row r="180" spans="1:11" ht="15" customHeight="1">
      <c r="A180" s="993"/>
      <c r="B180" s="993"/>
      <c r="C180" s="997" t="s">
        <v>236</v>
      </c>
      <c r="D180" s="1015">
        <v>0</v>
      </c>
      <c r="E180" s="1015">
        <v>0</v>
      </c>
      <c r="F180" s="1015">
        <v>0</v>
      </c>
      <c r="G180" s="1015">
        <v>0</v>
      </c>
      <c r="H180" s="993"/>
      <c r="I180" s="993"/>
      <c r="J180" s="993"/>
      <c r="K180" s="993"/>
    </row>
    <row r="181" spans="1:11" ht="20.100000000000001" customHeight="1">
      <c r="A181" s="993"/>
      <c r="B181" s="993"/>
      <c r="C181" s="1017" t="s">
        <v>200</v>
      </c>
      <c r="D181" s="993"/>
      <c r="E181" s="993"/>
      <c r="F181" s="993"/>
      <c r="G181" s="993"/>
      <c r="H181" s="993"/>
      <c r="I181" s="993"/>
      <c r="J181" s="993"/>
      <c r="K181" s="993"/>
    </row>
    <row r="182" spans="1:11" ht="20.100000000000001" customHeight="1">
      <c r="A182" s="1018" t="s">
        <v>252</v>
      </c>
      <c r="B182" s="1004" t="s">
        <v>84</v>
      </c>
      <c r="C182" s="1004" t="s">
        <v>200</v>
      </c>
      <c r="D182" s="993"/>
      <c r="E182" s="1019" t="s">
        <v>200</v>
      </c>
      <c r="F182" s="1004" t="s">
        <v>84</v>
      </c>
      <c r="G182" s="1004" t="s">
        <v>200</v>
      </c>
      <c r="H182" s="1020" t="s">
        <v>200</v>
      </c>
      <c r="I182" s="1019" t="s">
        <v>200</v>
      </c>
      <c r="J182" s="1004" t="s">
        <v>84</v>
      </c>
      <c r="K182" s="1004" t="s">
        <v>200</v>
      </c>
    </row>
    <row r="183" spans="1:11" ht="20.100000000000001" customHeight="1">
      <c r="A183" s="1021" t="s">
        <v>253</v>
      </c>
      <c r="B183" s="1004" t="s">
        <v>254</v>
      </c>
      <c r="C183" s="1004" t="s">
        <v>200</v>
      </c>
      <c r="D183" s="993"/>
      <c r="E183" s="1021" t="s">
        <v>255</v>
      </c>
      <c r="F183" s="1004" t="s">
        <v>254</v>
      </c>
      <c r="G183" s="1004" t="s">
        <v>200</v>
      </c>
      <c r="H183" s="993"/>
      <c r="I183" s="1021" t="s">
        <v>256</v>
      </c>
      <c r="J183" s="1004" t="s">
        <v>254</v>
      </c>
      <c r="K183" s="1004" t="s">
        <v>200</v>
      </c>
    </row>
    <row r="184" spans="1:11" ht="20.100000000000001" customHeight="1">
      <c r="A184" s="1022" t="s">
        <v>200</v>
      </c>
      <c r="B184" s="1004" t="s">
        <v>86</v>
      </c>
      <c r="C184" s="1004" t="s">
        <v>200</v>
      </c>
      <c r="D184" s="993"/>
      <c r="E184" s="1022" t="s">
        <v>200</v>
      </c>
      <c r="F184" s="1004" t="s">
        <v>86</v>
      </c>
      <c r="G184" s="1004" t="s">
        <v>200</v>
      </c>
      <c r="H184" s="993"/>
      <c r="I184" s="1022" t="s">
        <v>200</v>
      </c>
      <c r="J184" s="1004" t="s">
        <v>86</v>
      </c>
      <c r="K184" s="1004" t="s">
        <v>200</v>
      </c>
    </row>
  </sheetData>
  <mergeCells count="23">
    <mergeCell ref="D6:G6"/>
    <mergeCell ref="C1:G1"/>
    <mergeCell ref="C2:G2"/>
    <mergeCell ref="D3:G3"/>
    <mergeCell ref="D4:G4"/>
    <mergeCell ref="D5:G5"/>
    <mergeCell ref="C80:G80"/>
    <mergeCell ref="D7:G7"/>
    <mergeCell ref="C8:G8"/>
    <mergeCell ref="C9:G9"/>
    <mergeCell ref="D10:G10"/>
    <mergeCell ref="D16:G16"/>
    <mergeCell ref="C22:G22"/>
    <mergeCell ref="D23:G23"/>
    <mergeCell ref="D24:G24"/>
    <mergeCell ref="D25:G25"/>
    <mergeCell ref="D26:G26"/>
    <mergeCell ref="C35:G35"/>
    <mergeCell ref="D81:G81"/>
    <mergeCell ref="D82:G82"/>
    <mergeCell ref="D83:G83"/>
    <mergeCell ref="D84:G84"/>
    <mergeCell ref="C93:G93"/>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EC7B3-A1EC-4256-9A73-4D81D16B30FB}">
  <dimension ref="A1:L206"/>
  <sheetViews>
    <sheetView workbookViewId="0"/>
  </sheetViews>
  <sheetFormatPr defaultRowHeight="24"/>
  <cols>
    <col min="1" max="1" width="5.140625" style="1" customWidth="1"/>
    <col min="2" max="2" width="36.140625" style="3" customWidth="1"/>
    <col min="3" max="3" width="22.140625" style="3" customWidth="1"/>
    <col min="4" max="4" width="21.28515625" style="3" customWidth="1"/>
    <col min="5" max="5" width="18.5703125" style="3" customWidth="1"/>
    <col min="6" max="6" width="18.7109375" style="3" customWidth="1"/>
    <col min="7" max="8" width="9.140625" style="3"/>
    <col min="9" max="9" width="11" style="3" customWidth="1"/>
    <col min="10" max="10" width="11" style="3" bestFit="1" customWidth="1"/>
    <col min="11" max="11" width="20.7109375" style="3" customWidth="1"/>
    <col min="12" max="16384" width="9.140625" style="3"/>
  </cols>
  <sheetData>
    <row r="1" spans="2:11">
      <c r="B1" s="1881" t="s">
        <v>0</v>
      </c>
      <c r="C1" s="1881"/>
      <c r="D1" s="1881"/>
      <c r="E1" s="1881"/>
      <c r="F1" s="1881"/>
    </row>
    <row r="2" spans="2:11">
      <c r="B2" s="1882" t="s">
        <v>1</v>
      </c>
      <c r="C2" s="1882"/>
      <c r="D2" s="1882"/>
      <c r="E2" s="1882"/>
      <c r="F2" s="1882"/>
    </row>
    <row r="3" spans="2:11" ht="24.75" thickBot="1">
      <c r="B3"/>
      <c r="C3"/>
      <c r="D3"/>
      <c r="E3"/>
      <c r="F3"/>
    </row>
    <row r="4" spans="2:11" ht="24.75" thickBot="1">
      <c r="B4" s="4" t="s">
        <v>2</v>
      </c>
      <c r="C4" s="1883" t="s">
        <v>3</v>
      </c>
      <c r="D4" s="1883"/>
      <c r="E4" s="1883"/>
      <c r="F4" s="1883"/>
    </row>
    <row r="5" spans="2:11" ht="24.75" thickBot="1">
      <c r="B5" s="4" t="s">
        <v>4</v>
      </c>
      <c r="C5" s="1884" t="s">
        <v>5</v>
      </c>
      <c r="D5" s="1885"/>
      <c r="E5" s="1885"/>
      <c r="F5" s="1886"/>
    </row>
    <row r="6" spans="2:11" ht="24.75" thickBot="1">
      <c r="B6" s="4" t="s">
        <v>6</v>
      </c>
      <c r="C6" s="1887" t="s">
        <v>7</v>
      </c>
      <c r="D6" s="1888"/>
      <c r="E6" s="1888"/>
      <c r="F6" s="1889"/>
    </row>
    <row r="7" spans="2:11" ht="24.75" thickBot="1">
      <c r="B7" s="1878" t="s">
        <v>8</v>
      </c>
      <c r="C7" s="1879"/>
      <c r="D7" s="1879"/>
      <c r="E7" s="1879"/>
      <c r="F7" s="1880"/>
    </row>
    <row r="8" spans="2:11" ht="64.5" customHeight="1" thickBot="1">
      <c r="B8" s="1893" t="s">
        <v>9</v>
      </c>
      <c r="C8" s="1894"/>
      <c r="D8" s="1894"/>
      <c r="E8" s="1894"/>
      <c r="F8" s="1895"/>
    </row>
    <row r="9" spans="2:11" ht="75.75" customHeight="1" thickBot="1">
      <c r="B9" s="5" t="s">
        <v>10</v>
      </c>
      <c r="C9" s="1896" t="s">
        <v>11</v>
      </c>
      <c r="D9" s="1897"/>
      <c r="E9" s="1897"/>
      <c r="F9" s="1898"/>
    </row>
    <row r="10" spans="2:11">
      <c r="B10" s="1899" t="s">
        <v>12</v>
      </c>
      <c r="C10" s="6">
        <v>2025</v>
      </c>
      <c r="D10" s="6">
        <v>2026</v>
      </c>
      <c r="E10" s="6">
        <v>2027</v>
      </c>
      <c r="F10" s="6">
        <v>2028</v>
      </c>
    </row>
    <row r="11" spans="2:11" ht="24.75" thickBot="1">
      <c r="B11" s="1900"/>
      <c r="C11" s="8" t="s">
        <v>13</v>
      </c>
      <c r="D11" s="8" t="s">
        <v>14</v>
      </c>
      <c r="E11" s="8" t="s">
        <v>14</v>
      </c>
      <c r="F11" s="8" t="s">
        <v>14</v>
      </c>
    </row>
    <row r="12" spans="2:11" ht="63.75" thickBot="1">
      <c r="B12" s="7" t="s">
        <v>15</v>
      </c>
      <c r="C12" s="9" t="s">
        <v>16</v>
      </c>
      <c r="D12" s="9" t="s">
        <v>17</v>
      </c>
      <c r="E12" s="10" t="s">
        <v>18</v>
      </c>
      <c r="F12" s="10" t="s">
        <v>18</v>
      </c>
    </row>
    <row r="13" spans="2:11" ht="111" thickBot="1">
      <c r="B13" s="7" t="s">
        <v>19</v>
      </c>
      <c r="C13" s="9" t="s">
        <v>20</v>
      </c>
      <c r="D13" s="9" t="s">
        <v>21</v>
      </c>
      <c r="E13" s="10" t="s">
        <v>22</v>
      </c>
      <c r="F13" s="10" t="s">
        <v>22</v>
      </c>
    </row>
    <row r="14" spans="2:11" ht="32.25" thickBot="1">
      <c r="B14" s="7" t="s">
        <v>23</v>
      </c>
      <c r="C14" s="9">
        <v>0.71</v>
      </c>
      <c r="D14" s="9">
        <v>0.71</v>
      </c>
      <c r="E14" s="10">
        <v>0.71</v>
      </c>
      <c r="F14" s="10">
        <v>0.71</v>
      </c>
    </row>
    <row r="15" spans="2:11" ht="42.75" customHeight="1" thickBot="1">
      <c r="B15" s="11" t="s">
        <v>24</v>
      </c>
      <c r="C15" s="1901" t="s">
        <v>25</v>
      </c>
      <c r="D15" s="1896"/>
      <c r="E15" s="1896"/>
      <c r="F15" s="1902"/>
    </row>
    <row r="16" spans="2:11" ht="24.75" thickBot="1">
      <c r="B16" s="1903" t="s">
        <v>26</v>
      </c>
      <c r="C16" s="1904"/>
      <c r="D16" s="1904"/>
      <c r="E16" s="1904"/>
      <c r="F16" s="1905"/>
      <c r="I16" s="12"/>
      <c r="K16" s="12"/>
    </row>
    <row r="17" spans="2:7" ht="24.75" thickBot="1">
      <c r="B17" s="13" t="s">
        <v>27</v>
      </c>
      <c r="C17" s="1906" t="s">
        <v>28</v>
      </c>
      <c r="D17" s="1897"/>
      <c r="E17" s="1897"/>
      <c r="F17" s="1898"/>
    </row>
    <row r="18" spans="2:7" ht="74.25" customHeight="1" thickBot="1">
      <c r="B18" s="7" t="s">
        <v>29</v>
      </c>
      <c r="C18" s="1890" t="s">
        <v>30</v>
      </c>
      <c r="D18" s="1891"/>
      <c r="E18" s="1891"/>
      <c r="F18" s="1892"/>
    </row>
    <row r="19" spans="2:7" ht="24.75" thickBot="1">
      <c r="B19" s="7" t="s">
        <v>31</v>
      </c>
      <c r="C19" s="1907" t="s">
        <v>32</v>
      </c>
      <c r="D19" s="1908"/>
      <c r="E19" s="1908"/>
      <c r="F19" s="1909"/>
    </row>
    <row r="20" spans="2:7">
      <c r="B20" s="14"/>
      <c r="C20" s="15">
        <v>2025</v>
      </c>
      <c r="D20" s="15">
        <v>2026</v>
      </c>
      <c r="E20" s="15">
        <v>2027</v>
      </c>
      <c r="F20" s="15">
        <v>2028</v>
      </c>
    </row>
    <row r="21" spans="2:7" ht="24.75" thickBot="1">
      <c r="B21" s="16"/>
      <c r="C21" s="17" t="s">
        <v>13</v>
      </c>
      <c r="D21" s="17" t="s">
        <v>14</v>
      </c>
      <c r="E21" s="17" t="s">
        <v>14</v>
      </c>
      <c r="F21" s="17" t="s">
        <v>14</v>
      </c>
    </row>
    <row r="22" spans="2:7" ht="24.75" thickBot="1">
      <c r="B22" s="7" t="s">
        <v>33</v>
      </c>
      <c r="C22" s="18"/>
      <c r="D22" s="19" t="s">
        <v>34</v>
      </c>
      <c r="E22" s="19" t="s">
        <v>34</v>
      </c>
      <c r="F22" s="19" t="s">
        <v>34</v>
      </c>
    </row>
    <row r="23" spans="2:7" ht="24.75" thickBot="1">
      <c r="B23" s="7" t="s">
        <v>35</v>
      </c>
      <c r="C23" s="18">
        <v>350000000</v>
      </c>
      <c r="D23" s="18">
        <v>400000000</v>
      </c>
      <c r="E23" s="18">
        <v>400000000</v>
      </c>
      <c r="F23" s="18">
        <v>400000000</v>
      </c>
    </row>
    <row r="24" spans="2:7" ht="24.75" thickBot="1">
      <c r="B24" s="7" t="s">
        <v>36</v>
      </c>
      <c r="C24" s="18"/>
      <c r="D24" s="19"/>
      <c r="E24" s="19"/>
      <c r="F24" s="19"/>
    </row>
    <row r="25" spans="2:7" ht="24.75" thickBot="1">
      <c r="B25" s="7" t="s">
        <v>37</v>
      </c>
      <c r="C25" s="16"/>
      <c r="D25" s="20"/>
      <c r="E25" s="20"/>
      <c r="F25" s="20"/>
    </row>
    <row r="26" spans="2:7" ht="24.75" thickBot="1">
      <c r="B26" s="7" t="s">
        <v>38</v>
      </c>
      <c r="C26" s="16"/>
      <c r="D26" s="20"/>
      <c r="E26" s="20"/>
      <c r="F26" s="20"/>
    </row>
    <row r="27" spans="2:7" ht="24.75" thickBot="1">
      <c r="B27" s="7" t="s">
        <v>39</v>
      </c>
      <c r="C27" s="16"/>
      <c r="D27" s="20"/>
      <c r="E27" s="20"/>
      <c r="F27" s="20"/>
    </row>
    <row r="28" spans="2:7" ht="24.75" thickBot="1">
      <c r="B28" s="1910" t="s">
        <v>40</v>
      </c>
      <c r="C28" s="1911"/>
      <c r="D28" s="1911"/>
      <c r="E28" s="1911"/>
      <c r="F28" s="1912"/>
    </row>
    <row r="29" spans="2:7" ht="24.75" thickBot="1">
      <c r="B29" s="21" t="s">
        <v>41</v>
      </c>
      <c r="C29" s="22">
        <v>0</v>
      </c>
      <c r="D29" s="22">
        <v>0</v>
      </c>
      <c r="E29" s="22">
        <v>0</v>
      </c>
      <c r="F29" s="22">
        <v>0</v>
      </c>
    </row>
    <row r="30" spans="2:7" ht="24.75" thickBot="1">
      <c r="B30" s="23" t="s">
        <v>42</v>
      </c>
      <c r="C30" s="24"/>
      <c r="D30" s="25"/>
      <c r="E30" s="25"/>
      <c r="F30" s="25"/>
    </row>
    <row r="31" spans="2:7" ht="24.75" thickBot="1">
      <c r="B31" s="23" t="s">
        <v>43</v>
      </c>
      <c r="C31" s="25"/>
      <c r="D31" s="25"/>
      <c r="E31" s="25"/>
      <c r="F31" s="25"/>
    </row>
    <row r="32" spans="2:7" ht="32.25" thickBot="1">
      <c r="B32" s="21" t="s">
        <v>44</v>
      </c>
      <c r="C32" s="22">
        <v>0</v>
      </c>
      <c r="D32" s="22">
        <v>0</v>
      </c>
      <c r="E32" s="22">
        <v>0</v>
      </c>
      <c r="F32" s="22">
        <v>0</v>
      </c>
      <c r="G32" s="26"/>
    </row>
    <row r="33" spans="2:7" ht="24.75" thickBot="1">
      <c r="B33" s="23" t="s">
        <v>42</v>
      </c>
      <c r="C33" s="24"/>
      <c r="D33" s="25"/>
      <c r="E33" s="25"/>
      <c r="F33" s="25"/>
      <c r="G33" s="27"/>
    </row>
    <row r="34" spans="2:7" ht="24.75" thickBot="1">
      <c r="B34" s="23" t="s">
        <v>43</v>
      </c>
      <c r="C34" s="25"/>
      <c r="D34" s="25"/>
      <c r="E34" s="25"/>
      <c r="F34" s="25"/>
      <c r="G34" s="27"/>
    </row>
    <row r="35" spans="2:7" ht="24.75" thickBot="1">
      <c r="B35" s="21" t="s">
        <v>45</v>
      </c>
      <c r="C35" s="22">
        <v>0</v>
      </c>
      <c r="D35" s="22">
        <v>0</v>
      </c>
      <c r="E35" s="22">
        <v>0</v>
      </c>
      <c r="F35" s="22">
        <v>0</v>
      </c>
      <c r="G35" s="27"/>
    </row>
    <row r="36" spans="2:7" ht="24.75" thickBot="1">
      <c r="B36" s="23" t="s">
        <v>42</v>
      </c>
      <c r="C36" s="24"/>
      <c r="D36" s="25"/>
      <c r="E36" s="25"/>
      <c r="F36" s="25"/>
      <c r="G36" s="27"/>
    </row>
    <row r="37" spans="2:7" ht="24.75" thickBot="1">
      <c r="B37" s="23" t="s">
        <v>43</v>
      </c>
      <c r="C37" s="25"/>
      <c r="D37" s="25"/>
      <c r="E37" s="25"/>
      <c r="F37" s="25"/>
      <c r="G37" s="27"/>
    </row>
    <row r="38" spans="2:7" ht="24.75" thickBot="1">
      <c r="B38" s="21" t="s">
        <v>46</v>
      </c>
      <c r="C38" s="28">
        <f>350000*1000</f>
        <v>350000000</v>
      </c>
      <c r="D38" s="28">
        <f>400000*1000</f>
        <v>400000000</v>
      </c>
      <c r="E38" s="28">
        <v>400000000</v>
      </c>
      <c r="F38" s="28">
        <v>400000000</v>
      </c>
      <c r="G38" s="27"/>
    </row>
    <row r="39" spans="2:7" ht="24.75" thickBot="1">
      <c r="B39" s="23" t="s">
        <v>42</v>
      </c>
      <c r="C39" s="29">
        <v>350000000</v>
      </c>
      <c r="D39" s="28">
        <f>400000*1000</f>
        <v>400000000</v>
      </c>
      <c r="E39" s="30">
        <v>400000000</v>
      </c>
      <c r="F39" s="30">
        <v>400000000</v>
      </c>
      <c r="G39" s="27"/>
    </row>
    <row r="40" spans="2:7" ht="24.75" thickBot="1">
      <c r="B40" s="23" t="s">
        <v>43</v>
      </c>
      <c r="C40" s="25"/>
      <c r="D40" s="25"/>
      <c r="E40" s="25"/>
      <c r="F40" s="25"/>
      <c r="G40" s="27"/>
    </row>
    <row r="41" spans="2:7" ht="24.75" thickBot="1">
      <c r="B41" s="21" t="s">
        <v>47</v>
      </c>
      <c r="C41" s="22">
        <v>0</v>
      </c>
      <c r="D41" s="22">
        <v>0</v>
      </c>
      <c r="E41" s="22">
        <v>0</v>
      </c>
      <c r="F41" s="22">
        <v>0</v>
      </c>
      <c r="G41" s="27"/>
    </row>
    <row r="42" spans="2:7" ht="24.75" thickBot="1">
      <c r="B42" s="23" t="s">
        <v>42</v>
      </c>
      <c r="C42" s="24"/>
      <c r="D42" s="25"/>
      <c r="E42" s="25"/>
      <c r="F42" s="25"/>
      <c r="G42" s="27"/>
    </row>
    <row r="43" spans="2:7" ht="24.75" thickBot="1">
      <c r="B43" s="23" t="s">
        <v>43</v>
      </c>
      <c r="C43" s="25"/>
      <c r="D43" s="25"/>
      <c r="E43" s="25"/>
      <c r="F43" s="25"/>
      <c r="G43" s="27"/>
    </row>
    <row r="44" spans="2:7" ht="24.75" thickBot="1">
      <c r="B44" s="21" t="s">
        <v>48</v>
      </c>
      <c r="C44" s="22">
        <v>0</v>
      </c>
      <c r="D44" s="22">
        <v>0</v>
      </c>
      <c r="E44" s="22">
        <v>0</v>
      </c>
      <c r="F44" s="22">
        <v>0</v>
      </c>
      <c r="G44" s="27"/>
    </row>
    <row r="45" spans="2:7" ht="24.75" thickBot="1">
      <c r="B45" s="23" t="s">
        <v>42</v>
      </c>
      <c r="C45" s="24"/>
      <c r="D45" s="25"/>
      <c r="E45" s="25"/>
      <c r="F45" s="25"/>
      <c r="G45" s="27"/>
    </row>
    <row r="46" spans="2:7" ht="24.75" thickBot="1">
      <c r="B46" s="23" t="s">
        <v>43</v>
      </c>
      <c r="C46" s="25"/>
      <c r="D46" s="25"/>
      <c r="E46" s="25"/>
      <c r="F46" s="25"/>
      <c r="G46" s="27"/>
    </row>
    <row r="47" spans="2:7" ht="32.25" thickBot="1">
      <c r="B47" s="21" t="s">
        <v>49</v>
      </c>
      <c r="C47" s="22">
        <v>0</v>
      </c>
      <c r="D47" s="22">
        <v>0</v>
      </c>
      <c r="E47" s="22">
        <v>0</v>
      </c>
      <c r="F47" s="22">
        <v>0</v>
      </c>
      <c r="G47" s="27"/>
    </row>
    <row r="48" spans="2:7" ht="24.75" thickBot="1">
      <c r="B48" s="31" t="s">
        <v>50</v>
      </c>
      <c r="C48" s="32">
        <v>350000000</v>
      </c>
      <c r="D48" s="32">
        <v>400000000</v>
      </c>
      <c r="E48" s="32">
        <v>400000000</v>
      </c>
      <c r="F48" s="32">
        <v>400000000</v>
      </c>
    </row>
    <row r="49" spans="2:12" ht="24.75" thickBot="1">
      <c r="B49" s="1903" t="s">
        <v>51</v>
      </c>
      <c r="C49" s="1904"/>
      <c r="D49" s="1904"/>
      <c r="E49" s="1904"/>
      <c r="F49" s="1905"/>
    </row>
    <row r="50" spans="2:12" ht="24.75" thickBot="1">
      <c r="B50" s="1903" t="s">
        <v>52</v>
      </c>
      <c r="C50" s="1904"/>
      <c r="D50" s="1904"/>
      <c r="E50" s="1904"/>
      <c r="F50" s="1905"/>
    </row>
    <row r="51" spans="2:12" ht="48" thickBot="1">
      <c r="B51" s="1551" t="s">
        <v>53</v>
      </c>
      <c r="C51" s="33" t="s">
        <v>54</v>
      </c>
      <c r="D51" s="34" t="s">
        <v>55</v>
      </c>
      <c r="E51" s="35"/>
      <c r="F51" s="36"/>
    </row>
    <row r="52" spans="2:12" ht="24" customHeight="1" thickBot="1">
      <c r="B52" s="7" t="s">
        <v>29</v>
      </c>
      <c r="C52" s="1890" t="s">
        <v>56</v>
      </c>
      <c r="D52" s="1891"/>
      <c r="E52" s="1891"/>
      <c r="F52" s="1892"/>
    </row>
    <row r="53" spans="2:12" ht="24.75" thickBot="1">
      <c r="B53" s="7" t="s">
        <v>31</v>
      </c>
      <c r="C53" s="1915" t="s">
        <v>57</v>
      </c>
      <c r="D53" s="1916"/>
      <c r="E53" s="1916"/>
      <c r="F53" s="1917"/>
    </row>
    <row r="54" spans="2:12">
      <c r="B54" s="1913"/>
      <c r="C54" s="15">
        <v>2025</v>
      </c>
      <c r="D54" s="15">
        <v>2026</v>
      </c>
      <c r="E54" s="15">
        <v>2027</v>
      </c>
      <c r="F54" s="15">
        <v>2028</v>
      </c>
    </row>
    <row r="55" spans="2:12" ht="24.75" thickBot="1">
      <c r="B55" s="1914"/>
      <c r="C55" s="37" t="s">
        <v>13</v>
      </c>
      <c r="D55" s="37" t="s">
        <v>14</v>
      </c>
      <c r="E55" s="37" t="s">
        <v>14</v>
      </c>
      <c r="F55" s="37" t="s">
        <v>14</v>
      </c>
    </row>
    <row r="56" spans="2:12" ht="24.75" thickBot="1">
      <c r="B56" s="7" t="s">
        <v>33</v>
      </c>
      <c r="C56" s="38"/>
      <c r="D56" s="39"/>
      <c r="E56" s="39"/>
      <c r="F56" s="38"/>
    </row>
    <row r="57" spans="2:12" ht="24.75" thickBot="1">
      <c r="B57" s="7" t="s">
        <v>35</v>
      </c>
      <c r="C57" s="18"/>
      <c r="D57" s="18">
        <v>364000000</v>
      </c>
      <c r="E57" s="18">
        <v>244000000</v>
      </c>
      <c r="F57" s="18">
        <v>30000000</v>
      </c>
    </row>
    <row r="58" spans="2:12" ht="24.75" thickBot="1">
      <c r="B58" s="7" t="s">
        <v>36</v>
      </c>
      <c r="C58" s="18"/>
      <c r="D58" s="18"/>
      <c r="E58" s="18"/>
      <c r="F58" s="18"/>
    </row>
    <row r="59" spans="2:12" ht="24.75" thickBot="1">
      <c r="B59" s="7" t="s">
        <v>37</v>
      </c>
      <c r="C59" s="39"/>
      <c r="D59" s="40"/>
      <c r="E59" s="40"/>
      <c r="F59" s="40"/>
      <c r="H59" s="41"/>
      <c r="I59" s="41"/>
      <c r="J59" s="41"/>
      <c r="K59" s="41"/>
      <c r="L59" s="41"/>
    </row>
    <row r="60" spans="2:12" ht="24.75" thickBot="1">
      <c r="B60" s="7" t="s">
        <v>38</v>
      </c>
      <c r="C60" s="16"/>
      <c r="D60" s="20"/>
      <c r="E60" s="20"/>
      <c r="F60" s="20"/>
    </row>
    <row r="61" spans="2:12" ht="24.75" thickBot="1">
      <c r="B61" s="7" t="s">
        <v>39</v>
      </c>
      <c r="C61" s="16"/>
      <c r="D61" s="20"/>
      <c r="E61" s="20"/>
      <c r="F61" s="20"/>
    </row>
    <row r="62" spans="2:12" ht="24" customHeight="1" thickBot="1">
      <c r="B62" s="1918" t="s">
        <v>58</v>
      </c>
      <c r="C62" s="1919"/>
      <c r="D62" s="1919"/>
      <c r="E62" s="1919"/>
      <c r="F62" s="1920"/>
    </row>
    <row r="63" spans="2:12">
      <c r="B63" s="1913"/>
      <c r="C63" s="15">
        <v>2025</v>
      </c>
      <c r="D63" s="15">
        <v>2026</v>
      </c>
      <c r="E63" s="15">
        <v>2027</v>
      </c>
      <c r="F63" s="15">
        <v>2028</v>
      </c>
    </row>
    <row r="64" spans="2:12" ht="24.75" thickBot="1">
      <c r="B64" s="1914"/>
      <c r="C64" s="17" t="s">
        <v>13</v>
      </c>
      <c r="D64" s="17" t="s">
        <v>14</v>
      </c>
      <c r="E64" s="17" t="s">
        <v>14</v>
      </c>
      <c r="F64" s="17" t="s">
        <v>14</v>
      </c>
    </row>
    <row r="65" spans="2:6" ht="24.75" thickBot="1">
      <c r="B65" s="21" t="s">
        <v>59</v>
      </c>
      <c r="C65" s="22">
        <v>0</v>
      </c>
      <c r="D65" s="22">
        <v>0</v>
      </c>
      <c r="E65" s="22">
        <v>0</v>
      </c>
      <c r="F65" s="22">
        <v>0</v>
      </c>
    </row>
    <row r="66" spans="2:6" ht="24.75" thickBot="1">
      <c r="B66" s="23" t="s">
        <v>42</v>
      </c>
      <c r="C66" s="22"/>
      <c r="D66" s="22"/>
      <c r="E66" s="22"/>
      <c r="F66" s="22"/>
    </row>
    <row r="67" spans="2:6" ht="24.75" thickBot="1">
      <c r="B67" s="23" t="s">
        <v>60</v>
      </c>
      <c r="C67" s="22"/>
      <c r="D67" s="22"/>
      <c r="E67" s="22"/>
      <c r="F67" s="22"/>
    </row>
    <row r="68" spans="2:6" ht="24.75" thickBot="1">
      <c r="B68" s="23" t="s">
        <v>61</v>
      </c>
      <c r="C68" s="22"/>
      <c r="D68" s="22"/>
      <c r="E68" s="22"/>
      <c r="F68" s="22"/>
    </row>
    <row r="69" spans="2:6" ht="24.75" thickBot="1">
      <c r="B69" s="23" t="s">
        <v>62</v>
      </c>
      <c r="C69" s="22"/>
      <c r="D69" s="22"/>
      <c r="E69" s="22"/>
      <c r="F69" s="22"/>
    </row>
    <row r="70" spans="2:6" ht="24.75" thickBot="1">
      <c r="B70" s="21" t="s">
        <v>63</v>
      </c>
      <c r="C70" s="25">
        <v>0</v>
      </c>
      <c r="D70" s="25">
        <v>364000000</v>
      </c>
      <c r="E70" s="25">
        <v>244000000</v>
      </c>
      <c r="F70" s="25">
        <v>30000000</v>
      </c>
    </row>
    <row r="71" spans="2:6" ht="24.75" thickBot="1">
      <c r="B71" s="23" t="s">
        <v>42</v>
      </c>
      <c r="C71" s="25">
        <v>0</v>
      </c>
      <c r="D71" s="25">
        <v>364000000</v>
      </c>
      <c r="E71" s="25">
        <v>244000000</v>
      </c>
      <c r="F71" s="25">
        <v>30000000</v>
      </c>
    </row>
    <row r="72" spans="2:6" ht="24.75" thickBot="1">
      <c r="B72" s="23" t="s">
        <v>60</v>
      </c>
      <c r="C72" s="25"/>
      <c r="D72" s="25"/>
      <c r="E72" s="25"/>
      <c r="F72" s="25"/>
    </row>
    <row r="73" spans="2:6" ht="24.75" thickBot="1">
      <c r="B73" s="23" t="s">
        <v>61</v>
      </c>
      <c r="C73" s="25"/>
      <c r="D73" s="25"/>
      <c r="E73" s="25"/>
      <c r="F73" s="25"/>
    </row>
    <row r="74" spans="2:6" ht="24.75" thickBot="1">
      <c r="B74" s="23" t="s">
        <v>62</v>
      </c>
      <c r="C74" s="25"/>
      <c r="D74" s="25"/>
      <c r="E74" s="25"/>
      <c r="F74" s="25"/>
    </row>
    <row r="75" spans="2:6" ht="24.75" thickBot="1">
      <c r="B75" s="42" t="s">
        <v>64</v>
      </c>
      <c r="C75" s="43">
        <v>0</v>
      </c>
      <c r="D75" s="43">
        <v>364000000</v>
      </c>
      <c r="E75" s="43">
        <v>244000000</v>
      </c>
      <c r="F75" s="43">
        <v>30000000</v>
      </c>
    </row>
    <row r="76" spans="2:6" ht="48" thickBot="1">
      <c r="B76" s="1551" t="s">
        <v>65</v>
      </c>
      <c r="C76" s="33" t="s">
        <v>66</v>
      </c>
      <c r="D76" s="34" t="s">
        <v>55</v>
      </c>
      <c r="E76" s="35"/>
      <c r="F76" s="36"/>
    </row>
    <row r="77" spans="2:6" ht="24" customHeight="1" thickBot="1">
      <c r="B77" s="7" t="s">
        <v>29</v>
      </c>
      <c r="C77" s="1890"/>
      <c r="D77" s="1891"/>
      <c r="E77" s="1891"/>
      <c r="F77" s="1892"/>
    </row>
    <row r="78" spans="2:6" ht="24.75" thickBot="1">
      <c r="B78" s="7" t="s">
        <v>31</v>
      </c>
      <c r="C78" s="1915" t="s">
        <v>57</v>
      </c>
      <c r="D78" s="1916"/>
      <c r="E78" s="1916"/>
      <c r="F78" s="1917"/>
    </row>
    <row r="79" spans="2:6">
      <c r="B79" s="1913"/>
      <c r="C79" s="15">
        <v>2025</v>
      </c>
      <c r="D79" s="15">
        <v>2026</v>
      </c>
      <c r="E79" s="15">
        <v>2027</v>
      </c>
      <c r="F79" s="15">
        <v>2028</v>
      </c>
    </row>
    <row r="80" spans="2:6" ht="24.75" thickBot="1">
      <c r="B80" s="1914"/>
      <c r="C80" s="37" t="s">
        <v>13</v>
      </c>
      <c r="D80" s="37" t="s">
        <v>14</v>
      </c>
      <c r="E80" s="37" t="s">
        <v>14</v>
      </c>
      <c r="F80" s="37" t="s">
        <v>14</v>
      </c>
    </row>
    <row r="81" spans="2:12" ht="24.75" thickBot="1">
      <c r="B81" s="7" t="s">
        <v>33</v>
      </c>
      <c r="C81" s="38"/>
      <c r="D81" s="44">
        <f>101053*1000</f>
        <v>101053000</v>
      </c>
      <c r="E81" s="18">
        <v>155956000</v>
      </c>
      <c r="F81" s="18">
        <v>108249000</v>
      </c>
    </row>
    <row r="82" spans="2:12" ht="24.75" thickBot="1">
      <c r="B82" s="7" t="s">
        <v>35</v>
      </c>
      <c r="C82" s="18"/>
      <c r="D82" s="18"/>
      <c r="E82" s="18"/>
      <c r="F82" s="18"/>
    </row>
    <row r="83" spans="2:12" ht="24.75" thickBot="1">
      <c r="B83" s="7" t="s">
        <v>36</v>
      </c>
      <c r="C83" s="18"/>
      <c r="D83" s="18"/>
      <c r="E83" s="18"/>
      <c r="F83" s="18"/>
    </row>
    <row r="84" spans="2:12" ht="24.75" thickBot="1">
      <c r="B84" s="7" t="s">
        <v>37</v>
      </c>
      <c r="C84" s="39"/>
      <c r="D84" s="40"/>
      <c r="E84" s="40"/>
      <c r="F84" s="40"/>
      <c r="H84" s="41"/>
      <c r="I84" s="41"/>
      <c r="J84" s="41"/>
      <c r="K84" s="41"/>
      <c r="L84" s="41"/>
    </row>
    <row r="85" spans="2:12" ht="24.75" thickBot="1">
      <c r="B85" s="7" t="s">
        <v>38</v>
      </c>
      <c r="C85" s="16"/>
      <c r="D85" s="20"/>
      <c r="E85" s="20"/>
      <c r="F85" s="20"/>
    </row>
    <row r="86" spans="2:12" ht="24.75" thickBot="1">
      <c r="B86" s="7" t="s">
        <v>39</v>
      </c>
      <c r="C86" s="16"/>
      <c r="D86" s="20"/>
      <c r="E86" s="20"/>
      <c r="F86" s="20"/>
    </row>
    <row r="87" spans="2:12" ht="24" customHeight="1" thickBot="1">
      <c r="B87" s="1918" t="s">
        <v>67</v>
      </c>
      <c r="C87" s="1919"/>
      <c r="D87" s="1919"/>
      <c r="E87" s="1919"/>
      <c r="F87" s="1920"/>
    </row>
    <row r="88" spans="2:12">
      <c r="B88" s="1913"/>
      <c r="C88" s="15">
        <v>2025</v>
      </c>
      <c r="D88" s="15">
        <v>2026</v>
      </c>
      <c r="E88" s="15">
        <v>2027</v>
      </c>
      <c r="F88" s="15">
        <v>2028</v>
      </c>
    </row>
    <row r="89" spans="2:12" ht="24.75" thickBot="1">
      <c r="B89" s="1914"/>
      <c r="C89" s="17" t="s">
        <v>13</v>
      </c>
      <c r="D89" s="17" t="s">
        <v>14</v>
      </c>
      <c r="E89" s="17" t="s">
        <v>14</v>
      </c>
      <c r="F89" s="17" t="s">
        <v>14</v>
      </c>
    </row>
    <row r="90" spans="2:12" ht="24.75" thickBot="1">
      <c r="B90" s="21" t="s">
        <v>59</v>
      </c>
      <c r="C90" s="22">
        <v>0</v>
      </c>
      <c r="D90" s="22">
        <v>0</v>
      </c>
      <c r="E90" s="22">
        <v>0</v>
      </c>
      <c r="F90" s="22">
        <v>0</v>
      </c>
    </row>
    <row r="91" spans="2:12" ht="24.75" thickBot="1">
      <c r="B91" s="23" t="s">
        <v>42</v>
      </c>
      <c r="C91" s="22"/>
      <c r="D91" s="22"/>
      <c r="E91" s="22"/>
      <c r="F91" s="22"/>
    </row>
    <row r="92" spans="2:12" ht="24.75" thickBot="1">
      <c r="B92" s="23" t="s">
        <v>60</v>
      </c>
      <c r="C92" s="22"/>
      <c r="D92" s="22"/>
      <c r="E92" s="22"/>
      <c r="F92" s="22"/>
    </row>
    <row r="93" spans="2:12" ht="24.75" thickBot="1">
      <c r="B93" s="23" t="s">
        <v>61</v>
      </c>
      <c r="C93" s="22"/>
      <c r="D93" s="22"/>
      <c r="E93" s="22"/>
      <c r="F93" s="22"/>
    </row>
    <row r="94" spans="2:12" ht="24.75" thickBot="1">
      <c r="B94" s="23" t="s">
        <v>62</v>
      </c>
      <c r="C94" s="22"/>
      <c r="D94" s="22"/>
      <c r="E94" s="22"/>
      <c r="F94" s="22"/>
    </row>
    <row r="95" spans="2:12" ht="24.75" thickBot="1">
      <c r="B95" s="21" t="s">
        <v>63</v>
      </c>
      <c r="C95" s="25">
        <v>0</v>
      </c>
      <c r="D95" s="25">
        <v>101053000</v>
      </c>
      <c r="E95" s="25">
        <v>155956000</v>
      </c>
      <c r="F95" s="25">
        <v>108249000</v>
      </c>
    </row>
    <row r="96" spans="2:12" ht="24.75" thickBot="1">
      <c r="B96" s="23" t="s">
        <v>42</v>
      </c>
      <c r="C96" s="25">
        <v>0</v>
      </c>
      <c r="D96" s="25">
        <v>101053000</v>
      </c>
      <c r="E96" s="25">
        <v>155956000</v>
      </c>
      <c r="F96" s="25">
        <v>108249000</v>
      </c>
    </row>
    <row r="97" spans="2:6" ht="24.75" thickBot="1">
      <c r="B97" s="23" t="s">
        <v>60</v>
      </c>
      <c r="C97" s="25"/>
      <c r="D97" s="25"/>
      <c r="E97" s="25"/>
      <c r="F97" s="25"/>
    </row>
    <row r="98" spans="2:6" ht="24.75" thickBot="1">
      <c r="B98" s="23" t="s">
        <v>61</v>
      </c>
      <c r="C98" s="25"/>
      <c r="D98" s="25"/>
      <c r="E98" s="25"/>
      <c r="F98" s="25"/>
    </row>
    <row r="99" spans="2:6" ht="24.75" thickBot="1">
      <c r="B99" s="23" t="s">
        <v>62</v>
      </c>
      <c r="C99" s="25"/>
      <c r="D99" s="25"/>
      <c r="E99" s="25"/>
      <c r="F99" s="25"/>
    </row>
    <row r="100" spans="2:6" ht="24.75" thickBot="1">
      <c r="B100" s="42" t="s">
        <v>68</v>
      </c>
      <c r="C100" s="43">
        <v>0</v>
      </c>
      <c r="D100" s="43">
        <v>101053000</v>
      </c>
      <c r="E100" s="43">
        <v>155956000</v>
      </c>
      <c r="F100" s="43">
        <v>108249000</v>
      </c>
    </row>
    <row r="101" spans="2:6" ht="48" thickBot="1">
      <c r="B101" s="1551" t="s">
        <v>69</v>
      </c>
      <c r="C101" s="33" t="s">
        <v>70</v>
      </c>
      <c r="D101" s="34" t="s">
        <v>55</v>
      </c>
      <c r="E101" s="35"/>
      <c r="F101" s="36"/>
    </row>
    <row r="102" spans="2:6" ht="24.75" thickBot="1">
      <c r="B102" s="7" t="s">
        <v>29</v>
      </c>
      <c r="C102" s="1890"/>
      <c r="D102" s="1891"/>
      <c r="E102" s="1891"/>
      <c r="F102" s="1892"/>
    </row>
    <row r="103" spans="2:6" ht="24.75" thickBot="1">
      <c r="B103" s="7" t="s">
        <v>31</v>
      </c>
      <c r="C103" s="1915" t="s">
        <v>57</v>
      </c>
      <c r="D103" s="1916"/>
      <c r="E103" s="1916"/>
      <c r="F103" s="1917"/>
    </row>
    <row r="104" spans="2:6">
      <c r="B104" s="1913"/>
      <c r="C104" s="15">
        <v>2025</v>
      </c>
      <c r="D104" s="15">
        <v>2026</v>
      </c>
      <c r="E104" s="15">
        <v>2027</v>
      </c>
      <c r="F104" s="15">
        <v>2028</v>
      </c>
    </row>
    <row r="105" spans="2:6" ht="24.75" thickBot="1">
      <c r="B105" s="1914"/>
      <c r="C105" s="37" t="s">
        <v>13</v>
      </c>
      <c r="D105" s="37" t="s">
        <v>14</v>
      </c>
      <c r="E105" s="37" t="s">
        <v>14</v>
      </c>
      <c r="F105" s="37" t="s">
        <v>14</v>
      </c>
    </row>
    <row r="106" spans="2:6" ht="24.75" thickBot="1">
      <c r="B106" s="7" t="s">
        <v>33</v>
      </c>
      <c r="C106" s="38"/>
      <c r="D106" s="39"/>
      <c r="E106" s="39"/>
      <c r="F106" s="38"/>
    </row>
    <row r="107" spans="2:6" ht="24.75" thickBot="1">
      <c r="B107" s="7" t="s">
        <v>35</v>
      </c>
      <c r="C107" s="18"/>
      <c r="D107" s="18">
        <v>423000000</v>
      </c>
      <c r="E107" s="18"/>
      <c r="F107" s="18"/>
    </row>
    <row r="108" spans="2:6" ht="24.75" thickBot="1">
      <c r="B108" s="7" t="s">
        <v>36</v>
      </c>
      <c r="C108" s="18"/>
      <c r="D108" s="18"/>
      <c r="E108" s="18"/>
      <c r="F108" s="18"/>
    </row>
    <row r="109" spans="2:6" ht="24.75" thickBot="1">
      <c r="B109" s="7" t="s">
        <v>37</v>
      </c>
      <c r="C109" s="39"/>
      <c r="D109" s="40"/>
      <c r="E109" s="40"/>
      <c r="F109" s="40"/>
    </row>
    <row r="110" spans="2:6" ht="24.75" thickBot="1">
      <c r="B110" s="7" t="s">
        <v>38</v>
      </c>
      <c r="C110" s="16"/>
      <c r="D110" s="20"/>
      <c r="E110" s="20"/>
      <c r="F110" s="20"/>
    </row>
    <row r="111" spans="2:6" ht="24.75" thickBot="1">
      <c r="B111" s="7" t="s">
        <v>39</v>
      </c>
      <c r="C111" s="16"/>
      <c r="D111" s="20"/>
      <c r="E111" s="20"/>
      <c r="F111" s="20"/>
    </row>
    <row r="112" spans="2:6" ht="24.75" thickBot="1">
      <c r="B112" s="1918" t="s">
        <v>71</v>
      </c>
      <c r="C112" s="1919"/>
      <c r="D112" s="1919"/>
      <c r="E112" s="1919"/>
      <c r="F112" s="1920"/>
    </row>
    <row r="113" spans="2:6">
      <c r="B113" s="1913"/>
      <c r="C113" s="15">
        <v>2025</v>
      </c>
      <c r="D113" s="15">
        <v>2026</v>
      </c>
      <c r="E113" s="15">
        <v>2027</v>
      </c>
      <c r="F113" s="15">
        <v>2028</v>
      </c>
    </row>
    <row r="114" spans="2:6" ht="24.75" thickBot="1">
      <c r="B114" s="1914"/>
      <c r="C114" s="17" t="s">
        <v>13</v>
      </c>
      <c r="D114" s="17" t="s">
        <v>14</v>
      </c>
      <c r="E114" s="17" t="s">
        <v>14</v>
      </c>
      <c r="F114" s="17" t="s">
        <v>14</v>
      </c>
    </row>
    <row r="115" spans="2:6" ht="24.75" thickBot="1">
      <c r="B115" s="21" t="s">
        <v>59</v>
      </c>
      <c r="C115" s="22">
        <v>0</v>
      </c>
      <c r="D115" s="22">
        <v>0</v>
      </c>
      <c r="E115" s="22">
        <v>0</v>
      </c>
      <c r="F115" s="22">
        <v>0</v>
      </c>
    </row>
    <row r="116" spans="2:6" ht="24.75" thickBot="1">
      <c r="B116" s="23" t="s">
        <v>42</v>
      </c>
      <c r="C116" s="22"/>
      <c r="D116" s="22"/>
      <c r="E116" s="22"/>
      <c r="F116" s="22"/>
    </row>
    <row r="117" spans="2:6" ht="24.75" thickBot="1">
      <c r="B117" s="23" t="s">
        <v>60</v>
      </c>
      <c r="C117" s="22"/>
      <c r="D117" s="22"/>
      <c r="E117" s="22"/>
      <c r="F117" s="22"/>
    </row>
    <row r="118" spans="2:6" ht="24.75" thickBot="1">
      <c r="B118" s="23" t="s">
        <v>61</v>
      </c>
      <c r="C118" s="22"/>
      <c r="D118" s="22"/>
      <c r="E118" s="22"/>
      <c r="F118" s="22"/>
    </row>
    <row r="119" spans="2:6" ht="24.75" thickBot="1">
      <c r="B119" s="23" t="s">
        <v>62</v>
      </c>
      <c r="C119" s="22"/>
      <c r="D119" s="22"/>
      <c r="E119" s="22"/>
      <c r="F119" s="22"/>
    </row>
    <row r="120" spans="2:6" ht="24.75" thickBot="1">
      <c r="B120" s="21" t="s">
        <v>63</v>
      </c>
      <c r="C120" s="25">
        <v>0</v>
      </c>
      <c r="D120" s="25">
        <v>423000000</v>
      </c>
      <c r="E120" s="25">
        <v>0</v>
      </c>
      <c r="F120" s="25">
        <v>0</v>
      </c>
    </row>
    <row r="121" spans="2:6" ht="24.75" thickBot="1">
      <c r="B121" s="23" t="s">
        <v>42</v>
      </c>
      <c r="C121" s="25">
        <v>0</v>
      </c>
      <c r="D121" s="25">
        <v>423000000</v>
      </c>
      <c r="E121" s="25"/>
      <c r="F121" s="25"/>
    </row>
    <row r="122" spans="2:6" ht="24.75" thickBot="1">
      <c r="B122" s="23" t="s">
        <v>60</v>
      </c>
      <c r="C122" s="25"/>
      <c r="D122" s="25"/>
      <c r="E122" s="25"/>
      <c r="F122" s="25"/>
    </row>
    <row r="123" spans="2:6" ht="24.75" thickBot="1">
      <c r="B123" s="23" t="s">
        <v>61</v>
      </c>
      <c r="C123" s="25"/>
      <c r="D123" s="25"/>
      <c r="E123" s="25"/>
      <c r="F123" s="25"/>
    </row>
    <row r="124" spans="2:6" ht="24.75" thickBot="1">
      <c r="B124" s="23" t="s">
        <v>62</v>
      </c>
      <c r="C124" s="25"/>
      <c r="D124" s="25"/>
      <c r="E124" s="25"/>
      <c r="F124" s="25"/>
    </row>
    <row r="125" spans="2:6" ht="24.75" thickBot="1">
      <c r="B125" s="42" t="s">
        <v>72</v>
      </c>
      <c r="C125" s="43">
        <v>0</v>
      </c>
      <c r="D125" s="43">
        <v>423000000</v>
      </c>
      <c r="E125" s="43">
        <v>0</v>
      </c>
      <c r="F125" s="43">
        <v>0</v>
      </c>
    </row>
    <row r="126" spans="2:6" ht="48" thickBot="1">
      <c r="B126" s="1551" t="s">
        <v>73</v>
      </c>
      <c r="C126" s="33" t="s">
        <v>74</v>
      </c>
      <c r="D126" s="34" t="s">
        <v>55</v>
      </c>
      <c r="E126" s="35"/>
      <c r="F126" s="36"/>
    </row>
    <row r="127" spans="2:6" ht="24.75" thickBot="1">
      <c r="B127" s="7" t="s">
        <v>29</v>
      </c>
      <c r="C127" s="1890"/>
      <c r="D127" s="1891"/>
      <c r="E127" s="1891"/>
      <c r="F127" s="1892"/>
    </row>
    <row r="128" spans="2:6" ht="24.75" thickBot="1">
      <c r="B128" s="7" t="s">
        <v>31</v>
      </c>
      <c r="C128" s="1915" t="s">
        <v>57</v>
      </c>
      <c r="D128" s="1916"/>
      <c r="E128" s="1916"/>
      <c r="F128" s="1917"/>
    </row>
    <row r="129" spans="2:6">
      <c r="B129" s="1913"/>
      <c r="C129" s="15">
        <v>2025</v>
      </c>
      <c r="D129" s="15">
        <v>2026</v>
      </c>
      <c r="E129" s="15">
        <v>2027</v>
      </c>
      <c r="F129" s="15">
        <v>2028</v>
      </c>
    </row>
    <row r="130" spans="2:6" ht="24.75" thickBot="1">
      <c r="B130" s="1914"/>
      <c r="C130" s="37" t="s">
        <v>13</v>
      </c>
      <c r="D130" s="37" t="s">
        <v>14</v>
      </c>
      <c r="E130" s="37" t="s">
        <v>14</v>
      </c>
      <c r="F130" s="37" t="s">
        <v>14</v>
      </c>
    </row>
    <row r="131" spans="2:6" ht="24.75" thickBot="1">
      <c r="B131" s="7" t="s">
        <v>33</v>
      </c>
      <c r="C131" s="38"/>
      <c r="D131" s="39"/>
      <c r="E131" s="39"/>
      <c r="F131" s="38"/>
    </row>
    <row r="132" spans="2:6" ht="24.75" thickBot="1">
      <c r="B132" s="7" t="s">
        <v>35</v>
      </c>
      <c r="C132" s="18"/>
      <c r="D132" s="18">
        <v>182283000</v>
      </c>
      <c r="E132" s="18">
        <v>200000000</v>
      </c>
      <c r="F132" s="18">
        <v>228500000</v>
      </c>
    </row>
    <row r="133" spans="2:6" ht="24.75" thickBot="1">
      <c r="B133" s="7" t="s">
        <v>36</v>
      </c>
      <c r="C133" s="18"/>
      <c r="D133" s="18"/>
      <c r="E133" s="18"/>
      <c r="F133" s="18"/>
    </row>
    <row r="134" spans="2:6" ht="24.75" thickBot="1">
      <c r="B134" s="7" t="s">
        <v>37</v>
      </c>
      <c r="C134" s="39"/>
      <c r="D134" s="40"/>
      <c r="E134" s="40"/>
      <c r="F134" s="40"/>
    </row>
    <row r="135" spans="2:6" ht="24.75" thickBot="1">
      <c r="B135" s="7" t="s">
        <v>38</v>
      </c>
      <c r="C135" s="16"/>
      <c r="D135" s="20"/>
      <c r="E135" s="20"/>
      <c r="F135" s="20"/>
    </row>
    <row r="136" spans="2:6" ht="24.75" thickBot="1">
      <c r="B136" s="7" t="s">
        <v>39</v>
      </c>
      <c r="C136" s="16"/>
      <c r="D136" s="20"/>
      <c r="E136" s="20"/>
      <c r="F136" s="20"/>
    </row>
    <row r="137" spans="2:6" ht="24" customHeight="1" thickBot="1">
      <c r="B137" s="1918" t="s">
        <v>71</v>
      </c>
      <c r="C137" s="1919"/>
      <c r="D137" s="1919"/>
      <c r="E137" s="1919"/>
      <c r="F137" s="1920"/>
    </row>
    <row r="138" spans="2:6">
      <c r="B138" s="1913"/>
      <c r="C138" s="15">
        <v>2025</v>
      </c>
      <c r="D138" s="15">
        <v>2026</v>
      </c>
      <c r="E138" s="15">
        <v>2027</v>
      </c>
      <c r="F138" s="15">
        <v>2028</v>
      </c>
    </row>
    <row r="139" spans="2:6" ht="24.75" thickBot="1">
      <c r="B139" s="1914"/>
      <c r="C139" s="17" t="s">
        <v>13</v>
      </c>
      <c r="D139" s="17" t="s">
        <v>14</v>
      </c>
      <c r="E139" s="17" t="s">
        <v>14</v>
      </c>
      <c r="F139" s="17" t="s">
        <v>14</v>
      </c>
    </row>
    <row r="140" spans="2:6" ht="24.75" thickBot="1">
      <c r="B140" s="21" t="s">
        <v>59</v>
      </c>
      <c r="C140" s="22">
        <v>0</v>
      </c>
      <c r="D140" s="22">
        <v>0</v>
      </c>
      <c r="E140" s="22">
        <v>0</v>
      </c>
      <c r="F140" s="22">
        <v>0</v>
      </c>
    </row>
    <row r="141" spans="2:6" ht="24.75" thickBot="1">
      <c r="B141" s="23" t="s">
        <v>42</v>
      </c>
      <c r="C141" s="22"/>
      <c r="D141" s="22"/>
      <c r="E141" s="22"/>
      <c r="F141" s="22"/>
    </row>
    <row r="142" spans="2:6" ht="24.75" thickBot="1">
      <c r="B142" s="23" t="s">
        <v>60</v>
      </c>
      <c r="C142" s="22"/>
      <c r="D142" s="22"/>
      <c r="E142" s="22"/>
      <c r="F142" s="22"/>
    </row>
    <row r="143" spans="2:6" ht="24.75" thickBot="1">
      <c r="B143" s="23" t="s">
        <v>61</v>
      </c>
      <c r="C143" s="22"/>
      <c r="D143" s="22"/>
      <c r="E143" s="22"/>
      <c r="F143" s="22"/>
    </row>
    <row r="144" spans="2:6" ht="24.75" thickBot="1">
      <c r="B144" s="23" t="s">
        <v>62</v>
      </c>
      <c r="C144" s="22"/>
      <c r="D144" s="22"/>
      <c r="E144" s="22"/>
      <c r="F144" s="22"/>
    </row>
    <row r="145" spans="2:6" ht="24.75" thickBot="1">
      <c r="B145" s="21" t="s">
        <v>63</v>
      </c>
      <c r="C145" s="25">
        <v>0</v>
      </c>
      <c r="D145" s="25">
        <v>182283000</v>
      </c>
      <c r="E145" s="25">
        <v>200000000</v>
      </c>
      <c r="F145" s="25">
        <v>228500000</v>
      </c>
    </row>
    <row r="146" spans="2:6" ht="24.75" thickBot="1">
      <c r="B146" s="23" t="s">
        <v>42</v>
      </c>
      <c r="C146" s="25">
        <v>0</v>
      </c>
      <c r="D146" s="25">
        <v>182283000</v>
      </c>
      <c r="E146" s="25">
        <v>200000000</v>
      </c>
      <c r="F146" s="25">
        <v>228500000</v>
      </c>
    </row>
    <row r="147" spans="2:6" ht="24.75" thickBot="1">
      <c r="B147" s="23" t="s">
        <v>60</v>
      </c>
      <c r="C147" s="25"/>
      <c r="D147" s="25"/>
      <c r="E147" s="25"/>
      <c r="F147" s="25"/>
    </row>
    <row r="148" spans="2:6" ht="24.75" thickBot="1">
      <c r="B148" s="23" t="s">
        <v>61</v>
      </c>
      <c r="C148" s="25"/>
      <c r="D148" s="25"/>
      <c r="E148" s="25"/>
      <c r="F148" s="25"/>
    </row>
    <row r="149" spans="2:6" ht="24.75" thickBot="1">
      <c r="B149" s="23" t="s">
        <v>62</v>
      </c>
      <c r="C149" s="25"/>
      <c r="D149" s="25"/>
      <c r="E149" s="25"/>
      <c r="F149" s="25"/>
    </row>
    <row r="150" spans="2:6" ht="24.75" thickBot="1">
      <c r="B150" s="42" t="s">
        <v>75</v>
      </c>
      <c r="C150" s="43">
        <v>0</v>
      </c>
      <c r="D150" s="43">
        <v>182283000</v>
      </c>
      <c r="E150" s="43">
        <v>200000</v>
      </c>
      <c r="F150" s="43">
        <v>228500</v>
      </c>
    </row>
    <row r="151" spans="2:6" ht="32.25" thickBot="1">
      <c r="B151" s="11" t="s">
        <v>76</v>
      </c>
      <c r="C151" s="45">
        <v>350000000</v>
      </c>
      <c r="D151" s="45">
        <f>D162+D179</f>
        <v>1470336000</v>
      </c>
      <c r="E151" s="45">
        <f t="shared" ref="E151:F152" si="0">E162+E179</f>
        <v>999956000</v>
      </c>
      <c r="F151" s="45">
        <f t="shared" si="0"/>
        <v>766749000</v>
      </c>
    </row>
    <row r="152" spans="2:6" ht="32.25" thickBot="1">
      <c r="B152" s="11" t="s">
        <v>77</v>
      </c>
      <c r="C152" s="45">
        <v>350000000</v>
      </c>
      <c r="D152" s="45">
        <f>D163+D180</f>
        <v>1470336000</v>
      </c>
      <c r="E152" s="45">
        <f t="shared" si="0"/>
        <v>999956000</v>
      </c>
      <c r="F152" s="45">
        <f t="shared" si="0"/>
        <v>766749000</v>
      </c>
    </row>
    <row r="153" spans="2:6" ht="24.75" thickBot="1">
      <c r="B153" s="21" t="s">
        <v>41</v>
      </c>
      <c r="C153" s="46">
        <v>0</v>
      </c>
      <c r="D153" s="46">
        <v>0</v>
      </c>
      <c r="E153" s="46">
        <v>0</v>
      </c>
      <c r="F153" s="46">
        <v>0</v>
      </c>
    </row>
    <row r="154" spans="2:6" ht="24.75" thickBot="1">
      <c r="B154" s="23" t="s">
        <v>42</v>
      </c>
      <c r="C154" s="30">
        <v>0</v>
      </c>
      <c r="D154" s="30">
        <v>0</v>
      </c>
      <c r="E154" s="30">
        <v>0</v>
      </c>
      <c r="F154" s="30">
        <v>0</v>
      </c>
    </row>
    <row r="155" spans="2:6" ht="24.75" thickBot="1">
      <c r="B155" s="23" t="s">
        <v>78</v>
      </c>
      <c r="C155" s="30">
        <v>0</v>
      </c>
      <c r="D155" s="30">
        <v>0</v>
      </c>
      <c r="E155" s="30">
        <v>0</v>
      </c>
      <c r="F155" s="30">
        <v>0</v>
      </c>
    </row>
    <row r="156" spans="2:6" ht="32.25" thickBot="1">
      <c r="B156" s="21" t="s">
        <v>79</v>
      </c>
      <c r="C156" s="46">
        <v>0</v>
      </c>
      <c r="D156" s="46">
        <v>0</v>
      </c>
      <c r="E156" s="46">
        <v>0</v>
      </c>
      <c r="F156" s="46">
        <v>0</v>
      </c>
    </row>
    <row r="157" spans="2:6" ht="24.75" thickBot="1">
      <c r="B157" s="23" t="s">
        <v>42</v>
      </c>
      <c r="C157" s="30">
        <v>0</v>
      </c>
      <c r="D157" s="30">
        <v>0</v>
      </c>
      <c r="E157" s="30">
        <v>0</v>
      </c>
      <c r="F157" s="30">
        <v>0</v>
      </c>
    </row>
    <row r="158" spans="2:6" ht="24.75" thickBot="1">
      <c r="B158" s="23" t="s">
        <v>78</v>
      </c>
      <c r="C158" s="30">
        <v>0</v>
      </c>
      <c r="D158" s="30">
        <v>0</v>
      </c>
      <c r="E158" s="30">
        <v>0</v>
      </c>
      <c r="F158" s="30">
        <v>0</v>
      </c>
    </row>
    <row r="159" spans="2:6" ht="24.75" thickBot="1">
      <c r="B159" s="21" t="s">
        <v>45</v>
      </c>
      <c r="C159" s="46">
        <v>0</v>
      </c>
      <c r="D159" s="46">
        <v>0</v>
      </c>
      <c r="E159" s="46">
        <v>0</v>
      </c>
      <c r="F159" s="46">
        <v>0</v>
      </c>
    </row>
    <row r="160" spans="2:6" ht="24.75" thickBot="1">
      <c r="B160" s="23" t="s">
        <v>42</v>
      </c>
      <c r="C160" s="30">
        <v>0</v>
      </c>
      <c r="D160" s="30">
        <v>0</v>
      </c>
      <c r="E160" s="30">
        <v>0</v>
      </c>
      <c r="F160" s="30">
        <v>0</v>
      </c>
    </row>
    <row r="161" spans="2:6" ht="24.75" thickBot="1">
      <c r="B161" s="23" t="s">
        <v>78</v>
      </c>
      <c r="C161" s="30">
        <v>0</v>
      </c>
      <c r="D161" s="30">
        <v>0</v>
      </c>
      <c r="E161" s="30">
        <v>0</v>
      </c>
      <c r="F161" s="30">
        <v>0</v>
      </c>
    </row>
    <row r="162" spans="2:6" ht="24.75" thickBot="1">
      <c r="B162" s="21" t="s">
        <v>46</v>
      </c>
      <c r="C162" s="46">
        <v>350000000</v>
      </c>
      <c r="D162" s="46">
        <v>400000000</v>
      </c>
      <c r="E162" s="46">
        <v>400000000</v>
      </c>
      <c r="F162" s="46">
        <v>400000000</v>
      </c>
    </row>
    <row r="163" spans="2:6" ht="24.75" thickBot="1">
      <c r="B163" s="23" t="s">
        <v>42</v>
      </c>
      <c r="C163" s="30">
        <v>350000000</v>
      </c>
      <c r="D163" s="30">
        <v>400000000</v>
      </c>
      <c r="E163" s="30">
        <v>400000000</v>
      </c>
      <c r="F163" s="30">
        <v>400000000</v>
      </c>
    </row>
    <row r="164" spans="2:6" ht="24.75" thickBot="1">
      <c r="B164" s="23" t="s">
        <v>78</v>
      </c>
      <c r="C164" s="30">
        <v>0</v>
      </c>
      <c r="D164" s="30">
        <v>0</v>
      </c>
      <c r="E164" s="30">
        <v>0</v>
      </c>
      <c r="F164" s="30">
        <v>0</v>
      </c>
    </row>
    <row r="165" spans="2:6" ht="24.75" thickBot="1">
      <c r="B165" s="21" t="s">
        <v>47</v>
      </c>
      <c r="C165" s="46">
        <v>0</v>
      </c>
      <c r="D165" s="46">
        <v>0</v>
      </c>
      <c r="E165" s="46">
        <v>0</v>
      </c>
      <c r="F165" s="46">
        <v>0</v>
      </c>
    </row>
    <row r="166" spans="2:6" ht="24.75" thickBot="1">
      <c r="B166" s="23" t="s">
        <v>42</v>
      </c>
      <c r="C166" s="30">
        <v>0</v>
      </c>
      <c r="D166" s="30">
        <v>0</v>
      </c>
      <c r="E166" s="30">
        <v>0</v>
      </c>
      <c r="F166" s="30">
        <v>0</v>
      </c>
    </row>
    <row r="167" spans="2:6" ht="24.75" thickBot="1">
      <c r="B167" s="23" t="s">
        <v>78</v>
      </c>
      <c r="C167" s="30">
        <v>0</v>
      </c>
      <c r="D167" s="30">
        <v>0</v>
      </c>
      <c r="E167" s="30">
        <v>0</v>
      </c>
      <c r="F167" s="30">
        <v>0</v>
      </c>
    </row>
    <row r="168" spans="2:6" ht="24.75" thickBot="1">
      <c r="B168" s="21" t="s">
        <v>48</v>
      </c>
      <c r="C168" s="46">
        <v>0</v>
      </c>
      <c r="D168" s="46">
        <v>0</v>
      </c>
      <c r="E168" s="46">
        <v>0</v>
      </c>
      <c r="F168" s="46">
        <v>0</v>
      </c>
    </row>
    <row r="169" spans="2:6" ht="24.75" thickBot="1">
      <c r="B169" s="23" t="s">
        <v>42</v>
      </c>
      <c r="C169" s="30">
        <v>0</v>
      </c>
      <c r="D169" s="30">
        <v>0</v>
      </c>
      <c r="E169" s="30">
        <v>0</v>
      </c>
      <c r="F169" s="30">
        <v>0</v>
      </c>
    </row>
    <row r="170" spans="2:6" ht="24.75" thickBot="1">
      <c r="B170" s="23" t="s">
        <v>78</v>
      </c>
      <c r="C170" s="30">
        <v>0</v>
      </c>
      <c r="D170" s="30">
        <v>0</v>
      </c>
      <c r="E170" s="30">
        <v>0</v>
      </c>
      <c r="F170" s="30">
        <v>0</v>
      </c>
    </row>
    <row r="171" spans="2:6" ht="32.25" thickBot="1">
      <c r="B171" s="21" t="s">
        <v>49</v>
      </c>
      <c r="C171" s="46">
        <v>0</v>
      </c>
      <c r="D171" s="46">
        <v>0</v>
      </c>
      <c r="E171" s="46">
        <v>0</v>
      </c>
      <c r="F171" s="46">
        <v>0</v>
      </c>
    </row>
    <row r="172" spans="2:6" ht="24.75" thickBot="1">
      <c r="B172" s="23" t="s">
        <v>42</v>
      </c>
      <c r="C172" s="30">
        <v>0</v>
      </c>
      <c r="D172" s="30">
        <v>0</v>
      </c>
      <c r="E172" s="30">
        <v>0</v>
      </c>
      <c r="F172" s="30">
        <v>0</v>
      </c>
    </row>
    <row r="173" spans="2:6" ht="24.75" thickBot="1">
      <c r="B173" s="23" t="s">
        <v>78</v>
      </c>
      <c r="C173" s="30">
        <v>0</v>
      </c>
      <c r="D173" s="30">
        <v>0</v>
      </c>
      <c r="E173" s="30">
        <v>0</v>
      </c>
      <c r="F173" s="30">
        <v>0</v>
      </c>
    </row>
    <row r="174" spans="2:6" ht="24.75" thickBot="1">
      <c r="B174" s="21" t="s">
        <v>80</v>
      </c>
      <c r="C174" s="46">
        <v>0</v>
      </c>
      <c r="D174" s="46">
        <v>0</v>
      </c>
      <c r="E174" s="46">
        <v>0</v>
      </c>
      <c r="F174" s="46">
        <v>0</v>
      </c>
    </row>
    <row r="175" spans="2:6" ht="24.75" thickBot="1">
      <c r="B175" s="23" t="s">
        <v>42</v>
      </c>
      <c r="C175" s="30">
        <v>0</v>
      </c>
      <c r="D175" s="30">
        <v>0</v>
      </c>
      <c r="E175" s="30">
        <v>0</v>
      </c>
      <c r="F175" s="30">
        <v>0</v>
      </c>
    </row>
    <row r="176" spans="2:6" ht="24.75" thickBot="1">
      <c r="B176" s="23" t="s">
        <v>81</v>
      </c>
      <c r="C176" s="30">
        <v>0</v>
      </c>
      <c r="D176" s="30">
        <v>0</v>
      </c>
      <c r="E176" s="30">
        <v>0</v>
      </c>
      <c r="F176" s="30">
        <v>0</v>
      </c>
    </row>
    <row r="177" spans="2:12" ht="24.75" thickBot="1">
      <c r="B177" s="23" t="s">
        <v>61</v>
      </c>
      <c r="C177" s="30">
        <v>0</v>
      </c>
      <c r="D177" s="30">
        <v>0</v>
      </c>
      <c r="E177" s="30">
        <v>0</v>
      </c>
      <c r="F177" s="30">
        <v>0</v>
      </c>
    </row>
    <row r="178" spans="2:12" ht="24.75" thickBot="1">
      <c r="B178" s="23" t="s">
        <v>62</v>
      </c>
      <c r="C178" s="30">
        <v>0</v>
      </c>
      <c r="D178" s="30">
        <v>0</v>
      </c>
      <c r="E178" s="30">
        <v>0</v>
      </c>
      <c r="F178" s="30">
        <v>0</v>
      </c>
    </row>
    <row r="179" spans="2:12" ht="24.75" thickBot="1">
      <c r="B179" s="21" t="s">
        <v>82</v>
      </c>
      <c r="C179" s="46">
        <v>0</v>
      </c>
      <c r="D179" s="46">
        <v>1070336000</v>
      </c>
      <c r="E179" s="46">
        <v>599956000</v>
      </c>
      <c r="F179" s="46">
        <v>366749000</v>
      </c>
    </row>
    <row r="180" spans="2:12" ht="24.75" thickBot="1">
      <c r="B180" s="23" t="s">
        <v>42</v>
      </c>
      <c r="C180" s="30">
        <v>0</v>
      </c>
      <c r="D180" s="30">
        <v>1070336000</v>
      </c>
      <c r="E180" s="30">
        <v>599956000</v>
      </c>
      <c r="F180" s="30">
        <v>366749000</v>
      </c>
    </row>
    <row r="181" spans="2:12" ht="24.75" thickBot="1">
      <c r="B181" s="23" t="s">
        <v>81</v>
      </c>
      <c r="C181" s="30">
        <v>0</v>
      </c>
      <c r="D181" s="30">
        <v>0</v>
      </c>
      <c r="E181" s="30">
        <v>0</v>
      </c>
      <c r="F181" s="30">
        <v>0</v>
      </c>
    </row>
    <row r="182" spans="2:12" ht="24.75" thickBot="1">
      <c r="B182" s="23" t="s">
        <v>61</v>
      </c>
      <c r="C182" s="30">
        <v>0</v>
      </c>
      <c r="D182" s="30">
        <v>0</v>
      </c>
      <c r="E182" s="30">
        <v>0</v>
      </c>
      <c r="F182" s="30">
        <v>0</v>
      </c>
    </row>
    <row r="183" spans="2:12" ht="24.75" thickBot="1">
      <c r="B183" s="23" t="s">
        <v>62</v>
      </c>
      <c r="C183" s="30">
        <v>0</v>
      </c>
      <c r="D183" s="30">
        <v>0</v>
      </c>
      <c r="E183" s="30">
        <v>0</v>
      </c>
      <c r="F183" s="30">
        <v>0</v>
      </c>
    </row>
    <row r="184" spans="2:12" ht="24.75" thickBot="1">
      <c r="B184" s="47" t="s">
        <v>83</v>
      </c>
      <c r="C184" s="48">
        <v>0</v>
      </c>
      <c r="D184" s="48">
        <v>0</v>
      </c>
      <c r="E184" s="48">
        <v>0</v>
      </c>
      <c r="F184" s="48">
        <v>0</v>
      </c>
    </row>
    <row r="185" spans="2:12">
      <c r="B185" s="49"/>
      <c r="C185" s="50"/>
      <c r="D185" s="50"/>
      <c r="E185" s="50"/>
      <c r="F185" s="50"/>
    </row>
    <row r="186" spans="2:12">
      <c r="B186" s="49"/>
      <c r="C186" s="50"/>
      <c r="D186" s="50"/>
      <c r="E186" s="50"/>
      <c r="F186" s="50"/>
    </row>
    <row r="187" spans="2:12">
      <c r="B187" s="1018" t="s">
        <v>252</v>
      </c>
      <c r="C187" s="1004" t="s">
        <v>84</v>
      </c>
      <c r="D187" s="1004" t="s">
        <v>200</v>
      </c>
      <c r="E187" s="993"/>
      <c r="F187" s="1019" t="s">
        <v>200</v>
      </c>
      <c r="G187" s="1004" t="s">
        <v>84</v>
      </c>
      <c r="H187" s="1004" t="s">
        <v>200</v>
      </c>
      <c r="I187" s="1020" t="s">
        <v>200</v>
      </c>
      <c r="J187" s="1019" t="s">
        <v>200</v>
      </c>
      <c r="K187" s="1004" t="s">
        <v>84</v>
      </c>
      <c r="L187" s="1004" t="s">
        <v>200</v>
      </c>
    </row>
    <row r="188" spans="2:12" ht="27">
      <c r="B188" s="1021" t="s">
        <v>253</v>
      </c>
      <c r="C188" s="1004" t="s">
        <v>254</v>
      </c>
      <c r="D188" s="1004" t="s">
        <v>200</v>
      </c>
      <c r="E188" s="993"/>
      <c r="F188" s="1021" t="s">
        <v>255</v>
      </c>
      <c r="G188" s="1004" t="s">
        <v>254</v>
      </c>
      <c r="H188" s="1004" t="s">
        <v>200</v>
      </c>
      <c r="I188" s="993"/>
      <c r="J188" s="1021" t="s">
        <v>256</v>
      </c>
      <c r="K188" s="1004" t="s">
        <v>254</v>
      </c>
      <c r="L188" s="1004" t="s">
        <v>200</v>
      </c>
    </row>
    <row r="189" spans="2:12">
      <c r="B189" s="1022" t="s">
        <v>200</v>
      </c>
      <c r="C189" s="1004" t="s">
        <v>86</v>
      </c>
      <c r="D189" s="1004" t="s">
        <v>200</v>
      </c>
      <c r="E189" s="993"/>
      <c r="F189" s="1022" t="s">
        <v>200</v>
      </c>
      <c r="G189" s="1004" t="s">
        <v>86</v>
      </c>
      <c r="H189" s="1004" t="s">
        <v>200</v>
      </c>
      <c r="I189" s="993"/>
      <c r="J189" s="1022" t="s">
        <v>200</v>
      </c>
      <c r="K189" s="1004" t="s">
        <v>86</v>
      </c>
      <c r="L189" s="1004" t="s">
        <v>200</v>
      </c>
    </row>
    <row r="190" spans="2:12">
      <c r="B190" s="49"/>
      <c r="C190" s="50"/>
      <c r="D190" s="50"/>
      <c r="E190" s="50"/>
      <c r="F190" s="50"/>
    </row>
    <row r="191" spans="2:12">
      <c r="B191" s="49"/>
      <c r="C191" s="50"/>
      <c r="D191" s="50"/>
      <c r="E191" s="50"/>
      <c r="F191" s="50"/>
    </row>
    <row r="192" spans="2:12">
      <c r="B192" s="49"/>
      <c r="C192" s="50"/>
      <c r="D192" s="50"/>
      <c r="E192" s="50"/>
      <c r="F192" s="50"/>
    </row>
    <row r="193" spans="1:7">
      <c r="B193" s="49"/>
      <c r="C193" s="50"/>
      <c r="D193" s="50"/>
      <c r="E193" s="50"/>
      <c r="F193" s="50"/>
    </row>
    <row r="197" spans="1:7">
      <c r="B197" s="57"/>
      <c r="C197" s="57"/>
      <c r="E197" s="58"/>
      <c r="F197" s="57"/>
      <c r="G197" s="57"/>
    </row>
    <row r="198" spans="1:7">
      <c r="B198" s="57"/>
      <c r="C198" s="57"/>
    </row>
    <row r="199" spans="1:7">
      <c r="B199" s="57"/>
      <c r="C199" s="57"/>
    </row>
    <row r="200" spans="1:7">
      <c r="B200" s="57"/>
      <c r="C200" s="57"/>
    </row>
    <row r="201" spans="1:7">
      <c r="B201" s="57"/>
      <c r="C201" s="57"/>
    </row>
    <row r="202" spans="1:7">
      <c r="B202" s="57"/>
      <c r="C202" s="60"/>
      <c r="D202" s="58"/>
      <c r="E202" s="57"/>
      <c r="F202" s="57"/>
    </row>
    <row r="203" spans="1:7">
      <c r="B203" s="57"/>
      <c r="C203" s="60"/>
      <c r="D203" s="58"/>
      <c r="E203" s="57"/>
      <c r="F203" s="57"/>
    </row>
    <row r="204" spans="1:7">
      <c r="B204" s="57"/>
      <c r="C204" s="60"/>
      <c r="D204" s="58"/>
      <c r="E204" s="57"/>
      <c r="F204" s="57"/>
    </row>
    <row r="205" spans="1:7" ht="24.75" thickBot="1">
      <c r="B205" s="57"/>
      <c r="C205" s="60"/>
      <c r="D205" s="58"/>
      <c r="E205" s="57"/>
      <c r="F205" s="57"/>
    </row>
    <row r="206" spans="1:7" s="62" customFormat="1" ht="24.75" thickBot="1">
      <c r="A206" s="61"/>
      <c r="B206" s="1921" t="s">
        <v>89</v>
      </c>
      <c r="C206" s="1922"/>
      <c r="D206" s="1922"/>
      <c r="E206" s="1922"/>
      <c r="F206" s="1923"/>
    </row>
  </sheetData>
  <mergeCells count="38">
    <mergeCell ref="B138:B139"/>
    <mergeCell ref="B206:F206"/>
    <mergeCell ref="B112:F112"/>
    <mergeCell ref="B113:B114"/>
    <mergeCell ref="C127:F127"/>
    <mergeCell ref="C128:F128"/>
    <mergeCell ref="B129:B130"/>
    <mergeCell ref="B137:F137"/>
    <mergeCell ref="B104:B105"/>
    <mergeCell ref="C53:F53"/>
    <mergeCell ref="B54:B55"/>
    <mergeCell ref="B62:F62"/>
    <mergeCell ref="B63:B64"/>
    <mergeCell ref="C77:F77"/>
    <mergeCell ref="C78:F78"/>
    <mergeCell ref="B79:B80"/>
    <mergeCell ref="B87:F87"/>
    <mergeCell ref="B88:B89"/>
    <mergeCell ref="C102:F102"/>
    <mergeCell ref="C103:F103"/>
    <mergeCell ref="C52:F52"/>
    <mergeCell ref="B8:F8"/>
    <mergeCell ref="C9:F9"/>
    <mergeCell ref="B10:B11"/>
    <mergeCell ref="C15:F15"/>
    <mergeCell ref="B16:F16"/>
    <mergeCell ref="C17:F17"/>
    <mergeCell ref="C18:F18"/>
    <mergeCell ref="C19:F19"/>
    <mergeCell ref="B28:F28"/>
    <mergeCell ref="B49:F49"/>
    <mergeCell ref="B50:F50"/>
    <mergeCell ref="B7:F7"/>
    <mergeCell ref="B1:F1"/>
    <mergeCell ref="B2:F2"/>
    <mergeCell ref="C4:F4"/>
    <mergeCell ref="C5:F5"/>
    <mergeCell ref="C6:F6"/>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24C2E-B876-4764-8082-34050CA96F5B}">
  <dimension ref="A2:WXZ158"/>
  <sheetViews>
    <sheetView workbookViewId="0"/>
  </sheetViews>
  <sheetFormatPr defaultRowHeight="15"/>
  <cols>
    <col min="1" max="1" width="15" customWidth="1"/>
    <col min="2" max="2" width="27.28515625" customWidth="1"/>
    <col min="3" max="3" width="18.85546875" customWidth="1"/>
    <col min="4" max="4" width="29.140625" customWidth="1"/>
    <col min="5" max="5" width="27.42578125" customWidth="1"/>
    <col min="6" max="6" width="29.5703125" customWidth="1"/>
    <col min="7" max="7" width="21.42578125" customWidth="1"/>
    <col min="8" max="8" width="13.140625" customWidth="1"/>
    <col min="9" max="9" width="18.42578125" customWidth="1"/>
    <col min="10" max="10" width="11" customWidth="1"/>
    <col min="11" max="11" width="11" bestFit="1" customWidth="1"/>
  </cols>
  <sheetData>
    <row r="2" spans="1:8" ht="18" customHeight="1">
      <c r="A2" s="1927" t="s">
        <v>0</v>
      </c>
      <c r="B2" s="1927"/>
      <c r="C2" s="1927"/>
      <c r="D2" s="1927"/>
      <c r="E2" s="1927"/>
      <c r="F2" s="1927"/>
      <c r="G2" s="1927"/>
      <c r="H2" s="64"/>
    </row>
    <row r="3" spans="1:8" ht="15.75">
      <c r="A3" s="63"/>
      <c r="B3" s="1928" t="s">
        <v>1</v>
      </c>
      <c r="C3" s="1928"/>
      <c r="D3" s="1928"/>
      <c r="E3" s="1928"/>
      <c r="F3" s="1928"/>
      <c r="G3" s="63"/>
    </row>
    <row r="4" spans="1:8" ht="16.5" thickBot="1">
      <c r="A4" s="65"/>
      <c r="B4" s="65"/>
      <c r="C4" s="65"/>
      <c r="D4" s="65"/>
      <c r="E4" s="65"/>
      <c r="F4" s="65"/>
      <c r="G4" s="65"/>
    </row>
    <row r="5" spans="1:8" ht="32.25" thickBot="1">
      <c r="A5" s="65"/>
      <c r="B5" s="66" t="s">
        <v>2</v>
      </c>
      <c r="C5" s="1929" t="s">
        <v>90</v>
      </c>
      <c r="D5" s="1929"/>
      <c r="E5" s="1929"/>
      <c r="F5" s="1929"/>
      <c r="G5" s="65"/>
    </row>
    <row r="6" spans="1:8" ht="16.5" thickBot="1">
      <c r="A6" s="65"/>
      <c r="B6" s="66" t="s">
        <v>4</v>
      </c>
      <c r="C6" s="1930" t="s">
        <v>91</v>
      </c>
      <c r="D6" s="1931"/>
      <c r="E6" s="1931"/>
      <c r="F6" s="1932"/>
      <c r="G6" s="65"/>
    </row>
    <row r="7" spans="1:8" ht="32.25" thickBot="1">
      <c r="A7" s="65"/>
      <c r="B7" s="66" t="s">
        <v>6</v>
      </c>
      <c r="C7" s="1933" t="s">
        <v>7</v>
      </c>
      <c r="D7" s="1934"/>
      <c r="E7" s="1934"/>
      <c r="F7" s="1935"/>
      <c r="G7" s="67"/>
    </row>
    <row r="8" spans="1:8" ht="16.5" thickBot="1">
      <c r="A8" s="65"/>
      <c r="B8" s="1924" t="s">
        <v>8</v>
      </c>
      <c r="C8" s="1925"/>
      <c r="D8" s="1925"/>
      <c r="E8" s="1925"/>
      <c r="F8" s="1926"/>
      <c r="G8" s="65"/>
    </row>
    <row r="9" spans="1:8" ht="16.5" thickBot="1">
      <c r="A9" s="65"/>
      <c r="B9" s="1939" t="s">
        <v>92</v>
      </c>
      <c r="C9" s="1940"/>
      <c r="D9" s="1940"/>
      <c r="E9" s="1940"/>
      <c r="F9" s="1941"/>
      <c r="G9" s="65"/>
    </row>
    <row r="10" spans="1:8" ht="23.25" customHeight="1" thickBot="1">
      <c r="A10" s="65"/>
      <c r="B10" s="1939"/>
      <c r="C10" s="1940"/>
      <c r="D10" s="1940"/>
      <c r="E10" s="1940"/>
      <c r="F10" s="1941"/>
      <c r="G10" s="65"/>
    </row>
    <row r="11" spans="1:8" ht="39.75" customHeight="1" thickBot="1">
      <c r="A11" s="65"/>
      <c r="B11" s="1939"/>
      <c r="C11" s="1940"/>
      <c r="D11" s="1940"/>
      <c r="E11" s="1940"/>
      <c r="F11" s="1941"/>
      <c r="G11" s="65"/>
    </row>
    <row r="12" spans="1:8" ht="75.75" customHeight="1" thickBot="1">
      <c r="A12" s="65"/>
      <c r="B12" s="68" t="s">
        <v>10</v>
      </c>
      <c r="C12" s="1942" t="s">
        <v>93</v>
      </c>
      <c r="D12" s="1943"/>
      <c r="E12" s="1943"/>
      <c r="F12" s="1944"/>
      <c r="G12" s="65"/>
    </row>
    <row r="13" spans="1:8" ht="15.75" customHeight="1">
      <c r="A13" s="65"/>
      <c r="B13" s="1945" t="s">
        <v>94</v>
      </c>
      <c r="C13" s="69">
        <v>2025</v>
      </c>
      <c r="D13" s="69">
        <v>2026</v>
      </c>
      <c r="E13" s="69">
        <v>2027</v>
      </c>
      <c r="F13" s="69">
        <v>2028</v>
      </c>
      <c r="G13" s="65"/>
    </row>
    <row r="14" spans="1:8" ht="16.5" thickBot="1">
      <c r="A14" s="65"/>
      <c r="B14" s="1946"/>
      <c r="C14" s="71" t="s">
        <v>13</v>
      </c>
      <c r="D14" s="71" t="s">
        <v>14</v>
      </c>
      <c r="E14" s="71" t="s">
        <v>14</v>
      </c>
      <c r="F14" s="71" t="s">
        <v>14</v>
      </c>
      <c r="G14" s="65"/>
    </row>
    <row r="15" spans="1:8" ht="95.25" thickBot="1">
      <c r="A15" s="65"/>
      <c r="B15" s="72" t="s">
        <v>95</v>
      </c>
      <c r="C15" s="73">
        <v>0.1</v>
      </c>
      <c r="D15" s="74" t="s">
        <v>96</v>
      </c>
      <c r="E15" s="74" t="s">
        <v>96</v>
      </c>
      <c r="F15" s="74" t="s">
        <v>96</v>
      </c>
      <c r="G15" s="65"/>
    </row>
    <row r="16" spans="1:8" ht="48" thickBot="1">
      <c r="A16" s="67"/>
      <c r="B16" s="75" t="s">
        <v>97</v>
      </c>
      <c r="C16" s="73">
        <v>0.85</v>
      </c>
      <c r="D16" s="76" t="s">
        <v>98</v>
      </c>
      <c r="E16" s="76" t="s">
        <v>98</v>
      </c>
      <c r="F16" s="76" t="s">
        <v>98</v>
      </c>
      <c r="G16" s="65"/>
    </row>
    <row r="17" spans="1:16198" ht="45" customHeight="1" thickBot="1">
      <c r="A17" s="65"/>
      <c r="B17" s="77" t="s">
        <v>24</v>
      </c>
      <c r="C17" s="1947" t="s">
        <v>99</v>
      </c>
      <c r="D17" s="1942"/>
      <c r="E17" s="1942"/>
      <c r="F17" s="1948"/>
      <c r="G17" s="65"/>
    </row>
    <row r="18" spans="1:16198" ht="16.5" customHeight="1" thickBot="1">
      <c r="A18" s="65"/>
      <c r="B18" s="1949" t="s">
        <v>100</v>
      </c>
      <c r="C18" s="1934"/>
      <c r="D18" s="1934"/>
      <c r="E18" s="1934"/>
      <c r="F18" s="1950"/>
      <c r="G18" s="65"/>
    </row>
    <row r="19" spans="1:16198" ht="102.75" customHeight="1" thickBot="1">
      <c r="A19" s="65"/>
      <c r="B19" s="1561" t="s">
        <v>101</v>
      </c>
      <c r="C19" s="79">
        <v>0.20330000000000001</v>
      </c>
      <c r="D19" s="76" t="s">
        <v>102</v>
      </c>
      <c r="E19" s="1552" t="s">
        <v>102</v>
      </c>
      <c r="F19" s="1556" t="s">
        <v>102</v>
      </c>
      <c r="G19" s="1553"/>
    </row>
    <row r="20" spans="1:16198" ht="76.5" customHeight="1" thickBot="1">
      <c r="A20" s="65"/>
      <c r="B20" s="1562" t="s">
        <v>103</v>
      </c>
      <c r="C20" s="80">
        <v>0.37</v>
      </c>
      <c r="D20" s="76" t="s">
        <v>102</v>
      </c>
      <c r="E20" s="1552" t="s">
        <v>102</v>
      </c>
      <c r="F20" s="1557" t="s">
        <v>102</v>
      </c>
      <c r="G20" s="1554"/>
    </row>
    <row r="21" spans="1:16198" ht="83.25" customHeight="1" thickBot="1">
      <c r="A21" s="65"/>
      <c r="B21" s="1563" t="s">
        <v>104</v>
      </c>
      <c r="C21" s="79">
        <v>0.40400000000000003</v>
      </c>
      <c r="D21" s="76" t="s">
        <v>102</v>
      </c>
      <c r="E21" s="1552" t="s">
        <v>102</v>
      </c>
      <c r="F21" s="1558" t="s">
        <v>102</v>
      </c>
      <c r="G21" s="1555"/>
    </row>
    <row r="22" spans="1:16198" ht="83.25" customHeight="1" thickBot="1">
      <c r="A22" s="84"/>
      <c r="B22" s="1564" t="s">
        <v>105</v>
      </c>
      <c r="C22" s="81">
        <v>0.27500000000000002</v>
      </c>
      <c r="D22" s="82" t="s">
        <v>102</v>
      </c>
      <c r="E22" s="83" t="s">
        <v>102</v>
      </c>
      <c r="F22" s="1559" t="s">
        <v>102</v>
      </c>
      <c r="G22" s="1555"/>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5"/>
      <c r="BQ22" s="86"/>
      <c r="BR22" s="86"/>
      <c r="BS22" s="86"/>
      <c r="BT22" s="86"/>
      <c r="BU22" s="86"/>
      <c r="BV22" s="86"/>
      <c r="BW22" s="86"/>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t="s">
        <v>105</v>
      </c>
      <c r="DG22" s="75" t="s">
        <v>105</v>
      </c>
      <c r="DH22" s="75" t="s">
        <v>105</v>
      </c>
      <c r="DI22" s="75" t="s">
        <v>105</v>
      </c>
      <c r="DJ22" s="75" t="s">
        <v>105</v>
      </c>
      <c r="DK22" s="75" t="s">
        <v>105</v>
      </c>
      <c r="DL22" s="75" t="s">
        <v>105</v>
      </c>
      <c r="DM22" s="75" t="s">
        <v>105</v>
      </c>
      <c r="DN22" s="75" t="s">
        <v>105</v>
      </c>
      <c r="DO22" s="75" t="s">
        <v>105</v>
      </c>
      <c r="DP22" s="75" t="s">
        <v>105</v>
      </c>
      <c r="DQ22" s="75" t="s">
        <v>105</v>
      </c>
      <c r="DR22" s="75" t="s">
        <v>105</v>
      </c>
      <c r="DS22" s="75" t="s">
        <v>105</v>
      </c>
      <c r="DT22" s="75" t="s">
        <v>105</v>
      </c>
      <c r="DU22" s="75" t="s">
        <v>105</v>
      </c>
      <c r="DV22" s="75" t="s">
        <v>105</v>
      </c>
      <c r="DW22" s="75" t="s">
        <v>105</v>
      </c>
      <c r="DX22" s="75" t="s">
        <v>105</v>
      </c>
      <c r="DY22" s="75" t="s">
        <v>105</v>
      </c>
      <c r="DZ22" s="75" t="s">
        <v>105</v>
      </c>
      <c r="EA22" s="75" t="s">
        <v>105</v>
      </c>
      <c r="EB22" s="75" t="s">
        <v>105</v>
      </c>
      <c r="EC22" s="75" t="s">
        <v>105</v>
      </c>
      <c r="ED22" s="75" t="s">
        <v>105</v>
      </c>
      <c r="EE22" s="75" t="s">
        <v>105</v>
      </c>
      <c r="EF22" s="75" t="s">
        <v>105</v>
      </c>
      <c r="EG22" s="75" t="s">
        <v>105</v>
      </c>
      <c r="EH22" s="75" t="s">
        <v>105</v>
      </c>
      <c r="EI22" s="75" t="s">
        <v>105</v>
      </c>
      <c r="EJ22" s="75" t="s">
        <v>105</v>
      </c>
      <c r="EK22" s="75" t="s">
        <v>105</v>
      </c>
      <c r="EL22" s="75" t="s">
        <v>105</v>
      </c>
      <c r="EM22" s="75" t="s">
        <v>105</v>
      </c>
      <c r="EN22" s="75" t="s">
        <v>105</v>
      </c>
      <c r="EO22" s="75" t="s">
        <v>105</v>
      </c>
      <c r="EP22" s="75" t="s">
        <v>105</v>
      </c>
      <c r="EQ22" s="75" t="s">
        <v>105</v>
      </c>
      <c r="ER22" s="75" t="s">
        <v>105</v>
      </c>
      <c r="ES22" s="75" t="s">
        <v>105</v>
      </c>
      <c r="ET22" s="75" t="s">
        <v>105</v>
      </c>
      <c r="EU22" s="75" t="s">
        <v>105</v>
      </c>
      <c r="EV22" s="75" t="s">
        <v>105</v>
      </c>
      <c r="EW22" s="75" t="s">
        <v>105</v>
      </c>
      <c r="EX22" s="75" t="s">
        <v>105</v>
      </c>
      <c r="EY22" s="75" t="s">
        <v>105</v>
      </c>
      <c r="EZ22" s="75" t="s">
        <v>105</v>
      </c>
      <c r="FA22" s="75" t="s">
        <v>105</v>
      </c>
      <c r="FB22" s="75" t="s">
        <v>105</v>
      </c>
      <c r="FC22" s="75" t="s">
        <v>105</v>
      </c>
      <c r="FD22" s="75" t="s">
        <v>105</v>
      </c>
      <c r="FE22" s="75" t="s">
        <v>105</v>
      </c>
      <c r="FF22" s="75" t="s">
        <v>105</v>
      </c>
      <c r="FG22" s="75" t="s">
        <v>105</v>
      </c>
      <c r="FH22" s="75" t="s">
        <v>105</v>
      </c>
      <c r="FI22" s="75" t="s">
        <v>105</v>
      </c>
      <c r="FJ22" s="75" t="s">
        <v>105</v>
      </c>
      <c r="FK22" s="75" t="s">
        <v>105</v>
      </c>
      <c r="FL22" s="75" t="s">
        <v>105</v>
      </c>
      <c r="FM22" s="75" t="s">
        <v>105</v>
      </c>
      <c r="FN22" s="75" t="s">
        <v>105</v>
      </c>
      <c r="FO22" s="75" t="s">
        <v>105</v>
      </c>
      <c r="FP22" s="75" t="s">
        <v>105</v>
      </c>
      <c r="FQ22" s="75" t="s">
        <v>105</v>
      </c>
      <c r="FR22" s="75" t="s">
        <v>105</v>
      </c>
      <c r="FS22" s="75" t="s">
        <v>105</v>
      </c>
      <c r="FT22" s="75" t="s">
        <v>105</v>
      </c>
      <c r="FU22" s="75" t="s">
        <v>105</v>
      </c>
      <c r="FV22" s="75" t="s">
        <v>105</v>
      </c>
      <c r="FW22" s="75" t="s">
        <v>105</v>
      </c>
      <c r="FX22" s="75" t="s">
        <v>105</v>
      </c>
      <c r="FY22" s="75" t="s">
        <v>105</v>
      </c>
      <c r="FZ22" s="75" t="s">
        <v>105</v>
      </c>
      <c r="GA22" s="75" t="s">
        <v>105</v>
      </c>
      <c r="GB22" s="75" t="s">
        <v>105</v>
      </c>
      <c r="GC22" s="75" t="s">
        <v>105</v>
      </c>
      <c r="GD22" s="75" t="s">
        <v>105</v>
      </c>
      <c r="GE22" s="75" t="s">
        <v>105</v>
      </c>
      <c r="GF22" s="75" t="s">
        <v>105</v>
      </c>
      <c r="GG22" s="75" t="s">
        <v>105</v>
      </c>
      <c r="GH22" s="75" t="s">
        <v>105</v>
      </c>
      <c r="GI22" s="75" t="s">
        <v>105</v>
      </c>
      <c r="GJ22" s="75" t="s">
        <v>105</v>
      </c>
      <c r="GK22" s="75" t="s">
        <v>105</v>
      </c>
      <c r="GL22" s="75" t="s">
        <v>105</v>
      </c>
      <c r="GM22" s="75" t="s">
        <v>105</v>
      </c>
      <c r="GN22" s="75" t="s">
        <v>105</v>
      </c>
      <c r="GO22" s="75" t="s">
        <v>105</v>
      </c>
      <c r="GP22" s="75" t="s">
        <v>105</v>
      </c>
      <c r="GQ22" s="75" t="s">
        <v>105</v>
      </c>
      <c r="GR22" s="75" t="s">
        <v>105</v>
      </c>
      <c r="GS22" s="75" t="s">
        <v>105</v>
      </c>
      <c r="GT22" s="75" t="s">
        <v>105</v>
      </c>
      <c r="GU22" s="75" t="s">
        <v>105</v>
      </c>
      <c r="GV22" s="75" t="s">
        <v>105</v>
      </c>
      <c r="GW22" s="75" t="s">
        <v>105</v>
      </c>
      <c r="GX22" s="75" t="s">
        <v>105</v>
      </c>
      <c r="GY22" s="75" t="s">
        <v>105</v>
      </c>
      <c r="GZ22" s="75" t="s">
        <v>105</v>
      </c>
      <c r="HA22" s="75" t="s">
        <v>105</v>
      </c>
      <c r="HB22" s="75" t="s">
        <v>105</v>
      </c>
      <c r="HC22" s="75" t="s">
        <v>105</v>
      </c>
      <c r="HD22" s="75" t="s">
        <v>105</v>
      </c>
      <c r="HE22" s="75" t="s">
        <v>105</v>
      </c>
      <c r="HF22" s="75" t="s">
        <v>105</v>
      </c>
      <c r="HG22" s="75" t="s">
        <v>105</v>
      </c>
      <c r="HH22" s="75" t="s">
        <v>105</v>
      </c>
      <c r="HI22" s="75" t="s">
        <v>105</v>
      </c>
      <c r="HJ22" s="75" t="s">
        <v>105</v>
      </c>
      <c r="HK22" s="75" t="s">
        <v>105</v>
      </c>
      <c r="HL22" s="75" t="s">
        <v>105</v>
      </c>
      <c r="HM22" s="75" t="s">
        <v>105</v>
      </c>
      <c r="HN22" s="75" t="s">
        <v>105</v>
      </c>
      <c r="HO22" s="75" t="s">
        <v>105</v>
      </c>
      <c r="HP22" s="75" t="s">
        <v>105</v>
      </c>
      <c r="HQ22" s="75" t="s">
        <v>105</v>
      </c>
      <c r="HR22" s="75" t="s">
        <v>105</v>
      </c>
      <c r="HS22" s="75" t="s">
        <v>105</v>
      </c>
      <c r="HT22" s="75" t="s">
        <v>105</v>
      </c>
      <c r="HU22" s="75" t="s">
        <v>105</v>
      </c>
      <c r="HV22" s="75" t="s">
        <v>105</v>
      </c>
      <c r="HW22" s="75" t="s">
        <v>105</v>
      </c>
      <c r="HX22" s="75" t="s">
        <v>105</v>
      </c>
      <c r="HY22" s="75" t="s">
        <v>105</v>
      </c>
      <c r="HZ22" s="75" t="s">
        <v>105</v>
      </c>
      <c r="IA22" s="75" t="s">
        <v>105</v>
      </c>
      <c r="IB22" s="75" t="s">
        <v>105</v>
      </c>
      <c r="IC22" s="75" t="s">
        <v>105</v>
      </c>
      <c r="ID22" s="75" t="s">
        <v>105</v>
      </c>
      <c r="IE22" s="75" t="s">
        <v>105</v>
      </c>
      <c r="IF22" s="75" t="s">
        <v>105</v>
      </c>
      <c r="IG22" s="75" t="s">
        <v>105</v>
      </c>
      <c r="IH22" s="75" t="s">
        <v>105</v>
      </c>
      <c r="II22" s="75" t="s">
        <v>105</v>
      </c>
      <c r="IJ22" s="75" t="s">
        <v>105</v>
      </c>
      <c r="IK22" s="75" t="s">
        <v>105</v>
      </c>
      <c r="IL22" s="75" t="s">
        <v>105</v>
      </c>
      <c r="IM22" s="75" t="s">
        <v>105</v>
      </c>
      <c r="IN22" s="75" t="s">
        <v>105</v>
      </c>
      <c r="IO22" s="75" t="s">
        <v>105</v>
      </c>
      <c r="IP22" s="75" t="s">
        <v>105</v>
      </c>
      <c r="IQ22" s="75" t="s">
        <v>105</v>
      </c>
      <c r="IR22" s="75" t="s">
        <v>105</v>
      </c>
      <c r="IS22" s="75" t="s">
        <v>105</v>
      </c>
      <c r="IT22" s="75" t="s">
        <v>105</v>
      </c>
      <c r="IU22" s="75" t="s">
        <v>105</v>
      </c>
      <c r="IV22" s="75" t="s">
        <v>105</v>
      </c>
      <c r="IW22" s="75" t="s">
        <v>105</v>
      </c>
      <c r="IX22" s="75" t="s">
        <v>105</v>
      </c>
      <c r="IY22" s="75" t="s">
        <v>105</v>
      </c>
      <c r="IZ22" s="75" t="s">
        <v>105</v>
      </c>
      <c r="JA22" s="75" t="s">
        <v>105</v>
      </c>
      <c r="JB22" s="75" t="s">
        <v>105</v>
      </c>
      <c r="JC22" s="75" t="s">
        <v>105</v>
      </c>
      <c r="JD22" s="75" t="s">
        <v>105</v>
      </c>
      <c r="JE22" s="75" t="s">
        <v>105</v>
      </c>
      <c r="JF22" s="75" t="s">
        <v>105</v>
      </c>
      <c r="JG22" s="75" t="s">
        <v>105</v>
      </c>
      <c r="JH22" s="75" t="s">
        <v>105</v>
      </c>
      <c r="JI22" s="75" t="s">
        <v>105</v>
      </c>
      <c r="JJ22" s="75" t="s">
        <v>105</v>
      </c>
      <c r="JK22" s="75" t="s">
        <v>105</v>
      </c>
      <c r="JL22" s="75" t="s">
        <v>105</v>
      </c>
      <c r="JM22" s="75" t="s">
        <v>105</v>
      </c>
      <c r="JN22" s="75" t="s">
        <v>105</v>
      </c>
      <c r="JO22" s="75" t="s">
        <v>105</v>
      </c>
      <c r="JP22" s="75" t="s">
        <v>105</v>
      </c>
      <c r="JQ22" s="75" t="s">
        <v>105</v>
      </c>
      <c r="JR22" s="75" t="s">
        <v>105</v>
      </c>
      <c r="JS22" s="75" t="s">
        <v>105</v>
      </c>
      <c r="JT22" s="75" t="s">
        <v>105</v>
      </c>
      <c r="JU22" s="75" t="s">
        <v>105</v>
      </c>
      <c r="JV22" s="75" t="s">
        <v>105</v>
      </c>
      <c r="JW22" s="75" t="s">
        <v>105</v>
      </c>
      <c r="JX22" s="75" t="s">
        <v>105</v>
      </c>
      <c r="JY22" s="75" t="s">
        <v>105</v>
      </c>
      <c r="JZ22" s="75" t="s">
        <v>105</v>
      </c>
      <c r="KA22" s="75" t="s">
        <v>105</v>
      </c>
      <c r="KB22" s="75" t="s">
        <v>105</v>
      </c>
      <c r="KC22" s="75" t="s">
        <v>105</v>
      </c>
      <c r="KD22" s="75" t="s">
        <v>105</v>
      </c>
      <c r="KE22" s="75" t="s">
        <v>105</v>
      </c>
      <c r="KF22" s="75" t="s">
        <v>105</v>
      </c>
      <c r="KG22" s="75" t="s">
        <v>105</v>
      </c>
      <c r="KH22" s="75" t="s">
        <v>105</v>
      </c>
      <c r="KI22" s="75" t="s">
        <v>105</v>
      </c>
      <c r="KJ22" s="75" t="s">
        <v>105</v>
      </c>
      <c r="KK22" s="75" t="s">
        <v>105</v>
      </c>
      <c r="KL22" s="75" t="s">
        <v>105</v>
      </c>
      <c r="KM22" s="75" t="s">
        <v>105</v>
      </c>
      <c r="KN22" s="75" t="s">
        <v>105</v>
      </c>
      <c r="KO22" s="75" t="s">
        <v>105</v>
      </c>
      <c r="KP22" s="75" t="s">
        <v>105</v>
      </c>
      <c r="KQ22" s="75" t="s">
        <v>105</v>
      </c>
      <c r="KR22" s="75" t="s">
        <v>105</v>
      </c>
      <c r="KS22" s="75" t="s">
        <v>105</v>
      </c>
      <c r="KT22" s="75" t="s">
        <v>105</v>
      </c>
      <c r="KU22" s="75" t="s">
        <v>105</v>
      </c>
      <c r="KV22" s="75" t="s">
        <v>105</v>
      </c>
      <c r="KW22" s="75" t="s">
        <v>105</v>
      </c>
      <c r="KX22" s="75" t="s">
        <v>105</v>
      </c>
      <c r="KY22" s="75" t="s">
        <v>105</v>
      </c>
      <c r="KZ22" s="75" t="s">
        <v>105</v>
      </c>
      <c r="LA22" s="75" t="s">
        <v>105</v>
      </c>
      <c r="LB22" s="75" t="s">
        <v>105</v>
      </c>
      <c r="LC22" s="75" t="s">
        <v>105</v>
      </c>
      <c r="LD22" s="75" t="s">
        <v>105</v>
      </c>
      <c r="LE22" s="75" t="s">
        <v>105</v>
      </c>
      <c r="LF22" s="75" t="s">
        <v>105</v>
      </c>
      <c r="LG22" s="75" t="s">
        <v>105</v>
      </c>
      <c r="LH22" s="75" t="s">
        <v>105</v>
      </c>
      <c r="LI22" s="75" t="s">
        <v>105</v>
      </c>
      <c r="LJ22" s="75" t="s">
        <v>105</v>
      </c>
      <c r="LK22" s="75" t="s">
        <v>105</v>
      </c>
      <c r="LL22" s="75" t="s">
        <v>105</v>
      </c>
      <c r="LM22" s="75" t="s">
        <v>105</v>
      </c>
      <c r="LN22" s="75" t="s">
        <v>105</v>
      </c>
      <c r="LO22" s="75" t="s">
        <v>105</v>
      </c>
      <c r="LP22" s="75" t="s">
        <v>105</v>
      </c>
      <c r="LQ22" s="75" t="s">
        <v>105</v>
      </c>
      <c r="LR22" s="75" t="s">
        <v>105</v>
      </c>
      <c r="LS22" s="75" t="s">
        <v>105</v>
      </c>
      <c r="LT22" s="75" t="s">
        <v>105</v>
      </c>
      <c r="LU22" s="75" t="s">
        <v>105</v>
      </c>
      <c r="LV22" s="75" t="s">
        <v>105</v>
      </c>
      <c r="LW22" s="75" t="s">
        <v>105</v>
      </c>
      <c r="LX22" s="75" t="s">
        <v>105</v>
      </c>
      <c r="LY22" s="75" t="s">
        <v>105</v>
      </c>
      <c r="LZ22" s="75" t="s">
        <v>105</v>
      </c>
      <c r="MA22" s="75" t="s">
        <v>105</v>
      </c>
      <c r="MB22" s="75" t="s">
        <v>105</v>
      </c>
      <c r="MC22" s="75" t="s">
        <v>105</v>
      </c>
      <c r="MD22" s="75" t="s">
        <v>105</v>
      </c>
      <c r="ME22" s="75" t="s">
        <v>105</v>
      </c>
      <c r="MF22" s="75" t="s">
        <v>105</v>
      </c>
      <c r="MG22" s="75" t="s">
        <v>105</v>
      </c>
      <c r="MH22" s="75" t="s">
        <v>105</v>
      </c>
      <c r="MI22" s="75" t="s">
        <v>105</v>
      </c>
      <c r="MJ22" s="75" t="s">
        <v>105</v>
      </c>
      <c r="MK22" s="75" t="s">
        <v>105</v>
      </c>
      <c r="ML22" s="75" t="s">
        <v>105</v>
      </c>
      <c r="MM22" s="75" t="s">
        <v>105</v>
      </c>
      <c r="MN22" s="75" t="s">
        <v>105</v>
      </c>
      <c r="MO22" s="75" t="s">
        <v>105</v>
      </c>
      <c r="MP22" s="75" t="s">
        <v>105</v>
      </c>
      <c r="MQ22" s="75" t="s">
        <v>105</v>
      </c>
      <c r="MR22" s="75" t="s">
        <v>105</v>
      </c>
      <c r="MS22" s="75" t="s">
        <v>105</v>
      </c>
      <c r="MT22" s="75" t="s">
        <v>105</v>
      </c>
      <c r="MU22" s="75" t="s">
        <v>105</v>
      </c>
      <c r="MV22" s="75" t="s">
        <v>105</v>
      </c>
      <c r="MW22" s="75" t="s">
        <v>105</v>
      </c>
      <c r="MX22" s="75" t="s">
        <v>105</v>
      </c>
      <c r="MY22" s="75" t="s">
        <v>105</v>
      </c>
      <c r="MZ22" s="75" t="s">
        <v>105</v>
      </c>
      <c r="NA22" s="75" t="s">
        <v>105</v>
      </c>
      <c r="NB22" s="75" t="s">
        <v>105</v>
      </c>
      <c r="NC22" s="75" t="s">
        <v>105</v>
      </c>
      <c r="ND22" s="75" t="s">
        <v>105</v>
      </c>
      <c r="NE22" s="75" t="s">
        <v>105</v>
      </c>
      <c r="NF22" s="75" t="s">
        <v>105</v>
      </c>
      <c r="NG22" s="75" t="s">
        <v>105</v>
      </c>
      <c r="NH22" s="75" t="s">
        <v>105</v>
      </c>
      <c r="NI22" s="75" t="s">
        <v>105</v>
      </c>
      <c r="NJ22" s="75" t="s">
        <v>105</v>
      </c>
      <c r="NK22" s="75" t="s">
        <v>105</v>
      </c>
      <c r="NL22" s="75" t="s">
        <v>105</v>
      </c>
      <c r="NM22" s="75" t="s">
        <v>105</v>
      </c>
      <c r="NN22" s="75" t="s">
        <v>105</v>
      </c>
      <c r="NO22" s="75" t="s">
        <v>105</v>
      </c>
      <c r="NP22" s="75" t="s">
        <v>105</v>
      </c>
      <c r="NQ22" s="75" t="s">
        <v>105</v>
      </c>
      <c r="NR22" s="75" t="s">
        <v>105</v>
      </c>
      <c r="NS22" s="75" t="s">
        <v>105</v>
      </c>
      <c r="NT22" s="75" t="s">
        <v>105</v>
      </c>
      <c r="NU22" s="75" t="s">
        <v>105</v>
      </c>
      <c r="NV22" s="75" t="s">
        <v>105</v>
      </c>
      <c r="NW22" s="75" t="s">
        <v>105</v>
      </c>
      <c r="NX22" s="75" t="s">
        <v>105</v>
      </c>
      <c r="NY22" s="75" t="s">
        <v>105</v>
      </c>
      <c r="NZ22" s="75" t="s">
        <v>105</v>
      </c>
      <c r="OA22" s="75" t="s">
        <v>105</v>
      </c>
      <c r="OB22" s="75" t="s">
        <v>105</v>
      </c>
      <c r="OC22" s="75" t="s">
        <v>105</v>
      </c>
      <c r="OD22" s="75" t="s">
        <v>105</v>
      </c>
      <c r="OE22" s="75" t="s">
        <v>105</v>
      </c>
      <c r="OF22" s="75" t="s">
        <v>105</v>
      </c>
      <c r="OG22" s="75" t="s">
        <v>105</v>
      </c>
      <c r="OH22" s="75" t="s">
        <v>105</v>
      </c>
      <c r="OI22" s="75" t="s">
        <v>105</v>
      </c>
      <c r="OJ22" s="75" t="s">
        <v>105</v>
      </c>
      <c r="OK22" s="75" t="s">
        <v>105</v>
      </c>
      <c r="OL22" s="75" t="s">
        <v>105</v>
      </c>
      <c r="OM22" s="75" t="s">
        <v>105</v>
      </c>
      <c r="ON22" s="75" t="s">
        <v>105</v>
      </c>
      <c r="OO22" s="75" t="s">
        <v>105</v>
      </c>
      <c r="OP22" s="75" t="s">
        <v>105</v>
      </c>
      <c r="OQ22" s="75" t="s">
        <v>105</v>
      </c>
      <c r="OR22" s="75" t="s">
        <v>105</v>
      </c>
      <c r="OS22" s="75" t="s">
        <v>105</v>
      </c>
      <c r="OT22" s="75" t="s">
        <v>105</v>
      </c>
      <c r="OU22" s="75" t="s">
        <v>105</v>
      </c>
      <c r="OV22" s="75" t="s">
        <v>105</v>
      </c>
      <c r="OW22" s="75" t="s">
        <v>105</v>
      </c>
      <c r="OX22" s="75" t="s">
        <v>105</v>
      </c>
      <c r="OY22" s="75" t="s">
        <v>105</v>
      </c>
      <c r="OZ22" s="75" t="s">
        <v>105</v>
      </c>
      <c r="PA22" s="75" t="s">
        <v>105</v>
      </c>
      <c r="PB22" s="75" t="s">
        <v>105</v>
      </c>
      <c r="PC22" s="75" t="s">
        <v>105</v>
      </c>
      <c r="PD22" s="75" t="s">
        <v>105</v>
      </c>
      <c r="PE22" s="75" t="s">
        <v>105</v>
      </c>
      <c r="PF22" s="75" t="s">
        <v>105</v>
      </c>
      <c r="PG22" s="75" t="s">
        <v>105</v>
      </c>
      <c r="PH22" s="75" t="s">
        <v>105</v>
      </c>
      <c r="PI22" s="75" t="s">
        <v>105</v>
      </c>
      <c r="PJ22" s="75" t="s">
        <v>105</v>
      </c>
      <c r="PK22" s="75" t="s">
        <v>105</v>
      </c>
      <c r="PL22" s="75" t="s">
        <v>105</v>
      </c>
      <c r="PM22" s="75" t="s">
        <v>105</v>
      </c>
      <c r="PN22" s="75" t="s">
        <v>105</v>
      </c>
      <c r="PO22" s="75" t="s">
        <v>105</v>
      </c>
      <c r="PP22" s="75" t="s">
        <v>105</v>
      </c>
      <c r="PQ22" s="75" t="s">
        <v>105</v>
      </c>
      <c r="PR22" s="75" t="s">
        <v>105</v>
      </c>
      <c r="PS22" s="75" t="s">
        <v>105</v>
      </c>
      <c r="PT22" s="75" t="s">
        <v>105</v>
      </c>
      <c r="PU22" s="75" t="s">
        <v>105</v>
      </c>
      <c r="PV22" s="75" t="s">
        <v>105</v>
      </c>
      <c r="PW22" s="75" t="s">
        <v>105</v>
      </c>
      <c r="PX22" s="75" t="s">
        <v>105</v>
      </c>
      <c r="PY22" s="75" t="s">
        <v>105</v>
      </c>
      <c r="PZ22" s="75" t="s">
        <v>105</v>
      </c>
      <c r="QA22" s="75" t="s">
        <v>105</v>
      </c>
      <c r="QB22" s="75" t="s">
        <v>105</v>
      </c>
      <c r="QC22" s="75" t="s">
        <v>105</v>
      </c>
      <c r="QD22" s="75" t="s">
        <v>105</v>
      </c>
      <c r="QE22" s="75" t="s">
        <v>105</v>
      </c>
      <c r="QF22" s="75" t="s">
        <v>105</v>
      </c>
      <c r="QG22" s="75" t="s">
        <v>105</v>
      </c>
      <c r="QH22" s="75" t="s">
        <v>105</v>
      </c>
      <c r="QI22" s="75" t="s">
        <v>105</v>
      </c>
      <c r="QJ22" s="75" t="s">
        <v>105</v>
      </c>
      <c r="QK22" s="75" t="s">
        <v>105</v>
      </c>
      <c r="QL22" s="75" t="s">
        <v>105</v>
      </c>
      <c r="QM22" s="75" t="s">
        <v>105</v>
      </c>
      <c r="QN22" s="75" t="s">
        <v>105</v>
      </c>
      <c r="QO22" s="75" t="s">
        <v>105</v>
      </c>
      <c r="QP22" s="75" t="s">
        <v>105</v>
      </c>
      <c r="QQ22" s="75" t="s">
        <v>105</v>
      </c>
      <c r="QR22" s="75" t="s">
        <v>105</v>
      </c>
      <c r="QS22" s="75" t="s">
        <v>105</v>
      </c>
      <c r="QT22" s="75" t="s">
        <v>105</v>
      </c>
      <c r="QU22" s="75" t="s">
        <v>105</v>
      </c>
      <c r="QV22" s="75" t="s">
        <v>105</v>
      </c>
      <c r="QW22" s="75" t="s">
        <v>105</v>
      </c>
      <c r="QX22" s="75" t="s">
        <v>105</v>
      </c>
      <c r="QY22" s="75" t="s">
        <v>105</v>
      </c>
      <c r="QZ22" s="75" t="s">
        <v>105</v>
      </c>
      <c r="RA22" s="75" t="s">
        <v>105</v>
      </c>
      <c r="RB22" s="75" t="s">
        <v>105</v>
      </c>
      <c r="RC22" s="75" t="s">
        <v>105</v>
      </c>
      <c r="RD22" s="75" t="s">
        <v>105</v>
      </c>
      <c r="RE22" s="75" t="s">
        <v>105</v>
      </c>
      <c r="RF22" s="75" t="s">
        <v>105</v>
      </c>
      <c r="RG22" s="75" t="s">
        <v>105</v>
      </c>
      <c r="RH22" s="75" t="s">
        <v>105</v>
      </c>
      <c r="RI22" s="75" t="s">
        <v>105</v>
      </c>
      <c r="RJ22" s="75" t="s">
        <v>105</v>
      </c>
      <c r="RK22" s="75" t="s">
        <v>105</v>
      </c>
      <c r="RL22" s="75" t="s">
        <v>105</v>
      </c>
      <c r="RM22" s="75" t="s">
        <v>105</v>
      </c>
      <c r="RN22" s="75" t="s">
        <v>105</v>
      </c>
      <c r="RO22" s="75" t="s">
        <v>105</v>
      </c>
      <c r="RP22" s="75" t="s">
        <v>105</v>
      </c>
      <c r="RQ22" s="75" t="s">
        <v>105</v>
      </c>
      <c r="RR22" s="75" t="s">
        <v>105</v>
      </c>
      <c r="RS22" s="75" t="s">
        <v>105</v>
      </c>
      <c r="RT22" s="75" t="s">
        <v>105</v>
      </c>
      <c r="RU22" s="75" t="s">
        <v>105</v>
      </c>
      <c r="RV22" s="75" t="s">
        <v>105</v>
      </c>
      <c r="RW22" s="75" t="s">
        <v>105</v>
      </c>
      <c r="RX22" s="75" t="s">
        <v>105</v>
      </c>
      <c r="RY22" s="75" t="s">
        <v>105</v>
      </c>
      <c r="RZ22" s="75" t="s">
        <v>105</v>
      </c>
      <c r="SA22" s="75" t="s">
        <v>105</v>
      </c>
      <c r="SB22" s="75" t="s">
        <v>105</v>
      </c>
      <c r="SC22" s="75" t="s">
        <v>105</v>
      </c>
      <c r="SD22" s="75" t="s">
        <v>105</v>
      </c>
      <c r="SE22" s="75" t="s">
        <v>105</v>
      </c>
      <c r="SF22" s="75" t="s">
        <v>105</v>
      </c>
      <c r="SG22" s="75" t="s">
        <v>105</v>
      </c>
      <c r="SH22" s="75" t="s">
        <v>105</v>
      </c>
      <c r="SI22" s="75" t="s">
        <v>105</v>
      </c>
      <c r="SJ22" s="75" t="s">
        <v>105</v>
      </c>
      <c r="SK22" s="75" t="s">
        <v>105</v>
      </c>
      <c r="SL22" s="75" t="s">
        <v>105</v>
      </c>
      <c r="SM22" s="75" t="s">
        <v>105</v>
      </c>
      <c r="SN22" s="75" t="s">
        <v>105</v>
      </c>
      <c r="SO22" s="75" t="s">
        <v>105</v>
      </c>
      <c r="SP22" s="75" t="s">
        <v>105</v>
      </c>
      <c r="SQ22" s="75" t="s">
        <v>105</v>
      </c>
      <c r="SR22" s="75" t="s">
        <v>105</v>
      </c>
      <c r="SS22" s="75" t="s">
        <v>105</v>
      </c>
      <c r="ST22" s="75" t="s">
        <v>105</v>
      </c>
      <c r="SU22" s="75" t="s">
        <v>105</v>
      </c>
      <c r="SV22" s="75" t="s">
        <v>105</v>
      </c>
      <c r="SW22" s="75" t="s">
        <v>105</v>
      </c>
      <c r="SX22" s="75" t="s">
        <v>105</v>
      </c>
      <c r="SY22" s="75" t="s">
        <v>105</v>
      </c>
      <c r="SZ22" s="75" t="s">
        <v>105</v>
      </c>
      <c r="TA22" s="75" t="s">
        <v>105</v>
      </c>
      <c r="TB22" s="75" t="s">
        <v>105</v>
      </c>
      <c r="TC22" s="75" t="s">
        <v>105</v>
      </c>
      <c r="TD22" s="75" t="s">
        <v>105</v>
      </c>
      <c r="TE22" s="75" t="s">
        <v>105</v>
      </c>
      <c r="TF22" s="75" t="s">
        <v>105</v>
      </c>
      <c r="TG22" s="75" t="s">
        <v>105</v>
      </c>
      <c r="TH22" s="75" t="s">
        <v>105</v>
      </c>
      <c r="TI22" s="75" t="s">
        <v>105</v>
      </c>
      <c r="TJ22" s="75" t="s">
        <v>105</v>
      </c>
      <c r="TK22" s="75" t="s">
        <v>105</v>
      </c>
      <c r="TL22" s="75" t="s">
        <v>105</v>
      </c>
      <c r="TM22" s="75" t="s">
        <v>105</v>
      </c>
      <c r="TN22" s="75" t="s">
        <v>105</v>
      </c>
      <c r="TO22" s="75" t="s">
        <v>105</v>
      </c>
      <c r="TP22" s="75" t="s">
        <v>105</v>
      </c>
      <c r="TQ22" s="75" t="s">
        <v>105</v>
      </c>
      <c r="TR22" s="75" t="s">
        <v>105</v>
      </c>
      <c r="TS22" s="75" t="s">
        <v>105</v>
      </c>
      <c r="TT22" s="75" t="s">
        <v>105</v>
      </c>
      <c r="TU22" s="75" t="s">
        <v>105</v>
      </c>
      <c r="TV22" s="75" t="s">
        <v>105</v>
      </c>
      <c r="TW22" s="75" t="s">
        <v>105</v>
      </c>
      <c r="TX22" s="75" t="s">
        <v>105</v>
      </c>
      <c r="TY22" s="75" t="s">
        <v>105</v>
      </c>
      <c r="TZ22" s="75" t="s">
        <v>105</v>
      </c>
      <c r="UA22" s="75" t="s">
        <v>105</v>
      </c>
      <c r="UB22" s="75" t="s">
        <v>105</v>
      </c>
      <c r="UC22" s="75" t="s">
        <v>105</v>
      </c>
      <c r="UD22" s="75" t="s">
        <v>105</v>
      </c>
      <c r="UE22" s="75" t="s">
        <v>105</v>
      </c>
      <c r="UF22" s="75" t="s">
        <v>105</v>
      </c>
      <c r="UG22" s="75" t="s">
        <v>105</v>
      </c>
      <c r="UH22" s="75" t="s">
        <v>105</v>
      </c>
      <c r="UI22" s="75" t="s">
        <v>105</v>
      </c>
      <c r="UJ22" s="75" t="s">
        <v>105</v>
      </c>
      <c r="UK22" s="75" t="s">
        <v>105</v>
      </c>
      <c r="UL22" s="75" t="s">
        <v>105</v>
      </c>
      <c r="UM22" s="75" t="s">
        <v>105</v>
      </c>
      <c r="UN22" s="75" t="s">
        <v>105</v>
      </c>
      <c r="UO22" s="75" t="s">
        <v>105</v>
      </c>
      <c r="UP22" s="75" t="s">
        <v>105</v>
      </c>
      <c r="UQ22" s="75" t="s">
        <v>105</v>
      </c>
      <c r="UR22" s="75" t="s">
        <v>105</v>
      </c>
      <c r="US22" s="75" t="s">
        <v>105</v>
      </c>
      <c r="UT22" s="75" t="s">
        <v>105</v>
      </c>
      <c r="UU22" s="75" t="s">
        <v>105</v>
      </c>
      <c r="UV22" s="75" t="s">
        <v>105</v>
      </c>
      <c r="UW22" s="75" t="s">
        <v>105</v>
      </c>
      <c r="UX22" s="75" t="s">
        <v>105</v>
      </c>
      <c r="UY22" s="75" t="s">
        <v>105</v>
      </c>
      <c r="UZ22" s="75" t="s">
        <v>105</v>
      </c>
      <c r="VA22" s="75" t="s">
        <v>105</v>
      </c>
      <c r="VB22" s="75" t="s">
        <v>105</v>
      </c>
      <c r="VC22" s="75" t="s">
        <v>105</v>
      </c>
      <c r="VD22" s="75" t="s">
        <v>105</v>
      </c>
      <c r="VE22" s="75" t="s">
        <v>105</v>
      </c>
      <c r="VF22" s="75" t="s">
        <v>105</v>
      </c>
      <c r="VG22" s="75" t="s">
        <v>105</v>
      </c>
      <c r="VH22" s="75" t="s">
        <v>105</v>
      </c>
      <c r="VI22" s="75" t="s">
        <v>105</v>
      </c>
      <c r="VJ22" s="75" t="s">
        <v>105</v>
      </c>
      <c r="VK22" s="75" t="s">
        <v>105</v>
      </c>
      <c r="VL22" s="75" t="s">
        <v>105</v>
      </c>
      <c r="VM22" s="75" t="s">
        <v>105</v>
      </c>
      <c r="VN22" s="75" t="s">
        <v>105</v>
      </c>
      <c r="VO22" s="75" t="s">
        <v>105</v>
      </c>
      <c r="VP22" s="75" t="s">
        <v>105</v>
      </c>
      <c r="VQ22" s="75" t="s">
        <v>105</v>
      </c>
      <c r="VR22" s="75" t="s">
        <v>105</v>
      </c>
      <c r="VS22" s="75" t="s">
        <v>105</v>
      </c>
      <c r="VT22" s="75" t="s">
        <v>105</v>
      </c>
      <c r="VU22" s="75" t="s">
        <v>105</v>
      </c>
      <c r="VV22" s="75" t="s">
        <v>105</v>
      </c>
      <c r="VW22" s="75" t="s">
        <v>105</v>
      </c>
      <c r="VX22" s="75" t="s">
        <v>105</v>
      </c>
      <c r="VY22" s="75" t="s">
        <v>105</v>
      </c>
      <c r="VZ22" s="75" t="s">
        <v>105</v>
      </c>
      <c r="WA22" s="75" t="s">
        <v>105</v>
      </c>
      <c r="WB22" s="75" t="s">
        <v>105</v>
      </c>
      <c r="WC22" s="75" t="s">
        <v>105</v>
      </c>
      <c r="WD22" s="75" t="s">
        <v>105</v>
      </c>
      <c r="WE22" s="75" t="s">
        <v>105</v>
      </c>
      <c r="WF22" s="75" t="s">
        <v>105</v>
      </c>
      <c r="WG22" s="75" t="s">
        <v>105</v>
      </c>
      <c r="WH22" s="75" t="s">
        <v>105</v>
      </c>
      <c r="WI22" s="75" t="s">
        <v>105</v>
      </c>
      <c r="WJ22" s="75" t="s">
        <v>105</v>
      </c>
      <c r="WK22" s="75" t="s">
        <v>105</v>
      </c>
      <c r="WL22" s="75" t="s">
        <v>105</v>
      </c>
      <c r="WM22" s="75" t="s">
        <v>105</v>
      </c>
      <c r="WN22" s="75" t="s">
        <v>105</v>
      </c>
      <c r="WO22" s="75" t="s">
        <v>105</v>
      </c>
      <c r="WP22" s="75" t="s">
        <v>105</v>
      </c>
      <c r="WQ22" s="75" t="s">
        <v>105</v>
      </c>
      <c r="WR22" s="75" t="s">
        <v>105</v>
      </c>
      <c r="WS22" s="75" t="s">
        <v>105</v>
      </c>
      <c r="WT22" s="75" t="s">
        <v>105</v>
      </c>
      <c r="WU22" s="75" t="s">
        <v>105</v>
      </c>
      <c r="WV22" s="75" t="s">
        <v>105</v>
      </c>
      <c r="WW22" s="75" t="s">
        <v>105</v>
      </c>
      <c r="WX22" s="75" t="s">
        <v>105</v>
      </c>
      <c r="WY22" s="75" t="s">
        <v>105</v>
      </c>
      <c r="WZ22" s="75" t="s">
        <v>105</v>
      </c>
      <c r="XA22" s="75" t="s">
        <v>105</v>
      </c>
      <c r="XB22" s="75" t="s">
        <v>105</v>
      </c>
      <c r="XC22" s="75" t="s">
        <v>105</v>
      </c>
      <c r="XD22" s="75" t="s">
        <v>105</v>
      </c>
      <c r="XE22" s="75" t="s">
        <v>105</v>
      </c>
      <c r="XF22" s="75" t="s">
        <v>105</v>
      </c>
      <c r="XG22" s="75" t="s">
        <v>105</v>
      </c>
      <c r="XH22" s="75" t="s">
        <v>105</v>
      </c>
      <c r="XI22" s="75" t="s">
        <v>105</v>
      </c>
      <c r="XJ22" s="75" t="s">
        <v>105</v>
      </c>
      <c r="XK22" s="75" t="s">
        <v>105</v>
      </c>
      <c r="XL22" s="75" t="s">
        <v>105</v>
      </c>
      <c r="XM22" s="75" t="s">
        <v>105</v>
      </c>
      <c r="XN22" s="75" t="s">
        <v>105</v>
      </c>
      <c r="XO22" s="75" t="s">
        <v>105</v>
      </c>
      <c r="XP22" s="75" t="s">
        <v>105</v>
      </c>
      <c r="XQ22" s="75" t="s">
        <v>105</v>
      </c>
      <c r="XR22" s="75" t="s">
        <v>105</v>
      </c>
      <c r="XS22" s="75" t="s">
        <v>105</v>
      </c>
      <c r="XT22" s="75" t="s">
        <v>105</v>
      </c>
      <c r="XU22" s="75" t="s">
        <v>105</v>
      </c>
      <c r="XV22" s="75" t="s">
        <v>105</v>
      </c>
      <c r="XW22" s="75" t="s">
        <v>105</v>
      </c>
      <c r="XX22" s="75" t="s">
        <v>105</v>
      </c>
      <c r="XY22" s="75" t="s">
        <v>105</v>
      </c>
      <c r="XZ22" s="75" t="s">
        <v>105</v>
      </c>
      <c r="YA22" s="75" t="s">
        <v>105</v>
      </c>
      <c r="YB22" s="75" t="s">
        <v>105</v>
      </c>
      <c r="YC22" s="75" t="s">
        <v>105</v>
      </c>
      <c r="YD22" s="75" t="s">
        <v>105</v>
      </c>
      <c r="YE22" s="75" t="s">
        <v>105</v>
      </c>
      <c r="YF22" s="75" t="s">
        <v>105</v>
      </c>
      <c r="YG22" s="75" t="s">
        <v>105</v>
      </c>
      <c r="YH22" s="75" t="s">
        <v>105</v>
      </c>
      <c r="YI22" s="75" t="s">
        <v>105</v>
      </c>
      <c r="YJ22" s="75" t="s">
        <v>105</v>
      </c>
      <c r="YK22" s="75" t="s">
        <v>105</v>
      </c>
      <c r="YL22" s="75" t="s">
        <v>105</v>
      </c>
      <c r="YM22" s="75" t="s">
        <v>105</v>
      </c>
      <c r="YN22" s="75" t="s">
        <v>105</v>
      </c>
      <c r="YO22" s="75" t="s">
        <v>105</v>
      </c>
      <c r="YP22" s="75" t="s">
        <v>105</v>
      </c>
      <c r="YQ22" s="75" t="s">
        <v>105</v>
      </c>
      <c r="YR22" s="75" t="s">
        <v>105</v>
      </c>
      <c r="YS22" s="75" t="s">
        <v>105</v>
      </c>
      <c r="YT22" s="75" t="s">
        <v>105</v>
      </c>
      <c r="YU22" s="75" t="s">
        <v>105</v>
      </c>
      <c r="YV22" s="75" t="s">
        <v>105</v>
      </c>
      <c r="YW22" s="75" t="s">
        <v>105</v>
      </c>
      <c r="YX22" s="75" t="s">
        <v>105</v>
      </c>
      <c r="YY22" s="75" t="s">
        <v>105</v>
      </c>
      <c r="YZ22" s="75" t="s">
        <v>105</v>
      </c>
      <c r="ZA22" s="75" t="s">
        <v>105</v>
      </c>
      <c r="ZB22" s="75" t="s">
        <v>105</v>
      </c>
      <c r="ZC22" s="75" t="s">
        <v>105</v>
      </c>
      <c r="ZD22" s="75" t="s">
        <v>105</v>
      </c>
      <c r="ZE22" s="75" t="s">
        <v>105</v>
      </c>
      <c r="ZF22" s="75" t="s">
        <v>105</v>
      </c>
      <c r="ZG22" s="75" t="s">
        <v>105</v>
      </c>
      <c r="ZH22" s="75" t="s">
        <v>105</v>
      </c>
      <c r="ZI22" s="75" t="s">
        <v>105</v>
      </c>
      <c r="ZJ22" s="75" t="s">
        <v>105</v>
      </c>
      <c r="ZK22" s="75" t="s">
        <v>105</v>
      </c>
      <c r="ZL22" s="75" t="s">
        <v>105</v>
      </c>
      <c r="ZM22" s="75" t="s">
        <v>105</v>
      </c>
      <c r="ZN22" s="75" t="s">
        <v>105</v>
      </c>
      <c r="ZO22" s="75" t="s">
        <v>105</v>
      </c>
      <c r="ZP22" s="75" t="s">
        <v>105</v>
      </c>
      <c r="ZQ22" s="75" t="s">
        <v>105</v>
      </c>
      <c r="ZR22" s="75" t="s">
        <v>105</v>
      </c>
      <c r="ZS22" s="75" t="s">
        <v>105</v>
      </c>
      <c r="ZT22" s="75" t="s">
        <v>105</v>
      </c>
      <c r="ZU22" s="75" t="s">
        <v>105</v>
      </c>
      <c r="ZV22" s="75" t="s">
        <v>105</v>
      </c>
      <c r="ZW22" s="75" t="s">
        <v>105</v>
      </c>
      <c r="ZX22" s="75" t="s">
        <v>105</v>
      </c>
      <c r="ZY22" s="75" t="s">
        <v>105</v>
      </c>
      <c r="ZZ22" s="75" t="s">
        <v>105</v>
      </c>
      <c r="AAA22" s="75" t="s">
        <v>105</v>
      </c>
      <c r="AAB22" s="75" t="s">
        <v>105</v>
      </c>
      <c r="AAC22" s="75" t="s">
        <v>105</v>
      </c>
      <c r="AAD22" s="75" t="s">
        <v>105</v>
      </c>
      <c r="AAE22" s="75" t="s">
        <v>105</v>
      </c>
      <c r="AAF22" s="75" t="s">
        <v>105</v>
      </c>
      <c r="AAG22" s="75" t="s">
        <v>105</v>
      </c>
      <c r="AAH22" s="75" t="s">
        <v>105</v>
      </c>
      <c r="AAI22" s="75" t="s">
        <v>105</v>
      </c>
      <c r="AAJ22" s="75" t="s">
        <v>105</v>
      </c>
      <c r="AAK22" s="75" t="s">
        <v>105</v>
      </c>
      <c r="AAL22" s="75" t="s">
        <v>105</v>
      </c>
      <c r="AAM22" s="75" t="s">
        <v>105</v>
      </c>
      <c r="AAN22" s="75" t="s">
        <v>105</v>
      </c>
      <c r="AAO22" s="75" t="s">
        <v>105</v>
      </c>
      <c r="AAP22" s="75" t="s">
        <v>105</v>
      </c>
      <c r="AAQ22" s="75" t="s">
        <v>105</v>
      </c>
      <c r="AAR22" s="75" t="s">
        <v>105</v>
      </c>
      <c r="AAS22" s="75" t="s">
        <v>105</v>
      </c>
      <c r="AAT22" s="75" t="s">
        <v>105</v>
      </c>
      <c r="AAU22" s="75" t="s">
        <v>105</v>
      </c>
      <c r="AAV22" s="75" t="s">
        <v>105</v>
      </c>
      <c r="AAW22" s="75" t="s">
        <v>105</v>
      </c>
      <c r="AAX22" s="75" t="s">
        <v>105</v>
      </c>
      <c r="AAY22" s="75" t="s">
        <v>105</v>
      </c>
      <c r="AAZ22" s="75" t="s">
        <v>105</v>
      </c>
      <c r="ABA22" s="75" t="s">
        <v>105</v>
      </c>
      <c r="ABB22" s="75" t="s">
        <v>105</v>
      </c>
      <c r="ABC22" s="75" t="s">
        <v>105</v>
      </c>
      <c r="ABD22" s="75" t="s">
        <v>105</v>
      </c>
      <c r="ABE22" s="75" t="s">
        <v>105</v>
      </c>
      <c r="ABF22" s="75" t="s">
        <v>105</v>
      </c>
      <c r="ABG22" s="75" t="s">
        <v>105</v>
      </c>
      <c r="ABH22" s="75" t="s">
        <v>105</v>
      </c>
      <c r="ABI22" s="75" t="s">
        <v>105</v>
      </c>
      <c r="ABJ22" s="75" t="s">
        <v>105</v>
      </c>
      <c r="ABK22" s="75" t="s">
        <v>105</v>
      </c>
      <c r="ABL22" s="75" t="s">
        <v>105</v>
      </c>
      <c r="ABM22" s="75" t="s">
        <v>105</v>
      </c>
      <c r="ABN22" s="75" t="s">
        <v>105</v>
      </c>
      <c r="ABO22" s="75" t="s">
        <v>105</v>
      </c>
      <c r="ABP22" s="75" t="s">
        <v>105</v>
      </c>
      <c r="ABQ22" s="75" t="s">
        <v>105</v>
      </c>
      <c r="ABR22" s="75" t="s">
        <v>105</v>
      </c>
      <c r="ABS22" s="75" t="s">
        <v>105</v>
      </c>
      <c r="ABT22" s="75" t="s">
        <v>105</v>
      </c>
      <c r="ABU22" s="75" t="s">
        <v>105</v>
      </c>
      <c r="ABV22" s="75" t="s">
        <v>105</v>
      </c>
      <c r="ABW22" s="75" t="s">
        <v>105</v>
      </c>
      <c r="ABX22" s="75" t="s">
        <v>105</v>
      </c>
      <c r="ABY22" s="75" t="s">
        <v>105</v>
      </c>
      <c r="ABZ22" s="75" t="s">
        <v>105</v>
      </c>
      <c r="ACA22" s="75" t="s">
        <v>105</v>
      </c>
      <c r="ACB22" s="75" t="s">
        <v>105</v>
      </c>
      <c r="ACC22" s="75" t="s">
        <v>105</v>
      </c>
      <c r="ACD22" s="75" t="s">
        <v>105</v>
      </c>
      <c r="ACE22" s="75" t="s">
        <v>105</v>
      </c>
      <c r="ACF22" s="75" t="s">
        <v>105</v>
      </c>
      <c r="ACG22" s="75" t="s">
        <v>105</v>
      </c>
      <c r="ACH22" s="75" t="s">
        <v>105</v>
      </c>
      <c r="ACI22" s="75" t="s">
        <v>105</v>
      </c>
      <c r="ACJ22" s="75" t="s">
        <v>105</v>
      </c>
      <c r="ACK22" s="75" t="s">
        <v>105</v>
      </c>
      <c r="ACL22" s="75" t="s">
        <v>105</v>
      </c>
      <c r="ACM22" s="75" t="s">
        <v>105</v>
      </c>
      <c r="ACN22" s="75" t="s">
        <v>105</v>
      </c>
      <c r="ACO22" s="75" t="s">
        <v>105</v>
      </c>
      <c r="ACP22" s="75" t="s">
        <v>105</v>
      </c>
      <c r="ACQ22" s="75" t="s">
        <v>105</v>
      </c>
      <c r="ACR22" s="75" t="s">
        <v>105</v>
      </c>
      <c r="ACS22" s="75" t="s">
        <v>105</v>
      </c>
      <c r="ACT22" s="75" t="s">
        <v>105</v>
      </c>
      <c r="ACU22" s="75" t="s">
        <v>105</v>
      </c>
      <c r="ACV22" s="75" t="s">
        <v>105</v>
      </c>
      <c r="ACW22" s="75" t="s">
        <v>105</v>
      </c>
      <c r="ACX22" s="75" t="s">
        <v>105</v>
      </c>
      <c r="ACY22" s="75" t="s">
        <v>105</v>
      </c>
      <c r="ACZ22" s="75" t="s">
        <v>105</v>
      </c>
      <c r="ADA22" s="75" t="s">
        <v>105</v>
      </c>
      <c r="ADB22" s="75" t="s">
        <v>105</v>
      </c>
      <c r="ADC22" s="75" t="s">
        <v>105</v>
      </c>
      <c r="ADD22" s="75" t="s">
        <v>105</v>
      </c>
      <c r="ADE22" s="75" t="s">
        <v>105</v>
      </c>
      <c r="ADF22" s="75" t="s">
        <v>105</v>
      </c>
      <c r="ADG22" s="75" t="s">
        <v>105</v>
      </c>
      <c r="ADH22" s="75" t="s">
        <v>105</v>
      </c>
      <c r="ADI22" s="75" t="s">
        <v>105</v>
      </c>
      <c r="ADJ22" s="75" t="s">
        <v>105</v>
      </c>
      <c r="ADK22" s="75" t="s">
        <v>105</v>
      </c>
      <c r="ADL22" s="75" t="s">
        <v>105</v>
      </c>
      <c r="ADM22" s="75" t="s">
        <v>105</v>
      </c>
      <c r="ADN22" s="75" t="s">
        <v>105</v>
      </c>
      <c r="ADO22" s="75" t="s">
        <v>105</v>
      </c>
      <c r="ADP22" s="75" t="s">
        <v>105</v>
      </c>
      <c r="ADQ22" s="75" t="s">
        <v>105</v>
      </c>
      <c r="ADR22" s="75" t="s">
        <v>105</v>
      </c>
      <c r="ADS22" s="75" t="s">
        <v>105</v>
      </c>
      <c r="ADT22" s="75" t="s">
        <v>105</v>
      </c>
      <c r="ADU22" s="75" t="s">
        <v>105</v>
      </c>
      <c r="ADV22" s="75" t="s">
        <v>105</v>
      </c>
      <c r="ADW22" s="75" t="s">
        <v>105</v>
      </c>
      <c r="ADX22" s="75" t="s">
        <v>105</v>
      </c>
      <c r="ADY22" s="75" t="s">
        <v>105</v>
      </c>
      <c r="ADZ22" s="75" t="s">
        <v>105</v>
      </c>
      <c r="AEA22" s="75" t="s">
        <v>105</v>
      </c>
      <c r="AEB22" s="75" t="s">
        <v>105</v>
      </c>
      <c r="AEC22" s="75" t="s">
        <v>105</v>
      </c>
      <c r="AED22" s="75" t="s">
        <v>105</v>
      </c>
      <c r="AEE22" s="75" t="s">
        <v>105</v>
      </c>
      <c r="AEF22" s="75" t="s">
        <v>105</v>
      </c>
      <c r="AEG22" s="75" t="s">
        <v>105</v>
      </c>
      <c r="AEH22" s="75" t="s">
        <v>105</v>
      </c>
      <c r="AEI22" s="75" t="s">
        <v>105</v>
      </c>
      <c r="AEJ22" s="75" t="s">
        <v>105</v>
      </c>
      <c r="AEK22" s="75" t="s">
        <v>105</v>
      </c>
      <c r="AEL22" s="75" t="s">
        <v>105</v>
      </c>
      <c r="AEM22" s="75" t="s">
        <v>105</v>
      </c>
      <c r="AEN22" s="75" t="s">
        <v>105</v>
      </c>
      <c r="AEO22" s="75" t="s">
        <v>105</v>
      </c>
      <c r="AEP22" s="75" t="s">
        <v>105</v>
      </c>
      <c r="AEQ22" s="75" t="s">
        <v>105</v>
      </c>
      <c r="AER22" s="75" t="s">
        <v>105</v>
      </c>
      <c r="AES22" s="75" t="s">
        <v>105</v>
      </c>
      <c r="AET22" s="75" t="s">
        <v>105</v>
      </c>
      <c r="AEU22" s="75" t="s">
        <v>105</v>
      </c>
      <c r="AEV22" s="75" t="s">
        <v>105</v>
      </c>
      <c r="AEW22" s="75" t="s">
        <v>105</v>
      </c>
      <c r="AEX22" s="75" t="s">
        <v>105</v>
      </c>
      <c r="AEY22" s="75" t="s">
        <v>105</v>
      </c>
      <c r="AEZ22" s="75" t="s">
        <v>105</v>
      </c>
      <c r="AFA22" s="75" t="s">
        <v>105</v>
      </c>
      <c r="AFB22" s="75" t="s">
        <v>105</v>
      </c>
      <c r="AFC22" s="75" t="s">
        <v>105</v>
      </c>
      <c r="AFD22" s="75" t="s">
        <v>105</v>
      </c>
      <c r="AFE22" s="75" t="s">
        <v>105</v>
      </c>
      <c r="AFF22" s="75" t="s">
        <v>105</v>
      </c>
      <c r="AFG22" s="75" t="s">
        <v>105</v>
      </c>
      <c r="AFH22" s="75" t="s">
        <v>105</v>
      </c>
      <c r="AFI22" s="75" t="s">
        <v>105</v>
      </c>
      <c r="AFJ22" s="75" t="s">
        <v>105</v>
      </c>
      <c r="AFK22" s="75" t="s">
        <v>105</v>
      </c>
      <c r="AFL22" s="75" t="s">
        <v>105</v>
      </c>
      <c r="AFM22" s="75" t="s">
        <v>105</v>
      </c>
      <c r="AFN22" s="75" t="s">
        <v>105</v>
      </c>
      <c r="AFO22" s="75" t="s">
        <v>105</v>
      </c>
      <c r="AFP22" s="75" t="s">
        <v>105</v>
      </c>
      <c r="AFQ22" s="75" t="s">
        <v>105</v>
      </c>
      <c r="AFR22" s="75" t="s">
        <v>105</v>
      </c>
      <c r="AFS22" s="75" t="s">
        <v>105</v>
      </c>
      <c r="AFT22" s="75" t="s">
        <v>105</v>
      </c>
      <c r="AFU22" s="75" t="s">
        <v>105</v>
      </c>
      <c r="AFV22" s="75" t="s">
        <v>105</v>
      </c>
      <c r="AFW22" s="75" t="s">
        <v>105</v>
      </c>
      <c r="AFX22" s="75" t="s">
        <v>105</v>
      </c>
      <c r="AFY22" s="75" t="s">
        <v>105</v>
      </c>
      <c r="AFZ22" s="75" t="s">
        <v>105</v>
      </c>
      <c r="AGA22" s="75" t="s">
        <v>105</v>
      </c>
      <c r="AGB22" s="75" t="s">
        <v>105</v>
      </c>
      <c r="AGC22" s="75" t="s">
        <v>105</v>
      </c>
      <c r="AGD22" s="75" t="s">
        <v>105</v>
      </c>
      <c r="AGE22" s="75" t="s">
        <v>105</v>
      </c>
      <c r="AGF22" s="75" t="s">
        <v>105</v>
      </c>
      <c r="AGG22" s="75" t="s">
        <v>105</v>
      </c>
      <c r="AGH22" s="75" t="s">
        <v>105</v>
      </c>
      <c r="AGI22" s="75" t="s">
        <v>105</v>
      </c>
      <c r="AGJ22" s="75" t="s">
        <v>105</v>
      </c>
      <c r="AGK22" s="75" t="s">
        <v>105</v>
      </c>
      <c r="AGL22" s="75" t="s">
        <v>105</v>
      </c>
      <c r="AGM22" s="75" t="s">
        <v>105</v>
      </c>
      <c r="AGN22" s="75" t="s">
        <v>105</v>
      </c>
      <c r="AGO22" s="75" t="s">
        <v>105</v>
      </c>
      <c r="AGP22" s="75" t="s">
        <v>105</v>
      </c>
      <c r="AGQ22" s="75" t="s">
        <v>105</v>
      </c>
      <c r="AGR22" s="75" t="s">
        <v>105</v>
      </c>
      <c r="AGS22" s="75" t="s">
        <v>105</v>
      </c>
      <c r="AGT22" s="75" t="s">
        <v>105</v>
      </c>
      <c r="AGU22" s="75" t="s">
        <v>105</v>
      </c>
      <c r="AGV22" s="75" t="s">
        <v>105</v>
      </c>
      <c r="AGW22" s="75" t="s">
        <v>105</v>
      </c>
      <c r="AGX22" s="75" t="s">
        <v>105</v>
      </c>
      <c r="AGY22" s="75" t="s">
        <v>105</v>
      </c>
      <c r="AGZ22" s="75" t="s">
        <v>105</v>
      </c>
      <c r="AHA22" s="75" t="s">
        <v>105</v>
      </c>
      <c r="AHB22" s="75" t="s">
        <v>105</v>
      </c>
      <c r="AHC22" s="75" t="s">
        <v>105</v>
      </c>
      <c r="AHD22" s="75" t="s">
        <v>105</v>
      </c>
      <c r="AHE22" s="75" t="s">
        <v>105</v>
      </c>
      <c r="AHF22" s="75" t="s">
        <v>105</v>
      </c>
      <c r="AHG22" s="75" t="s">
        <v>105</v>
      </c>
      <c r="AHH22" s="75" t="s">
        <v>105</v>
      </c>
      <c r="AHI22" s="75" t="s">
        <v>105</v>
      </c>
      <c r="AHJ22" s="75" t="s">
        <v>105</v>
      </c>
      <c r="AHK22" s="75" t="s">
        <v>105</v>
      </c>
      <c r="AHL22" s="75" t="s">
        <v>105</v>
      </c>
      <c r="AHM22" s="75" t="s">
        <v>105</v>
      </c>
      <c r="AHN22" s="75" t="s">
        <v>105</v>
      </c>
      <c r="AHO22" s="75" t="s">
        <v>105</v>
      </c>
      <c r="AHP22" s="75" t="s">
        <v>105</v>
      </c>
      <c r="AHQ22" s="75" t="s">
        <v>105</v>
      </c>
      <c r="AHR22" s="75" t="s">
        <v>105</v>
      </c>
      <c r="AHS22" s="75" t="s">
        <v>105</v>
      </c>
      <c r="AHT22" s="75" t="s">
        <v>105</v>
      </c>
      <c r="AHU22" s="75" t="s">
        <v>105</v>
      </c>
      <c r="AHV22" s="75" t="s">
        <v>105</v>
      </c>
      <c r="AHW22" s="75" t="s">
        <v>105</v>
      </c>
      <c r="AHX22" s="75" t="s">
        <v>105</v>
      </c>
      <c r="AHY22" s="75" t="s">
        <v>105</v>
      </c>
      <c r="AHZ22" s="75" t="s">
        <v>105</v>
      </c>
      <c r="AIA22" s="75" t="s">
        <v>105</v>
      </c>
      <c r="AIB22" s="75" t="s">
        <v>105</v>
      </c>
      <c r="AIC22" s="75" t="s">
        <v>105</v>
      </c>
      <c r="AID22" s="75" t="s">
        <v>105</v>
      </c>
      <c r="AIE22" s="75" t="s">
        <v>105</v>
      </c>
      <c r="AIF22" s="75" t="s">
        <v>105</v>
      </c>
      <c r="AIG22" s="75" t="s">
        <v>105</v>
      </c>
      <c r="AIH22" s="75" t="s">
        <v>105</v>
      </c>
      <c r="AII22" s="75" t="s">
        <v>105</v>
      </c>
      <c r="AIJ22" s="75" t="s">
        <v>105</v>
      </c>
      <c r="AIK22" s="75" t="s">
        <v>105</v>
      </c>
      <c r="AIL22" s="75" t="s">
        <v>105</v>
      </c>
      <c r="AIM22" s="75" t="s">
        <v>105</v>
      </c>
      <c r="AIN22" s="75" t="s">
        <v>105</v>
      </c>
      <c r="AIO22" s="75" t="s">
        <v>105</v>
      </c>
      <c r="AIP22" s="75" t="s">
        <v>105</v>
      </c>
      <c r="AIQ22" s="75" t="s">
        <v>105</v>
      </c>
      <c r="AIR22" s="75" t="s">
        <v>105</v>
      </c>
      <c r="AIS22" s="75" t="s">
        <v>105</v>
      </c>
      <c r="AIT22" s="75" t="s">
        <v>105</v>
      </c>
      <c r="AIU22" s="75" t="s">
        <v>105</v>
      </c>
      <c r="AIV22" s="75" t="s">
        <v>105</v>
      </c>
      <c r="AIW22" s="75" t="s">
        <v>105</v>
      </c>
      <c r="AIX22" s="75" t="s">
        <v>105</v>
      </c>
      <c r="AIY22" s="75" t="s">
        <v>105</v>
      </c>
      <c r="AIZ22" s="75" t="s">
        <v>105</v>
      </c>
      <c r="AJA22" s="75" t="s">
        <v>105</v>
      </c>
      <c r="AJB22" s="75" t="s">
        <v>105</v>
      </c>
      <c r="AJC22" s="75" t="s">
        <v>105</v>
      </c>
      <c r="AJD22" s="75" t="s">
        <v>105</v>
      </c>
      <c r="AJE22" s="75" t="s">
        <v>105</v>
      </c>
      <c r="AJF22" s="75" t="s">
        <v>105</v>
      </c>
      <c r="AJG22" s="75" t="s">
        <v>105</v>
      </c>
      <c r="AJH22" s="75" t="s">
        <v>105</v>
      </c>
      <c r="AJI22" s="75" t="s">
        <v>105</v>
      </c>
      <c r="AJJ22" s="75" t="s">
        <v>105</v>
      </c>
      <c r="AJK22" s="75" t="s">
        <v>105</v>
      </c>
      <c r="AJL22" s="75" t="s">
        <v>105</v>
      </c>
      <c r="AJM22" s="75" t="s">
        <v>105</v>
      </c>
      <c r="AJN22" s="75" t="s">
        <v>105</v>
      </c>
      <c r="AJO22" s="75" t="s">
        <v>105</v>
      </c>
      <c r="AJP22" s="75" t="s">
        <v>105</v>
      </c>
      <c r="AJQ22" s="75" t="s">
        <v>105</v>
      </c>
      <c r="AJR22" s="75" t="s">
        <v>105</v>
      </c>
      <c r="AJS22" s="75" t="s">
        <v>105</v>
      </c>
      <c r="AJT22" s="75" t="s">
        <v>105</v>
      </c>
      <c r="AJU22" s="75" t="s">
        <v>105</v>
      </c>
      <c r="AJV22" s="75" t="s">
        <v>105</v>
      </c>
      <c r="AJW22" s="75" t="s">
        <v>105</v>
      </c>
      <c r="AJX22" s="75" t="s">
        <v>105</v>
      </c>
      <c r="AJY22" s="75" t="s">
        <v>105</v>
      </c>
      <c r="AJZ22" s="75" t="s">
        <v>105</v>
      </c>
      <c r="AKA22" s="75" t="s">
        <v>105</v>
      </c>
      <c r="AKB22" s="75" t="s">
        <v>105</v>
      </c>
      <c r="AKC22" s="75" t="s">
        <v>105</v>
      </c>
      <c r="AKD22" s="75" t="s">
        <v>105</v>
      </c>
      <c r="AKE22" s="75" t="s">
        <v>105</v>
      </c>
      <c r="AKF22" s="75" t="s">
        <v>105</v>
      </c>
      <c r="AKG22" s="75" t="s">
        <v>105</v>
      </c>
      <c r="AKH22" s="75" t="s">
        <v>105</v>
      </c>
      <c r="AKI22" s="75" t="s">
        <v>105</v>
      </c>
      <c r="AKJ22" s="75" t="s">
        <v>105</v>
      </c>
      <c r="AKK22" s="75" t="s">
        <v>105</v>
      </c>
      <c r="AKL22" s="75" t="s">
        <v>105</v>
      </c>
      <c r="AKM22" s="75" t="s">
        <v>105</v>
      </c>
      <c r="AKN22" s="75" t="s">
        <v>105</v>
      </c>
      <c r="AKO22" s="75" t="s">
        <v>105</v>
      </c>
      <c r="AKP22" s="75" t="s">
        <v>105</v>
      </c>
      <c r="AKQ22" s="75" t="s">
        <v>105</v>
      </c>
      <c r="AKR22" s="75" t="s">
        <v>105</v>
      </c>
      <c r="AKS22" s="75" t="s">
        <v>105</v>
      </c>
      <c r="AKT22" s="75" t="s">
        <v>105</v>
      </c>
      <c r="AKU22" s="75" t="s">
        <v>105</v>
      </c>
      <c r="AKV22" s="75" t="s">
        <v>105</v>
      </c>
      <c r="AKW22" s="75" t="s">
        <v>105</v>
      </c>
      <c r="AKX22" s="75" t="s">
        <v>105</v>
      </c>
      <c r="AKY22" s="75" t="s">
        <v>105</v>
      </c>
      <c r="AKZ22" s="75" t="s">
        <v>105</v>
      </c>
      <c r="ALA22" s="75" t="s">
        <v>105</v>
      </c>
      <c r="ALB22" s="75" t="s">
        <v>105</v>
      </c>
      <c r="ALC22" s="75" t="s">
        <v>105</v>
      </c>
      <c r="ALD22" s="75" t="s">
        <v>105</v>
      </c>
      <c r="ALE22" s="75" t="s">
        <v>105</v>
      </c>
      <c r="ALF22" s="75" t="s">
        <v>105</v>
      </c>
      <c r="ALG22" s="75" t="s">
        <v>105</v>
      </c>
      <c r="ALH22" s="75" t="s">
        <v>105</v>
      </c>
      <c r="ALI22" s="75" t="s">
        <v>105</v>
      </c>
      <c r="ALJ22" s="75" t="s">
        <v>105</v>
      </c>
      <c r="ALK22" s="75" t="s">
        <v>105</v>
      </c>
      <c r="ALL22" s="75" t="s">
        <v>105</v>
      </c>
      <c r="ALM22" s="75" t="s">
        <v>105</v>
      </c>
      <c r="ALN22" s="75" t="s">
        <v>105</v>
      </c>
      <c r="ALO22" s="75" t="s">
        <v>105</v>
      </c>
      <c r="ALP22" s="75" t="s">
        <v>105</v>
      </c>
      <c r="ALQ22" s="75" t="s">
        <v>105</v>
      </c>
      <c r="ALR22" s="75" t="s">
        <v>105</v>
      </c>
      <c r="ALS22" s="75" t="s">
        <v>105</v>
      </c>
      <c r="ALT22" s="75" t="s">
        <v>105</v>
      </c>
      <c r="ALU22" s="75" t="s">
        <v>105</v>
      </c>
      <c r="ALV22" s="75" t="s">
        <v>105</v>
      </c>
      <c r="ALW22" s="75" t="s">
        <v>105</v>
      </c>
      <c r="ALX22" s="75" t="s">
        <v>105</v>
      </c>
      <c r="ALY22" s="75" t="s">
        <v>105</v>
      </c>
      <c r="ALZ22" s="75" t="s">
        <v>105</v>
      </c>
      <c r="AMA22" s="75" t="s">
        <v>105</v>
      </c>
      <c r="AMB22" s="75" t="s">
        <v>105</v>
      </c>
      <c r="AMC22" s="75" t="s">
        <v>105</v>
      </c>
      <c r="AMD22" s="75" t="s">
        <v>105</v>
      </c>
      <c r="AME22" s="75" t="s">
        <v>105</v>
      </c>
      <c r="AMF22" s="75" t="s">
        <v>105</v>
      </c>
      <c r="AMG22" s="75" t="s">
        <v>105</v>
      </c>
      <c r="AMH22" s="75" t="s">
        <v>105</v>
      </c>
      <c r="AMI22" s="75" t="s">
        <v>105</v>
      </c>
      <c r="AMJ22" s="75" t="s">
        <v>105</v>
      </c>
      <c r="AMK22" s="75" t="s">
        <v>105</v>
      </c>
      <c r="AML22" s="75" t="s">
        <v>105</v>
      </c>
      <c r="AMM22" s="75" t="s">
        <v>105</v>
      </c>
      <c r="AMN22" s="75" t="s">
        <v>105</v>
      </c>
      <c r="AMO22" s="75" t="s">
        <v>105</v>
      </c>
      <c r="AMP22" s="75" t="s">
        <v>105</v>
      </c>
      <c r="AMQ22" s="75" t="s">
        <v>105</v>
      </c>
      <c r="AMR22" s="75" t="s">
        <v>105</v>
      </c>
      <c r="AMS22" s="75" t="s">
        <v>105</v>
      </c>
      <c r="AMT22" s="75" t="s">
        <v>105</v>
      </c>
      <c r="AMU22" s="75" t="s">
        <v>105</v>
      </c>
      <c r="AMV22" s="75" t="s">
        <v>105</v>
      </c>
      <c r="AMW22" s="75" t="s">
        <v>105</v>
      </c>
      <c r="AMX22" s="75" t="s">
        <v>105</v>
      </c>
      <c r="AMY22" s="75" t="s">
        <v>105</v>
      </c>
      <c r="AMZ22" s="75" t="s">
        <v>105</v>
      </c>
      <c r="ANA22" s="75" t="s">
        <v>105</v>
      </c>
      <c r="ANB22" s="75" t="s">
        <v>105</v>
      </c>
      <c r="ANC22" s="75" t="s">
        <v>105</v>
      </c>
      <c r="AND22" s="75" t="s">
        <v>105</v>
      </c>
      <c r="ANE22" s="75" t="s">
        <v>105</v>
      </c>
      <c r="ANF22" s="75" t="s">
        <v>105</v>
      </c>
      <c r="ANG22" s="75" t="s">
        <v>105</v>
      </c>
      <c r="ANH22" s="75" t="s">
        <v>105</v>
      </c>
      <c r="ANI22" s="75" t="s">
        <v>105</v>
      </c>
      <c r="ANJ22" s="75" t="s">
        <v>105</v>
      </c>
      <c r="ANK22" s="75" t="s">
        <v>105</v>
      </c>
      <c r="ANL22" s="75" t="s">
        <v>105</v>
      </c>
      <c r="ANM22" s="75" t="s">
        <v>105</v>
      </c>
      <c r="ANN22" s="75" t="s">
        <v>105</v>
      </c>
      <c r="ANO22" s="75" t="s">
        <v>105</v>
      </c>
      <c r="ANP22" s="75" t="s">
        <v>105</v>
      </c>
      <c r="ANQ22" s="75" t="s">
        <v>105</v>
      </c>
      <c r="ANR22" s="75" t="s">
        <v>105</v>
      </c>
      <c r="ANS22" s="75" t="s">
        <v>105</v>
      </c>
      <c r="ANT22" s="75" t="s">
        <v>105</v>
      </c>
      <c r="ANU22" s="75" t="s">
        <v>105</v>
      </c>
      <c r="ANV22" s="75" t="s">
        <v>105</v>
      </c>
      <c r="ANW22" s="75" t="s">
        <v>105</v>
      </c>
      <c r="ANX22" s="75" t="s">
        <v>105</v>
      </c>
      <c r="ANY22" s="75" t="s">
        <v>105</v>
      </c>
      <c r="ANZ22" s="75" t="s">
        <v>105</v>
      </c>
      <c r="AOA22" s="75" t="s">
        <v>105</v>
      </c>
      <c r="AOB22" s="75" t="s">
        <v>105</v>
      </c>
      <c r="AOC22" s="75" t="s">
        <v>105</v>
      </c>
      <c r="AOD22" s="75" t="s">
        <v>105</v>
      </c>
      <c r="AOE22" s="75" t="s">
        <v>105</v>
      </c>
      <c r="AOF22" s="75" t="s">
        <v>105</v>
      </c>
      <c r="AOG22" s="75" t="s">
        <v>105</v>
      </c>
      <c r="AOH22" s="75" t="s">
        <v>105</v>
      </c>
      <c r="AOI22" s="75" t="s">
        <v>105</v>
      </c>
      <c r="AOJ22" s="75" t="s">
        <v>105</v>
      </c>
      <c r="AOK22" s="75" t="s">
        <v>105</v>
      </c>
      <c r="AOL22" s="75" t="s">
        <v>105</v>
      </c>
      <c r="AOM22" s="75" t="s">
        <v>105</v>
      </c>
      <c r="AON22" s="75" t="s">
        <v>105</v>
      </c>
      <c r="AOO22" s="75" t="s">
        <v>105</v>
      </c>
      <c r="AOP22" s="75" t="s">
        <v>105</v>
      </c>
      <c r="AOQ22" s="75" t="s">
        <v>105</v>
      </c>
      <c r="AOR22" s="75" t="s">
        <v>105</v>
      </c>
      <c r="AOS22" s="75" t="s">
        <v>105</v>
      </c>
      <c r="AOT22" s="75" t="s">
        <v>105</v>
      </c>
      <c r="AOU22" s="75" t="s">
        <v>105</v>
      </c>
      <c r="AOV22" s="75" t="s">
        <v>105</v>
      </c>
      <c r="AOW22" s="75" t="s">
        <v>105</v>
      </c>
      <c r="AOX22" s="75" t="s">
        <v>105</v>
      </c>
      <c r="AOY22" s="75" t="s">
        <v>105</v>
      </c>
      <c r="AOZ22" s="75" t="s">
        <v>105</v>
      </c>
      <c r="APA22" s="75" t="s">
        <v>105</v>
      </c>
      <c r="APB22" s="75" t="s">
        <v>105</v>
      </c>
      <c r="APC22" s="75" t="s">
        <v>105</v>
      </c>
      <c r="APD22" s="75" t="s">
        <v>105</v>
      </c>
      <c r="APE22" s="75" t="s">
        <v>105</v>
      </c>
      <c r="APF22" s="75" t="s">
        <v>105</v>
      </c>
      <c r="APG22" s="75" t="s">
        <v>105</v>
      </c>
      <c r="APH22" s="75" t="s">
        <v>105</v>
      </c>
      <c r="API22" s="75" t="s">
        <v>105</v>
      </c>
      <c r="APJ22" s="75" t="s">
        <v>105</v>
      </c>
      <c r="APK22" s="75" t="s">
        <v>105</v>
      </c>
      <c r="APL22" s="75" t="s">
        <v>105</v>
      </c>
      <c r="APM22" s="75" t="s">
        <v>105</v>
      </c>
      <c r="APN22" s="75" t="s">
        <v>105</v>
      </c>
      <c r="APO22" s="75" t="s">
        <v>105</v>
      </c>
      <c r="APP22" s="75" t="s">
        <v>105</v>
      </c>
      <c r="APQ22" s="75" t="s">
        <v>105</v>
      </c>
      <c r="APR22" s="75" t="s">
        <v>105</v>
      </c>
      <c r="APS22" s="75" t="s">
        <v>105</v>
      </c>
      <c r="APT22" s="75" t="s">
        <v>105</v>
      </c>
      <c r="APU22" s="75" t="s">
        <v>105</v>
      </c>
      <c r="APV22" s="75" t="s">
        <v>105</v>
      </c>
      <c r="APW22" s="75" t="s">
        <v>105</v>
      </c>
      <c r="APX22" s="75" t="s">
        <v>105</v>
      </c>
      <c r="APY22" s="75" t="s">
        <v>105</v>
      </c>
      <c r="APZ22" s="75" t="s">
        <v>105</v>
      </c>
      <c r="AQA22" s="75" t="s">
        <v>105</v>
      </c>
      <c r="AQB22" s="75" t="s">
        <v>105</v>
      </c>
      <c r="AQC22" s="75" t="s">
        <v>105</v>
      </c>
      <c r="AQD22" s="75" t="s">
        <v>105</v>
      </c>
      <c r="AQE22" s="75" t="s">
        <v>105</v>
      </c>
      <c r="AQF22" s="75" t="s">
        <v>105</v>
      </c>
      <c r="AQG22" s="75" t="s">
        <v>105</v>
      </c>
      <c r="AQH22" s="75" t="s">
        <v>105</v>
      </c>
      <c r="AQI22" s="75" t="s">
        <v>105</v>
      </c>
      <c r="AQJ22" s="75" t="s">
        <v>105</v>
      </c>
      <c r="AQK22" s="75" t="s">
        <v>105</v>
      </c>
      <c r="AQL22" s="75" t="s">
        <v>105</v>
      </c>
      <c r="AQM22" s="75" t="s">
        <v>105</v>
      </c>
      <c r="AQN22" s="75" t="s">
        <v>105</v>
      </c>
      <c r="AQO22" s="75" t="s">
        <v>105</v>
      </c>
      <c r="AQP22" s="75" t="s">
        <v>105</v>
      </c>
      <c r="AQQ22" s="75" t="s">
        <v>105</v>
      </c>
      <c r="AQR22" s="75" t="s">
        <v>105</v>
      </c>
      <c r="AQS22" s="75" t="s">
        <v>105</v>
      </c>
      <c r="AQT22" s="75" t="s">
        <v>105</v>
      </c>
      <c r="AQU22" s="75" t="s">
        <v>105</v>
      </c>
      <c r="AQV22" s="75" t="s">
        <v>105</v>
      </c>
      <c r="AQW22" s="75" t="s">
        <v>105</v>
      </c>
      <c r="AQX22" s="75" t="s">
        <v>105</v>
      </c>
      <c r="AQY22" s="75" t="s">
        <v>105</v>
      </c>
      <c r="AQZ22" s="75" t="s">
        <v>105</v>
      </c>
      <c r="ARA22" s="75" t="s">
        <v>105</v>
      </c>
      <c r="ARB22" s="75" t="s">
        <v>105</v>
      </c>
      <c r="ARC22" s="75" t="s">
        <v>105</v>
      </c>
      <c r="ARD22" s="75" t="s">
        <v>105</v>
      </c>
      <c r="ARE22" s="75" t="s">
        <v>105</v>
      </c>
      <c r="ARF22" s="75" t="s">
        <v>105</v>
      </c>
      <c r="ARG22" s="75" t="s">
        <v>105</v>
      </c>
      <c r="ARH22" s="75" t="s">
        <v>105</v>
      </c>
      <c r="ARI22" s="75" t="s">
        <v>105</v>
      </c>
      <c r="ARJ22" s="75" t="s">
        <v>105</v>
      </c>
      <c r="ARK22" s="75" t="s">
        <v>105</v>
      </c>
      <c r="ARL22" s="75" t="s">
        <v>105</v>
      </c>
      <c r="ARM22" s="75" t="s">
        <v>105</v>
      </c>
      <c r="ARN22" s="75" t="s">
        <v>105</v>
      </c>
      <c r="ARO22" s="75" t="s">
        <v>105</v>
      </c>
      <c r="ARP22" s="75" t="s">
        <v>105</v>
      </c>
      <c r="ARQ22" s="75" t="s">
        <v>105</v>
      </c>
      <c r="ARR22" s="75" t="s">
        <v>105</v>
      </c>
      <c r="ARS22" s="75" t="s">
        <v>105</v>
      </c>
      <c r="ART22" s="75" t="s">
        <v>105</v>
      </c>
      <c r="ARU22" s="75" t="s">
        <v>105</v>
      </c>
      <c r="ARV22" s="75" t="s">
        <v>105</v>
      </c>
      <c r="ARW22" s="75" t="s">
        <v>105</v>
      </c>
      <c r="ARX22" s="75" t="s">
        <v>105</v>
      </c>
      <c r="ARY22" s="75" t="s">
        <v>105</v>
      </c>
      <c r="ARZ22" s="75" t="s">
        <v>105</v>
      </c>
      <c r="ASA22" s="75" t="s">
        <v>105</v>
      </c>
      <c r="ASB22" s="75" t="s">
        <v>105</v>
      </c>
      <c r="ASC22" s="75" t="s">
        <v>105</v>
      </c>
      <c r="ASD22" s="75" t="s">
        <v>105</v>
      </c>
      <c r="ASE22" s="75" t="s">
        <v>105</v>
      </c>
      <c r="ASF22" s="75" t="s">
        <v>105</v>
      </c>
      <c r="ASG22" s="75" t="s">
        <v>105</v>
      </c>
      <c r="ASH22" s="75" t="s">
        <v>105</v>
      </c>
      <c r="ASI22" s="75" t="s">
        <v>105</v>
      </c>
      <c r="ASJ22" s="75" t="s">
        <v>105</v>
      </c>
      <c r="ASK22" s="75" t="s">
        <v>105</v>
      </c>
      <c r="ASL22" s="75" t="s">
        <v>105</v>
      </c>
      <c r="ASM22" s="75" t="s">
        <v>105</v>
      </c>
      <c r="ASN22" s="75" t="s">
        <v>105</v>
      </c>
      <c r="ASO22" s="75" t="s">
        <v>105</v>
      </c>
      <c r="ASP22" s="75" t="s">
        <v>105</v>
      </c>
      <c r="ASQ22" s="75" t="s">
        <v>105</v>
      </c>
      <c r="ASR22" s="75" t="s">
        <v>105</v>
      </c>
      <c r="ASS22" s="75" t="s">
        <v>105</v>
      </c>
      <c r="AST22" s="75" t="s">
        <v>105</v>
      </c>
      <c r="ASU22" s="75" t="s">
        <v>105</v>
      </c>
      <c r="ASV22" s="75" t="s">
        <v>105</v>
      </c>
      <c r="ASW22" s="75" t="s">
        <v>105</v>
      </c>
      <c r="ASX22" s="75" t="s">
        <v>105</v>
      </c>
      <c r="ASY22" s="75" t="s">
        <v>105</v>
      </c>
      <c r="ASZ22" s="75" t="s">
        <v>105</v>
      </c>
      <c r="ATA22" s="75" t="s">
        <v>105</v>
      </c>
      <c r="ATB22" s="75" t="s">
        <v>105</v>
      </c>
      <c r="ATC22" s="75" t="s">
        <v>105</v>
      </c>
      <c r="ATD22" s="75" t="s">
        <v>105</v>
      </c>
      <c r="ATE22" s="75" t="s">
        <v>105</v>
      </c>
      <c r="ATF22" s="75" t="s">
        <v>105</v>
      </c>
      <c r="ATG22" s="75" t="s">
        <v>105</v>
      </c>
      <c r="ATH22" s="75" t="s">
        <v>105</v>
      </c>
      <c r="ATI22" s="75" t="s">
        <v>105</v>
      </c>
      <c r="ATJ22" s="75" t="s">
        <v>105</v>
      </c>
      <c r="ATK22" s="75" t="s">
        <v>105</v>
      </c>
      <c r="ATL22" s="75" t="s">
        <v>105</v>
      </c>
      <c r="ATM22" s="75" t="s">
        <v>105</v>
      </c>
      <c r="ATN22" s="75" t="s">
        <v>105</v>
      </c>
      <c r="ATO22" s="75" t="s">
        <v>105</v>
      </c>
      <c r="ATP22" s="75" t="s">
        <v>105</v>
      </c>
      <c r="ATQ22" s="75" t="s">
        <v>105</v>
      </c>
      <c r="ATR22" s="75" t="s">
        <v>105</v>
      </c>
      <c r="ATS22" s="75" t="s">
        <v>105</v>
      </c>
      <c r="ATT22" s="75" t="s">
        <v>105</v>
      </c>
      <c r="ATU22" s="75" t="s">
        <v>105</v>
      </c>
      <c r="ATV22" s="75" t="s">
        <v>105</v>
      </c>
      <c r="ATW22" s="75" t="s">
        <v>105</v>
      </c>
      <c r="ATX22" s="75" t="s">
        <v>105</v>
      </c>
      <c r="ATY22" s="75" t="s">
        <v>105</v>
      </c>
      <c r="ATZ22" s="75" t="s">
        <v>105</v>
      </c>
      <c r="AUA22" s="75" t="s">
        <v>105</v>
      </c>
      <c r="AUB22" s="75" t="s">
        <v>105</v>
      </c>
      <c r="AUC22" s="75" t="s">
        <v>105</v>
      </c>
      <c r="AUD22" s="75" t="s">
        <v>105</v>
      </c>
      <c r="AUE22" s="75" t="s">
        <v>105</v>
      </c>
      <c r="AUF22" s="75" t="s">
        <v>105</v>
      </c>
      <c r="AUG22" s="75" t="s">
        <v>105</v>
      </c>
      <c r="AUH22" s="75" t="s">
        <v>105</v>
      </c>
      <c r="AUI22" s="75" t="s">
        <v>105</v>
      </c>
      <c r="AUJ22" s="75" t="s">
        <v>105</v>
      </c>
      <c r="AUK22" s="75" t="s">
        <v>105</v>
      </c>
      <c r="AUL22" s="75" t="s">
        <v>105</v>
      </c>
      <c r="AUM22" s="75" t="s">
        <v>105</v>
      </c>
      <c r="AUN22" s="75" t="s">
        <v>105</v>
      </c>
      <c r="AUO22" s="75" t="s">
        <v>105</v>
      </c>
      <c r="AUP22" s="75" t="s">
        <v>105</v>
      </c>
      <c r="AUQ22" s="75" t="s">
        <v>105</v>
      </c>
      <c r="AUR22" s="75" t="s">
        <v>105</v>
      </c>
      <c r="AUS22" s="75" t="s">
        <v>105</v>
      </c>
      <c r="AUT22" s="75" t="s">
        <v>105</v>
      </c>
      <c r="AUU22" s="75" t="s">
        <v>105</v>
      </c>
      <c r="AUV22" s="75" t="s">
        <v>105</v>
      </c>
      <c r="AUW22" s="75" t="s">
        <v>105</v>
      </c>
      <c r="AUX22" s="75" t="s">
        <v>105</v>
      </c>
      <c r="AUY22" s="75" t="s">
        <v>105</v>
      </c>
      <c r="AUZ22" s="75" t="s">
        <v>105</v>
      </c>
      <c r="AVA22" s="75" t="s">
        <v>105</v>
      </c>
      <c r="AVB22" s="75" t="s">
        <v>105</v>
      </c>
      <c r="AVC22" s="75" t="s">
        <v>105</v>
      </c>
      <c r="AVD22" s="75" t="s">
        <v>105</v>
      </c>
      <c r="AVE22" s="75" t="s">
        <v>105</v>
      </c>
      <c r="AVF22" s="75" t="s">
        <v>105</v>
      </c>
      <c r="AVG22" s="75" t="s">
        <v>105</v>
      </c>
      <c r="AVH22" s="75" t="s">
        <v>105</v>
      </c>
      <c r="AVI22" s="75" t="s">
        <v>105</v>
      </c>
      <c r="AVJ22" s="75" t="s">
        <v>105</v>
      </c>
      <c r="AVK22" s="75" t="s">
        <v>105</v>
      </c>
      <c r="AVL22" s="75" t="s">
        <v>105</v>
      </c>
      <c r="AVM22" s="75" t="s">
        <v>105</v>
      </c>
      <c r="AVN22" s="75" t="s">
        <v>105</v>
      </c>
      <c r="AVO22" s="75" t="s">
        <v>105</v>
      </c>
      <c r="AVP22" s="75" t="s">
        <v>105</v>
      </c>
      <c r="AVQ22" s="75" t="s">
        <v>105</v>
      </c>
      <c r="AVR22" s="75" t="s">
        <v>105</v>
      </c>
      <c r="AVS22" s="75" t="s">
        <v>105</v>
      </c>
      <c r="AVT22" s="75" t="s">
        <v>105</v>
      </c>
      <c r="AVU22" s="75" t="s">
        <v>105</v>
      </c>
      <c r="AVV22" s="75" t="s">
        <v>105</v>
      </c>
      <c r="AVW22" s="75" t="s">
        <v>105</v>
      </c>
      <c r="AVX22" s="75" t="s">
        <v>105</v>
      </c>
      <c r="AVY22" s="75" t="s">
        <v>105</v>
      </c>
      <c r="AVZ22" s="75" t="s">
        <v>105</v>
      </c>
      <c r="AWA22" s="75" t="s">
        <v>105</v>
      </c>
      <c r="AWB22" s="75" t="s">
        <v>105</v>
      </c>
      <c r="AWC22" s="75" t="s">
        <v>105</v>
      </c>
      <c r="AWD22" s="75" t="s">
        <v>105</v>
      </c>
      <c r="AWE22" s="75" t="s">
        <v>105</v>
      </c>
      <c r="AWF22" s="75" t="s">
        <v>105</v>
      </c>
      <c r="AWG22" s="75" t="s">
        <v>105</v>
      </c>
      <c r="AWH22" s="75" t="s">
        <v>105</v>
      </c>
      <c r="AWI22" s="75" t="s">
        <v>105</v>
      </c>
      <c r="AWJ22" s="75" t="s">
        <v>105</v>
      </c>
      <c r="AWK22" s="75" t="s">
        <v>105</v>
      </c>
      <c r="AWL22" s="75" t="s">
        <v>105</v>
      </c>
      <c r="AWM22" s="75" t="s">
        <v>105</v>
      </c>
      <c r="AWN22" s="75" t="s">
        <v>105</v>
      </c>
      <c r="AWO22" s="75" t="s">
        <v>105</v>
      </c>
      <c r="AWP22" s="75" t="s">
        <v>105</v>
      </c>
      <c r="AWQ22" s="75" t="s">
        <v>105</v>
      </c>
      <c r="AWR22" s="75" t="s">
        <v>105</v>
      </c>
      <c r="AWS22" s="75" t="s">
        <v>105</v>
      </c>
      <c r="AWT22" s="75" t="s">
        <v>105</v>
      </c>
      <c r="AWU22" s="75" t="s">
        <v>105</v>
      </c>
      <c r="AWV22" s="75" t="s">
        <v>105</v>
      </c>
      <c r="AWW22" s="75" t="s">
        <v>105</v>
      </c>
      <c r="AWX22" s="75" t="s">
        <v>105</v>
      </c>
      <c r="AWY22" s="75" t="s">
        <v>105</v>
      </c>
      <c r="AWZ22" s="75" t="s">
        <v>105</v>
      </c>
      <c r="AXA22" s="75" t="s">
        <v>105</v>
      </c>
      <c r="AXB22" s="75" t="s">
        <v>105</v>
      </c>
      <c r="AXC22" s="75" t="s">
        <v>105</v>
      </c>
      <c r="AXD22" s="75" t="s">
        <v>105</v>
      </c>
      <c r="AXE22" s="75" t="s">
        <v>105</v>
      </c>
      <c r="AXF22" s="75" t="s">
        <v>105</v>
      </c>
      <c r="AXG22" s="75" t="s">
        <v>105</v>
      </c>
      <c r="AXH22" s="75" t="s">
        <v>105</v>
      </c>
      <c r="AXI22" s="75" t="s">
        <v>105</v>
      </c>
      <c r="AXJ22" s="75" t="s">
        <v>105</v>
      </c>
      <c r="AXK22" s="75" t="s">
        <v>105</v>
      </c>
      <c r="AXL22" s="75" t="s">
        <v>105</v>
      </c>
      <c r="AXM22" s="75" t="s">
        <v>105</v>
      </c>
      <c r="AXN22" s="75" t="s">
        <v>105</v>
      </c>
      <c r="AXO22" s="75" t="s">
        <v>105</v>
      </c>
      <c r="AXP22" s="75" t="s">
        <v>105</v>
      </c>
      <c r="AXQ22" s="75" t="s">
        <v>105</v>
      </c>
      <c r="AXR22" s="75" t="s">
        <v>105</v>
      </c>
      <c r="AXS22" s="75" t="s">
        <v>105</v>
      </c>
      <c r="AXT22" s="75" t="s">
        <v>105</v>
      </c>
      <c r="AXU22" s="75" t="s">
        <v>105</v>
      </c>
      <c r="AXV22" s="75" t="s">
        <v>105</v>
      </c>
      <c r="AXW22" s="75" t="s">
        <v>105</v>
      </c>
      <c r="AXX22" s="75" t="s">
        <v>105</v>
      </c>
      <c r="AXY22" s="75" t="s">
        <v>105</v>
      </c>
      <c r="AXZ22" s="75" t="s">
        <v>105</v>
      </c>
      <c r="AYA22" s="75" t="s">
        <v>105</v>
      </c>
      <c r="AYB22" s="75" t="s">
        <v>105</v>
      </c>
      <c r="AYC22" s="75" t="s">
        <v>105</v>
      </c>
      <c r="AYD22" s="75" t="s">
        <v>105</v>
      </c>
      <c r="AYE22" s="75" t="s">
        <v>105</v>
      </c>
      <c r="AYF22" s="75" t="s">
        <v>105</v>
      </c>
      <c r="AYG22" s="75" t="s">
        <v>105</v>
      </c>
      <c r="AYH22" s="75" t="s">
        <v>105</v>
      </c>
      <c r="AYI22" s="75" t="s">
        <v>105</v>
      </c>
      <c r="AYJ22" s="75" t="s">
        <v>105</v>
      </c>
      <c r="AYK22" s="75" t="s">
        <v>105</v>
      </c>
      <c r="AYL22" s="75" t="s">
        <v>105</v>
      </c>
      <c r="AYM22" s="75" t="s">
        <v>105</v>
      </c>
      <c r="AYN22" s="75" t="s">
        <v>105</v>
      </c>
      <c r="AYO22" s="75" t="s">
        <v>105</v>
      </c>
      <c r="AYP22" s="75" t="s">
        <v>105</v>
      </c>
      <c r="AYQ22" s="75" t="s">
        <v>105</v>
      </c>
      <c r="AYR22" s="75" t="s">
        <v>105</v>
      </c>
      <c r="AYS22" s="75" t="s">
        <v>105</v>
      </c>
      <c r="AYT22" s="75" t="s">
        <v>105</v>
      </c>
      <c r="AYU22" s="75" t="s">
        <v>105</v>
      </c>
      <c r="AYV22" s="75" t="s">
        <v>105</v>
      </c>
      <c r="AYW22" s="75" t="s">
        <v>105</v>
      </c>
      <c r="AYX22" s="75" t="s">
        <v>105</v>
      </c>
      <c r="AYY22" s="75" t="s">
        <v>105</v>
      </c>
      <c r="AYZ22" s="75" t="s">
        <v>105</v>
      </c>
      <c r="AZA22" s="75" t="s">
        <v>105</v>
      </c>
      <c r="AZB22" s="75" t="s">
        <v>105</v>
      </c>
      <c r="AZC22" s="75" t="s">
        <v>105</v>
      </c>
      <c r="AZD22" s="75" t="s">
        <v>105</v>
      </c>
      <c r="AZE22" s="75" t="s">
        <v>105</v>
      </c>
      <c r="AZF22" s="75" t="s">
        <v>105</v>
      </c>
      <c r="AZG22" s="75" t="s">
        <v>105</v>
      </c>
      <c r="AZH22" s="75" t="s">
        <v>105</v>
      </c>
      <c r="AZI22" s="75" t="s">
        <v>105</v>
      </c>
      <c r="AZJ22" s="75" t="s">
        <v>105</v>
      </c>
      <c r="AZK22" s="75" t="s">
        <v>105</v>
      </c>
      <c r="AZL22" s="75" t="s">
        <v>105</v>
      </c>
      <c r="AZM22" s="75" t="s">
        <v>105</v>
      </c>
      <c r="AZN22" s="75" t="s">
        <v>105</v>
      </c>
      <c r="AZO22" s="75" t="s">
        <v>105</v>
      </c>
      <c r="AZP22" s="75" t="s">
        <v>105</v>
      </c>
      <c r="AZQ22" s="75" t="s">
        <v>105</v>
      </c>
      <c r="AZR22" s="75" t="s">
        <v>105</v>
      </c>
      <c r="AZS22" s="75" t="s">
        <v>105</v>
      </c>
      <c r="AZT22" s="75" t="s">
        <v>105</v>
      </c>
      <c r="AZU22" s="75" t="s">
        <v>105</v>
      </c>
      <c r="AZV22" s="75" t="s">
        <v>105</v>
      </c>
      <c r="AZW22" s="75" t="s">
        <v>105</v>
      </c>
      <c r="AZX22" s="75" t="s">
        <v>105</v>
      </c>
      <c r="AZY22" s="75" t="s">
        <v>105</v>
      </c>
      <c r="AZZ22" s="75" t="s">
        <v>105</v>
      </c>
      <c r="BAA22" s="75" t="s">
        <v>105</v>
      </c>
      <c r="BAB22" s="75" t="s">
        <v>105</v>
      </c>
      <c r="BAC22" s="75" t="s">
        <v>105</v>
      </c>
      <c r="BAD22" s="75" t="s">
        <v>105</v>
      </c>
      <c r="BAE22" s="75" t="s">
        <v>105</v>
      </c>
      <c r="BAF22" s="75" t="s">
        <v>105</v>
      </c>
      <c r="BAG22" s="75" t="s">
        <v>105</v>
      </c>
      <c r="BAH22" s="75" t="s">
        <v>105</v>
      </c>
      <c r="BAI22" s="75" t="s">
        <v>105</v>
      </c>
      <c r="BAJ22" s="75" t="s">
        <v>105</v>
      </c>
      <c r="BAK22" s="75" t="s">
        <v>105</v>
      </c>
      <c r="BAL22" s="75" t="s">
        <v>105</v>
      </c>
      <c r="BAM22" s="75" t="s">
        <v>105</v>
      </c>
      <c r="BAN22" s="75" t="s">
        <v>105</v>
      </c>
      <c r="BAO22" s="75" t="s">
        <v>105</v>
      </c>
      <c r="BAP22" s="75" t="s">
        <v>105</v>
      </c>
      <c r="BAQ22" s="75" t="s">
        <v>105</v>
      </c>
      <c r="BAR22" s="75" t="s">
        <v>105</v>
      </c>
      <c r="BAS22" s="75" t="s">
        <v>105</v>
      </c>
      <c r="BAT22" s="75" t="s">
        <v>105</v>
      </c>
      <c r="BAU22" s="75" t="s">
        <v>105</v>
      </c>
      <c r="BAV22" s="75" t="s">
        <v>105</v>
      </c>
      <c r="BAW22" s="75" t="s">
        <v>105</v>
      </c>
      <c r="BAX22" s="75" t="s">
        <v>105</v>
      </c>
      <c r="BAY22" s="75" t="s">
        <v>105</v>
      </c>
      <c r="BAZ22" s="75" t="s">
        <v>105</v>
      </c>
      <c r="BBA22" s="75" t="s">
        <v>105</v>
      </c>
      <c r="BBB22" s="75" t="s">
        <v>105</v>
      </c>
      <c r="BBC22" s="75" t="s">
        <v>105</v>
      </c>
      <c r="BBD22" s="75" t="s">
        <v>105</v>
      </c>
      <c r="BBE22" s="75" t="s">
        <v>105</v>
      </c>
      <c r="BBF22" s="75" t="s">
        <v>105</v>
      </c>
      <c r="BBG22" s="75" t="s">
        <v>105</v>
      </c>
      <c r="BBH22" s="75" t="s">
        <v>105</v>
      </c>
      <c r="BBI22" s="75" t="s">
        <v>105</v>
      </c>
      <c r="BBJ22" s="75" t="s">
        <v>105</v>
      </c>
      <c r="BBK22" s="75" t="s">
        <v>105</v>
      </c>
      <c r="BBL22" s="75" t="s">
        <v>105</v>
      </c>
      <c r="BBM22" s="75" t="s">
        <v>105</v>
      </c>
      <c r="BBN22" s="75" t="s">
        <v>105</v>
      </c>
      <c r="BBO22" s="75" t="s">
        <v>105</v>
      </c>
      <c r="BBP22" s="75" t="s">
        <v>105</v>
      </c>
      <c r="BBQ22" s="75" t="s">
        <v>105</v>
      </c>
      <c r="BBR22" s="75" t="s">
        <v>105</v>
      </c>
      <c r="BBS22" s="75" t="s">
        <v>105</v>
      </c>
      <c r="BBT22" s="75" t="s">
        <v>105</v>
      </c>
      <c r="BBU22" s="75" t="s">
        <v>105</v>
      </c>
      <c r="BBV22" s="75" t="s">
        <v>105</v>
      </c>
      <c r="BBW22" s="75" t="s">
        <v>105</v>
      </c>
      <c r="BBX22" s="75" t="s">
        <v>105</v>
      </c>
      <c r="BBY22" s="75" t="s">
        <v>105</v>
      </c>
      <c r="BBZ22" s="75" t="s">
        <v>105</v>
      </c>
      <c r="BCA22" s="75" t="s">
        <v>105</v>
      </c>
      <c r="BCB22" s="75" t="s">
        <v>105</v>
      </c>
      <c r="BCC22" s="75" t="s">
        <v>105</v>
      </c>
      <c r="BCD22" s="75" t="s">
        <v>105</v>
      </c>
      <c r="BCE22" s="75" t="s">
        <v>105</v>
      </c>
      <c r="BCF22" s="75" t="s">
        <v>105</v>
      </c>
      <c r="BCG22" s="75" t="s">
        <v>105</v>
      </c>
      <c r="BCH22" s="75" t="s">
        <v>105</v>
      </c>
      <c r="BCI22" s="75" t="s">
        <v>105</v>
      </c>
      <c r="BCJ22" s="75" t="s">
        <v>105</v>
      </c>
      <c r="BCK22" s="75" t="s">
        <v>105</v>
      </c>
      <c r="BCL22" s="75" t="s">
        <v>105</v>
      </c>
      <c r="BCM22" s="75" t="s">
        <v>105</v>
      </c>
      <c r="BCN22" s="75" t="s">
        <v>105</v>
      </c>
      <c r="BCO22" s="75" t="s">
        <v>105</v>
      </c>
      <c r="BCP22" s="75" t="s">
        <v>105</v>
      </c>
      <c r="BCQ22" s="75" t="s">
        <v>105</v>
      </c>
      <c r="BCR22" s="75" t="s">
        <v>105</v>
      </c>
      <c r="BCS22" s="75" t="s">
        <v>105</v>
      </c>
      <c r="BCT22" s="75" t="s">
        <v>105</v>
      </c>
      <c r="BCU22" s="75" t="s">
        <v>105</v>
      </c>
      <c r="BCV22" s="75" t="s">
        <v>105</v>
      </c>
      <c r="BCW22" s="75" t="s">
        <v>105</v>
      </c>
      <c r="BCX22" s="75" t="s">
        <v>105</v>
      </c>
      <c r="BCY22" s="75" t="s">
        <v>105</v>
      </c>
      <c r="BCZ22" s="75" t="s">
        <v>105</v>
      </c>
      <c r="BDA22" s="75" t="s">
        <v>105</v>
      </c>
      <c r="BDB22" s="75" t="s">
        <v>105</v>
      </c>
      <c r="BDC22" s="75" t="s">
        <v>105</v>
      </c>
      <c r="BDD22" s="75" t="s">
        <v>105</v>
      </c>
      <c r="BDE22" s="75" t="s">
        <v>105</v>
      </c>
      <c r="BDF22" s="75" t="s">
        <v>105</v>
      </c>
      <c r="BDG22" s="75" t="s">
        <v>105</v>
      </c>
      <c r="BDH22" s="75" t="s">
        <v>105</v>
      </c>
      <c r="BDI22" s="75" t="s">
        <v>105</v>
      </c>
      <c r="BDJ22" s="75" t="s">
        <v>105</v>
      </c>
      <c r="BDK22" s="75" t="s">
        <v>105</v>
      </c>
      <c r="BDL22" s="75" t="s">
        <v>105</v>
      </c>
      <c r="BDM22" s="75" t="s">
        <v>105</v>
      </c>
      <c r="BDN22" s="75" t="s">
        <v>105</v>
      </c>
      <c r="BDO22" s="75" t="s">
        <v>105</v>
      </c>
      <c r="BDP22" s="75" t="s">
        <v>105</v>
      </c>
      <c r="BDQ22" s="75" t="s">
        <v>105</v>
      </c>
      <c r="BDR22" s="75" t="s">
        <v>105</v>
      </c>
      <c r="BDS22" s="75" t="s">
        <v>105</v>
      </c>
      <c r="BDT22" s="75" t="s">
        <v>105</v>
      </c>
      <c r="BDU22" s="75" t="s">
        <v>105</v>
      </c>
      <c r="BDV22" s="75" t="s">
        <v>105</v>
      </c>
      <c r="BDW22" s="75" t="s">
        <v>105</v>
      </c>
      <c r="BDX22" s="75" t="s">
        <v>105</v>
      </c>
      <c r="BDY22" s="75" t="s">
        <v>105</v>
      </c>
      <c r="BDZ22" s="75" t="s">
        <v>105</v>
      </c>
      <c r="BEA22" s="75" t="s">
        <v>105</v>
      </c>
      <c r="BEB22" s="75" t="s">
        <v>105</v>
      </c>
      <c r="BEC22" s="75" t="s">
        <v>105</v>
      </c>
      <c r="BED22" s="75" t="s">
        <v>105</v>
      </c>
      <c r="BEE22" s="75" t="s">
        <v>105</v>
      </c>
      <c r="BEF22" s="75" t="s">
        <v>105</v>
      </c>
      <c r="BEG22" s="75" t="s">
        <v>105</v>
      </c>
      <c r="BEH22" s="75" t="s">
        <v>105</v>
      </c>
      <c r="BEI22" s="75" t="s">
        <v>105</v>
      </c>
      <c r="BEJ22" s="75" t="s">
        <v>105</v>
      </c>
      <c r="BEK22" s="75" t="s">
        <v>105</v>
      </c>
      <c r="BEL22" s="75" t="s">
        <v>105</v>
      </c>
      <c r="BEM22" s="75" t="s">
        <v>105</v>
      </c>
      <c r="BEN22" s="75" t="s">
        <v>105</v>
      </c>
      <c r="BEO22" s="75" t="s">
        <v>105</v>
      </c>
      <c r="BEP22" s="75" t="s">
        <v>105</v>
      </c>
      <c r="BEQ22" s="75" t="s">
        <v>105</v>
      </c>
      <c r="BER22" s="75" t="s">
        <v>105</v>
      </c>
      <c r="BES22" s="75" t="s">
        <v>105</v>
      </c>
      <c r="BET22" s="75" t="s">
        <v>105</v>
      </c>
      <c r="BEU22" s="75" t="s">
        <v>105</v>
      </c>
      <c r="BEV22" s="75" t="s">
        <v>105</v>
      </c>
      <c r="BEW22" s="75" t="s">
        <v>105</v>
      </c>
      <c r="BEX22" s="75" t="s">
        <v>105</v>
      </c>
      <c r="BEY22" s="75" t="s">
        <v>105</v>
      </c>
      <c r="BEZ22" s="75" t="s">
        <v>105</v>
      </c>
      <c r="BFA22" s="75" t="s">
        <v>105</v>
      </c>
      <c r="BFB22" s="75" t="s">
        <v>105</v>
      </c>
      <c r="BFC22" s="75" t="s">
        <v>105</v>
      </c>
      <c r="BFD22" s="75" t="s">
        <v>105</v>
      </c>
      <c r="BFE22" s="75" t="s">
        <v>105</v>
      </c>
      <c r="BFF22" s="75" t="s">
        <v>105</v>
      </c>
      <c r="BFG22" s="75" t="s">
        <v>105</v>
      </c>
      <c r="BFH22" s="75" t="s">
        <v>105</v>
      </c>
      <c r="BFI22" s="75" t="s">
        <v>105</v>
      </c>
      <c r="BFJ22" s="75" t="s">
        <v>105</v>
      </c>
      <c r="BFK22" s="75" t="s">
        <v>105</v>
      </c>
      <c r="BFL22" s="75" t="s">
        <v>105</v>
      </c>
      <c r="BFM22" s="75" t="s">
        <v>105</v>
      </c>
      <c r="BFN22" s="75" t="s">
        <v>105</v>
      </c>
      <c r="BFO22" s="75" t="s">
        <v>105</v>
      </c>
      <c r="BFP22" s="75" t="s">
        <v>105</v>
      </c>
      <c r="BFQ22" s="75" t="s">
        <v>105</v>
      </c>
      <c r="BFR22" s="75" t="s">
        <v>105</v>
      </c>
      <c r="BFS22" s="75" t="s">
        <v>105</v>
      </c>
      <c r="BFT22" s="75" t="s">
        <v>105</v>
      </c>
      <c r="BFU22" s="75" t="s">
        <v>105</v>
      </c>
      <c r="BFV22" s="75" t="s">
        <v>105</v>
      </c>
      <c r="BFW22" s="75" t="s">
        <v>105</v>
      </c>
      <c r="BFX22" s="75" t="s">
        <v>105</v>
      </c>
      <c r="BFY22" s="75" t="s">
        <v>105</v>
      </c>
      <c r="BFZ22" s="75" t="s">
        <v>105</v>
      </c>
      <c r="BGA22" s="75" t="s">
        <v>105</v>
      </c>
      <c r="BGB22" s="75" t="s">
        <v>105</v>
      </c>
      <c r="BGC22" s="75" t="s">
        <v>105</v>
      </c>
      <c r="BGD22" s="75" t="s">
        <v>105</v>
      </c>
      <c r="BGE22" s="75" t="s">
        <v>105</v>
      </c>
      <c r="BGF22" s="75" t="s">
        <v>105</v>
      </c>
      <c r="BGG22" s="75" t="s">
        <v>105</v>
      </c>
      <c r="BGH22" s="75" t="s">
        <v>105</v>
      </c>
      <c r="BGI22" s="75" t="s">
        <v>105</v>
      </c>
      <c r="BGJ22" s="75" t="s">
        <v>105</v>
      </c>
      <c r="BGK22" s="75" t="s">
        <v>105</v>
      </c>
      <c r="BGL22" s="75" t="s">
        <v>105</v>
      </c>
      <c r="BGM22" s="75" t="s">
        <v>105</v>
      </c>
      <c r="BGN22" s="75" t="s">
        <v>105</v>
      </c>
      <c r="BGO22" s="75" t="s">
        <v>105</v>
      </c>
      <c r="BGP22" s="75" t="s">
        <v>105</v>
      </c>
      <c r="BGQ22" s="75" t="s">
        <v>105</v>
      </c>
      <c r="BGR22" s="75" t="s">
        <v>105</v>
      </c>
      <c r="BGS22" s="75" t="s">
        <v>105</v>
      </c>
      <c r="BGT22" s="75" t="s">
        <v>105</v>
      </c>
      <c r="BGU22" s="75" t="s">
        <v>105</v>
      </c>
      <c r="BGV22" s="75" t="s">
        <v>105</v>
      </c>
      <c r="BGW22" s="75" t="s">
        <v>105</v>
      </c>
      <c r="BGX22" s="75" t="s">
        <v>105</v>
      </c>
      <c r="BGY22" s="75" t="s">
        <v>105</v>
      </c>
      <c r="BGZ22" s="75" t="s">
        <v>105</v>
      </c>
      <c r="BHA22" s="75" t="s">
        <v>105</v>
      </c>
      <c r="BHB22" s="75" t="s">
        <v>105</v>
      </c>
      <c r="BHC22" s="75" t="s">
        <v>105</v>
      </c>
      <c r="BHD22" s="75" t="s">
        <v>105</v>
      </c>
      <c r="BHE22" s="75" t="s">
        <v>105</v>
      </c>
      <c r="BHF22" s="75" t="s">
        <v>105</v>
      </c>
      <c r="BHG22" s="75" t="s">
        <v>105</v>
      </c>
      <c r="BHH22" s="75" t="s">
        <v>105</v>
      </c>
      <c r="BHI22" s="75" t="s">
        <v>105</v>
      </c>
      <c r="BHJ22" s="75" t="s">
        <v>105</v>
      </c>
      <c r="BHK22" s="75" t="s">
        <v>105</v>
      </c>
      <c r="BHL22" s="75" t="s">
        <v>105</v>
      </c>
      <c r="BHM22" s="75" t="s">
        <v>105</v>
      </c>
      <c r="BHN22" s="75" t="s">
        <v>105</v>
      </c>
      <c r="BHO22" s="75" t="s">
        <v>105</v>
      </c>
      <c r="BHP22" s="75" t="s">
        <v>105</v>
      </c>
      <c r="BHQ22" s="75" t="s">
        <v>105</v>
      </c>
      <c r="BHR22" s="75" t="s">
        <v>105</v>
      </c>
      <c r="BHS22" s="75" t="s">
        <v>105</v>
      </c>
      <c r="BHT22" s="75" t="s">
        <v>105</v>
      </c>
      <c r="BHU22" s="75" t="s">
        <v>105</v>
      </c>
      <c r="BHV22" s="75" t="s">
        <v>105</v>
      </c>
      <c r="BHW22" s="75" t="s">
        <v>105</v>
      </c>
      <c r="BHX22" s="75" t="s">
        <v>105</v>
      </c>
      <c r="BHY22" s="75" t="s">
        <v>105</v>
      </c>
      <c r="BHZ22" s="75" t="s">
        <v>105</v>
      </c>
      <c r="BIA22" s="75" t="s">
        <v>105</v>
      </c>
      <c r="BIB22" s="75" t="s">
        <v>105</v>
      </c>
      <c r="BIC22" s="75" t="s">
        <v>105</v>
      </c>
      <c r="BID22" s="75" t="s">
        <v>105</v>
      </c>
      <c r="BIE22" s="75" t="s">
        <v>105</v>
      </c>
      <c r="BIF22" s="75" t="s">
        <v>105</v>
      </c>
      <c r="BIG22" s="75" t="s">
        <v>105</v>
      </c>
      <c r="BIH22" s="75" t="s">
        <v>105</v>
      </c>
      <c r="BII22" s="75" t="s">
        <v>105</v>
      </c>
      <c r="BIJ22" s="75" t="s">
        <v>105</v>
      </c>
      <c r="BIK22" s="75" t="s">
        <v>105</v>
      </c>
      <c r="BIL22" s="75" t="s">
        <v>105</v>
      </c>
      <c r="BIM22" s="75" t="s">
        <v>105</v>
      </c>
      <c r="BIN22" s="75" t="s">
        <v>105</v>
      </c>
      <c r="BIO22" s="75" t="s">
        <v>105</v>
      </c>
      <c r="BIP22" s="75" t="s">
        <v>105</v>
      </c>
      <c r="BIQ22" s="75" t="s">
        <v>105</v>
      </c>
      <c r="BIR22" s="75" t="s">
        <v>105</v>
      </c>
      <c r="BIS22" s="75" t="s">
        <v>105</v>
      </c>
      <c r="BIT22" s="75" t="s">
        <v>105</v>
      </c>
      <c r="BIU22" s="75" t="s">
        <v>105</v>
      </c>
      <c r="BIV22" s="75" t="s">
        <v>105</v>
      </c>
      <c r="BIW22" s="75" t="s">
        <v>105</v>
      </c>
      <c r="BIX22" s="75" t="s">
        <v>105</v>
      </c>
      <c r="BIY22" s="75" t="s">
        <v>105</v>
      </c>
      <c r="BIZ22" s="75" t="s">
        <v>105</v>
      </c>
      <c r="BJA22" s="75" t="s">
        <v>105</v>
      </c>
      <c r="BJB22" s="75" t="s">
        <v>105</v>
      </c>
      <c r="BJC22" s="75" t="s">
        <v>105</v>
      </c>
      <c r="BJD22" s="75" t="s">
        <v>105</v>
      </c>
      <c r="BJE22" s="75" t="s">
        <v>105</v>
      </c>
      <c r="BJF22" s="75" t="s">
        <v>105</v>
      </c>
      <c r="BJG22" s="75" t="s">
        <v>105</v>
      </c>
      <c r="BJH22" s="75" t="s">
        <v>105</v>
      </c>
      <c r="BJI22" s="75" t="s">
        <v>105</v>
      </c>
      <c r="BJJ22" s="75" t="s">
        <v>105</v>
      </c>
      <c r="BJK22" s="75" t="s">
        <v>105</v>
      </c>
      <c r="BJL22" s="75" t="s">
        <v>105</v>
      </c>
      <c r="BJM22" s="75" t="s">
        <v>105</v>
      </c>
      <c r="BJN22" s="75" t="s">
        <v>105</v>
      </c>
      <c r="BJO22" s="75" t="s">
        <v>105</v>
      </c>
      <c r="BJP22" s="75" t="s">
        <v>105</v>
      </c>
      <c r="BJQ22" s="75" t="s">
        <v>105</v>
      </c>
      <c r="BJR22" s="75" t="s">
        <v>105</v>
      </c>
      <c r="BJS22" s="75" t="s">
        <v>105</v>
      </c>
      <c r="BJT22" s="75" t="s">
        <v>105</v>
      </c>
      <c r="BJU22" s="75" t="s">
        <v>105</v>
      </c>
      <c r="BJV22" s="75" t="s">
        <v>105</v>
      </c>
      <c r="BJW22" s="75" t="s">
        <v>105</v>
      </c>
      <c r="BJX22" s="75" t="s">
        <v>105</v>
      </c>
      <c r="BJY22" s="75" t="s">
        <v>105</v>
      </c>
      <c r="BJZ22" s="75" t="s">
        <v>105</v>
      </c>
      <c r="BKA22" s="75" t="s">
        <v>105</v>
      </c>
      <c r="BKB22" s="75" t="s">
        <v>105</v>
      </c>
      <c r="BKC22" s="75" t="s">
        <v>105</v>
      </c>
      <c r="BKD22" s="75" t="s">
        <v>105</v>
      </c>
      <c r="BKE22" s="75" t="s">
        <v>105</v>
      </c>
      <c r="BKF22" s="75" t="s">
        <v>105</v>
      </c>
      <c r="BKG22" s="75" t="s">
        <v>105</v>
      </c>
      <c r="BKH22" s="75" t="s">
        <v>105</v>
      </c>
      <c r="BKI22" s="75" t="s">
        <v>105</v>
      </c>
      <c r="BKJ22" s="75" t="s">
        <v>105</v>
      </c>
      <c r="BKK22" s="75" t="s">
        <v>105</v>
      </c>
      <c r="BKL22" s="75" t="s">
        <v>105</v>
      </c>
      <c r="BKM22" s="75" t="s">
        <v>105</v>
      </c>
      <c r="BKN22" s="75" t="s">
        <v>105</v>
      </c>
      <c r="BKO22" s="75" t="s">
        <v>105</v>
      </c>
      <c r="BKP22" s="75" t="s">
        <v>105</v>
      </c>
      <c r="BKQ22" s="75" t="s">
        <v>105</v>
      </c>
      <c r="BKR22" s="75" t="s">
        <v>105</v>
      </c>
      <c r="BKS22" s="75" t="s">
        <v>105</v>
      </c>
      <c r="BKT22" s="75" t="s">
        <v>105</v>
      </c>
      <c r="BKU22" s="75" t="s">
        <v>105</v>
      </c>
      <c r="BKV22" s="75" t="s">
        <v>105</v>
      </c>
      <c r="BKW22" s="75" t="s">
        <v>105</v>
      </c>
      <c r="BKX22" s="75" t="s">
        <v>105</v>
      </c>
      <c r="BKY22" s="75" t="s">
        <v>105</v>
      </c>
      <c r="BKZ22" s="75" t="s">
        <v>105</v>
      </c>
      <c r="BLA22" s="75" t="s">
        <v>105</v>
      </c>
      <c r="BLB22" s="75" t="s">
        <v>105</v>
      </c>
      <c r="BLC22" s="75" t="s">
        <v>105</v>
      </c>
      <c r="BLD22" s="75" t="s">
        <v>105</v>
      </c>
      <c r="BLE22" s="75" t="s">
        <v>105</v>
      </c>
      <c r="BLF22" s="75" t="s">
        <v>105</v>
      </c>
      <c r="BLG22" s="75" t="s">
        <v>105</v>
      </c>
      <c r="BLH22" s="75" t="s">
        <v>105</v>
      </c>
      <c r="BLI22" s="75" t="s">
        <v>105</v>
      </c>
      <c r="BLJ22" s="75" t="s">
        <v>105</v>
      </c>
      <c r="BLK22" s="75" t="s">
        <v>105</v>
      </c>
      <c r="BLL22" s="75" t="s">
        <v>105</v>
      </c>
      <c r="BLM22" s="75" t="s">
        <v>105</v>
      </c>
      <c r="BLN22" s="75" t="s">
        <v>105</v>
      </c>
      <c r="BLO22" s="75" t="s">
        <v>105</v>
      </c>
      <c r="BLP22" s="75" t="s">
        <v>105</v>
      </c>
      <c r="BLQ22" s="75" t="s">
        <v>105</v>
      </c>
      <c r="BLR22" s="75" t="s">
        <v>105</v>
      </c>
      <c r="BLS22" s="75" t="s">
        <v>105</v>
      </c>
      <c r="BLT22" s="75" t="s">
        <v>105</v>
      </c>
      <c r="BLU22" s="75" t="s">
        <v>105</v>
      </c>
      <c r="BLV22" s="75" t="s">
        <v>105</v>
      </c>
      <c r="BLW22" s="75" t="s">
        <v>105</v>
      </c>
      <c r="BLX22" s="75" t="s">
        <v>105</v>
      </c>
      <c r="BLY22" s="75" t="s">
        <v>105</v>
      </c>
      <c r="BLZ22" s="75" t="s">
        <v>105</v>
      </c>
      <c r="BMA22" s="75" t="s">
        <v>105</v>
      </c>
      <c r="BMB22" s="75" t="s">
        <v>105</v>
      </c>
      <c r="BMC22" s="75" t="s">
        <v>105</v>
      </c>
      <c r="BMD22" s="75" t="s">
        <v>105</v>
      </c>
      <c r="BME22" s="75" t="s">
        <v>105</v>
      </c>
      <c r="BMF22" s="75" t="s">
        <v>105</v>
      </c>
      <c r="BMG22" s="75" t="s">
        <v>105</v>
      </c>
      <c r="BMH22" s="75" t="s">
        <v>105</v>
      </c>
      <c r="BMI22" s="75" t="s">
        <v>105</v>
      </c>
      <c r="BMJ22" s="75" t="s">
        <v>105</v>
      </c>
      <c r="BMK22" s="75" t="s">
        <v>105</v>
      </c>
      <c r="BML22" s="75" t="s">
        <v>105</v>
      </c>
      <c r="BMM22" s="75" t="s">
        <v>105</v>
      </c>
      <c r="BMN22" s="75" t="s">
        <v>105</v>
      </c>
      <c r="BMO22" s="75" t="s">
        <v>105</v>
      </c>
      <c r="BMP22" s="75" t="s">
        <v>105</v>
      </c>
      <c r="BMQ22" s="75" t="s">
        <v>105</v>
      </c>
      <c r="BMR22" s="75" t="s">
        <v>105</v>
      </c>
      <c r="BMS22" s="75" t="s">
        <v>105</v>
      </c>
      <c r="BMT22" s="75" t="s">
        <v>105</v>
      </c>
      <c r="BMU22" s="75" t="s">
        <v>105</v>
      </c>
      <c r="BMV22" s="75" t="s">
        <v>105</v>
      </c>
      <c r="BMW22" s="75" t="s">
        <v>105</v>
      </c>
      <c r="BMX22" s="75" t="s">
        <v>105</v>
      </c>
      <c r="BMY22" s="75" t="s">
        <v>105</v>
      </c>
      <c r="BMZ22" s="75" t="s">
        <v>105</v>
      </c>
      <c r="BNA22" s="75" t="s">
        <v>105</v>
      </c>
      <c r="BNB22" s="75" t="s">
        <v>105</v>
      </c>
      <c r="BNC22" s="75" t="s">
        <v>105</v>
      </c>
      <c r="BND22" s="75" t="s">
        <v>105</v>
      </c>
      <c r="BNE22" s="75" t="s">
        <v>105</v>
      </c>
      <c r="BNF22" s="75" t="s">
        <v>105</v>
      </c>
      <c r="BNG22" s="75" t="s">
        <v>105</v>
      </c>
      <c r="BNH22" s="75" t="s">
        <v>105</v>
      </c>
      <c r="BNI22" s="75" t="s">
        <v>105</v>
      </c>
      <c r="BNJ22" s="75" t="s">
        <v>105</v>
      </c>
      <c r="BNK22" s="75" t="s">
        <v>105</v>
      </c>
      <c r="BNL22" s="75" t="s">
        <v>105</v>
      </c>
      <c r="BNM22" s="75" t="s">
        <v>105</v>
      </c>
      <c r="BNN22" s="75" t="s">
        <v>105</v>
      </c>
      <c r="BNO22" s="75" t="s">
        <v>105</v>
      </c>
      <c r="BNP22" s="75" t="s">
        <v>105</v>
      </c>
      <c r="BNQ22" s="75" t="s">
        <v>105</v>
      </c>
      <c r="BNR22" s="75" t="s">
        <v>105</v>
      </c>
      <c r="BNS22" s="75" t="s">
        <v>105</v>
      </c>
      <c r="BNT22" s="75" t="s">
        <v>105</v>
      </c>
      <c r="BNU22" s="75" t="s">
        <v>105</v>
      </c>
      <c r="BNV22" s="75" t="s">
        <v>105</v>
      </c>
      <c r="BNW22" s="75" t="s">
        <v>105</v>
      </c>
      <c r="BNX22" s="75" t="s">
        <v>105</v>
      </c>
      <c r="BNY22" s="75" t="s">
        <v>105</v>
      </c>
      <c r="BNZ22" s="75" t="s">
        <v>105</v>
      </c>
      <c r="BOA22" s="75" t="s">
        <v>105</v>
      </c>
      <c r="BOB22" s="75" t="s">
        <v>105</v>
      </c>
      <c r="BOC22" s="75" t="s">
        <v>105</v>
      </c>
      <c r="BOD22" s="75" t="s">
        <v>105</v>
      </c>
      <c r="BOE22" s="75" t="s">
        <v>105</v>
      </c>
      <c r="BOF22" s="75" t="s">
        <v>105</v>
      </c>
      <c r="BOG22" s="75" t="s">
        <v>105</v>
      </c>
      <c r="BOH22" s="75" t="s">
        <v>105</v>
      </c>
      <c r="BOI22" s="75" t="s">
        <v>105</v>
      </c>
      <c r="BOJ22" s="75" t="s">
        <v>105</v>
      </c>
      <c r="BOK22" s="75" t="s">
        <v>105</v>
      </c>
      <c r="BOL22" s="75" t="s">
        <v>105</v>
      </c>
      <c r="BOM22" s="75" t="s">
        <v>105</v>
      </c>
      <c r="BON22" s="75" t="s">
        <v>105</v>
      </c>
      <c r="BOO22" s="75" t="s">
        <v>105</v>
      </c>
      <c r="BOP22" s="75" t="s">
        <v>105</v>
      </c>
      <c r="BOQ22" s="75" t="s">
        <v>105</v>
      </c>
      <c r="BOR22" s="75" t="s">
        <v>105</v>
      </c>
      <c r="BOS22" s="75" t="s">
        <v>105</v>
      </c>
      <c r="BOT22" s="75" t="s">
        <v>105</v>
      </c>
      <c r="BOU22" s="75" t="s">
        <v>105</v>
      </c>
      <c r="BOV22" s="75" t="s">
        <v>105</v>
      </c>
      <c r="BOW22" s="75" t="s">
        <v>105</v>
      </c>
      <c r="BOX22" s="75" t="s">
        <v>105</v>
      </c>
      <c r="BOY22" s="75" t="s">
        <v>105</v>
      </c>
      <c r="BOZ22" s="75" t="s">
        <v>105</v>
      </c>
      <c r="BPA22" s="75" t="s">
        <v>105</v>
      </c>
      <c r="BPB22" s="75" t="s">
        <v>105</v>
      </c>
      <c r="BPC22" s="75" t="s">
        <v>105</v>
      </c>
      <c r="BPD22" s="75" t="s">
        <v>105</v>
      </c>
      <c r="BPE22" s="75" t="s">
        <v>105</v>
      </c>
      <c r="BPF22" s="75" t="s">
        <v>105</v>
      </c>
      <c r="BPG22" s="75" t="s">
        <v>105</v>
      </c>
      <c r="BPH22" s="75" t="s">
        <v>105</v>
      </c>
      <c r="BPI22" s="75" t="s">
        <v>105</v>
      </c>
      <c r="BPJ22" s="75" t="s">
        <v>105</v>
      </c>
      <c r="BPK22" s="75" t="s">
        <v>105</v>
      </c>
      <c r="BPL22" s="75" t="s">
        <v>105</v>
      </c>
      <c r="BPM22" s="75" t="s">
        <v>105</v>
      </c>
      <c r="BPN22" s="75" t="s">
        <v>105</v>
      </c>
      <c r="BPO22" s="75" t="s">
        <v>105</v>
      </c>
      <c r="BPP22" s="75" t="s">
        <v>105</v>
      </c>
      <c r="BPQ22" s="75" t="s">
        <v>105</v>
      </c>
      <c r="BPR22" s="75" t="s">
        <v>105</v>
      </c>
      <c r="BPS22" s="75" t="s">
        <v>105</v>
      </c>
      <c r="BPT22" s="75" t="s">
        <v>105</v>
      </c>
      <c r="BPU22" s="75" t="s">
        <v>105</v>
      </c>
      <c r="BPV22" s="75" t="s">
        <v>105</v>
      </c>
      <c r="BPW22" s="75" t="s">
        <v>105</v>
      </c>
      <c r="BPX22" s="75" t="s">
        <v>105</v>
      </c>
      <c r="BPY22" s="75" t="s">
        <v>105</v>
      </c>
      <c r="BPZ22" s="75" t="s">
        <v>105</v>
      </c>
      <c r="BQA22" s="75" t="s">
        <v>105</v>
      </c>
      <c r="BQB22" s="75" t="s">
        <v>105</v>
      </c>
      <c r="BQC22" s="75" t="s">
        <v>105</v>
      </c>
      <c r="BQD22" s="75" t="s">
        <v>105</v>
      </c>
      <c r="BQE22" s="75" t="s">
        <v>105</v>
      </c>
      <c r="BQF22" s="75" t="s">
        <v>105</v>
      </c>
      <c r="BQG22" s="75" t="s">
        <v>105</v>
      </c>
      <c r="BQH22" s="75" t="s">
        <v>105</v>
      </c>
      <c r="BQI22" s="75" t="s">
        <v>105</v>
      </c>
      <c r="BQJ22" s="75" t="s">
        <v>105</v>
      </c>
      <c r="BQK22" s="75" t="s">
        <v>105</v>
      </c>
      <c r="BQL22" s="75" t="s">
        <v>105</v>
      </c>
      <c r="BQM22" s="75" t="s">
        <v>105</v>
      </c>
      <c r="BQN22" s="75" t="s">
        <v>105</v>
      </c>
      <c r="BQO22" s="75" t="s">
        <v>105</v>
      </c>
      <c r="BQP22" s="75" t="s">
        <v>105</v>
      </c>
      <c r="BQQ22" s="75" t="s">
        <v>105</v>
      </c>
      <c r="BQR22" s="75" t="s">
        <v>105</v>
      </c>
      <c r="BQS22" s="75" t="s">
        <v>105</v>
      </c>
      <c r="BQT22" s="75" t="s">
        <v>105</v>
      </c>
      <c r="BQU22" s="75" t="s">
        <v>105</v>
      </c>
      <c r="BQV22" s="75" t="s">
        <v>105</v>
      </c>
      <c r="BQW22" s="75" t="s">
        <v>105</v>
      </c>
      <c r="BQX22" s="75" t="s">
        <v>105</v>
      </c>
      <c r="BQY22" s="75" t="s">
        <v>105</v>
      </c>
      <c r="BQZ22" s="75" t="s">
        <v>105</v>
      </c>
      <c r="BRA22" s="75" t="s">
        <v>105</v>
      </c>
      <c r="BRB22" s="75" t="s">
        <v>105</v>
      </c>
      <c r="BRC22" s="75" t="s">
        <v>105</v>
      </c>
      <c r="BRD22" s="75" t="s">
        <v>105</v>
      </c>
      <c r="BRE22" s="75" t="s">
        <v>105</v>
      </c>
      <c r="BRF22" s="75" t="s">
        <v>105</v>
      </c>
      <c r="BRG22" s="75" t="s">
        <v>105</v>
      </c>
      <c r="BRH22" s="75" t="s">
        <v>105</v>
      </c>
      <c r="BRI22" s="75" t="s">
        <v>105</v>
      </c>
      <c r="BRJ22" s="75" t="s">
        <v>105</v>
      </c>
      <c r="BRK22" s="75" t="s">
        <v>105</v>
      </c>
      <c r="BRL22" s="75" t="s">
        <v>105</v>
      </c>
      <c r="BRM22" s="75" t="s">
        <v>105</v>
      </c>
      <c r="BRN22" s="75" t="s">
        <v>105</v>
      </c>
      <c r="BRO22" s="75" t="s">
        <v>105</v>
      </c>
      <c r="BRP22" s="75" t="s">
        <v>105</v>
      </c>
      <c r="BRQ22" s="75" t="s">
        <v>105</v>
      </c>
      <c r="BRR22" s="75" t="s">
        <v>105</v>
      </c>
      <c r="BRS22" s="75" t="s">
        <v>105</v>
      </c>
      <c r="BRT22" s="75" t="s">
        <v>105</v>
      </c>
      <c r="BRU22" s="75" t="s">
        <v>105</v>
      </c>
      <c r="BRV22" s="75" t="s">
        <v>105</v>
      </c>
      <c r="BRW22" s="75" t="s">
        <v>105</v>
      </c>
      <c r="BRX22" s="75" t="s">
        <v>105</v>
      </c>
      <c r="BRY22" s="75" t="s">
        <v>105</v>
      </c>
      <c r="BRZ22" s="75" t="s">
        <v>105</v>
      </c>
      <c r="BSA22" s="75" t="s">
        <v>105</v>
      </c>
      <c r="BSB22" s="75" t="s">
        <v>105</v>
      </c>
      <c r="BSC22" s="75" t="s">
        <v>105</v>
      </c>
      <c r="BSD22" s="75" t="s">
        <v>105</v>
      </c>
      <c r="BSE22" s="75" t="s">
        <v>105</v>
      </c>
      <c r="BSF22" s="75" t="s">
        <v>105</v>
      </c>
      <c r="BSG22" s="75" t="s">
        <v>105</v>
      </c>
      <c r="BSH22" s="75" t="s">
        <v>105</v>
      </c>
      <c r="BSI22" s="75" t="s">
        <v>105</v>
      </c>
      <c r="BSJ22" s="75" t="s">
        <v>105</v>
      </c>
      <c r="BSK22" s="75" t="s">
        <v>105</v>
      </c>
      <c r="BSL22" s="75" t="s">
        <v>105</v>
      </c>
      <c r="BSM22" s="75" t="s">
        <v>105</v>
      </c>
      <c r="BSN22" s="75" t="s">
        <v>105</v>
      </c>
      <c r="BSO22" s="75" t="s">
        <v>105</v>
      </c>
      <c r="BSP22" s="75" t="s">
        <v>105</v>
      </c>
      <c r="BSQ22" s="75" t="s">
        <v>105</v>
      </c>
      <c r="BSR22" s="75" t="s">
        <v>105</v>
      </c>
      <c r="BSS22" s="75" t="s">
        <v>105</v>
      </c>
      <c r="BST22" s="75" t="s">
        <v>105</v>
      </c>
      <c r="BSU22" s="75" t="s">
        <v>105</v>
      </c>
      <c r="BSV22" s="75" t="s">
        <v>105</v>
      </c>
      <c r="BSW22" s="75" t="s">
        <v>105</v>
      </c>
      <c r="BSX22" s="75" t="s">
        <v>105</v>
      </c>
      <c r="BSY22" s="75" t="s">
        <v>105</v>
      </c>
      <c r="BSZ22" s="75" t="s">
        <v>105</v>
      </c>
      <c r="BTA22" s="75" t="s">
        <v>105</v>
      </c>
      <c r="BTB22" s="75" t="s">
        <v>105</v>
      </c>
      <c r="BTC22" s="75" t="s">
        <v>105</v>
      </c>
      <c r="BTD22" s="75" t="s">
        <v>105</v>
      </c>
      <c r="BTE22" s="75" t="s">
        <v>105</v>
      </c>
      <c r="BTF22" s="75" t="s">
        <v>105</v>
      </c>
      <c r="BTG22" s="75" t="s">
        <v>105</v>
      </c>
      <c r="BTH22" s="75" t="s">
        <v>105</v>
      </c>
      <c r="BTI22" s="75" t="s">
        <v>105</v>
      </c>
      <c r="BTJ22" s="75" t="s">
        <v>105</v>
      </c>
      <c r="BTK22" s="75" t="s">
        <v>105</v>
      </c>
      <c r="BTL22" s="75" t="s">
        <v>105</v>
      </c>
      <c r="BTM22" s="75" t="s">
        <v>105</v>
      </c>
      <c r="BTN22" s="75" t="s">
        <v>105</v>
      </c>
      <c r="BTO22" s="75" t="s">
        <v>105</v>
      </c>
      <c r="BTP22" s="75" t="s">
        <v>105</v>
      </c>
      <c r="BTQ22" s="75" t="s">
        <v>105</v>
      </c>
      <c r="BTR22" s="75" t="s">
        <v>105</v>
      </c>
      <c r="BTS22" s="75" t="s">
        <v>105</v>
      </c>
      <c r="BTT22" s="75" t="s">
        <v>105</v>
      </c>
      <c r="BTU22" s="75" t="s">
        <v>105</v>
      </c>
      <c r="BTV22" s="75" t="s">
        <v>105</v>
      </c>
      <c r="BTW22" s="75" t="s">
        <v>105</v>
      </c>
      <c r="BTX22" s="75" t="s">
        <v>105</v>
      </c>
      <c r="BTY22" s="75" t="s">
        <v>105</v>
      </c>
      <c r="BTZ22" s="75" t="s">
        <v>105</v>
      </c>
      <c r="BUA22" s="75" t="s">
        <v>105</v>
      </c>
      <c r="BUB22" s="75" t="s">
        <v>105</v>
      </c>
      <c r="BUC22" s="75" t="s">
        <v>105</v>
      </c>
      <c r="BUD22" s="75" t="s">
        <v>105</v>
      </c>
      <c r="BUE22" s="75" t="s">
        <v>105</v>
      </c>
      <c r="BUF22" s="75" t="s">
        <v>105</v>
      </c>
      <c r="BUG22" s="75" t="s">
        <v>105</v>
      </c>
      <c r="BUH22" s="75" t="s">
        <v>105</v>
      </c>
      <c r="BUI22" s="75" t="s">
        <v>105</v>
      </c>
      <c r="BUJ22" s="75" t="s">
        <v>105</v>
      </c>
      <c r="BUK22" s="75" t="s">
        <v>105</v>
      </c>
      <c r="BUL22" s="75" t="s">
        <v>105</v>
      </c>
      <c r="BUM22" s="75" t="s">
        <v>105</v>
      </c>
      <c r="BUN22" s="75" t="s">
        <v>105</v>
      </c>
      <c r="BUO22" s="75" t="s">
        <v>105</v>
      </c>
      <c r="BUP22" s="75" t="s">
        <v>105</v>
      </c>
      <c r="BUQ22" s="75" t="s">
        <v>105</v>
      </c>
      <c r="BUR22" s="75" t="s">
        <v>105</v>
      </c>
      <c r="BUS22" s="75" t="s">
        <v>105</v>
      </c>
      <c r="BUT22" s="75" t="s">
        <v>105</v>
      </c>
      <c r="BUU22" s="75" t="s">
        <v>105</v>
      </c>
      <c r="BUV22" s="75" t="s">
        <v>105</v>
      </c>
      <c r="BUW22" s="75" t="s">
        <v>105</v>
      </c>
      <c r="BUX22" s="75" t="s">
        <v>105</v>
      </c>
      <c r="BUY22" s="75" t="s">
        <v>105</v>
      </c>
      <c r="BUZ22" s="75" t="s">
        <v>105</v>
      </c>
      <c r="BVA22" s="75" t="s">
        <v>105</v>
      </c>
      <c r="BVB22" s="75" t="s">
        <v>105</v>
      </c>
      <c r="BVC22" s="75" t="s">
        <v>105</v>
      </c>
      <c r="BVD22" s="75" t="s">
        <v>105</v>
      </c>
      <c r="BVE22" s="75" t="s">
        <v>105</v>
      </c>
      <c r="BVF22" s="75" t="s">
        <v>105</v>
      </c>
      <c r="BVG22" s="75" t="s">
        <v>105</v>
      </c>
      <c r="BVH22" s="75" t="s">
        <v>105</v>
      </c>
      <c r="BVI22" s="75" t="s">
        <v>105</v>
      </c>
      <c r="BVJ22" s="75" t="s">
        <v>105</v>
      </c>
      <c r="BVK22" s="75" t="s">
        <v>105</v>
      </c>
      <c r="BVL22" s="75" t="s">
        <v>105</v>
      </c>
      <c r="BVM22" s="75" t="s">
        <v>105</v>
      </c>
      <c r="BVN22" s="75" t="s">
        <v>105</v>
      </c>
      <c r="BVO22" s="75" t="s">
        <v>105</v>
      </c>
      <c r="BVP22" s="75" t="s">
        <v>105</v>
      </c>
      <c r="BVQ22" s="75" t="s">
        <v>105</v>
      </c>
      <c r="BVR22" s="75" t="s">
        <v>105</v>
      </c>
      <c r="BVS22" s="75" t="s">
        <v>105</v>
      </c>
      <c r="BVT22" s="75" t="s">
        <v>105</v>
      </c>
      <c r="BVU22" s="75" t="s">
        <v>105</v>
      </c>
      <c r="BVV22" s="75" t="s">
        <v>105</v>
      </c>
      <c r="BVW22" s="75" t="s">
        <v>105</v>
      </c>
      <c r="BVX22" s="75" t="s">
        <v>105</v>
      </c>
      <c r="BVY22" s="75" t="s">
        <v>105</v>
      </c>
      <c r="BVZ22" s="75" t="s">
        <v>105</v>
      </c>
      <c r="BWA22" s="75" t="s">
        <v>105</v>
      </c>
      <c r="BWB22" s="75" t="s">
        <v>105</v>
      </c>
      <c r="BWC22" s="75" t="s">
        <v>105</v>
      </c>
      <c r="BWD22" s="75" t="s">
        <v>105</v>
      </c>
      <c r="BWE22" s="75" t="s">
        <v>105</v>
      </c>
      <c r="BWF22" s="75" t="s">
        <v>105</v>
      </c>
      <c r="BWG22" s="75" t="s">
        <v>105</v>
      </c>
      <c r="BWH22" s="75" t="s">
        <v>105</v>
      </c>
      <c r="BWI22" s="75" t="s">
        <v>105</v>
      </c>
      <c r="BWJ22" s="75" t="s">
        <v>105</v>
      </c>
      <c r="BWK22" s="75" t="s">
        <v>105</v>
      </c>
      <c r="BWL22" s="75" t="s">
        <v>105</v>
      </c>
      <c r="BWM22" s="75" t="s">
        <v>105</v>
      </c>
      <c r="BWN22" s="75" t="s">
        <v>105</v>
      </c>
      <c r="BWO22" s="75" t="s">
        <v>105</v>
      </c>
      <c r="BWP22" s="75" t="s">
        <v>105</v>
      </c>
      <c r="BWQ22" s="75" t="s">
        <v>105</v>
      </c>
      <c r="BWR22" s="75" t="s">
        <v>105</v>
      </c>
      <c r="BWS22" s="75" t="s">
        <v>105</v>
      </c>
      <c r="BWT22" s="75" t="s">
        <v>105</v>
      </c>
      <c r="BWU22" s="75" t="s">
        <v>105</v>
      </c>
      <c r="BWV22" s="75" t="s">
        <v>105</v>
      </c>
      <c r="BWW22" s="75" t="s">
        <v>105</v>
      </c>
      <c r="BWX22" s="75" t="s">
        <v>105</v>
      </c>
      <c r="BWY22" s="75" t="s">
        <v>105</v>
      </c>
      <c r="BWZ22" s="75" t="s">
        <v>105</v>
      </c>
      <c r="BXA22" s="75" t="s">
        <v>105</v>
      </c>
      <c r="BXB22" s="75" t="s">
        <v>105</v>
      </c>
      <c r="BXC22" s="75" t="s">
        <v>105</v>
      </c>
      <c r="BXD22" s="75" t="s">
        <v>105</v>
      </c>
      <c r="BXE22" s="75" t="s">
        <v>105</v>
      </c>
      <c r="BXF22" s="75" t="s">
        <v>105</v>
      </c>
      <c r="BXG22" s="75" t="s">
        <v>105</v>
      </c>
      <c r="BXH22" s="75" t="s">
        <v>105</v>
      </c>
      <c r="BXI22" s="75" t="s">
        <v>105</v>
      </c>
      <c r="BXJ22" s="75" t="s">
        <v>105</v>
      </c>
      <c r="BXK22" s="75" t="s">
        <v>105</v>
      </c>
      <c r="BXL22" s="75" t="s">
        <v>105</v>
      </c>
      <c r="BXM22" s="75" t="s">
        <v>105</v>
      </c>
      <c r="BXN22" s="75" t="s">
        <v>105</v>
      </c>
      <c r="BXO22" s="75" t="s">
        <v>105</v>
      </c>
      <c r="BXP22" s="75" t="s">
        <v>105</v>
      </c>
      <c r="BXQ22" s="75" t="s">
        <v>105</v>
      </c>
      <c r="BXR22" s="75" t="s">
        <v>105</v>
      </c>
      <c r="BXS22" s="75" t="s">
        <v>105</v>
      </c>
      <c r="BXT22" s="75" t="s">
        <v>105</v>
      </c>
      <c r="BXU22" s="75" t="s">
        <v>105</v>
      </c>
      <c r="BXV22" s="75" t="s">
        <v>105</v>
      </c>
      <c r="BXW22" s="75" t="s">
        <v>105</v>
      </c>
      <c r="BXX22" s="75" t="s">
        <v>105</v>
      </c>
      <c r="BXY22" s="75" t="s">
        <v>105</v>
      </c>
      <c r="BXZ22" s="75" t="s">
        <v>105</v>
      </c>
      <c r="BYA22" s="75" t="s">
        <v>105</v>
      </c>
      <c r="BYB22" s="75" t="s">
        <v>105</v>
      </c>
      <c r="BYC22" s="75" t="s">
        <v>105</v>
      </c>
      <c r="BYD22" s="75" t="s">
        <v>105</v>
      </c>
      <c r="BYE22" s="75" t="s">
        <v>105</v>
      </c>
      <c r="BYF22" s="75" t="s">
        <v>105</v>
      </c>
      <c r="BYG22" s="75" t="s">
        <v>105</v>
      </c>
      <c r="BYH22" s="75" t="s">
        <v>105</v>
      </c>
      <c r="BYI22" s="75" t="s">
        <v>105</v>
      </c>
      <c r="BYJ22" s="75" t="s">
        <v>105</v>
      </c>
      <c r="BYK22" s="75" t="s">
        <v>105</v>
      </c>
      <c r="BYL22" s="75" t="s">
        <v>105</v>
      </c>
      <c r="BYM22" s="75" t="s">
        <v>105</v>
      </c>
      <c r="BYN22" s="75" t="s">
        <v>105</v>
      </c>
      <c r="BYO22" s="75" t="s">
        <v>105</v>
      </c>
      <c r="BYP22" s="75" t="s">
        <v>105</v>
      </c>
      <c r="BYQ22" s="75" t="s">
        <v>105</v>
      </c>
      <c r="BYR22" s="75" t="s">
        <v>105</v>
      </c>
      <c r="BYS22" s="75" t="s">
        <v>105</v>
      </c>
      <c r="BYT22" s="75" t="s">
        <v>105</v>
      </c>
      <c r="BYU22" s="75" t="s">
        <v>105</v>
      </c>
      <c r="BYV22" s="75" t="s">
        <v>105</v>
      </c>
      <c r="BYW22" s="75" t="s">
        <v>105</v>
      </c>
      <c r="BYX22" s="75" t="s">
        <v>105</v>
      </c>
      <c r="BYY22" s="75" t="s">
        <v>105</v>
      </c>
      <c r="BYZ22" s="75" t="s">
        <v>105</v>
      </c>
      <c r="BZA22" s="75" t="s">
        <v>105</v>
      </c>
      <c r="BZB22" s="75" t="s">
        <v>105</v>
      </c>
      <c r="BZC22" s="75" t="s">
        <v>105</v>
      </c>
      <c r="BZD22" s="75" t="s">
        <v>105</v>
      </c>
      <c r="BZE22" s="75" t="s">
        <v>105</v>
      </c>
      <c r="BZF22" s="75" t="s">
        <v>105</v>
      </c>
      <c r="BZG22" s="75" t="s">
        <v>105</v>
      </c>
      <c r="BZH22" s="75" t="s">
        <v>105</v>
      </c>
      <c r="BZI22" s="75" t="s">
        <v>105</v>
      </c>
      <c r="BZJ22" s="75" t="s">
        <v>105</v>
      </c>
      <c r="BZK22" s="75" t="s">
        <v>105</v>
      </c>
      <c r="BZL22" s="75" t="s">
        <v>105</v>
      </c>
      <c r="BZM22" s="75" t="s">
        <v>105</v>
      </c>
      <c r="BZN22" s="75" t="s">
        <v>105</v>
      </c>
      <c r="BZO22" s="75" t="s">
        <v>105</v>
      </c>
      <c r="BZP22" s="75" t="s">
        <v>105</v>
      </c>
      <c r="BZQ22" s="75" t="s">
        <v>105</v>
      </c>
      <c r="BZR22" s="75" t="s">
        <v>105</v>
      </c>
      <c r="BZS22" s="75" t="s">
        <v>105</v>
      </c>
      <c r="BZT22" s="75" t="s">
        <v>105</v>
      </c>
      <c r="BZU22" s="75" t="s">
        <v>105</v>
      </c>
      <c r="BZV22" s="75" t="s">
        <v>105</v>
      </c>
      <c r="BZW22" s="75" t="s">
        <v>105</v>
      </c>
      <c r="BZX22" s="75" t="s">
        <v>105</v>
      </c>
      <c r="BZY22" s="75" t="s">
        <v>105</v>
      </c>
      <c r="BZZ22" s="75" t="s">
        <v>105</v>
      </c>
      <c r="CAA22" s="75" t="s">
        <v>105</v>
      </c>
      <c r="CAB22" s="75" t="s">
        <v>105</v>
      </c>
      <c r="CAC22" s="75" t="s">
        <v>105</v>
      </c>
      <c r="CAD22" s="75" t="s">
        <v>105</v>
      </c>
      <c r="CAE22" s="75" t="s">
        <v>105</v>
      </c>
      <c r="CAF22" s="75" t="s">
        <v>105</v>
      </c>
      <c r="CAG22" s="75" t="s">
        <v>105</v>
      </c>
      <c r="CAH22" s="75" t="s">
        <v>105</v>
      </c>
      <c r="CAI22" s="75" t="s">
        <v>105</v>
      </c>
      <c r="CAJ22" s="75" t="s">
        <v>105</v>
      </c>
      <c r="CAK22" s="75" t="s">
        <v>105</v>
      </c>
      <c r="CAL22" s="75" t="s">
        <v>105</v>
      </c>
      <c r="CAM22" s="75" t="s">
        <v>105</v>
      </c>
      <c r="CAN22" s="75" t="s">
        <v>105</v>
      </c>
      <c r="CAO22" s="75" t="s">
        <v>105</v>
      </c>
      <c r="CAP22" s="75" t="s">
        <v>105</v>
      </c>
      <c r="CAQ22" s="75" t="s">
        <v>105</v>
      </c>
      <c r="CAR22" s="75" t="s">
        <v>105</v>
      </c>
      <c r="CAS22" s="75" t="s">
        <v>105</v>
      </c>
      <c r="CAT22" s="75" t="s">
        <v>105</v>
      </c>
      <c r="CAU22" s="75" t="s">
        <v>105</v>
      </c>
      <c r="CAV22" s="75" t="s">
        <v>105</v>
      </c>
      <c r="CAW22" s="75" t="s">
        <v>105</v>
      </c>
      <c r="CAX22" s="75" t="s">
        <v>105</v>
      </c>
      <c r="CAY22" s="75" t="s">
        <v>105</v>
      </c>
      <c r="CAZ22" s="75" t="s">
        <v>105</v>
      </c>
      <c r="CBA22" s="75" t="s">
        <v>105</v>
      </c>
      <c r="CBB22" s="75" t="s">
        <v>105</v>
      </c>
      <c r="CBC22" s="75" t="s">
        <v>105</v>
      </c>
      <c r="CBD22" s="75" t="s">
        <v>105</v>
      </c>
      <c r="CBE22" s="75" t="s">
        <v>105</v>
      </c>
      <c r="CBF22" s="75" t="s">
        <v>105</v>
      </c>
      <c r="CBG22" s="75" t="s">
        <v>105</v>
      </c>
      <c r="CBH22" s="75" t="s">
        <v>105</v>
      </c>
      <c r="CBI22" s="75" t="s">
        <v>105</v>
      </c>
      <c r="CBJ22" s="75" t="s">
        <v>105</v>
      </c>
      <c r="CBK22" s="75" t="s">
        <v>105</v>
      </c>
      <c r="CBL22" s="75" t="s">
        <v>105</v>
      </c>
      <c r="CBM22" s="75" t="s">
        <v>105</v>
      </c>
      <c r="CBN22" s="75" t="s">
        <v>105</v>
      </c>
      <c r="CBO22" s="75" t="s">
        <v>105</v>
      </c>
      <c r="CBP22" s="75" t="s">
        <v>105</v>
      </c>
      <c r="CBQ22" s="75" t="s">
        <v>105</v>
      </c>
      <c r="CBR22" s="75" t="s">
        <v>105</v>
      </c>
      <c r="CBS22" s="75" t="s">
        <v>105</v>
      </c>
      <c r="CBT22" s="75" t="s">
        <v>105</v>
      </c>
      <c r="CBU22" s="75" t="s">
        <v>105</v>
      </c>
      <c r="CBV22" s="75" t="s">
        <v>105</v>
      </c>
      <c r="CBW22" s="75" t="s">
        <v>105</v>
      </c>
      <c r="CBX22" s="75" t="s">
        <v>105</v>
      </c>
      <c r="CBY22" s="75" t="s">
        <v>105</v>
      </c>
      <c r="CBZ22" s="75" t="s">
        <v>105</v>
      </c>
      <c r="CCA22" s="75" t="s">
        <v>105</v>
      </c>
      <c r="CCB22" s="75" t="s">
        <v>105</v>
      </c>
      <c r="CCC22" s="75" t="s">
        <v>105</v>
      </c>
      <c r="CCD22" s="75" t="s">
        <v>105</v>
      </c>
      <c r="CCE22" s="75" t="s">
        <v>105</v>
      </c>
      <c r="CCF22" s="75" t="s">
        <v>105</v>
      </c>
      <c r="CCG22" s="75" t="s">
        <v>105</v>
      </c>
      <c r="CCH22" s="75" t="s">
        <v>105</v>
      </c>
      <c r="CCI22" s="75" t="s">
        <v>105</v>
      </c>
      <c r="CCJ22" s="75" t="s">
        <v>105</v>
      </c>
      <c r="CCK22" s="75" t="s">
        <v>105</v>
      </c>
      <c r="CCL22" s="75" t="s">
        <v>105</v>
      </c>
      <c r="CCM22" s="75" t="s">
        <v>105</v>
      </c>
      <c r="CCN22" s="75" t="s">
        <v>105</v>
      </c>
      <c r="CCO22" s="75" t="s">
        <v>105</v>
      </c>
      <c r="CCP22" s="75" t="s">
        <v>105</v>
      </c>
      <c r="CCQ22" s="75" t="s">
        <v>105</v>
      </c>
      <c r="CCR22" s="75" t="s">
        <v>105</v>
      </c>
      <c r="CCS22" s="75" t="s">
        <v>105</v>
      </c>
      <c r="CCT22" s="75" t="s">
        <v>105</v>
      </c>
      <c r="CCU22" s="75" t="s">
        <v>105</v>
      </c>
      <c r="CCV22" s="75" t="s">
        <v>105</v>
      </c>
      <c r="CCW22" s="75" t="s">
        <v>105</v>
      </c>
      <c r="CCX22" s="75" t="s">
        <v>105</v>
      </c>
      <c r="CCY22" s="75" t="s">
        <v>105</v>
      </c>
      <c r="CCZ22" s="75" t="s">
        <v>105</v>
      </c>
      <c r="CDA22" s="75" t="s">
        <v>105</v>
      </c>
      <c r="CDB22" s="75" t="s">
        <v>105</v>
      </c>
      <c r="CDC22" s="75" t="s">
        <v>105</v>
      </c>
      <c r="CDD22" s="75" t="s">
        <v>105</v>
      </c>
      <c r="CDE22" s="75" t="s">
        <v>105</v>
      </c>
      <c r="CDF22" s="75" t="s">
        <v>105</v>
      </c>
      <c r="CDG22" s="75" t="s">
        <v>105</v>
      </c>
      <c r="CDH22" s="75" t="s">
        <v>105</v>
      </c>
      <c r="CDI22" s="75" t="s">
        <v>105</v>
      </c>
      <c r="CDJ22" s="75" t="s">
        <v>105</v>
      </c>
      <c r="CDK22" s="75" t="s">
        <v>105</v>
      </c>
      <c r="CDL22" s="75" t="s">
        <v>105</v>
      </c>
      <c r="CDM22" s="75" t="s">
        <v>105</v>
      </c>
      <c r="CDN22" s="75" t="s">
        <v>105</v>
      </c>
      <c r="CDO22" s="75" t="s">
        <v>105</v>
      </c>
      <c r="CDP22" s="75" t="s">
        <v>105</v>
      </c>
      <c r="CDQ22" s="75" t="s">
        <v>105</v>
      </c>
      <c r="CDR22" s="75" t="s">
        <v>105</v>
      </c>
      <c r="CDS22" s="75" t="s">
        <v>105</v>
      </c>
      <c r="CDT22" s="75" t="s">
        <v>105</v>
      </c>
      <c r="CDU22" s="75" t="s">
        <v>105</v>
      </c>
      <c r="CDV22" s="75" t="s">
        <v>105</v>
      </c>
      <c r="CDW22" s="75" t="s">
        <v>105</v>
      </c>
      <c r="CDX22" s="75" t="s">
        <v>105</v>
      </c>
      <c r="CDY22" s="75" t="s">
        <v>105</v>
      </c>
      <c r="CDZ22" s="75" t="s">
        <v>105</v>
      </c>
      <c r="CEA22" s="75" t="s">
        <v>105</v>
      </c>
      <c r="CEB22" s="75" t="s">
        <v>105</v>
      </c>
      <c r="CEC22" s="75" t="s">
        <v>105</v>
      </c>
      <c r="CED22" s="75" t="s">
        <v>105</v>
      </c>
      <c r="CEE22" s="75" t="s">
        <v>105</v>
      </c>
      <c r="CEF22" s="75" t="s">
        <v>105</v>
      </c>
      <c r="CEG22" s="75" t="s">
        <v>105</v>
      </c>
      <c r="CEH22" s="75" t="s">
        <v>105</v>
      </c>
      <c r="CEI22" s="75" t="s">
        <v>105</v>
      </c>
      <c r="CEJ22" s="75" t="s">
        <v>105</v>
      </c>
      <c r="CEK22" s="75" t="s">
        <v>105</v>
      </c>
      <c r="CEL22" s="75" t="s">
        <v>105</v>
      </c>
      <c r="CEM22" s="75" t="s">
        <v>105</v>
      </c>
      <c r="CEN22" s="75" t="s">
        <v>105</v>
      </c>
      <c r="CEO22" s="75" t="s">
        <v>105</v>
      </c>
      <c r="CEP22" s="75" t="s">
        <v>105</v>
      </c>
      <c r="CEQ22" s="75" t="s">
        <v>105</v>
      </c>
      <c r="CER22" s="75" t="s">
        <v>105</v>
      </c>
      <c r="CES22" s="75" t="s">
        <v>105</v>
      </c>
      <c r="CET22" s="75" t="s">
        <v>105</v>
      </c>
      <c r="CEU22" s="75" t="s">
        <v>105</v>
      </c>
      <c r="CEV22" s="75" t="s">
        <v>105</v>
      </c>
      <c r="CEW22" s="75" t="s">
        <v>105</v>
      </c>
      <c r="CEX22" s="75" t="s">
        <v>105</v>
      </c>
      <c r="CEY22" s="75" t="s">
        <v>105</v>
      </c>
      <c r="CEZ22" s="75" t="s">
        <v>105</v>
      </c>
      <c r="CFA22" s="75" t="s">
        <v>105</v>
      </c>
      <c r="CFB22" s="75" t="s">
        <v>105</v>
      </c>
      <c r="CFC22" s="75" t="s">
        <v>105</v>
      </c>
      <c r="CFD22" s="75" t="s">
        <v>105</v>
      </c>
      <c r="CFE22" s="75" t="s">
        <v>105</v>
      </c>
      <c r="CFF22" s="75" t="s">
        <v>105</v>
      </c>
      <c r="CFG22" s="75" t="s">
        <v>105</v>
      </c>
      <c r="CFH22" s="75" t="s">
        <v>105</v>
      </c>
      <c r="CFI22" s="75" t="s">
        <v>105</v>
      </c>
      <c r="CFJ22" s="75" t="s">
        <v>105</v>
      </c>
      <c r="CFK22" s="75" t="s">
        <v>105</v>
      </c>
      <c r="CFL22" s="75" t="s">
        <v>105</v>
      </c>
      <c r="CFM22" s="75" t="s">
        <v>105</v>
      </c>
      <c r="CFN22" s="75" t="s">
        <v>105</v>
      </c>
      <c r="CFO22" s="75" t="s">
        <v>105</v>
      </c>
      <c r="CFP22" s="75" t="s">
        <v>105</v>
      </c>
      <c r="CFQ22" s="75" t="s">
        <v>105</v>
      </c>
      <c r="CFR22" s="75" t="s">
        <v>105</v>
      </c>
      <c r="CFS22" s="75" t="s">
        <v>105</v>
      </c>
      <c r="CFT22" s="75" t="s">
        <v>105</v>
      </c>
      <c r="CFU22" s="75" t="s">
        <v>105</v>
      </c>
      <c r="CFV22" s="75" t="s">
        <v>105</v>
      </c>
      <c r="CFW22" s="75" t="s">
        <v>105</v>
      </c>
      <c r="CFX22" s="75" t="s">
        <v>105</v>
      </c>
      <c r="CFY22" s="75" t="s">
        <v>105</v>
      </c>
      <c r="CFZ22" s="75" t="s">
        <v>105</v>
      </c>
      <c r="CGA22" s="75" t="s">
        <v>105</v>
      </c>
      <c r="CGB22" s="75" t="s">
        <v>105</v>
      </c>
      <c r="CGC22" s="75" t="s">
        <v>105</v>
      </c>
      <c r="CGD22" s="75" t="s">
        <v>105</v>
      </c>
      <c r="CGE22" s="75" t="s">
        <v>105</v>
      </c>
      <c r="CGF22" s="75" t="s">
        <v>105</v>
      </c>
      <c r="CGG22" s="75" t="s">
        <v>105</v>
      </c>
      <c r="CGH22" s="75" t="s">
        <v>105</v>
      </c>
      <c r="CGI22" s="75" t="s">
        <v>105</v>
      </c>
      <c r="CGJ22" s="75" t="s">
        <v>105</v>
      </c>
      <c r="CGK22" s="75" t="s">
        <v>105</v>
      </c>
      <c r="CGL22" s="75" t="s">
        <v>105</v>
      </c>
      <c r="CGM22" s="75" t="s">
        <v>105</v>
      </c>
      <c r="CGN22" s="75" t="s">
        <v>105</v>
      </c>
      <c r="CGO22" s="75" t="s">
        <v>105</v>
      </c>
      <c r="CGP22" s="75" t="s">
        <v>105</v>
      </c>
      <c r="CGQ22" s="75" t="s">
        <v>105</v>
      </c>
      <c r="CGR22" s="75" t="s">
        <v>105</v>
      </c>
      <c r="CGS22" s="75" t="s">
        <v>105</v>
      </c>
      <c r="CGT22" s="75" t="s">
        <v>105</v>
      </c>
      <c r="CGU22" s="75" t="s">
        <v>105</v>
      </c>
      <c r="CGV22" s="75" t="s">
        <v>105</v>
      </c>
      <c r="CGW22" s="75" t="s">
        <v>105</v>
      </c>
      <c r="CGX22" s="75" t="s">
        <v>105</v>
      </c>
      <c r="CGY22" s="75" t="s">
        <v>105</v>
      </c>
      <c r="CGZ22" s="75" t="s">
        <v>105</v>
      </c>
      <c r="CHA22" s="75" t="s">
        <v>105</v>
      </c>
      <c r="CHB22" s="75" t="s">
        <v>105</v>
      </c>
      <c r="CHC22" s="75" t="s">
        <v>105</v>
      </c>
      <c r="CHD22" s="75" t="s">
        <v>105</v>
      </c>
      <c r="CHE22" s="75" t="s">
        <v>105</v>
      </c>
      <c r="CHF22" s="75" t="s">
        <v>105</v>
      </c>
      <c r="CHG22" s="75" t="s">
        <v>105</v>
      </c>
      <c r="CHH22" s="75" t="s">
        <v>105</v>
      </c>
      <c r="CHI22" s="75" t="s">
        <v>105</v>
      </c>
      <c r="CHJ22" s="75" t="s">
        <v>105</v>
      </c>
      <c r="CHK22" s="75" t="s">
        <v>105</v>
      </c>
      <c r="CHL22" s="75" t="s">
        <v>105</v>
      </c>
      <c r="CHM22" s="75" t="s">
        <v>105</v>
      </c>
      <c r="CHN22" s="75" t="s">
        <v>105</v>
      </c>
      <c r="CHO22" s="75" t="s">
        <v>105</v>
      </c>
      <c r="CHP22" s="75" t="s">
        <v>105</v>
      </c>
      <c r="CHQ22" s="75" t="s">
        <v>105</v>
      </c>
      <c r="CHR22" s="75" t="s">
        <v>105</v>
      </c>
      <c r="CHS22" s="75" t="s">
        <v>105</v>
      </c>
      <c r="CHT22" s="75" t="s">
        <v>105</v>
      </c>
      <c r="CHU22" s="75" t="s">
        <v>105</v>
      </c>
      <c r="CHV22" s="75" t="s">
        <v>105</v>
      </c>
      <c r="CHW22" s="75" t="s">
        <v>105</v>
      </c>
      <c r="CHX22" s="75" t="s">
        <v>105</v>
      </c>
      <c r="CHY22" s="75" t="s">
        <v>105</v>
      </c>
      <c r="CHZ22" s="75" t="s">
        <v>105</v>
      </c>
      <c r="CIA22" s="75" t="s">
        <v>105</v>
      </c>
      <c r="CIB22" s="75" t="s">
        <v>105</v>
      </c>
      <c r="CIC22" s="75" t="s">
        <v>105</v>
      </c>
      <c r="CID22" s="75" t="s">
        <v>105</v>
      </c>
      <c r="CIE22" s="75" t="s">
        <v>105</v>
      </c>
      <c r="CIF22" s="75" t="s">
        <v>105</v>
      </c>
      <c r="CIG22" s="75" t="s">
        <v>105</v>
      </c>
      <c r="CIH22" s="75" t="s">
        <v>105</v>
      </c>
      <c r="CII22" s="75" t="s">
        <v>105</v>
      </c>
      <c r="CIJ22" s="75" t="s">
        <v>105</v>
      </c>
      <c r="CIK22" s="75" t="s">
        <v>105</v>
      </c>
      <c r="CIL22" s="75" t="s">
        <v>105</v>
      </c>
      <c r="CIM22" s="75" t="s">
        <v>105</v>
      </c>
      <c r="CIN22" s="75" t="s">
        <v>105</v>
      </c>
      <c r="CIO22" s="75" t="s">
        <v>105</v>
      </c>
      <c r="CIP22" s="75" t="s">
        <v>105</v>
      </c>
      <c r="CIQ22" s="75" t="s">
        <v>105</v>
      </c>
      <c r="CIR22" s="75" t="s">
        <v>105</v>
      </c>
      <c r="CIS22" s="75" t="s">
        <v>105</v>
      </c>
      <c r="CIT22" s="75" t="s">
        <v>105</v>
      </c>
      <c r="CIU22" s="75" t="s">
        <v>105</v>
      </c>
      <c r="CIV22" s="75" t="s">
        <v>105</v>
      </c>
      <c r="CIW22" s="75" t="s">
        <v>105</v>
      </c>
      <c r="CIX22" s="75" t="s">
        <v>105</v>
      </c>
      <c r="CIY22" s="75" t="s">
        <v>105</v>
      </c>
      <c r="CIZ22" s="75" t="s">
        <v>105</v>
      </c>
      <c r="CJA22" s="75" t="s">
        <v>105</v>
      </c>
      <c r="CJB22" s="75" t="s">
        <v>105</v>
      </c>
      <c r="CJC22" s="75" t="s">
        <v>105</v>
      </c>
      <c r="CJD22" s="75" t="s">
        <v>105</v>
      </c>
      <c r="CJE22" s="75" t="s">
        <v>105</v>
      </c>
      <c r="CJF22" s="75" t="s">
        <v>105</v>
      </c>
      <c r="CJG22" s="75" t="s">
        <v>105</v>
      </c>
      <c r="CJH22" s="75" t="s">
        <v>105</v>
      </c>
      <c r="CJI22" s="75" t="s">
        <v>105</v>
      </c>
      <c r="CJJ22" s="75" t="s">
        <v>105</v>
      </c>
      <c r="CJK22" s="75" t="s">
        <v>105</v>
      </c>
      <c r="CJL22" s="75" t="s">
        <v>105</v>
      </c>
      <c r="CJM22" s="75" t="s">
        <v>105</v>
      </c>
      <c r="CJN22" s="75" t="s">
        <v>105</v>
      </c>
      <c r="CJO22" s="75" t="s">
        <v>105</v>
      </c>
      <c r="CJP22" s="75" t="s">
        <v>105</v>
      </c>
      <c r="CJQ22" s="75" t="s">
        <v>105</v>
      </c>
      <c r="CJR22" s="75" t="s">
        <v>105</v>
      </c>
      <c r="CJS22" s="75" t="s">
        <v>105</v>
      </c>
      <c r="CJT22" s="75" t="s">
        <v>105</v>
      </c>
      <c r="CJU22" s="75" t="s">
        <v>105</v>
      </c>
      <c r="CJV22" s="75" t="s">
        <v>105</v>
      </c>
      <c r="CJW22" s="75" t="s">
        <v>105</v>
      </c>
      <c r="CJX22" s="75" t="s">
        <v>105</v>
      </c>
      <c r="CJY22" s="75" t="s">
        <v>105</v>
      </c>
      <c r="CJZ22" s="75" t="s">
        <v>105</v>
      </c>
      <c r="CKA22" s="75" t="s">
        <v>105</v>
      </c>
      <c r="CKB22" s="75" t="s">
        <v>105</v>
      </c>
      <c r="CKC22" s="75" t="s">
        <v>105</v>
      </c>
      <c r="CKD22" s="75" t="s">
        <v>105</v>
      </c>
      <c r="CKE22" s="75" t="s">
        <v>105</v>
      </c>
      <c r="CKF22" s="75" t="s">
        <v>105</v>
      </c>
      <c r="CKG22" s="75" t="s">
        <v>105</v>
      </c>
      <c r="CKH22" s="75" t="s">
        <v>105</v>
      </c>
      <c r="CKI22" s="75" t="s">
        <v>105</v>
      </c>
      <c r="CKJ22" s="75" t="s">
        <v>105</v>
      </c>
      <c r="CKK22" s="75" t="s">
        <v>105</v>
      </c>
      <c r="CKL22" s="75" t="s">
        <v>105</v>
      </c>
      <c r="CKM22" s="75" t="s">
        <v>105</v>
      </c>
      <c r="CKN22" s="75" t="s">
        <v>105</v>
      </c>
      <c r="CKO22" s="75" t="s">
        <v>105</v>
      </c>
      <c r="CKP22" s="75" t="s">
        <v>105</v>
      </c>
      <c r="CKQ22" s="75" t="s">
        <v>105</v>
      </c>
      <c r="CKR22" s="75" t="s">
        <v>105</v>
      </c>
      <c r="CKS22" s="75" t="s">
        <v>105</v>
      </c>
      <c r="CKT22" s="75" t="s">
        <v>105</v>
      </c>
      <c r="CKU22" s="75" t="s">
        <v>105</v>
      </c>
      <c r="CKV22" s="75" t="s">
        <v>105</v>
      </c>
      <c r="CKW22" s="75" t="s">
        <v>105</v>
      </c>
      <c r="CKX22" s="75" t="s">
        <v>105</v>
      </c>
      <c r="CKY22" s="75" t="s">
        <v>105</v>
      </c>
      <c r="CKZ22" s="75" t="s">
        <v>105</v>
      </c>
      <c r="CLA22" s="75" t="s">
        <v>105</v>
      </c>
      <c r="CLB22" s="75" t="s">
        <v>105</v>
      </c>
      <c r="CLC22" s="75" t="s">
        <v>105</v>
      </c>
      <c r="CLD22" s="75" t="s">
        <v>105</v>
      </c>
      <c r="CLE22" s="75" t="s">
        <v>105</v>
      </c>
      <c r="CLF22" s="75" t="s">
        <v>105</v>
      </c>
      <c r="CLG22" s="75" t="s">
        <v>105</v>
      </c>
      <c r="CLH22" s="75" t="s">
        <v>105</v>
      </c>
      <c r="CLI22" s="75" t="s">
        <v>105</v>
      </c>
      <c r="CLJ22" s="75" t="s">
        <v>105</v>
      </c>
      <c r="CLK22" s="75" t="s">
        <v>105</v>
      </c>
      <c r="CLL22" s="75" t="s">
        <v>105</v>
      </c>
      <c r="CLM22" s="75" t="s">
        <v>105</v>
      </c>
      <c r="CLN22" s="75" t="s">
        <v>105</v>
      </c>
      <c r="CLO22" s="75" t="s">
        <v>105</v>
      </c>
      <c r="CLP22" s="75" t="s">
        <v>105</v>
      </c>
      <c r="CLQ22" s="75" t="s">
        <v>105</v>
      </c>
      <c r="CLR22" s="75" t="s">
        <v>105</v>
      </c>
      <c r="CLS22" s="75" t="s">
        <v>105</v>
      </c>
      <c r="CLT22" s="75" t="s">
        <v>105</v>
      </c>
      <c r="CLU22" s="75" t="s">
        <v>105</v>
      </c>
      <c r="CLV22" s="75" t="s">
        <v>105</v>
      </c>
      <c r="CLW22" s="75" t="s">
        <v>105</v>
      </c>
      <c r="CLX22" s="75" t="s">
        <v>105</v>
      </c>
      <c r="CLY22" s="75" t="s">
        <v>105</v>
      </c>
      <c r="CLZ22" s="75" t="s">
        <v>105</v>
      </c>
      <c r="CMA22" s="75" t="s">
        <v>105</v>
      </c>
      <c r="CMB22" s="75" t="s">
        <v>105</v>
      </c>
      <c r="CMC22" s="75" t="s">
        <v>105</v>
      </c>
      <c r="CMD22" s="75" t="s">
        <v>105</v>
      </c>
      <c r="CME22" s="75" t="s">
        <v>105</v>
      </c>
      <c r="CMF22" s="75" t="s">
        <v>105</v>
      </c>
      <c r="CMG22" s="75" t="s">
        <v>105</v>
      </c>
      <c r="CMH22" s="75" t="s">
        <v>105</v>
      </c>
      <c r="CMI22" s="75" t="s">
        <v>105</v>
      </c>
      <c r="CMJ22" s="75" t="s">
        <v>105</v>
      </c>
      <c r="CMK22" s="75" t="s">
        <v>105</v>
      </c>
      <c r="CML22" s="75" t="s">
        <v>105</v>
      </c>
      <c r="CMM22" s="75" t="s">
        <v>105</v>
      </c>
      <c r="CMN22" s="75" t="s">
        <v>105</v>
      </c>
      <c r="CMO22" s="75" t="s">
        <v>105</v>
      </c>
      <c r="CMP22" s="75" t="s">
        <v>105</v>
      </c>
      <c r="CMQ22" s="75" t="s">
        <v>105</v>
      </c>
      <c r="CMR22" s="75" t="s">
        <v>105</v>
      </c>
      <c r="CMS22" s="75" t="s">
        <v>105</v>
      </c>
      <c r="CMT22" s="75" t="s">
        <v>105</v>
      </c>
      <c r="CMU22" s="75" t="s">
        <v>105</v>
      </c>
      <c r="CMV22" s="75" t="s">
        <v>105</v>
      </c>
      <c r="CMW22" s="75" t="s">
        <v>105</v>
      </c>
      <c r="CMX22" s="75" t="s">
        <v>105</v>
      </c>
      <c r="CMY22" s="75" t="s">
        <v>105</v>
      </c>
      <c r="CMZ22" s="75" t="s">
        <v>105</v>
      </c>
      <c r="CNA22" s="75" t="s">
        <v>105</v>
      </c>
      <c r="CNB22" s="75" t="s">
        <v>105</v>
      </c>
      <c r="CNC22" s="75" t="s">
        <v>105</v>
      </c>
      <c r="CND22" s="75" t="s">
        <v>105</v>
      </c>
      <c r="CNE22" s="75" t="s">
        <v>105</v>
      </c>
      <c r="CNF22" s="75" t="s">
        <v>105</v>
      </c>
      <c r="CNG22" s="75" t="s">
        <v>105</v>
      </c>
      <c r="CNH22" s="75" t="s">
        <v>105</v>
      </c>
      <c r="CNI22" s="75" t="s">
        <v>105</v>
      </c>
      <c r="CNJ22" s="75" t="s">
        <v>105</v>
      </c>
      <c r="CNK22" s="75" t="s">
        <v>105</v>
      </c>
      <c r="CNL22" s="75" t="s">
        <v>105</v>
      </c>
      <c r="CNM22" s="75" t="s">
        <v>105</v>
      </c>
      <c r="CNN22" s="75" t="s">
        <v>105</v>
      </c>
      <c r="CNO22" s="75" t="s">
        <v>105</v>
      </c>
      <c r="CNP22" s="75" t="s">
        <v>105</v>
      </c>
      <c r="CNQ22" s="75" t="s">
        <v>105</v>
      </c>
      <c r="CNR22" s="75" t="s">
        <v>105</v>
      </c>
      <c r="CNS22" s="75" t="s">
        <v>105</v>
      </c>
      <c r="CNT22" s="75" t="s">
        <v>105</v>
      </c>
      <c r="CNU22" s="75" t="s">
        <v>105</v>
      </c>
      <c r="CNV22" s="75" t="s">
        <v>105</v>
      </c>
      <c r="CNW22" s="75" t="s">
        <v>105</v>
      </c>
      <c r="CNX22" s="75" t="s">
        <v>105</v>
      </c>
      <c r="CNY22" s="75" t="s">
        <v>105</v>
      </c>
      <c r="CNZ22" s="75" t="s">
        <v>105</v>
      </c>
      <c r="COA22" s="75" t="s">
        <v>105</v>
      </c>
      <c r="COB22" s="75" t="s">
        <v>105</v>
      </c>
      <c r="COC22" s="75" t="s">
        <v>105</v>
      </c>
      <c r="COD22" s="75" t="s">
        <v>105</v>
      </c>
      <c r="COE22" s="75" t="s">
        <v>105</v>
      </c>
      <c r="COF22" s="75" t="s">
        <v>105</v>
      </c>
      <c r="COG22" s="75" t="s">
        <v>105</v>
      </c>
      <c r="COH22" s="75" t="s">
        <v>105</v>
      </c>
      <c r="COI22" s="75" t="s">
        <v>105</v>
      </c>
      <c r="COJ22" s="75" t="s">
        <v>105</v>
      </c>
      <c r="COK22" s="75" t="s">
        <v>105</v>
      </c>
      <c r="COL22" s="75" t="s">
        <v>105</v>
      </c>
      <c r="COM22" s="75" t="s">
        <v>105</v>
      </c>
      <c r="CON22" s="75" t="s">
        <v>105</v>
      </c>
      <c r="COO22" s="75" t="s">
        <v>105</v>
      </c>
      <c r="COP22" s="75" t="s">
        <v>105</v>
      </c>
      <c r="COQ22" s="75" t="s">
        <v>105</v>
      </c>
      <c r="COR22" s="75" t="s">
        <v>105</v>
      </c>
      <c r="COS22" s="75" t="s">
        <v>105</v>
      </c>
      <c r="COT22" s="75" t="s">
        <v>105</v>
      </c>
      <c r="COU22" s="75" t="s">
        <v>105</v>
      </c>
      <c r="COV22" s="75" t="s">
        <v>105</v>
      </c>
      <c r="COW22" s="75" t="s">
        <v>105</v>
      </c>
      <c r="COX22" s="75" t="s">
        <v>105</v>
      </c>
      <c r="COY22" s="75" t="s">
        <v>105</v>
      </c>
      <c r="COZ22" s="75" t="s">
        <v>105</v>
      </c>
      <c r="CPA22" s="75" t="s">
        <v>105</v>
      </c>
      <c r="CPB22" s="75" t="s">
        <v>105</v>
      </c>
      <c r="CPC22" s="75" t="s">
        <v>105</v>
      </c>
      <c r="CPD22" s="75" t="s">
        <v>105</v>
      </c>
      <c r="CPE22" s="75" t="s">
        <v>105</v>
      </c>
      <c r="CPF22" s="75" t="s">
        <v>105</v>
      </c>
      <c r="CPG22" s="75" t="s">
        <v>105</v>
      </c>
      <c r="CPH22" s="75" t="s">
        <v>105</v>
      </c>
      <c r="CPI22" s="75" t="s">
        <v>105</v>
      </c>
      <c r="CPJ22" s="75" t="s">
        <v>105</v>
      </c>
      <c r="CPK22" s="75" t="s">
        <v>105</v>
      </c>
      <c r="CPL22" s="75" t="s">
        <v>105</v>
      </c>
      <c r="CPM22" s="75" t="s">
        <v>105</v>
      </c>
      <c r="CPN22" s="75" t="s">
        <v>105</v>
      </c>
      <c r="CPO22" s="75" t="s">
        <v>105</v>
      </c>
      <c r="CPP22" s="75" t="s">
        <v>105</v>
      </c>
      <c r="CPQ22" s="75" t="s">
        <v>105</v>
      </c>
      <c r="CPR22" s="75" t="s">
        <v>105</v>
      </c>
      <c r="CPS22" s="75" t="s">
        <v>105</v>
      </c>
      <c r="CPT22" s="75" t="s">
        <v>105</v>
      </c>
      <c r="CPU22" s="75" t="s">
        <v>105</v>
      </c>
      <c r="CPV22" s="75" t="s">
        <v>105</v>
      </c>
      <c r="CPW22" s="75" t="s">
        <v>105</v>
      </c>
      <c r="CPX22" s="75" t="s">
        <v>105</v>
      </c>
      <c r="CPY22" s="75" t="s">
        <v>105</v>
      </c>
      <c r="CPZ22" s="75" t="s">
        <v>105</v>
      </c>
      <c r="CQA22" s="75" t="s">
        <v>105</v>
      </c>
      <c r="CQB22" s="75" t="s">
        <v>105</v>
      </c>
      <c r="CQC22" s="75" t="s">
        <v>105</v>
      </c>
      <c r="CQD22" s="75" t="s">
        <v>105</v>
      </c>
      <c r="CQE22" s="75" t="s">
        <v>105</v>
      </c>
      <c r="CQF22" s="75" t="s">
        <v>105</v>
      </c>
      <c r="CQG22" s="75" t="s">
        <v>105</v>
      </c>
      <c r="CQH22" s="75" t="s">
        <v>105</v>
      </c>
      <c r="CQI22" s="75" t="s">
        <v>105</v>
      </c>
      <c r="CQJ22" s="75" t="s">
        <v>105</v>
      </c>
      <c r="CQK22" s="75" t="s">
        <v>105</v>
      </c>
      <c r="CQL22" s="75" t="s">
        <v>105</v>
      </c>
      <c r="CQM22" s="75" t="s">
        <v>105</v>
      </c>
      <c r="CQN22" s="75" t="s">
        <v>105</v>
      </c>
      <c r="CQO22" s="75" t="s">
        <v>105</v>
      </c>
      <c r="CQP22" s="75" t="s">
        <v>105</v>
      </c>
      <c r="CQQ22" s="75" t="s">
        <v>105</v>
      </c>
      <c r="CQR22" s="75" t="s">
        <v>105</v>
      </c>
      <c r="CQS22" s="75" t="s">
        <v>105</v>
      </c>
      <c r="CQT22" s="75" t="s">
        <v>105</v>
      </c>
      <c r="CQU22" s="75" t="s">
        <v>105</v>
      </c>
      <c r="CQV22" s="75" t="s">
        <v>105</v>
      </c>
      <c r="CQW22" s="75" t="s">
        <v>105</v>
      </c>
      <c r="CQX22" s="75" t="s">
        <v>105</v>
      </c>
      <c r="CQY22" s="75" t="s">
        <v>105</v>
      </c>
      <c r="CQZ22" s="75" t="s">
        <v>105</v>
      </c>
      <c r="CRA22" s="75" t="s">
        <v>105</v>
      </c>
      <c r="CRB22" s="75" t="s">
        <v>105</v>
      </c>
      <c r="CRC22" s="75" t="s">
        <v>105</v>
      </c>
      <c r="CRD22" s="75" t="s">
        <v>105</v>
      </c>
      <c r="CRE22" s="75" t="s">
        <v>105</v>
      </c>
      <c r="CRF22" s="75" t="s">
        <v>105</v>
      </c>
      <c r="CRG22" s="75" t="s">
        <v>105</v>
      </c>
      <c r="CRH22" s="75" t="s">
        <v>105</v>
      </c>
      <c r="CRI22" s="75" t="s">
        <v>105</v>
      </c>
      <c r="CRJ22" s="75" t="s">
        <v>105</v>
      </c>
      <c r="CRK22" s="75" t="s">
        <v>105</v>
      </c>
      <c r="CRL22" s="75" t="s">
        <v>105</v>
      </c>
      <c r="CRM22" s="75" t="s">
        <v>105</v>
      </c>
      <c r="CRN22" s="75" t="s">
        <v>105</v>
      </c>
      <c r="CRO22" s="75" t="s">
        <v>105</v>
      </c>
      <c r="CRP22" s="75" t="s">
        <v>105</v>
      </c>
      <c r="CRQ22" s="75" t="s">
        <v>105</v>
      </c>
      <c r="CRR22" s="75" t="s">
        <v>105</v>
      </c>
      <c r="CRS22" s="75" t="s">
        <v>105</v>
      </c>
      <c r="CRT22" s="75" t="s">
        <v>105</v>
      </c>
      <c r="CRU22" s="75" t="s">
        <v>105</v>
      </c>
      <c r="CRV22" s="75" t="s">
        <v>105</v>
      </c>
      <c r="CRW22" s="75" t="s">
        <v>105</v>
      </c>
      <c r="CRX22" s="75" t="s">
        <v>105</v>
      </c>
      <c r="CRY22" s="75" t="s">
        <v>105</v>
      </c>
      <c r="CRZ22" s="75" t="s">
        <v>105</v>
      </c>
      <c r="CSA22" s="75" t="s">
        <v>105</v>
      </c>
      <c r="CSB22" s="75" t="s">
        <v>105</v>
      </c>
      <c r="CSC22" s="75" t="s">
        <v>105</v>
      </c>
      <c r="CSD22" s="75" t="s">
        <v>105</v>
      </c>
      <c r="CSE22" s="75" t="s">
        <v>105</v>
      </c>
      <c r="CSF22" s="75" t="s">
        <v>105</v>
      </c>
      <c r="CSG22" s="75" t="s">
        <v>105</v>
      </c>
      <c r="CSH22" s="75" t="s">
        <v>105</v>
      </c>
      <c r="CSI22" s="75" t="s">
        <v>105</v>
      </c>
      <c r="CSJ22" s="75" t="s">
        <v>105</v>
      </c>
      <c r="CSK22" s="75" t="s">
        <v>105</v>
      </c>
      <c r="CSL22" s="75" t="s">
        <v>105</v>
      </c>
      <c r="CSM22" s="75" t="s">
        <v>105</v>
      </c>
      <c r="CSN22" s="75" t="s">
        <v>105</v>
      </c>
      <c r="CSO22" s="75" t="s">
        <v>105</v>
      </c>
      <c r="CSP22" s="75" t="s">
        <v>105</v>
      </c>
      <c r="CSQ22" s="75" t="s">
        <v>105</v>
      </c>
      <c r="CSR22" s="75" t="s">
        <v>105</v>
      </c>
      <c r="CSS22" s="75" t="s">
        <v>105</v>
      </c>
      <c r="CST22" s="75" t="s">
        <v>105</v>
      </c>
      <c r="CSU22" s="75" t="s">
        <v>105</v>
      </c>
      <c r="CSV22" s="75" t="s">
        <v>105</v>
      </c>
      <c r="CSW22" s="75" t="s">
        <v>105</v>
      </c>
      <c r="CSX22" s="75" t="s">
        <v>105</v>
      </c>
      <c r="CSY22" s="75" t="s">
        <v>105</v>
      </c>
      <c r="CSZ22" s="75" t="s">
        <v>105</v>
      </c>
      <c r="CTA22" s="75" t="s">
        <v>105</v>
      </c>
      <c r="CTB22" s="75" t="s">
        <v>105</v>
      </c>
      <c r="CTC22" s="75" t="s">
        <v>105</v>
      </c>
      <c r="CTD22" s="75" t="s">
        <v>105</v>
      </c>
      <c r="CTE22" s="75" t="s">
        <v>105</v>
      </c>
      <c r="CTF22" s="75" t="s">
        <v>105</v>
      </c>
      <c r="CTG22" s="75" t="s">
        <v>105</v>
      </c>
      <c r="CTH22" s="75" t="s">
        <v>105</v>
      </c>
      <c r="CTI22" s="75" t="s">
        <v>105</v>
      </c>
      <c r="CTJ22" s="75" t="s">
        <v>105</v>
      </c>
      <c r="CTK22" s="75" t="s">
        <v>105</v>
      </c>
      <c r="CTL22" s="75" t="s">
        <v>105</v>
      </c>
      <c r="CTM22" s="75" t="s">
        <v>105</v>
      </c>
      <c r="CTN22" s="75" t="s">
        <v>105</v>
      </c>
      <c r="CTO22" s="75" t="s">
        <v>105</v>
      </c>
      <c r="CTP22" s="75" t="s">
        <v>105</v>
      </c>
      <c r="CTQ22" s="75" t="s">
        <v>105</v>
      </c>
      <c r="CTR22" s="75" t="s">
        <v>105</v>
      </c>
      <c r="CTS22" s="75" t="s">
        <v>105</v>
      </c>
      <c r="CTT22" s="75" t="s">
        <v>105</v>
      </c>
      <c r="CTU22" s="75" t="s">
        <v>105</v>
      </c>
      <c r="CTV22" s="75" t="s">
        <v>105</v>
      </c>
      <c r="CTW22" s="75" t="s">
        <v>105</v>
      </c>
      <c r="CTX22" s="75" t="s">
        <v>105</v>
      </c>
      <c r="CTY22" s="75" t="s">
        <v>105</v>
      </c>
      <c r="CTZ22" s="75" t="s">
        <v>105</v>
      </c>
      <c r="CUA22" s="75" t="s">
        <v>105</v>
      </c>
      <c r="CUB22" s="75" t="s">
        <v>105</v>
      </c>
      <c r="CUC22" s="75" t="s">
        <v>105</v>
      </c>
      <c r="CUD22" s="75" t="s">
        <v>105</v>
      </c>
      <c r="CUE22" s="75" t="s">
        <v>105</v>
      </c>
      <c r="CUF22" s="75" t="s">
        <v>105</v>
      </c>
      <c r="CUG22" s="75" t="s">
        <v>105</v>
      </c>
      <c r="CUH22" s="75" t="s">
        <v>105</v>
      </c>
      <c r="CUI22" s="75" t="s">
        <v>105</v>
      </c>
      <c r="CUJ22" s="75" t="s">
        <v>105</v>
      </c>
      <c r="CUK22" s="75" t="s">
        <v>105</v>
      </c>
      <c r="CUL22" s="75" t="s">
        <v>105</v>
      </c>
      <c r="CUM22" s="75" t="s">
        <v>105</v>
      </c>
      <c r="CUN22" s="75" t="s">
        <v>105</v>
      </c>
      <c r="CUO22" s="75" t="s">
        <v>105</v>
      </c>
      <c r="CUP22" s="75" t="s">
        <v>105</v>
      </c>
      <c r="CUQ22" s="75" t="s">
        <v>105</v>
      </c>
      <c r="CUR22" s="75" t="s">
        <v>105</v>
      </c>
      <c r="CUS22" s="75" t="s">
        <v>105</v>
      </c>
      <c r="CUT22" s="75" t="s">
        <v>105</v>
      </c>
      <c r="CUU22" s="75" t="s">
        <v>105</v>
      </c>
      <c r="CUV22" s="75" t="s">
        <v>105</v>
      </c>
      <c r="CUW22" s="75" t="s">
        <v>105</v>
      </c>
      <c r="CUX22" s="75" t="s">
        <v>105</v>
      </c>
      <c r="CUY22" s="75" t="s">
        <v>105</v>
      </c>
      <c r="CUZ22" s="75" t="s">
        <v>105</v>
      </c>
      <c r="CVA22" s="75" t="s">
        <v>105</v>
      </c>
      <c r="CVB22" s="75" t="s">
        <v>105</v>
      </c>
      <c r="CVC22" s="75" t="s">
        <v>105</v>
      </c>
      <c r="CVD22" s="75" t="s">
        <v>105</v>
      </c>
      <c r="CVE22" s="75" t="s">
        <v>105</v>
      </c>
      <c r="CVF22" s="75" t="s">
        <v>105</v>
      </c>
      <c r="CVG22" s="75" t="s">
        <v>105</v>
      </c>
      <c r="CVH22" s="75" t="s">
        <v>105</v>
      </c>
      <c r="CVI22" s="75" t="s">
        <v>105</v>
      </c>
      <c r="CVJ22" s="75" t="s">
        <v>105</v>
      </c>
      <c r="CVK22" s="75" t="s">
        <v>105</v>
      </c>
      <c r="CVL22" s="75" t="s">
        <v>105</v>
      </c>
      <c r="CVM22" s="75" t="s">
        <v>105</v>
      </c>
      <c r="CVN22" s="75" t="s">
        <v>105</v>
      </c>
      <c r="CVO22" s="75" t="s">
        <v>105</v>
      </c>
      <c r="CVP22" s="75" t="s">
        <v>105</v>
      </c>
      <c r="CVQ22" s="75" t="s">
        <v>105</v>
      </c>
      <c r="CVR22" s="75" t="s">
        <v>105</v>
      </c>
      <c r="CVS22" s="75" t="s">
        <v>105</v>
      </c>
      <c r="CVT22" s="75" t="s">
        <v>105</v>
      </c>
      <c r="CVU22" s="75" t="s">
        <v>105</v>
      </c>
      <c r="CVV22" s="75" t="s">
        <v>105</v>
      </c>
      <c r="CVW22" s="75" t="s">
        <v>105</v>
      </c>
      <c r="CVX22" s="75" t="s">
        <v>105</v>
      </c>
      <c r="CVY22" s="75" t="s">
        <v>105</v>
      </c>
      <c r="CVZ22" s="75" t="s">
        <v>105</v>
      </c>
      <c r="CWA22" s="75" t="s">
        <v>105</v>
      </c>
      <c r="CWB22" s="75" t="s">
        <v>105</v>
      </c>
      <c r="CWC22" s="75" t="s">
        <v>105</v>
      </c>
      <c r="CWD22" s="75" t="s">
        <v>105</v>
      </c>
      <c r="CWE22" s="75" t="s">
        <v>105</v>
      </c>
      <c r="CWF22" s="75" t="s">
        <v>105</v>
      </c>
      <c r="CWG22" s="75" t="s">
        <v>105</v>
      </c>
      <c r="CWH22" s="75" t="s">
        <v>105</v>
      </c>
      <c r="CWI22" s="75" t="s">
        <v>105</v>
      </c>
      <c r="CWJ22" s="75" t="s">
        <v>105</v>
      </c>
      <c r="CWK22" s="75" t="s">
        <v>105</v>
      </c>
      <c r="CWL22" s="75" t="s">
        <v>105</v>
      </c>
      <c r="CWM22" s="75" t="s">
        <v>105</v>
      </c>
      <c r="CWN22" s="75" t="s">
        <v>105</v>
      </c>
      <c r="CWO22" s="75" t="s">
        <v>105</v>
      </c>
      <c r="CWP22" s="75" t="s">
        <v>105</v>
      </c>
      <c r="CWQ22" s="75" t="s">
        <v>105</v>
      </c>
      <c r="CWR22" s="75" t="s">
        <v>105</v>
      </c>
      <c r="CWS22" s="75" t="s">
        <v>105</v>
      </c>
      <c r="CWT22" s="75" t="s">
        <v>105</v>
      </c>
      <c r="CWU22" s="75" t="s">
        <v>105</v>
      </c>
      <c r="CWV22" s="75" t="s">
        <v>105</v>
      </c>
      <c r="CWW22" s="75" t="s">
        <v>105</v>
      </c>
      <c r="CWX22" s="75" t="s">
        <v>105</v>
      </c>
      <c r="CWY22" s="75" t="s">
        <v>105</v>
      </c>
      <c r="CWZ22" s="75" t="s">
        <v>105</v>
      </c>
      <c r="CXA22" s="75" t="s">
        <v>105</v>
      </c>
      <c r="CXB22" s="75" t="s">
        <v>105</v>
      </c>
      <c r="CXC22" s="75" t="s">
        <v>105</v>
      </c>
      <c r="CXD22" s="75" t="s">
        <v>105</v>
      </c>
      <c r="CXE22" s="75" t="s">
        <v>105</v>
      </c>
      <c r="CXF22" s="75" t="s">
        <v>105</v>
      </c>
      <c r="CXG22" s="75" t="s">
        <v>105</v>
      </c>
      <c r="CXH22" s="75" t="s">
        <v>105</v>
      </c>
      <c r="CXI22" s="75" t="s">
        <v>105</v>
      </c>
      <c r="CXJ22" s="75" t="s">
        <v>105</v>
      </c>
      <c r="CXK22" s="75" t="s">
        <v>105</v>
      </c>
      <c r="CXL22" s="75" t="s">
        <v>105</v>
      </c>
      <c r="CXM22" s="75" t="s">
        <v>105</v>
      </c>
      <c r="CXN22" s="75" t="s">
        <v>105</v>
      </c>
      <c r="CXO22" s="75" t="s">
        <v>105</v>
      </c>
      <c r="CXP22" s="75" t="s">
        <v>105</v>
      </c>
      <c r="CXQ22" s="75" t="s">
        <v>105</v>
      </c>
      <c r="CXR22" s="75" t="s">
        <v>105</v>
      </c>
      <c r="CXS22" s="75" t="s">
        <v>105</v>
      </c>
      <c r="CXT22" s="75" t="s">
        <v>105</v>
      </c>
      <c r="CXU22" s="75" t="s">
        <v>105</v>
      </c>
      <c r="CXV22" s="75" t="s">
        <v>105</v>
      </c>
      <c r="CXW22" s="75" t="s">
        <v>105</v>
      </c>
      <c r="CXX22" s="75" t="s">
        <v>105</v>
      </c>
      <c r="CXY22" s="75" t="s">
        <v>105</v>
      </c>
      <c r="CXZ22" s="75" t="s">
        <v>105</v>
      </c>
      <c r="CYA22" s="75" t="s">
        <v>105</v>
      </c>
      <c r="CYB22" s="75" t="s">
        <v>105</v>
      </c>
      <c r="CYC22" s="75" t="s">
        <v>105</v>
      </c>
      <c r="CYD22" s="75" t="s">
        <v>105</v>
      </c>
      <c r="CYE22" s="75" t="s">
        <v>105</v>
      </c>
      <c r="CYF22" s="75" t="s">
        <v>105</v>
      </c>
      <c r="CYG22" s="75" t="s">
        <v>105</v>
      </c>
      <c r="CYH22" s="75" t="s">
        <v>105</v>
      </c>
      <c r="CYI22" s="75" t="s">
        <v>105</v>
      </c>
      <c r="CYJ22" s="75" t="s">
        <v>105</v>
      </c>
      <c r="CYK22" s="75" t="s">
        <v>105</v>
      </c>
      <c r="CYL22" s="75" t="s">
        <v>105</v>
      </c>
      <c r="CYM22" s="75" t="s">
        <v>105</v>
      </c>
      <c r="CYN22" s="75" t="s">
        <v>105</v>
      </c>
      <c r="CYO22" s="75" t="s">
        <v>105</v>
      </c>
      <c r="CYP22" s="75" t="s">
        <v>105</v>
      </c>
      <c r="CYQ22" s="75" t="s">
        <v>105</v>
      </c>
      <c r="CYR22" s="75" t="s">
        <v>105</v>
      </c>
      <c r="CYS22" s="75" t="s">
        <v>105</v>
      </c>
      <c r="CYT22" s="75" t="s">
        <v>105</v>
      </c>
      <c r="CYU22" s="75" t="s">
        <v>105</v>
      </c>
      <c r="CYV22" s="75" t="s">
        <v>105</v>
      </c>
      <c r="CYW22" s="75" t="s">
        <v>105</v>
      </c>
      <c r="CYX22" s="75" t="s">
        <v>105</v>
      </c>
      <c r="CYY22" s="75" t="s">
        <v>105</v>
      </c>
      <c r="CYZ22" s="75" t="s">
        <v>105</v>
      </c>
      <c r="CZA22" s="75" t="s">
        <v>105</v>
      </c>
      <c r="CZB22" s="75" t="s">
        <v>105</v>
      </c>
      <c r="CZC22" s="75" t="s">
        <v>105</v>
      </c>
      <c r="CZD22" s="75" t="s">
        <v>105</v>
      </c>
      <c r="CZE22" s="75" t="s">
        <v>105</v>
      </c>
      <c r="CZF22" s="75" t="s">
        <v>105</v>
      </c>
      <c r="CZG22" s="75" t="s">
        <v>105</v>
      </c>
      <c r="CZH22" s="75" t="s">
        <v>105</v>
      </c>
      <c r="CZI22" s="75" t="s">
        <v>105</v>
      </c>
      <c r="CZJ22" s="75" t="s">
        <v>105</v>
      </c>
      <c r="CZK22" s="75" t="s">
        <v>105</v>
      </c>
      <c r="CZL22" s="75" t="s">
        <v>105</v>
      </c>
      <c r="CZM22" s="75" t="s">
        <v>105</v>
      </c>
      <c r="CZN22" s="75" t="s">
        <v>105</v>
      </c>
      <c r="CZO22" s="75" t="s">
        <v>105</v>
      </c>
      <c r="CZP22" s="75" t="s">
        <v>105</v>
      </c>
      <c r="CZQ22" s="75" t="s">
        <v>105</v>
      </c>
      <c r="CZR22" s="75" t="s">
        <v>105</v>
      </c>
      <c r="CZS22" s="75" t="s">
        <v>105</v>
      </c>
      <c r="CZT22" s="75" t="s">
        <v>105</v>
      </c>
      <c r="CZU22" s="75" t="s">
        <v>105</v>
      </c>
      <c r="CZV22" s="75" t="s">
        <v>105</v>
      </c>
      <c r="CZW22" s="75" t="s">
        <v>105</v>
      </c>
      <c r="CZX22" s="75" t="s">
        <v>105</v>
      </c>
      <c r="CZY22" s="75" t="s">
        <v>105</v>
      </c>
      <c r="CZZ22" s="75" t="s">
        <v>105</v>
      </c>
      <c r="DAA22" s="75" t="s">
        <v>105</v>
      </c>
      <c r="DAB22" s="75" t="s">
        <v>105</v>
      </c>
      <c r="DAC22" s="75" t="s">
        <v>105</v>
      </c>
      <c r="DAD22" s="75" t="s">
        <v>105</v>
      </c>
      <c r="DAE22" s="75" t="s">
        <v>105</v>
      </c>
      <c r="DAF22" s="75" t="s">
        <v>105</v>
      </c>
      <c r="DAG22" s="75" t="s">
        <v>105</v>
      </c>
      <c r="DAH22" s="75" t="s">
        <v>105</v>
      </c>
      <c r="DAI22" s="75" t="s">
        <v>105</v>
      </c>
      <c r="DAJ22" s="75" t="s">
        <v>105</v>
      </c>
      <c r="DAK22" s="75" t="s">
        <v>105</v>
      </c>
      <c r="DAL22" s="75" t="s">
        <v>105</v>
      </c>
      <c r="DAM22" s="75" t="s">
        <v>105</v>
      </c>
      <c r="DAN22" s="75" t="s">
        <v>105</v>
      </c>
      <c r="DAO22" s="75" t="s">
        <v>105</v>
      </c>
      <c r="DAP22" s="75" t="s">
        <v>105</v>
      </c>
      <c r="DAQ22" s="75" t="s">
        <v>105</v>
      </c>
      <c r="DAR22" s="75" t="s">
        <v>105</v>
      </c>
      <c r="DAS22" s="75" t="s">
        <v>105</v>
      </c>
      <c r="DAT22" s="75" t="s">
        <v>105</v>
      </c>
      <c r="DAU22" s="75" t="s">
        <v>105</v>
      </c>
      <c r="DAV22" s="75" t="s">
        <v>105</v>
      </c>
      <c r="DAW22" s="75" t="s">
        <v>105</v>
      </c>
      <c r="DAX22" s="75" t="s">
        <v>105</v>
      </c>
      <c r="DAY22" s="75" t="s">
        <v>105</v>
      </c>
      <c r="DAZ22" s="75" t="s">
        <v>105</v>
      </c>
      <c r="DBA22" s="75" t="s">
        <v>105</v>
      </c>
      <c r="DBB22" s="75" t="s">
        <v>105</v>
      </c>
      <c r="DBC22" s="75" t="s">
        <v>105</v>
      </c>
      <c r="DBD22" s="75" t="s">
        <v>105</v>
      </c>
      <c r="DBE22" s="75" t="s">
        <v>105</v>
      </c>
      <c r="DBF22" s="75" t="s">
        <v>105</v>
      </c>
      <c r="DBG22" s="75" t="s">
        <v>105</v>
      </c>
      <c r="DBH22" s="75" t="s">
        <v>105</v>
      </c>
      <c r="DBI22" s="75" t="s">
        <v>105</v>
      </c>
      <c r="DBJ22" s="75" t="s">
        <v>105</v>
      </c>
      <c r="DBK22" s="75" t="s">
        <v>105</v>
      </c>
      <c r="DBL22" s="75" t="s">
        <v>105</v>
      </c>
      <c r="DBM22" s="75" t="s">
        <v>105</v>
      </c>
      <c r="DBN22" s="75" t="s">
        <v>105</v>
      </c>
      <c r="DBO22" s="75" t="s">
        <v>105</v>
      </c>
      <c r="DBP22" s="75" t="s">
        <v>105</v>
      </c>
      <c r="DBQ22" s="75" t="s">
        <v>105</v>
      </c>
      <c r="DBR22" s="75" t="s">
        <v>105</v>
      </c>
      <c r="DBS22" s="75" t="s">
        <v>105</v>
      </c>
      <c r="DBT22" s="75" t="s">
        <v>105</v>
      </c>
      <c r="DBU22" s="75" t="s">
        <v>105</v>
      </c>
      <c r="DBV22" s="75" t="s">
        <v>105</v>
      </c>
      <c r="DBW22" s="75" t="s">
        <v>105</v>
      </c>
      <c r="DBX22" s="75" t="s">
        <v>105</v>
      </c>
      <c r="DBY22" s="75" t="s">
        <v>105</v>
      </c>
      <c r="DBZ22" s="75" t="s">
        <v>105</v>
      </c>
      <c r="DCA22" s="75" t="s">
        <v>105</v>
      </c>
      <c r="DCB22" s="75" t="s">
        <v>105</v>
      </c>
      <c r="DCC22" s="75" t="s">
        <v>105</v>
      </c>
      <c r="DCD22" s="75" t="s">
        <v>105</v>
      </c>
      <c r="DCE22" s="75" t="s">
        <v>105</v>
      </c>
      <c r="DCF22" s="75" t="s">
        <v>105</v>
      </c>
      <c r="DCG22" s="75" t="s">
        <v>105</v>
      </c>
      <c r="DCH22" s="75" t="s">
        <v>105</v>
      </c>
      <c r="DCI22" s="75" t="s">
        <v>105</v>
      </c>
      <c r="DCJ22" s="75" t="s">
        <v>105</v>
      </c>
      <c r="DCK22" s="75" t="s">
        <v>105</v>
      </c>
      <c r="DCL22" s="75" t="s">
        <v>105</v>
      </c>
      <c r="DCM22" s="75" t="s">
        <v>105</v>
      </c>
      <c r="DCN22" s="75" t="s">
        <v>105</v>
      </c>
      <c r="DCO22" s="75" t="s">
        <v>105</v>
      </c>
      <c r="DCP22" s="75" t="s">
        <v>105</v>
      </c>
      <c r="DCQ22" s="75" t="s">
        <v>105</v>
      </c>
      <c r="DCR22" s="75" t="s">
        <v>105</v>
      </c>
      <c r="DCS22" s="75" t="s">
        <v>105</v>
      </c>
      <c r="DCT22" s="75" t="s">
        <v>105</v>
      </c>
      <c r="DCU22" s="75" t="s">
        <v>105</v>
      </c>
      <c r="DCV22" s="75" t="s">
        <v>105</v>
      </c>
      <c r="DCW22" s="75" t="s">
        <v>105</v>
      </c>
      <c r="DCX22" s="75" t="s">
        <v>105</v>
      </c>
      <c r="DCY22" s="75" t="s">
        <v>105</v>
      </c>
      <c r="DCZ22" s="75" t="s">
        <v>105</v>
      </c>
      <c r="DDA22" s="75" t="s">
        <v>105</v>
      </c>
      <c r="DDB22" s="75" t="s">
        <v>105</v>
      </c>
      <c r="DDC22" s="75" t="s">
        <v>105</v>
      </c>
      <c r="DDD22" s="75" t="s">
        <v>105</v>
      </c>
      <c r="DDE22" s="75" t="s">
        <v>105</v>
      </c>
      <c r="DDF22" s="75" t="s">
        <v>105</v>
      </c>
      <c r="DDG22" s="75" t="s">
        <v>105</v>
      </c>
      <c r="DDH22" s="75" t="s">
        <v>105</v>
      </c>
      <c r="DDI22" s="75" t="s">
        <v>105</v>
      </c>
      <c r="DDJ22" s="75" t="s">
        <v>105</v>
      </c>
      <c r="DDK22" s="75" t="s">
        <v>105</v>
      </c>
      <c r="DDL22" s="75" t="s">
        <v>105</v>
      </c>
      <c r="DDM22" s="75" t="s">
        <v>105</v>
      </c>
      <c r="DDN22" s="75" t="s">
        <v>105</v>
      </c>
      <c r="DDO22" s="75" t="s">
        <v>105</v>
      </c>
      <c r="DDP22" s="75" t="s">
        <v>105</v>
      </c>
      <c r="DDQ22" s="75" t="s">
        <v>105</v>
      </c>
      <c r="DDR22" s="75" t="s">
        <v>105</v>
      </c>
      <c r="DDS22" s="75" t="s">
        <v>105</v>
      </c>
      <c r="DDT22" s="75" t="s">
        <v>105</v>
      </c>
      <c r="DDU22" s="75" t="s">
        <v>105</v>
      </c>
      <c r="DDV22" s="75" t="s">
        <v>105</v>
      </c>
      <c r="DDW22" s="75" t="s">
        <v>105</v>
      </c>
      <c r="DDX22" s="75" t="s">
        <v>105</v>
      </c>
      <c r="DDY22" s="75" t="s">
        <v>105</v>
      </c>
      <c r="DDZ22" s="75" t="s">
        <v>105</v>
      </c>
      <c r="DEA22" s="75" t="s">
        <v>105</v>
      </c>
      <c r="DEB22" s="75" t="s">
        <v>105</v>
      </c>
      <c r="DEC22" s="75" t="s">
        <v>105</v>
      </c>
      <c r="DED22" s="75" t="s">
        <v>105</v>
      </c>
      <c r="DEE22" s="75" t="s">
        <v>105</v>
      </c>
      <c r="DEF22" s="75" t="s">
        <v>105</v>
      </c>
      <c r="DEG22" s="75" t="s">
        <v>105</v>
      </c>
      <c r="DEH22" s="75" t="s">
        <v>105</v>
      </c>
      <c r="DEI22" s="75" t="s">
        <v>105</v>
      </c>
      <c r="DEJ22" s="75" t="s">
        <v>105</v>
      </c>
      <c r="DEK22" s="75" t="s">
        <v>105</v>
      </c>
      <c r="DEL22" s="75" t="s">
        <v>105</v>
      </c>
      <c r="DEM22" s="75" t="s">
        <v>105</v>
      </c>
      <c r="DEN22" s="75" t="s">
        <v>105</v>
      </c>
      <c r="DEO22" s="75" t="s">
        <v>105</v>
      </c>
      <c r="DEP22" s="75" t="s">
        <v>105</v>
      </c>
      <c r="DEQ22" s="75" t="s">
        <v>105</v>
      </c>
      <c r="DER22" s="75" t="s">
        <v>105</v>
      </c>
      <c r="DES22" s="75" t="s">
        <v>105</v>
      </c>
      <c r="DET22" s="75" t="s">
        <v>105</v>
      </c>
      <c r="DEU22" s="75" t="s">
        <v>105</v>
      </c>
      <c r="DEV22" s="75" t="s">
        <v>105</v>
      </c>
      <c r="DEW22" s="75" t="s">
        <v>105</v>
      </c>
      <c r="DEX22" s="75" t="s">
        <v>105</v>
      </c>
      <c r="DEY22" s="75" t="s">
        <v>105</v>
      </c>
      <c r="DEZ22" s="75" t="s">
        <v>105</v>
      </c>
      <c r="DFA22" s="75" t="s">
        <v>105</v>
      </c>
      <c r="DFB22" s="75" t="s">
        <v>105</v>
      </c>
      <c r="DFC22" s="75" t="s">
        <v>105</v>
      </c>
      <c r="DFD22" s="75" t="s">
        <v>105</v>
      </c>
      <c r="DFE22" s="75" t="s">
        <v>105</v>
      </c>
      <c r="DFF22" s="75" t="s">
        <v>105</v>
      </c>
      <c r="DFG22" s="75" t="s">
        <v>105</v>
      </c>
      <c r="DFH22" s="75" t="s">
        <v>105</v>
      </c>
      <c r="DFI22" s="75" t="s">
        <v>105</v>
      </c>
      <c r="DFJ22" s="75" t="s">
        <v>105</v>
      </c>
      <c r="DFK22" s="75" t="s">
        <v>105</v>
      </c>
      <c r="DFL22" s="75" t="s">
        <v>105</v>
      </c>
      <c r="DFM22" s="75" t="s">
        <v>105</v>
      </c>
      <c r="DFN22" s="75" t="s">
        <v>105</v>
      </c>
      <c r="DFO22" s="75" t="s">
        <v>105</v>
      </c>
      <c r="DFP22" s="75" t="s">
        <v>105</v>
      </c>
      <c r="DFQ22" s="75" t="s">
        <v>105</v>
      </c>
      <c r="DFR22" s="75" t="s">
        <v>105</v>
      </c>
      <c r="DFS22" s="75" t="s">
        <v>105</v>
      </c>
      <c r="DFT22" s="75" t="s">
        <v>105</v>
      </c>
      <c r="DFU22" s="75" t="s">
        <v>105</v>
      </c>
      <c r="DFV22" s="75" t="s">
        <v>105</v>
      </c>
      <c r="DFW22" s="75" t="s">
        <v>105</v>
      </c>
      <c r="DFX22" s="75" t="s">
        <v>105</v>
      </c>
      <c r="DFY22" s="75" t="s">
        <v>105</v>
      </c>
      <c r="DFZ22" s="75" t="s">
        <v>105</v>
      </c>
      <c r="DGA22" s="75" t="s">
        <v>105</v>
      </c>
      <c r="DGB22" s="75" t="s">
        <v>105</v>
      </c>
      <c r="DGC22" s="75" t="s">
        <v>105</v>
      </c>
      <c r="DGD22" s="75" t="s">
        <v>105</v>
      </c>
      <c r="DGE22" s="75" t="s">
        <v>105</v>
      </c>
      <c r="DGF22" s="75" t="s">
        <v>105</v>
      </c>
      <c r="DGG22" s="75" t="s">
        <v>105</v>
      </c>
      <c r="DGH22" s="75" t="s">
        <v>105</v>
      </c>
      <c r="DGI22" s="75" t="s">
        <v>105</v>
      </c>
      <c r="DGJ22" s="75" t="s">
        <v>105</v>
      </c>
      <c r="DGK22" s="75" t="s">
        <v>105</v>
      </c>
      <c r="DGL22" s="75" t="s">
        <v>105</v>
      </c>
      <c r="DGM22" s="75" t="s">
        <v>105</v>
      </c>
      <c r="DGN22" s="75" t="s">
        <v>105</v>
      </c>
      <c r="DGO22" s="75" t="s">
        <v>105</v>
      </c>
      <c r="DGP22" s="75" t="s">
        <v>105</v>
      </c>
      <c r="DGQ22" s="75" t="s">
        <v>105</v>
      </c>
      <c r="DGR22" s="75" t="s">
        <v>105</v>
      </c>
      <c r="DGS22" s="75" t="s">
        <v>105</v>
      </c>
      <c r="DGT22" s="75" t="s">
        <v>105</v>
      </c>
      <c r="DGU22" s="75" t="s">
        <v>105</v>
      </c>
      <c r="DGV22" s="75" t="s">
        <v>105</v>
      </c>
      <c r="DGW22" s="75" t="s">
        <v>105</v>
      </c>
      <c r="DGX22" s="75" t="s">
        <v>105</v>
      </c>
      <c r="DGY22" s="75" t="s">
        <v>105</v>
      </c>
      <c r="DGZ22" s="75" t="s">
        <v>105</v>
      </c>
      <c r="DHA22" s="75" t="s">
        <v>105</v>
      </c>
      <c r="DHB22" s="75" t="s">
        <v>105</v>
      </c>
      <c r="DHC22" s="75" t="s">
        <v>105</v>
      </c>
      <c r="DHD22" s="75" t="s">
        <v>105</v>
      </c>
      <c r="DHE22" s="75" t="s">
        <v>105</v>
      </c>
      <c r="DHF22" s="75" t="s">
        <v>105</v>
      </c>
      <c r="DHG22" s="75" t="s">
        <v>105</v>
      </c>
      <c r="DHH22" s="75" t="s">
        <v>105</v>
      </c>
      <c r="DHI22" s="75" t="s">
        <v>105</v>
      </c>
      <c r="DHJ22" s="75" t="s">
        <v>105</v>
      </c>
      <c r="DHK22" s="75" t="s">
        <v>105</v>
      </c>
      <c r="DHL22" s="75" t="s">
        <v>105</v>
      </c>
      <c r="DHM22" s="75" t="s">
        <v>105</v>
      </c>
      <c r="DHN22" s="75" t="s">
        <v>105</v>
      </c>
      <c r="DHO22" s="75" t="s">
        <v>105</v>
      </c>
      <c r="DHP22" s="75" t="s">
        <v>105</v>
      </c>
      <c r="DHQ22" s="75" t="s">
        <v>105</v>
      </c>
      <c r="DHR22" s="75" t="s">
        <v>105</v>
      </c>
      <c r="DHS22" s="75" t="s">
        <v>105</v>
      </c>
      <c r="DHT22" s="75" t="s">
        <v>105</v>
      </c>
      <c r="DHU22" s="75" t="s">
        <v>105</v>
      </c>
      <c r="DHV22" s="75" t="s">
        <v>105</v>
      </c>
      <c r="DHW22" s="75" t="s">
        <v>105</v>
      </c>
      <c r="DHX22" s="75" t="s">
        <v>105</v>
      </c>
      <c r="DHY22" s="75" t="s">
        <v>105</v>
      </c>
      <c r="DHZ22" s="75" t="s">
        <v>105</v>
      </c>
      <c r="DIA22" s="75" t="s">
        <v>105</v>
      </c>
      <c r="DIB22" s="75" t="s">
        <v>105</v>
      </c>
      <c r="DIC22" s="75" t="s">
        <v>105</v>
      </c>
      <c r="DID22" s="75" t="s">
        <v>105</v>
      </c>
      <c r="DIE22" s="75" t="s">
        <v>105</v>
      </c>
      <c r="DIF22" s="75" t="s">
        <v>105</v>
      </c>
      <c r="DIG22" s="75" t="s">
        <v>105</v>
      </c>
      <c r="DIH22" s="75" t="s">
        <v>105</v>
      </c>
      <c r="DII22" s="75" t="s">
        <v>105</v>
      </c>
      <c r="DIJ22" s="75" t="s">
        <v>105</v>
      </c>
      <c r="DIK22" s="75" t="s">
        <v>105</v>
      </c>
      <c r="DIL22" s="75" t="s">
        <v>105</v>
      </c>
      <c r="DIM22" s="75" t="s">
        <v>105</v>
      </c>
      <c r="DIN22" s="75" t="s">
        <v>105</v>
      </c>
      <c r="DIO22" s="75" t="s">
        <v>105</v>
      </c>
      <c r="DIP22" s="75" t="s">
        <v>105</v>
      </c>
      <c r="DIQ22" s="75" t="s">
        <v>105</v>
      </c>
      <c r="DIR22" s="75" t="s">
        <v>105</v>
      </c>
      <c r="DIS22" s="75" t="s">
        <v>105</v>
      </c>
      <c r="DIT22" s="75" t="s">
        <v>105</v>
      </c>
      <c r="DIU22" s="75" t="s">
        <v>105</v>
      </c>
      <c r="DIV22" s="75" t="s">
        <v>105</v>
      </c>
      <c r="DIW22" s="75" t="s">
        <v>105</v>
      </c>
      <c r="DIX22" s="75" t="s">
        <v>105</v>
      </c>
      <c r="DIY22" s="75" t="s">
        <v>105</v>
      </c>
      <c r="DIZ22" s="75" t="s">
        <v>105</v>
      </c>
      <c r="DJA22" s="75" t="s">
        <v>105</v>
      </c>
      <c r="DJB22" s="75" t="s">
        <v>105</v>
      </c>
      <c r="DJC22" s="75" t="s">
        <v>105</v>
      </c>
      <c r="DJD22" s="75" t="s">
        <v>105</v>
      </c>
      <c r="DJE22" s="75" t="s">
        <v>105</v>
      </c>
      <c r="DJF22" s="75" t="s">
        <v>105</v>
      </c>
      <c r="DJG22" s="75" t="s">
        <v>105</v>
      </c>
      <c r="DJH22" s="75" t="s">
        <v>105</v>
      </c>
      <c r="DJI22" s="75" t="s">
        <v>105</v>
      </c>
      <c r="DJJ22" s="75" t="s">
        <v>105</v>
      </c>
      <c r="DJK22" s="75" t="s">
        <v>105</v>
      </c>
      <c r="DJL22" s="75" t="s">
        <v>105</v>
      </c>
      <c r="DJM22" s="75" t="s">
        <v>105</v>
      </c>
      <c r="DJN22" s="75" t="s">
        <v>105</v>
      </c>
      <c r="DJO22" s="75" t="s">
        <v>105</v>
      </c>
      <c r="DJP22" s="75" t="s">
        <v>105</v>
      </c>
      <c r="DJQ22" s="75" t="s">
        <v>105</v>
      </c>
      <c r="DJR22" s="75" t="s">
        <v>105</v>
      </c>
      <c r="DJS22" s="75" t="s">
        <v>105</v>
      </c>
      <c r="DJT22" s="75" t="s">
        <v>105</v>
      </c>
      <c r="DJU22" s="75" t="s">
        <v>105</v>
      </c>
      <c r="DJV22" s="75" t="s">
        <v>105</v>
      </c>
      <c r="DJW22" s="75" t="s">
        <v>105</v>
      </c>
      <c r="DJX22" s="75" t="s">
        <v>105</v>
      </c>
      <c r="DJY22" s="75" t="s">
        <v>105</v>
      </c>
      <c r="DJZ22" s="75" t="s">
        <v>105</v>
      </c>
      <c r="DKA22" s="75" t="s">
        <v>105</v>
      </c>
      <c r="DKB22" s="75" t="s">
        <v>105</v>
      </c>
      <c r="DKC22" s="75" t="s">
        <v>105</v>
      </c>
      <c r="DKD22" s="75" t="s">
        <v>105</v>
      </c>
      <c r="DKE22" s="75" t="s">
        <v>105</v>
      </c>
      <c r="DKF22" s="75" t="s">
        <v>105</v>
      </c>
      <c r="DKG22" s="75" t="s">
        <v>105</v>
      </c>
      <c r="DKH22" s="75" t="s">
        <v>105</v>
      </c>
      <c r="DKI22" s="75" t="s">
        <v>105</v>
      </c>
      <c r="DKJ22" s="75" t="s">
        <v>105</v>
      </c>
      <c r="DKK22" s="75" t="s">
        <v>105</v>
      </c>
      <c r="DKL22" s="75" t="s">
        <v>105</v>
      </c>
      <c r="DKM22" s="75" t="s">
        <v>105</v>
      </c>
      <c r="DKN22" s="75" t="s">
        <v>105</v>
      </c>
      <c r="DKO22" s="75" t="s">
        <v>105</v>
      </c>
      <c r="DKP22" s="75" t="s">
        <v>105</v>
      </c>
      <c r="DKQ22" s="75" t="s">
        <v>105</v>
      </c>
      <c r="DKR22" s="75" t="s">
        <v>105</v>
      </c>
      <c r="DKS22" s="75" t="s">
        <v>105</v>
      </c>
      <c r="DKT22" s="75" t="s">
        <v>105</v>
      </c>
      <c r="DKU22" s="75" t="s">
        <v>105</v>
      </c>
      <c r="DKV22" s="75" t="s">
        <v>105</v>
      </c>
      <c r="DKW22" s="75" t="s">
        <v>105</v>
      </c>
      <c r="DKX22" s="75" t="s">
        <v>105</v>
      </c>
      <c r="DKY22" s="75" t="s">
        <v>105</v>
      </c>
      <c r="DKZ22" s="75" t="s">
        <v>105</v>
      </c>
      <c r="DLA22" s="75" t="s">
        <v>105</v>
      </c>
      <c r="DLB22" s="75" t="s">
        <v>105</v>
      </c>
      <c r="DLC22" s="75" t="s">
        <v>105</v>
      </c>
      <c r="DLD22" s="75" t="s">
        <v>105</v>
      </c>
      <c r="DLE22" s="75" t="s">
        <v>105</v>
      </c>
      <c r="DLF22" s="75" t="s">
        <v>105</v>
      </c>
      <c r="DLG22" s="75" t="s">
        <v>105</v>
      </c>
      <c r="DLH22" s="75" t="s">
        <v>105</v>
      </c>
      <c r="DLI22" s="75" t="s">
        <v>105</v>
      </c>
      <c r="DLJ22" s="75" t="s">
        <v>105</v>
      </c>
      <c r="DLK22" s="75" t="s">
        <v>105</v>
      </c>
      <c r="DLL22" s="75" t="s">
        <v>105</v>
      </c>
      <c r="DLM22" s="75" t="s">
        <v>105</v>
      </c>
      <c r="DLN22" s="75" t="s">
        <v>105</v>
      </c>
      <c r="DLO22" s="75" t="s">
        <v>105</v>
      </c>
      <c r="DLP22" s="75" t="s">
        <v>105</v>
      </c>
      <c r="DLQ22" s="75" t="s">
        <v>105</v>
      </c>
      <c r="DLR22" s="75" t="s">
        <v>105</v>
      </c>
      <c r="DLS22" s="75" t="s">
        <v>105</v>
      </c>
      <c r="DLT22" s="75" t="s">
        <v>105</v>
      </c>
      <c r="DLU22" s="75" t="s">
        <v>105</v>
      </c>
      <c r="DLV22" s="75" t="s">
        <v>105</v>
      </c>
      <c r="DLW22" s="75" t="s">
        <v>105</v>
      </c>
      <c r="DLX22" s="75" t="s">
        <v>105</v>
      </c>
      <c r="DLY22" s="75" t="s">
        <v>105</v>
      </c>
      <c r="DLZ22" s="75" t="s">
        <v>105</v>
      </c>
      <c r="DMA22" s="75" t="s">
        <v>105</v>
      </c>
      <c r="DMB22" s="75" t="s">
        <v>105</v>
      </c>
      <c r="DMC22" s="75" t="s">
        <v>105</v>
      </c>
      <c r="DMD22" s="75" t="s">
        <v>105</v>
      </c>
      <c r="DME22" s="75" t="s">
        <v>105</v>
      </c>
      <c r="DMF22" s="75" t="s">
        <v>105</v>
      </c>
      <c r="DMG22" s="75" t="s">
        <v>105</v>
      </c>
      <c r="DMH22" s="75" t="s">
        <v>105</v>
      </c>
      <c r="DMI22" s="75" t="s">
        <v>105</v>
      </c>
      <c r="DMJ22" s="75" t="s">
        <v>105</v>
      </c>
      <c r="DMK22" s="75" t="s">
        <v>105</v>
      </c>
      <c r="DML22" s="75" t="s">
        <v>105</v>
      </c>
      <c r="DMM22" s="75" t="s">
        <v>105</v>
      </c>
      <c r="DMN22" s="75" t="s">
        <v>105</v>
      </c>
      <c r="DMO22" s="75" t="s">
        <v>105</v>
      </c>
      <c r="DMP22" s="75" t="s">
        <v>105</v>
      </c>
      <c r="DMQ22" s="75" t="s">
        <v>105</v>
      </c>
      <c r="DMR22" s="75" t="s">
        <v>105</v>
      </c>
      <c r="DMS22" s="75" t="s">
        <v>105</v>
      </c>
      <c r="DMT22" s="75" t="s">
        <v>105</v>
      </c>
      <c r="DMU22" s="75" t="s">
        <v>105</v>
      </c>
      <c r="DMV22" s="75" t="s">
        <v>105</v>
      </c>
      <c r="DMW22" s="75" t="s">
        <v>105</v>
      </c>
      <c r="DMX22" s="75" t="s">
        <v>105</v>
      </c>
      <c r="DMY22" s="75" t="s">
        <v>105</v>
      </c>
      <c r="DMZ22" s="75" t="s">
        <v>105</v>
      </c>
      <c r="DNA22" s="75" t="s">
        <v>105</v>
      </c>
      <c r="DNB22" s="75" t="s">
        <v>105</v>
      </c>
      <c r="DNC22" s="75" t="s">
        <v>105</v>
      </c>
      <c r="DND22" s="75" t="s">
        <v>105</v>
      </c>
      <c r="DNE22" s="75" t="s">
        <v>105</v>
      </c>
      <c r="DNF22" s="75" t="s">
        <v>105</v>
      </c>
      <c r="DNG22" s="75" t="s">
        <v>105</v>
      </c>
      <c r="DNH22" s="75" t="s">
        <v>105</v>
      </c>
      <c r="DNI22" s="75" t="s">
        <v>105</v>
      </c>
      <c r="DNJ22" s="75" t="s">
        <v>105</v>
      </c>
      <c r="DNK22" s="75" t="s">
        <v>105</v>
      </c>
      <c r="DNL22" s="75" t="s">
        <v>105</v>
      </c>
      <c r="DNM22" s="75" t="s">
        <v>105</v>
      </c>
      <c r="DNN22" s="75" t="s">
        <v>105</v>
      </c>
      <c r="DNO22" s="75" t="s">
        <v>105</v>
      </c>
      <c r="DNP22" s="75" t="s">
        <v>105</v>
      </c>
      <c r="DNQ22" s="75" t="s">
        <v>105</v>
      </c>
      <c r="DNR22" s="75" t="s">
        <v>105</v>
      </c>
      <c r="DNS22" s="75" t="s">
        <v>105</v>
      </c>
      <c r="DNT22" s="75" t="s">
        <v>105</v>
      </c>
      <c r="DNU22" s="75" t="s">
        <v>105</v>
      </c>
      <c r="DNV22" s="75" t="s">
        <v>105</v>
      </c>
      <c r="DNW22" s="75" t="s">
        <v>105</v>
      </c>
      <c r="DNX22" s="75" t="s">
        <v>105</v>
      </c>
      <c r="DNY22" s="75" t="s">
        <v>105</v>
      </c>
      <c r="DNZ22" s="75" t="s">
        <v>105</v>
      </c>
      <c r="DOA22" s="75" t="s">
        <v>105</v>
      </c>
      <c r="DOB22" s="75" t="s">
        <v>105</v>
      </c>
      <c r="DOC22" s="75" t="s">
        <v>105</v>
      </c>
      <c r="DOD22" s="75" t="s">
        <v>105</v>
      </c>
      <c r="DOE22" s="75" t="s">
        <v>105</v>
      </c>
      <c r="DOF22" s="75" t="s">
        <v>105</v>
      </c>
      <c r="DOG22" s="75" t="s">
        <v>105</v>
      </c>
      <c r="DOH22" s="75" t="s">
        <v>105</v>
      </c>
      <c r="DOI22" s="75" t="s">
        <v>105</v>
      </c>
      <c r="DOJ22" s="75" t="s">
        <v>105</v>
      </c>
      <c r="DOK22" s="75" t="s">
        <v>105</v>
      </c>
      <c r="DOL22" s="75" t="s">
        <v>105</v>
      </c>
      <c r="DOM22" s="75" t="s">
        <v>105</v>
      </c>
      <c r="DON22" s="75" t="s">
        <v>105</v>
      </c>
      <c r="DOO22" s="75" t="s">
        <v>105</v>
      </c>
      <c r="DOP22" s="75" t="s">
        <v>105</v>
      </c>
      <c r="DOQ22" s="75" t="s">
        <v>105</v>
      </c>
      <c r="DOR22" s="75" t="s">
        <v>105</v>
      </c>
      <c r="DOS22" s="75" t="s">
        <v>105</v>
      </c>
      <c r="DOT22" s="75" t="s">
        <v>105</v>
      </c>
      <c r="DOU22" s="75" t="s">
        <v>105</v>
      </c>
      <c r="DOV22" s="75" t="s">
        <v>105</v>
      </c>
      <c r="DOW22" s="75" t="s">
        <v>105</v>
      </c>
      <c r="DOX22" s="75" t="s">
        <v>105</v>
      </c>
      <c r="DOY22" s="75" t="s">
        <v>105</v>
      </c>
      <c r="DOZ22" s="75" t="s">
        <v>105</v>
      </c>
      <c r="DPA22" s="75" t="s">
        <v>105</v>
      </c>
      <c r="DPB22" s="75" t="s">
        <v>105</v>
      </c>
      <c r="DPC22" s="75" t="s">
        <v>105</v>
      </c>
      <c r="DPD22" s="75" t="s">
        <v>105</v>
      </c>
      <c r="DPE22" s="75" t="s">
        <v>105</v>
      </c>
      <c r="DPF22" s="75" t="s">
        <v>105</v>
      </c>
      <c r="DPG22" s="75" t="s">
        <v>105</v>
      </c>
      <c r="DPH22" s="75" t="s">
        <v>105</v>
      </c>
      <c r="DPI22" s="75" t="s">
        <v>105</v>
      </c>
      <c r="DPJ22" s="75" t="s">
        <v>105</v>
      </c>
      <c r="DPK22" s="75" t="s">
        <v>105</v>
      </c>
      <c r="DPL22" s="75" t="s">
        <v>105</v>
      </c>
      <c r="DPM22" s="75" t="s">
        <v>105</v>
      </c>
      <c r="DPN22" s="75" t="s">
        <v>105</v>
      </c>
      <c r="DPO22" s="75" t="s">
        <v>105</v>
      </c>
      <c r="DPP22" s="75" t="s">
        <v>105</v>
      </c>
      <c r="DPQ22" s="75" t="s">
        <v>105</v>
      </c>
      <c r="DPR22" s="75" t="s">
        <v>105</v>
      </c>
      <c r="DPS22" s="75" t="s">
        <v>105</v>
      </c>
      <c r="DPT22" s="75" t="s">
        <v>105</v>
      </c>
      <c r="DPU22" s="75" t="s">
        <v>105</v>
      </c>
      <c r="DPV22" s="75" t="s">
        <v>105</v>
      </c>
      <c r="DPW22" s="75" t="s">
        <v>105</v>
      </c>
      <c r="DPX22" s="75" t="s">
        <v>105</v>
      </c>
      <c r="DPY22" s="75" t="s">
        <v>105</v>
      </c>
      <c r="DPZ22" s="75" t="s">
        <v>105</v>
      </c>
      <c r="DQA22" s="75" t="s">
        <v>105</v>
      </c>
      <c r="DQB22" s="75" t="s">
        <v>105</v>
      </c>
      <c r="DQC22" s="75" t="s">
        <v>105</v>
      </c>
      <c r="DQD22" s="75" t="s">
        <v>105</v>
      </c>
      <c r="DQE22" s="75" t="s">
        <v>105</v>
      </c>
      <c r="DQF22" s="75" t="s">
        <v>105</v>
      </c>
      <c r="DQG22" s="75" t="s">
        <v>105</v>
      </c>
      <c r="DQH22" s="75" t="s">
        <v>105</v>
      </c>
      <c r="DQI22" s="75" t="s">
        <v>105</v>
      </c>
      <c r="DQJ22" s="75" t="s">
        <v>105</v>
      </c>
      <c r="DQK22" s="75" t="s">
        <v>105</v>
      </c>
      <c r="DQL22" s="75" t="s">
        <v>105</v>
      </c>
      <c r="DQM22" s="75" t="s">
        <v>105</v>
      </c>
      <c r="DQN22" s="75" t="s">
        <v>105</v>
      </c>
      <c r="DQO22" s="75" t="s">
        <v>105</v>
      </c>
      <c r="DQP22" s="75" t="s">
        <v>105</v>
      </c>
      <c r="DQQ22" s="75" t="s">
        <v>105</v>
      </c>
      <c r="DQR22" s="75" t="s">
        <v>105</v>
      </c>
      <c r="DQS22" s="75" t="s">
        <v>105</v>
      </c>
      <c r="DQT22" s="75" t="s">
        <v>105</v>
      </c>
      <c r="DQU22" s="75" t="s">
        <v>105</v>
      </c>
      <c r="DQV22" s="75" t="s">
        <v>105</v>
      </c>
      <c r="DQW22" s="75" t="s">
        <v>105</v>
      </c>
      <c r="DQX22" s="75" t="s">
        <v>105</v>
      </c>
      <c r="DQY22" s="75" t="s">
        <v>105</v>
      </c>
      <c r="DQZ22" s="75" t="s">
        <v>105</v>
      </c>
      <c r="DRA22" s="75" t="s">
        <v>105</v>
      </c>
      <c r="DRB22" s="75" t="s">
        <v>105</v>
      </c>
      <c r="DRC22" s="75" t="s">
        <v>105</v>
      </c>
      <c r="DRD22" s="75" t="s">
        <v>105</v>
      </c>
      <c r="DRE22" s="75" t="s">
        <v>105</v>
      </c>
      <c r="DRF22" s="75" t="s">
        <v>105</v>
      </c>
      <c r="DRG22" s="75" t="s">
        <v>105</v>
      </c>
      <c r="DRH22" s="75" t="s">
        <v>105</v>
      </c>
      <c r="DRI22" s="75" t="s">
        <v>105</v>
      </c>
      <c r="DRJ22" s="75" t="s">
        <v>105</v>
      </c>
      <c r="DRK22" s="75" t="s">
        <v>105</v>
      </c>
      <c r="DRL22" s="75" t="s">
        <v>105</v>
      </c>
      <c r="DRM22" s="75" t="s">
        <v>105</v>
      </c>
      <c r="DRN22" s="75" t="s">
        <v>105</v>
      </c>
      <c r="DRO22" s="75" t="s">
        <v>105</v>
      </c>
      <c r="DRP22" s="75" t="s">
        <v>105</v>
      </c>
      <c r="DRQ22" s="75" t="s">
        <v>105</v>
      </c>
      <c r="DRR22" s="75" t="s">
        <v>105</v>
      </c>
      <c r="DRS22" s="75" t="s">
        <v>105</v>
      </c>
      <c r="DRT22" s="75" t="s">
        <v>105</v>
      </c>
      <c r="DRU22" s="75" t="s">
        <v>105</v>
      </c>
      <c r="DRV22" s="75" t="s">
        <v>105</v>
      </c>
      <c r="DRW22" s="75" t="s">
        <v>105</v>
      </c>
      <c r="DRX22" s="75" t="s">
        <v>105</v>
      </c>
      <c r="DRY22" s="75" t="s">
        <v>105</v>
      </c>
      <c r="DRZ22" s="75" t="s">
        <v>105</v>
      </c>
      <c r="DSA22" s="75" t="s">
        <v>105</v>
      </c>
      <c r="DSB22" s="75" t="s">
        <v>105</v>
      </c>
      <c r="DSC22" s="75" t="s">
        <v>105</v>
      </c>
      <c r="DSD22" s="75" t="s">
        <v>105</v>
      </c>
      <c r="DSE22" s="75" t="s">
        <v>105</v>
      </c>
      <c r="DSF22" s="75" t="s">
        <v>105</v>
      </c>
      <c r="DSG22" s="75" t="s">
        <v>105</v>
      </c>
      <c r="DSH22" s="75" t="s">
        <v>105</v>
      </c>
      <c r="DSI22" s="75" t="s">
        <v>105</v>
      </c>
      <c r="DSJ22" s="75" t="s">
        <v>105</v>
      </c>
      <c r="DSK22" s="75" t="s">
        <v>105</v>
      </c>
      <c r="DSL22" s="75" t="s">
        <v>105</v>
      </c>
      <c r="DSM22" s="75" t="s">
        <v>105</v>
      </c>
      <c r="DSN22" s="75" t="s">
        <v>105</v>
      </c>
      <c r="DSO22" s="75" t="s">
        <v>105</v>
      </c>
      <c r="DSP22" s="75" t="s">
        <v>105</v>
      </c>
      <c r="DSQ22" s="75" t="s">
        <v>105</v>
      </c>
      <c r="DSR22" s="75" t="s">
        <v>105</v>
      </c>
      <c r="DSS22" s="75" t="s">
        <v>105</v>
      </c>
      <c r="DST22" s="75" t="s">
        <v>105</v>
      </c>
      <c r="DSU22" s="75" t="s">
        <v>105</v>
      </c>
      <c r="DSV22" s="75" t="s">
        <v>105</v>
      </c>
      <c r="DSW22" s="75" t="s">
        <v>105</v>
      </c>
      <c r="DSX22" s="75" t="s">
        <v>105</v>
      </c>
      <c r="DSY22" s="75" t="s">
        <v>105</v>
      </c>
      <c r="DSZ22" s="75" t="s">
        <v>105</v>
      </c>
      <c r="DTA22" s="75" t="s">
        <v>105</v>
      </c>
      <c r="DTB22" s="75" t="s">
        <v>105</v>
      </c>
      <c r="DTC22" s="75" t="s">
        <v>105</v>
      </c>
      <c r="DTD22" s="75" t="s">
        <v>105</v>
      </c>
      <c r="DTE22" s="75" t="s">
        <v>105</v>
      </c>
      <c r="DTF22" s="75" t="s">
        <v>105</v>
      </c>
      <c r="DTG22" s="75" t="s">
        <v>105</v>
      </c>
      <c r="DTH22" s="75" t="s">
        <v>105</v>
      </c>
      <c r="DTI22" s="75" t="s">
        <v>105</v>
      </c>
      <c r="DTJ22" s="75" t="s">
        <v>105</v>
      </c>
      <c r="DTK22" s="75" t="s">
        <v>105</v>
      </c>
      <c r="DTL22" s="75" t="s">
        <v>105</v>
      </c>
      <c r="DTM22" s="75" t="s">
        <v>105</v>
      </c>
      <c r="DTN22" s="75" t="s">
        <v>105</v>
      </c>
      <c r="DTO22" s="75" t="s">
        <v>105</v>
      </c>
      <c r="DTP22" s="75" t="s">
        <v>105</v>
      </c>
      <c r="DTQ22" s="75" t="s">
        <v>105</v>
      </c>
      <c r="DTR22" s="75" t="s">
        <v>105</v>
      </c>
      <c r="DTS22" s="75" t="s">
        <v>105</v>
      </c>
      <c r="DTT22" s="75" t="s">
        <v>105</v>
      </c>
      <c r="DTU22" s="75" t="s">
        <v>105</v>
      </c>
      <c r="DTV22" s="75" t="s">
        <v>105</v>
      </c>
      <c r="DTW22" s="75" t="s">
        <v>105</v>
      </c>
      <c r="DTX22" s="75" t="s">
        <v>105</v>
      </c>
      <c r="DTY22" s="75" t="s">
        <v>105</v>
      </c>
      <c r="DTZ22" s="75" t="s">
        <v>105</v>
      </c>
      <c r="DUA22" s="75" t="s">
        <v>105</v>
      </c>
      <c r="DUB22" s="75" t="s">
        <v>105</v>
      </c>
      <c r="DUC22" s="75" t="s">
        <v>105</v>
      </c>
      <c r="DUD22" s="75" t="s">
        <v>105</v>
      </c>
      <c r="DUE22" s="75" t="s">
        <v>105</v>
      </c>
      <c r="DUF22" s="75" t="s">
        <v>105</v>
      </c>
      <c r="DUG22" s="75" t="s">
        <v>105</v>
      </c>
      <c r="DUH22" s="75" t="s">
        <v>105</v>
      </c>
      <c r="DUI22" s="75" t="s">
        <v>105</v>
      </c>
      <c r="DUJ22" s="75" t="s">
        <v>105</v>
      </c>
      <c r="DUK22" s="75" t="s">
        <v>105</v>
      </c>
      <c r="DUL22" s="75" t="s">
        <v>105</v>
      </c>
      <c r="DUM22" s="75" t="s">
        <v>105</v>
      </c>
      <c r="DUN22" s="75" t="s">
        <v>105</v>
      </c>
      <c r="DUO22" s="75" t="s">
        <v>105</v>
      </c>
      <c r="DUP22" s="75" t="s">
        <v>105</v>
      </c>
      <c r="DUQ22" s="75" t="s">
        <v>105</v>
      </c>
      <c r="DUR22" s="75" t="s">
        <v>105</v>
      </c>
      <c r="DUS22" s="75" t="s">
        <v>105</v>
      </c>
      <c r="DUT22" s="75" t="s">
        <v>105</v>
      </c>
      <c r="DUU22" s="75" t="s">
        <v>105</v>
      </c>
      <c r="DUV22" s="75" t="s">
        <v>105</v>
      </c>
      <c r="DUW22" s="75" t="s">
        <v>105</v>
      </c>
      <c r="DUX22" s="75" t="s">
        <v>105</v>
      </c>
      <c r="DUY22" s="75" t="s">
        <v>105</v>
      </c>
      <c r="DUZ22" s="75" t="s">
        <v>105</v>
      </c>
      <c r="DVA22" s="75" t="s">
        <v>105</v>
      </c>
      <c r="DVB22" s="75" t="s">
        <v>105</v>
      </c>
      <c r="DVC22" s="75" t="s">
        <v>105</v>
      </c>
      <c r="DVD22" s="75" t="s">
        <v>105</v>
      </c>
      <c r="DVE22" s="75" t="s">
        <v>105</v>
      </c>
      <c r="DVF22" s="75" t="s">
        <v>105</v>
      </c>
      <c r="DVG22" s="75" t="s">
        <v>105</v>
      </c>
      <c r="DVH22" s="75" t="s">
        <v>105</v>
      </c>
      <c r="DVI22" s="75" t="s">
        <v>105</v>
      </c>
      <c r="DVJ22" s="75" t="s">
        <v>105</v>
      </c>
      <c r="DVK22" s="75" t="s">
        <v>105</v>
      </c>
      <c r="DVL22" s="75" t="s">
        <v>105</v>
      </c>
      <c r="DVM22" s="75" t="s">
        <v>105</v>
      </c>
      <c r="DVN22" s="75" t="s">
        <v>105</v>
      </c>
      <c r="DVO22" s="75" t="s">
        <v>105</v>
      </c>
      <c r="DVP22" s="75" t="s">
        <v>105</v>
      </c>
      <c r="DVQ22" s="75" t="s">
        <v>105</v>
      </c>
      <c r="DVR22" s="75" t="s">
        <v>105</v>
      </c>
      <c r="DVS22" s="75" t="s">
        <v>105</v>
      </c>
      <c r="DVT22" s="75" t="s">
        <v>105</v>
      </c>
      <c r="DVU22" s="75" t="s">
        <v>105</v>
      </c>
      <c r="DVV22" s="75" t="s">
        <v>105</v>
      </c>
      <c r="DVW22" s="75" t="s">
        <v>105</v>
      </c>
      <c r="DVX22" s="75" t="s">
        <v>105</v>
      </c>
      <c r="DVY22" s="75" t="s">
        <v>105</v>
      </c>
      <c r="DVZ22" s="75" t="s">
        <v>105</v>
      </c>
      <c r="DWA22" s="75" t="s">
        <v>105</v>
      </c>
      <c r="DWB22" s="75" t="s">
        <v>105</v>
      </c>
      <c r="DWC22" s="75" t="s">
        <v>105</v>
      </c>
      <c r="DWD22" s="75" t="s">
        <v>105</v>
      </c>
      <c r="DWE22" s="75" t="s">
        <v>105</v>
      </c>
      <c r="DWF22" s="75" t="s">
        <v>105</v>
      </c>
      <c r="DWG22" s="75" t="s">
        <v>105</v>
      </c>
      <c r="DWH22" s="75" t="s">
        <v>105</v>
      </c>
      <c r="DWI22" s="75" t="s">
        <v>105</v>
      </c>
      <c r="DWJ22" s="75" t="s">
        <v>105</v>
      </c>
      <c r="DWK22" s="75" t="s">
        <v>105</v>
      </c>
      <c r="DWL22" s="75" t="s">
        <v>105</v>
      </c>
      <c r="DWM22" s="75" t="s">
        <v>105</v>
      </c>
      <c r="DWN22" s="75" t="s">
        <v>105</v>
      </c>
      <c r="DWO22" s="75" t="s">
        <v>105</v>
      </c>
      <c r="DWP22" s="75" t="s">
        <v>105</v>
      </c>
      <c r="DWQ22" s="75" t="s">
        <v>105</v>
      </c>
      <c r="DWR22" s="75" t="s">
        <v>105</v>
      </c>
      <c r="DWS22" s="75" t="s">
        <v>105</v>
      </c>
      <c r="DWT22" s="75" t="s">
        <v>105</v>
      </c>
      <c r="DWU22" s="75" t="s">
        <v>105</v>
      </c>
      <c r="DWV22" s="75" t="s">
        <v>105</v>
      </c>
      <c r="DWW22" s="75" t="s">
        <v>105</v>
      </c>
      <c r="DWX22" s="75" t="s">
        <v>105</v>
      </c>
      <c r="DWY22" s="75" t="s">
        <v>105</v>
      </c>
      <c r="DWZ22" s="75" t="s">
        <v>105</v>
      </c>
      <c r="DXA22" s="75" t="s">
        <v>105</v>
      </c>
      <c r="DXB22" s="75" t="s">
        <v>105</v>
      </c>
      <c r="DXC22" s="75" t="s">
        <v>105</v>
      </c>
      <c r="DXD22" s="75" t="s">
        <v>105</v>
      </c>
      <c r="DXE22" s="75" t="s">
        <v>105</v>
      </c>
      <c r="DXF22" s="75" t="s">
        <v>105</v>
      </c>
      <c r="DXG22" s="75" t="s">
        <v>105</v>
      </c>
      <c r="DXH22" s="75" t="s">
        <v>105</v>
      </c>
      <c r="DXI22" s="75" t="s">
        <v>105</v>
      </c>
      <c r="DXJ22" s="75" t="s">
        <v>105</v>
      </c>
      <c r="DXK22" s="75" t="s">
        <v>105</v>
      </c>
      <c r="DXL22" s="75" t="s">
        <v>105</v>
      </c>
      <c r="DXM22" s="75" t="s">
        <v>105</v>
      </c>
      <c r="DXN22" s="75" t="s">
        <v>105</v>
      </c>
      <c r="DXO22" s="75" t="s">
        <v>105</v>
      </c>
      <c r="DXP22" s="75" t="s">
        <v>105</v>
      </c>
      <c r="DXQ22" s="75" t="s">
        <v>105</v>
      </c>
      <c r="DXR22" s="75" t="s">
        <v>105</v>
      </c>
      <c r="DXS22" s="75" t="s">
        <v>105</v>
      </c>
      <c r="DXT22" s="75" t="s">
        <v>105</v>
      </c>
      <c r="DXU22" s="75" t="s">
        <v>105</v>
      </c>
      <c r="DXV22" s="75" t="s">
        <v>105</v>
      </c>
      <c r="DXW22" s="75" t="s">
        <v>105</v>
      </c>
      <c r="DXX22" s="75" t="s">
        <v>105</v>
      </c>
      <c r="DXY22" s="75" t="s">
        <v>105</v>
      </c>
      <c r="DXZ22" s="75" t="s">
        <v>105</v>
      </c>
      <c r="DYA22" s="75" t="s">
        <v>105</v>
      </c>
      <c r="DYB22" s="75" t="s">
        <v>105</v>
      </c>
      <c r="DYC22" s="75" t="s">
        <v>105</v>
      </c>
      <c r="DYD22" s="75" t="s">
        <v>105</v>
      </c>
      <c r="DYE22" s="75" t="s">
        <v>105</v>
      </c>
      <c r="DYF22" s="75" t="s">
        <v>105</v>
      </c>
      <c r="DYG22" s="75" t="s">
        <v>105</v>
      </c>
      <c r="DYH22" s="75" t="s">
        <v>105</v>
      </c>
      <c r="DYI22" s="75" t="s">
        <v>105</v>
      </c>
      <c r="DYJ22" s="75" t="s">
        <v>105</v>
      </c>
      <c r="DYK22" s="75" t="s">
        <v>105</v>
      </c>
      <c r="DYL22" s="75" t="s">
        <v>105</v>
      </c>
      <c r="DYM22" s="75" t="s">
        <v>105</v>
      </c>
      <c r="DYN22" s="75" t="s">
        <v>105</v>
      </c>
      <c r="DYO22" s="75" t="s">
        <v>105</v>
      </c>
      <c r="DYP22" s="75" t="s">
        <v>105</v>
      </c>
      <c r="DYQ22" s="75" t="s">
        <v>105</v>
      </c>
      <c r="DYR22" s="75" t="s">
        <v>105</v>
      </c>
      <c r="DYS22" s="75" t="s">
        <v>105</v>
      </c>
      <c r="DYT22" s="75" t="s">
        <v>105</v>
      </c>
      <c r="DYU22" s="75" t="s">
        <v>105</v>
      </c>
      <c r="DYV22" s="75" t="s">
        <v>105</v>
      </c>
      <c r="DYW22" s="75" t="s">
        <v>105</v>
      </c>
      <c r="DYX22" s="75" t="s">
        <v>105</v>
      </c>
      <c r="DYY22" s="75" t="s">
        <v>105</v>
      </c>
      <c r="DYZ22" s="75" t="s">
        <v>105</v>
      </c>
      <c r="DZA22" s="75" t="s">
        <v>105</v>
      </c>
      <c r="DZB22" s="75" t="s">
        <v>105</v>
      </c>
      <c r="DZC22" s="75" t="s">
        <v>105</v>
      </c>
      <c r="DZD22" s="75" t="s">
        <v>105</v>
      </c>
      <c r="DZE22" s="75" t="s">
        <v>105</v>
      </c>
      <c r="DZF22" s="75" t="s">
        <v>105</v>
      </c>
      <c r="DZG22" s="75" t="s">
        <v>105</v>
      </c>
      <c r="DZH22" s="75" t="s">
        <v>105</v>
      </c>
      <c r="DZI22" s="75" t="s">
        <v>105</v>
      </c>
      <c r="DZJ22" s="75" t="s">
        <v>105</v>
      </c>
      <c r="DZK22" s="75" t="s">
        <v>105</v>
      </c>
      <c r="DZL22" s="75" t="s">
        <v>105</v>
      </c>
      <c r="DZM22" s="75" t="s">
        <v>105</v>
      </c>
      <c r="DZN22" s="75" t="s">
        <v>105</v>
      </c>
      <c r="DZO22" s="75" t="s">
        <v>105</v>
      </c>
      <c r="DZP22" s="75" t="s">
        <v>105</v>
      </c>
      <c r="DZQ22" s="75" t="s">
        <v>105</v>
      </c>
      <c r="DZR22" s="75" t="s">
        <v>105</v>
      </c>
      <c r="DZS22" s="75" t="s">
        <v>105</v>
      </c>
      <c r="DZT22" s="75" t="s">
        <v>105</v>
      </c>
      <c r="DZU22" s="75" t="s">
        <v>105</v>
      </c>
      <c r="DZV22" s="75" t="s">
        <v>105</v>
      </c>
      <c r="DZW22" s="75" t="s">
        <v>105</v>
      </c>
      <c r="DZX22" s="75" t="s">
        <v>105</v>
      </c>
      <c r="DZY22" s="75" t="s">
        <v>105</v>
      </c>
      <c r="DZZ22" s="75" t="s">
        <v>105</v>
      </c>
      <c r="EAA22" s="75" t="s">
        <v>105</v>
      </c>
      <c r="EAB22" s="75" t="s">
        <v>105</v>
      </c>
      <c r="EAC22" s="75" t="s">
        <v>105</v>
      </c>
      <c r="EAD22" s="75" t="s">
        <v>105</v>
      </c>
      <c r="EAE22" s="75" t="s">
        <v>105</v>
      </c>
      <c r="EAF22" s="75" t="s">
        <v>105</v>
      </c>
      <c r="EAG22" s="75" t="s">
        <v>105</v>
      </c>
      <c r="EAH22" s="75" t="s">
        <v>105</v>
      </c>
      <c r="EAI22" s="75" t="s">
        <v>105</v>
      </c>
      <c r="EAJ22" s="75" t="s">
        <v>105</v>
      </c>
      <c r="EAK22" s="75" t="s">
        <v>105</v>
      </c>
      <c r="EAL22" s="75" t="s">
        <v>105</v>
      </c>
      <c r="EAM22" s="75" t="s">
        <v>105</v>
      </c>
      <c r="EAN22" s="75" t="s">
        <v>105</v>
      </c>
      <c r="EAO22" s="75" t="s">
        <v>105</v>
      </c>
      <c r="EAP22" s="75" t="s">
        <v>105</v>
      </c>
      <c r="EAQ22" s="75" t="s">
        <v>105</v>
      </c>
      <c r="EAR22" s="75" t="s">
        <v>105</v>
      </c>
      <c r="EAS22" s="75" t="s">
        <v>105</v>
      </c>
      <c r="EAT22" s="75" t="s">
        <v>105</v>
      </c>
      <c r="EAU22" s="75" t="s">
        <v>105</v>
      </c>
      <c r="EAV22" s="75" t="s">
        <v>105</v>
      </c>
      <c r="EAW22" s="75" t="s">
        <v>105</v>
      </c>
      <c r="EAX22" s="75" t="s">
        <v>105</v>
      </c>
      <c r="EAY22" s="75" t="s">
        <v>105</v>
      </c>
      <c r="EAZ22" s="75" t="s">
        <v>105</v>
      </c>
      <c r="EBA22" s="75" t="s">
        <v>105</v>
      </c>
      <c r="EBB22" s="75" t="s">
        <v>105</v>
      </c>
      <c r="EBC22" s="75" t="s">
        <v>105</v>
      </c>
      <c r="EBD22" s="75" t="s">
        <v>105</v>
      </c>
      <c r="EBE22" s="75" t="s">
        <v>105</v>
      </c>
      <c r="EBF22" s="75" t="s">
        <v>105</v>
      </c>
      <c r="EBG22" s="75" t="s">
        <v>105</v>
      </c>
      <c r="EBH22" s="75" t="s">
        <v>105</v>
      </c>
      <c r="EBI22" s="75" t="s">
        <v>105</v>
      </c>
      <c r="EBJ22" s="75" t="s">
        <v>105</v>
      </c>
      <c r="EBK22" s="75" t="s">
        <v>105</v>
      </c>
      <c r="EBL22" s="75" t="s">
        <v>105</v>
      </c>
      <c r="EBM22" s="75" t="s">
        <v>105</v>
      </c>
      <c r="EBN22" s="75" t="s">
        <v>105</v>
      </c>
      <c r="EBO22" s="75" t="s">
        <v>105</v>
      </c>
      <c r="EBP22" s="75" t="s">
        <v>105</v>
      </c>
      <c r="EBQ22" s="75" t="s">
        <v>105</v>
      </c>
      <c r="EBR22" s="75" t="s">
        <v>105</v>
      </c>
      <c r="EBS22" s="75" t="s">
        <v>105</v>
      </c>
      <c r="EBT22" s="75" t="s">
        <v>105</v>
      </c>
      <c r="EBU22" s="75" t="s">
        <v>105</v>
      </c>
      <c r="EBV22" s="75" t="s">
        <v>105</v>
      </c>
      <c r="EBW22" s="75" t="s">
        <v>105</v>
      </c>
      <c r="EBX22" s="75" t="s">
        <v>105</v>
      </c>
      <c r="EBY22" s="75" t="s">
        <v>105</v>
      </c>
      <c r="EBZ22" s="75" t="s">
        <v>105</v>
      </c>
      <c r="ECA22" s="75" t="s">
        <v>105</v>
      </c>
      <c r="ECB22" s="75" t="s">
        <v>105</v>
      </c>
      <c r="ECC22" s="75" t="s">
        <v>105</v>
      </c>
      <c r="ECD22" s="75" t="s">
        <v>105</v>
      </c>
      <c r="ECE22" s="75" t="s">
        <v>105</v>
      </c>
      <c r="ECF22" s="75" t="s">
        <v>105</v>
      </c>
      <c r="ECG22" s="75" t="s">
        <v>105</v>
      </c>
      <c r="ECH22" s="75" t="s">
        <v>105</v>
      </c>
      <c r="ECI22" s="75" t="s">
        <v>105</v>
      </c>
      <c r="ECJ22" s="75" t="s">
        <v>105</v>
      </c>
      <c r="ECK22" s="75" t="s">
        <v>105</v>
      </c>
      <c r="ECL22" s="75" t="s">
        <v>105</v>
      </c>
      <c r="ECM22" s="75" t="s">
        <v>105</v>
      </c>
      <c r="ECN22" s="75" t="s">
        <v>105</v>
      </c>
      <c r="ECO22" s="75" t="s">
        <v>105</v>
      </c>
      <c r="ECP22" s="75" t="s">
        <v>105</v>
      </c>
      <c r="ECQ22" s="75" t="s">
        <v>105</v>
      </c>
      <c r="ECR22" s="75" t="s">
        <v>105</v>
      </c>
      <c r="ECS22" s="75" t="s">
        <v>105</v>
      </c>
      <c r="ECT22" s="75" t="s">
        <v>105</v>
      </c>
      <c r="ECU22" s="75" t="s">
        <v>105</v>
      </c>
      <c r="ECV22" s="75" t="s">
        <v>105</v>
      </c>
      <c r="ECW22" s="75" t="s">
        <v>105</v>
      </c>
      <c r="ECX22" s="75" t="s">
        <v>105</v>
      </c>
      <c r="ECY22" s="75" t="s">
        <v>105</v>
      </c>
      <c r="ECZ22" s="75" t="s">
        <v>105</v>
      </c>
      <c r="EDA22" s="75" t="s">
        <v>105</v>
      </c>
      <c r="EDB22" s="75" t="s">
        <v>105</v>
      </c>
      <c r="EDC22" s="75" t="s">
        <v>105</v>
      </c>
      <c r="EDD22" s="75" t="s">
        <v>105</v>
      </c>
      <c r="EDE22" s="75" t="s">
        <v>105</v>
      </c>
      <c r="EDF22" s="75" t="s">
        <v>105</v>
      </c>
      <c r="EDG22" s="75" t="s">
        <v>105</v>
      </c>
      <c r="EDH22" s="75" t="s">
        <v>105</v>
      </c>
      <c r="EDI22" s="75" t="s">
        <v>105</v>
      </c>
      <c r="EDJ22" s="75" t="s">
        <v>105</v>
      </c>
      <c r="EDK22" s="75" t="s">
        <v>105</v>
      </c>
      <c r="EDL22" s="75" t="s">
        <v>105</v>
      </c>
      <c r="EDM22" s="75" t="s">
        <v>105</v>
      </c>
      <c r="EDN22" s="75" t="s">
        <v>105</v>
      </c>
      <c r="EDO22" s="75" t="s">
        <v>105</v>
      </c>
      <c r="EDP22" s="75" t="s">
        <v>105</v>
      </c>
      <c r="EDQ22" s="75" t="s">
        <v>105</v>
      </c>
      <c r="EDR22" s="75" t="s">
        <v>105</v>
      </c>
      <c r="EDS22" s="75" t="s">
        <v>105</v>
      </c>
      <c r="EDT22" s="75" t="s">
        <v>105</v>
      </c>
      <c r="EDU22" s="75" t="s">
        <v>105</v>
      </c>
      <c r="EDV22" s="75" t="s">
        <v>105</v>
      </c>
      <c r="EDW22" s="75" t="s">
        <v>105</v>
      </c>
      <c r="EDX22" s="75" t="s">
        <v>105</v>
      </c>
      <c r="EDY22" s="75" t="s">
        <v>105</v>
      </c>
      <c r="EDZ22" s="75" t="s">
        <v>105</v>
      </c>
      <c r="EEA22" s="75" t="s">
        <v>105</v>
      </c>
      <c r="EEB22" s="75" t="s">
        <v>105</v>
      </c>
      <c r="EEC22" s="75" t="s">
        <v>105</v>
      </c>
      <c r="EED22" s="75" t="s">
        <v>105</v>
      </c>
      <c r="EEE22" s="75" t="s">
        <v>105</v>
      </c>
      <c r="EEF22" s="75" t="s">
        <v>105</v>
      </c>
      <c r="EEG22" s="75" t="s">
        <v>105</v>
      </c>
      <c r="EEH22" s="75" t="s">
        <v>105</v>
      </c>
      <c r="EEI22" s="75" t="s">
        <v>105</v>
      </c>
      <c r="EEJ22" s="75" t="s">
        <v>105</v>
      </c>
      <c r="EEK22" s="75" t="s">
        <v>105</v>
      </c>
      <c r="EEL22" s="75" t="s">
        <v>105</v>
      </c>
      <c r="EEM22" s="75" t="s">
        <v>105</v>
      </c>
      <c r="EEN22" s="75" t="s">
        <v>105</v>
      </c>
      <c r="EEO22" s="75" t="s">
        <v>105</v>
      </c>
      <c r="EEP22" s="75" t="s">
        <v>105</v>
      </c>
      <c r="EEQ22" s="75" t="s">
        <v>105</v>
      </c>
      <c r="EER22" s="75" t="s">
        <v>105</v>
      </c>
      <c r="EES22" s="75" t="s">
        <v>105</v>
      </c>
      <c r="EET22" s="75" t="s">
        <v>105</v>
      </c>
      <c r="EEU22" s="75" t="s">
        <v>105</v>
      </c>
      <c r="EEV22" s="75" t="s">
        <v>105</v>
      </c>
      <c r="EEW22" s="75" t="s">
        <v>105</v>
      </c>
      <c r="EEX22" s="75" t="s">
        <v>105</v>
      </c>
      <c r="EEY22" s="75" t="s">
        <v>105</v>
      </c>
      <c r="EEZ22" s="75" t="s">
        <v>105</v>
      </c>
      <c r="EFA22" s="75" t="s">
        <v>105</v>
      </c>
      <c r="EFB22" s="75" t="s">
        <v>105</v>
      </c>
      <c r="EFC22" s="75" t="s">
        <v>105</v>
      </c>
      <c r="EFD22" s="75" t="s">
        <v>105</v>
      </c>
      <c r="EFE22" s="75" t="s">
        <v>105</v>
      </c>
      <c r="EFF22" s="75" t="s">
        <v>105</v>
      </c>
      <c r="EFG22" s="75" t="s">
        <v>105</v>
      </c>
      <c r="EFH22" s="75" t="s">
        <v>105</v>
      </c>
      <c r="EFI22" s="75" t="s">
        <v>105</v>
      </c>
      <c r="EFJ22" s="75" t="s">
        <v>105</v>
      </c>
      <c r="EFK22" s="75" t="s">
        <v>105</v>
      </c>
      <c r="EFL22" s="75" t="s">
        <v>105</v>
      </c>
      <c r="EFM22" s="75" t="s">
        <v>105</v>
      </c>
      <c r="EFN22" s="75" t="s">
        <v>105</v>
      </c>
      <c r="EFO22" s="75" t="s">
        <v>105</v>
      </c>
      <c r="EFP22" s="75" t="s">
        <v>105</v>
      </c>
      <c r="EFQ22" s="75" t="s">
        <v>105</v>
      </c>
      <c r="EFR22" s="75" t="s">
        <v>105</v>
      </c>
      <c r="EFS22" s="75" t="s">
        <v>105</v>
      </c>
      <c r="EFT22" s="75" t="s">
        <v>105</v>
      </c>
      <c r="EFU22" s="75" t="s">
        <v>105</v>
      </c>
      <c r="EFV22" s="75" t="s">
        <v>105</v>
      </c>
      <c r="EFW22" s="75" t="s">
        <v>105</v>
      </c>
      <c r="EFX22" s="75" t="s">
        <v>105</v>
      </c>
      <c r="EFY22" s="75" t="s">
        <v>105</v>
      </c>
      <c r="EFZ22" s="75" t="s">
        <v>105</v>
      </c>
      <c r="EGA22" s="75" t="s">
        <v>105</v>
      </c>
      <c r="EGB22" s="75" t="s">
        <v>105</v>
      </c>
      <c r="EGC22" s="75" t="s">
        <v>105</v>
      </c>
      <c r="EGD22" s="75" t="s">
        <v>105</v>
      </c>
      <c r="EGE22" s="75" t="s">
        <v>105</v>
      </c>
      <c r="EGF22" s="75" t="s">
        <v>105</v>
      </c>
      <c r="EGG22" s="75" t="s">
        <v>105</v>
      </c>
      <c r="EGH22" s="75" t="s">
        <v>105</v>
      </c>
      <c r="EGI22" s="75" t="s">
        <v>105</v>
      </c>
      <c r="EGJ22" s="75" t="s">
        <v>105</v>
      </c>
      <c r="EGK22" s="75" t="s">
        <v>105</v>
      </c>
      <c r="EGL22" s="75" t="s">
        <v>105</v>
      </c>
      <c r="EGM22" s="75" t="s">
        <v>105</v>
      </c>
      <c r="EGN22" s="75" t="s">
        <v>105</v>
      </c>
      <c r="EGO22" s="75" t="s">
        <v>105</v>
      </c>
      <c r="EGP22" s="75" t="s">
        <v>105</v>
      </c>
      <c r="EGQ22" s="75" t="s">
        <v>105</v>
      </c>
      <c r="EGR22" s="75" t="s">
        <v>105</v>
      </c>
      <c r="EGS22" s="75" t="s">
        <v>105</v>
      </c>
      <c r="EGT22" s="75" t="s">
        <v>105</v>
      </c>
      <c r="EGU22" s="75" t="s">
        <v>105</v>
      </c>
      <c r="EGV22" s="75" t="s">
        <v>105</v>
      </c>
      <c r="EGW22" s="75" t="s">
        <v>105</v>
      </c>
      <c r="EGX22" s="75" t="s">
        <v>105</v>
      </c>
      <c r="EGY22" s="75" t="s">
        <v>105</v>
      </c>
      <c r="EGZ22" s="75" t="s">
        <v>105</v>
      </c>
      <c r="EHA22" s="75" t="s">
        <v>105</v>
      </c>
      <c r="EHB22" s="75" t="s">
        <v>105</v>
      </c>
      <c r="EHC22" s="75" t="s">
        <v>105</v>
      </c>
      <c r="EHD22" s="75" t="s">
        <v>105</v>
      </c>
      <c r="EHE22" s="75" t="s">
        <v>105</v>
      </c>
      <c r="EHF22" s="75" t="s">
        <v>105</v>
      </c>
      <c r="EHG22" s="75" t="s">
        <v>105</v>
      </c>
      <c r="EHH22" s="75" t="s">
        <v>105</v>
      </c>
      <c r="EHI22" s="75" t="s">
        <v>105</v>
      </c>
      <c r="EHJ22" s="75" t="s">
        <v>105</v>
      </c>
      <c r="EHK22" s="75" t="s">
        <v>105</v>
      </c>
      <c r="EHL22" s="75" t="s">
        <v>105</v>
      </c>
      <c r="EHM22" s="75" t="s">
        <v>105</v>
      </c>
      <c r="EHN22" s="75" t="s">
        <v>105</v>
      </c>
      <c r="EHO22" s="75" t="s">
        <v>105</v>
      </c>
      <c r="EHP22" s="75" t="s">
        <v>105</v>
      </c>
      <c r="EHQ22" s="75" t="s">
        <v>105</v>
      </c>
      <c r="EHR22" s="75" t="s">
        <v>105</v>
      </c>
      <c r="EHS22" s="75" t="s">
        <v>105</v>
      </c>
      <c r="EHT22" s="75" t="s">
        <v>105</v>
      </c>
      <c r="EHU22" s="75" t="s">
        <v>105</v>
      </c>
      <c r="EHV22" s="75" t="s">
        <v>105</v>
      </c>
      <c r="EHW22" s="75" t="s">
        <v>105</v>
      </c>
      <c r="EHX22" s="75" t="s">
        <v>105</v>
      </c>
      <c r="EHY22" s="75" t="s">
        <v>105</v>
      </c>
      <c r="EHZ22" s="75" t="s">
        <v>105</v>
      </c>
      <c r="EIA22" s="75" t="s">
        <v>105</v>
      </c>
      <c r="EIB22" s="75" t="s">
        <v>105</v>
      </c>
      <c r="EIC22" s="75" t="s">
        <v>105</v>
      </c>
      <c r="EID22" s="75" t="s">
        <v>105</v>
      </c>
      <c r="EIE22" s="75" t="s">
        <v>105</v>
      </c>
      <c r="EIF22" s="75" t="s">
        <v>105</v>
      </c>
      <c r="EIG22" s="75" t="s">
        <v>105</v>
      </c>
      <c r="EIH22" s="75" t="s">
        <v>105</v>
      </c>
      <c r="EII22" s="75" t="s">
        <v>105</v>
      </c>
      <c r="EIJ22" s="75" t="s">
        <v>105</v>
      </c>
      <c r="EIK22" s="75" t="s">
        <v>105</v>
      </c>
      <c r="EIL22" s="75" t="s">
        <v>105</v>
      </c>
      <c r="EIM22" s="75" t="s">
        <v>105</v>
      </c>
      <c r="EIN22" s="75" t="s">
        <v>105</v>
      </c>
      <c r="EIO22" s="75" t="s">
        <v>105</v>
      </c>
      <c r="EIP22" s="75" t="s">
        <v>105</v>
      </c>
      <c r="EIQ22" s="75" t="s">
        <v>105</v>
      </c>
      <c r="EIR22" s="75" t="s">
        <v>105</v>
      </c>
      <c r="EIS22" s="75" t="s">
        <v>105</v>
      </c>
      <c r="EIT22" s="75" t="s">
        <v>105</v>
      </c>
      <c r="EIU22" s="75" t="s">
        <v>105</v>
      </c>
      <c r="EIV22" s="75" t="s">
        <v>105</v>
      </c>
      <c r="EIW22" s="75" t="s">
        <v>105</v>
      </c>
      <c r="EIX22" s="75" t="s">
        <v>105</v>
      </c>
      <c r="EIY22" s="75" t="s">
        <v>105</v>
      </c>
      <c r="EIZ22" s="75" t="s">
        <v>105</v>
      </c>
      <c r="EJA22" s="75" t="s">
        <v>105</v>
      </c>
      <c r="EJB22" s="75" t="s">
        <v>105</v>
      </c>
      <c r="EJC22" s="75" t="s">
        <v>105</v>
      </c>
      <c r="EJD22" s="75" t="s">
        <v>105</v>
      </c>
      <c r="EJE22" s="75" t="s">
        <v>105</v>
      </c>
      <c r="EJF22" s="75" t="s">
        <v>105</v>
      </c>
      <c r="EJG22" s="75" t="s">
        <v>105</v>
      </c>
      <c r="EJH22" s="75" t="s">
        <v>105</v>
      </c>
      <c r="EJI22" s="75" t="s">
        <v>105</v>
      </c>
      <c r="EJJ22" s="75" t="s">
        <v>105</v>
      </c>
      <c r="EJK22" s="75" t="s">
        <v>105</v>
      </c>
      <c r="EJL22" s="75" t="s">
        <v>105</v>
      </c>
      <c r="EJM22" s="75" t="s">
        <v>105</v>
      </c>
      <c r="EJN22" s="75" t="s">
        <v>105</v>
      </c>
      <c r="EJO22" s="75" t="s">
        <v>105</v>
      </c>
      <c r="EJP22" s="75" t="s">
        <v>105</v>
      </c>
      <c r="EJQ22" s="75" t="s">
        <v>105</v>
      </c>
      <c r="EJR22" s="75" t="s">
        <v>105</v>
      </c>
      <c r="EJS22" s="75" t="s">
        <v>105</v>
      </c>
      <c r="EJT22" s="75" t="s">
        <v>105</v>
      </c>
      <c r="EJU22" s="75" t="s">
        <v>105</v>
      </c>
      <c r="EJV22" s="75" t="s">
        <v>105</v>
      </c>
      <c r="EJW22" s="75" t="s">
        <v>105</v>
      </c>
      <c r="EJX22" s="75" t="s">
        <v>105</v>
      </c>
      <c r="EJY22" s="75" t="s">
        <v>105</v>
      </c>
      <c r="EJZ22" s="75" t="s">
        <v>105</v>
      </c>
      <c r="EKA22" s="75" t="s">
        <v>105</v>
      </c>
      <c r="EKB22" s="75" t="s">
        <v>105</v>
      </c>
      <c r="EKC22" s="75" t="s">
        <v>105</v>
      </c>
      <c r="EKD22" s="75" t="s">
        <v>105</v>
      </c>
      <c r="EKE22" s="75" t="s">
        <v>105</v>
      </c>
      <c r="EKF22" s="75" t="s">
        <v>105</v>
      </c>
      <c r="EKG22" s="75" t="s">
        <v>105</v>
      </c>
      <c r="EKH22" s="75" t="s">
        <v>105</v>
      </c>
      <c r="EKI22" s="75" t="s">
        <v>105</v>
      </c>
      <c r="EKJ22" s="75" t="s">
        <v>105</v>
      </c>
      <c r="EKK22" s="75" t="s">
        <v>105</v>
      </c>
      <c r="EKL22" s="75" t="s">
        <v>105</v>
      </c>
      <c r="EKM22" s="75" t="s">
        <v>105</v>
      </c>
      <c r="EKN22" s="75" t="s">
        <v>105</v>
      </c>
      <c r="EKO22" s="75" t="s">
        <v>105</v>
      </c>
      <c r="EKP22" s="75" t="s">
        <v>105</v>
      </c>
      <c r="EKQ22" s="75" t="s">
        <v>105</v>
      </c>
      <c r="EKR22" s="75" t="s">
        <v>105</v>
      </c>
      <c r="EKS22" s="75" t="s">
        <v>105</v>
      </c>
      <c r="EKT22" s="75" t="s">
        <v>105</v>
      </c>
      <c r="EKU22" s="75" t="s">
        <v>105</v>
      </c>
      <c r="EKV22" s="75" t="s">
        <v>105</v>
      </c>
      <c r="EKW22" s="75" t="s">
        <v>105</v>
      </c>
      <c r="EKX22" s="75" t="s">
        <v>105</v>
      </c>
      <c r="EKY22" s="75" t="s">
        <v>105</v>
      </c>
      <c r="EKZ22" s="75" t="s">
        <v>105</v>
      </c>
      <c r="ELA22" s="75" t="s">
        <v>105</v>
      </c>
      <c r="ELB22" s="75" t="s">
        <v>105</v>
      </c>
      <c r="ELC22" s="75" t="s">
        <v>105</v>
      </c>
      <c r="ELD22" s="75" t="s">
        <v>105</v>
      </c>
      <c r="ELE22" s="75" t="s">
        <v>105</v>
      </c>
      <c r="ELF22" s="75" t="s">
        <v>105</v>
      </c>
      <c r="ELG22" s="75" t="s">
        <v>105</v>
      </c>
      <c r="ELH22" s="75" t="s">
        <v>105</v>
      </c>
      <c r="ELI22" s="75" t="s">
        <v>105</v>
      </c>
      <c r="ELJ22" s="75" t="s">
        <v>105</v>
      </c>
      <c r="ELK22" s="75" t="s">
        <v>105</v>
      </c>
      <c r="ELL22" s="75" t="s">
        <v>105</v>
      </c>
      <c r="ELM22" s="75" t="s">
        <v>105</v>
      </c>
      <c r="ELN22" s="75" t="s">
        <v>105</v>
      </c>
      <c r="ELO22" s="75" t="s">
        <v>105</v>
      </c>
      <c r="ELP22" s="75" t="s">
        <v>105</v>
      </c>
      <c r="ELQ22" s="75" t="s">
        <v>105</v>
      </c>
      <c r="ELR22" s="75" t="s">
        <v>105</v>
      </c>
      <c r="ELS22" s="75" t="s">
        <v>105</v>
      </c>
      <c r="ELT22" s="75" t="s">
        <v>105</v>
      </c>
      <c r="ELU22" s="75" t="s">
        <v>105</v>
      </c>
      <c r="ELV22" s="75" t="s">
        <v>105</v>
      </c>
      <c r="ELW22" s="75" t="s">
        <v>105</v>
      </c>
      <c r="ELX22" s="75" t="s">
        <v>105</v>
      </c>
      <c r="ELY22" s="75" t="s">
        <v>105</v>
      </c>
      <c r="ELZ22" s="75" t="s">
        <v>105</v>
      </c>
      <c r="EMA22" s="75" t="s">
        <v>105</v>
      </c>
      <c r="EMB22" s="75" t="s">
        <v>105</v>
      </c>
      <c r="EMC22" s="75" t="s">
        <v>105</v>
      </c>
      <c r="EMD22" s="75" t="s">
        <v>105</v>
      </c>
      <c r="EME22" s="75" t="s">
        <v>105</v>
      </c>
      <c r="EMF22" s="75" t="s">
        <v>105</v>
      </c>
      <c r="EMG22" s="75" t="s">
        <v>105</v>
      </c>
      <c r="EMH22" s="75" t="s">
        <v>105</v>
      </c>
      <c r="EMI22" s="75" t="s">
        <v>105</v>
      </c>
      <c r="EMJ22" s="75" t="s">
        <v>105</v>
      </c>
      <c r="EMK22" s="75" t="s">
        <v>105</v>
      </c>
      <c r="EML22" s="75" t="s">
        <v>105</v>
      </c>
      <c r="EMM22" s="75" t="s">
        <v>105</v>
      </c>
      <c r="EMN22" s="75" t="s">
        <v>105</v>
      </c>
      <c r="EMO22" s="75" t="s">
        <v>105</v>
      </c>
      <c r="EMP22" s="75" t="s">
        <v>105</v>
      </c>
      <c r="EMQ22" s="75" t="s">
        <v>105</v>
      </c>
      <c r="EMR22" s="75" t="s">
        <v>105</v>
      </c>
      <c r="EMS22" s="75" t="s">
        <v>105</v>
      </c>
      <c r="EMT22" s="75" t="s">
        <v>105</v>
      </c>
      <c r="EMU22" s="75" t="s">
        <v>105</v>
      </c>
      <c r="EMV22" s="75" t="s">
        <v>105</v>
      </c>
      <c r="EMW22" s="75" t="s">
        <v>105</v>
      </c>
      <c r="EMX22" s="75" t="s">
        <v>105</v>
      </c>
      <c r="EMY22" s="75" t="s">
        <v>105</v>
      </c>
      <c r="EMZ22" s="75" t="s">
        <v>105</v>
      </c>
      <c r="ENA22" s="75" t="s">
        <v>105</v>
      </c>
      <c r="ENB22" s="75" t="s">
        <v>105</v>
      </c>
      <c r="ENC22" s="75" t="s">
        <v>105</v>
      </c>
      <c r="END22" s="75" t="s">
        <v>105</v>
      </c>
      <c r="ENE22" s="75" t="s">
        <v>105</v>
      </c>
      <c r="ENF22" s="75" t="s">
        <v>105</v>
      </c>
      <c r="ENG22" s="75" t="s">
        <v>105</v>
      </c>
      <c r="ENH22" s="75" t="s">
        <v>105</v>
      </c>
      <c r="ENI22" s="75" t="s">
        <v>105</v>
      </c>
      <c r="ENJ22" s="75" t="s">
        <v>105</v>
      </c>
      <c r="ENK22" s="75" t="s">
        <v>105</v>
      </c>
      <c r="ENL22" s="75" t="s">
        <v>105</v>
      </c>
      <c r="ENM22" s="75" t="s">
        <v>105</v>
      </c>
      <c r="ENN22" s="75" t="s">
        <v>105</v>
      </c>
      <c r="ENO22" s="75" t="s">
        <v>105</v>
      </c>
      <c r="ENP22" s="75" t="s">
        <v>105</v>
      </c>
      <c r="ENQ22" s="75" t="s">
        <v>105</v>
      </c>
      <c r="ENR22" s="75" t="s">
        <v>105</v>
      </c>
      <c r="ENS22" s="75" t="s">
        <v>105</v>
      </c>
      <c r="ENT22" s="75" t="s">
        <v>105</v>
      </c>
      <c r="ENU22" s="75" t="s">
        <v>105</v>
      </c>
      <c r="ENV22" s="75" t="s">
        <v>105</v>
      </c>
      <c r="ENW22" s="75" t="s">
        <v>105</v>
      </c>
      <c r="ENX22" s="75" t="s">
        <v>105</v>
      </c>
      <c r="ENY22" s="75" t="s">
        <v>105</v>
      </c>
      <c r="ENZ22" s="75" t="s">
        <v>105</v>
      </c>
      <c r="EOA22" s="75" t="s">
        <v>105</v>
      </c>
      <c r="EOB22" s="75" t="s">
        <v>105</v>
      </c>
      <c r="EOC22" s="75" t="s">
        <v>105</v>
      </c>
      <c r="EOD22" s="75" t="s">
        <v>105</v>
      </c>
      <c r="EOE22" s="75" t="s">
        <v>105</v>
      </c>
      <c r="EOF22" s="75" t="s">
        <v>105</v>
      </c>
      <c r="EOG22" s="75" t="s">
        <v>105</v>
      </c>
      <c r="EOH22" s="75" t="s">
        <v>105</v>
      </c>
      <c r="EOI22" s="75" t="s">
        <v>105</v>
      </c>
      <c r="EOJ22" s="75" t="s">
        <v>105</v>
      </c>
      <c r="EOK22" s="75" t="s">
        <v>105</v>
      </c>
      <c r="EOL22" s="75" t="s">
        <v>105</v>
      </c>
      <c r="EOM22" s="75" t="s">
        <v>105</v>
      </c>
      <c r="EON22" s="75" t="s">
        <v>105</v>
      </c>
      <c r="EOO22" s="75" t="s">
        <v>105</v>
      </c>
      <c r="EOP22" s="75" t="s">
        <v>105</v>
      </c>
      <c r="EOQ22" s="75" t="s">
        <v>105</v>
      </c>
      <c r="EOR22" s="75" t="s">
        <v>105</v>
      </c>
      <c r="EOS22" s="75" t="s">
        <v>105</v>
      </c>
      <c r="EOT22" s="75" t="s">
        <v>105</v>
      </c>
      <c r="EOU22" s="75" t="s">
        <v>105</v>
      </c>
      <c r="EOV22" s="75" t="s">
        <v>105</v>
      </c>
      <c r="EOW22" s="75" t="s">
        <v>105</v>
      </c>
      <c r="EOX22" s="75" t="s">
        <v>105</v>
      </c>
      <c r="EOY22" s="75" t="s">
        <v>105</v>
      </c>
      <c r="EOZ22" s="75" t="s">
        <v>105</v>
      </c>
      <c r="EPA22" s="75" t="s">
        <v>105</v>
      </c>
      <c r="EPB22" s="75" t="s">
        <v>105</v>
      </c>
      <c r="EPC22" s="75" t="s">
        <v>105</v>
      </c>
      <c r="EPD22" s="75" t="s">
        <v>105</v>
      </c>
      <c r="EPE22" s="75" t="s">
        <v>105</v>
      </c>
      <c r="EPF22" s="75" t="s">
        <v>105</v>
      </c>
      <c r="EPG22" s="75" t="s">
        <v>105</v>
      </c>
      <c r="EPH22" s="75" t="s">
        <v>105</v>
      </c>
      <c r="EPI22" s="75" t="s">
        <v>105</v>
      </c>
      <c r="EPJ22" s="75" t="s">
        <v>105</v>
      </c>
      <c r="EPK22" s="75" t="s">
        <v>105</v>
      </c>
      <c r="EPL22" s="75" t="s">
        <v>105</v>
      </c>
      <c r="EPM22" s="75" t="s">
        <v>105</v>
      </c>
      <c r="EPN22" s="75" t="s">
        <v>105</v>
      </c>
      <c r="EPO22" s="75" t="s">
        <v>105</v>
      </c>
      <c r="EPP22" s="75" t="s">
        <v>105</v>
      </c>
      <c r="EPQ22" s="75" t="s">
        <v>105</v>
      </c>
      <c r="EPR22" s="75" t="s">
        <v>105</v>
      </c>
      <c r="EPS22" s="75" t="s">
        <v>105</v>
      </c>
      <c r="EPT22" s="75" t="s">
        <v>105</v>
      </c>
      <c r="EPU22" s="75" t="s">
        <v>105</v>
      </c>
      <c r="EPV22" s="75" t="s">
        <v>105</v>
      </c>
      <c r="EPW22" s="75" t="s">
        <v>105</v>
      </c>
      <c r="EPX22" s="75" t="s">
        <v>105</v>
      </c>
      <c r="EPY22" s="75" t="s">
        <v>105</v>
      </c>
      <c r="EPZ22" s="75" t="s">
        <v>105</v>
      </c>
      <c r="EQA22" s="75" t="s">
        <v>105</v>
      </c>
      <c r="EQB22" s="75" t="s">
        <v>105</v>
      </c>
      <c r="EQC22" s="75" t="s">
        <v>105</v>
      </c>
      <c r="EQD22" s="75" t="s">
        <v>105</v>
      </c>
      <c r="EQE22" s="75" t="s">
        <v>105</v>
      </c>
      <c r="EQF22" s="75" t="s">
        <v>105</v>
      </c>
      <c r="EQG22" s="75" t="s">
        <v>105</v>
      </c>
      <c r="EQH22" s="75" t="s">
        <v>105</v>
      </c>
      <c r="EQI22" s="75" t="s">
        <v>105</v>
      </c>
      <c r="EQJ22" s="75" t="s">
        <v>105</v>
      </c>
      <c r="EQK22" s="75" t="s">
        <v>105</v>
      </c>
      <c r="EQL22" s="75" t="s">
        <v>105</v>
      </c>
      <c r="EQM22" s="75" t="s">
        <v>105</v>
      </c>
      <c r="EQN22" s="75" t="s">
        <v>105</v>
      </c>
      <c r="EQO22" s="75" t="s">
        <v>105</v>
      </c>
      <c r="EQP22" s="75" t="s">
        <v>105</v>
      </c>
      <c r="EQQ22" s="75" t="s">
        <v>105</v>
      </c>
      <c r="EQR22" s="75" t="s">
        <v>105</v>
      </c>
      <c r="EQS22" s="75" t="s">
        <v>105</v>
      </c>
      <c r="EQT22" s="75" t="s">
        <v>105</v>
      </c>
      <c r="EQU22" s="75" t="s">
        <v>105</v>
      </c>
      <c r="EQV22" s="75" t="s">
        <v>105</v>
      </c>
      <c r="EQW22" s="75" t="s">
        <v>105</v>
      </c>
      <c r="EQX22" s="75" t="s">
        <v>105</v>
      </c>
      <c r="EQY22" s="75" t="s">
        <v>105</v>
      </c>
      <c r="EQZ22" s="75" t="s">
        <v>105</v>
      </c>
      <c r="ERA22" s="75" t="s">
        <v>105</v>
      </c>
      <c r="ERB22" s="75" t="s">
        <v>105</v>
      </c>
      <c r="ERC22" s="75" t="s">
        <v>105</v>
      </c>
      <c r="ERD22" s="75" t="s">
        <v>105</v>
      </c>
      <c r="ERE22" s="75" t="s">
        <v>105</v>
      </c>
      <c r="ERF22" s="75" t="s">
        <v>105</v>
      </c>
      <c r="ERG22" s="75" t="s">
        <v>105</v>
      </c>
      <c r="ERH22" s="75" t="s">
        <v>105</v>
      </c>
      <c r="ERI22" s="75" t="s">
        <v>105</v>
      </c>
      <c r="ERJ22" s="75" t="s">
        <v>105</v>
      </c>
      <c r="ERK22" s="75" t="s">
        <v>105</v>
      </c>
      <c r="ERL22" s="75" t="s">
        <v>105</v>
      </c>
      <c r="ERM22" s="75" t="s">
        <v>105</v>
      </c>
      <c r="ERN22" s="75" t="s">
        <v>105</v>
      </c>
      <c r="ERO22" s="75" t="s">
        <v>105</v>
      </c>
      <c r="ERP22" s="75" t="s">
        <v>105</v>
      </c>
      <c r="ERQ22" s="75" t="s">
        <v>105</v>
      </c>
      <c r="ERR22" s="75" t="s">
        <v>105</v>
      </c>
      <c r="ERS22" s="75" t="s">
        <v>105</v>
      </c>
      <c r="ERT22" s="75" t="s">
        <v>105</v>
      </c>
      <c r="ERU22" s="75" t="s">
        <v>105</v>
      </c>
      <c r="ERV22" s="75" t="s">
        <v>105</v>
      </c>
      <c r="ERW22" s="75" t="s">
        <v>105</v>
      </c>
      <c r="ERX22" s="75" t="s">
        <v>105</v>
      </c>
      <c r="ERY22" s="75" t="s">
        <v>105</v>
      </c>
      <c r="ERZ22" s="75" t="s">
        <v>105</v>
      </c>
      <c r="ESA22" s="75" t="s">
        <v>105</v>
      </c>
      <c r="ESB22" s="75" t="s">
        <v>105</v>
      </c>
      <c r="ESC22" s="75" t="s">
        <v>105</v>
      </c>
      <c r="ESD22" s="75" t="s">
        <v>105</v>
      </c>
      <c r="ESE22" s="75" t="s">
        <v>105</v>
      </c>
      <c r="ESF22" s="75" t="s">
        <v>105</v>
      </c>
      <c r="ESG22" s="75" t="s">
        <v>105</v>
      </c>
      <c r="ESH22" s="75" t="s">
        <v>105</v>
      </c>
      <c r="ESI22" s="75" t="s">
        <v>105</v>
      </c>
      <c r="ESJ22" s="75" t="s">
        <v>105</v>
      </c>
      <c r="ESK22" s="75" t="s">
        <v>105</v>
      </c>
      <c r="ESL22" s="75" t="s">
        <v>105</v>
      </c>
      <c r="ESM22" s="75" t="s">
        <v>105</v>
      </c>
      <c r="ESN22" s="75" t="s">
        <v>105</v>
      </c>
      <c r="ESO22" s="75" t="s">
        <v>105</v>
      </c>
      <c r="ESP22" s="75" t="s">
        <v>105</v>
      </c>
      <c r="ESQ22" s="75" t="s">
        <v>105</v>
      </c>
      <c r="ESR22" s="75" t="s">
        <v>105</v>
      </c>
      <c r="ESS22" s="75" t="s">
        <v>105</v>
      </c>
      <c r="EST22" s="75" t="s">
        <v>105</v>
      </c>
      <c r="ESU22" s="75" t="s">
        <v>105</v>
      </c>
      <c r="ESV22" s="75" t="s">
        <v>105</v>
      </c>
      <c r="ESW22" s="75" t="s">
        <v>105</v>
      </c>
      <c r="ESX22" s="75" t="s">
        <v>105</v>
      </c>
      <c r="ESY22" s="75" t="s">
        <v>105</v>
      </c>
      <c r="ESZ22" s="75" t="s">
        <v>105</v>
      </c>
      <c r="ETA22" s="75" t="s">
        <v>105</v>
      </c>
      <c r="ETB22" s="75" t="s">
        <v>105</v>
      </c>
      <c r="ETC22" s="75" t="s">
        <v>105</v>
      </c>
      <c r="ETD22" s="75" t="s">
        <v>105</v>
      </c>
      <c r="ETE22" s="75" t="s">
        <v>105</v>
      </c>
      <c r="ETF22" s="75" t="s">
        <v>105</v>
      </c>
      <c r="ETG22" s="75" t="s">
        <v>105</v>
      </c>
      <c r="ETH22" s="75" t="s">
        <v>105</v>
      </c>
      <c r="ETI22" s="75" t="s">
        <v>105</v>
      </c>
      <c r="ETJ22" s="75" t="s">
        <v>105</v>
      </c>
      <c r="ETK22" s="75" t="s">
        <v>105</v>
      </c>
      <c r="ETL22" s="75" t="s">
        <v>105</v>
      </c>
      <c r="ETM22" s="75" t="s">
        <v>105</v>
      </c>
      <c r="ETN22" s="75" t="s">
        <v>105</v>
      </c>
      <c r="ETO22" s="75" t="s">
        <v>105</v>
      </c>
      <c r="ETP22" s="75" t="s">
        <v>105</v>
      </c>
      <c r="ETQ22" s="75" t="s">
        <v>105</v>
      </c>
      <c r="ETR22" s="75" t="s">
        <v>105</v>
      </c>
      <c r="ETS22" s="75" t="s">
        <v>105</v>
      </c>
      <c r="ETT22" s="75" t="s">
        <v>105</v>
      </c>
      <c r="ETU22" s="75" t="s">
        <v>105</v>
      </c>
      <c r="ETV22" s="75" t="s">
        <v>105</v>
      </c>
      <c r="ETW22" s="75" t="s">
        <v>105</v>
      </c>
      <c r="ETX22" s="75" t="s">
        <v>105</v>
      </c>
      <c r="ETY22" s="75" t="s">
        <v>105</v>
      </c>
      <c r="ETZ22" s="75" t="s">
        <v>105</v>
      </c>
      <c r="EUA22" s="75" t="s">
        <v>105</v>
      </c>
      <c r="EUB22" s="75" t="s">
        <v>105</v>
      </c>
      <c r="EUC22" s="75" t="s">
        <v>105</v>
      </c>
      <c r="EUD22" s="75" t="s">
        <v>105</v>
      </c>
      <c r="EUE22" s="75" t="s">
        <v>105</v>
      </c>
      <c r="EUF22" s="75" t="s">
        <v>105</v>
      </c>
      <c r="EUG22" s="75" t="s">
        <v>105</v>
      </c>
      <c r="EUH22" s="75" t="s">
        <v>105</v>
      </c>
      <c r="EUI22" s="75" t="s">
        <v>105</v>
      </c>
      <c r="EUJ22" s="75" t="s">
        <v>105</v>
      </c>
      <c r="EUK22" s="75" t="s">
        <v>105</v>
      </c>
      <c r="EUL22" s="75" t="s">
        <v>105</v>
      </c>
      <c r="EUM22" s="75" t="s">
        <v>105</v>
      </c>
      <c r="EUN22" s="75" t="s">
        <v>105</v>
      </c>
      <c r="EUO22" s="75" t="s">
        <v>105</v>
      </c>
      <c r="EUP22" s="75" t="s">
        <v>105</v>
      </c>
      <c r="EUQ22" s="75" t="s">
        <v>105</v>
      </c>
      <c r="EUR22" s="75" t="s">
        <v>105</v>
      </c>
      <c r="EUS22" s="75" t="s">
        <v>105</v>
      </c>
      <c r="EUT22" s="75" t="s">
        <v>105</v>
      </c>
      <c r="EUU22" s="75" t="s">
        <v>105</v>
      </c>
      <c r="EUV22" s="75" t="s">
        <v>105</v>
      </c>
      <c r="EUW22" s="75" t="s">
        <v>105</v>
      </c>
      <c r="EUX22" s="75" t="s">
        <v>105</v>
      </c>
      <c r="EUY22" s="75" t="s">
        <v>105</v>
      </c>
      <c r="EUZ22" s="75" t="s">
        <v>105</v>
      </c>
      <c r="EVA22" s="75" t="s">
        <v>105</v>
      </c>
      <c r="EVB22" s="75" t="s">
        <v>105</v>
      </c>
      <c r="EVC22" s="75" t="s">
        <v>105</v>
      </c>
      <c r="EVD22" s="75" t="s">
        <v>105</v>
      </c>
      <c r="EVE22" s="75" t="s">
        <v>105</v>
      </c>
      <c r="EVF22" s="75" t="s">
        <v>105</v>
      </c>
      <c r="EVG22" s="75" t="s">
        <v>105</v>
      </c>
      <c r="EVH22" s="75" t="s">
        <v>105</v>
      </c>
      <c r="EVI22" s="75" t="s">
        <v>105</v>
      </c>
      <c r="EVJ22" s="75" t="s">
        <v>105</v>
      </c>
      <c r="EVK22" s="75" t="s">
        <v>105</v>
      </c>
      <c r="EVL22" s="75" t="s">
        <v>105</v>
      </c>
      <c r="EVM22" s="75" t="s">
        <v>105</v>
      </c>
      <c r="EVN22" s="75" t="s">
        <v>105</v>
      </c>
      <c r="EVO22" s="75" t="s">
        <v>105</v>
      </c>
      <c r="EVP22" s="75" t="s">
        <v>105</v>
      </c>
      <c r="EVQ22" s="75" t="s">
        <v>105</v>
      </c>
      <c r="EVR22" s="75" t="s">
        <v>105</v>
      </c>
      <c r="EVS22" s="75" t="s">
        <v>105</v>
      </c>
      <c r="EVT22" s="75" t="s">
        <v>105</v>
      </c>
      <c r="EVU22" s="75" t="s">
        <v>105</v>
      </c>
      <c r="EVV22" s="75" t="s">
        <v>105</v>
      </c>
      <c r="EVW22" s="75" t="s">
        <v>105</v>
      </c>
      <c r="EVX22" s="75" t="s">
        <v>105</v>
      </c>
      <c r="EVY22" s="75" t="s">
        <v>105</v>
      </c>
      <c r="EVZ22" s="75" t="s">
        <v>105</v>
      </c>
      <c r="EWA22" s="75" t="s">
        <v>105</v>
      </c>
      <c r="EWB22" s="75" t="s">
        <v>105</v>
      </c>
      <c r="EWC22" s="75" t="s">
        <v>105</v>
      </c>
      <c r="EWD22" s="75" t="s">
        <v>105</v>
      </c>
      <c r="EWE22" s="75" t="s">
        <v>105</v>
      </c>
      <c r="EWF22" s="75" t="s">
        <v>105</v>
      </c>
      <c r="EWG22" s="75" t="s">
        <v>105</v>
      </c>
      <c r="EWH22" s="75" t="s">
        <v>105</v>
      </c>
      <c r="EWI22" s="75" t="s">
        <v>105</v>
      </c>
      <c r="EWJ22" s="75" t="s">
        <v>105</v>
      </c>
      <c r="EWK22" s="75" t="s">
        <v>105</v>
      </c>
      <c r="EWL22" s="75" t="s">
        <v>105</v>
      </c>
      <c r="EWM22" s="75" t="s">
        <v>105</v>
      </c>
      <c r="EWN22" s="75" t="s">
        <v>105</v>
      </c>
      <c r="EWO22" s="75" t="s">
        <v>105</v>
      </c>
      <c r="EWP22" s="75" t="s">
        <v>105</v>
      </c>
      <c r="EWQ22" s="75" t="s">
        <v>105</v>
      </c>
      <c r="EWR22" s="75" t="s">
        <v>105</v>
      </c>
      <c r="EWS22" s="75" t="s">
        <v>105</v>
      </c>
      <c r="EWT22" s="75" t="s">
        <v>105</v>
      </c>
      <c r="EWU22" s="75" t="s">
        <v>105</v>
      </c>
      <c r="EWV22" s="75" t="s">
        <v>105</v>
      </c>
      <c r="EWW22" s="75" t="s">
        <v>105</v>
      </c>
      <c r="EWX22" s="75" t="s">
        <v>105</v>
      </c>
      <c r="EWY22" s="75" t="s">
        <v>105</v>
      </c>
      <c r="EWZ22" s="75" t="s">
        <v>105</v>
      </c>
      <c r="EXA22" s="75" t="s">
        <v>105</v>
      </c>
      <c r="EXB22" s="75" t="s">
        <v>105</v>
      </c>
      <c r="EXC22" s="75" t="s">
        <v>105</v>
      </c>
      <c r="EXD22" s="75" t="s">
        <v>105</v>
      </c>
      <c r="EXE22" s="75" t="s">
        <v>105</v>
      </c>
      <c r="EXF22" s="75" t="s">
        <v>105</v>
      </c>
      <c r="EXG22" s="75" t="s">
        <v>105</v>
      </c>
      <c r="EXH22" s="75" t="s">
        <v>105</v>
      </c>
      <c r="EXI22" s="75" t="s">
        <v>105</v>
      </c>
      <c r="EXJ22" s="75" t="s">
        <v>105</v>
      </c>
      <c r="EXK22" s="75" t="s">
        <v>105</v>
      </c>
      <c r="EXL22" s="75" t="s">
        <v>105</v>
      </c>
      <c r="EXM22" s="75" t="s">
        <v>105</v>
      </c>
      <c r="EXN22" s="75" t="s">
        <v>105</v>
      </c>
      <c r="EXO22" s="75" t="s">
        <v>105</v>
      </c>
      <c r="EXP22" s="75" t="s">
        <v>105</v>
      </c>
      <c r="EXQ22" s="75" t="s">
        <v>105</v>
      </c>
      <c r="EXR22" s="75" t="s">
        <v>105</v>
      </c>
      <c r="EXS22" s="75" t="s">
        <v>105</v>
      </c>
      <c r="EXT22" s="75" t="s">
        <v>105</v>
      </c>
      <c r="EXU22" s="75" t="s">
        <v>105</v>
      </c>
      <c r="EXV22" s="75" t="s">
        <v>105</v>
      </c>
      <c r="EXW22" s="75" t="s">
        <v>105</v>
      </c>
      <c r="EXX22" s="75" t="s">
        <v>105</v>
      </c>
      <c r="EXY22" s="75" t="s">
        <v>105</v>
      </c>
      <c r="EXZ22" s="75" t="s">
        <v>105</v>
      </c>
      <c r="EYA22" s="75" t="s">
        <v>105</v>
      </c>
      <c r="EYB22" s="75" t="s">
        <v>105</v>
      </c>
      <c r="EYC22" s="75" t="s">
        <v>105</v>
      </c>
      <c r="EYD22" s="75" t="s">
        <v>105</v>
      </c>
      <c r="EYE22" s="75" t="s">
        <v>105</v>
      </c>
      <c r="EYF22" s="75" t="s">
        <v>105</v>
      </c>
      <c r="EYG22" s="75" t="s">
        <v>105</v>
      </c>
      <c r="EYH22" s="75" t="s">
        <v>105</v>
      </c>
      <c r="EYI22" s="75" t="s">
        <v>105</v>
      </c>
      <c r="EYJ22" s="75" t="s">
        <v>105</v>
      </c>
      <c r="EYK22" s="75" t="s">
        <v>105</v>
      </c>
      <c r="EYL22" s="75" t="s">
        <v>105</v>
      </c>
      <c r="EYM22" s="75" t="s">
        <v>105</v>
      </c>
      <c r="EYN22" s="75" t="s">
        <v>105</v>
      </c>
      <c r="EYO22" s="75" t="s">
        <v>105</v>
      </c>
      <c r="EYP22" s="75" t="s">
        <v>105</v>
      </c>
      <c r="EYQ22" s="75" t="s">
        <v>105</v>
      </c>
      <c r="EYR22" s="75" t="s">
        <v>105</v>
      </c>
      <c r="EYS22" s="75" t="s">
        <v>105</v>
      </c>
      <c r="EYT22" s="75" t="s">
        <v>105</v>
      </c>
      <c r="EYU22" s="75" t="s">
        <v>105</v>
      </c>
      <c r="EYV22" s="75" t="s">
        <v>105</v>
      </c>
      <c r="EYW22" s="75" t="s">
        <v>105</v>
      </c>
      <c r="EYX22" s="75" t="s">
        <v>105</v>
      </c>
      <c r="EYY22" s="75" t="s">
        <v>105</v>
      </c>
      <c r="EYZ22" s="75" t="s">
        <v>105</v>
      </c>
      <c r="EZA22" s="75" t="s">
        <v>105</v>
      </c>
      <c r="EZB22" s="75" t="s">
        <v>105</v>
      </c>
      <c r="EZC22" s="75" t="s">
        <v>105</v>
      </c>
      <c r="EZD22" s="75" t="s">
        <v>105</v>
      </c>
      <c r="EZE22" s="75" t="s">
        <v>105</v>
      </c>
      <c r="EZF22" s="75" t="s">
        <v>105</v>
      </c>
      <c r="EZG22" s="75" t="s">
        <v>105</v>
      </c>
      <c r="EZH22" s="75" t="s">
        <v>105</v>
      </c>
      <c r="EZI22" s="75" t="s">
        <v>105</v>
      </c>
      <c r="EZJ22" s="75" t="s">
        <v>105</v>
      </c>
      <c r="EZK22" s="75" t="s">
        <v>105</v>
      </c>
      <c r="EZL22" s="75" t="s">
        <v>105</v>
      </c>
      <c r="EZM22" s="75" t="s">
        <v>105</v>
      </c>
      <c r="EZN22" s="75" t="s">
        <v>105</v>
      </c>
      <c r="EZO22" s="75" t="s">
        <v>105</v>
      </c>
      <c r="EZP22" s="75" t="s">
        <v>105</v>
      </c>
      <c r="EZQ22" s="75" t="s">
        <v>105</v>
      </c>
      <c r="EZR22" s="75" t="s">
        <v>105</v>
      </c>
      <c r="EZS22" s="75" t="s">
        <v>105</v>
      </c>
      <c r="EZT22" s="75" t="s">
        <v>105</v>
      </c>
      <c r="EZU22" s="75" t="s">
        <v>105</v>
      </c>
      <c r="EZV22" s="75" t="s">
        <v>105</v>
      </c>
      <c r="EZW22" s="75" t="s">
        <v>105</v>
      </c>
      <c r="EZX22" s="75" t="s">
        <v>105</v>
      </c>
      <c r="EZY22" s="75" t="s">
        <v>105</v>
      </c>
      <c r="EZZ22" s="75" t="s">
        <v>105</v>
      </c>
      <c r="FAA22" s="75" t="s">
        <v>105</v>
      </c>
      <c r="FAB22" s="75" t="s">
        <v>105</v>
      </c>
      <c r="FAC22" s="75" t="s">
        <v>105</v>
      </c>
      <c r="FAD22" s="75" t="s">
        <v>105</v>
      </c>
      <c r="FAE22" s="75" t="s">
        <v>105</v>
      </c>
      <c r="FAF22" s="75" t="s">
        <v>105</v>
      </c>
      <c r="FAG22" s="75" t="s">
        <v>105</v>
      </c>
      <c r="FAH22" s="75" t="s">
        <v>105</v>
      </c>
      <c r="FAI22" s="75" t="s">
        <v>105</v>
      </c>
      <c r="FAJ22" s="75" t="s">
        <v>105</v>
      </c>
      <c r="FAK22" s="75" t="s">
        <v>105</v>
      </c>
      <c r="FAL22" s="75" t="s">
        <v>105</v>
      </c>
      <c r="FAM22" s="75" t="s">
        <v>105</v>
      </c>
      <c r="FAN22" s="75" t="s">
        <v>105</v>
      </c>
      <c r="FAO22" s="75" t="s">
        <v>105</v>
      </c>
      <c r="FAP22" s="75" t="s">
        <v>105</v>
      </c>
      <c r="FAQ22" s="75" t="s">
        <v>105</v>
      </c>
      <c r="FAR22" s="75" t="s">
        <v>105</v>
      </c>
      <c r="FAS22" s="75" t="s">
        <v>105</v>
      </c>
      <c r="FAT22" s="75" t="s">
        <v>105</v>
      </c>
      <c r="FAU22" s="75" t="s">
        <v>105</v>
      </c>
      <c r="FAV22" s="75" t="s">
        <v>105</v>
      </c>
      <c r="FAW22" s="75" t="s">
        <v>105</v>
      </c>
      <c r="FAX22" s="75" t="s">
        <v>105</v>
      </c>
      <c r="FAY22" s="75" t="s">
        <v>105</v>
      </c>
      <c r="FAZ22" s="75" t="s">
        <v>105</v>
      </c>
      <c r="FBA22" s="75" t="s">
        <v>105</v>
      </c>
      <c r="FBB22" s="75" t="s">
        <v>105</v>
      </c>
      <c r="FBC22" s="75" t="s">
        <v>105</v>
      </c>
      <c r="FBD22" s="75" t="s">
        <v>105</v>
      </c>
      <c r="FBE22" s="75" t="s">
        <v>105</v>
      </c>
      <c r="FBF22" s="75" t="s">
        <v>105</v>
      </c>
      <c r="FBG22" s="75" t="s">
        <v>105</v>
      </c>
      <c r="FBH22" s="75" t="s">
        <v>105</v>
      </c>
      <c r="FBI22" s="75" t="s">
        <v>105</v>
      </c>
      <c r="FBJ22" s="75" t="s">
        <v>105</v>
      </c>
      <c r="FBK22" s="75" t="s">
        <v>105</v>
      </c>
      <c r="FBL22" s="75" t="s">
        <v>105</v>
      </c>
      <c r="FBM22" s="75" t="s">
        <v>105</v>
      </c>
      <c r="FBN22" s="75" t="s">
        <v>105</v>
      </c>
      <c r="FBO22" s="75" t="s">
        <v>105</v>
      </c>
      <c r="FBP22" s="75" t="s">
        <v>105</v>
      </c>
      <c r="FBQ22" s="75" t="s">
        <v>105</v>
      </c>
      <c r="FBR22" s="75" t="s">
        <v>105</v>
      </c>
      <c r="FBS22" s="75" t="s">
        <v>105</v>
      </c>
      <c r="FBT22" s="75" t="s">
        <v>105</v>
      </c>
      <c r="FBU22" s="75" t="s">
        <v>105</v>
      </c>
      <c r="FBV22" s="75" t="s">
        <v>105</v>
      </c>
      <c r="FBW22" s="75" t="s">
        <v>105</v>
      </c>
      <c r="FBX22" s="75" t="s">
        <v>105</v>
      </c>
      <c r="FBY22" s="75" t="s">
        <v>105</v>
      </c>
      <c r="FBZ22" s="75" t="s">
        <v>105</v>
      </c>
      <c r="FCA22" s="75" t="s">
        <v>105</v>
      </c>
      <c r="FCB22" s="75" t="s">
        <v>105</v>
      </c>
      <c r="FCC22" s="75" t="s">
        <v>105</v>
      </c>
      <c r="FCD22" s="75" t="s">
        <v>105</v>
      </c>
      <c r="FCE22" s="75" t="s">
        <v>105</v>
      </c>
      <c r="FCF22" s="75" t="s">
        <v>105</v>
      </c>
      <c r="FCG22" s="75" t="s">
        <v>105</v>
      </c>
      <c r="FCH22" s="75" t="s">
        <v>105</v>
      </c>
      <c r="FCI22" s="75" t="s">
        <v>105</v>
      </c>
      <c r="FCJ22" s="75" t="s">
        <v>105</v>
      </c>
      <c r="FCK22" s="75" t="s">
        <v>105</v>
      </c>
      <c r="FCL22" s="75" t="s">
        <v>105</v>
      </c>
      <c r="FCM22" s="75" t="s">
        <v>105</v>
      </c>
      <c r="FCN22" s="75" t="s">
        <v>105</v>
      </c>
      <c r="FCO22" s="75" t="s">
        <v>105</v>
      </c>
      <c r="FCP22" s="75" t="s">
        <v>105</v>
      </c>
      <c r="FCQ22" s="75" t="s">
        <v>105</v>
      </c>
      <c r="FCR22" s="75" t="s">
        <v>105</v>
      </c>
      <c r="FCS22" s="75" t="s">
        <v>105</v>
      </c>
      <c r="FCT22" s="75" t="s">
        <v>105</v>
      </c>
      <c r="FCU22" s="75" t="s">
        <v>105</v>
      </c>
      <c r="FCV22" s="75" t="s">
        <v>105</v>
      </c>
      <c r="FCW22" s="75" t="s">
        <v>105</v>
      </c>
      <c r="FCX22" s="75" t="s">
        <v>105</v>
      </c>
      <c r="FCY22" s="75" t="s">
        <v>105</v>
      </c>
      <c r="FCZ22" s="75" t="s">
        <v>105</v>
      </c>
      <c r="FDA22" s="75" t="s">
        <v>105</v>
      </c>
      <c r="FDB22" s="75" t="s">
        <v>105</v>
      </c>
      <c r="FDC22" s="75" t="s">
        <v>105</v>
      </c>
      <c r="FDD22" s="75" t="s">
        <v>105</v>
      </c>
      <c r="FDE22" s="75" t="s">
        <v>105</v>
      </c>
      <c r="FDF22" s="75" t="s">
        <v>105</v>
      </c>
      <c r="FDG22" s="75" t="s">
        <v>105</v>
      </c>
      <c r="FDH22" s="75" t="s">
        <v>105</v>
      </c>
      <c r="FDI22" s="75" t="s">
        <v>105</v>
      </c>
      <c r="FDJ22" s="75" t="s">
        <v>105</v>
      </c>
      <c r="FDK22" s="75" t="s">
        <v>105</v>
      </c>
      <c r="FDL22" s="75" t="s">
        <v>105</v>
      </c>
      <c r="FDM22" s="75" t="s">
        <v>105</v>
      </c>
      <c r="FDN22" s="75" t="s">
        <v>105</v>
      </c>
      <c r="FDO22" s="75" t="s">
        <v>105</v>
      </c>
      <c r="FDP22" s="75" t="s">
        <v>105</v>
      </c>
      <c r="FDQ22" s="75" t="s">
        <v>105</v>
      </c>
      <c r="FDR22" s="75" t="s">
        <v>105</v>
      </c>
      <c r="FDS22" s="75" t="s">
        <v>105</v>
      </c>
      <c r="FDT22" s="75" t="s">
        <v>105</v>
      </c>
      <c r="FDU22" s="75" t="s">
        <v>105</v>
      </c>
      <c r="FDV22" s="75" t="s">
        <v>105</v>
      </c>
      <c r="FDW22" s="75" t="s">
        <v>105</v>
      </c>
      <c r="FDX22" s="75" t="s">
        <v>105</v>
      </c>
      <c r="FDY22" s="75" t="s">
        <v>105</v>
      </c>
      <c r="FDZ22" s="75" t="s">
        <v>105</v>
      </c>
      <c r="FEA22" s="75" t="s">
        <v>105</v>
      </c>
      <c r="FEB22" s="75" t="s">
        <v>105</v>
      </c>
      <c r="FEC22" s="75" t="s">
        <v>105</v>
      </c>
      <c r="FED22" s="75" t="s">
        <v>105</v>
      </c>
      <c r="FEE22" s="75" t="s">
        <v>105</v>
      </c>
      <c r="FEF22" s="75" t="s">
        <v>105</v>
      </c>
      <c r="FEG22" s="75" t="s">
        <v>105</v>
      </c>
      <c r="FEH22" s="75" t="s">
        <v>105</v>
      </c>
      <c r="FEI22" s="75" t="s">
        <v>105</v>
      </c>
      <c r="FEJ22" s="75" t="s">
        <v>105</v>
      </c>
      <c r="FEK22" s="75" t="s">
        <v>105</v>
      </c>
      <c r="FEL22" s="75" t="s">
        <v>105</v>
      </c>
      <c r="FEM22" s="75" t="s">
        <v>105</v>
      </c>
      <c r="FEN22" s="75" t="s">
        <v>105</v>
      </c>
      <c r="FEO22" s="75" t="s">
        <v>105</v>
      </c>
      <c r="FEP22" s="75" t="s">
        <v>105</v>
      </c>
      <c r="FEQ22" s="75" t="s">
        <v>105</v>
      </c>
      <c r="FER22" s="75" t="s">
        <v>105</v>
      </c>
      <c r="FES22" s="75" t="s">
        <v>105</v>
      </c>
      <c r="FET22" s="75" t="s">
        <v>105</v>
      </c>
      <c r="FEU22" s="75" t="s">
        <v>105</v>
      </c>
      <c r="FEV22" s="75" t="s">
        <v>105</v>
      </c>
      <c r="FEW22" s="75" t="s">
        <v>105</v>
      </c>
      <c r="FEX22" s="75" t="s">
        <v>105</v>
      </c>
      <c r="FEY22" s="75" t="s">
        <v>105</v>
      </c>
      <c r="FEZ22" s="75" t="s">
        <v>105</v>
      </c>
      <c r="FFA22" s="75" t="s">
        <v>105</v>
      </c>
      <c r="FFB22" s="75" t="s">
        <v>105</v>
      </c>
      <c r="FFC22" s="75" t="s">
        <v>105</v>
      </c>
      <c r="FFD22" s="75" t="s">
        <v>105</v>
      </c>
      <c r="FFE22" s="75" t="s">
        <v>105</v>
      </c>
      <c r="FFF22" s="75" t="s">
        <v>105</v>
      </c>
      <c r="FFG22" s="75" t="s">
        <v>105</v>
      </c>
      <c r="FFH22" s="75" t="s">
        <v>105</v>
      </c>
      <c r="FFI22" s="75" t="s">
        <v>105</v>
      </c>
      <c r="FFJ22" s="75" t="s">
        <v>105</v>
      </c>
      <c r="FFK22" s="75" t="s">
        <v>105</v>
      </c>
      <c r="FFL22" s="75" t="s">
        <v>105</v>
      </c>
      <c r="FFM22" s="75" t="s">
        <v>105</v>
      </c>
      <c r="FFN22" s="75" t="s">
        <v>105</v>
      </c>
      <c r="FFO22" s="75" t="s">
        <v>105</v>
      </c>
      <c r="FFP22" s="75" t="s">
        <v>105</v>
      </c>
      <c r="FFQ22" s="75" t="s">
        <v>105</v>
      </c>
      <c r="FFR22" s="75" t="s">
        <v>105</v>
      </c>
      <c r="FFS22" s="75" t="s">
        <v>105</v>
      </c>
      <c r="FFT22" s="75" t="s">
        <v>105</v>
      </c>
      <c r="FFU22" s="75" t="s">
        <v>105</v>
      </c>
      <c r="FFV22" s="75" t="s">
        <v>105</v>
      </c>
      <c r="FFW22" s="75" t="s">
        <v>105</v>
      </c>
      <c r="FFX22" s="75" t="s">
        <v>105</v>
      </c>
      <c r="FFY22" s="75" t="s">
        <v>105</v>
      </c>
      <c r="FFZ22" s="75" t="s">
        <v>105</v>
      </c>
      <c r="FGA22" s="75" t="s">
        <v>105</v>
      </c>
      <c r="FGB22" s="75" t="s">
        <v>105</v>
      </c>
      <c r="FGC22" s="75" t="s">
        <v>105</v>
      </c>
      <c r="FGD22" s="75" t="s">
        <v>105</v>
      </c>
      <c r="FGE22" s="75" t="s">
        <v>105</v>
      </c>
      <c r="FGF22" s="75" t="s">
        <v>105</v>
      </c>
      <c r="FGG22" s="75" t="s">
        <v>105</v>
      </c>
      <c r="FGH22" s="75" t="s">
        <v>105</v>
      </c>
      <c r="FGI22" s="75" t="s">
        <v>105</v>
      </c>
      <c r="FGJ22" s="75" t="s">
        <v>105</v>
      </c>
      <c r="FGK22" s="75" t="s">
        <v>105</v>
      </c>
      <c r="FGL22" s="75" t="s">
        <v>105</v>
      </c>
      <c r="FGM22" s="75" t="s">
        <v>105</v>
      </c>
      <c r="FGN22" s="75" t="s">
        <v>105</v>
      </c>
      <c r="FGO22" s="75" t="s">
        <v>105</v>
      </c>
      <c r="FGP22" s="75" t="s">
        <v>105</v>
      </c>
      <c r="FGQ22" s="75" t="s">
        <v>105</v>
      </c>
      <c r="FGR22" s="75" t="s">
        <v>105</v>
      </c>
      <c r="FGS22" s="75" t="s">
        <v>105</v>
      </c>
      <c r="FGT22" s="75" t="s">
        <v>105</v>
      </c>
      <c r="FGU22" s="75" t="s">
        <v>105</v>
      </c>
      <c r="FGV22" s="75" t="s">
        <v>105</v>
      </c>
      <c r="FGW22" s="75" t="s">
        <v>105</v>
      </c>
      <c r="FGX22" s="75" t="s">
        <v>105</v>
      </c>
      <c r="FGY22" s="75" t="s">
        <v>105</v>
      </c>
      <c r="FGZ22" s="75" t="s">
        <v>105</v>
      </c>
      <c r="FHA22" s="75" t="s">
        <v>105</v>
      </c>
      <c r="FHB22" s="75" t="s">
        <v>105</v>
      </c>
      <c r="FHC22" s="75" t="s">
        <v>105</v>
      </c>
      <c r="FHD22" s="75" t="s">
        <v>105</v>
      </c>
      <c r="FHE22" s="75" t="s">
        <v>105</v>
      </c>
      <c r="FHF22" s="75" t="s">
        <v>105</v>
      </c>
      <c r="FHG22" s="75" t="s">
        <v>105</v>
      </c>
      <c r="FHH22" s="75" t="s">
        <v>105</v>
      </c>
      <c r="FHI22" s="75" t="s">
        <v>105</v>
      </c>
      <c r="FHJ22" s="75" t="s">
        <v>105</v>
      </c>
      <c r="FHK22" s="75" t="s">
        <v>105</v>
      </c>
      <c r="FHL22" s="75" t="s">
        <v>105</v>
      </c>
      <c r="FHM22" s="75" t="s">
        <v>105</v>
      </c>
      <c r="FHN22" s="75" t="s">
        <v>105</v>
      </c>
      <c r="FHO22" s="75" t="s">
        <v>105</v>
      </c>
      <c r="FHP22" s="75" t="s">
        <v>105</v>
      </c>
      <c r="FHQ22" s="75" t="s">
        <v>105</v>
      </c>
      <c r="FHR22" s="75" t="s">
        <v>105</v>
      </c>
      <c r="FHS22" s="75" t="s">
        <v>105</v>
      </c>
      <c r="FHT22" s="75" t="s">
        <v>105</v>
      </c>
      <c r="FHU22" s="75" t="s">
        <v>105</v>
      </c>
      <c r="FHV22" s="75" t="s">
        <v>105</v>
      </c>
      <c r="FHW22" s="75" t="s">
        <v>105</v>
      </c>
      <c r="FHX22" s="75" t="s">
        <v>105</v>
      </c>
      <c r="FHY22" s="75" t="s">
        <v>105</v>
      </c>
      <c r="FHZ22" s="75" t="s">
        <v>105</v>
      </c>
      <c r="FIA22" s="75" t="s">
        <v>105</v>
      </c>
      <c r="FIB22" s="75" t="s">
        <v>105</v>
      </c>
      <c r="FIC22" s="75" t="s">
        <v>105</v>
      </c>
      <c r="FID22" s="75" t="s">
        <v>105</v>
      </c>
      <c r="FIE22" s="75" t="s">
        <v>105</v>
      </c>
      <c r="FIF22" s="75" t="s">
        <v>105</v>
      </c>
      <c r="FIG22" s="75" t="s">
        <v>105</v>
      </c>
      <c r="FIH22" s="75" t="s">
        <v>105</v>
      </c>
      <c r="FII22" s="75" t="s">
        <v>105</v>
      </c>
      <c r="FIJ22" s="75" t="s">
        <v>105</v>
      </c>
      <c r="FIK22" s="75" t="s">
        <v>105</v>
      </c>
      <c r="FIL22" s="75" t="s">
        <v>105</v>
      </c>
      <c r="FIM22" s="75" t="s">
        <v>105</v>
      </c>
      <c r="FIN22" s="75" t="s">
        <v>105</v>
      </c>
      <c r="FIO22" s="75" t="s">
        <v>105</v>
      </c>
      <c r="FIP22" s="75" t="s">
        <v>105</v>
      </c>
      <c r="FIQ22" s="75" t="s">
        <v>105</v>
      </c>
      <c r="FIR22" s="75" t="s">
        <v>105</v>
      </c>
      <c r="FIS22" s="75" t="s">
        <v>105</v>
      </c>
      <c r="FIT22" s="75" t="s">
        <v>105</v>
      </c>
      <c r="FIU22" s="75" t="s">
        <v>105</v>
      </c>
      <c r="FIV22" s="75" t="s">
        <v>105</v>
      </c>
      <c r="FIW22" s="75" t="s">
        <v>105</v>
      </c>
      <c r="FIX22" s="75" t="s">
        <v>105</v>
      </c>
      <c r="FIY22" s="75" t="s">
        <v>105</v>
      </c>
      <c r="FIZ22" s="75" t="s">
        <v>105</v>
      </c>
      <c r="FJA22" s="75" t="s">
        <v>105</v>
      </c>
      <c r="FJB22" s="75" t="s">
        <v>105</v>
      </c>
      <c r="FJC22" s="75" t="s">
        <v>105</v>
      </c>
      <c r="FJD22" s="75" t="s">
        <v>105</v>
      </c>
      <c r="FJE22" s="75" t="s">
        <v>105</v>
      </c>
      <c r="FJF22" s="75" t="s">
        <v>105</v>
      </c>
      <c r="FJG22" s="75" t="s">
        <v>105</v>
      </c>
      <c r="FJH22" s="75" t="s">
        <v>105</v>
      </c>
      <c r="FJI22" s="75" t="s">
        <v>105</v>
      </c>
      <c r="FJJ22" s="75" t="s">
        <v>105</v>
      </c>
      <c r="FJK22" s="75" t="s">
        <v>105</v>
      </c>
      <c r="FJL22" s="75" t="s">
        <v>105</v>
      </c>
      <c r="FJM22" s="75" t="s">
        <v>105</v>
      </c>
      <c r="FJN22" s="75" t="s">
        <v>105</v>
      </c>
      <c r="FJO22" s="75" t="s">
        <v>105</v>
      </c>
      <c r="FJP22" s="75" t="s">
        <v>105</v>
      </c>
      <c r="FJQ22" s="75" t="s">
        <v>105</v>
      </c>
      <c r="FJR22" s="75" t="s">
        <v>105</v>
      </c>
      <c r="FJS22" s="75" t="s">
        <v>105</v>
      </c>
      <c r="FJT22" s="75" t="s">
        <v>105</v>
      </c>
      <c r="FJU22" s="75" t="s">
        <v>105</v>
      </c>
      <c r="FJV22" s="75" t="s">
        <v>105</v>
      </c>
      <c r="FJW22" s="75" t="s">
        <v>105</v>
      </c>
      <c r="FJX22" s="75" t="s">
        <v>105</v>
      </c>
      <c r="FJY22" s="75" t="s">
        <v>105</v>
      </c>
      <c r="FJZ22" s="75" t="s">
        <v>105</v>
      </c>
      <c r="FKA22" s="75" t="s">
        <v>105</v>
      </c>
      <c r="FKB22" s="75" t="s">
        <v>105</v>
      </c>
      <c r="FKC22" s="75" t="s">
        <v>105</v>
      </c>
      <c r="FKD22" s="75" t="s">
        <v>105</v>
      </c>
      <c r="FKE22" s="75" t="s">
        <v>105</v>
      </c>
      <c r="FKF22" s="75" t="s">
        <v>105</v>
      </c>
      <c r="FKG22" s="75" t="s">
        <v>105</v>
      </c>
      <c r="FKH22" s="75" t="s">
        <v>105</v>
      </c>
      <c r="FKI22" s="75" t="s">
        <v>105</v>
      </c>
      <c r="FKJ22" s="75" t="s">
        <v>105</v>
      </c>
      <c r="FKK22" s="75" t="s">
        <v>105</v>
      </c>
      <c r="FKL22" s="75" t="s">
        <v>105</v>
      </c>
      <c r="FKM22" s="75" t="s">
        <v>105</v>
      </c>
      <c r="FKN22" s="75" t="s">
        <v>105</v>
      </c>
      <c r="FKO22" s="75" t="s">
        <v>105</v>
      </c>
      <c r="FKP22" s="75" t="s">
        <v>105</v>
      </c>
      <c r="FKQ22" s="75" t="s">
        <v>105</v>
      </c>
      <c r="FKR22" s="75" t="s">
        <v>105</v>
      </c>
      <c r="FKS22" s="75" t="s">
        <v>105</v>
      </c>
      <c r="FKT22" s="75" t="s">
        <v>105</v>
      </c>
      <c r="FKU22" s="75" t="s">
        <v>105</v>
      </c>
      <c r="FKV22" s="75" t="s">
        <v>105</v>
      </c>
      <c r="FKW22" s="75" t="s">
        <v>105</v>
      </c>
      <c r="FKX22" s="75" t="s">
        <v>105</v>
      </c>
      <c r="FKY22" s="75" t="s">
        <v>105</v>
      </c>
      <c r="FKZ22" s="75" t="s">
        <v>105</v>
      </c>
      <c r="FLA22" s="75" t="s">
        <v>105</v>
      </c>
      <c r="FLB22" s="75" t="s">
        <v>105</v>
      </c>
      <c r="FLC22" s="75" t="s">
        <v>105</v>
      </c>
      <c r="FLD22" s="75" t="s">
        <v>105</v>
      </c>
      <c r="FLE22" s="75" t="s">
        <v>105</v>
      </c>
      <c r="FLF22" s="75" t="s">
        <v>105</v>
      </c>
      <c r="FLG22" s="75" t="s">
        <v>105</v>
      </c>
      <c r="FLH22" s="75" t="s">
        <v>105</v>
      </c>
      <c r="FLI22" s="75" t="s">
        <v>105</v>
      </c>
      <c r="FLJ22" s="75" t="s">
        <v>105</v>
      </c>
      <c r="FLK22" s="75" t="s">
        <v>105</v>
      </c>
      <c r="FLL22" s="75" t="s">
        <v>105</v>
      </c>
      <c r="FLM22" s="75" t="s">
        <v>105</v>
      </c>
      <c r="FLN22" s="75" t="s">
        <v>105</v>
      </c>
      <c r="FLO22" s="75" t="s">
        <v>105</v>
      </c>
      <c r="FLP22" s="75" t="s">
        <v>105</v>
      </c>
      <c r="FLQ22" s="75" t="s">
        <v>105</v>
      </c>
      <c r="FLR22" s="75" t="s">
        <v>105</v>
      </c>
      <c r="FLS22" s="75" t="s">
        <v>105</v>
      </c>
      <c r="FLT22" s="75" t="s">
        <v>105</v>
      </c>
      <c r="FLU22" s="75" t="s">
        <v>105</v>
      </c>
      <c r="FLV22" s="75" t="s">
        <v>105</v>
      </c>
      <c r="FLW22" s="75" t="s">
        <v>105</v>
      </c>
      <c r="FLX22" s="75" t="s">
        <v>105</v>
      </c>
      <c r="FLY22" s="75" t="s">
        <v>105</v>
      </c>
      <c r="FLZ22" s="75" t="s">
        <v>105</v>
      </c>
      <c r="FMA22" s="75" t="s">
        <v>105</v>
      </c>
      <c r="FMB22" s="75" t="s">
        <v>105</v>
      </c>
      <c r="FMC22" s="75" t="s">
        <v>105</v>
      </c>
      <c r="FMD22" s="75" t="s">
        <v>105</v>
      </c>
      <c r="FME22" s="75" t="s">
        <v>105</v>
      </c>
      <c r="FMF22" s="75" t="s">
        <v>105</v>
      </c>
      <c r="FMG22" s="75" t="s">
        <v>105</v>
      </c>
      <c r="FMH22" s="75" t="s">
        <v>105</v>
      </c>
      <c r="FMI22" s="75" t="s">
        <v>105</v>
      </c>
      <c r="FMJ22" s="75" t="s">
        <v>105</v>
      </c>
      <c r="FMK22" s="75" t="s">
        <v>105</v>
      </c>
      <c r="FML22" s="75" t="s">
        <v>105</v>
      </c>
      <c r="FMM22" s="75" t="s">
        <v>105</v>
      </c>
      <c r="FMN22" s="75" t="s">
        <v>105</v>
      </c>
      <c r="FMO22" s="75" t="s">
        <v>105</v>
      </c>
      <c r="FMP22" s="75" t="s">
        <v>105</v>
      </c>
      <c r="FMQ22" s="75" t="s">
        <v>105</v>
      </c>
      <c r="FMR22" s="75" t="s">
        <v>105</v>
      </c>
      <c r="FMS22" s="75" t="s">
        <v>105</v>
      </c>
      <c r="FMT22" s="75" t="s">
        <v>105</v>
      </c>
      <c r="FMU22" s="75" t="s">
        <v>105</v>
      </c>
      <c r="FMV22" s="75" t="s">
        <v>105</v>
      </c>
      <c r="FMW22" s="75" t="s">
        <v>105</v>
      </c>
      <c r="FMX22" s="75" t="s">
        <v>105</v>
      </c>
      <c r="FMY22" s="75" t="s">
        <v>105</v>
      </c>
      <c r="FMZ22" s="75" t="s">
        <v>105</v>
      </c>
      <c r="FNA22" s="75" t="s">
        <v>105</v>
      </c>
      <c r="FNB22" s="75" t="s">
        <v>105</v>
      </c>
      <c r="FNC22" s="75" t="s">
        <v>105</v>
      </c>
      <c r="FND22" s="75" t="s">
        <v>105</v>
      </c>
      <c r="FNE22" s="75" t="s">
        <v>105</v>
      </c>
      <c r="FNF22" s="75" t="s">
        <v>105</v>
      </c>
      <c r="FNG22" s="75" t="s">
        <v>105</v>
      </c>
      <c r="FNH22" s="75" t="s">
        <v>105</v>
      </c>
      <c r="FNI22" s="75" t="s">
        <v>105</v>
      </c>
      <c r="FNJ22" s="75" t="s">
        <v>105</v>
      </c>
      <c r="FNK22" s="75" t="s">
        <v>105</v>
      </c>
      <c r="FNL22" s="75" t="s">
        <v>105</v>
      </c>
      <c r="FNM22" s="75" t="s">
        <v>105</v>
      </c>
      <c r="FNN22" s="75" t="s">
        <v>105</v>
      </c>
      <c r="FNO22" s="75" t="s">
        <v>105</v>
      </c>
      <c r="FNP22" s="75" t="s">
        <v>105</v>
      </c>
      <c r="FNQ22" s="75" t="s">
        <v>105</v>
      </c>
      <c r="FNR22" s="75" t="s">
        <v>105</v>
      </c>
      <c r="FNS22" s="75" t="s">
        <v>105</v>
      </c>
      <c r="FNT22" s="75" t="s">
        <v>105</v>
      </c>
      <c r="FNU22" s="75" t="s">
        <v>105</v>
      </c>
      <c r="FNV22" s="75" t="s">
        <v>105</v>
      </c>
      <c r="FNW22" s="75" t="s">
        <v>105</v>
      </c>
      <c r="FNX22" s="75" t="s">
        <v>105</v>
      </c>
      <c r="FNY22" s="75" t="s">
        <v>105</v>
      </c>
      <c r="FNZ22" s="75" t="s">
        <v>105</v>
      </c>
      <c r="FOA22" s="75" t="s">
        <v>105</v>
      </c>
      <c r="FOB22" s="75" t="s">
        <v>105</v>
      </c>
      <c r="FOC22" s="75" t="s">
        <v>105</v>
      </c>
      <c r="FOD22" s="75" t="s">
        <v>105</v>
      </c>
      <c r="FOE22" s="75" t="s">
        <v>105</v>
      </c>
      <c r="FOF22" s="75" t="s">
        <v>105</v>
      </c>
      <c r="FOG22" s="75" t="s">
        <v>105</v>
      </c>
      <c r="FOH22" s="75" t="s">
        <v>105</v>
      </c>
      <c r="FOI22" s="75" t="s">
        <v>105</v>
      </c>
      <c r="FOJ22" s="75" t="s">
        <v>105</v>
      </c>
      <c r="FOK22" s="75" t="s">
        <v>105</v>
      </c>
      <c r="FOL22" s="75" t="s">
        <v>105</v>
      </c>
      <c r="FOM22" s="75" t="s">
        <v>105</v>
      </c>
      <c r="FON22" s="75" t="s">
        <v>105</v>
      </c>
      <c r="FOO22" s="75" t="s">
        <v>105</v>
      </c>
      <c r="FOP22" s="75" t="s">
        <v>105</v>
      </c>
      <c r="FOQ22" s="75" t="s">
        <v>105</v>
      </c>
      <c r="FOR22" s="75" t="s">
        <v>105</v>
      </c>
      <c r="FOS22" s="75" t="s">
        <v>105</v>
      </c>
      <c r="FOT22" s="75" t="s">
        <v>105</v>
      </c>
      <c r="FOU22" s="75" t="s">
        <v>105</v>
      </c>
      <c r="FOV22" s="75" t="s">
        <v>105</v>
      </c>
      <c r="FOW22" s="75" t="s">
        <v>105</v>
      </c>
      <c r="FOX22" s="75" t="s">
        <v>105</v>
      </c>
      <c r="FOY22" s="75" t="s">
        <v>105</v>
      </c>
      <c r="FOZ22" s="75" t="s">
        <v>105</v>
      </c>
      <c r="FPA22" s="75" t="s">
        <v>105</v>
      </c>
      <c r="FPB22" s="75" t="s">
        <v>105</v>
      </c>
      <c r="FPC22" s="75" t="s">
        <v>105</v>
      </c>
      <c r="FPD22" s="75" t="s">
        <v>105</v>
      </c>
      <c r="FPE22" s="75" t="s">
        <v>105</v>
      </c>
      <c r="FPF22" s="75" t="s">
        <v>105</v>
      </c>
      <c r="FPG22" s="75" t="s">
        <v>105</v>
      </c>
      <c r="FPH22" s="75" t="s">
        <v>105</v>
      </c>
      <c r="FPI22" s="75" t="s">
        <v>105</v>
      </c>
      <c r="FPJ22" s="75" t="s">
        <v>105</v>
      </c>
      <c r="FPK22" s="75" t="s">
        <v>105</v>
      </c>
      <c r="FPL22" s="75" t="s">
        <v>105</v>
      </c>
      <c r="FPM22" s="75" t="s">
        <v>105</v>
      </c>
      <c r="FPN22" s="75" t="s">
        <v>105</v>
      </c>
      <c r="FPO22" s="75" t="s">
        <v>105</v>
      </c>
      <c r="FPP22" s="75" t="s">
        <v>105</v>
      </c>
      <c r="FPQ22" s="75" t="s">
        <v>105</v>
      </c>
      <c r="FPR22" s="75" t="s">
        <v>105</v>
      </c>
      <c r="FPS22" s="75" t="s">
        <v>105</v>
      </c>
      <c r="FPT22" s="75" t="s">
        <v>105</v>
      </c>
      <c r="FPU22" s="75" t="s">
        <v>105</v>
      </c>
      <c r="FPV22" s="75" t="s">
        <v>105</v>
      </c>
      <c r="FPW22" s="75" t="s">
        <v>105</v>
      </c>
      <c r="FPX22" s="75" t="s">
        <v>105</v>
      </c>
      <c r="FPY22" s="75" t="s">
        <v>105</v>
      </c>
      <c r="FPZ22" s="75" t="s">
        <v>105</v>
      </c>
      <c r="FQA22" s="75" t="s">
        <v>105</v>
      </c>
      <c r="FQB22" s="75" t="s">
        <v>105</v>
      </c>
      <c r="FQC22" s="75" t="s">
        <v>105</v>
      </c>
      <c r="FQD22" s="75" t="s">
        <v>105</v>
      </c>
      <c r="FQE22" s="75" t="s">
        <v>105</v>
      </c>
      <c r="FQF22" s="75" t="s">
        <v>105</v>
      </c>
      <c r="FQG22" s="75" t="s">
        <v>105</v>
      </c>
      <c r="FQH22" s="75" t="s">
        <v>105</v>
      </c>
      <c r="FQI22" s="75" t="s">
        <v>105</v>
      </c>
      <c r="FQJ22" s="75" t="s">
        <v>105</v>
      </c>
      <c r="FQK22" s="75" t="s">
        <v>105</v>
      </c>
      <c r="FQL22" s="75" t="s">
        <v>105</v>
      </c>
      <c r="FQM22" s="75" t="s">
        <v>105</v>
      </c>
      <c r="FQN22" s="75" t="s">
        <v>105</v>
      </c>
      <c r="FQO22" s="75" t="s">
        <v>105</v>
      </c>
      <c r="FQP22" s="75" t="s">
        <v>105</v>
      </c>
      <c r="FQQ22" s="75" t="s">
        <v>105</v>
      </c>
      <c r="FQR22" s="75" t="s">
        <v>105</v>
      </c>
      <c r="FQS22" s="75" t="s">
        <v>105</v>
      </c>
      <c r="FQT22" s="75" t="s">
        <v>105</v>
      </c>
      <c r="FQU22" s="75" t="s">
        <v>105</v>
      </c>
      <c r="FQV22" s="75" t="s">
        <v>105</v>
      </c>
      <c r="FQW22" s="75" t="s">
        <v>105</v>
      </c>
      <c r="FQX22" s="75" t="s">
        <v>105</v>
      </c>
      <c r="FQY22" s="75" t="s">
        <v>105</v>
      </c>
      <c r="FQZ22" s="75" t="s">
        <v>105</v>
      </c>
      <c r="FRA22" s="75" t="s">
        <v>105</v>
      </c>
      <c r="FRB22" s="75" t="s">
        <v>105</v>
      </c>
      <c r="FRC22" s="75" t="s">
        <v>105</v>
      </c>
      <c r="FRD22" s="75" t="s">
        <v>105</v>
      </c>
      <c r="FRE22" s="75" t="s">
        <v>105</v>
      </c>
      <c r="FRF22" s="75" t="s">
        <v>105</v>
      </c>
      <c r="FRG22" s="75" t="s">
        <v>105</v>
      </c>
      <c r="FRH22" s="75" t="s">
        <v>105</v>
      </c>
      <c r="FRI22" s="75" t="s">
        <v>105</v>
      </c>
      <c r="FRJ22" s="75" t="s">
        <v>105</v>
      </c>
      <c r="FRK22" s="75" t="s">
        <v>105</v>
      </c>
      <c r="FRL22" s="75" t="s">
        <v>105</v>
      </c>
      <c r="FRM22" s="75" t="s">
        <v>105</v>
      </c>
      <c r="FRN22" s="75" t="s">
        <v>105</v>
      </c>
      <c r="FRO22" s="75" t="s">
        <v>105</v>
      </c>
      <c r="FRP22" s="75" t="s">
        <v>105</v>
      </c>
      <c r="FRQ22" s="75" t="s">
        <v>105</v>
      </c>
      <c r="FRR22" s="75" t="s">
        <v>105</v>
      </c>
      <c r="FRS22" s="75" t="s">
        <v>105</v>
      </c>
      <c r="FRT22" s="75" t="s">
        <v>105</v>
      </c>
      <c r="FRU22" s="75" t="s">
        <v>105</v>
      </c>
      <c r="FRV22" s="75" t="s">
        <v>105</v>
      </c>
      <c r="FRW22" s="75" t="s">
        <v>105</v>
      </c>
      <c r="FRX22" s="75" t="s">
        <v>105</v>
      </c>
      <c r="FRY22" s="75" t="s">
        <v>105</v>
      </c>
      <c r="FRZ22" s="75" t="s">
        <v>105</v>
      </c>
      <c r="FSA22" s="75" t="s">
        <v>105</v>
      </c>
      <c r="FSB22" s="75" t="s">
        <v>105</v>
      </c>
      <c r="FSC22" s="75" t="s">
        <v>105</v>
      </c>
      <c r="FSD22" s="75" t="s">
        <v>105</v>
      </c>
      <c r="FSE22" s="75" t="s">
        <v>105</v>
      </c>
      <c r="FSF22" s="75" t="s">
        <v>105</v>
      </c>
      <c r="FSG22" s="75" t="s">
        <v>105</v>
      </c>
      <c r="FSH22" s="75" t="s">
        <v>105</v>
      </c>
      <c r="FSI22" s="75" t="s">
        <v>105</v>
      </c>
      <c r="FSJ22" s="75" t="s">
        <v>105</v>
      </c>
      <c r="FSK22" s="75" t="s">
        <v>105</v>
      </c>
      <c r="FSL22" s="75" t="s">
        <v>105</v>
      </c>
      <c r="FSM22" s="75" t="s">
        <v>105</v>
      </c>
      <c r="FSN22" s="75" t="s">
        <v>105</v>
      </c>
      <c r="FSO22" s="75" t="s">
        <v>105</v>
      </c>
      <c r="FSP22" s="75" t="s">
        <v>105</v>
      </c>
      <c r="FSQ22" s="75" t="s">
        <v>105</v>
      </c>
      <c r="FSR22" s="75" t="s">
        <v>105</v>
      </c>
      <c r="FSS22" s="75" t="s">
        <v>105</v>
      </c>
      <c r="FST22" s="75" t="s">
        <v>105</v>
      </c>
      <c r="FSU22" s="75" t="s">
        <v>105</v>
      </c>
      <c r="FSV22" s="75" t="s">
        <v>105</v>
      </c>
      <c r="FSW22" s="75" t="s">
        <v>105</v>
      </c>
      <c r="FSX22" s="75" t="s">
        <v>105</v>
      </c>
      <c r="FSY22" s="75" t="s">
        <v>105</v>
      </c>
      <c r="FSZ22" s="75" t="s">
        <v>105</v>
      </c>
      <c r="FTA22" s="75" t="s">
        <v>105</v>
      </c>
      <c r="FTB22" s="75" t="s">
        <v>105</v>
      </c>
      <c r="FTC22" s="75" t="s">
        <v>105</v>
      </c>
      <c r="FTD22" s="75" t="s">
        <v>105</v>
      </c>
      <c r="FTE22" s="75" t="s">
        <v>105</v>
      </c>
      <c r="FTF22" s="75" t="s">
        <v>105</v>
      </c>
      <c r="FTG22" s="75" t="s">
        <v>105</v>
      </c>
      <c r="FTH22" s="75" t="s">
        <v>105</v>
      </c>
      <c r="FTI22" s="75" t="s">
        <v>105</v>
      </c>
      <c r="FTJ22" s="75" t="s">
        <v>105</v>
      </c>
      <c r="FTK22" s="75" t="s">
        <v>105</v>
      </c>
      <c r="FTL22" s="75" t="s">
        <v>105</v>
      </c>
      <c r="FTM22" s="75" t="s">
        <v>105</v>
      </c>
      <c r="FTN22" s="75" t="s">
        <v>105</v>
      </c>
      <c r="FTO22" s="75" t="s">
        <v>105</v>
      </c>
      <c r="FTP22" s="75" t="s">
        <v>105</v>
      </c>
      <c r="FTQ22" s="75" t="s">
        <v>105</v>
      </c>
      <c r="FTR22" s="75" t="s">
        <v>105</v>
      </c>
      <c r="FTS22" s="75" t="s">
        <v>105</v>
      </c>
      <c r="FTT22" s="75" t="s">
        <v>105</v>
      </c>
      <c r="FTU22" s="75" t="s">
        <v>105</v>
      </c>
      <c r="FTV22" s="75" t="s">
        <v>105</v>
      </c>
      <c r="FTW22" s="75" t="s">
        <v>105</v>
      </c>
      <c r="FTX22" s="75" t="s">
        <v>105</v>
      </c>
      <c r="FTY22" s="75" t="s">
        <v>105</v>
      </c>
      <c r="FTZ22" s="75" t="s">
        <v>105</v>
      </c>
      <c r="FUA22" s="75" t="s">
        <v>105</v>
      </c>
      <c r="FUB22" s="75" t="s">
        <v>105</v>
      </c>
      <c r="FUC22" s="75" t="s">
        <v>105</v>
      </c>
      <c r="FUD22" s="75" t="s">
        <v>105</v>
      </c>
      <c r="FUE22" s="75" t="s">
        <v>105</v>
      </c>
      <c r="FUF22" s="75" t="s">
        <v>105</v>
      </c>
      <c r="FUG22" s="75" t="s">
        <v>105</v>
      </c>
      <c r="FUH22" s="75" t="s">
        <v>105</v>
      </c>
      <c r="FUI22" s="75" t="s">
        <v>105</v>
      </c>
      <c r="FUJ22" s="75" t="s">
        <v>105</v>
      </c>
      <c r="FUK22" s="75" t="s">
        <v>105</v>
      </c>
      <c r="FUL22" s="75" t="s">
        <v>105</v>
      </c>
      <c r="FUM22" s="75" t="s">
        <v>105</v>
      </c>
      <c r="FUN22" s="75" t="s">
        <v>105</v>
      </c>
      <c r="FUO22" s="75" t="s">
        <v>105</v>
      </c>
      <c r="FUP22" s="75" t="s">
        <v>105</v>
      </c>
      <c r="FUQ22" s="75" t="s">
        <v>105</v>
      </c>
      <c r="FUR22" s="75" t="s">
        <v>105</v>
      </c>
      <c r="FUS22" s="75" t="s">
        <v>105</v>
      </c>
      <c r="FUT22" s="75" t="s">
        <v>105</v>
      </c>
      <c r="FUU22" s="75" t="s">
        <v>105</v>
      </c>
      <c r="FUV22" s="75" t="s">
        <v>105</v>
      </c>
      <c r="FUW22" s="75" t="s">
        <v>105</v>
      </c>
      <c r="FUX22" s="75" t="s">
        <v>105</v>
      </c>
      <c r="FUY22" s="75" t="s">
        <v>105</v>
      </c>
      <c r="FUZ22" s="75" t="s">
        <v>105</v>
      </c>
      <c r="FVA22" s="75" t="s">
        <v>105</v>
      </c>
      <c r="FVB22" s="75" t="s">
        <v>105</v>
      </c>
      <c r="FVC22" s="75" t="s">
        <v>105</v>
      </c>
      <c r="FVD22" s="75" t="s">
        <v>105</v>
      </c>
      <c r="FVE22" s="75" t="s">
        <v>105</v>
      </c>
      <c r="FVF22" s="75" t="s">
        <v>105</v>
      </c>
      <c r="FVG22" s="75" t="s">
        <v>105</v>
      </c>
      <c r="FVH22" s="75" t="s">
        <v>105</v>
      </c>
      <c r="FVI22" s="75" t="s">
        <v>105</v>
      </c>
      <c r="FVJ22" s="75" t="s">
        <v>105</v>
      </c>
      <c r="FVK22" s="75" t="s">
        <v>105</v>
      </c>
      <c r="FVL22" s="75" t="s">
        <v>105</v>
      </c>
      <c r="FVM22" s="75" t="s">
        <v>105</v>
      </c>
      <c r="FVN22" s="75" t="s">
        <v>105</v>
      </c>
      <c r="FVO22" s="75" t="s">
        <v>105</v>
      </c>
      <c r="FVP22" s="75" t="s">
        <v>105</v>
      </c>
      <c r="FVQ22" s="75" t="s">
        <v>105</v>
      </c>
      <c r="FVR22" s="75" t="s">
        <v>105</v>
      </c>
      <c r="FVS22" s="75" t="s">
        <v>105</v>
      </c>
      <c r="FVT22" s="75" t="s">
        <v>105</v>
      </c>
      <c r="FVU22" s="75" t="s">
        <v>105</v>
      </c>
      <c r="FVV22" s="75" t="s">
        <v>105</v>
      </c>
      <c r="FVW22" s="75" t="s">
        <v>105</v>
      </c>
      <c r="FVX22" s="75" t="s">
        <v>105</v>
      </c>
      <c r="FVY22" s="75" t="s">
        <v>105</v>
      </c>
      <c r="FVZ22" s="75" t="s">
        <v>105</v>
      </c>
      <c r="FWA22" s="75" t="s">
        <v>105</v>
      </c>
      <c r="FWB22" s="75" t="s">
        <v>105</v>
      </c>
      <c r="FWC22" s="75" t="s">
        <v>105</v>
      </c>
      <c r="FWD22" s="75" t="s">
        <v>105</v>
      </c>
      <c r="FWE22" s="75" t="s">
        <v>105</v>
      </c>
      <c r="FWF22" s="75" t="s">
        <v>105</v>
      </c>
      <c r="FWG22" s="75" t="s">
        <v>105</v>
      </c>
      <c r="FWH22" s="75" t="s">
        <v>105</v>
      </c>
      <c r="FWI22" s="75" t="s">
        <v>105</v>
      </c>
      <c r="FWJ22" s="75" t="s">
        <v>105</v>
      </c>
      <c r="FWK22" s="75" t="s">
        <v>105</v>
      </c>
      <c r="FWL22" s="75" t="s">
        <v>105</v>
      </c>
      <c r="FWM22" s="75" t="s">
        <v>105</v>
      </c>
      <c r="FWN22" s="75" t="s">
        <v>105</v>
      </c>
      <c r="FWO22" s="75" t="s">
        <v>105</v>
      </c>
      <c r="FWP22" s="75" t="s">
        <v>105</v>
      </c>
      <c r="FWQ22" s="75" t="s">
        <v>105</v>
      </c>
      <c r="FWR22" s="75" t="s">
        <v>105</v>
      </c>
      <c r="FWS22" s="75" t="s">
        <v>105</v>
      </c>
      <c r="FWT22" s="75" t="s">
        <v>105</v>
      </c>
      <c r="FWU22" s="75" t="s">
        <v>105</v>
      </c>
      <c r="FWV22" s="75" t="s">
        <v>105</v>
      </c>
      <c r="FWW22" s="75" t="s">
        <v>105</v>
      </c>
      <c r="FWX22" s="75" t="s">
        <v>105</v>
      </c>
      <c r="FWY22" s="75" t="s">
        <v>105</v>
      </c>
      <c r="FWZ22" s="75" t="s">
        <v>105</v>
      </c>
      <c r="FXA22" s="75" t="s">
        <v>105</v>
      </c>
      <c r="FXB22" s="75" t="s">
        <v>105</v>
      </c>
      <c r="FXC22" s="75" t="s">
        <v>105</v>
      </c>
      <c r="FXD22" s="75" t="s">
        <v>105</v>
      </c>
      <c r="FXE22" s="75" t="s">
        <v>105</v>
      </c>
      <c r="FXF22" s="75" t="s">
        <v>105</v>
      </c>
      <c r="FXG22" s="75" t="s">
        <v>105</v>
      </c>
      <c r="FXH22" s="75" t="s">
        <v>105</v>
      </c>
      <c r="FXI22" s="75" t="s">
        <v>105</v>
      </c>
      <c r="FXJ22" s="75" t="s">
        <v>105</v>
      </c>
      <c r="FXK22" s="75" t="s">
        <v>105</v>
      </c>
      <c r="FXL22" s="75" t="s">
        <v>105</v>
      </c>
      <c r="FXM22" s="75" t="s">
        <v>105</v>
      </c>
      <c r="FXN22" s="75" t="s">
        <v>105</v>
      </c>
      <c r="FXO22" s="75" t="s">
        <v>105</v>
      </c>
      <c r="FXP22" s="75" t="s">
        <v>105</v>
      </c>
      <c r="FXQ22" s="75" t="s">
        <v>105</v>
      </c>
      <c r="FXR22" s="75" t="s">
        <v>105</v>
      </c>
      <c r="FXS22" s="75" t="s">
        <v>105</v>
      </c>
      <c r="FXT22" s="75" t="s">
        <v>105</v>
      </c>
      <c r="FXU22" s="75" t="s">
        <v>105</v>
      </c>
      <c r="FXV22" s="75" t="s">
        <v>105</v>
      </c>
      <c r="FXW22" s="75" t="s">
        <v>105</v>
      </c>
      <c r="FXX22" s="75" t="s">
        <v>105</v>
      </c>
      <c r="FXY22" s="75" t="s">
        <v>105</v>
      </c>
      <c r="FXZ22" s="75" t="s">
        <v>105</v>
      </c>
      <c r="FYA22" s="75" t="s">
        <v>105</v>
      </c>
      <c r="FYB22" s="75" t="s">
        <v>105</v>
      </c>
      <c r="FYC22" s="75" t="s">
        <v>105</v>
      </c>
      <c r="FYD22" s="75" t="s">
        <v>105</v>
      </c>
      <c r="FYE22" s="75" t="s">
        <v>105</v>
      </c>
      <c r="FYF22" s="75" t="s">
        <v>105</v>
      </c>
      <c r="FYG22" s="75" t="s">
        <v>105</v>
      </c>
      <c r="FYH22" s="75" t="s">
        <v>105</v>
      </c>
      <c r="FYI22" s="75" t="s">
        <v>105</v>
      </c>
      <c r="FYJ22" s="75" t="s">
        <v>105</v>
      </c>
      <c r="FYK22" s="75" t="s">
        <v>105</v>
      </c>
      <c r="FYL22" s="75" t="s">
        <v>105</v>
      </c>
      <c r="FYM22" s="75" t="s">
        <v>105</v>
      </c>
      <c r="FYN22" s="75" t="s">
        <v>105</v>
      </c>
      <c r="FYO22" s="75" t="s">
        <v>105</v>
      </c>
      <c r="FYP22" s="75" t="s">
        <v>105</v>
      </c>
      <c r="FYQ22" s="75" t="s">
        <v>105</v>
      </c>
      <c r="FYR22" s="75" t="s">
        <v>105</v>
      </c>
      <c r="FYS22" s="75" t="s">
        <v>105</v>
      </c>
      <c r="FYT22" s="75" t="s">
        <v>105</v>
      </c>
      <c r="FYU22" s="75" t="s">
        <v>105</v>
      </c>
      <c r="FYV22" s="75" t="s">
        <v>105</v>
      </c>
      <c r="FYW22" s="75" t="s">
        <v>105</v>
      </c>
      <c r="FYX22" s="75" t="s">
        <v>105</v>
      </c>
      <c r="FYY22" s="75" t="s">
        <v>105</v>
      </c>
      <c r="FYZ22" s="75" t="s">
        <v>105</v>
      </c>
      <c r="FZA22" s="75" t="s">
        <v>105</v>
      </c>
      <c r="FZB22" s="75" t="s">
        <v>105</v>
      </c>
      <c r="FZC22" s="75" t="s">
        <v>105</v>
      </c>
      <c r="FZD22" s="75" t="s">
        <v>105</v>
      </c>
      <c r="FZE22" s="75" t="s">
        <v>105</v>
      </c>
      <c r="FZF22" s="75" t="s">
        <v>105</v>
      </c>
      <c r="FZG22" s="75" t="s">
        <v>105</v>
      </c>
      <c r="FZH22" s="75" t="s">
        <v>105</v>
      </c>
      <c r="FZI22" s="75" t="s">
        <v>105</v>
      </c>
      <c r="FZJ22" s="75" t="s">
        <v>105</v>
      </c>
      <c r="FZK22" s="75" t="s">
        <v>105</v>
      </c>
      <c r="FZL22" s="75" t="s">
        <v>105</v>
      </c>
      <c r="FZM22" s="75" t="s">
        <v>105</v>
      </c>
      <c r="FZN22" s="75" t="s">
        <v>105</v>
      </c>
      <c r="FZO22" s="75" t="s">
        <v>105</v>
      </c>
      <c r="FZP22" s="75" t="s">
        <v>105</v>
      </c>
      <c r="FZQ22" s="75" t="s">
        <v>105</v>
      </c>
      <c r="FZR22" s="75" t="s">
        <v>105</v>
      </c>
      <c r="FZS22" s="75" t="s">
        <v>105</v>
      </c>
      <c r="FZT22" s="75" t="s">
        <v>105</v>
      </c>
      <c r="FZU22" s="75" t="s">
        <v>105</v>
      </c>
      <c r="FZV22" s="75" t="s">
        <v>105</v>
      </c>
      <c r="FZW22" s="75" t="s">
        <v>105</v>
      </c>
      <c r="FZX22" s="75" t="s">
        <v>105</v>
      </c>
      <c r="FZY22" s="75" t="s">
        <v>105</v>
      </c>
      <c r="FZZ22" s="75" t="s">
        <v>105</v>
      </c>
      <c r="GAA22" s="75" t="s">
        <v>105</v>
      </c>
      <c r="GAB22" s="75" t="s">
        <v>105</v>
      </c>
      <c r="GAC22" s="75" t="s">
        <v>105</v>
      </c>
      <c r="GAD22" s="75" t="s">
        <v>105</v>
      </c>
      <c r="GAE22" s="75" t="s">
        <v>105</v>
      </c>
      <c r="GAF22" s="75" t="s">
        <v>105</v>
      </c>
      <c r="GAG22" s="75" t="s">
        <v>105</v>
      </c>
      <c r="GAH22" s="75" t="s">
        <v>105</v>
      </c>
      <c r="GAI22" s="75" t="s">
        <v>105</v>
      </c>
      <c r="GAJ22" s="75" t="s">
        <v>105</v>
      </c>
      <c r="GAK22" s="75" t="s">
        <v>105</v>
      </c>
      <c r="GAL22" s="75" t="s">
        <v>105</v>
      </c>
      <c r="GAM22" s="75" t="s">
        <v>105</v>
      </c>
      <c r="GAN22" s="75" t="s">
        <v>105</v>
      </c>
      <c r="GAO22" s="75" t="s">
        <v>105</v>
      </c>
      <c r="GAP22" s="75" t="s">
        <v>105</v>
      </c>
      <c r="GAQ22" s="75" t="s">
        <v>105</v>
      </c>
      <c r="GAR22" s="75" t="s">
        <v>105</v>
      </c>
      <c r="GAS22" s="75" t="s">
        <v>105</v>
      </c>
      <c r="GAT22" s="75" t="s">
        <v>105</v>
      </c>
      <c r="GAU22" s="75" t="s">
        <v>105</v>
      </c>
      <c r="GAV22" s="75" t="s">
        <v>105</v>
      </c>
      <c r="GAW22" s="75" t="s">
        <v>105</v>
      </c>
      <c r="GAX22" s="75" t="s">
        <v>105</v>
      </c>
      <c r="GAY22" s="75" t="s">
        <v>105</v>
      </c>
      <c r="GAZ22" s="75" t="s">
        <v>105</v>
      </c>
      <c r="GBA22" s="75" t="s">
        <v>105</v>
      </c>
      <c r="GBB22" s="75" t="s">
        <v>105</v>
      </c>
      <c r="GBC22" s="75" t="s">
        <v>105</v>
      </c>
      <c r="GBD22" s="75" t="s">
        <v>105</v>
      </c>
      <c r="GBE22" s="75" t="s">
        <v>105</v>
      </c>
      <c r="GBF22" s="75" t="s">
        <v>105</v>
      </c>
      <c r="GBG22" s="75" t="s">
        <v>105</v>
      </c>
      <c r="GBH22" s="75" t="s">
        <v>105</v>
      </c>
      <c r="GBI22" s="75" t="s">
        <v>105</v>
      </c>
      <c r="GBJ22" s="75" t="s">
        <v>105</v>
      </c>
      <c r="GBK22" s="75" t="s">
        <v>105</v>
      </c>
      <c r="GBL22" s="75" t="s">
        <v>105</v>
      </c>
      <c r="GBM22" s="75" t="s">
        <v>105</v>
      </c>
      <c r="GBN22" s="75" t="s">
        <v>105</v>
      </c>
      <c r="GBO22" s="75" t="s">
        <v>105</v>
      </c>
      <c r="GBP22" s="75" t="s">
        <v>105</v>
      </c>
      <c r="GBQ22" s="75" t="s">
        <v>105</v>
      </c>
      <c r="GBR22" s="75" t="s">
        <v>105</v>
      </c>
      <c r="GBS22" s="75" t="s">
        <v>105</v>
      </c>
      <c r="GBT22" s="75" t="s">
        <v>105</v>
      </c>
      <c r="GBU22" s="75" t="s">
        <v>105</v>
      </c>
      <c r="GBV22" s="75" t="s">
        <v>105</v>
      </c>
      <c r="GBW22" s="75" t="s">
        <v>105</v>
      </c>
      <c r="GBX22" s="75" t="s">
        <v>105</v>
      </c>
      <c r="GBY22" s="75" t="s">
        <v>105</v>
      </c>
      <c r="GBZ22" s="75" t="s">
        <v>105</v>
      </c>
      <c r="GCA22" s="75" t="s">
        <v>105</v>
      </c>
      <c r="GCB22" s="75" t="s">
        <v>105</v>
      </c>
      <c r="GCC22" s="75" t="s">
        <v>105</v>
      </c>
      <c r="GCD22" s="75" t="s">
        <v>105</v>
      </c>
      <c r="GCE22" s="75" t="s">
        <v>105</v>
      </c>
      <c r="GCF22" s="75" t="s">
        <v>105</v>
      </c>
      <c r="GCG22" s="75" t="s">
        <v>105</v>
      </c>
      <c r="GCH22" s="75" t="s">
        <v>105</v>
      </c>
      <c r="GCI22" s="75" t="s">
        <v>105</v>
      </c>
      <c r="GCJ22" s="75" t="s">
        <v>105</v>
      </c>
      <c r="GCK22" s="75" t="s">
        <v>105</v>
      </c>
      <c r="GCL22" s="75" t="s">
        <v>105</v>
      </c>
      <c r="GCM22" s="75" t="s">
        <v>105</v>
      </c>
      <c r="GCN22" s="75" t="s">
        <v>105</v>
      </c>
      <c r="GCO22" s="75" t="s">
        <v>105</v>
      </c>
      <c r="GCP22" s="75" t="s">
        <v>105</v>
      </c>
      <c r="GCQ22" s="75" t="s">
        <v>105</v>
      </c>
      <c r="GCR22" s="75" t="s">
        <v>105</v>
      </c>
      <c r="GCS22" s="75" t="s">
        <v>105</v>
      </c>
      <c r="GCT22" s="75" t="s">
        <v>105</v>
      </c>
      <c r="GCU22" s="75" t="s">
        <v>105</v>
      </c>
      <c r="GCV22" s="75" t="s">
        <v>105</v>
      </c>
      <c r="GCW22" s="75" t="s">
        <v>105</v>
      </c>
      <c r="GCX22" s="75" t="s">
        <v>105</v>
      </c>
      <c r="GCY22" s="75" t="s">
        <v>105</v>
      </c>
      <c r="GCZ22" s="75" t="s">
        <v>105</v>
      </c>
      <c r="GDA22" s="75" t="s">
        <v>105</v>
      </c>
      <c r="GDB22" s="75" t="s">
        <v>105</v>
      </c>
      <c r="GDC22" s="75" t="s">
        <v>105</v>
      </c>
      <c r="GDD22" s="75" t="s">
        <v>105</v>
      </c>
      <c r="GDE22" s="75" t="s">
        <v>105</v>
      </c>
      <c r="GDF22" s="75" t="s">
        <v>105</v>
      </c>
      <c r="GDG22" s="75" t="s">
        <v>105</v>
      </c>
      <c r="GDH22" s="75" t="s">
        <v>105</v>
      </c>
      <c r="GDI22" s="75" t="s">
        <v>105</v>
      </c>
      <c r="GDJ22" s="75" t="s">
        <v>105</v>
      </c>
      <c r="GDK22" s="75" t="s">
        <v>105</v>
      </c>
      <c r="GDL22" s="75" t="s">
        <v>105</v>
      </c>
      <c r="GDM22" s="75" t="s">
        <v>105</v>
      </c>
      <c r="GDN22" s="75" t="s">
        <v>105</v>
      </c>
      <c r="GDO22" s="75" t="s">
        <v>105</v>
      </c>
      <c r="GDP22" s="75" t="s">
        <v>105</v>
      </c>
      <c r="GDQ22" s="75" t="s">
        <v>105</v>
      </c>
      <c r="GDR22" s="75" t="s">
        <v>105</v>
      </c>
      <c r="GDS22" s="75" t="s">
        <v>105</v>
      </c>
      <c r="GDT22" s="75" t="s">
        <v>105</v>
      </c>
      <c r="GDU22" s="75" t="s">
        <v>105</v>
      </c>
      <c r="GDV22" s="75" t="s">
        <v>105</v>
      </c>
      <c r="GDW22" s="75" t="s">
        <v>105</v>
      </c>
      <c r="GDX22" s="75" t="s">
        <v>105</v>
      </c>
      <c r="GDY22" s="75" t="s">
        <v>105</v>
      </c>
      <c r="GDZ22" s="75" t="s">
        <v>105</v>
      </c>
      <c r="GEA22" s="75" t="s">
        <v>105</v>
      </c>
      <c r="GEB22" s="75" t="s">
        <v>105</v>
      </c>
      <c r="GEC22" s="75" t="s">
        <v>105</v>
      </c>
      <c r="GED22" s="75" t="s">
        <v>105</v>
      </c>
      <c r="GEE22" s="75" t="s">
        <v>105</v>
      </c>
      <c r="GEF22" s="75" t="s">
        <v>105</v>
      </c>
      <c r="GEG22" s="75" t="s">
        <v>105</v>
      </c>
      <c r="GEH22" s="75" t="s">
        <v>105</v>
      </c>
      <c r="GEI22" s="75" t="s">
        <v>105</v>
      </c>
      <c r="GEJ22" s="75" t="s">
        <v>105</v>
      </c>
      <c r="GEK22" s="75" t="s">
        <v>105</v>
      </c>
      <c r="GEL22" s="75" t="s">
        <v>105</v>
      </c>
      <c r="GEM22" s="75" t="s">
        <v>105</v>
      </c>
      <c r="GEN22" s="75" t="s">
        <v>105</v>
      </c>
      <c r="GEO22" s="75" t="s">
        <v>105</v>
      </c>
      <c r="GEP22" s="75" t="s">
        <v>105</v>
      </c>
      <c r="GEQ22" s="75" t="s">
        <v>105</v>
      </c>
      <c r="GER22" s="75" t="s">
        <v>105</v>
      </c>
      <c r="GES22" s="75" t="s">
        <v>105</v>
      </c>
      <c r="GET22" s="75" t="s">
        <v>105</v>
      </c>
      <c r="GEU22" s="75" t="s">
        <v>105</v>
      </c>
      <c r="GEV22" s="75" t="s">
        <v>105</v>
      </c>
      <c r="GEW22" s="75" t="s">
        <v>105</v>
      </c>
      <c r="GEX22" s="75" t="s">
        <v>105</v>
      </c>
      <c r="GEY22" s="75" t="s">
        <v>105</v>
      </c>
      <c r="GEZ22" s="75" t="s">
        <v>105</v>
      </c>
      <c r="GFA22" s="75" t="s">
        <v>105</v>
      </c>
      <c r="GFB22" s="75" t="s">
        <v>105</v>
      </c>
      <c r="GFC22" s="75" t="s">
        <v>105</v>
      </c>
      <c r="GFD22" s="75" t="s">
        <v>105</v>
      </c>
      <c r="GFE22" s="75" t="s">
        <v>105</v>
      </c>
      <c r="GFF22" s="75" t="s">
        <v>105</v>
      </c>
      <c r="GFG22" s="75" t="s">
        <v>105</v>
      </c>
      <c r="GFH22" s="75" t="s">
        <v>105</v>
      </c>
      <c r="GFI22" s="75" t="s">
        <v>105</v>
      </c>
      <c r="GFJ22" s="75" t="s">
        <v>105</v>
      </c>
      <c r="GFK22" s="75" t="s">
        <v>105</v>
      </c>
      <c r="GFL22" s="75" t="s">
        <v>105</v>
      </c>
      <c r="GFM22" s="75" t="s">
        <v>105</v>
      </c>
      <c r="GFN22" s="75" t="s">
        <v>105</v>
      </c>
      <c r="GFO22" s="75" t="s">
        <v>105</v>
      </c>
      <c r="GFP22" s="75" t="s">
        <v>105</v>
      </c>
      <c r="GFQ22" s="75" t="s">
        <v>105</v>
      </c>
      <c r="GFR22" s="75" t="s">
        <v>105</v>
      </c>
      <c r="GFS22" s="75" t="s">
        <v>105</v>
      </c>
      <c r="GFT22" s="75" t="s">
        <v>105</v>
      </c>
      <c r="GFU22" s="75" t="s">
        <v>105</v>
      </c>
      <c r="GFV22" s="75" t="s">
        <v>105</v>
      </c>
      <c r="GFW22" s="75" t="s">
        <v>105</v>
      </c>
      <c r="GFX22" s="75" t="s">
        <v>105</v>
      </c>
      <c r="GFY22" s="75" t="s">
        <v>105</v>
      </c>
      <c r="GFZ22" s="75" t="s">
        <v>105</v>
      </c>
      <c r="GGA22" s="75" t="s">
        <v>105</v>
      </c>
      <c r="GGB22" s="75" t="s">
        <v>105</v>
      </c>
      <c r="GGC22" s="75" t="s">
        <v>105</v>
      </c>
      <c r="GGD22" s="75" t="s">
        <v>105</v>
      </c>
      <c r="GGE22" s="75" t="s">
        <v>105</v>
      </c>
      <c r="GGF22" s="75" t="s">
        <v>105</v>
      </c>
      <c r="GGG22" s="75" t="s">
        <v>105</v>
      </c>
      <c r="GGH22" s="75" t="s">
        <v>105</v>
      </c>
      <c r="GGI22" s="75" t="s">
        <v>105</v>
      </c>
      <c r="GGJ22" s="75" t="s">
        <v>105</v>
      </c>
      <c r="GGK22" s="75" t="s">
        <v>105</v>
      </c>
      <c r="GGL22" s="75" t="s">
        <v>105</v>
      </c>
      <c r="GGM22" s="75" t="s">
        <v>105</v>
      </c>
      <c r="GGN22" s="75" t="s">
        <v>105</v>
      </c>
      <c r="GGO22" s="75" t="s">
        <v>105</v>
      </c>
      <c r="GGP22" s="75" t="s">
        <v>105</v>
      </c>
      <c r="GGQ22" s="75" t="s">
        <v>105</v>
      </c>
      <c r="GGR22" s="75" t="s">
        <v>105</v>
      </c>
      <c r="GGS22" s="75" t="s">
        <v>105</v>
      </c>
      <c r="GGT22" s="75" t="s">
        <v>105</v>
      </c>
      <c r="GGU22" s="75" t="s">
        <v>105</v>
      </c>
      <c r="GGV22" s="75" t="s">
        <v>105</v>
      </c>
      <c r="GGW22" s="75" t="s">
        <v>105</v>
      </c>
      <c r="GGX22" s="75" t="s">
        <v>105</v>
      </c>
      <c r="GGY22" s="75" t="s">
        <v>105</v>
      </c>
      <c r="GGZ22" s="75" t="s">
        <v>105</v>
      </c>
      <c r="GHA22" s="75" t="s">
        <v>105</v>
      </c>
      <c r="GHB22" s="75" t="s">
        <v>105</v>
      </c>
      <c r="GHC22" s="75" t="s">
        <v>105</v>
      </c>
      <c r="GHD22" s="75" t="s">
        <v>105</v>
      </c>
      <c r="GHE22" s="75" t="s">
        <v>105</v>
      </c>
      <c r="GHF22" s="75" t="s">
        <v>105</v>
      </c>
      <c r="GHG22" s="75" t="s">
        <v>105</v>
      </c>
      <c r="GHH22" s="75" t="s">
        <v>105</v>
      </c>
      <c r="GHI22" s="75" t="s">
        <v>105</v>
      </c>
      <c r="GHJ22" s="75" t="s">
        <v>105</v>
      </c>
      <c r="GHK22" s="75" t="s">
        <v>105</v>
      </c>
      <c r="GHL22" s="75" t="s">
        <v>105</v>
      </c>
      <c r="GHM22" s="75" t="s">
        <v>105</v>
      </c>
      <c r="GHN22" s="75" t="s">
        <v>105</v>
      </c>
      <c r="GHO22" s="75" t="s">
        <v>105</v>
      </c>
      <c r="GHP22" s="75" t="s">
        <v>105</v>
      </c>
      <c r="GHQ22" s="75" t="s">
        <v>105</v>
      </c>
      <c r="GHR22" s="75" t="s">
        <v>105</v>
      </c>
      <c r="GHS22" s="75" t="s">
        <v>105</v>
      </c>
      <c r="GHT22" s="75" t="s">
        <v>105</v>
      </c>
      <c r="GHU22" s="75" t="s">
        <v>105</v>
      </c>
      <c r="GHV22" s="75" t="s">
        <v>105</v>
      </c>
      <c r="GHW22" s="75" t="s">
        <v>105</v>
      </c>
      <c r="GHX22" s="75" t="s">
        <v>105</v>
      </c>
      <c r="GHY22" s="75" t="s">
        <v>105</v>
      </c>
      <c r="GHZ22" s="75" t="s">
        <v>105</v>
      </c>
      <c r="GIA22" s="75" t="s">
        <v>105</v>
      </c>
      <c r="GIB22" s="75" t="s">
        <v>105</v>
      </c>
      <c r="GIC22" s="75" t="s">
        <v>105</v>
      </c>
      <c r="GID22" s="75" t="s">
        <v>105</v>
      </c>
      <c r="GIE22" s="75" t="s">
        <v>105</v>
      </c>
      <c r="GIF22" s="75" t="s">
        <v>105</v>
      </c>
      <c r="GIG22" s="75" t="s">
        <v>105</v>
      </c>
      <c r="GIH22" s="75" t="s">
        <v>105</v>
      </c>
      <c r="GII22" s="75" t="s">
        <v>105</v>
      </c>
      <c r="GIJ22" s="75" t="s">
        <v>105</v>
      </c>
      <c r="GIK22" s="75" t="s">
        <v>105</v>
      </c>
      <c r="GIL22" s="75" t="s">
        <v>105</v>
      </c>
      <c r="GIM22" s="75" t="s">
        <v>105</v>
      </c>
      <c r="GIN22" s="75" t="s">
        <v>105</v>
      </c>
      <c r="GIO22" s="75" t="s">
        <v>105</v>
      </c>
      <c r="GIP22" s="75" t="s">
        <v>105</v>
      </c>
      <c r="GIQ22" s="75" t="s">
        <v>105</v>
      </c>
      <c r="GIR22" s="75" t="s">
        <v>105</v>
      </c>
      <c r="GIS22" s="75" t="s">
        <v>105</v>
      </c>
      <c r="GIT22" s="75" t="s">
        <v>105</v>
      </c>
      <c r="GIU22" s="75" t="s">
        <v>105</v>
      </c>
      <c r="GIV22" s="75" t="s">
        <v>105</v>
      </c>
      <c r="GIW22" s="75" t="s">
        <v>105</v>
      </c>
      <c r="GIX22" s="75" t="s">
        <v>105</v>
      </c>
      <c r="GIY22" s="75" t="s">
        <v>105</v>
      </c>
      <c r="GIZ22" s="75" t="s">
        <v>105</v>
      </c>
      <c r="GJA22" s="75" t="s">
        <v>105</v>
      </c>
      <c r="GJB22" s="75" t="s">
        <v>105</v>
      </c>
      <c r="GJC22" s="75" t="s">
        <v>105</v>
      </c>
      <c r="GJD22" s="75" t="s">
        <v>105</v>
      </c>
      <c r="GJE22" s="75" t="s">
        <v>105</v>
      </c>
      <c r="GJF22" s="75" t="s">
        <v>105</v>
      </c>
      <c r="GJG22" s="75" t="s">
        <v>105</v>
      </c>
      <c r="GJH22" s="75" t="s">
        <v>105</v>
      </c>
      <c r="GJI22" s="75" t="s">
        <v>105</v>
      </c>
      <c r="GJJ22" s="75" t="s">
        <v>105</v>
      </c>
      <c r="GJK22" s="75" t="s">
        <v>105</v>
      </c>
      <c r="GJL22" s="75" t="s">
        <v>105</v>
      </c>
      <c r="GJM22" s="75" t="s">
        <v>105</v>
      </c>
      <c r="GJN22" s="75" t="s">
        <v>105</v>
      </c>
      <c r="GJO22" s="75" t="s">
        <v>105</v>
      </c>
      <c r="GJP22" s="75" t="s">
        <v>105</v>
      </c>
      <c r="GJQ22" s="75" t="s">
        <v>105</v>
      </c>
      <c r="GJR22" s="75" t="s">
        <v>105</v>
      </c>
      <c r="GJS22" s="75" t="s">
        <v>105</v>
      </c>
      <c r="GJT22" s="75" t="s">
        <v>105</v>
      </c>
      <c r="GJU22" s="75" t="s">
        <v>105</v>
      </c>
      <c r="GJV22" s="75" t="s">
        <v>105</v>
      </c>
      <c r="GJW22" s="75" t="s">
        <v>105</v>
      </c>
      <c r="GJX22" s="75" t="s">
        <v>105</v>
      </c>
      <c r="GJY22" s="75" t="s">
        <v>105</v>
      </c>
      <c r="GJZ22" s="75" t="s">
        <v>105</v>
      </c>
      <c r="GKA22" s="75" t="s">
        <v>105</v>
      </c>
      <c r="GKB22" s="75" t="s">
        <v>105</v>
      </c>
      <c r="GKC22" s="75" t="s">
        <v>105</v>
      </c>
      <c r="GKD22" s="75" t="s">
        <v>105</v>
      </c>
      <c r="GKE22" s="75" t="s">
        <v>105</v>
      </c>
      <c r="GKF22" s="75" t="s">
        <v>105</v>
      </c>
      <c r="GKG22" s="75" t="s">
        <v>105</v>
      </c>
      <c r="GKH22" s="75" t="s">
        <v>105</v>
      </c>
      <c r="GKI22" s="75" t="s">
        <v>105</v>
      </c>
      <c r="GKJ22" s="75" t="s">
        <v>105</v>
      </c>
      <c r="GKK22" s="75" t="s">
        <v>105</v>
      </c>
      <c r="GKL22" s="75" t="s">
        <v>105</v>
      </c>
      <c r="GKM22" s="75" t="s">
        <v>105</v>
      </c>
      <c r="GKN22" s="75" t="s">
        <v>105</v>
      </c>
      <c r="GKO22" s="75" t="s">
        <v>105</v>
      </c>
      <c r="GKP22" s="75" t="s">
        <v>105</v>
      </c>
      <c r="GKQ22" s="75" t="s">
        <v>105</v>
      </c>
      <c r="GKR22" s="75" t="s">
        <v>105</v>
      </c>
      <c r="GKS22" s="75" t="s">
        <v>105</v>
      </c>
      <c r="GKT22" s="75" t="s">
        <v>105</v>
      </c>
      <c r="GKU22" s="75" t="s">
        <v>105</v>
      </c>
      <c r="GKV22" s="75" t="s">
        <v>105</v>
      </c>
      <c r="GKW22" s="75" t="s">
        <v>105</v>
      </c>
      <c r="GKX22" s="75" t="s">
        <v>105</v>
      </c>
      <c r="GKY22" s="75" t="s">
        <v>105</v>
      </c>
      <c r="GKZ22" s="75" t="s">
        <v>105</v>
      </c>
      <c r="GLA22" s="75" t="s">
        <v>105</v>
      </c>
      <c r="GLB22" s="75" t="s">
        <v>105</v>
      </c>
      <c r="GLC22" s="75" t="s">
        <v>105</v>
      </c>
      <c r="GLD22" s="75" t="s">
        <v>105</v>
      </c>
      <c r="GLE22" s="75" t="s">
        <v>105</v>
      </c>
      <c r="GLF22" s="75" t="s">
        <v>105</v>
      </c>
      <c r="GLG22" s="75" t="s">
        <v>105</v>
      </c>
      <c r="GLH22" s="75" t="s">
        <v>105</v>
      </c>
      <c r="GLI22" s="75" t="s">
        <v>105</v>
      </c>
      <c r="GLJ22" s="75" t="s">
        <v>105</v>
      </c>
      <c r="GLK22" s="75" t="s">
        <v>105</v>
      </c>
      <c r="GLL22" s="75" t="s">
        <v>105</v>
      </c>
      <c r="GLM22" s="75" t="s">
        <v>105</v>
      </c>
      <c r="GLN22" s="75" t="s">
        <v>105</v>
      </c>
      <c r="GLO22" s="75" t="s">
        <v>105</v>
      </c>
      <c r="GLP22" s="75" t="s">
        <v>105</v>
      </c>
      <c r="GLQ22" s="75" t="s">
        <v>105</v>
      </c>
      <c r="GLR22" s="75" t="s">
        <v>105</v>
      </c>
      <c r="GLS22" s="75" t="s">
        <v>105</v>
      </c>
      <c r="GLT22" s="75" t="s">
        <v>105</v>
      </c>
      <c r="GLU22" s="75" t="s">
        <v>105</v>
      </c>
      <c r="GLV22" s="75" t="s">
        <v>105</v>
      </c>
      <c r="GLW22" s="75" t="s">
        <v>105</v>
      </c>
      <c r="GLX22" s="75" t="s">
        <v>105</v>
      </c>
      <c r="GLY22" s="75" t="s">
        <v>105</v>
      </c>
      <c r="GLZ22" s="75" t="s">
        <v>105</v>
      </c>
      <c r="GMA22" s="75" t="s">
        <v>105</v>
      </c>
      <c r="GMB22" s="75" t="s">
        <v>105</v>
      </c>
      <c r="GMC22" s="75" t="s">
        <v>105</v>
      </c>
      <c r="GMD22" s="75" t="s">
        <v>105</v>
      </c>
      <c r="GME22" s="75" t="s">
        <v>105</v>
      </c>
      <c r="GMF22" s="75" t="s">
        <v>105</v>
      </c>
      <c r="GMG22" s="75" t="s">
        <v>105</v>
      </c>
      <c r="GMH22" s="75" t="s">
        <v>105</v>
      </c>
      <c r="GMI22" s="75" t="s">
        <v>105</v>
      </c>
      <c r="GMJ22" s="75" t="s">
        <v>105</v>
      </c>
      <c r="GMK22" s="75" t="s">
        <v>105</v>
      </c>
      <c r="GML22" s="75" t="s">
        <v>105</v>
      </c>
      <c r="GMM22" s="75" t="s">
        <v>105</v>
      </c>
      <c r="GMN22" s="75" t="s">
        <v>105</v>
      </c>
      <c r="GMO22" s="75" t="s">
        <v>105</v>
      </c>
      <c r="GMP22" s="75" t="s">
        <v>105</v>
      </c>
      <c r="GMQ22" s="75" t="s">
        <v>105</v>
      </c>
      <c r="GMR22" s="75" t="s">
        <v>105</v>
      </c>
      <c r="GMS22" s="75" t="s">
        <v>105</v>
      </c>
      <c r="GMT22" s="75" t="s">
        <v>105</v>
      </c>
      <c r="GMU22" s="75" t="s">
        <v>105</v>
      </c>
      <c r="GMV22" s="75" t="s">
        <v>105</v>
      </c>
      <c r="GMW22" s="75" t="s">
        <v>105</v>
      </c>
      <c r="GMX22" s="75" t="s">
        <v>105</v>
      </c>
      <c r="GMY22" s="75" t="s">
        <v>105</v>
      </c>
      <c r="GMZ22" s="75" t="s">
        <v>105</v>
      </c>
      <c r="GNA22" s="75" t="s">
        <v>105</v>
      </c>
      <c r="GNB22" s="75" t="s">
        <v>105</v>
      </c>
      <c r="GNC22" s="75" t="s">
        <v>105</v>
      </c>
      <c r="GND22" s="75" t="s">
        <v>105</v>
      </c>
      <c r="GNE22" s="75" t="s">
        <v>105</v>
      </c>
      <c r="GNF22" s="75" t="s">
        <v>105</v>
      </c>
      <c r="GNG22" s="75" t="s">
        <v>105</v>
      </c>
      <c r="GNH22" s="75" t="s">
        <v>105</v>
      </c>
      <c r="GNI22" s="75" t="s">
        <v>105</v>
      </c>
      <c r="GNJ22" s="75" t="s">
        <v>105</v>
      </c>
      <c r="GNK22" s="75" t="s">
        <v>105</v>
      </c>
      <c r="GNL22" s="75" t="s">
        <v>105</v>
      </c>
      <c r="GNM22" s="75" t="s">
        <v>105</v>
      </c>
      <c r="GNN22" s="75" t="s">
        <v>105</v>
      </c>
      <c r="GNO22" s="75" t="s">
        <v>105</v>
      </c>
      <c r="GNP22" s="75" t="s">
        <v>105</v>
      </c>
      <c r="GNQ22" s="75" t="s">
        <v>105</v>
      </c>
      <c r="GNR22" s="75" t="s">
        <v>105</v>
      </c>
      <c r="GNS22" s="75" t="s">
        <v>105</v>
      </c>
      <c r="GNT22" s="75" t="s">
        <v>105</v>
      </c>
      <c r="GNU22" s="75" t="s">
        <v>105</v>
      </c>
      <c r="GNV22" s="75" t="s">
        <v>105</v>
      </c>
      <c r="GNW22" s="75" t="s">
        <v>105</v>
      </c>
      <c r="GNX22" s="75" t="s">
        <v>105</v>
      </c>
      <c r="GNY22" s="75" t="s">
        <v>105</v>
      </c>
      <c r="GNZ22" s="75" t="s">
        <v>105</v>
      </c>
      <c r="GOA22" s="75" t="s">
        <v>105</v>
      </c>
      <c r="GOB22" s="75" t="s">
        <v>105</v>
      </c>
      <c r="GOC22" s="75" t="s">
        <v>105</v>
      </c>
      <c r="GOD22" s="75" t="s">
        <v>105</v>
      </c>
      <c r="GOE22" s="75" t="s">
        <v>105</v>
      </c>
      <c r="GOF22" s="75" t="s">
        <v>105</v>
      </c>
      <c r="GOG22" s="75" t="s">
        <v>105</v>
      </c>
      <c r="GOH22" s="75" t="s">
        <v>105</v>
      </c>
      <c r="GOI22" s="75" t="s">
        <v>105</v>
      </c>
      <c r="GOJ22" s="75" t="s">
        <v>105</v>
      </c>
      <c r="GOK22" s="75" t="s">
        <v>105</v>
      </c>
      <c r="GOL22" s="75" t="s">
        <v>105</v>
      </c>
      <c r="GOM22" s="75" t="s">
        <v>105</v>
      </c>
      <c r="GON22" s="75" t="s">
        <v>105</v>
      </c>
      <c r="GOO22" s="75" t="s">
        <v>105</v>
      </c>
      <c r="GOP22" s="75" t="s">
        <v>105</v>
      </c>
      <c r="GOQ22" s="75" t="s">
        <v>105</v>
      </c>
      <c r="GOR22" s="75" t="s">
        <v>105</v>
      </c>
      <c r="GOS22" s="75" t="s">
        <v>105</v>
      </c>
      <c r="GOT22" s="75" t="s">
        <v>105</v>
      </c>
      <c r="GOU22" s="75" t="s">
        <v>105</v>
      </c>
      <c r="GOV22" s="75" t="s">
        <v>105</v>
      </c>
      <c r="GOW22" s="75" t="s">
        <v>105</v>
      </c>
      <c r="GOX22" s="75" t="s">
        <v>105</v>
      </c>
      <c r="GOY22" s="75" t="s">
        <v>105</v>
      </c>
      <c r="GOZ22" s="75" t="s">
        <v>105</v>
      </c>
      <c r="GPA22" s="75" t="s">
        <v>105</v>
      </c>
      <c r="GPB22" s="75" t="s">
        <v>105</v>
      </c>
      <c r="GPC22" s="75" t="s">
        <v>105</v>
      </c>
      <c r="GPD22" s="75" t="s">
        <v>105</v>
      </c>
      <c r="GPE22" s="75" t="s">
        <v>105</v>
      </c>
      <c r="GPF22" s="75" t="s">
        <v>105</v>
      </c>
      <c r="GPG22" s="75" t="s">
        <v>105</v>
      </c>
      <c r="GPH22" s="75" t="s">
        <v>105</v>
      </c>
      <c r="GPI22" s="75" t="s">
        <v>105</v>
      </c>
      <c r="GPJ22" s="75" t="s">
        <v>105</v>
      </c>
      <c r="GPK22" s="75" t="s">
        <v>105</v>
      </c>
      <c r="GPL22" s="75" t="s">
        <v>105</v>
      </c>
      <c r="GPM22" s="75" t="s">
        <v>105</v>
      </c>
      <c r="GPN22" s="75" t="s">
        <v>105</v>
      </c>
      <c r="GPO22" s="75" t="s">
        <v>105</v>
      </c>
      <c r="GPP22" s="75" t="s">
        <v>105</v>
      </c>
      <c r="GPQ22" s="75" t="s">
        <v>105</v>
      </c>
      <c r="GPR22" s="75" t="s">
        <v>105</v>
      </c>
      <c r="GPS22" s="75" t="s">
        <v>105</v>
      </c>
      <c r="GPT22" s="75" t="s">
        <v>105</v>
      </c>
      <c r="GPU22" s="75" t="s">
        <v>105</v>
      </c>
      <c r="GPV22" s="75" t="s">
        <v>105</v>
      </c>
      <c r="GPW22" s="75" t="s">
        <v>105</v>
      </c>
      <c r="GPX22" s="75" t="s">
        <v>105</v>
      </c>
      <c r="GPY22" s="75" t="s">
        <v>105</v>
      </c>
      <c r="GPZ22" s="75" t="s">
        <v>105</v>
      </c>
      <c r="GQA22" s="75" t="s">
        <v>105</v>
      </c>
      <c r="GQB22" s="75" t="s">
        <v>105</v>
      </c>
      <c r="GQC22" s="75" t="s">
        <v>105</v>
      </c>
      <c r="GQD22" s="75" t="s">
        <v>105</v>
      </c>
      <c r="GQE22" s="75" t="s">
        <v>105</v>
      </c>
      <c r="GQF22" s="75" t="s">
        <v>105</v>
      </c>
      <c r="GQG22" s="75" t="s">
        <v>105</v>
      </c>
      <c r="GQH22" s="75" t="s">
        <v>105</v>
      </c>
      <c r="GQI22" s="75" t="s">
        <v>105</v>
      </c>
      <c r="GQJ22" s="75" t="s">
        <v>105</v>
      </c>
      <c r="GQK22" s="75" t="s">
        <v>105</v>
      </c>
      <c r="GQL22" s="75" t="s">
        <v>105</v>
      </c>
      <c r="GQM22" s="75" t="s">
        <v>105</v>
      </c>
      <c r="GQN22" s="75" t="s">
        <v>105</v>
      </c>
      <c r="GQO22" s="75" t="s">
        <v>105</v>
      </c>
      <c r="GQP22" s="75" t="s">
        <v>105</v>
      </c>
      <c r="GQQ22" s="75" t="s">
        <v>105</v>
      </c>
      <c r="GQR22" s="75" t="s">
        <v>105</v>
      </c>
      <c r="GQS22" s="75" t="s">
        <v>105</v>
      </c>
      <c r="GQT22" s="75" t="s">
        <v>105</v>
      </c>
      <c r="GQU22" s="75" t="s">
        <v>105</v>
      </c>
      <c r="GQV22" s="75" t="s">
        <v>105</v>
      </c>
      <c r="GQW22" s="75" t="s">
        <v>105</v>
      </c>
      <c r="GQX22" s="75" t="s">
        <v>105</v>
      </c>
      <c r="GQY22" s="75" t="s">
        <v>105</v>
      </c>
      <c r="GQZ22" s="75" t="s">
        <v>105</v>
      </c>
      <c r="GRA22" s="75" t="s">
        <v>105</v>
      </c>
      <c r="GRB22" s="75" t="s">
        <v>105</v>
      </c>
      <c r="GRC22" s="75" t="s">
        <v>105</v>
      </c>
      <c r="GRD22" s="75" t="s">
        <v>105</v>
      </c>
      <c r="GRE22" s="75" t="s">
        <v>105</v>
      </c>
      <c r="GRF22" s="75" t="s">
        <v>105</v>
      </c>
      <c r="GRG22" s="75" t="s">
        <v>105</v>
      </c>
      <c r="GRH22" s="75" t="s">
        <v>105</v>
      </c>
      <c r="GRI22" s="75" t="s">
        <v>105</v>
      </c>
      <c r="GRJ22" s="75" t="s">
        <v>105</v>
      </c>
      <c r="GRK22" s="75" t="s">
        <v>105</v>
      </c>
      <c r="GRL22" s="75" t="s">
        <v>105</v>
      </c>
      <c r="GRM22" s="75" t="s">
        <v>105</v>
      </c>
      <c r="GRN22" s="75" t="s">
        <v>105</v>
      </c>
      <c r="GRO22" s="75" t="s">
        <v>105</v>
      </c>
      <c r="GRP22" s="75" t="s">
        <v>105</v>
      </c>
      <c r="GRQ22" s="75" t="s">
        <v>105</v>
      </c>
      <c r="GRR22" s="75" t="s">
        <v>105</v>
      </c>
      <c r="GRS22" s="75" t="s">
        <v>105</v>
      </c>
      <c r="GRT22" s="75" t="s">
        <v>105</v>
      </c>
      <c r="GRU22" s="75" t="s">
        <v>105</v>
      </c>
      <c r="GRV22" s="75" t="s">
        <v>105</v>
      </c>
      <c r="GRW22" s="75" t="s">
        <v>105</v>
      </c>
      <c r="GRX22" s="75" t="s">
        <v>105</v>
      </c>
      <c r="GRY22" s="75" t="s">
        <v>105</v>
      </c>
      <c r="GRZ22" s="75" t="s">
        <v>105</v>
      </c>
      <c r="GSA22" s="75" t="s">
        <v>105</v>
      </c>
      <c r="GSB22" s="75" t="s">
        <v>105</v>
      </c>
      <c r="GSC22" s="75" t="s">
        <v>105</v>
      </c>
      <c r="GSD22" s="75" t="s">
        <v>105</v>
      </c>
      <c r="GSE22" s="75" t="s">
        <v>105</v>
      </c>
      <c r="GSF22" s="75" t="s">
        <v>105</v>
      </c>
      <c r="GSG22" s="75" t="s">
        <v>105</v>
      </c>
      <c r="GSH22" s="75" t="s">
        <v>105</v>
      </c>
      <c r="GSI22" s="75" t="s">
        <v>105</v>
      </c>
      <c r="GSJ22" s="75" t="s">
        <v>105</v>
      </c>
      <c r="GSK22" s="75" t="s">
        <v>105</v>
      </c>
      <c r="GSL22" s="75" t="s">
        <v>105</v>
      </c>
      <c r="GSM22" s="75" t="s">
        <v>105</v>
      </c>
      <c r="GSN22" s="75" t="s">
        <v>105</v>
      </c>
      <c r="GSO22" s="75" t="s">
        <v>105</v>
      </c>
      <c r="GSP22" s="75" t="s">
        <v>105</v>
      </c>
      <c r="GSQ22" s="75" t="s">
        <v>105</v>
      </c>
      <c r="GSR22" s="75" t="s">
        <v>105</v>
      </c>
      <c r="GSS22" s="75" t="s">
        <v>105</v>
      </c>
      <c r="GST22" s="75" t="s">
        <v>105</v>
      </c>
      <c r="GSU22" s="75" t="s">
        <v>105</v>
      </c>
      <c r="GSV22" s="75" t="s">
        <v>105</v>
      </c>
      <c r="GSW22" s="75" t="s">
        <v>105</v>
      </c>
      <c r="GSX22" s="75" t="s">
        <v>105</v>
      </c>
      <c r="GSY22" s="75" t="s">
        <v>105</v>
      </c>
      <c r="GSZ22" s="75" t="s">
        <v>105</v>
      </c>
      <c r="GTA22" s="75" t="s">
        <v>105</v>
      </c>
      <c r="GTB22" s="75" t="s">
        <v>105</v>
      </c>
      <c r="GTC22" s="75" t="s">
        <v>105</v>
      </c>
      <c r="GTD22" s="75" t="s">
        <v>105</v>
      </c>
      <c r="GTE22" s="75" t="s">
        <v>105</v>
      </c>
      <c r="GTF22" s="75" t="s">
        <v>105</v>
      </c>
      <c r="GTG22" s="75" t="s">
        <v>105</v>
      </c>
      <c r="GTH22" s="75" t="s">
        <v>105</v>
      </c>
      <c r="GTI22" s="75" t="s">
        <v>105</v>
      </c>
      <c r="GTJ22" s="75" t="s">
        <v>105</v>
      </c>
      <c r="GTK22" s="75" t="s">
        <v>105</v>
      </c>
      <c r="GTL22" s="75" t="s">
        <v>105</v>
      </c>
      <c r="GTM22" s="75" t="s">
        <v>105</v>
      </c>
      <c r="GTN22" s="75" t="s">
        <v>105</v>
      </c>
      <c r="GTO22" s="75" t="s">
        <v>105</v>
      </c>
      <c r="GTP22" s="75" t="s">
        <v>105</v>
      </c>
      <c r="GTQ22" s="75" t="s">
        <v>105</v>
      </c>
      <c r="GTR22" s="75" t="s">
        <v>105</v>
      </c>
      <c r="GTS22" s="75" t="s">
        <v>105</v>
      </c>
      <c r="GTT22" s="75" t="s">
        <v>105</v>
      </c>
      <c r="GTU22" s="75" t="s">
        <v>105</v>
      </c>
      <c r="GTV22" s="75" t="s">
        <v>105</v>
      </c>
      <c r="GTW22" s="75" t="s">
        <v>105</v>
      </c>
      <c r="GTX22" s="75" t="s">
        <v>105</v>
      </c>
      <c r="GTY22" s="75" t="s">
        <v>105</v>
      </c>
      <c r="GTZ22" s="75" t="s">
        <v>105</v>
      </c>
      <c r="GUA22" s="75" t="s">
        <v>105</v>
      </c>
      <c r="GUB22" s="75" t="s">
        <v>105</v>
      </c>
      <c r="GUC22" s="75" t="s">
        <v>105</v>
      </c>
      <c r="GUD22" s="75" t="s">
        <v>105</v>
      </c>
      <c r="GUE22" s="75" t="s">
        <v>105</v>
      </c>
      <c r="GUF22" s="75" t="s">
        <v>105</v>
      </c>
      <c r="GUG22" s="75" t="s">
        <v>105</v>
      </c>
      <c r="GUH22" s="75" t="s">
        <v>105</v>
      </c>
      <c r="GUI22" s="75" t="s">
        <v>105</v>
      </c>
      <c r="GUJ22" s="75" t="s">
        <v>105</v>
      </c>
      <c r="GUK22" s="75" t="s">
        <v>105</v>
      </c>
      <c r="GUL22" s="75" t="s">
        <v>105</v>
      </c>
      <c r="GUM22" s="75" t="s">
        <v>105</v>
      </c>
      <c r="GUN22" s="75" t="s">
        <v>105</v>
      </c>
      <c r="GUO22" s="75" t="s">
        <v>105</v>
      </c>
      <c r="GUP22" s="75" t="s">
        <v>105</v>
      </c>
      <c r="GUQ22" s="75" t="s">
        <v>105</v>
      </c>
      <c r="GUR22" s="75" t="s">
        <v>105</v>
      </c>
      <c r="GUS22" s="75" t="s">
        <v>105</v>
      </c>
      <c r="GUT22" s="75" t="s">
        <v>105</v>
      </c>
      <c r="GUU22" s="75" t="s">
        <v>105</v>
      </c>
      <c r="GUV22" s="75" t="s">
        <v>105</v>
      </c>
      <c r="GUW22" s="75" t="s">
        <v>105</v>
      </c>
      <c r="GUX22" s="75" t="s">
        <v>105</v>
      </c>
      <c r="GUY22" s="75" t="s">
        <v>105</v>
      </c>
      <c r="GUZ22" s="75" t="s">
        <v>105</v>
      </c>
      <c r="GVA22" s="75" t="s">
        <v>105</v>
      </c>
      <c r="GVB22" s="75" t="s">
        <v>105</v>
      </c>
      <c r="GVC22" s="75" t="s">
        <v>105</v>
      </c>
      <c r="GVD22" s="75" t="s">
        <v>105</v>
      </c>
      <c r="GVE22" s="75" t="s">
        <v>105</v>
      </c>
      <c r="GVF22" s="75" t="s">
        <v>105</v>
      </c>
      <c r="GVG22" s="75" t="s">
        <v>105</v>
      </c>
      <c r="GVH22" s="75" t="s">
        <v>105</v>
      </c>
      <c r="GVI22" s="75" t="s">
        <v>105</v>
      </c>
      <c r="GVJ22" s="75" t="s">
        <v>105</v>
      </c>
      <c r="GVK22" s="75" t="s">
        <v>105</v>
      </c>
      <c r="GVL22" s="75" t="s">
        <v>105</v>
      </c>
      <c r="GVM22" s="75" t="s">
        <v>105</v>
      </c>
      <c r="GVN22" s="75" t="s">
        <v>105</v>
      </c>
      <c r="GVO22" s="75" t="s">
        <v>105</v>
      </c>
      <c r="GVP22" s="75" t="s">
        <v>105</v>
      </c>
      <c r="GVQ22" s="75" t="s">
        <v>105</v>
      </c>
      <c r="GVR22" s="75" t="s">
        <v>105</v>
      </c>
      <c r="GVS22" s="75" t="s">
        <v>105</v>
      </c>
      <c r="GVT22" s="75" t="s">
        <v>105</v>
      </c>
      <c r="GVU22" s="75" t="s">
        <v>105</v>
      </c>
      <c r="GVV22" s="75" t="s">
        <v>105</v>
      </c>
      <c r="GVW22" s="75" t="s">
        <v>105</v>
      </c>
      <c r="GVX22" s="75" t="s">
        <v>105</v>
      </c>
      <c r="GVY22" s="75" t="s">
        <v>105</v>
      </c>
      <c r="GVZ22" s="75" t="s">
        <v>105</v>
      </c>
      <c r="GWA22" s="75" t="s">
        <v>105</v>
      </c>
      <c r="GWB22" s="75" t="s">
        <v>105</v>
      </c>
      <c r="GWC22" s="75" t="s">
        <v>105</v>
      </c>
      <c r="GWD22" s="75" t="s">
        <v>105</v>
      </c>
      <c r="GWE22" s="75" t="s">
        <v>105</v>
      </c>
      <c r="GWF22" s="75" t="s">
        <v>105</v>
      </c>
      <c r="GWG22" s="75" t="s">
        <v>105</v>
      </c>
      <c r="GWH22" s="75" t="s">
        <v>105</v>
      </c>
      <c r="GWI22" s="75" t="s">
        <v>105</v>
      </c>
      <c r="GWJ22" s="75" t="s">
        <v>105</v>
      </c>
      <c r="GWK22" s="75" t="s">
        <v>105</v>
      </c>
      <c r="GWL22" s="75" t="s">
        <v>105</v>
      </c>
      <c r="GWM22" s="75" t="s">
        <v>105</v>
      </c>
      <c r="GWN22" s="75" t="s">
        <v>105</v>
      </c>
      <c r="GWO22" s="75" t="s">
        <v>105</v>
      </c>
      <c r="GWP22" s="75" t="s">
        <v>105</v>
      </c>
      <c r="GWQ22" s="75" t="s">
        <v>105</v>
      </c>
      <c r="GWR22" s="75" t="s">
        <v>105</v>
      </c>
      <c r="GWS22" s="75" t="s">
        <v>105</v>
      </c>
      <c r="GWT22" s="75" t="s">
        <v>105</v>
      </c>
      <c r="GWU22" s="75" t="s">
        <v>105</v>
      </c>
      <c r="GWV22" s="75" t="s">
        <v>105</v>
      </c>
      <c r="GWW22" s="75" t="s">
        <v>105</v>
      </c>
      <c r="GWX22" s="75" t="s">
        <v>105</v>
      </c>
      <c r="GWY22" s="75" t="s">
        <v>105</v>
      </c>
      <c r="GWZ22" s="75" t="s">
        <v>105</v>
      </c>
      <c r="GXA22" s="75" t="s">
        <v>105</v>
      </c>
      <c r="GXB22" s="75" t="s">
        <v>105</v>
      </c>
      <c r="GXC22" s="75" t="s">
        <v>105</v>
      </c>
      <c r="GXD22" s="75" t="s">
        <v>105</v>
      </c>
      <c r="GXE22" s="75" t="s">
        <v>105</v>
      </c>
      <c r="GXF22" s="75" t="s">
        <v>105</v>
      </c>
      <c r="GXG22" s="75" t="s">
        <v>105</v>
      </c>
      <c r="GXH22" s="75" t="s">
        <v>105</v>
      </c>
      <c r="GXI22" s="75" t="s">
        <v>105</v>
      </c>
      <c r="GXJ22" s="75" t="s">
        <v>105</v>
      </c>
      <c r="GXK22" s="75" t="s">
        <v>105</v>
      </c>
      <c r="GXL22" s="75" t="s">
        <v>105</v>
      </c>
      <c r="GXM22" s="75" t="s">
        <v>105</v>
      </c>
      <c r="GXN22" s="75" t="s">
        <v>105</v>
      </c>
      <c r="GXO22" s="75" t="s">
        <v>105</v>
      </c>
      <c r="GXP22" s="75" t="s">
        <v>105</v>
      </c>
      <c r="GXQ22" s="75" t="s">
        <v>105</v>
      </c>
      <c r="GXR22" s="75" t="s">
        <v>105</v>
      </c>
      <c r="GXS22" s="75" t="s">
        <v>105</v>
      </c>
      <c r="GXT22" s="75" t="s">
        <v>105</v>
      </c>
      <c r="GXU22" s="75" t="s">
        <v>105</v>
      </c>
      <c r="GXV22" s="75" t="s">
        <v>105</v>
      </c>
      <c r="GXW22" s="75" t="s">
        <v>105</v>
      </c>
      <c r="GXX22" s="75" t="s">
        <v>105</v>
      </c>
      <c r="GXY22" s="75" t="s">
        <v>105</v>
      </c>
      <c r="GXZ22" s="75" t="s">
        <v>105</v>
      </c>
      <c r="GYA22" s="75" t="s">
        <v>105</v>
      </c>
      <c r="GYB22" s="75" t="s">
        <v>105</v>
      </c>
      <c r="GYC22" s="75" t="s">
        <v>105</v>
      </c>
      <c r="GYD22" s="75" t="s">
        <v>105</v>
      </c>
      <c r="GYE22" s="75" t="s">
        <v>105</v>
      </c>
      <c r="GYF22" s="75" t="s">
        <v>105</v>
      </c>
      <c r="GYG22" s="75" t="s">
        <v>105</v>
      </c>
      <c r="GYH22" s="75" t="s">
        <v>105</v>
      </c>
      <c r="GYI22" s="75" t="s">
        <v>105</v>
      </c>
      <c r="GYJ22" s="75" t="s">
        <v>105</v>
      </c>
      <c r="GYK22" s="75" t="s">
        <v>105</v>
      </c>
      <c r="GYL22" s="75" t="s">
        <v>105</v>
      </c>
      <c r="GYM22" s="75" t="s">
        <v>105</v>
      </c>
      <c r="GYN22" s="75" t="s">
        <v>105</v>
      </c>
      <c r="GYO22" s="75" t="s">
        <v>105</v>
      </c>
      <c r="GYP22" s="75" t="s">
        <v>105</v>
      </c>
      <c r="GYQ22" s="75" t="s">
        <v>105</v>
      </c>
      <c r="GYR22" s="75" t="s">
        <v>105</v>
      </c>
      <c r="GYS22" s="75" t="s">
        <v>105</v>
      </c>
      <c r="GYT22" s="75" t="s">
        <v>105</v>
      </c>
      <c r="GYU22" s="75" t="s">
        <v>105</v>
      </c>
      <c r="GYV22" s="75" t="s">
        <v>105</v>
      </c>
      <c r="GYW22" s="75" t="s">
        <v>105</v>
      </c>
      <c r="GYX22" s="75" t="s">
        <v>105</v>
      </c>
      <c r="GYY22" s="75" t="s">
        <v>105</v>
      </c>
      <c r="GYZ22" s="75" t="s">
        <v>105</v>
      </c>
      <c r="GZA22" s="75" t="s">
        <v>105</v>
      </c>
      <c r="GZB22" s="75" t="s">
        <v>105</v>
      </c>
      <c r="GZC22" s="75" t="s">
        <v>105</v>
      </c>
      <c r="GZD22" s="75" t="s">
        <v>105</v>
      </c>
      <c r="GZE22" s="75" t="s">
        <v>105</v>
      </c>
      <c r="GZF22" s="75" t="s">
        <v>105</v>
      </c>
      <c r="GZG22" s="75" t="s">
        <v>105</v>
      </c>
      <c r="GZH22" s="75" t="s">
        <v>105</v>
      </c>
      <c r="GZI22" s="75" t="s">
        <v>105</v>
      </c>
      <c r="GZJ22" s="75" t="s">
        <v>105</v>
      </c>
      <c r="GZK22" s="75" t="s">
        <v>105</v>
      </c>
      <c r="GZL22" s="75" t="s">
        <v>105</v>
      </c>
      <c r="GZM22" s="75" t="s">
        <v>105</v>
      </c>
      <c r="GZN22" s="75" t="s">
        <v>105</v>
      </c>
      <c r="GZO22" s="75" t="s">
        <v>105</v>
      </c>
      <c r="GZP22" s="75" t="s">
        <v>105</v>
      </c>
      <c r="GZQ22" s="75" t="s">
        <v>105</v>
      </c>
      <c r="GZR22" s="75" t="s">
        <v>105</v>
      </c>
      <c r="GZS22" s="75" t="s">
        <v>105</v>
      </c>
      <c r="GZT22" s="75" t="s">
        <v>105</v>
      </c>
      <c r="GZU22" s="75" t="s">
        <v>105</v>
      </c>
      <c r="GZV22" s="75" t="s">
        <v>105</v>
      </c>
      <c r="GZW22" s="75" t="s">
        <v>105</v>
      </c>
      <c r="GZX22" s="75" t="s">
        <v>105</v>
      </c>
      <c r="GZY22" s="75" t="s">
        <v>105</v>
      </c>
      <c r="GZZ22" s="75" t="s">
        <v>105</v>
      </c>
      <c r="HAA22" s="75" t="s">
        <v>105</v>
      </c>
      <c r="HAB22" s="75" t="s">
        <v>105</v>
      </c>
      <c r="HAC22" s="75" t="s">
        <v>105</v>
      </c>
      <c r="HAD22" s="75" t="s">
        <v>105</v>
      </c>
      <c r="HAE22" s="75" t="s">
        <v>105</v>
      </c>
      <c r="HAF22" s="75" t="s">
        <v>105</v>
      </c>
      <c r="HAG22" s="75" t="s">
        <v>105</v>
      </c>
      <c r="HAH22" s="75" t="s">
        <v>105</v>
      </c>
      <c r="HAI22" s="75" t="s">
        <v>105</v>
      </c>
      <c r="HAJ22" s="75" t="s">
        <v>105</v>
      </c>
      <c r="HAK22" s="75" t="s">
        <v>105</v>
      </c>
      <c r="HAL22" s="75" t="s">
        <v>105</v>
      </c>
      <c r="HAM22" s="75" t="s">
        <v>105</v>
      </c>
      <c r="HAN22" s="75" t="s">
        <v>105</v>
      </c>
      <c r="HAO22" s="75" t="s">
        <v>105</v>
      </c>
      <c r="HAP22" s="75" t="s">
        <v>105</v>
      </c>
      <c r="HAQ22" s="75" t="s">
        <v>105</v>
      </c>
      <c r="HAR22" s="75" t="s">
        <v>105</v>
      </c>
      <c r="HAS22" s="75" t="s">
        <v>105</v>
      </c>
      <c r="HAT22" s="75" t="s">
        <v>105</v>
      </c>
      <c r="HAU22" s="75" t="s">
        <v>105</v>
      </c>
      <c r="HAV22" s="75" t="s">
        <v>105</v>
      </c>
      <c r="HAW22" s="75" t="s">
        <v>105</v>
      </c>
      <c r="HAX22" s="75" t="s">
        <v>105</v>
      </c>
      <c r="HAY22" s="75" t="s">
        <v>105</v>
      </c>
      <c r="HAZ22" s="75" t="s">
        <v>105</v>
      </c>
      <c r="HBA22" s="75" t="s">
        <v>105</v>
      </c>
      <c r="HBB22" s="75" t="s">
        <v>105</v>
      </c>
      <c r="HBC22" s="75" t="s">
        <v>105</v>
      </c>
      <c r="HBD22" s="75" t="s">
        <v>105</v>
      </c>
      <c r="HBE22" s="75" t="s">
        <v>105</v>
      </c>
      <c r="HBF22" s="75" t="s">
        <v>105</v>
      </c>
      <c r="HBG22" s="75" t="s">
        <v>105</v>
      </c>
      <c r="HBH22" s="75" t="s">
        <v>105</v>
      </c>
      <c r="HBI22" s="75" t="s">
        <v>105</v>
      </c>
      <c r="HBJ22" s="75" t="s">
        <v>105</v>
      </c>
      <c r="HBK22" s="75" t="s">
        <v>105</v>
      </c>
      <c r="HBL22" s="75" t="s">
        <v>105</v>
      </c>
      <c r="HBM22" s="75" t="s">
        <v>105</v>
      </c>
      <c r="HBN22" s="75" t="s">
        <v>105</v>
      </c>
      <c r="HBO22" s="75" t="s">
        <v>105</v>
      </c>
      <c r="HBP22" s="75" t="s">
        <v>105</v>
      </c>
      <c r="HBQ22" s="75" t="s">
        <v>105</v>
      </c>
      <c r="HBR22" s="75" t="s">
        <v>105</v>
      </c>
      <c r="HBS22" s="75" t="s">
        <v>105</v>
      </c>
      <c r="HBT22" s="75" t="s">
        <v>105</v>
      </c>
      <c r="HBU22" s="75" t="s">
        <v>105</v>
      </c>
      <c r="HBV22" s="75" t="s">
        <v>105</v>
      </c>
      <c r="HBW22" s="75" t="s">
        <v>105</v>
      </c>
      <c r="HBX22" s="75" t="s">
        <v>105</v>
      </c>
      <c r="HBY22" s="75" t="s">
        <v>105</v>
      </c>
      <c r="HBZ22" s="75" t="s">
        <v>105</v>
      </c>
      <c r="HCA22" s="75" t="s">
        <v>105</v>
      </c>
      <c r="HCB22" s="75" t="s">
        <v>105</v>
      </c>
      <c r="HCC22" s="75" t="s">
        <v>105</v>
      </c>
      <c r="HCD22" s="75" t="s">
        <v>105</v>
      </c>
      <c r="HCE22" s="75" t="s">
        <v>105</v>
      </c>
      <c r="HCF22" s="75" t="s">
        <v>105</v>
      </c>
      <c r="HCG22" s="75" t="s">
        <v>105</v>
      </c>
      <c r="HCH22" s="75" t="s">
        <v>105</v>
      </c>
      <c r="HCI22" s="75" t="s">
        <v>105</v>
      </c>
      <c r="HCJ22" s="75" t="s">
        <v>105</v>
      </c>
      <c r="HCK22" s="75" t="s">
        <v>105</v>
      </c>
      <c r="HCL22" s="75" t="s">
        <v>105</v>
      </c>
      <c r="HCM22" s="75" t="s">
        <v>105</v>
      </c>
      <c r="HCN22" s="75" t="s">
        <v>105</v>
      </c>
      <c r="HCO22" s="75" t="s">
        <v>105</v>
      </c>
      <c r="HCP22" s="75" t="s">
        <v>105</v>
      </c>
      <c r="HCQ22" s="75" t="s">
        <v>105</v>
      </c>
      <c r="HCR22" s="75" t="s">
        <v>105</v>
      </c>
      <c r="HCS22" s="75" t="s">
        <v>105</v>
      </c>
      <c r="HCT22" s="75" t="s">
        <v>105</v>
      </c>
      <c r="HCU22" s="75" t="s">
        <v>105</v>
      </c>
      <c r="HCV22" s="75" t="s">
        <v>105</v>
      </c>
      <c r="HCW22" s="75" t="s">
        <v>105</v>
      </c>
      <c r="HCX22" s="75" t="s">
        <v>105</v>
      </c>
      <c r="HCY22" s="75" t="s">
        <v>105</v>
      </c>
      <c r="HCZ22" s="75" t="s">
        <v>105</v>
      </c>
      <c r="HDA22" s="75" t="s">
        <v>105</v>
      </c>
      <c r="HDB22" s="75" t="s">
        <v>105</v>
      </c>
      <c r="HDC22" s="75" t="s">
        <v>105</v>
      </c>
      <c r="HDD22" s="75" t="s">
        <v>105</v>
      </c>
      <c r="HDE22" s="75" t="s">
        <v>105</v>
      </c>
      <c r="HDF22" s="75" t="s">
        <v>105</v>
      </c>
      <c r="HDG22" s="75" t="s">
        <v>105</v>
      </c>
      <c r="HDH22" s="75" t="s">
        <v>105</v>
      </c>
      <c r="HDI22" s="75" t="s">
        <v>105</v>
      </c>
      <c r="HDJ22" s="75" t="s">
        <v>105</v>
      </c>
      <c r="HDK22" s="75" t="s">
        <v>105</v>
      </c>
      <c r="HDL22" s="75" t="s">
        <v>105</v>
      </c>
      <c r="HDM22" s="75" t="s">
        <v>105</v>
      </c>
      <c r="HDN22" s="75" t="s">
        <v>105</v>
      </c>
      <c r="HDO22" s="75" t="s">
        <v>105</v>
      </c>
      <c r="HDP22" s="75" t="s">
        <v>105</v>
      </c>
      <c r="HDQ22" s="75" t="s">
        <v>105</v>
      </c>
      <c r="HDR22" s="75" t="s">
        <v>105</v>
      </c>
      <c r="HDS22" s="75" t="s">
        <v>105</v>
      </c>
      <c r="HDT22" s="75" t="s">
        <v>105</v>
      </c>
      <c r="HDU22" s="75" t="s">
        <v>105</v>
      </c>
      <c r="HDV22" s="75" t="s">
        <v>105</v>
      </c>
      <c r="HDW22" s="75" t="s">
        <v>105</v>
      </c>
      <c r="HDX22" s="75" t="s">
        <v>105</v>
      </c>
      <c r="HDY22" s="75" t="s">
        <v>105</v>
      </c>
      <c r="HDZ22" s="75" t="s">
        <v>105</v>
      </c>
      <c r="HEA22" s="75" t="s">
        <v>105</v>
      </c>
      <c r="HEB22" s="75" t="s">
        <v>105</v>
      </c>
      <c r="HEC22" s="75" t="s">
        <v>105</v>
      </c>
      <c r="HED22" s="75" t="s">
        <v>105</v>
      </c>
      <c r="HEE22" s="75" t="s">
        <v>105</v>
      </c>
      <c r="HEF22" s="75" t="s">
        <v>105</v>
      </c>
      <c r="HEG22" s="75" t="s">
        <v>105</v>
      </c>
      <c r="HEH22" s="75" t="s">
        <v>105</v>
      </c>
      <c r="HEI22" s="75" t="s">
        <v>105</v>
      </c>
      <c r="HEJ22" s="75" t="s">
        <v>105</v>
      </c>
      <c r="HEK22" s="75" t="s">
        <v>105</v>
      </c>
      <c r="HEL22" s="75" t="s">
        <v>105</v>
      </c>
      <c r="HEM22" s="75" t="s">
        <v>105</v>
      </c>
      <c r="HEN22" s="75" t="s">
        <v>105</v>
      </c>
      <c r="HEO22" s="75" t="s">
        <v>105</v>
      </c>
      <c r="HEP22" s="75" t="s">
        <v>105</v>
      </c>
      <c r="HEQ22" s="75" t="s">
        <v>105</v>
      </c>
      <c r="HER22" s="75" t="s">
        <v>105</v>
      </c>
      <c r="HES22" s="75" t="s">
        <v>105</v>
      </c>
      <c r="HET22" s="75" t="s">
        <v>105</v>
      </c>
      <c r="HEU22" s="75" t="s">
        <v>105</v>
      </c>
      <c r="HEV22" s="75" t="s">
        <v>105</v>
      </c>
      <c r="HEW22" s="75" t="s">
        <v>105</v>
      </c>
      <c r="HEX22" s="75" t="s">
        <v>105</v>
      </c>
      <c r="HEY22" s="75" t="s">
        <v>105</v>
      </c>
      <c r="HEZ22" s="75" t="s">
        <v>105</v>
      </c>
      <c r="HFA22" s="75" t="s">
        <v>105</v>
      </c>
      <c r="HFB22" s="75" t="s">
        <v>105</v>
      </c>
      <c r="HFC22" s="75" t="s">
        <v>105</v>
      </c>
      <c r="HFD22" s="75" t="s">
        <v>105</v>
      </c>
      <c r="HFE22" s="75" t="s">
        <v>105</v>
      </c>
      <c r="HFF22" s="75" t="s">
        <v>105</v>
      </c>
      <c r="HFG22" s="75" t="s">
        <v>105</v>
      </c>
      <c r="HFH22" s="75" t="s">
        <v>105</v>
      </c>
      <c r="HFI22" s="75" t="s">
        <v>105</v>
      </c>
      <c r="HFJ22" s="75" t="s">
        <v>105</v>
      </c>
      <c r="HFK22" s="75" t="s">
        <v>105</v>
      </c>
      <c r="HFL22" s="75" t="s">
        <v>105</v>
      </c>
      <c r="HFM22" s="75" t="s">
        <v>105</v>
      </c>
      <c r="HFN22" s="75" t="s">
        <v>105</v>
      </c>
      <c r="HFO22" s="75" t="s">
        <v>105</v>
      </c>
      <c r="HFP22" s="75" t="s">
        <v>105</v>
      </c>
      <c r="HFQ22" s="75" t="s">
        <v>105</v>
      </c>
      <c r="HFR22" s="75" t="s">
        <v>105</v>
      </c>
      <c r="HFS22" s="75" t="s">
        <v>105</v>
      </c>
      <c r="HFT22" s="75" t="s">
        <v>105</v>
      </c>
      <c r="HFU22" s="75" t="s">
        <v>105</v>
      </c>
      <c r="HFV22" s="75" t="s">
        <v>105</v>
      </c>
      <c r="HFW22" s="75" t="s">
        <v>105</v>
      </c>
      <c r="HFX22" s="75" t="s">
        <v>105</v>
      </c>
      <c r="HFY22" s="75" t="s">
        <v>105</v>
      </c>
      <c r="HFZ22" s="75" t="s">
        <v>105</v>
      </c>
      <c r="HGA22" s="75" t="s">
        <v>105</v>
      </c>
      <c r="HGB22" s="75" t="s">
        <v>105</v>
      </c>
      <c r="HGC22" s="75" t="s">
        <v>105</v>
      </c>
      <c r="HGD22" s="75" t="s">
        <v>105</v>
      </c>
      <c r="HGE22" s="75" t="s">
        <v>105</v>
      </c>
      <c r="HGF22" s="75" t="s">
        <v>105</v>
      </c>
      <c r="HGG22" s="75" t="s">
        <v>105</v>
      </c>
      <c r="HGH22" s="75" t="s">
        <v>105</v>
      </c>
      <c r="HGI22" s="75" t="s">
        <v>105</v>
      </c>
      <c r="HGJ22" s="75" t="s">
        <v>105</v>
      </c>
      <c r="HGK22" s="75" t="s">
        <v>105</v>
      </c>
      <c r="HGL22" s="75" t="s">
        <v>105</v>
      </c>
      <c r="HGM22" s="75" t="s">
        <v>105</v>
      </c>
      <c r="HGN22" s="75" t="s">
        <v>105</v>
      </c>
      <c r="HGO22" s="75" t="s">
        <v>105</v>
      </c>
      <c r="HGP22" s="75" t="s">
        <v>105</v>
      </c>
      <c r="HGQ22" s="75" t="s">
        <v>105</v>
      </c>
      <c r="HGR22" s="75" t="s">
        <v>105</v>
      </c>
      <c r="HGS22" s="75" t="s">
        <v>105</v>
      </c>
      <c r="HGT22" s="75" t="s">
        <v>105</v>
      </c>
      <c r="HGU22" s="75" t="s">
        <v>105</v>
      </c>
      <c r="HGV22" s="75" t="s">
        <v>105</v>
      </c>
      <c r="HGW22" s="75" t="s">
        <v>105</v>
      </c>
      <c r="HGX22" s="75" t="s">
        <v>105</v>
      </c>
      <c r="HGY22" s="75" t="s">
        <v>105</v>
      </c>
      <c r="HGZ22" s="75" t="s">
        <v>105</v>
      </c>
      <c r="HHA22" s="75" t="s">
        <v>105</v>
      </c>
      <c r="HHB22" s="75" t="s">
        <v>105</v>
      </c>
      <c r="HHC22" s="75" t="s">
        <v>105</v>
      </c>
      <c r="HHD22" s="75" t="s">
        <v>105</v>
      </c>
      <c r="HHE22" s="75" t="s">
        <v>105</v>
      </c>
      <c r="HHF22" s="75" t="s">
        <v>105</v>
      </c>
      <c r="HHG22" s="75" t="s">
        <v>105</v>
      </c>
      <c r="HHH22" s="75" t="s">
        <v>105</v>
      </c>
      <c r="HHI22" s="75" t="s">
        <v>105</v>
      </c>
      <c r="HHJ22" s="75" t="s">
        <v>105</v>
      </c>
      <c r="HHK22" s="75" t="s">
        <v>105</v>
      </c>
      <c r="HHL22" s="75" t="s">
        <v>105</v>
      </c>
      <c r="HHM22" s="75" t="s">
        <v>105</v>
      </c>
      <c r="HHN22" s="75" t="s">
        <v>105</v>
      </c>
      <c r="HHO22" s="75" t="s">
        <v>105</v>
      </c>
      <c r="HHP22" s="75" t="s">
        <v>105</v>
      </c>
      <c r="HHQ22" s="75" t="s">
        <v>105</v>
      </c>
      <c r="HHR22" s="75" t="s">
        <v>105</v>
      </c>
      <c r="HHS22" s="75" t="s">
        <v>105</v>
      </c>
      <c r="HHT22" s="75" t="s">
        <v>105</v>
      </c>
      <c r="HHU22" s="75" t="s">
        <v>105</v>
      </c>
      <c r="HHV22" s="75" t="s">
        <v>105</v>
      </c>
      <c r="HHW22" s="75" t="s">
        <v>105</v>
      </c>
      <c r="HHX22" s="75" t="s">
        <v>105</v>
      </c>
      <c r="HHY22" s="75" t="s">
        <v>105</v>
      </c>
      <c r="HHZ22" s="75" t="s">
        <v>105</v>
      </c>
      <c r="HIA22" s="75" t="s">
        <v>105</v>
      </c>
      <c r="HIB22" s="75" t="s">
        <v>105</v>
      </c>
      <c r="HIC22" s="75" t="s">
        <v>105</v>
      </c>
      <c r="HID22" s="75" t="s">
        <v>105</v>
      </c>
      <c r="HIE22" s="75" t="s">
        <v>105</v>
      </c>
      <c r="HIF22" s="75" t="s">
        <v>105</v>
      </c>
      <c r="HIG22" s="75" t="s">
        <v>105</v>
      </c>
      <c r="HIH22" s="75" t="s">
        <v>105</v>
      </c>
      <c r="HII22" s="75" t="s">
        <v>105</v>
      </c>
      <c r="HIJ22" s="75" t="s">
        <v>105</v>
      </c>
      <c r="HIK22" s="75" t="s">
        <v>105</v>
      </c>
      <c r="HIL22" s="75" t="s">
        <v>105</v>
      </c>
      <c r="HIM22" s="75" t="s">
        <v>105</v>
      </c>
      <c r="HIN22" s="75" t="s">
        <v>105</v>
      </c>
      <c r="HIO22" s="75" t="s">
        <v>105</v>
      </c>
      <c r="HIP22" s="75" t="s">
        <v>105</v>
      </c>
      <c r="HIQ22" s="75" t="s">
        <v>105</v>
      </c>
      <c r="HIR22" s="75" t="s">
        <v>105</v>
      </c>
      <c r="HIS22" s="75" t="s">
        <v>105</v>
      </c>
      <c r="HIT22" s="75" t="s">
        <v>105</v>
      </c>
      <c r="HIU22" s="75" t="s">
        <v>105</v>
      </c>
      <c r="HIV22" s="75" t="s">
        <v>105</v>
      </c>
      <c r="HIW22" s="75" t="s">
        <v>105</v>
      </c>
      <c r="HIX22" s="75" t="s">
        <v>105</v>
      </c>
      <c r="HIY22" s="75" t="s">
        <v>105</v>
      </c>
      <c r="HIZ22" s="75" t="s">
        <v>105</v>
      </c>
      <c r="HJA22" s="75" t="s">
        <v>105</v>
      </c>
      <c r="HJB22" s="75" t="s">
        <v>105</v>
      </c>
      <c r="HJC22" s="75" t="s">
        <v>105</v>
      </c>
      <c r="HJD22" s="75" t="s">
        <v>105</v>
      </c>
      <c r="HJE22" s="75" t="s">
        <v>105</v>
      </c>
      <c r="HJF22" s="75" t="s">
        <v>105</v>
      </c>
      <c r="HJG22" s="75" t="s">
        <v>105</v>
      </c>
      <c r="HJH22" s="75" t="s">
        <v>105</v>
      </c>
      <c r="HJI22" s="75" t="s">
        <v>105</v>
      </c>
      <c r="HJJ22" s="75" t="s">
        <v>105</v>
      </c>
      <c r="HJK22" s="75" t="s">
        <v>105</v>
      </c>
      <c r="HJL22" s="75" t="s">
        <v>105</v>
      </c>
      <c r="HJM22" s="75" t="s">
        <v>105</v>
      </c>
      <c r="HJN22" s="75" t="s">
        <v>105</v>
      </c>
      <c r="HJO22" s="75" t="s">
        <v>105</v>
      </c>
      <c r="HJP22" s="75" t="s">
        <v>105</v>
      </c>
      <c r="HJQ22" s="75" t="s">
        <v>105</v>
      </c>
      <c r="HJR22" s="75" t="s">
        <v>105</v>
      </c>
      <c r="HJS22" s="75" t="s">
        <v>105</v>
      </c>
      <c r="HJT22" s="75" t="s">
        <v>105</v>
      </c>
      <c r="HJU22" s="75" t="s">
        <v>105</v>
      </c>
      <c r="HJV22" s="75" t="s">
        <v>105</v>
      </c>
      <c r="HJW22" s="75" t="s">
        <v>105</v>
      </c>
      <c r="HJX22" s="75" t="s">
        <v>105</v>
      </c>
      <c r="HJY22" s="75" t="s">
        <v>105</v>
      </c>
      <c r="HJZ22" s="75" t="s">
        <v>105</v>
      </c>
      <c r="HKA22" s="75" t="s">
        <v>105</v>
      </c>
      <c r="HKB22" s="75" t="s">
        <v>105</v>
      </c>
      <c r="HKC22" s="75" t="s">
        <v>105</v>
      </c>
      <c r="HKD22" s="75" t="s">
        <v>105</v>
      </c>
      <c r="HKE22" s="75" t="s">
        <v>105</v>
      </c>
      <c r="HKF22" s="75" t="s">
        <v>105</v>
      </c>
      <c r="HKG22" s="75" t="s">
        <v>105</v>
      </c>
      <c r="HKH22" s="75" t="s">
        <v>105</v>
      </c>
      <c r="HKI22" s="75" t="s">
        <v>105</v>
      </c>
      <c r="HKJ22" s="75" t="s">
        <v>105</v>
      </c>
      <c r="HKK22" s="75" t="s">
        <v>105</v>
      </c>
      <c r="HKL22" s="75" t="s">
        <v>105</v>
      </c>
      <c r="HKM22" s="75" t="s">
        <v>105</v>
      </c>
      <c r="HKN22" s="75" t="s">
        <v>105</v>
      </c>
      <c r="HKO22" s="75" t="s">
        <v>105</v>
      </c>
      <c r="HKP22" s="75" t="s">
        <v>105</v>
      </c>
      <c r="HKQ22" s="75" t="s">
        <v>105</v>
      </c>
      <c r="HKR22" s="75" t="s">
        <v>105</v>
      </c>
      <c r="HKS22" s="75" t="s">
        <v>105</v>
      </c>
      <c r="HKT22" s="75" t="s">
        <v>105</v>
      </c>
      <c r="HKU22" s="75" t="s">
        <v>105</v>
      </c>
      <c r="HKV22" s="75" t="s">
        <v>105</v>
      </c>
      <c r="HKW22" s="75" t="s">
        <v>105</v>
      </c>
      <c r="HKX22" s="75" t="s">
        <v>105</v>
      </c>
      <c r="HKY22" s="75" t="s">
        <v>105</v>
      </c>
      <c r="HKZ22" s="75" t="s">
        <v>105</v>
      </c>
      <c r="HLA22" s="75" t="s">
        <v>105</v>
      </c>
      <c r="HLB22" s="75" t="s">
        <v>105</v>
      </c>
      <c r="HLC22" s="75" t="s">
        <v>105</v>
      </c>
      <c r="HLD22" s="75" t="s">
        <v>105</v>
      </c>
      <c r="HLE22" s="75" t="s">
        <v>105</v>
      </c>
      <c r="HLF22" s="75" t="s">
        <v>105</v>
      </c>
      <c r="HLG22" s="75" t="s">
        <v>105</v>
      </c>
      <c r="HLH22" s="75" t="s">
        <v>105</v>
      </c>
      <c r="HLI22" s="75" t="s">
        <v>105</v>
      </c>
      <c r="HLJ22" s="75" t="s">
        <v>105</v>
      </c>
      <c r="HLK22" s="75" t="s">
        <v>105</v>
      </c>
      <c r="HLL22" s="75" t="s">
        <v>105</v>
      </c>
      <c r="HLM22" s="75" t="s">
        <v>105</v>
      </c>
      <c r="HLN22" s="75" t="s">
        <v>105</v>
      </c>
      <c r="HLO22" s="75" t="s">
        <v>105</v>
      </c>
      <c r="HLP22" s="75" t="s">
        <v>105</v>
      </c>
      <c r="HLQ22" s="75" t="s">
        <v>105</v>
      </c>
      <c r="HLR22" s="75" t="s">
        <v>105</v>
      </c>
      <c r="HLS22" s="75" t="s">
        <v>105</v>
      </c>
      <c r="HLT22" s="75" t="s">
        <v>105</v>
      </c>
      <c r="HLU22" s="75" t="s">
        <v>105</v>
      </c>
      <c r="HLV22" s="75" t="s">
        <v>105</v>
      </c>
      <c r="HLW22" s="75" t="s">
        <v>105</v>
      </c>
      <c r="HLX22" s="75" t="s">
        <v>105</v>
      </c>
      <c r="HLY22" s="75" t="s">
        <v>105</v>
      </c>
      <c r="HLZ22" s="75" t="s">
        <v>105</v>
      </c>
      <c r="HMA22" s="75" t="s">
        <v>105</v>
      </c>
      <c r="HMB22" s="75" t="s">
        <v>105</v>
      </c>
      <c r="HMC22" s="75" t="s">
        <v>105</v>
      </c>
      <c r="HMD22" s="75" t="s">
        <v>105</v>
      </c>
      <c r="HME22" s="75" t="s">
        <v>105</v>
      </c>
      <c r="HMF22" s="75" t="s">
        <v>105</v>
      </c>
      <c r="HMG22" s="75" t="s">
        <v>105</v>
      </c>
      <c r="HMH22" s="75" t="s">
        <v>105</v>
      </c>
      <c r="HMI22" s="75" t="s">
        <v>105</v>
      </c>
      <c r="HMJ22" s="75" t="s">
        <v>105</v>
      </c>
      <c r="HMK22" s="75" t="s">
        <v>105</v>
      </c>
      <c r="HML22" s="75" t="s">
        <v>105</v>
      </c>
      <c r="HMM22" s="75" t="s">
        <v>105</v>
      </c>
      <c r="HMN22" s="75" t="s">
        <v>105</v>
      </c>
      <c r="HMO22" s="75" t="s">
        <v>105</v>
      </c>
      <c r="HMP22" s="75" t="s">
        <v>105</v>
      </c>
      <c r="HMQ22" s="75" t="s">
        <v>105</v>
      </c>
      <c r="HMR22" s="75" t="s">
        <v>105</v>
      </c>
      <c r="HMS22" s="75" t="s">
        <v>105</v>
      </c>
      <c r="HMT22" s="75" t="s">
        <v>105</v>
      </c>
      <c r="HMU22" s="75" t="s">
        <v>105</v>
      </c>
      <c r="HMV22" s="75" t="s">
        <v>105</v>
      </c>
      <c r="HMW22" s="75" t="s">
        <v>105</v>
      </c>
      <c r="HMX22" s="75" t="s">
        <v>105</v>
      </c>
      <c r="HMY22" s="75" t="s">
        <v>105</v>
      </c>
      <c r="HMZ22" s="75" t="s">
        <v>105</v>
      </c>
      <c r="HNA22" s="75" t="s">
        <v>105</v>
      </c>
      <c r="HNB22" s="75" t="s">
        <v>105</v>
      </c>
      <c r="HNC22" s="75" t="s">
        <v>105</v>
      </c>
      <c r="HND22" s="75" t="s">
        <v>105</v>
      </c>
      <c r="HNE22" s="75" t="s">
        <v>105</v>
      </c>
      <c r="HNF22" s="75" t="s">
        <v>105</v>
      </c>
      <c r="HNG22" s="75" t="s">
        <v>105</v>
      </c>
      <c r="HNH22" s="75" t="s">
        <v>105</v>
      </c>
      <c r="HNI22" s="75" t="s">
        <v>105</v>
      </c>
      <c r="HNJ22" s="75" t="s">
        <v>105</v>
      </c>
      <c r="HNK22" s="75" t="s">
        <v>105</v>
      </c>
      <c r="HNL22" s="75" t="s">
        <v>105</v>
      </c>
      <c r="HNM22" s="75" t="s">
        <v>105</v>
      </c>
      <c r="HNN22" s="75" t="s">
        <v>105</v>
      </c>
      <c r="HNO22" s="75" t="s">
        <v>105</v>
      </c>
      <c r="HNP22" s="75" t="s">
        <v>105</v>
      </c>
      <c r="HNQ22" s="75" t="s">
        <v>105</v>
      </c>
      <c r="HNR22" s="75" t="s">
        <v>105</v>
      </c>
      <c r="HNS22" s="75" t="s">
        <v>105</v>
      </c>
      <c r="HNT22" s="75" t="s">
        <v>105</v>
      </c>
      <c r="HNU22" s="75" t="s">
        <v>105</v>
      </c>
      <c r="HNV22" s="75" t="s">
        <v>105</v>
      </c>
      <c r="HNW22" s="75" t="s">
        <v>105</v>
      </c>
      <c r="HNX22" s="75" t="s">
        <v>105</v>
      </c>
      <c r="HNY22" s="75" t="s">
        <v>105</v>
      </c>
      <c r="HNZ22" s="75" t="s">
        <v>105</v>
      </c>
      <c r="HOA22" s="75" t="s">
        <v>105</v>
      </c>
      <c r="HOB22" s="75" t="s">
        <v>105</v>
      </c>
      <c r="HOC22" s="75" t="s">
        <v>105</v>
      </c>
      <c r="HOD22" s="75" t="s">
        <v>105</v>
      </c>
      <c r="HOE22" s="75" t="s">
        <v>105</v>
      </c>
      <c r="HOF22" s="75" t="s">
        <v>105</v>
      </c>
      <c r="HOG22" s="75" t="s">
        <v>105</v>
      </c>
      <c r="HOH22" s="75" t="s">
        <v>105</v>
      </c>
      <c r="HOI22" s="75" t="s">
        <v>105</v>
      </c>
      <c r="HOJ22" s="75" t="s">
        <v>105</v>
      </c>
      <c r="HOK22" s="75" t="s">
        <v>105</v>
      </c>
      <c r="HOL22" s="75" t="s">
        <v>105</v>
      </c>
      <c r="HOM22" s="75" t="s">
        <v>105</v>
      </c>
      <c r="HON22" s="75" t="s">
        <v>105</v>
      </c>
      <c r="HOO22" s="75" t="s">
        <v>105</v>
      </c>
      <c r="HOP22" s="75" t="s">
        <v>105</v>
      </c>
      <c r="HOQ22" s="75" t="s">
        <v>105</v>
      </c>
      <c r="HOR22" s="75" t="s">
        <v>105</v>
      </c>
      <c r="HOS22" s="75" t="s">
        <v>105</v>
      </c>
      <c r="HOT22" s="75" t="s">
        <v>105</v>
      </c>
      <c r="HOU22" s="75" t="s">
        <v>105</v>
      </c>
      <c r="HOV22" s="75" t="s">
        <v>105</v>
      </c>
      <c r="HOW22" s="75" t="s">
        <v>105</v>
      </c>
      <c r="HOX22" s="75" t="s">
        <v>105</v>
      </c>
      <c r="HOY22" s="75" t="s">
        <v>105</v>
      </c>
      <c r="HOZ22" s="75" t="s">
        <v>105</v>
      </c>
      <c r="HPA22" s="75" t="s">
        <v>105</v>
      </c>
      <c r="HPB22" s="75" t="s">
        <v>105</v>
      </c>
      <c r="HPC22" s="75" t="s">
        <v>105</v>
      </c>
      <c r="HPD22" s="75" t="s">
        <v>105</v>
      </c>
      <c r="HPE22" s="75" t="s">
        <v>105</v>
      </c>
      <c r="HPF22" s="75" t="s">
        <v>105</v>
      </c>
      <c r="HPG22" s="75" t="s">
        <v>105</v>
      </c>
      <c r="HPH22" s="75" t="s">
        <v>105</v>
      </c>
      <c r="HPI22" s="75" t="s">
        <v>105</v>
      </c>
      <c r="HPJ22" s="75" t="s">
        <v>105</v>
      </c>
      <c r="HPK22" s="75" t="s">
        <v>105</v>
      </c>
      <c r="HPL22" s="75" t="s">
        <v>105</v>
      </c>
      <c r="HPM22" s="75" t="s">
        <v>105</v>
      </c>
      <c r="HPN22" s="75" t="s">
        <v>105</v>
      </c>
      <c r="HPO22" s="75" t="s">
        <v>105</v>
      </c>
      <c r="HPP22" s="75" t="s">
        <v>105</v>
      </c>
      <c r="HPQ22" s="75" t="s">
        <v>105</v>
      </c>
      <c r="HPR22" s="75" t="s">
        <v>105</v>
      </c>
      <c r="HPS22" s="75" t="s">
        <v>105</v>
      </c>
      <c r="HPT22" s="75" t="s">
        <v>105</v>
      </c>
      <c r="HPU22" s="75" t="s">
        <v>105</v>
      </c>
      <c r="HPV22" s="75" t="s">
        <v>105</v>
      </c>
      <c r="HPW22" s="75" t="s">
        <v>105</v>
      </c>
      <c r="HPX22" s="75" t="s">
        <v>105</v>
      </c>
      <c r="HPY22" s="75" t="s">
        <v>105</v>
      </c>
      <c r="HPZ22" s="75" t="s">
        <v>105</v>
      </c>
      <c r="HQA22" s="75" t="s">
        <v>105</v>
      </c>
      <c r="HQB22" s="75" t="s">
        <v>105</v>
      </c>
      <c r="HQC22" s="75" t="s">
        <v>105</v>
      </c>
      <c r="HQD22" s="75" t="s">
        <v>105</v>
      </c>
      <c r="HQE22" s="75" t="s">
        <v>105</v>
      </c>
      <c r="HQF22" s="75" t="s">
        <v>105</v>
      </c>
      <c r="HQG22" s="75" t="s">
        <v>105</v>
      </c>
      <c r="HQH22" s="75" t="s">
        <v>105</v>
      </c>
      <c r="HQI22" s="75" t="s">
        <v>105</v>
      </c>
      <c r="HQJ22" s="75" t="s">
        <v>105</v>
      </c>
      <c r="HQK22" s="75" t="s">
        <v>105</v>
      </c>
      <c r="HQL22" s="75" t="s">
        <v>105</v>
      </c>
      <c r="HQM22" s="75" t="s">
        <v>105</v>
      </c>
      <c r="HQN22" s="75" t="s">
        <v>105</v>
      </c>
      <c r="HQO22" s="75" t="s">
        <v>105</v>
      </c>
      <c r="HQP22" s="75" t="s">
        <v>105</v>
      </c>
      <c r="HQQ22" s="75" t="s">
        <v>105</v>
      </c>
      <c r="HQR22" s="75" t="s">
        <v>105</v>
      </c>
      <c r="HQS22" s="75" t="s">
        <v>105</v>
      </c>
      <c r="HQT22" s="75" t="s">
        <v>105</v>
      </c>
      <c r="HQU22" s="75" t="s">
        <v>105</v>
      </c>
      <c r="HQV22" s="75" t="s">
        <v>105</v>
      </c>
      <c r="HQW22" s="75" t="s">
        <v>105</v>
      </c>
      <c r="HQX22" s="75" t="s">
        <v>105</v>
      </c>
      <c r="HQY22" s="75" t="s">
        <v>105</v>
      </c>
      <c r="HQZ22" s="75" t="s">
        <v>105</v>
      </c>
      <c r="HRA22" s="75" t="s">
        <v>105</v>
      </c>
      <c r="HRB22" s="75" t="s">
        <v>105</v>
      </c>
      <c r="HRC22" s="75" t="s">
        <v>105</v>
      </c>
      <c r="HRD22" s="75" t="s">
        <v>105</v>
      </c>
      <c r="HRE22" s="75" t="s">
        <v>105</v>
      </c>
      <c r="HRF22" s="75" t="s">
        <v>105</v>
      </c>
      <c r="HRG22" s="75" t="s">
        <v>105</v>
      </c>
      <c r="HRH22" s="75" t="s">
        <v>105</v>
      </c>
      <c r="HRI22" s="75" t="s">
        <v>105</v>
      </c>
      <c r="HRJ22" s="75" t="s">
        <v>105</v>
      </c>
      <c r="HRK22" s="75" t="s">
        <v>105</v>
      </c>
      <c r="HRL22" s="75" t="s">
        <v>105</v>
      </c>
      <c r="HRM22" s="75" t="s">
        <v>105</v>
      </c>
      <c r="HRN22" s="75" t="s">
        <v>105</v>
      </c>
      <c r="HRO22" s="75" t="s">
        <v>105</v>
      </c>
      <c r="HRP22" s="75" t="s">
        <v>105</v>
      </c>
      <c r="HRQ22" s="75" t="s">
        <v>105</v>
      </c>
      <c r="HRR22" s="75" t="s">
        <v>105</v>
      </c>
      <c r="HRS22" s="75" t="s">
        <v>105</v>
      </c>
      <c r="HRT22" s="75" t="s">
        <v>105</v>
      </c>
      <c r="HRU22" s="75" t="s">
        <v>105</v>
      </c>
      <c r="HRV22" s="75" t="s">
        <v>105</v>
      </c>
      <c r="HRW22" s="75" t="s">
        <v>105</v>
      </c>
      <c r="HRX22" s="75" t="s">
        <v>105</v>
      </c>
      <c r="HRY22" s="75" t="s">
        <v>105</v>
      </c>
      <c r="HRZ22" s="75" t="s">
        <v>105</v>
      </c>
      <c r="HSA22" s="75" t="s">
        <v>105</v>
      </c>
      <c r="HSB22" s="75" t="s">
        <v>105</v>
      </c>
      <c r="HSC22" s="75" t="s">
        <v>105</v>
      </c>
      <c r="HSD22" s="75" t="s">
        <v>105</v>
      </c>
      <c r="HSE22" s="75" t="s">
        <v>105</v>
      </c>
      <c r="HSF22" s="75" t="s">
        <v>105</v>
      </c>
      <c r="HSG22" s="75" t="s">
        <v>105</v>
      </c>
      <c r="HSH22" s="75" t="s">
        <v>105</v>
      </c>
      <c r="HSI22" s="75" t="s">
        <v>105</v>
      </c>
      <c r="HSJ22" s="75" t="s">
        <v>105</v>
      </c>
      <c r="HSK22" s="75" t="s">
        <v>105</v>
      </c>
      <c r="HSL22" s="75" t="s">
        <v>105</v>
      </c>
      <c r="HSM22" s="75" t="s">
        <v>105</v>
      </c>
      <c r="HSN22" s="75" t="s">
        <v>105</v>
      </c>
      <c r="HSO22" s="75" t="s">
        <v>105</v>
      </c>
      <c r="HSP22" s="75" t="s">
        <v>105</v>
      </c>
      <c r="HSQ22" s="75" t="s">
        <v>105</v>
      </c>
      <c r="HSR22" s="75" t="s">
        <v>105</v>
      </c>
      <c r="HSS22" s="75" t="s">
        <v>105</v>
      </c>
      <c r="HST22" s="75" t="s">
        <v>105</v>
      </c>
      <c r="HSU22" s="75" t="s">
        <v>105</v>
      </c>
      <c r="HSV22" s="75" t="s">
        <v>105</v>
      </c>
      <c r="HSW22" s="75" t="s">
        <v>105</v>
      </c>
      <c r="HSX22" s="75" t="s">
        <v>105</v>
      </c>
      <c r="HSY22" s="75" t="s">
        <v>105</v>
      </c>
      <c r="HSZ22" s="75" t="s">
        <v>105</v>
      </c>
      <c r="HTA22" s="75" t="s">
        <v>105</v>
      </c>
      <c r="HTB22" s="75" t="s">
        <v>105</v>
      </c>
      <c r="HTC22" s="75" t="s">
        <v>105</v>
      </c>
      <c r="HTD22" s="75" t="s">
        <v>105</v>
      </c>
      <c r="HTE22" s="75" t="s">
        <v>105</v>
      </c>
      <c r="HTF22" s="75" t="s">
        <v>105</v>
      </c>
      <c r="HTG22" s="75" t="s">
        <v>105</v>
      </c>
      <c r="HTH22" s="75" t="s">
        <v>105</v>
      </c>
      <c r="HTI22" s="75" t="s">
        <v>105</v>
      </c>
      <c r="HTJ22" s="75" t="s">
        <v>105</v>
      </c>
      <c r="HTK22" s="75" t="s">
        <v>105</v>
      </c>
      <c r="HTL22" s="75" t="s">
        <v>105</v>
      </c>
      <c r="HTM22" s="75" t="s">
        <v>105</v>
      </c>
      <c r="HTN22" s="75" t="s">
        <v>105</v>
      </c>
      <c r="HTO22" s="75" t="s">
        <v>105</v>
      </c>
      <c r="HTP22" s="75" t="s">
        <v>105</v>
      </c>
      <c r="HTQ22" s="75" t="s">
        <v>105</v>
      </c>
      <c r="HTR22" s="75" t="s">
        <v>105</v>
      </c>
      <c r="HTS22" s="75" t="s">
        <v>105</v>
      </c>
      <c r="HTT22" s="75" t="s">
        <v>105</v>
      </c>
      <c r="HTU22" s="75" t="s">
        <v>105</v>
      </c>
      <c r="HTV22" s="75" t="s">
        <v>105</v>
      </c>
      <c r="HTW22" s="75" t="s">
        <v>105</v>
      </c>
      <c r="HTX22" s="75" t="s">
        <v>105</v>
      </c>
      <c r="HTY22" s="75" t="s">
        <v>105</v>
      </c>
      <c r="HTZ22" s="75" t="s">
        <v>105</v>
      </c>
      <c r="HUA22" s="75" t="s">
        <v>105</v>
      </c>
      <c r="HUB22" s="75" t="s">
        <v>105</v>
      </c>
      <c r="HUC22" s="75" t="s">
        <v>105</v>
      </c>
      <c r="HUD22" s="75" t="s">
        <v>105</v>
      </c>
      <c r="HUE22" s="75" t="s">
        <v>105</v>
      </c>
      <c r="HUF22" s="75" t="s">
        <v>105</v>
      </c>
      <c r="HUG22" s="75" t="s">
        <v>105</v>
      </c>
      <c r="HUH22" s="75" t="s">
        <v>105</v>
      </c>
      <c r="HUI22" s="75" t="s">
        <v>105</v>
      </c>
      <c r="HUJ22" s="75" t="s">
        <v>105</v>
      </c>
      <c r="HUK22" s="75" t="s">
        <v>105</v>
      </c>
      <c r="HUL22" s="75" t="s">
        <v>105</v>
      </c>
      <c r="HUM22" s="75" t="s">
        <v>105</v>
      </c>
      <c r="HUN22" s="75" t="s">
        <v>105</v>
      </c>
      <c r="HUO22" s="75" t="s">
        <v>105</v>
      </c>
      <c r="HUP22" s="75" t="s">
        <v>105</v>
      </c>
      <c r="HUQ22" s="75" t="s">
        <v>105</v>
      </c>
      <c r="HUR22" s="75" t="s">
        <v>105</v>
      </c>
      <c r="HUS22" s="75" t="s">
        <v>105</v>
      </c>
      <c r="HUT22" s="75" t="s">
        <v>105</v>
      </c>
      <c r="HUU22" s="75" t="s">
        <v>105</v>
      </c>
      <c r="HUV22" s="75" t="s">
        <v>105</v>
      </c>
      <c r="HUW22" s="75" t="s">
        <v>105</v>
      </c>
      <c r="HUX22" s="75" t="s">
        <v>105</v>
      </c>
      <c r="HUY22" s="75" t="s">
        <v>105</v>
      </c>
      <c r="HUZ22" s="75" t="s">
        <v>105</v>
      </c>
      <c r="HVA22" s="75" t="s">
        <v>105</v>
      </c>
      <c r="HVB22" s="75" t="s">
        <v>105</v>
      </c>
      <c r="HVC22" s="75" t="s">
        <v>105</v>
      </c>
      <c r="HVD22" s="75" t="s">
        <v>105</v>
      </c>
      <c r="HVE22" s="75" t="s">
        <v>105</v>
      </c>
      <c r="HVF22" s="75" t="s">
        <v>105</v>
      </c>
      <c r="HVG22" s="75" t="s">
        <v>105</v>
      </c>
      <c r="HVH22" s="75" t="s">
        <v>105</v>
      </c>
      <c r="HVI22" s="75" t="s">
        <v>105</v>
      </c>
      <c r="HVJ22" s="75" t="s">
        <v>105</v>
      </c>
      <c r="HVK22" s="75" t="s">
        <v>105</v>
      </c>
      <c r="HVL22" s="75" t="s">
        <v>105</v>
      </c>
      <c r="HVM22" s="75" t="s">
        <v>105</v>
      </c>
      <c r="HVN22" s="75" t="s">
        <v>105</v>
      </c>
      <c r="HVO22" s="75" t="s">
        <v>105</v>
      </c>
      <c r="HVP22" s="75" t="s">
        <v>105</v>
      </c>
      <c r="HVQ22" s="75" t="s">
        <v>105</v>
      </c>
      <c r="HVR22" s="75" t="s">
        <v>105</v>
      </c>
      <c r="HVS22" s="75" t="s">
        <v>105</v>
      </c>
      <c r="HVT22" s="75" t="s">
        <v>105</v>
      </c>
      <c r="HVU22" s="75" t="s">
        <v>105</v>
      </c>
      <c r="HVV22" s="75" t="s">
        <v>105</v>
      </c>
      <c r="HVW22" s="75" t="s">
        <v>105</v>
      </c>
      <c r="HVX22" s="75" t="s">
        <v>105</v>
      </c>
      <c r="HVY22" s="75" t="s">
        <v>105</v>
      </c>
      <c r="HVZ22" s="75" t="s">
        <v>105</v>
      </c>
      <c r="HWA22" s="75" t="s">
        <v>105</v>
      </c>
      <c r="HWB22" s="75" t="s">
        <v>105</v>
      </c>
      <c r="HWC22" s="75" t="s">
        <v>105</v>
      </c>
      <c r="HWD22" s="75" t="s">
        <v>105</v>
      </c>
      <c r="HWE22" s="75" t="s">
        <v>105</v>
      </c>
      <c r="HWF22" s="75" t="s">
        <v>105</v>
      </c>
      <c r="HWG22" s="75" t="s">
        <v>105</v>
      </c>
      <c r="HWH22" s="75" t="s">
        <v>105</v>
      </c>
      <c r="HWI22" s="75" t="s">
        <v>105</v>
      </c>
      <c r="HWJ22" s="75" t="s">
        <v>105</v>
      </c>
      <c r="HWK22" s="75" t="s">
        <v>105</v>
      </c>
      <c r="HWL22" s="75" t="s">
        <v>105</v>
      </c>
      <c r="HWM22" s="75" t="s">
        <v>105</v>
      </c>
      <c r="HWN22" s="75" t="s">
        <v>105</v>
      </c>
      <c r="HWO22" s="75" t="s">
        <v>105</v>
      </c>
      <c r="HWP22" s="75" t="s">
        <v>105</v>
      </c>
      <c r="HWQ22" s="75" t="s">
        <v>105</v>
      </c>
      <c r="HWR22" s="75" t="s">
        <v>105</v>
      </c>
      <c r="HWS22" s="75" t="s">
        <v>105</v>
      </c>
      <c r="HWT22" s="75" t="s">
        <v>105</v>
      </c>
      <c r="HWU22" s="75" t="s">
        <v>105</v>
      </c>
      <c r="HWV22" s="75" t="s">
        <v>105</v>
      </c>
      <c r="HWW22" s="75" t="s">
        <v>105</v>
      </c>
      <c r="HWX22" s="75" t="s">
        <v>105</v>
      </c>
      <c r="HWY22" s="75" t="s">
        <v>105</v>
      </c>
      <c r="HWZ22" s="75" t="s">
        <v>105</v>
      </c>
      <c r="HXA22" s="75" t="s">
        <v>105</v>
      </c>
      <c r="HXB22" s="75" t="s">
        <v>105</v>
      </c>
      <c r="HXC22" s="75" t="s">
        <v>105</v>
      </c>
      <c r="HXD22" s="75" t="s">
        <v>105</v>
      </c>
      <c r="HXE22" s="75" t="s">
        <v>105</v>
      </c>
      <c r="HXF22" s="75" t="s">
        <v>105</v>
      </c>
      <c r="HXG22" s="75" t="s">
        <v>105</v>
      </c>
      <c r="HXH22" s="75" t="s">
        <v>105</v>
      </c>
      <c r="HXI22" s="75" t="s">
        <v>105</v>
      </c>
      <c r="HXJ22" s="75" t="s">
        <v>105</v>
      </c>
      <c r="HXK22" s="75" t="s">
        <v>105</v>
      </c>
      <c r="HXL22" s="75" t="s">
        <v>105</v>
      </c>
      <c r="HXM22" s="75" t="s">
        <v>105</v>
      </c>
      <c r="HXN22" s="75" t="s">
        <v>105</v>
      </c>
      <c r="HXO22" s="75" t="s">
        <v>105</v>
      </c>
      <c r="HXP22" s="75" t="s">
        <v>105</v>
      </c>
      <c r="HXQ22" s="75" t="s">
        <v>105</v>
      </c>
      <c r="HXR22" s="75" t="s">
        <v>105</v>
      </c>
      <c r="HXS22" s="75" t="s">
        <v>105</v>
      </c>
      <c r="HXT22" s="75" t="s">
        <v>105</v>
      </c>
      <c r="HXU22" s="75" t="s">
        <v>105</v>
      </c>
      <c r="HXV22" s="75" t="s">
        <v>105</v>
      </c>
      <c r="HXW22" s="75" t="s">
        <v>105</v>
      </c>
      <c r="HXX22" s="75" t="s">
        <v>105</v>
      </c>
      <c r="HXY22" s="75" t="s">
        <v>105</v>
      </c>
      <c r="HXZ22" s="75" t="s">
        <v>105</v>
      </c>
      <c r="HYA22" s="75" t="s">
        <v>105</v>
      </c>
      <c r="HYB22" s="75" t="s">
        <v>105</v>
      </c>
      <c r="HYC22" s="75" t="s">
        <v>105</v>
      </c>
      <c r="HYD22" s="75" t="s">
        <v>105</v>
      </c>
      <c r="HYE22" s="75" t="s">
        <v>105</v>
      </c>
      <c r="HYF22" s="75" t="s">
        <v>105</v>
      </c>
      <c r="HYG22" s="75" t="s">
        <v>105</v>
      </c>
      <c r="HYH22" s="75" t="s">
        <v>105</v>
      </c>
      <c r="HYI22" s="75" t="s">
        <v>105</v>
      </c>
      <c r="HYJ22" s="75" t="s">
        <v>105</v>
      </c>
      <c r="HYK22" s="75" t="s">
        <v>105</v>
      </c>
      <c r="HYL22" s="75" t="s">
        <v>105</v>
      </c>
      <c r="HYM22" s="75" t="s">
        <v>105</v>
      </c>
      <c r="HYN22" s="75" t="s">
        <v>105</v>
      </c>
      <c r="HYO22" s="75" t="s">
        <v>105</v>
      </c>
      <c r="HYP22" s="75" t="s">
        <v>105</v>
      </c>
      <c r="HYQ22" s="75" t="s">
        <v>105</v>
      </c>
      <c r="HYR22" s="75" t="s">
        <v>105</v>
      </c>
      <c r="HYS22" s="75" t="s">
        <v>105</v>
      </c>
      <c r="HYT22" s="75" t="s">
        <v>105</v>
      </c>
      <c r="HYU22" s="75" t="s">
        <v>105</v>
      </c>
      <c r="HYV22" s="75" t="s">
        <v>105</v>
      </c>
      <c r="HYW22" s="75" t="s">
        <v>105</v>
      </c>
      <c r="HYX22" s="75" t="s">
        <v>105</v>
      </c>
      <c r="HYY22" s="75" t="s">
        <v>105</v>
      </c>
      <c r="HYZ22" s="75" t="s">
        <v>105</v>
      </c>
      <c r="HZA22" s="75" t="s">
        <v>105</v>
      </c>
      <c r="HZB22" s="75" t="s">
        <v>105</v>
      </c>
      <c r="HZC22" s="75" t="s">
        <v>105</v>
      </c>
      <c r="HZD22" s="75" t="s">
        <v>105</v>
      </c>
      <c r="HZE22" s="75" t="s">
        <v>105</v>
      </c>
      <c r="HZF22" s="75" t="s">
        <v>105</v>
      </c>
      <c r="HZG22" s="75" t="s">
        <v>105</v>
      </c>
      <c r="HZH22" s="75" t="s">
        <v>105</v>
      </c>
      <c r="HZI22" s="75" t="s">
        <v>105</v>
      </c>
      <c r="HZJ22" s="75" t="s">
        <v>105</v>
      </c>
      <c r="HZK22" s="75" t="s">
        <v>105</v>
      </c>
      <c r="HZL22" s="75" t="s">
        <v>105</v>
      </c>
      <c r="HZM22" s="75" t="s">
        <v>105</v>
      </c>
      <c r="HZN22" s="75" t="s">
        <v>105</v>
      </c>
      <c r="HZO22" s="75" t="s">
        <v>105</v>
      </c>
      <c r="HZP22" s="75" t="s">
        <v>105</v>
      </c>
      <c r="HZQ22" s="75" t="s">
        <v>105</v>
      </c>
      <c r="HZR22" s="75" t="s">
        <v>105</v>
      </c>
      <c r="HZS22" s="75" t="s">
        <v>105</v>
      </c>
      <c r="HZT22" s="75" t="s">
        <v>105</v>
      </c>
      <c r="HZU22" s="75" t="s">
        <v>105</v>
      </c>
      <c r="HZV22" s="75" t="s">
        <v>105</v>
      </c>
      <c r="HZW22" s="75" t="s">
        <v>105</v>
      </c>
      <c r="HZX22" s="75" t="s">
        <v>105</v>
      </c>
      <c r="HZY22" s="75" t="s">
        <v>105</v>
      </c>
      <c r="HZZ22" s="75" t="s">
        <v>105</v>
      </c>
      <c r="IAA22" s="75" t="s">
        <v>105</v>
      </c>
      <c r="IAB22" s="75" t="s">
        <v>105</v>
      </c>
      <c r="IAC22" s="75" t="s">
        <v>105</v>
      </c>
      <c r="IAD22" s="75" t="s">
        <v>105</v>
      </c>
      <c r="IAE22" s="75" t="s">
        <v>105</v>
      </c>
      <c r="IAF22" s="75" t="s">
        <v>105</v>
      </c>
      <c r="IAG22" s="75" t="s">
        <v>105</v>
      </c>
      <c r="IAH22" s="75" t="s">
        <v>105</v>
      </c>
      <c r="IAI22" s="75" t="s">
        <v>105</v>
      </c>
      <c r="IAJ22" s="75" t="s">
        <v>105</v>
      </c>
      <c r="IAK22" s="75" t="s">
        <v>105</v>
      </c>
      <c r="IAL22" s="75" t="s">
        <v>105</v>
      </c>
      <c r="IAM22" s="75" t="s">
        <v>105</v>
      </c>
      <c r="IAN22" s="75" t="s">
        <v>105</v>
      </c>
      <c r="IAO22" s="75" t="s">
        <v>105</v>
      </c>
      <c r="IAP22" s="75" t="s">
        <v>105</v>
      </c>
      <c r="IAQ22" s="75" t="s">
        <v>105</v>
      </c>
      <c r="IAR22" s="75" t="s">
        <v>105</v>
      </c>
      <c r="IAS22" s="75" t="s">
        <v>105</v>
      </c>
      <c r="IAT22" s="75" t="s">
        <v>105</v>
      </c>
      <c r="IAU22" s="75" t="s">
        <v>105</v>
      </c>
      <c r="IAV22" s="75" t="s">
        <v>105</v>
      </c>
      <c r="IAW22" s="75" t="s">
        <v>105</v>
      </c>
      <c r="IAX22" s="75" t="s">
        <v>105</v>
      </c>
      <c r="IAY22" s="75" t="s">
        <v>105</v>
      </c>
      <c r="IAZ22" s="75" t="s">
        <v>105</v>
      </c>
      <c r="IBA22" s="75" t="s">
        <v>105</v>
      </c>
      <c r="IBB22" s="75" t="s">
        <v>105</v>
      </c>
      <c r="IBC22" s="75" t="s">
        <v>105</v>
      </c>
      <c r="IBD22" s="75" t="s">
        <v>105</v>
      </c>
      <c r="IBE22" s="75" t="s">
        <v>105</v>
      </c>
      <c r="IBF22" s="75" t="s">
        <v>105</v>
      </c>
      <c r="IBG22" s="75" t="s">
        <v>105</v>
      </c>
      <c r="IBH22" s="75" t="s">
        <v>105</v>
      </c>
      <c r="IBI22" s="75" t="s">
        <v>105</v>
      </c>
      <c r="IBJ22" s="75" t="s">
        <v>105</v>
      </c>
      <c r="IBK22" s="75" t="s">
        <v>105</v>
      </c>
      <c r="IBL22" s="75" t="s">
        <v>105</v>
      </c>
      <c r="IBM22" s="75" t="s">
        <v>105</v>
      </c>
      <c r="IBN22" s="75" t="s">
        <v>105</v>
      </c>
      <c r="IBO22" s="75" t="s">
        <v>105</v>
      </c>
      <c r="IBP22" s="75" t="s">
        <v>105</v>
      </c>
      <c r="IBQ22" s="75" t="s">
        <v>105</v>
      </c>
      <c r="IBR22" s="75" t="s">
        <v>105</v>
      </c>
      <c r="IBS22" s="75" t="s">
        <v>105</v>
      </c>
      <c r="IBT22" s="75" t="s">
        <v>105</v>
      </c>
      <c r="IBU22" s="75" t="s">
        <v>105</v>
      </c>
      <c r="IBV22" s="75" t="s">
        <v>105</v>
      </c>
      <c r="IBW22" s="75" t="s">
        <v>105</v>
      </c>
      <c r="IBX22" s="75" t="s">
        <v>105</v>
      </c>
      <c r="IBY22" s="75" t="s">
        <v>105</v>
      </c>
      <c r="IBZ22" s="75" t="s">
        <v>105</v>
      </c>
      <c r="ICA22" s="75" t="s">
        <v>105</v>
      </c>
      <c r="ICB22" s="75" t="s">
        <v>105</v>
      </c>
      <c r="ICC22" s="75" t="s">
        <v>105</v>
      </c>
      <c r="ICD22" s="75" t="s">
        <v>105</v>
      </c>
      <c r="ICE22" s="75" t="s">
        <v>105</v>
      </c>
      <c r="ICF22" s="75" t="s">
        <v>105</v>
      </c>
      <c r="ICG22" s="75" t="s">
        <v>105</v>
      </c>
      <c r="ICH22" s="75" t="s">
        <v>105</v>
      </c>
      <c r="ICI22" s="75" t="s">
        <v>105</v>
      </c>
      <c r="ICJ22" s="75" t="s">
        <v>105</v>
      </c>
      <c r="ICK22" s="75" t="s">
        <v>105</v>
      </c>
      <c r="ICL22" s="75" t="s">
        <v>105</v>
      </c>
      <c r="ICM22" s="75" t="s">
        <v>105</v>
      </c>
      <c r="ICN22" s="75" t="s">
        <v>105</v>
      </c>
      <c r="ICO22" s="75" t="s">
        <v>105</v>
      </c>
      <c r="ICP22" s="75" t="s">
        <v>105</v>
      </c>
      <c r="ICQ22" s="75" t="s">
        <v>105</v>
      </c>
      <c r="ICR22" s="75" t="s">
        <v>105</v>
      </c>
      <c r="ICS22" s="75" t="s">
        <v>105</v>
      </c>
      <c r="ICT22" s="75" t="s">
        <v>105</v>
      </c>
      <c r="ICU22" s="75" t="s">
        <v>105</v>
      </c>
      <c r="ICV22" s="75" t="s">
        <v>105</v>
      </c>
      <c r="ICW22" s="75" t="s">
        <v>105</v>
      </c>
      <c r="ICX22" s="75" t="s">
        <v>105</v>
      </c>
      <c r="ICY22" s="75" t="s">
        <v>105</v>
      </c>
      <c r="ICZ22" s="75" t="s">
        <v>105</v>
      </c>
      <c r="IDA22" s="75" t="s">
        <v>105</v>
      </c>
      <c r="IDB22" s="75" t="s">
        <v>105</v>
      </c>
      <c r="IDC22" s="75" t="s">
        <v>105</v>
      </c>
      <c r="IDD22" s="75" t="s">
        <v>105</v>
      </c>
      <c r="IDE22" s="75" t="s">
        <v>105</v>
      </c>
      <c r="IDF22" s="75" t="s">
        <v>105</v>
      </c>
      <c r="IDG22" s="75" t="s">
        <v>105</v>
      </c>
      <c r="IDH22" s="75" t="s">
        <v>105</v>
      </c>
      <c r="IDI22" s="75" t="s">
        <v>105</v>
      </c>
      <c r="IDJ22" s="75" t="s">
        <v>105</v>
      </c>
      <c r="IDK22" s="75" t="s">
        <v>105</v>
      </c>
      <c r="IDL22" s="75" t="s">
        <v>105</v>
      </c>
      <c r="IDM22" s="75" t="s">
        <v>105</v>
      </c>
      <c r="IDN22" s="75" t="s">
        <v>105</v>
      </c>
      <c r="IDO22" s="75" t="s">
        <v>105</v>
      </c>
      <c r="IDP22" s="75" t="s">
        <v>105</v>
      </c>
      <c r="IDQ22" s="75" t="s">
        <v>105</v>
      </c>
      <c r="IDR22" s="75" t="s">
        <v>105</v>
      </c>
      <c r="IDS22" s="75" t="s">
        <v>105</v>
      </c>
      <c r="IDT22" s="75" t="s">
        <v>105</v>
      </c>
      <c r="IDU22" s="75" t="s">
        <v>105</v>
      </c>
      <c r="IDV22" s="75" t="s">
        <v>105</v>
      </c>
      <c r="IDW22" s="75" t="s">
        <v>105</v>
      </c>
      <c r="IDX22" s="75" t="s">
        <v>105</v>
      </c>
      <c r="IDY22" s="75" t="s">
        <v>105</v>
      </c>
      <c r="IDZ22" s="75" t="s">
        <v>105</v>
      </c>
      <c r="IEA22" s="75" t="s">
        <v>105</v>
      </c>
      <c r="IEB22" s="75" t="s">
        <v>105</v>
      </c>
      <c r="IEC22" s="75" t="s">
        <v>105</v>
      </c>
      <c r="IED22" s="75" t="s">
        <v>105</v>
      </c>
      <c r="IEE22" s="75" t="s">
        <v>105</v>
      </c>
      <c r="IEF22" s="75" t="s">
        <v>105</v>
      </c>
      <c r="IEG22" s="75" t="s">
        <v>105</v>
      </c>
      <c r="IEH22" s="75" t="s">
        <v>105</v>
      </c>
      <c r="IEI22" s="75" t="s">
        <v>105</v>
      </c>
      <c r="IEJ22" s="75" t="s">
        <v>105</v>
      </c>
      <c r="IEK22" s="75" t="s">
        <v>105</v>
      </c>
      <c r="IEL22" s="75" t="s">
        <v>105</v>
      </c>
      <c r="IEM22" s="75" t="s">
        <v>105</v>
      </c>
      <c r="IEN22" s="75" t="s">
        <v>105</v>
      </c>
      <c r="IEO22" s="75" t="s">
        <v>105</v>
      </c>
      <c r="IEP22" s="75" t="s">
        <v>105</v>
      </c>
      <c r="IEQ22" s="75" t="s">
        <v>105</v>
      </c>
      <c r="IER22" s="75" t="s">
        <v>105</v>
      </c>
      <c r="IES22" s="75" t="s">
        <v>105</v>
      </c>
      <c r="IET22" s="75" t="s">
        <v>105</v>
      </c>
      <c r="IEU22" s="75" t="s">
        <v>105</v>
      </c>
      <c r="IEV22" s="75" t="s">
        <v>105</v>
      </c>
      <c r="IEW22" s="75" t="s">
        <v>105</v>
      </c>
      <c r="IEX22" s="75" t="s">
        <v>105</v>
      </c>
      <c r="IEY22" s="75" t="s">
        <v>105</v>
      </c>
      <c r="IEZ22" s="75" t="s">
        <v>105</v>
      </c>
      <c r="IFA22" s="75" t="s">
        <v>105</v>
      </c>
      <c r="IFB22" s="75" t="s">
        <v>105</v>
      </c>
      <c r="IFC22" s="75" t="s">
        <v>105</v>
      </c>
      <c r="IFD22" s="75" t="s">
        <v>105</v>
      </c>
      <c r="IFE22" s="75" t="s">
        <v>105</v>
      </c>
      <c r="IFF22" s="75" t="s">
        <v>105</v>
      </c>
      <c r="IFG22" s="75" t="s">
        <v>105</v>
      </c>
      <c r="IFH22" s="75" t="s">
        <v>105</v>
      </c>
      <c r="IFI22" s="75" t="s">
        <v>105</v>
      </c>
      <c r="IFJ22" s="75" t="s">
        <v>105</v>
      </c>
      <c r="IFK22" s="75" t="s">
        <v>105</v>
      </c>
      <c r="IFL22" s="75" t="s">
        <v>105</v>
      </c>
      <c r="IFM22" s="75" t="s">
        <v>105</v>
      </c>
      <c r="IFN22" s="75" t="s">
        <v>105</v>
      </c>
      <c r="IFO22" s="75" t="s">
        <v>105</v>
      </c>
      <c r="IFP22" s="75" t="s">
        <v>105</v>
      </c>
      <c r="IFQ22" s="75" t="s">
        <v>105</v>
      </c>
      <c r="IFR22" s="75" t="s">
        <v>105</v>
      </c>
      <c r="IFS22" s="75" t="s">
        <v>105</v>
      </c>
      <c r="IFT22" s="75" t="s">
        <v>105</v>
      </c>
      <c r="IFU22" s="75" t="s">
        <v>105</v>
      </c>
      <c r="IFV22" s="75" t="s">
        <v>105</v>
      </c>
      <c r="IFW22" s="75" t="s">
        <v>105</v>
      </c>
      <c r="IFX22" s="75" t="s">
        <v>105</v>
      </c>
      <c r="IFY22" s="75" t="s">
        <v>105</v>
      </c>
      <c r="IFZ22" s="75" t="s">
        <v>105</v>
      </c>
      <c r="IGA22" s="75" t="s">
        <v>105</v>
      </c>
      <c r="IGB22" s="75" t="s">
        <v>105</v>
      </c>
      <c r="IGC22" s="75" t="s">
        <v>105</v>
      </c>
      <c r="IGD22" s="75" t="s">
        <v>105</v>
      </c>
      <c r="IGE22" s="75" t="s">
        <v>105</v>
      </c>
      <c r="IGF22" s="75" t="s">
        <v>105</v>
      </c>
      <c r="IGG22" s="75" t="s">
        <v>105</v>
      </c>
      <c r="IGH22" s="75" t="s">
        <v>105</v>
      </c>
      <c r="IGI22" s="75" t="s">
        <v>105</v>
      </c>
      <c r="IGJ22" s="75" t="s">
        <v>105</v>
      </c>
      <c r="IGK22" s="75" t="s">
        <v>105</v>
      </c>
      <c r="IGL22" s="75" t="s">
        <v>105</v>
      </c>
      <c r="IGM22" s="75" t="s">
        <v>105</v>
      </c>
      <c r="IGN22" s="75" t="s">
        <v>105</v>
      </c>
      <c r="IGO22" s="75" t="s">
        <v>105</v>
      </c>
      <c r="IGP22" s="75" t="s">
        <v>105</v>
      </c>
      <c r="IGQ22" s="75" t="s">
        <v>105</v>
      </c>
      <c r="IGR22" s="75" t="s">
        <v>105</v>
      </c>
      <c r="IGS22" s="75" t="s">
        <v>105</v>
      </c>
      <c r="IGT22" s="75" t="s">
        <v>105</v>
      </c>
      <c r="IGU22" s="75" t="s">
        <v>105</v>
      </c>
      <c r="IGV22" s="75" t="s">
        <v>105</v>
      </c>
      <c r="IGW22" s="75" t="s">
        <v>105</v>
      </c>
      <c r="IGX22" s="75" t="s">
        <v>105</v>
      </c>
      <c r="IGY22" s="75" t="s">
        <v>105</v>
      </c>
      <c r="IGZ22" s="75" t="s">
        <v>105</v>
      </c>
      <c r="IHA22" s="75" t="s">
        <v>105</v>
      </c>
      <c r="IHB22" s="75" t="s">
        <v>105</v>
      </c>
      <c r="IHC22" s="75" t="s">
        <v>105</v>
      </c>
      <c r="IHD22" s="75" t="s">
        <v>105</v>
      </c>
      <c r="IHE22" s="75" t="s">
        <v>105</v>
      </c>
      <c r="IHF22" s="75" t="s">
        <v>105</v>
      </c>
      <c r="IHG22" s="75" t="s">
        <v>105</v>
      </c>
      <c r="IHH22" s="75" t="s">
        <v>105</v>
      </c>
      <c r="IHI22" s="75" t="s">
        <v>105</v>
      </c>
      <c r="IHJ22" s="75" t="s">
        <v>105</v>
      </c>
      <c r="IHK22" s="75" t="s">
        <v>105</v>
      </c>
      <c r="IHL22" s="75" t="s">
        <v>105</v>
      </c>
      <c r="IHM22" s="75" t="s">
        <v>105</v>
      </c>
      <c r="IHN22" s="75" t="s">
        <v>105</v>
      </c>
      <c r="IHO22" s="75" t="s">
        <v>105</v>
      </c>
      <c r="IHP22" s="75" t="s">
        <v>105</v>
      </c>
      <c r="IHQ22" s="75" t="s">
        <v>105</v>
      </c>
      <c r="IHR22" s="75" t="s">
        <v>105</v>
      </c>
      <c r="IHS22" s="75" t="s">
        <v>105</v>
      </c>
      <c r="IHT22" s="75" t="s">
        <v>105</v>
      </c>
      <c r="IHU22" s="75" t="s">
        <v>105</v>
      </c>
      <c r="IHV22" s="75" t="s">
        <v>105</v>
      </c>
      <c r="IHW22" s="75" t="s">
        <v>105</v>
      </c>
      <c r="IHX22" s="75" t="s">
        <v>105</v>
      </c>
      <c r="IHY22" s="75" t="s">
        <v>105</v>
      </c>
      <c r="IHZ22" s="75" t="s">
        <v>105</v>
      </c>
      <c r="IIA22" s="75" t="s">
        <v>105</v>
      </c>
      <c r="IIB22" s="75" t="s">
        <v>105</v>
      </c>
      <c r="IIC22" s="75" t="s">
        <v>105</v>
      </c>
      <c r="IID22" s="75" t="s">
        <v>105</v>
      </c>
      <c r="IIE22" s="75" t="s">
        <v>105</v>
      </c>
      <c r="IIF22" s="75" t="s">
        <v>105</v>
      </c>
      <c r="IIG22" s="75" t="s">
        <v>105</v>
      </c>
      <c r="IIH22" s="75" t="s">
        <v>105</v>
      </c>
      <c r="III22" s="75" t="s">
        <v>105</v>
      </c>
      <c r="IIJ22" s="75" t="s">
        <v>105</v>
      </c>
      <c r="IIK22" s="75" t="s">
        <v>105</v>
      </c>
      <c r="IIL22" s="75" t="s">
        <v>105</v>
      </c>
      <c r="IIM22" s="75" t="s">
        <v>105</v>
      </c>
      <c r="IIN22" s="75" t="s">
        <v>105</v>
      </c>
      <c r="IIO22" s="75" t="s">
        <v>105</v>
      </c>
      <c r="IIP22" s="75" t="s">
        <v>105</v>
      </c>
      <c r="IIQ22" s="75" t="s">
        <v>105</v>
      </c>
      <c r="IIR22" s="75" t="s">
        <v>105</v>
      </c>
      <c r="IIS22" s="75" t="s">
        <v>105</v>
      </c>
      <c r="IIT22" s="75" t="s">
        <v>105</v>
      </c>
      <c r="IIU22" s="75" t="s">
        <v>105</v>
      </c>
      <c r="IIV22" s="75" t="s">
        <v>105</v>
      </c>
      <c r="IIW22" s="75" t="s">
        <v>105</v>
      </c>
      <c r="IIX22" s="75" t="s">
        <v>105</v>
      </c>
      <c r="IIY22" s="75" t="s">
        <v>105</v>
      </c>
      <c r="IIZ22" s="75" t="s">
        <v>105</v>
      </c>
      <c r="IJA22" s="75" t="s">
        <v>105</v>
      </c>
      <c r="IJB22" s="75" t="s">
        <v>105</v>
      </c>
      <c r="IJC22" s="75" t="s">
        <v>105</v>
      </c>
      <c r="IJD22" s="75" t="s">
        <v>105</v>
      </c>
      <c r="IJE22" s="75" t="s">
        <v>105</v>
      </c>
      <c r="IJF22" s="75" t="s">
        <v>105</v>
      </c>
      <c r="IJG22" s="75" t="s">
        <v>105</v>
      </c>
      <c r="IJH22" s="75" t="s">
        <v>105</v>
      </c>
      <c r="IJI22" s="75" t="s">
        <v>105</v>
      </c>
      <c r="IJJ22" s="75" t="s">
        <v>105</v>
      </c>
      <c r="IJK22" s="75" t="s">
        <v>105</v>
      </c>
      <c r="IJL22" s="75" t="s">
        <v>105</v>
      </c>
      <c r="IJM22" s="75" t="s">
        <v>105</v>
      </c>
      <c r="IJN22" s="75" t="s">
        <v>105</v>
      </c>
      <c r="IJO22" s="75" t="s">
        <v>105</v>
      </c>
      <c r="IJP22" s="75" t="s">
        <v>105</v>
      </c>
      <c r="IJQ22" s="75" t="s">
        <v>105</v>
      </c>
      <c r="IJR22" s="75" t="s">
        <v>105</v>
      </c>
      <c r="IJS22" s="75" t="s">
        <v>105</v>
      </c>
      <c r="IJT22" s="75" t="s">
        <v>105</v>
      </c>
      <c r="IJU22" s="75" t="s">
        <v>105</v>
      </c>
      <c r="IJV22" s="75" t="s">
        <v>105</v>
      </c>
      <c r="IJW22" s="75" t="s">
        <v>105</v>
      </c>
      <c r="IJX22" s="75" t="s">
        <v>105</v>
      </c>
      <c r="IJY22" s="75" t="s">
        <v>105</v>
      </c>
      <c r="IJZ22" s="75" t="s">
        <v>105</v>
      </c>
      <c r="IKA22" s="75" t="s">
        <v>105</v>
      </c>
      <c r="IKB22" s="75" t="s">
        <v>105</v>
      </c>
      <c r="IKC22" s="75" t="s">
        <v>105</v>
      </c>
      <c r="IKD22" s="75" t="s">
        <v>105</v>
      </c>
      <c r="IKE22" s="75" t="s">
        <v>105</v>
      </c>
      <c r="IKF22" s="75" t="s">
        <v>105</v>
      </c>
      <c r="IKG22" s="75" t="s">
        <v>105</v>
      </c>
      <c r="IKH22" s="75" t="s">
        <v>105</v>
      </c>
      <c r="IKI22" s="75" t="s">
        <v>105</v>
      </c>
      <c r="IKJ22" s="75" t="s">
        <v>105</v>
      </c>
      <c r="IKK22" s="75" t="s">
        <v>105</v>
      </c>
      <c r="IKL22" s="75" t="s">
        <v>105</v>
      </c>
      <c r="IKM22" s="75" t="s">
        <v>105</v>
      </c>
      <c r="IKN22" s="75" t="s">
        <v>105</v>
      </c>
      <c r="IKO22" s="75" t="s">
        <v>105</v>
      </c>
      <c r="IKP22" s="75" t="s">
        <v>105</v>
      </c>
      <c r="IKQ22" s="75" t="s">
        <v>105</v>
      </c>
      <c r="IKR22" s="75" t="s">
        <v>105</v>
      </c>
      <c r="IKS22" s="75" t="s">
        <v>105</v>
      </c>
      <c r="IKT22" s="75" t="s">
        <v>105</v>
      </c>
      <c r="IKU22" s="75" t="s">
        <v>105</v>
      </c>
      <c r="IKV22" s="75" t="s">
        <v>105</v>
      </c>
      <c r="IKW22" s="75" t="s">
        <v>105</v>
      </c>
      <c r="IKX22" s="75" t="s">
        <v>105</v>
      </c>
      <c r="IKY22" s="75" t="s">
        <v>105</v>
      </c>
      <c r="IKZ22" s="75" t="s">
        <v>105</v>
      </c>
      <c r="ILA22" s="75" t="s">
        <v>105</v>
      </c>
      <c r="ILB22" s="75" t="s">
        <v>105</v>
      </c>
      <c r="ILC22" s="75" t="s">
        <v>105</v>
      </c>
      <c r="ILD22" s="75" t="s">
        <v>105</v>
      </c>
      <c r="ILE22" s="75" t="s">
        <v>105</v>
      </c>
      <c r="ILF22" s="75" t="s">
        <v>105</v>
      </c>
      <c r="ILG22" s="75" t="s">
        <v>105</v>
      </c>
      <c r="ILH22" s="75" t="s">
        <v>105</v>
      </c>
      <c r="ILI22" s="75" t="s">
        <v>105</v>
      </c>
      <c r="ILJ22" s="75" t="s">
        <v>105</v>
      </c>
      <c r="ILK22" s="75" t="s">
        <v>105</v>
      </c>
      <c r="ILL22" s="75" t="s">
        <v>105</v>
      </c>
      <c r="ILM22" s="75" t="s">
        <v>105</v>
      </c>
      <c r="ILN22" s="75" t="s">
        <v>105</v>
      </c>
      <c r="ILO22" s="75" t="s">
        <v>105</v>
      </c>
      <c r="ILP22" s="75" t="s">
        <v>105</v>
      </c>
      <c r="ILQ22" s="75" t="s">
        <v>105</v>
      </c>
      <c r="ILR22" s="75" t="s">
        <v>105</v>
      </c>
      <c r="ILS22" s="75" t="s">
        <v>105</v>
      </c>
      <c r="ILT22" s="75" t="s">
        <v>105</v>
      </c>
      <c r="ILU22" s="75" t="s">
        <v>105</v>
      </c>
      <c r="ILV22" s="75" t="s">
        <v>105</v>
      </c>
      <c r="ILW22" s="75" t="s">
        <v>105</v>
      </c>
      <c r="ILX22" s="75" t="s">
        <v>105</v>
      </c>
      <c r="ILY22" s="75" t="s">
        <v>105</v>
      </c>
      <c r="ILZ22" s="75" t="s">
        <v>105</v>
      </c>
      <c r="IMA22" s="75" t="s">
        <v>105</v>
      </c>
      <c r="IMB22" s="75" t="s">
        <v>105</v>
      </c>
      <c r="IMC22" s="75" t="s">
        <v>105</v>
      </c>
      <c r="IMD22" s="75" t="s">
        <v>105</v>
      </c>
      <c r="IME22" s="75" t="s">
        <v>105</v>
      </c>
      <c r="IMF22" s="75" t="s">
        <v>105</v>
      </c>
      <c r="IMG22" s="75" t="s">
        <v>105</v>
      </c>
      <c r="IMH22" s="75" t="s">
        <v>105</v>
      </c>
      <c r="IMI22" s="75" t="s">
        <v>105</v>
      </c>
      <c r="IMJ22" s="75" t="s">
        <v>105</v>
      </c>
      <c r="IMK22" s="75" t="s">
        <v>105</v>
      </c>
      <c r="IML22" s="75" t="s">
        <v>105</v>
      </c>
      <c r="IMM22" s="75" t="s">
        <v>105</v>
      </c>
      <c r="IMN22" s="75" t="s">
        <v>105</v>
      </c>
      <c r="IMO22" s="75" t="s">
        <v>105</v>
      </c>
      <c r="IMP22" s="75" t="s">
        <v>105</v>
      </c>
      <c r="IMQ22" s="75" t="s">
        <v>105</v>
      </c>
      <c r="IMR22" s="75" t="s">
        <v>105</v>
      </c>
      <c r="IMS22" s="75" t="s">
        <v>105</v>
      </c>
      <c r="IMT22" s="75" t="s">
        <v>105</v>
      </c>
      <c r="IMU22" s="75" t="s">
        <v>105</v>
      </c>
      <c r="IMV22" s="75" t="s">
        <v>105</v>
      </c>
      <c r="IMW22" s="75" t="s">
        <v>105</v>
      </c>
      <c r="IMX22" s="75" t="s">
        <v>105</v>
      </c>
      <c r="IMY22" s="75" t="s">
        <v>105</v>
      </c>
      <c r="IMZ22" s="75" t="s">
        <v>105</v>
      </c>
      <c r="INA22" s="75" t="s">
        <v>105</v>
      </c>
      <c r="INB22" s="75" t="s">
        <v>105</v>
      </c>
      <c r="INC22" s="75" t="s">
        <v>105</v>
      </c>
      <c r="IND22" s="75" t="s">
        <v>105</v>
      </c>
      <c r="INE22" s="75" t="s">
        <v>105</v>
      </c>
      <c r="INF22" s="75" t="s">
        <v>105</v>
      </c>
      <c r="ING22" s="75" t="s">
        <v>105</v>
      </c>
      <c r="INH22" s="75" t="s">
        <v>105</v>
      </c>
      <c r="INI22" s="75" t="s">
        <v>105</v>
      </c>
      <c r="INJ22" s="75" t="s">
        <v>105</v>
      </c>
      <c r="INK22" s="75" t="s">
        <v>105</v>
      </c>
      <c r="INL22" s="75" t="s">
        <v>105</v>
      </c>
      <c r="INM22" s="75" t="s">
        <v>105</v>
      </c>
      <c r="INN22" s="75" t="s">
        <v>105</v>
      </c>
      <c r="INO22" s="75" t="s">
        <v>105</v>
      </c>
      <c r="INP22" s="75" t="s">
        <v>105</v>
      </c>
      <c r="INQ22" s="75" t="s">
        <v>105</v>
      </c>
      <c r="INR22" s="75" t="s">
        <v>105</v>
      </c>
      <c r="INS22" s="75" t="s">
        <v>105</v>
      </c>
      <c r="INT22" s="75" t="s">
        <v>105</v>
      </c>
      <c r="INU22" s="75" t="s">
        <v>105</v>
      </c>
      <c r="INV22" s="75" t="s">
        <v>105</v>
      </c>
      <c r="INW22" s="75" t="s">
        <v>105</v>
      </c>
      <c r="INX22" s="75" t="s">
        <v>105</v>
      </c>
      <c r="INY22" s="75" t="s">
        <v>105</v>
      </c>
      <c r="INZ22" s="75" t="s">
        <v>105</v>
      </c>
      <c r="IOA22" s="75" t="s">
        <v>105</v>
      </c>
      <c r="IOB22" s="75" t="s">
        <v>105</v>
      </c>
      <c r="IOC22" s="75" t="s">
        <v>105</v>
      </c>
      <c r="IOD22" s="75" t="s">
        <v>105</v>
      </c>
      <c r="IOE22" s="75" t="s">
        <v>105</v>
      </c>
      <c r="IOF22" s="75" t="s">
        <v>105</v>
      </c>
      <c r="IOG22" s="75" t="s">
        <v>105</v>
      </c>
      <c r="IOH22" s="75" t="s">
        <v>105</v>
      </c>
      <c r="IOI22" s="75" t="s">
        <v>105</v>
      </c>
      <c r="IOJ22" s="75" t="s">
        <v>105</v>
      </c>
      <c r="IOK22" s="75" t="s">
        <v>105</v>
      </c>
      <c r="IOL22" s="75" t="s">
        <v>105</v>
      </c>
      <c r="IOM22" s="75" t="s">
        <v>105</v>
      </c>
      <c r="ION22" s="75" t="s">
        <v>105</v>
      </c>
      <c r="IOO22" s="75" t="s">
        <v>105</v>
      </c>
      <c r="IOP22" s="75" t="s">
        <v>105</v>
      </c>
      <c r="IOQ22" s="75" t="s">
        <v>105</v>
      </c>
      <c r="IOR22" s="75" t="s">
        <v>105</v>
      </c>
      <c r="IOS22" s="75" t="s">
        <v>105</v>
      </c>
      <c r="IOT22" s="75" t="s">
        <v>105</v>
      </c>
      <c r="IOU22" s="75" t="s">
        <v>105</v>
      </c>
      <c r="IOV22" s="75" t="s">
        <v>105</v>
      </c>
      <c r="IOW22" s="75" t="s">
        <v>105</v>
      </c>
      <c r="IOX22" s="75" t="s">
        <v>105</v>
      </c>
      <c r="IOY22" s="75" t="s">
        <v>105</v>
      </c>
      <c r="IOZ22" s="75" t="s">
        <v>105</v>
      </c>
      <c r="IPA22" s="75" t="s">
        <v>105</v>
      </c>
      <c r="IPB22" s="75" t="s">
        <v>105</v>
      </c>
      <c r="IPC22" s="75" t="s">
        <v>105</v>
      </c>
      <c r="IPD22" s="75" t="s">
        <v>105</v>
      </c>
      <c r="IPE22" s="75" t="s">
        <v>105</v>
      </c>
      <c r="IPF22" s="75" t="s">
        <v>105</v>
      </c>
      <c r="IPG22" s="75" t="s">
        <v>105</v>
      </c>
      <c r="IPH22" s="75" t="s">
        <v>105</v>
      </c>
      <c r="IPI22" s="75" t="s">
        <v>105</v>
      </c>
      <c r="IPJ22" s="75" t="s">
        <v>105</v>
      </c>
      <c r="IPK22" s="75" t="s">
        <v>105</v>
      </c>
      <c r="IPL22" s="75" t="s">
        <v>105</v>
      </c>
      <c r="IPM22" s="75" t="s">
        <v>105</v>
      </c>
      <c r="IPN22" s="75" t="s">
        <v>105</v>
      </c>
      <c r="IPO22" s="75" t="s">
        <v>105</v>
      </c>
      <c r="IPP22" s="75" t="s">
        <v>105</v>
      </c>
      <c r="IPQ22" s="75" t="s">
        <v>105</v>
      </c>
      <c r="IPR22" s="75" t="s">
        <v>105</v>
      </c>
      <c r="IPS22" s="75" t="s">
        <v>105</v>
      </c>
      <c r="IPT22" s="75" t="s">
        <v>105</v>
      </c>
      <c r="IPU22" s="75" t="s">
        <v>105</v>
      </c>
      <c r="IPV22" s="75" t="s">
        <v>105</v>
      </c>
      <c r="IPW22" s="75" t="s">
        <v>105</v>
      </c>
      <c r="IPX22" s="75" t="s">
        <v>105</v>
      </c>
      <c r="IPY22" s="75" t="s">
        <v>105</v>
      </c>
      <c r="IPZ22" s="75" t="s">
        <v>105</v>
      </c>
      <c r="IQA22" s="75" t="s">
        <v>105</v>
      </c>
      <c r="IQB22" s="75" t="s">
        <v>105</v>
      </c>
      <c r="IQC22" s="75" t="s">
        <v>105</v>
      </c>
      <c r="IQD22" s="75" t="s">
        <v>105</v>
      </c>
      <c r="IQE22" s="75" t="s">
        <v>105</v>
      </c>
      <c r="IQF22" s="75" t="s">
        <v>105</v>
      </c>
      <c r="IQG22" s="75" t="s">
        <v>105</v>
      </c>
      <c r="IQH22" s="75" t="s">
        <v>105</v>
      </c>
      <c r="IQI22" s="75" t="s">
        <v>105</v>
      </c>
      <c r="IQJ22" s="75" t="s">
        <v>105</v>
      </c>
      <c r="IQK22" s="75" t="s">
        <v>105</v>
      </c>
      <c r="IQL22" s="75" t="s">
        <v>105</v>
      </c>
      <c r="IQM22" s="75" t="s">
        <v>105</v>
      </c>
      <c r="IQN22" s="75" t="s">
        <v>105</v>
      </c>
      <c r="IQO22" s="75" t="s">
        <v>105</v>
      </c>
      <c r="IQP22" s="75" t="s">
        <v>105</v>
      </c>
      <c r="IQQ22" s="75" t="s">
        <v>105</v>
      </c>
      <c r="IQR22" s="75" t="s">
        <v>105</v>
      </c>
      <c r="IQS22" s="75" t="s">
        <v>105</v>
      </c>
      <c r="IQT22" s="75" t="s">
        <v>105</v>
      </c>
      <c r="IQU22" s="75" t="s">
        <v>105</v>
      </c>
      <c r="IQV22" s="75" t="s">
        <v>105</v>
      </c>
      <c r="IQW22" s="75" t="s">
        <v>105</v>
      </c>
      <c r="IQX22" s="75" t="s">
        <v>105</v>
      </c>
      <c r="IQY22" s="75" t="s">
        <v>105</v>
      </c>
      <c r="IQZ22" s="75" t="s">
        <v>105</v>
      </c>
      <c r="IRA22" s="75" t="s">
        <v>105</v>
      </c>
      <c r="IRB22" s="75" t="s">
        <v>105</v>
      </c>
      <c r="IRC22" s="75" t="s">
        <v>105</v>
      </c>
      <c r="IRD22" s="75" t="s">
        <v>105</v>
      </c>
      <c r="IRE22" s="75" t="s">
        <v>105</v>
      </c>
      <c r="IRF22" s="75" t="s">
        <v>105</v>
      </c>
      <c r="IRG22" s="75" t="s">
        <v>105</v>
      </c>
      <c r="IRH22" s="75" t="s">
        <v>105</v>
      </c>
      <c r="IRI22" s="75" t="s">
        <v>105</v>
      </c>
      <c r="IRJ22" s="75" t="s">
        <v>105</v>
      </c>
      <c r="IRK22" s="75" t="s">
        <v>105</v>
      </c>
      <c r="IRL22" s="75" t="s">
        <v>105</v>
      </c>
      <c r="IRM22" s="75" t="s">
        <v>105</v>
      </c>
      <c r="IRN22" s="75" t="s">
        <v>105</v>
      </c>
      <c r="IRO22" s="75" t="s">
        <v>105</v>
      </c>
      <c r="IRP22" s="75" t="s">
        <v>105</v>
      </c>
      <c r="IRQ22" s="75" t="s">
        <v>105</v>
      </c>
      <c r="IRR22" s="75" t="s">
        <v>105</v>
      </c>
      <c r="IRS22" s="75" t="s">
        <v>105</v>
      </c>
      <c r="IRT22" s="75" t="s">
        <v>105</v>
      </c>
      <c r="IRU22" s="75" t="s">
        <v>105</v>
      </c>
      <c r="IRV22" s="75" t="s">
        <v>105</v>
      </c>
      <c r="IRW22" s="75" t="s">
        <v>105</v>
      </c>
      <c r="IRX22" s="75" t="s">
        <v>105</v>
      </c>
      <c r="IRY22" s="75" t="s">
        <v>105</v>
      </c>
      <c r="IRZ22" s="75" t="s">
        <v>105</v>
      </c>
      <c r="ISA22" s="75" t="s">
        <v>105</v>
      </c>
      <c r="ISB22" s="75" t="s">
        <v>105</v>
      </c>
      <c r="ISC22" s="75" t="s">
        <v>105</v>
      </c>
      <c r="ISD22" s="75" t="s">
        <v>105</v>
      </c>
      <c r="ISE22" s="75" t="s">
        <v>105</v>
      </c>
      <c r="ISF22" s="75" t="s">
        <v>105</v>
      </c>
      <c r="ISG22" s="75" t="s">
        <v>105</v>
      </c>
      <c r="ISH22" s="75" t="s">
        <v>105</v>
      </c>
      <c r="ISI22" s="75" t="s">
        <v>105</v>
      </c>
      <c r="ISJ22" s="75" t="s">
        <v>105</v>
      </c>
      <c r="ISK22" s="75" t="s">
        <v>105</v>
      </c>
      <c r="ISL22" s="75" t="s">
        <v>105</v>
      </c>
      <c r="ISM22" s="75" t="s">
        <v>105</v>
      </c>
      <c r="ISN22" s="75" t="s">
        <v>105</v>
      </c>
      <c r="ISO22" s="75" t="s">
        <v>105</v>
      </c>
      <c r="ISP22" s="75" t="s">
        <v>105</v>
      </c>
      <c r="ISQ22" s="75" t="s">
        <v>105</v>
      </c>
      <c r="ISR22" s="75" t="s">
        <v>105</v>
      </c>
      <c r="ISS22" s="75" t="s">
        <v>105</v>
      </c>
      <c r="IST22" s="75" t="s">
        <v>105</v>
      </c>
      <c r="ISU22" s="75" t="s">
        <v>105</v>
      </c>
      <c r="ISV22" s="75" t="s">
        <v>105</v>
      </c>
      <c r="ISW22" s="75" t="s">
        <v>105</v>
      </c>
      <c r="ISX22" s="75" t="s">
        <v>105</v>
      </c>
      <c r="ISY22" s="75" t="s">
        <v>105</v>
      </c>
      <c r="ISZ22" s="75" t="s">
        <v>105</v>
      </c>
      <c r="ITA22" s="75" t="s">
        <v>105</v>
      </c>
      <c r="ITB22" s="75" t="s">
        <v>105</v>
      </c>
      <c r="ITC22" s="75" t="s">
        <v>105</v>
      </c>
      <c r="ITD22" s="75" t="s">
        <v>105</v>
      </c>
      <c r="ITE22" s="75" t="s">
        <v>105</v>
      </c>
      <c r="ITF22" s="75" t="s">
        <v>105</v>
      </c>
      <c r="ITG22" s="75" t="s">
        <v>105</v>
      </c>
      <c r="ITH22" s="75" t="s">
        <v>105</v>
      </c>
      <c r="ITI22" s="75" t="s">
        <v>105</v>
      </c>
      <c r="ITJ22" s="75" t="s">
        <v>105</v>
      </c>
      <c r="ITK22" s="75" t="s">
        <v>105</v>
      </c>
      <c r="ITL22" s="75" t="s">
        <v>105</v>
      </c>
      <c r="ITM22" s="75" t="s">
        <v>105</v>
      </c>
      <c r="ITN22" s="75" t="s">
        <v>105</v>
      </c>
      <c r="ITO22" s="75" t="s">
        <v>105</v>
      </c>
      <c r="ITP22" s="75" t="s">
        <v>105</v>
      </c>
      <c r="ITQ22" s="75" t="s">
        <v>105</v>
      </c>
      <c r="ITR22" s="75" t="s">
        <v>105</v>
      </c>
      <c r="ITS22" s="75" t="s">
        <v>105</v>
      </c>
      <c r="ITT22" s="75" t="s">
        <v>105</v>
      </c>
      <c r="ITU22" s="75" t="s">
        <v>105</v>
      </c>
      <c r="ITV22" s="75" t="s">
        <v>105</v>
      </c>
      <c r="ITW22" s="75" t="s">
        <v>105</v>
      </c>
      <c r="ITX22" s="75" t="s">
        <v>105</v>
      </c>
      <c r="ITY22" s="75" t="s">
        <v>105</v>
      </c>
      <c r="ITZ22" s="75" t="s">
        <v>105</v>
      </c>
      <c r="IUA22" s="75" t="s">
        <v>105</v>
      </c>
      <c r="IUB22" s="75" t="s">
        <v>105</v>
      </c>
      <c r="IUC22" s="75" t="s">
        <v>105</v>
      </c>
      <c r="IUD22" s="75" t="s">
        <v>105</v>
      </c>
      <c r="IUE22" s="75" t="s">
        <v>105</v>
      </c>
      <c r="IUF22" s="75" t="s">
        <v>105</v>
      </c>
      <c r="IUG22" s="75" t="s">
        <v>105</v>
      </c>
      <c r="IUH22" s="75" t="s">
        <v>105</v>
      </c>
      <c r="IUI22" s="75" t="s">
        <v>105</v>
      </c>
      <c r="IUJ22" s="75" t="s">
        <v>105</v>
      </c>
      <c r="IUK22" s="75" t="s">
        <v>105</v>
      </c>
      <c r="IUL22" s="75" t="s">
        <v>105</v>
      </c>
      <c r="IUM22" s="75" t="s">
        <v>105</v>
      </c>
      <c r="IUN22" s="75" t="s">
        <v>105</v>
      </c>
      <c r="IUO22" s="75" t="s">
        <v>105</v>
      </c>
      <c r="IUP22" s="75" t="s">
        <v>105</v>
      </c>
      <c r="IUQ22" s="75" t="s">
        <v>105</v>
      </c>
      <c r="IUR22" s="75" t="s">
        <v>105</v>
      </c>
      <c r="IUS22" s="75" t="s">
        <v>105</v>
      </c>
      <c r="IUT22" s="75" t="s">
        <v>105</v>
      </c>
      <c r="IUU22" s="75" t="s">
        <v>105</v>
      </c>
      <c r="IUV22" s="75" t="s">
        <v>105</v>
      </c>
      <c r="IUW22" s="75" t="s">
        <v>105</v>
      </c>
      <c r="IUX22" s="75" t="s">
        <v>105</v>
      </c>
      <c r="IUY22" s="75" t="s">
        <v>105</v>
      </c>
      <c r="IUZ22" s="75" t="s">
        <v>105</v>
      </c>
      <c r="IVA22" s="75" t="s">
        <v>105</v>
      </c>
      <c r="IVB22" s="75" t="s">
        <v>105</v>
      </c>
      <c r="IVC22" s="75" t="s">
        <v>105</v>
      </c>
      <c r="IVD22" s="75" t="s">
        <v>105</v>
      </c>
      <c r="IVE22" s="75" t="s">
        <v>105</v>
      </c>
      <c r="IVF22" s="75" t="s">
        <v>105</v>
      </c>
      <c r="IVG22" s="75" t="s">
        <v>105</v>
      </c>
      <c r="IVH22" s="75" t="s">
        <v>105</v>
      </c>
      <c r="IVI22" s="75" t="s">
        <v>105</v>
      </c>
      <c r="IVJ22" s="75" t="s">
        <v>105</v>
      </c>
      <c r="IVK22" s="75" t="s">
        <v>105</v>
      </c>
      <c r="IVL22" s="75" t="s">
        <v>105</v>
      </c>
      <c r="IVM22" s="75" t="s">
        <v>105</v>
      </c>
      <c r="IVN22" s="75" t="s">
        <v>105</v>
      </c>
      <c r="IVO22" s="75" t="s">
        <v>105</v>
      </c>
      <c r="IVP22" s="75" t="s">
        <v>105</v>
      </c>
      <c r="IVQ22" s="75" t="s">
        <v>105</v>
      </c>
      <c r="IVR22" s="75" t="s">
        <v>105</v>
      </c>
      <c r="IVS22" s="75" t="s">
        <v>105</v>
      </c>
      <c r="IVT22" s="75" t="s">
        <v>105</v>
      </c>
      <c r="IVU22" s="75" t="s">
        <v>105</v>
      </c>
      <c r="IVV22" s="75" t="s">
        <v>105</v>
      </c>
      <c r="IVW22" s="75" t="s">
        <v>105</v>
      </c>
      <c r="IVX22" s="75" t="s">
        <v>105</v>
      </c>
      <c r="IVY22" s="75" t="s">
        <v>105</v>
      </c>
      <c r="IVZ22" s="75" t="s">
        <v>105</v>
      </c>
      <c r="IWA22" s="75" t="s">
        <v>105</v>
      </c>
      <c r="IWB22" s="75" t="s">
        <v>105</v>
      </c>
      <c r="IWC22" s="75" t="s">
        <v>105</v>
      </c>
      <c r="IWD22" s="75" t="s">
        <v>105</v>
      </c>
      <c r="IWE22" s="75" t="s">
        <v>105</v>
      </c>
      <c r="IWF22" s="75" t="s">
        <v>105</v>
      </c>
      <c r="IWG22" s="75" t="s">
        <v>105</v>
      </c>
      <c r="IWH22" s="75" t="s">
        <v>105</v>
      </c>
      <c r="IWI22" s="75" t="s">
        <v>105</v>
      </c>
      <c r="IWJ22" s="75" t="s">
        <v>105</v>
      </c>
      <c r="IWK22" s="75" t="s">
        <v>105</v>
      </c>
      <c r="IWL22" s="75" t="s">
        <v>105</v>
      </c>
      <c r="IWM22" s="75" t="s">
        <v>105</v>
      </c>
      <c r="IWN22" s="75" t="s">
        <v>105</v>
      </c>
      <c r="IWO22" s="75" t="s">
        <v>105</v>
      </c>
      <c r="IWP22" s="75" t="s">
        <v>105</v>
      </c>
      <c r="IWQ22" s="75" t="s">
        <v>105</v>
      </c>
      <c r="IWR22" s="75" t="s">
        <v>105</v>
      </c>
      <c r="IWS22" s="75" t="s">
        <v>105</v>
      </c>
      <c r="IWT22" s="75" t="s">
        <v>105</v>
      </c>
      <c r="IWU22" s="75" t="s">
        <v>105</v>
      </c>
      <c r="IWV22" s="75" t="s">
        <v>105</v>
      </c>
      <c r="IWW22" s="75" t="s">
        <v>105</v>
      </c>
      <c r="IWX22" s="75" t="s">
        <v>105</v>
      </c>
      <c r="IWY22" s="75" t="s">
        <v>105</v>
      </c>
      <c r="IWZ22" s="75" t="s">
        <v>105</v>
      </c>
      <c r="IXA22" s="75" t="s">
        <v>105</v>
      </c>
      <c r="IXB22" s="75" t="s">
        <v>105</v>
      </c>
      <c r="IXC22" s="75" t="s">
        <v>105</v>
      </c>
      <c r="IXD22" s="75" t="s">
        <v>105</v>
      </c>
      <c r="IXE22" s="75" t="s">
        <v>105</v>
      </c>
      <c r="IXF22" s="75" t="s">
        <v>105</v>
      </c>
      <c r="IXG22" s="75" t="s">
        <v>105</v>
      </c>
      <c r="IXH22" s="75" t="s">
        <v>105</v>
      </c>
      <c r="IXI22" s="75" t="s">
        <v>105</v>
      </c>
      <c r="IXJ22" s="75" t="s">
        <v>105</v>
      </c>
      <c r="IXK22" s="75" t="s">
        <v>105</v>
      </c>
      <c r="IXL22" s="75" t="s">
        <v>105</v>
      </c>
      <c r="IXM22" s="75" t="s">
        <v>105</v>
      </c>
      <c r="IXN22" s="75" t="s">
        <v>105</v>
      </c>
      <c r="IXO22" s="75" t="s">
        <v>105</v>
      </c>
      <c r="IXP22" s="75" t="s">
        <v>105</v>
      </c>
      <c r="IXQ22" s="75" t="s">
        <v>105</v>
      </c>
      <c r="IXR22" s="75" t="s">
        <v>105</v>
      </c>
      <c r="IXS22" s="75" t="s">
        <v>105</v>
      </c>
      <c r="IXT22" s="75" t="s">
        <v>105</v>
      </c>
      <c r="IXU22" s="75" t="s">
        <v>105</v>
      </c>
      <c r="IXV22" s="75" t="s">
        <v>105</v>
      </c>
      <c r="IXW22" s="75" t="s">
        <v>105</v>
      </c>
      <c r="IXX22" s="75" t="s">
        <v>105</v>
      </c>
      <c r="IXY22" s="75" t="s">
        <v>105</v>
      </c>
      <c r="IXZ22" s="75" t="s">
        <v>105</v>
      </c>
      <c r="IYA22" s="75" t="s">
        <v>105</v>
      </c>
      <c r="IYB22" s="75" t="s">
        <v>105</v>
      </c>
      <c r="IYC22" s="75" t="s">
        <v>105</v>
      </c>
      <c r="IYD22" s="75" t="s">
        <v>105</v>
      </c>
      <c r="IYE22" s="75" t="s">
        <v>105</v>
      </c>
      <c r="IYF22" s="75" t="s">
        <v>105</v>
      </c>
      <c r="IYG22" s="75" t="s">
        <v>105</v>
      </c>
      <c r="IYH22" s="75" t="s">
        <v>105</v>
      </c>
      <c r="IYI22" s="75" t="s">
        <v>105</v>
      </c>
      <c r="IYJ22" s="75" t="s">
        <v>105</v>
      </c>
      <c r="IYK22" s="75" t="s">
        <v>105</v>
      </c>
      <c r="IYL22" s="75" t="s">
        <v>105</v>
      </c>
      <c r="IYM22" s="75" t="s">
        <v>105</v>
      </c>
      <c r="IYN22" s="75" t="s">
        <v>105</v>
      </c>
      <c r="IYO22" s="75" t="s">
        <v>105</v>
      </c>
      <c r="IYP22" s="75" t="s">
        <v>105</v>
      </c>
      <c r="IYQ22" s="75" t="s">
        <v>105</v>
      </c>
      <c r="IYR22" s="75" t="s">
        <v>105</v>
      </c>
      <c r="IYS22" s="75" t="s">
        <v>105</v>
      </c>
      <c r="IYT22" s="75" t="s">
        <v>105</v>
      </c>
      <c r="IYU22" s="75" t="s">
        <v>105</v>
      </c>
      <c r="IYV22" s="75" t="s">
        <v>105</v>
      </c>
      <c r="IYW22" s="75" t="s">
        <v>105</v>
      </c>
      <c r="IYX22" s="75" t="s">
        <v>105</v>
      </c>
      <c r="IYY22" s="75" t="s">
        <v>105</v>
      </c>
      <c r="IYZ22" s="75" t="s">
        <v>105</v>
      </c>
      <c r="IZA22" s="75" t="s">
        <v>105</v>
      </c>
      <c r="IZB22" s="75" t="s">
        <v>105</v>
      </c>
      <c r="IZC22" s="75" t="s">
        <v>105</v>
      </c>
      <c r="IZD22" s="75" t="s">
        <v>105</v>
      </c>
      <c r="IZE22" s="75" t="s">
        <v>105</v>
      </c>
      <c r="IZF22" s="75" t="s">
        <v>105</v>
      </c>
      <c r="IZG22" s="75" t="s">
        <v>105</v>
      </c>
      <c r="IZH22" s="75" t="s">
        <v>105</v>
      </c>
      <c r="IZI22" s="75" t="s">
        <v>105</v>
      </c>
      <c r="IZJ22" s="75" t="s">
        <v>105</v>
      </c>
      <c r="IZK22" s="75" t="s">
        <v>105</v>
      </c>
      <c r="IZL22" s="75" t="s">
        <v>105</v>
      </c>
      <c r="IZM22" s="75" t="s">
        <v>105</v>
      </c>
      <c r="IZN22" s="75" t="s">
        <v>105</v>
      </c>
      <c r="IZO22" s="75" t="s">
        <v>105</v>
      </c>
      <c r="IZP22" s="75" t="s">
        <v>105</v>
      </c>
      <c r="IZQ22" s="75" t="s">
        <v>105</v>
      </c>
      <c r="IZR22" s="75" t="s">
        <v>105</v>
      </c>
      <c r="IZS22" s="75" t="s">
        <v>105</v>
      </c>
      <c r="IZT22" s="75" t="s">
        <v>105</v>
      </c>
      <c r="IZU22" s="75" t="s">
        <v>105</v>
      </c>
      <c r="IZV22" s="75" t="s">
        <v>105</v>
      </c>
      <c r="IZW22" s="75" t="s">
        <v>105</v>
      </c>
      <c r="IZX22" s="75" t="s">
        <v>105</v>
      </c>
      <c r="IZY22" s="75" t="s">
        <v>105</v>
      </c>
      <c r="IZZ22" s="75" t="s">
        <v>105</v>
      </c>
      <c r="JAA22" s="75" t="s">
        <v>105</v>
      </c>
      <c r="JAB22" s="75" t="s">
        <v>105</v>
      </c>
      <c r="JAC22" s="75" t="s">
        <v>105</v>
      </c>
      <c r="JAD22" s="75" t="s">
        <v>105</v>
      </c>
      <c r="JAE22" s="75" t="s">
        <v>105</v>
      </c>
      <c r="JAF22" s="75" t="s">
        <v>105</v>
      </c>
      <c r="JAG22" s="75" t="s">
        <v>105</v>
      </c>
      <c r="JAH22" s="75" t="s">
        <v>105</v>
      </c>
      <c r="JAI22" s="75" t="s">
        <v>105</v>
      </c>
      <c r="JAJ22" s="75" t="s">
        <v>105</v>
      </c>
      <c r="JAK22" s="75" t="s">
        <v>105</v>
      </c>
      <c r="JAL22" s="75" t="s">
        <v>105</v>
      </c>
      <c r="JAM22" s="75" t="s">
        <v>105</v>
      </c>
      <c r="JAN22" s="75" t="s">
        <v>105</v>
      </c>
      <c r="JAO22" s="75" t="s">
        <v>105</v>
      </c>
      <c r="JAP22" s="75" t="s">
        <v>105</v>
      </c>
      <c r="JAQ22" s="75" t="s">
        <v>105</v>
      </c>
      <c r="JAR22" s="75" t="s">
        <v>105</v>
      </c>
      <c r="JAS22" s="75" t="s">
        <v>105</v>
      </c>
      <c r="JAT22" s="75" t="s">
        <v>105</v>
      </c>
      <c r="JAU22" s="75" t="s">
        <v>105</v>
      </c>
      <c r="JAV22" s="75" t="s">
        <v>105</v>
      </c>
      <c r="JAW22" s="75" t="s">
        <v>105</v>
      </c>
      <c r="JAX22" s="75" t="s">
        <v>105</v>
      </c>
      <c r="JAY22" s="75" t="s">
        <v>105</v>
      </c>
      <c r="JAZ22" s="75" t="s">
        <v>105</v>
      </c>
      <c r="JBA22" s="75" t="s">
        <v>105</v>
      </c>
      <c r="JBB22" s="75" t="s">
        <v>105</v>
      </c>
      <c r="JBC22" s="75" t="s">
        <v>105</v>
      </c>
      <c r="JBD22" s="75" t="s">
        <v>105</v>
      </c>
      <c r="JBE22" s="75" t="s">
        <v>105</v>
      </c>
      <c r="JBF22" s="75" t="s">
        <v>105</v>
      </c>
      <c r="JBG22" s="75" t="s">
        <v>105</v>
      </c>
      <c r="JBH22" s="75" t="s">
        <v>105</v>
      </c>
      <c r="JBI22" s="75" t="s">
        <v>105</v>
      </c>
      <c r="JBJ22" s="75" t="s">
        <v>105</v>
      </c>
      <c r="JBK22" s="75" t="s">
        <v>105</v>
      </c>
      <c r="JBL22" s="75" t="s">
        <v>105</v>
      </c>
      <c r="JBM22" s="75" t="s">
        <v>105</v>
      </c>
      <c r="JBN22" s="75" t="s">
        <v>105</v>
      </c>
      <c r="JBO22" s="75" t="s">
        <v>105</v>
      </c>
      <c r="JBP22" s="75" t="s">
        <v>105</v>
      </c>
      <c r="JBQ22" s="75" t="s">
        <v>105</v>
      </c>
      <c r="JBR22" s="75" t="s">
        <v>105</v>
      </c>
      <c r="JBS22" s="75" t="s">
        <v>105</v>
      </c>
      <c r="JBT22" s="75" t="s">
        <v>105</v>
      </c>
      <c r="JBU22" s="75" t="s">
        <v>105</v>
      </c>
      <c r="JBV22" s="75" t="s">
        <v>105</v>
      </c>
      <c r="JBW22" s="75" t="s">
        <v>105</v>
      </c>
      <c r="JBX22" s="75" t="s">
        <v>105</v>
      </c>
      <c r="JBY22" s="75" t="s">
        <v>105</v>
      </c>
      <c r="JBZ22" s="75" t="s">
        <v>105</v>
      </c>
      <c r="JCA22" s="75" t="s">
        <v>105</v>
      </c>
      <c r="JCB22" s="75" t="s">
        <v>105</v>
      </c>
      <c r="JCC22" s="75" t="s">
        <v>105</v>
      </c>
      <c r="JCD22" s="75" t="s">
        <v>105</v>
      </c>
      <c r="JCE22" s="75" t="s">
        <v>105</v>
      </c>
      <c r="JCF22" s="75" t="s">
        <v>105</v>
      </c>
      <c r="JCG22" s="75" t="s">
        <v>105</v>
      </c>
      <c r="JCH22" s="75" t="s">
        <v>105</v>
      </c>
      <c r="JCI22" s="75" t="s">
        <v>105</v>
      </c>
      <c r="JCJ22" s="75" t="s">
        <v>105</v>
      </c>
      <c r="JCK22" s="75" t="s">
        <v>105</v>
      </c>
      <c r="JCL22" s="75" t="s">
        <v>105</v>
      </c>
      <c r="JCM22" s="75" t="s">
        <v>105</v>
      </c>
      <c r="JCN22" s="75" t="s">
        <v>105</v>
      </c>
      <c r="JCO22" s="75" t="s">
        <v>105</v>
      </c>
      <c r="JCP22" s="75" t="s">
        <v>105</v>
      </c>
      <c r="JCQ22" s="75" t="s">
        <v>105</v>
      </c>
      <c r="JCR22" s="75" t="s">
        <v>105</v>
      </c>
      <c r="JCS22" s="75" t="s">
        <v>105</v>
      </c>
      <c r="JCT22" s="75" t="s">
        <v>105</v>
      </c>
      <c r="JCU22" s="75" t="s">
        <v>105</v>
      </c>
      <c r="JCV22" s="75" t="s">
        <v>105</v>
      </c>
      <c r="JCW22" s="75" t="s">
        <v>105</v>
      </c>
      <c r="JCX22" s="75" t="s">
        <v>105</v>
      </c>
      <c r="JCY22" s="75" t="s">
        <v>105</v>
      </c>
      <c r="JCZ22" s="75" t="s">
        <v>105</v>
      </c>
      <c r="JDA22" s="75" t="s">
        <v>105</v>
      </c>
      <c r="JDB22" s="75" t="s">
        <v>105</v>
      </c>
      <c r="JDC22" s="75" t="s">
        <v>105</v>
      </c>
      <c r="JDD22" s="75" t="s">
        <v>105</v>
      </c>
      <c r="JDE22" s="75" t="s">
        <v>105</v>
      </c>
      <c r="JDF22" s="75" t="s">
        <v>105</v>
      </c>
      <c r="JDG22" s="75" t="s">
        <v>105</v>
      </c>
      <c r="JDH22" s="75" t="s">
        <v>105</v>
      </c>
      <c r="JDI22" s="75" t="s">
        <v>105</v>
      </c>
      <c r="JDJ22" s="75" t="s">
        <v>105</v>
      </c>
      <c r="JDK22" s="75" t="s">
        <v>105</v>
      </c>
      <c r="JDL22" s="75" t="s">
        <v>105</v>
      </c>
      <c r="JDM22" s="75" t="s">
        <v>105</v>
      </c>
      <c r="JDN22" s="75" t="s">
        <v>105</v>
      </c>
      <c r="JDO22" s="75" t="s">
        <v>105</v>
      </c>
      <c r="JDP22" s="75" t="s">
        <v>105</v>
      </c>
      <c r="JDQ22" s="75" t="s">
        <v>105</v>
      </c>
      <c r="JDR22" s="75" t="s">
        <v>105</v>
      </c>
      <c r="JDS22" s="75" t="s">
        <v>105</v>
      </c>
      <c r="JDT22" s="75" t="s">
        <v>105</v>
      </c>
      <c r="JDU22" s="75" t="s">
        <v>105</v>
      </c>
      <c r="JDV22" s="75" t="s">
        <v>105</v>
      </c>
      <c r="JDW22" s="75" t="s">
        <v>105</v>
      </c>
      <c r="JDX22" s="75" t="s">
        <v>105</v>
      </c>
      <c r="JDY22" s="75" t="s">
        <v>105</v>
      </c>
      <c r="JDZ22" s="75" t="s">
        <v>105</v>
      </c>
      <c r="JEA22" s="75" t="s">
        <v>105</v>
      </c>
      <c r="JEB22" s="75" t="s">
        <v>105</v>
      </c>
      <c r="JEC22" s="75" t="s">
        <v>105</v>
      </c>
      <c r="JED22" s="75" t="s">
        <v>105</v>
      </c>
      <c r="JEE22" s="75" t="s">
        <v>105</v>
      </c>
      <c r="JEF22" s="75" t="s">
        <v>105</v>
      </c>
      <c r="JEG22" s="75" t="s">
        <v>105</v>
      </c>
      <c r="JEH22" s="75" t="s">
        <v>105</v>
      </c>
      <c r="JEI22" s="75" t="s">
        <v>105</v>
      </c>
      <c r="JEJ22" s="75" t="s">
        <v>105</v>
      </c>
      <c r="JEK22" s="75" t="s">
        <v>105</v>
      </c>
      <c r="JEL22" s="75" t="s">
        <v>105</v>
      </c>
      <c r="JEM22" s="75" t="s">
        <v>105</v>
      </c>
      <c r="JEN22" s="75" t="s">
        <v>105</v>
      </c>
      <c r="JEO22" s="75" t="s">
        <v>105</v>
      </c>
      <c r="JEP22" s="75" t="s">
        <v>105</v>
      </c>
      <c r="JEQ22" s="75" t="s">
        <v>105</v>
      </c>
      <c r="JER22" s="75" t="s">
        <v>105</v>
      </c>
      <c r="JES22" s="75" t="s">
        <v>105</v>
      </c>
      <c r="JET22" s="75" t="s">
        <v>105</v>
      </c>
      <c r="JEU22" s="75" t="s">
        <v>105</v>
      </c>
      <c r="JEV22" s="75" t="s">
        <v>105</v>
      </c>
      <c r="JEW22" s="75" t="s">
        <v>105</v>
      </c>
      <c r="JEX22" s="75" t="s">
        <v>105</v>
      </c>
      <c r="JEY22" s="75" t="s">
        <v>105</v>
      </c>
      <c r="JEZ22" s="75" t="s">
        <v>105</v>
      </c>
      <c r="JFA22" s="75" t="s">
        <v>105</v>
      </c>
      <c r="JFB22" s="75" t="s">
        <v>105</v>
      </c>
      <c r="JFC22" s="75" t="s">
        <v>105</v>
      </c>
      <c r="JFD22" s="75" t="s">
        <v>105</v>
      </c>
      <c r="JFE22" s="75" t="s">
        <v>105</v>
      </c>
      <c r="JFF22" s="75" t="s">
        <v>105</v>
      </c>
      <c r="JFG22" s="75" t="s">
        <v>105</v>
      </c>
      <c r="JFH22" s="75" t="s">
        <v>105</v>
      </c>
      <c r="JFI22" s="75" t="s">
        <v>105</v>
      </c>
      <c r="JFJ22" s="75" t="s">
        <v>105</v>
      </c>
      <c r="JFK22" s="75" t="s">
        <v>105</v>
      </c>
      <c r="JFL22" s="75" t="s">
        <v>105</v>
      </c>
      <c r="JFM22" s="75" t="s">
        <v>105</v>
      </c>
      <c r="JFN22" s="75" t="s">
        <v>105</v>
      </c>
      <c r="JFO22" s="75" t="s">
        <v>105</v>
      </c>
      <c r="JFP22" s="75" t="s">
        <v>105</v>
      </c>
      <c r="JFQ22" s="75" t="s">
        <v>105</v>
      </c>
      <c r="JFR22" s="75" t="s">
        <v>105</v>
      </c>
      <c r="JFS22" s="75" t="s">
        <v>105</v>
      </c>
      <c r="JFT22" s="75" t="s">
        <v>105</v>
      </c>
      <c r="JFU22" s="75" t="s">
        <v>105</v>
      </c>
      <c r="JFV22" s="75" t="s">
        <v>105</v>
      </c>
      <c r="JFW22" s="75" t="s">
        <v>105</v>
      </c>
      <c r="JFX22" s="75" t="s">
        <v>105</v>
      </c>
      <c r="JFY22" s="75" t="s">
        <v>105</v>
      </c>
      <c r="JFZ22" s="75" t="s">
        <v>105</v>
      </c>
      <c r="JGA22" s="75" t="s">
        <v>105</v>
      </c>
      <c r="JGB22" s="75" t="s">
        <v>105</v>
      </c>
      <c r="JGC22" s="75" t="s">
        <v>105</v>
      </c>
      <c r="JGD22" s="75" t="s">
        <v>105</v>
      </c>
      <c r="JGE22" s="75" t="s">
        <v>105</v>
      </c>
      <c r="JGF22" s="75" t="s">
        <v>105</v>
      </c>
      <c r="JGG22" s="75" t="s">
        <v>105</v>
      </c>
      <c r="JGH22" s="75" t="s">
        <v>105</v>
      </c>
      <c r="JGI22" s="75" t="s">
        <v>105</v>
      </c>
      <c r="JGJ22" s="75" t="s">
        <v>105</v>
      </c>
      <c r="JGK22" s="75" t="s">
        <v>105</v>
      </c>
      <c r="JGL22" s="75" t="s">
        <v>105</v>
      </c>
      <c r="JGM22" s="75" t="s">
        <v>105</v>
      </c>
      <c r="JGN22" s="75" t="s">
        <v>105</v>
      </c>
      <c r="JGO22" s="75" t="s">
        <v>105</v>
      </c>
      <c r="JGP22" s="75" t="s">
        <v>105</v>
      </c>
      <c r="JGQ22" s="75" t="s">
        <v>105</v>
      </c>
      <c r="JGR22" s="75" t="s">
        <v>105</v>
      </c>
      <c r="JGS22" s="75" t="s">
        <v>105</v>
      </c>
      <c r="JGT22" s="75" t="s">
        <v>105</v>
      </c>
      <c r="JGU22" s="75" t="s">
        <v>105</v>
      </c>
      <c r="JGV22" s="75" t="s">
        <v>105</v>
      </c>
      <c r="JGW22" s="75" t="s">
        <v>105</v>
      </c>
      <c r="JGX22" s="75" t="s">
        <v>105</v>
      </c>
      <c r="JGY22" s="75" t="s">
        <v>105</v>
      </c>
      <c r="JGZ22" s="75" t="s">
        <v>105</v>
      </c>
      <c r="JHA22" s="75" t="s">
        <v>105</v>
      </c>
      <c r="JHB22" s="75" t="s">
        <v>105</v>
      </c>
      <c r="JHC22" s="75" t="s">
        <v>105</v>
      </c>
      <c r="JHD22" s="75" t="s">
        <v>105</v>
      </c>
      <c r="JHE22" s="75" t="s">
        <v>105</v>
      </c>
      <c r="JHF22" s="75" t="s">
        <v>105</v>
      </c>
      <c r="JHG22" s="75" t="s">
        <v>105</v>
      </c>
      <c r="JHH22" s="75" t="s">
        <v>105</v>
      </c>
      <c r="JHI22" s="75" t="s">
        <v>105</v>
      </c>
      <c r="JHJ22" s="75" t="s">
        <v>105</v>
      </c>
      <c r="JHK22" s="75" t="s">
        <v>105</v>
      </c>
      <c r="JHL22" s="75" t="s">
        <v>105</v>
      </c>
      <c r="JHM22" s="75" t="s">
        <v>105</v>
      </c>
      <c r="JHN22" s="75" t="s">
        <v>105</v>
      </c>
      <c r="JHO22" s="75" t="s">
        <v>105</v>
      </c>
      <c r="JHP22" s="75" t="s">
        <v>105</v>
      </c>
      <c r="JHQ22" s="75" t="s">
        <v>105</v>
      </c>
      <c r="JHR22" s="75" t="s">
        <v>105</v>
      </c>
      <c r="JHS22" s="75" t="s">
        <v>105</v>
      </c>
      <c r="JHT22" s="75" t="s">
        <v>105</v>
      </c>
      <c r="JHU22" s="75" t="s">
        <v>105</v>
      </c>
      <c r="JHV22" s="75" t="s">
        <v>105</v>
      </c>
      <c r="JHW22" s="75" t="s">
        <v>105</v>
      </c>
      <c r="JHX22" s="75" t="s">
        <v>105</v>
      </c>
      <c r="JHY22" s="75" t="s">
        <v>105</v>
      </c>
      <c r="JHZ22" s="75" t="s">
        <v>105</v>
      </c>
      <c r="JIA22" s="75" t="s">
        <v>105</v>
      </c>
      <c r="JIB22" s="75" t="s">
        <v>105</v>
      </c>
      <c r="JIC22" s="75" t="s">
        <v>105</v>
      </c>
      <c r="JID22" s="75" t="s">
        <v>105</v>
      </c>
      <c r="JIE22" s="75" t="s">
        <v>105</v>
      </c>
      <c r="JIF22" s="75" t="s">
        <v>105</v>
      </c>
      <c r="JIG22" s="75" t="s">
        <v>105</v>
      </c>
      <c r="JIH22" s="75" t="s">
        <v>105</v>
      </c>
      <c r="JII22" s="75" t="s">
        <v>105</v>
      </c>
      <c r="JIJ22" s="75" t="s">
        <v>105</v>
      </c>
      <c r="JIK22" s="75" t="s">
        <v>105</v>
      </c>
      <c r="JIL22" s="75" t="s">
        <v>105</v>
      </c>
      <c r="JIM22" s="75" t="s">
        <v>105</v>
      </c>
      <c r="JIN22" s="75" t="s">
        <v>105</v>
      </c>
      <c r="JIO22" s="75" t="s">
        <v>105</v>
      </c>
      <c r="JIP22" s="75" t="s">
        <v>105</v>
      </c>
      <c r="JIQ22" s="75" t="s">
        <v>105</v>
      </c>
      <c r="JIR22" s="75" t="s">
        <v>105</v>
      </c>
      <c r="JIS22" s="75" t="s">
        <v>105</v>
      </c>
      <c r="JIT22" s="75" t="s">
        <v>105</v>
      </c>
      <c r="JIU22" s="75" t="s">
        <v>105</v>
      </c>
      <c r="JIV22" s="75" t="s">
        <v>105</v>
      </c>
      <c r="JIW22" s="75" t="s">
        <v>105</v>
      </c>
      <c r="JIX22" s="75" t="s">
        <v>105</v>
      </c>
      <c r="JIY22" s="75" t="s">
        <v>105</v>
      </c>
      <c r="JIZ22" s="75" t="s">
        <v>105</v>
      </c>
      <c r="JJA22" s="75" t="s">
        <v>105</v>
      </c>
      <c r="JJB22" s="75" t="s">
        <v>105</v>
      </c>
      <c r="JJC22" s="75" t="s">
        <v>105</v>
      </c>
      <c r="JJD22" s="75" t="s">
        <v>105</v>
      </c>
      <c r="JJE22" s="75" t="s">
        <v>105</v>
      </c>
      <c r="JJF22" s="75" t="s">
        <v>105</v>
      </c>
      <c r="JJG22" s="75" t="s">
        <v>105</v>
      </c>
      <c r="JJH22" s="75" t="s">
        <v>105</v>
      </c>
      <c r="JJI22" s="75" t="s">
        <v>105</v>
      </c>
      <c r="JJJ22" s="75" t="s">
        <v>105</v>
      </c>
      <c r="JJK22" s="75" t="s">
        <v>105</v>
      </c>
      <c r="JJL22" s="75" t="s">
        <v>105</v>
      </c>
      <c r="JJM22" s="75" t="s">
        <v>105</v>
      </c>
      <c r="JJN22" s="75" t="s">
        <v>105</v>
      </c>
      <c r="JJO22" s="75" t="s">
        <v>105</v>
      </c>
      <c r="JJP22" s="75" t="s">
        <v>105</v>
      </c>
      <c r="JJQ22" s="75" t="s">
        <v>105</v>
      </c>
      <c r="JJR22" s="75" t="s">
        <v>105</v>
      </c>
      <c r="JJS22" s="75" t="s">
        <v>105</v>
      </c>
      <c r="JJT22" s="75" t="s">
        <v>105</v>
      </c>
      <c r="JJU22" s="75" t="s">
        <v>105</v>
      </c>
      <c r="JJV22" s="75" t="s">
        <v>105</v>
      </c>
      <c r="JJW22" s="75" t="s">
        <v>105</v>
      </c>
      <c r="JJX22" s="75" t="s">
        <v>105</v>
      </c>
      <c r="JJY22" s="75" t="s">
        <v>105</v>
      </c>
      <c r="JJZ22" s="75" t="s">
        <v>105</v>
      </c>
      <c r="JKA22" s="75" t="s">
        <v>105</v>
      </c>
      <c r="JKB22" s="75" t="s">
        <v>105</v>
      </c>
      <c r="JKC22" s="75" t="s">
        <v>105</v>
      </c>
      <c r="JKD22" s="75" t="s">
        <v>105</v>
      </c>
      <c r="JKE22" s="75" t="s">
        <v>105</v>
      </c>
      <c r="JKF22" s="75" t="s">
        <v>105</v>
      </c>
      <c r="JKG22" s="75" t="s">
        <v>105</v>
      </c>
      <c r="JKH22" s="75" t="s">
        <v>105</v>
      </c>
      <c r="JKI22" s="75" t="s">
        <v>105</v>
      </c>
      <c r="JKJ22" s="75" t="s">
        <v>105</v>
      </c>
      <c r="JKK22" s="75" t="s">
        <v>105</v>
      </c>
      <c r="JKL22" s="75" t="s">
        <v>105</v>
      </c>
      <c r="JKM22" s="75" t="s">
        <v>105</v>
      </c>
      <c r="JKN22" s="75" t="s">
        <v>105</v>
      </c>
      <c r="JKO22" s="75" t="s">
        <v>105</v>
      </c>
      <c r="JKP22" s="75" t="s">
        <v>105</v>
      </c>
      <c r="JKQ22" s="75" t="s">
        <v>105</v>
      </c>
      <c r="JKR22" s="75" t="s">
        <v>105</v>
      </c>
      <c r="JKS22" s="75" t="s">
        <v>105</v>
      </c>
      <c r="JKT22" s="75" t="s">
        <v>105</v>
      </c>
      <c r="JKU22" s="75" t="s">
        <v>105</v>
      </c>
      <c r="JKV22" s="75" t="s">
        <v>105</v>
      </c>
      <c r="JKW22" s="75" t="s">
        <v>105</v>
      </c>
      <c r="JKX22" s="75" t="s">
        <v>105</v>
      </c>
      <c r="JKY22" s="75" t="s">
        <v>105</v>
      </c>
      <c r="JKZ22" s="75" t="s">
        <v>105</v>
      </c>
      <c r="JLA22" s="75" t="s">
        <v>105</v>
      </c>
      <c r="JLB22" s="75" t="s">
        <v>105</v>
      </c>
      <c r="JLC22" s="75" t="s">
        <v>105</v>
      </c>
      <c r="JLD22" s="75" t="s">
        <v>105</v>
      </c>
      <c r="JLE22" s="75" t="s">
        <v>105</v>
      </c>
      <c r="JLF22" s="75" t="s">
        <v>105</v>
      </c>
      <c r="JLG22" s="75" t="s">
        <v>105</v>
      </c>
      <c r="JLH22" s="75" t="s">
        <v>105</v>
      </c>
      <c r="JLI22" s="75" t="s">
        <v>105</v>
      </c>
      <c r="JLJ22" s="75" t="s">
        <v>105</v>
      </c>
      <c r="JLK22" s="75" t="s">
        <v>105</v>
      </c>
      <c r="JLL22" s="75" t="s">
        <v>105</v>
      </c>
      <c r="JLM22" s="75" t="s">
        <v>105</v>
      </c>
      <c r="JLN22" s="75" t="s">
        <v>105</v>
      </c>
      <c r="JLO22" s="75" t="s">
        <v>105</v>
      </c>
      <c r="JLP22" s="75" t="s">
        <v>105</v>
      </c>
      <c r="JLQ22" s="75" t="s">
        <v>105</v>
      </c>
      <c r="JLR22" s="75" t="s">
        <v>105</v>
      </c>
      <c r="JLS22" s="75" t="s">
        <v>105</v>
      </c>
      <c r="JLT22" s="75" t="s">
        <v>105</v>
      </c>
      <c r="JLU22" s="75" t="s">
        <v>105</v>
      </c>
      <c r="JLV22" s="75" t="s">
        <v>105</v>
      </c>
      <c r="JLW22" s="75" t="s">
        <v>105</v>
      </c>
      <c r="JLX22" s="75" t="s">
        <v>105</v>
      </c>
      <c r="JLY22" s="75" t="s">
        <v>105</v>
      </c>
      <c r="JLZ22" s="75" t="s">
        <v>105</v>
      </c>
      <c r="JMA22" s="75" t="s">
        <v>105</v>
      </c>
      <c r="JMB22" s="75" t="s">
        <v>105</v>
      </c>
      <c r="JMC22" s="75" t="s">
        <v>105</v>
      </c>
      <c r="JMD22" s="75" t="s">
        <v>105</v>
      </c>
      <c r="JME22" s="75" t="s">
        <v>105</v>
      </c>
      <c r="JMF22" s="75" t="s">
        <v>105</v>
      </c>
      <c r="JMG22" s="75" t="s">
        <v>105</v>
      </c>
      <c r="JMH22" s="75" t="s">
        <v>105</v>
      </c>
      <c r="JMI22" s="75" t="s">
        <v>105</v>
      </c>
      <c r="JMJ22" s="75" t="s">
        <v>105</v>
      </c>
      <c r="JMK22" s="75" t="s">
        <v>105</v>
      </c>
      <c r="JML22" s="75" t="s">
        <v>105</v>
      </c>
      <c r="JMM22" s="75" t="s">
        <v>105</v>
      </c>
      <c r="JMN22" s="75" t="s">
        <v>105</v>
      </c>
      <c r="JMO22" s="75" t="s">
        <v>105</v>
      </c>
      <c r="JMP22" s="75" t="s">
        <v>105</v>
      </c>
      <c r="JMQ22" s="75" t="s">
        <v>105</v>
      </c>
      <c r="JMR22" s="75" t="s">
        <v>105</v>
      </c>
      <c r="JMS22" s="75" t="s">
        <v>105</v>
      </c>
      <c r="JMT22" s="75" t="s">
        <v>105</v>
      </c>
      <c r="JMU22" s="75" t="s">
        <v>105</v>
      </c>
      <c r="JMV22" s="75" t="s">
        <v>105</v>
      </c>
      <c r="JMW22" s="75" t="s">
        <v>105</v>
      </c>
      <c r="JMX22" s="75" t="s">
        <v>105</v>
      </c>
      <c r="JMY22" s="75" t="s">
        <v>105</v>
      </c>
      <c r="JMZ22" s="75" t="s">
        <v>105</v>
      </c>
      <c r="JNA22" s="75" t="s">
        <v>105</v>
      </c>
      <c r="JNB22" s="75" t="s">
        <v>105</v>
      </c>
      <c r="JNC22" s="75" t="s">
        <v>105</v>
      </c>
      <c r="JND22" s="75" t="s">
        <v>105</v>
      </c>
      <c r="JNE22" s="75" t="s">
        <v>105</v>
      </c>
      <c r="JNF22" s="75" t="s">
        <v>105</v>
      </c>
      <c r="JNG22" s="75" t="s">
        <v>105</v>
      </c>
      <c r="JNH22" s="75" t="s">
        <v>105</v>
      </c>
      <c r="JNI22" s="75" t="s">
        <v>105</v>
      </c>
      <c r="JNJ22" s="75" t="s">
        <v>105</v>
      </c>
      <c r="JNK22" s="75" t="s">
        <v>105</v>
      </c>
      <c r="JNL22" s="75" t="s">
        <v>105</v>
      </c>
      <c r="JNM22" s="75" t="s">
        <v>105</v>
      </c>
      <c r="JNN22" s="75" t="s">
        <v>105</v>
      </c>
      <c r="JNO22" s="75" t="s">
        <v>105</v>
      </c>
      <c r="JNP22" s="75" t="s">
        <v>105</v>
      </c>
      <c r="JNQ22" s="75" t="s">
        <v>105</v>
      </c>
      <c r="JNR22" s="75" t="s">
        <v>105</v>
      </c>
      <c r="JNS22" s="75" t="s">
        <v>105</v>
      </c>
      <c r="JNT22" s="75" t="s">
        <v>105</v>
      </c>
      <c r="JNU22" s="75" t="s">
        <v>105</v>
      </c>
      <c r="JNV22" s="75" t="s">
        <v>105</v>
      </c>
      <c r="JNW22" s="75" t="s">
        <v>105</v>
      </c>
      <c r="JNX22" s="75" t="s">
        <v>105</v>
      </c>
      <c r="JNY22" s="75" t="s">
        <v>105</v>
      </c>
      <c r="JNZ22" s="75" t="s">
        <v>105</v>
      </c>
      <c r="JOA22" s="75" t="s">
        <v>105</v>
      </c>
      <c r="JOB22" s="75" t="s">
        <v>105</v>
      </c>
      <c r="JOC22" s="75" t="s">
        <v>105</v>
      </c>
      <c r="JOD22" s="75" t="s">
        <v>105</v>
      </c>
      <c r="JOE22" s="75" t="s">
        <v>105</v>
      </c>
      <c r="JOF22" s="75" t="s">
        <v>105</v>
      </c>
      <c r="JOG22" s="75" t="s">
        <v>105</v>
      </c>
      <c r="JOH22" s="75" t="s">
        <v>105</v>
      </c>
      <c r="JOI22" s="75" t="s">
        <v>105</v>
      </c>
      <c r="JOJ22" s="75" t="s">
        <v>105</v>
      </c>
      <c r="JOK22" s="75" t="s">
        <v>105</v>
      </c>
      <c r="JOL22" s="75" t="s">
        <v>105</v>
      </c>
      <c r="JOM22" s="75" t="s">
        <v>105</v>
      </c>
      <c r="JON22" s="75" t="s">
        <v>105</v>
      </c>
      <c r="JOO22" s="75" t="s">
        <v>105</v>
      </c>
      <c r="JOP22" s="75" t="s">
        <v>105</v>
      </c>
      <c r="JOQ22" s="75" t="s">
        <v>105</v>
      </c>
      <c r="JOR22" s="75" t="s">
        <v>105</v>
      </c>
      <c r="JOS22" s="75" t="s">
        <v>105</v>
      </c>
      <c r="JOT22" s="75" t="s">
        <v>105</v>
      </c>
      <c r="JOU22" s="75" t="s">
        <v>105</v>
      </c>
      <c r="JOV22" s="75" t="s">
        <v>105</v>
      </c>
      <c r="JOW22" s="75" t="s">
        <v>105</v>
      </c>
      <c r="JOX22" s="75" t="s">
        <v>105</v>
      </c>
      <c r="JOY22" s="75" t="s">
        <v>105</v>
      </c>
      <c r="JOZ22" s="75" t="s">
        <v>105</v>
      </c>
      <c r="JPA22" s="75" t="s">
        <v>105</v>
      </c>
      <c r="JPB22" s="75" t="s">
        <v>105</v>
      </c>
      <c r="JPC22" s="75" t="s">
        <v>105</v>
      </c>
      <c r="JPD22" s="75" t="s">
        <v>105</v>
      </c>
      <c r="JPE22" s="75" t="s">
        <v>105</v>
      </c>
      <c r="JPF22" s="75" t="s">
        <v>105</v>
      </c>
      <c r="JPG22" s="75" t="s">
        <v>105</v>
      </c>
      <c r="JPH22" s="75" t="s">
        <v>105</v>
      </c>
      <c r="JPI22" s="75" t="s">
        <v>105</v>
      </c>
      <c r="JPJ22" s="75" t="s">
        <v>105</v>
      </c>
      <c r="JPK22" s="75" t="s">
        <v>105</v>
      </c>
      <c r="JPL22" s="75" t="s">
        <v>105</v>
      </c>
      <c r="JPM22" s="75" t="s">
        <v>105</v>
      </c>
      <c r="JPN22" s="75" t="s">
        <v>105</v>
      </c>
      <c r="JPO22" s="75" t="s">
        <v>105</v>
      </c>
      <c r="JPP22" s="75" t="s">
        <v>105</v>
      </c>
      <c r="JPQ22" s="75" t="s">
        <v>105</v>
      </c>
      <c r="JPR22" s="75" t="s">
        <v>105</v>
      </c>
      <c r="JPS22" s="75" t="s">
        <v>105</v>
      </c>
      <c r="JPT22" s="75" t="s">
        <v>105</v>
      </c>
      <c r="JPU22" s="75" t="s">
        <v>105</v>
      </c>
      <c r="JPV22" s="75" t="s">
        <v>105</v>
      </c>
      <c r="JPW22" s="75" t="s">
        <v>105</v>
      </c>
      <c r="JPX22" s="75" t="s">
        <v>105</v>
      </c>
      <c r="JPY22" s="75" t="s">
        <v>105</v>
      </c>
      <c r="JPZ22" s="75" t="s">
        <v>105</v>
      </c>
      <c r="JQA22" s="75" t="s">
        <v>105</v>
      </c>
      <c r="JQB22" s="75" t="s">
        <v>105</v>
      </c>
      <c r="JQC22" s="75" t="s">
        <v>105</v>
      </c>
      <c r="JQD22" s="75" t="s">
        <v>105</v>
      </c>
      <c r="JQE22" s="75" t="s">
        <v>105</v>
      </c>
      <c r="JQF22" s="75" t="s">
        <v>105</v>
      </c>
      <c r="JQG22" s="75" t="s">
        <v>105</v>
      </c>
      <c r="JQH22" s="75" t="s">
        <v>105</v>
      </c>
      <c r="JQI22" s="75" t="s">
        <v>105</v>
      </c>
      <c r="JQJ22" s="75" t="s">
        <v>105</v>
      </c>
      <c r="JQK22" s="75" t="s">
        <v>105</v>
      </c>
      <c r="JQL22" s="75" t="s">
        <v>105</v>
      </c>
      <c r="JQM22" s="75" t="s">
        <v>105</v>
      </c>
      <c r="JQN22" s="75" t="s">
        <v>105</v>
      </c>
      <c r="JQO22" s="75" t="s">
        <v>105</v>
      </c>
      <c r="JQP22" s="75" t="s">
        <v>105</v>
      </c>
      <c r="JQQ22" s="75" t="s">
        <v>105</v>
      </c>
      <c r="JQR22" s="75" t="s">
        <v>105</v>
      </c>
      <c r="JQS22" s="75" t="s">
        <v>105</v>
      </c>
      <c r="JQT22" s="75" t="s">
        <v>105</v>
      </c>
      <c r="JQU22" s="75" t="s">
        <v>105</v>
      </c>
      <c r="JQV22" s="75" t="s">
        <v>105</v>
      </c>
      <c r="JQW22" s="75" t="s">
        <v>105</v>
      </c>
      <c r="JQX22" s="75" t="s">
        <v>105</v>
      </c>
      <c r="JQY22" s="75" t="s">
        <v>105</v>
      </c>
      <c r="JQZ22" s="75" t="s">
        <v>105</v>
      </c>
      <c r="JRA22" s="75" t="s">
        <v>105</v>
      </c>
      <c r="JRB22" s="75" t="s">
        <v>105</v>
      </c>
      <c r="JRC22" s="75" t="s">
        <v>105</v>
      </c>
      <c r="JRD22" s="75" t="s">
        <v>105</v>
      </c>
      <c r="JRE22" s="75" t="s">
        <v>105</v>
      </c>
      <c r="JRF22" s="75" t="s">
        <v>105</v>
      </c>
      <c r="JRG22" s="75" t="s">
        <v>105</v>
      </c>
      <c r="JRH22" s="75" t="s">
        <v>105</v>
      </c>
      <c r="JRI22" s="75" t="s">
        <v>105</v>
      </c>
      <c r="JRJ22" s="75" t="s">
        <v>105</v>
      </c>
      <c r="JRK22" s="75" t="s">
        <v>105</v>
      </c>
      <c r="JRL22" s="75" t="s">
        <v>105</v>
      </c>
      <c r="JRM22" s="75" t="s">
        <v>105</v>
      </c>
      <c r="JRN22" s="75" t="s">
        <v>105</v>
      </c>
      <c r="JRO22" s="75" t="s">
        <v>105</v>
      </c>
      <c r="JRP22" s="75" t="s">
        <v>105</v>
      </c>
      <c r="JRQ22" s="75" t="s">
        <v>105</v>
      </c>
      <c r="JRR22" s="75" t="s">
        <v>105</v>
      </c>
      <c r="JRS22" s="75" t="s">
        <v>105</v>
      </c>
      <c r="JRT22" s="75" t="s">
        <v>105</v>
      </c>
      <c r="JRU22" s="75" t="s">
        <v>105</v>
      </c>
      <c r="JRV22" s="75" t="s">
        <v>105</v>
      </c>
      <c r="JRW22" s="75" t="s">
        <v>105</v>
      </c>
      <c r="JRX22" s="75" t="s">
        <v>105</v>
      </c>
      <c r="JRY22" s="75" t="s">
        <v>105</v>
      </c>
      <c r="JRZ22" s="75" t="s">
        <v>105</v>
      </c>
      <c r="JSA22" s="75" t="s">
        <v>105</v>
      </c>
      <c r="JSB22" s="75" t="s">
        <v>105</v>
      </c>
      <c r="JSC22" s="75" t="s">
        <v>105</v>
      </c>
      <c r="JSD22" s="75" t="s">
        <v>105</v>
      </c>
      <c r="JSE22" s="75" t="s">
        <v>105</v>
      </c>
      <c r="JSF22" s="75" t="s">
        <v>105</v>
      </c>
      <c r="JSG22" s="75" t="s">
        <v>105</v>
      </c>
      <c r="JSH22" s="75" t="s">
        <v>105</v>
      </c>
      <c r="JSI22" s="75" t="s">
        <v>105</v>
      </c>
      <c r="JSJ22" s="75" t="s">
        <v>105</v>
      </c>
      <c r="JSK22" s="75" t="s">
        <v>105</v>
      </c>
      <c r="JSL22" s="75" t="s">
        <v>105</v>
      </c>
      <c r="JSM22" s="75" t="s">
        <v>105</v>
      </c>
      <c r="JSN22" s="75" t="s">
        <v>105</v>
      </c>
      <c r="JSO22" s="75" t="s">
        <v>105</v>
      </c>
      <c r="JSP22" s="75" t="s">
        <v>105</v>
      </c>
      <c r="JSQ22" s="75" t="s">
        <v>105</v>
      </c>
      <c r="JSR22" s="75" t="s">
        <v>105</v>
      </c>
      <c r="JSS22" s="75" t="s">
        <v>105</v>
      </c>
      <c r="JST22" s="75" t="s">
        <v>105</v>
      </c>
      <c r="JSU22" s="75" t="s">
        <v>105</v>
      </c>
      <c r="JSV22" s="75" t="s">
        <v>105</v>
      </c>
      <c r="JSW22" s="75" t="s">
        <v>105</v>
      </c>
      <c r="JSX22" s="75" t="s">
        <v>105</v>
      </c>
      <c r="JSY22" s="75" t="s">
        <v>105</v>
      </c>
      <c r="JSZ22" s="75" t="s">
        <v>105</v>
      </c>
      <c r="JTA22" s="75" t="s">
        <v>105</v>
      </c>
      <c r="JTB22" s="75" t="s">
        <v>105</v>
      </c>
      <c r="JTC22" s="75" t="s">
        <v>105</v>
      </c>
      <c r="JTD22" s="75" t="s">
        <v>105</v>
      </c>
      <c r="JTE22" s="75" t="s">
        <v>105</v>
      </c>
      <c r="JTF22" s="75" t="s">
        <v>105</v>
      </c>
      <c r="JTG22" s="75" t="s">
        <v>105</v>
      </c>
      <c r="JTH22" s="75" t="s">
        <v>105</v>
      </c>
      <c r="JTI22" s="75" t="s">
        <v>105</v>
      </c>
      <c r="JTJ22" s="75" t="s">
        <v>105</v>
      </c>
      <c r="JTK22" s="75" t="s">
        <v>105</v>
      </c>
      <c r="JTL22" s="75" t="s">
        <v>105</v>
      </c>
      <c r="JTM22" s="75" t="s">
        <v>105</v>
      </c>
      <c r="JTN22" s="75" t="s">
        <v>105</v>
      </c>
      <c r="JTO22" s="75" t="s">
        <v>105</v>
      </c>
      <c r="JTP22" s="75" t="s">
        <v>105</v>
      </c>
      <c r="JTQ22" s="75" t="s">
        <v>105</v>
      </c>
      <c r="JTR22" s="75" t="s">
        <v>105</v>
      </c>
      <c r="JTS22" s="75" t="s">
        <v>105</v>
      </c>
      <c r="JTT22" s="75" t="s">
        <v>105</v>
      </c>
      <c r="JTU22" s="75" t="s">
        <v>105</v>
      </c>
      <c r="JTV22" s="75" t="s">
        <v>105</v>
      </c>
      <c r="JTW22" s="75" t="s">
        <v>105</v>
      </c>
      <c r="JTX22" s="75" t="s">
        <v>105</v>
      </c>
      <c r="JTY22" s="75" t="s">
        <v>105</v>
      </c>
      <c r="JTZ22" s="75" t="s">
        <v>105</v>
      </c>
      <c r="JUA22" s="75" t="s">
        <v>105</v>
      </c>
      <c r="JUB22" s="75" t="s">
        <v>105</v>
      </c>
      <c r="JUC22" s="75" t="s">
        <v>105</v>
      </c>
      <c r="JUD22" s="75" t="s">
        <v>105</v>
      </c>
      <c r="JUE22" s="75" t="s">
        <v>105</v>
      </c>
      <c r="JUF22" s="75" t="s">
        <v>105</v>
      </c>
      <c r="JUG22" s="75" t="s">
        <v>105</v>
      </c>
      <c r="JUH22" s="75" t="s">
        <v>105</v>
      </c>
      <c r="JUI22" s="75" t="s">
        <v>105</v>
      </c>
      <c r="JUJ22" s="75" t="s">
        <v>105</v>
      </c>
      <c r="JUK22" s="75" t="s">
        <v>105</v>
      </c>
      <c r="JUL22" s="75" t="s">
        <v>105</v>
      </c>
      <c r="JUM22" s="75" t="s">
        <v>105</v>
      </c>
      <c r="JUN22" s="75" t="s">
        <v>105</v>
      </c>
      <c r="JUO22" s="75" t="s">
        <v>105</v>
      </c>
      <c r="JUP22" s="75" t="s">
        <v>105</v>
      </c>
      <c r="JUQ22" s="75" t="s">
        <v>105</v>
      </c>
      <c r="JUR22" s="75" t="s">
        <v>105</v>
      </c>
      <c r="JUS22" s="75" t="s">
        <v>105</v>
      </c>
      <c r="JUT22" s="75" t="s">
        <v>105</v>
      </c>
      <c r="JUU22" s="75" t="s">
        <v>105</v>
      </c>
      <c r="JUV22" s="75" t="s">
        <v>105</v>
      </c>
      <c r="JUW22" s="75" t="s">
        <v>105</v>
      </c>
      <c r="JUX22" s="75" t="s">
        <v>105</v>
      </c>
      <c r="JUY22" s="75" t="s">
        <v>105</v>
      </c>
      <c r="JUZ22" s="75" t="s">
        <v>105</v>
      </c>
      <c r="JVA22" s="75" t="s">
        <v>105</v>
      </c>
      <c r="JVB22" s="75" t="s">
        <v>105</v>
      </c>
      <c r="JVC22" s="75" t="s">
        <v>105</v>
      </c>
      <c r="JVD22" s="75" t="s">
        <v>105</v>
      </c>
      <c r="JVE22" s="75" t="s">
        <v>105</v>
      </c>
      <c r="JVF22" s="75" t="s">
        <v>105</v>
      </c>
      <c r="JVG22" s="75" t="s">
        <v>105</v>
      </c>
      <c r="JVH22" s="75" t="s">
        <v>105</v>
      </c>
      <c r="JVI22" s="75" t="s">
        <v>105</v>
      </c>
      <c r="JVJ22" s="75" t="s">
        <v>105</v>
      </c>
      <c r="JVK22" s="75" t="s">
        <v>105</v>
      </c>
      <c r="JVL22" s="75" t="s">
        <v>105</v>
      </c>
      <c r="JVM22" s="75" t="s">
        <v>105</v>
      </c>
      <c r="JVN22" s="75" t="s">
        <v>105</v>
      </c>
      <c r="JVO22" s="75" t="s">
        <v>105</v>
      </c>
      <c r="JVP22" s="75" t="s">
        <v>105</v>
      </c>
      <c r="JVQ22" s="75" t="s">
        <v>105</v>
      </c>
      <c r="JVR22" s="75" t="s">
        <v>105</v>
      </c>
      <c r="JVS22" s="75" t="s">
        <v>105</v>
      </c>
      <c r="JVT22" s="75" t="s">
        <v>105</v>
      </c>
      <c r="JVU22" s="75" t="s">
        <v>105</v>
      </c>
      <c r="JVV22" s="75" t="s">
        <v>105</v>
      </c>
      <c r="JVW22" s="75" t="s">
        <v>105</v>
      </c>
      <c r="JVX22" s="75" t="s">
        <v>105</v>
      </c>
      <c r="JVY22" s="75" t="s">
        <v>105</v>
      </c>
      <c r="JVZ22" s="75" t="s">
        <v>105</v>
      </c>
      <c r="JWA22" s="75" t="s">
        <v>105</v>
      </c>
      <c r="JWB22" s="75" t="s">
        <v>105</v>
      </c>
      <c r="JWC22" s="75" t="s">
        <v>105</v>
      </c>
      <c r="JWD22" s="75" t="s">
        <v>105</v>
      </c>
      <c r="JWE22" s="75" t="s">
        <v>105</v>
      </c>
      <c r="JWF22" s="75" t="s">
        <v>105</v>
      </c>
      <c r="JWG22" s="75" t="s">
        <v>105</v>
      </c>
      <c r="JWH22" s="75" t="s">
        <v>105</v>
      </c>
      <c r="JWI22" s="75" t="s">
        <v>105</v>
      </c>
      <c r="JWJ22" s="75" t="s">
        <v>105</v>
      </c>
      <c r="JWK22" s="75" t="s">
        <v>105</v>
      </c>
      <c r="JWL22" s="75" t="s">
        <v>105</v>
      </c>
      <c r="JWM22" s="75" t="s">
        <v>105</v>
      </c>
      <c r="JWN22" s="75" t="s">
        <v>105</v>
      </c>
      <c r="JWO22" s="75" t="s">
        <v>105</v>
      </c>
      <c r="JWP22" s="75" t="s">
        <v>105</v>
      </c>
      <c r="JWQ22" s="75" t="s">
        <v>105</v>
      </c>
      <c r="JWR22" s="75" t="s">
        <v>105</v>
      </c>
      <c r="JWS22" s="75" t="s">
        <v>105</v>
      </c>
      <c r="JWT22" s="75" t="s">
        <v>105</v>
      </c>
      <c r="JWU22" s="75" t="s">
        <v>105</v>
      </c>
      <c r="JWV22" s="75" t="s">
        <v>105</v>
      </c>
      <c r="JWW22" s="75" t="s">
        <v>105</v>
      </c>
      <c r="JWX22" s="75" t="s">
        <v>105</v>
      </c>
      <c r="JWY22" s="75" t="s">
        <v>105</v>
      </c>
      <c r="JWZ22" s="75" t="s">
        <v>105</v>
      </c>
      <c r="JXA22" s="75" t="s">
        <v>105</v>
      </c>
      <c r="JXB22" s="75" t="s">
        <v>105</v>
      </c>
      <c r="JXC22" s="75" t="s">
        <v>105</v>
      </c>
      <c r="JXD22" s="75" t="s">
        <v>105</v>
      </c>
      <c r="JXE22" s="75" t="s">
        <v>105</v>
      </c>
      <c r="JXF22" s="75" t="s">
        <v>105</v>
      </c>
      <c r="JXG22" s="75" t="s">
        <v>105</v>
      </c>
      <c r="JXH22" s="75" t="s">
        <v>105</v>
      </c>
      <c r="JXI22" s="75" t="s">
        <v>105</v>
      </c>
      <c r="JXJ22" s="75" t="s">
        <v>105</v>
      </c>
      <c r="JXK22" s="75" t="s">
        <v>105</v>
      </c>
      <c r="JXL22" s="75" t="s">
        <v>105</v>
      </c>
      <c r="JXM22" s="75" t="s">
        <v>105</v>
      </c>
      <c r="JXN22" s="75" t="s">
        <v>105</v>
      </c>
      <c r="JXO22" s="75" t="s">
        <v>105</v>
      </c>
      <c r="JXP22" s="75" t="s">
        <v>105</v>
      </c>
      <c r="JXQ22" s="75" t="s">
        <v>105</v>
      </c>
      <c r="JXR22" s="75" t="s">
        <v>105</v>
      </c>
      <c r="JXS22" s="75" t="s">
        <v>105</v>
      </c>
      <c r="JXT22" s="75" t="s">
        <v>105</v>
      </c>
      <c r="JXU22" s="75" t="s">
        <v>105</v>
      </c>
      <c r="JXV22" s="75" t="s">
        <v>105</v>
      </c>
      <c r="JXW22" s="75" t="s">
        <v>105</v>
      </c>
      <c r="JXX22" s="75" t="s">
        <v>105</v>
      </c>
      <c r="JXY22" s="75" t="s">
        <v>105</v>
      </c>
      <c r="JXZ22" s="75" t="s">
        <v>105</v>
      </c>
      <c r="JYA22" s="75" t="s">
        <v>105</v>
      </c>
      <c r="JYB22" s="75" t="s">
        <v>105</v>
      </c>
      <c r="JYC22" s="75" t="s">
        <v>105</v>
      </c>
      <c r="JYD22" s="75" t="s">
        <v>105</v>
      </c>
      <c r="JYE22" s="75" t="s">
        <v>105</v>
      </c>
      <c r="JYF22" s="75" t="s">
        <v>105</v>
      </c>
      <c r="JYG22" s="75" t="s">
        <v>105</v>
      </c>
      <c r="JYH22" s="75" t="s">
        <v>105</v>
      </c>
      <c r="JYI22" s="75" t="s">
        <v>105</v>
      </c>
      <c r="JYJ22" s="75" t="s">
        <v>105</v>
      </c>
      <c r="JYK22" s="75" t="s">
        <v>105</v>
      </c>
      <c r="JYL22" s="75" t="s">
        <v>105</v>
      </c>
      <c r="JYM22" s="75" t="s">
        <v>105</v>
      </c>
      <c r="JYN22" s="75" t="s">
        <v>105</v>
      </c>
      <c r="JYO22" s="75" t="s">
        <v>105</v>
      </c>
      <c r="JYP22" s="75" t="s">
        <v>105</v>
      </c>
      <c r="JYQ22" s="75" t="s">
        <v>105</v>
      </c>
      <c r="JYR22" s="75" t="s">
        <v>105</v>
      </c>
      <c r="JYS22" s="75" t="s">
        <v>105</v>
      </c>
      <c r="JYT22" s="75" t="s">
        <v>105</v>
      </c>
      <c r="JYU22" s="75" t="s">
        <v>105</v>
      </c>
      <c r="JYV22" s="75" t="s">
        <v>105</v>
      </c>
      <c r="JYW22" s="75" t="s">
        <v>105</v>
      </c>
      <c r="JYX22" s="75" t="s">
        <v>105</v>
      </c>
      <c r="JYY22" s="75" t="s">
        <v>105</v>
      </c>
      <c r="JYZ22" s="75" t="s">
        <v>105</v>
      </c>
      <c r="JZA22" s="75" t="s">
        <v>105</v>
      </c>
      <c r="JZB22" s="75" t="s">
        <v>105</v>
      </c>
      <c r="JZC22" s="75" t="s">
        <v>105</v>
      </c>
      <c r="JZD22" s="75" t="s">
        <v>105</v>
      </c>
      <c r="JZE22" s="75" t="s">
        <v>105</v>
      </c>
      <c r="JZF22" s="75" t="s">
        <v>105</v>
      </c>
      <c r="JZG22" s="75" t="s">
        <v>105</v>
      </c>
      <c r="JZH22" s="75" t="s">
        <v>105</v>
      </c>
      <c r="JZI22" s="75" t="s">
        <v>105</v>
      </c>
      <c r="JZJ22" s="75" t="s">
        <v>105</v>
      </c>
      <c r="JZK22" s="75" t="s">
        <v>105</v>
      </c>
      <c r="JZL22" s="75" t="s">
        <v>105</v>
      </c>
      <c r="JZM22" s="75" t="s">
        <v>105</v>
      </c>
      <c r="JZN22" s="75" t="s">
        <v>105</v>
      </c>
      <c r="JZO22" s="75" t="s">
        <v>105</v>
      </c>
      <c r="JZP22" s="75" t="s">
        <v>105</v>
      </c>
      <c r="JZQ22" s="75" t="s">
        <v>105</v>
      </c>
      <c r="JZR22" s="75" t="s">
        <v>105</v>
      </c>
      <c r="JZS22" s="75" t="s">
        <v>105</v>
      </c>
      <c r="JZT22" s="75" t="s">
        <v>105</v>
      </c>
      <c r="JZU22" s="75" t="s">
        <v>105</v>
      </c>
      <c r="JZV22" s="75" t="s">
        <v>105</v>
      </c>
      <c r="JZW22" s="75" t="s">
        <v>105</v>
      </c>
      <c r="JZX22" s="75" t="s">
        <v>105</v>
      </c>
      <c r="JZY22" s="75" t="s">
        <v>105</v>
      </c>
      <c r="JZZ22" s="75" t="s">
        <v>105</v>
      </c>
      <c r="KAA22" s="75" t="s">
        <v>105</v>
      </c>
      <c r="KAB22" s="75" t="s">
        <v>105</v>
      </c>
      <c r="KAC22" s="75" t="s">
        <v>105</v>
      </c>
      <c r="KAD22" s="75" t="s">
        <v>105</v>
      </c>
      <c r="KAE22" s="75" t="s">
        <v>105</v>
      </c>
      <c r="KAF22" s="75" t="s">
        <v>105</v>
      </c>
      <c r="KAG22" s="75" t="s">
        <v>105</v>
      </c>
      <c r="KAH22" s="75" t="s">
        <v>105</v>
      </c>
      <c r="KAI22" s="75" t="s">
        <v>105</v>
      </c>
      <c r="KAJ22" s="75" t="s">
        <v>105</v>
      </c>
      <c r="KAK22" s="75" t="s">
        <v>105</v>
      </c>
      <c r="KAL22" s="75" t="s">
        <v>105</v>
      </c>
      <c r="KAM22" s="75" t="s">
        <v>105</v>
      </c>
      <c r="KAN22" s="75" t="s">
        <v>105</v>
      </c>
      <c r="KAO22" s="75" t="s">
        <v>105</v>
      </c>
      <c r="KAP22" s="75" t="s">
        <v>105</v>
      </c>
      <c r="KAQ22" s="75" t="s">
        <v>105</v>
      </c>
      <c r="KAR22" s="75" t="s">
        <v>105</v>
      </c>
      <c r="KAS22" s="75" t="s">
        <v>105</v>
      </c>
      <c r="KAT22" s="75" t="s">
        <v>105</v>
      </c>
      <c r="KAU22" s="75" t="s">
        <v>105</v>
      </c>
      <c r="KAV22" s="75" t="s">
        <v>105</v>
      </c>
      <c r="KAW22" s="75" t="s">
        <v>105</v>
      </c>
      <c r="KAX22" s="75" t="s">
        <v>105</v>
      </c>
      <c r="KAY22" s="75" t="s">
        <v>105</v>
      </c>
      <c r="KAZ22" s="75" t="s">
        <v>105</v>
      </c>
      <c r="KBA22" s="75" t="s">
        <v>105</v>
      </c>
      <c r="KBB22" s="75" t="s">
        <v>105</v>
      </c>
      <c r="KBC22" s="75" t="s">
        <v>105</v>
      </c>
      <c r="KBD22" s="75" t="s">
        <v>105</v>
      </c>
      <c r="KBE22" s="75" t="s">
        <v>105</v>
      </c>
      <c r="KBF22" s="75" t="s">
        <v>105</v>
      </c>
      <c r="KBG22" s="75" t="s">
        <v>105</v>
      </c>
      <c r="KBH22" s="75" t="s">
        <v>105</v>
      </c>
      <c r="KBI22" s="75" t="s">
        <v>105</v>
      </c>
      <c r="KBJ22" s="75" t="s">
        <v>105</v>
      </c>
      <c r="KBK22" s="75" t="s">
        <v>105</v>
      </c>
      <c r="KBL22" s="75" t="s">
        <v>105</v>
      </c>
      <c r="KBM22" s="75" t="s">
        <v>105</v>
      </c>
      <c r="KBN22" s="75" t="s">
        <v>105</v>
      </c>
      <c r="KBO22" s="75" t="s">
        <v>105</v>
      </c>
      <c r="KBP22" s="75" t="s">
        <v>105</v>
      </c>
      <c r="KBQ22" s="75" t="s">
        <v>105</v>
      </c>
      <c r="KBR22" s="75" t="s">
        <v>105</v>
      </c>
      <c r="KBS22" s="75" t="s">
        <v>105</v>
      </c>
      <c r="KBT22" s="75" t="s">
        <v>105</v>
      </c>
      <c r="KBU22" s="75" t="s">
        <v>105</v>
      </c>
      <c r="KBV22" s="75" t="s">
        <v>105</v>
      </c>
      <c r="KBW22" s="75" t="s">
        <v>105</v>
      </c>
      <c r="KBX22" s="75" t="s">
        <v>105</v>
      </c>
      <c r="KBY22" s="75" t="s">
        <v>105</v>
      </c>
      <c r="KBZ22" s="75" t="s">
        <v>105</v>
      </c>
      <c r="KCA22" s="75" t="s">
        <v>105</v>
      </c>
      <c r="KCB22" s="75" t="s">
        <v>105</v>
      </c>
      <c r="KCC22" s="75" t="s">
        <v>105</v>
      </c>
      <c r="KCD22" s="75" t="s">
        <v>105</v>
      </c>
      <c r="KCE22" s="75" t="s">
        <v>105</v>
      </c>
      <c r="KCF22" s="75" t="s">
        <v>105</v>
      </c>
      <c r="KCG22" s="75" t="s">
        <v>105</v>
      </c>
      <c r="KCH22" s="75" t="s">
        <v>105</v>
      </c>
      <c r="KCI22" s="75" t="s">
        <v>105</v>
      </c>
      <c r="KCJ22" s="75" t="s">
        <v>105</v>
      </c>
      <c r="KCK22" s="75" t="s">
        <v>105</v>
      </c>
      <c r="KCL22" s="75" t="s">
        <v>105</v>
      </c>
      <c r="KCM22" s="75" t="s">
        <v>105</v>
      </c>
      <c r="KCN22" s="75" t="s">
        <v>105</v>
      </c>
      <c r="KCO22" s="75" t="s">
        <v>105</v>
      </c>
      <c r="KCP22" s="75" t="s">
        <v>105</v>
      </c>
      <c r="KCQ22" s="75" t="s">
        <v>105</v>
      </c>
      <c r="KCR22" s="75" t="s">
        <v>105</v>
      </c>
      <c r="KCS22" s="75" t="s">
        <v>105</v>
      </c>
      <c r="KCT22" s="75" t="s">
        <v>105</v>
      </c>
      <c r="KCU22" s="75" t="s">
        <v>105</v>
      </c>
      <c r="KCV22" s="75" t="s">
        <v>105</v>
      </c>
      <c r="KCW22" s="75" t="s">
        <v>105</v>
      </c>
      <c r="KCX22" s="75" t="s">
        <v>105</v>
      </c>
      <c r="KCY22" s="75" t="s">
        <v>105</v>
      </c>
      <c r="KCZ22" s="75" t="s">
        <v>105</v>
      </c>
      <c r="KDA22" s="75" t="s">
        <v>105</v>
      </c>
      <c r="KDB22" s="75" t="s">
        <v>105</v>
      </c>
      <c r="KDC22" s="75" t="s">
        <v>105</v>
      </c>
      <c r="KDD22" s="75" t="s">
        <v>105</v>
      </c>
      <c r="KDE22" s="75" t="s">
        <v>105</v>
      </c>
      <c r="KDF22" s="75" t="s">
        <v>105</v>
      </c>
      <c r="KDG22" s="75" t="s">
        <v>105</v>
      </c>
      <c r="KDH22" s="75" t="s">
        <v>105</v>
      </c>
      <c r="KDI22" s="75" t="s">
        <v>105</v>
      </c>
      <c r="KDJ22" s="75" t="s">
        <v>105</v>
      </c>
      <c r="KDK22" s="75" t="s">
        <v>105</v>
      </c>
      <c r="KDL22" s="75" t="s">
        <v>105</v>
      </c>
      <c r="KDM22" s="75" t="s">
        <v>105</v>
      </c>
      <c r="KDN22" s="75" t="s">
        <v>105</v>
      </c>
      <c r="KDO22" s="75" t="s">
        <v>105</v>
      </c>
      <c r="KDP22" s="75" t="s">
        <v>105</v>
      </c>
      <c r="KDQ22" s="75" t="s">
        <v>105</v>
      </c>
      <c r="KDR22" s="75" t="s">
        <v>105</v>
      </c>
      <c r="KDS22" s="75" t="s">
        <v>105</v>
      </c>
      <c r="KDT22" s="75" t="s">
        <v>105</v>
      </c>
      <c r="KDU22" s="75" t="s">
        <v>105</v>
      </c>
      <c r="KDV22" s="75" t="s">
        <v>105</v>
      </c>
      <c r="KDW22" s="75" t="s">
        <v>105</v>
      </c>
      <c r="KDX22" s="75" t="s">
        <v>105</v>
      </c>
      <c r="KDY22" s="75" t="s">
        <v>105</v>
      </c>
      <c r="KDZ22" s="75" t="s">
        <v>105</v>
      </c>
      <c r="KEA22" s="75" t="s">
        <v>105</v>
      </c>
      <c r="KEB22" s="75" t="s">
        <v>105</v>
      </c>
      <c r="KEC22" s="75" t="s">
        <v>105</v>
      </c>
      <c r="KED22" s="75" t="s">
        <v>105</v>
      </c>
      <c r="KEE22" s="75" t="s">
        <v>105</v>
      </c>
      <c r="KEF22" s="75" t="s">
        <v>105</v>
      </c>
      <c r="KEG22" s="75" t="s">
        <v>105</v>
      </c>
      <c r="KEH22" s="75" t="s">
        <v>105</v>
      </c>
      <c r="KEI22" s="75" t="s">
        <v>105</v>
      </c>
      <c r="KEJ22" s="75" t="s">
        <v>105</v>
      </c>
      <c r="KEK22" s="75" t="s">
        <v>105</v>
      </c>
      <c r="KEL22" s="75" t="s">
        <v>105</v>
      </c>
      <c r="KEM22" s="75" t="s">
        <v>105</v>
      </c>
      <c r="KEN22" s="75" t="s">
        <v>105</v>
      </c>
      <c r="KEO22" s="75" t="s">
        <v>105</v>
      </c>
      <c r="KEP22" s="75" t="s">
        <v>105</v>
      </c>
      <c r="KEQ22" s="75" t="s">
        <v>105</v>
      </c>
      <c r="KER22" s="75" t="s">
        <v>105</v>
      </c>
      <c r="KES22" s="75" t="s">
        <v>105</v>
      </c>
      <c r="KET22" s="75" t="s">
        <v>105</v>
      </c>
      <c r="KEU22" s="75" t="s">
        <v>105</v>
      </c>
      <c r="KEV22" s="75" t="s">
        <v>105</v>
      </c>
      <c r="KEW22" s="75" t="s">
        <v>105</v>
      </c>
      <c r="KEX22" s="75" t="s">
        <v>105</v>
      </c>
      <c r="KEY22" s="75" t="s">
        <v>105</v>
      </c>
      <c r="KEZ22" s="75" t="s">
        <v>105</v>
      </c>
      <c r="KFA22" s="75" t="s">
        <v>105</v>
      </c>
      <c r="KFB22" s="75" t="s">
        <v>105</v>
      </c>
      <c r="KFC22" s="75" t="s">
        <v>105</v>
      </c>
      <c r="KFD22" s="75" t="s">
        <v>105</v>
      </c>
      <c r="KFE22" s="75" t="s">
        <v>105</v>
      </c>
      <c r="KFF22" s="75" t="s">
        <v>105</v>
      </c>
      <c r="KFG22" s="75" t="s">
        <v>105</v>
      </c>
      <c r="KFH22" s="75" t="s">
        <v>105</v>
      </c>
      <c r="KFI22" s="75" t="s">
        <v>105</v>
      </c>
      <c r="KFJ22" s="75" t="s">
        <v>105</v>
      </c>
      <c r="KFK22" s="75" t="s">
        <v>105</v>
      </c>
      <c r="KFL22" s="75" t="s">
        <v>105</v>
      </c>
      <c r="KFM22" s="75" t="s">
        <v>105</v>
      </c>
      <c r="KFN22" s="75" t="s">
        <v>105</v>
      </c>
      <c r="KFO22" s="75" t="s">
        <v>105</v>
      </c>
      <c r="KFP22" s="75" t="s">
        <v>105</v>
      </c>
      <c r="KFQ22" s="75" t="s">
        <v>105</v>
      </c>
      <c r="KFR22" s="75" t="s">
        <v>105</v>
      </c>
      <c r="KFS22" s="75" t="s">
        <v>105</v>
      </c>
      <c r="KFT22" s="75" t="s">
        <v>105</v>
      </c>
      <c r="KFU22" s="75" t="s">
        <v>105</v>
      </c>
      <c r="KFV22" s="75" t="s">
        <v>105</v>
      </c>
      <c r="KFW22" s="75" t="s">
        <v>105</v>
      </c>
      <c r="KFX22" s="75" t="s">
        <v>105</v>
      </c>
      <c r="KFY22" s="75" t="s">
        <v>105</v>
      </c>
      <c r="KFZ22" s="75" t="s">
        <v>105</v>
      </c>
      <c r="KGA22" s="75" t="s">
        <v>105</v>
      </c>
      <c r="KGB22" s="75" t="s">
        <v>105</v>
      </c>
      <c r="KGC22" s="75" t="s">
        <v>105</v>
      </c>
      <c r="KGD22" s="75" t="s">
        <v>105</v>
      </c>
      <c r="KGE22" s="75" t="s">
        <v>105</v>
      </c>
      <c r="KGF22" s="75" t="s">
        <v>105</v>
      </c>
      <c r="KGG22" s="75" t="s">
        <v>105</v>
      </c>
      <c r="KGH22" s="75" t="s">
        <v>105</v>
      </c>
      <c r="KGI22" s="75" t="s">
        <v>105</v>
      </c>
      <c r="KGJ22" s="75" t="s">
        <v>105</v>
      </c>
      <c r="KGK22" s="75" t="s">
        <v>105</v>
      </c>
      <c r="KGL22" s="75" t="s">
        <v>105</v>
      </c>
      <c r="KGM22" s="75" t="s">
        <v>105</v>
      </c>
      <c r="KGN22" s="75" t="s">
        <v>105</v>
      </c>
      <c r="KGO22" s="75" t="s">
        <v>105</v>
      </c>
      <c r="KGP22" s="75" t="s">
        <v>105</v>
      </c>
      <c r="KGQ22" s="75" t="s">
        <v>105</v>
      </c>
      <c r="KGR22" s="75" t="s">
        <v>105</v>
      </c>
      <c r="KGS22" s="75" t="s">
        <v>105</v>
      </c>
      <c r="KGT22" s="75" t="s">
        <v>105</v>
      </c>
      <c r="KGU22" s="75" t="s">
        <v>105</v>
      </c>
      <c r="KGV22" s="75" t="s">
        <v>105</v>
      </c>
      <c r="KGW22" s="75" t="s">
        <v>105</v>
      </c>
      <c r="KGX22" s="75" t="s">
        <v>105</v>
      </c>
      <c r="KGY22" s="75" t="s">
        <v>105</v>
      </c>
      <c r="KGZ22" s="75" t="s">
        <v>105</v>
      </c>
      <c r="KHA22" s="75" t="s">
        <v>105</v>
      </c>
      <c r="KHB22" s="75" t="s">
        <v>105</v>
      </c>
      <c r="KHC22" s="75" t="s">
        <v>105</v>
      </c>
      <c r="KHD22" s="75" t="s">
        <v>105</v>
      </c>
      <c r="KHE22" s="75" t="s">
        <v>105</v>
      </c>
      <c r="KHF22" s="75" t="s">
        <v>105</v>
      </c>
      <c r="KHG22" s="75" t="s">
        <v>105</v>
      </c>
      <c r="KHH22" s="75" t="s">
        <v>105</v>
      </c>
      <c r="KHI22" s="75" t="s">
        <v>105</v>
      </c>
      <c r="KHJ22" s="75" t="s">
        <v>105</v>
      </c>
      <c r="KHK22" s="75" t="s">
        <v>105</v>
      </c>
      <c r="KHL22" s="75" t="s">
        <v>105</v>
      </c>
      <c r="KHM22" s="75" t="s">
        <v>105</v>
      </c>
      <c r="KHN22" s="75" t="s">
        <v>105</v>
      </c>
      <c r="KHO22" s="75" t="s">
        <v>105</v>
      </c>
      <c r="KHP22" s="75" t="s">
        <v>105</v>
      </c>
      <c r="KHQ22" s="75" t="s">
        <v>105</v>
      </c>
      <c r="KHR22" s="75" t="s">
        <v>105</v>
      </c>
      <c r="KHS22" s="75" t="s">
        <v>105</v>
      </c>
      <c r="KHT22" s="75" t="s">
        <v>105</v>
      </c>
      <c r="KHU22" s="75" t="s">
        <v>105</v>
      </c>
      <c r="KHV22" s="75" t="s">
        <v>105</v>
      </c>
      <c r="KHW22" s="75" t="s">
        <v>105</v>
      </c>
      <c r="KHX22" s="75" t="s">
        <v>105</v>
      </c>
      <c r="KHY22" s="75" t="s">
        <v>105</v>
      </c>
      <c r="KHZ22" s="75" t="s">
        <v>105</v>
      </c>
      <c r="KIA22" s="75" t="s">
        <v>105</v>
      </c>
      <c r="KIB22" s="75" t="s">
        <v>105</v>
      </c>
      <c r="KIC22" s="75" t="s">
        <v>105</v>
      </c>
      <c r="KID22" s="75" t="s">
        <v>105</v>
      </c>
      <c r="KIE22" s="75" t="s">
        <v>105</v>
      </c>
      <c r="KIF22" s="75" t="s">
        <v>105</v>
      </c>
      <c r="KIG22" s="75" t="s">
        <v>105</v>
      </c>
      <c r="KIH22" s="75" t="s">
        <v>105</v>
      </c>
      <c r="KII22" s="75" t="s">
        <v>105</v>
      </c>
      <c r="KIJ22" s="75" t="s">
        <v>105</v>
      </c>
      <c r="KIK22" s="75" t="s">
        <v>105</v>
      </c>
      <c r="KIL22" s="75" t="s">
        <v>105</v>
      </c>
      <c r="KIM22" s="75" t="s">
        <v>105</v>
      </c>
      <c r="KIN22" s="75" t="s">
        <v>105</v>
      </c>
      <c r="KIO22" s="75" t="s">
        <v>105</v>
      </c>
      <c r="KIP22" s="75" t="s">
        <v>105</v>
      </c>
      <c r="KIQ22" s="75" t="s">
        <v>105</v>
      </c>
      <c r="KIR22" s="75" t="s">
        <v>105</v>
      </c>
      <c r="KIS22" s="75" t="s">
        <v>105</v>
      </c>
      <c r="KIT22" s="75" t="s">
        <v>105</v>
      </c>
      <c r="KIU22" s="75" t="s">
        <v>105</v>
      </c>
      <c r="KIV22" s="75" t="s">
        <v>105</v>
      </c>
      <c r="KIW22" s="75" t="s">
        <v>105</v>
      </c>
      <c r="KIX22" s="75" t="s">
        <v>105</v>
      </c>
      <c r="KIY22" s="75" t="s">
        <v>105</v>
      </c>
      <c r="KIZ22" s="75" t="s">
        <v>105</v>
      </c>
      <c r="KJA22" s="75" t="s">
        <v>105</v>
      </c>
      <c r="KJB22" s="75" t="s">
        <v>105</v>
      </c>
      <c r="KJC22" s="75" t="s">
        <v>105</v>
      </c>
      <c r="KJD22" s="75" t="s">
        <v>105</v>
      </c>
      <c r="KJE22" s="75" t="s">
        <v>105</v>
      </c>
      <c r="KJF22" s="75" t="s">
        <v>105</v>
      </c>
      <c r="KJG22" s="75" t="s">
        <v>105</v>
      </c>
      <c r="KJH22" s="75" t="s">
        <v>105</v>
      </c>
      <c r="KJI22" s="75" t="s">
        <v>105</v>
      </c>
      <c r="KJJ22" s="75" t="s">
        <v>105</v>
      </c>
      <c r="KJK22" s="75" t="s">
        <v>105</v>
      </c>
      <c r="KJL22" s="75" t="s">
        <v>105</v>
      </c>
      <c r="KJM22" s="75" t="s">
        <v>105</v>
      </c>
      <c r="KJN22" s="75" t="s">
        <v>105</v>
      </c>
      <c r="KJO22" s="75" t="s">
        <v>105</v>
      </c>
      <c r="KJP22" s="75" t="s">
        <v>105</v>
      </c>
      <c r="KJQ22" s="75" t="s">
        <v>105</v>
      </c>
      <c r="KJR22" s="75" t="s">
        <v>105</v>
      </c>
      <c r="KJS22" s="75" t="s">
        <v>105</v>
      </c>
      <c r="KJT22" s="75" t="s">
        <v>105</v>
      </c>
      <c r="KJU22" s="75" t="s">
        <v>105</v>
      </c>
      <c r="KJV22" s="75" t="s">
        <v>105</v>
      </c>
      <c r="KJW22" s="75" t="s">
        <v>105</v>
      </c>
      <c r="KJX22" s="75" t="s">
        <v>105</v>
      </c>
      <c r="KJY22" s="75" t="s">
        <v>105</v>
      </c>
      <c r="KJZ22" s="75" t="s">
        <v>105</v>
      </c>
      <c r="KKA22" s="75" t="s">
        <v>105</v>
      </c>
      <c r="KKB22" s="75" t="s">
        <v>105</v>
      </c>
      <c r="KKC22" s="75" t="s">
        <v>105</v>
      </c>
      <c r="KKD22" s="75" t="s">
        <v>105</v>
      </c>
      <c r="KKE22" s="75" t="s">
        <v>105</v>
      </c>
      <c r="KKF22" s="75" t="s">
        <v>105</v>
      </c>
      <c r="KKG22" s="75" t="s">
        <v>105</v>
      </c>
      <c r="KKH22" s="75" t="s">
        <v>105</v>
      </c>
      <c r="KKI22" s="75" t="s">
        <v>105</v>
      </c>
      <c r="KKJ22" s="75" t="s">
        <v>105</v>
      </c>
      <c r="KKK22" s="75" t="s">
        <v>105</v>
      </c>
      <c r="KKL22" s="75" t="s">
        <v>105</v>
      </c>
      <c r="KKM22" s="75" t="s">
        <v>105</v>
      </c>
      <c r="KKN22" s="75" t="s">
        <v>105</v>
      </c>
      <c r="KKO22" s="75" t="s">
        <v>105</v>
      </c>
      <c r="KKP22" s="75" t="s">
        <v>105</v>
      </c>
      <c r="KKQ22" s="75" t="s">
        <v>105</v>
      </c>
      <c r="KKR22" s="75" t="s">
        <v>105</v>
      </c>
      <c r="KKS22" s="75" t="s">
        <v>105</v>
      </c>
      <c r="KKT22" s="75" t="s">
        <v>105</v>
      </c>
      <c r="KKU22" s="75" t="s">
        <v>105</v>
      </c>
      <c r="KKV22" s="75" t="s">
        <v>105</v>
      </c>
      <c r="KKW22" s="75" t="s">
        <v>105</v>
      </c>
      <c r="KKX22" s="75" t="s">
        <v>105</v>
      </c>
      <c r="KKY22" s="75" t="s">
        <v>105</v>
      </c>
      <c r="KKZ22" s="75" t="s">
        <v>105</v>
      </c>
      <c r="KLA22" s="75" t="s">
        <v>105</v>
      </c>
      <c r="KLB22" s="75" t="s">
        <v>105</v>
      </c>
      <c r="KLC22" s="75" t="s">
        <v>105</v>
      </c>
      <c r="KLD22" s="75" t="s">
        <v>105</v>
      </c>
      <c r="KLE22" s="75" t="s">
        <v>105</v>
      </c>
      <c r="KLF22" s="75" t="s">
        <v>105</v>
      </c>
      <c r="KLG22" s="75" t="s">
        <v>105</v>
      </c>
      <c r="KLH22" s="75" t="s">
        <v>105</v>
      </c>
      <c r="KLI22" s="75" t="s">
        <v>105</v>
      </c>
      <c r="KLJ22" s="75" t="s">
        <v>105</v>
      </c>
      <c r="KLK22" s="75" t="s">
        <v>105</v>
      </c>
      <c r="KLL22" s="75" t="s">
        <v>105</v>
      </c>
      <c r="KLM22" s="75" t="s">
        <v>105</v>
      </c>
      <c r="KLN22" s="75" t="s">
        <v>105</v>
      </c>
      <c r="KLO22" s="75" t="s">
        <v>105</v>
      </c>
      <c r="KLP22" s="75" t="s">
        <v>105</v>
      </c>
      <c r="KLQ22" s="75" t="s">
        <v>105</v>
      </c>
      <c r="KLR22" s="75" t="s">
        <v>105</v>
      </c>
      <c r="KLS22" s="75" t="s">
        <v>105</v>
      </c>
      <c r="KLT22" s="75" t="s">
        <v>105</v>
      </c>
      <c r="KLU22" s="75" t="s">
        <v>105</v>
      </c>
      <c r="KLV22" s="75" t="s">
        <v>105</v>
      </c>
      <c r="KLW22" s="75" t="s">
        <v>105</v>
      </c>
      <c r="KLX22" s="75" t="s">
        <v>105</v>
      </c>
      <c r="KLY22" s="75" t="s">
        <v>105</v>
      </c>
      <c r="KLZ22" s="75" t="s">
        <v>105</v>
      </c>
      <c r="KMA22" s="75" t="s">
        <v>105</v>
      </c>
      <c r="KMB22" s="75" t="s">
        <v>105</v>
      </c>
      <c r="KMC22" s="75" t="s">
        <v>105</v>
      </c>
      <c r="KMD22" s="75" t="s">
        <v>105</v>
      </c>
      <c r="KME22" s="75" t="s">
        <v>105</v>
      </c>
      <c r="KMF22" s="75" t="s">
        <v>105</v>
      </c>
      <c r="KMG22" s="75" t="s">
        <v>105</v>
      </c>
      <c r="KMH22" s="75" t="s">
        <v>105</v>
      </c>
      <c r="KMI22" s="75" t="s">
        <v>105</v>
      </c>
      <c r="KMJ22" s="75" t="s">
        <v>105</v>
      </c>
      <c r="KMK22" s="75" t="s">
        <v>105</v>
      </c>
      <c r="KML22" s="75" t="s">
        <v>105</v>
      </c>
      <c r="KMM22" s="75" t="s">
        <v>105</v>
      </c>
      <c r="KMN22" s="75" t="s">
        <v>105</v>
      </c>
      <c r="KMO22" s="75" t="s">
        <v>105</v>
      </c>
      <c r="KMP22" s="75" t="s">
        <v>105</v>
      </c>
      <c r="KMQ22" s="75" t="s">
        <v>105</v>
      </c>
      <c r="KMR22" s="75" t="s">
        <v>105</v>
      </c>
      <c r="KMS22" s="75" t="s">
        <v>105</v>
      </c>
      <c r="KMT22" s="75" t="s">
        <v>105</v>
      </c>
      <c r="KMU22" s="75" t="s">
        <v>105</v>
      </c>
      <c r="KMV22" s="75" t="s">
        <v>105</v>
      </c>
      <c r="KMW22" s="75" t="s">
        <v>105</v>
      </c>
      <c r="KMX22" s="75" t="s">
        <v>105</v>
      </c>
      <c r="KMY22" s="75" t="s">
        <v>105</v>
      </c>
      <c r="KMZ22" s="75" t="s">
        <v>105</v>
      </c>
      <c r="KNA22" s="75" t="s">
        <v>105</v>
      </c>
      <c r="KNB22" s="75" t="s">
        <v>105</v>
      </c>
      <c r="KNC22" s="75" t="s">
        <v>105</v>
      </c>
      <c r="KND22" s="75" t="s">
        <v>105</v>
      </c>
      <c r="KNE22" s="75" t="s">
        <v>105</v>
      </c>
      <c r="KNF22" s="75" t="s">
        <v>105</v>
      </c>
      <c r="KNG22" s="75" t="s">
        <v>105</v>
      </c>
      <c r="KNH22" s="75" t="s">
        <v>105</v>
      </c>
      <c r="KNI22" s="75" t="s">
        <v>105</v>
      </c>
      <c r="KNJ22" s="75" t="s">
        <v>105</v>
      </c>
      <c r="KNK22" s="75" t="s">
        <v>105</v>
      </c>
      <c r="KNL22" s="75" t="s">
        <v>105</v>
      </c>
      <c r="KNM22" s="75" t="s">
        <v>105</v>
      </c>
      <c r="KNN22" s="75" t="s">
        <v>105</v>
      </c>
      <c r="KNO22" s="75" t="s">
        <v>105</v>
      </c>
      <c r="KNP22" s="75" t="s">
        <v>105</v>
      </c>
      <c r="KNQ22" s="75" t="s">
        <v>105</v>
      </c>
      <c r="KNR22" s="75" t="s">
        <v>105</v>
      </c>
      <c r="KNS22" s="75" t="s">
        <v>105</v>
      </c>
      <c r="KNT22" s="75" t="s">
        <v>105</v>
      </c>
      <c r="KNU22" s="75" t="s">
        <v>105</v>
      </c>
      <c r="KNV22" s="75" t="s">
        <v>105</v>
      </c>
      <c r="KNW22" s="75" t="s">
        <v>105</v>
      </c>
      <c r="KNX22" s="75" t="s">
        <v>105</v>
      </c>
      <c r="KNY22" s="75" t="s">
        <v>105</v>
      </c>
      <c r="KNZ22" s="75" t="s">
        <v>105</v>
      </c>
      <c r="KOA22" s="75" t="s">
        <v>105</v>
      </c>
      <c r="KOB22" s="75" t="s">
        <v>105</v>
      </c>
      <c r="KOC22" s="75" t="s">
        <v>105</v>
      </c>
      <c r="KOD22" s="75" t="s">
        <v>105</v>
      </c>
      <c r="KOE22" s="75" t="s">
        <v>105</v>
      </c>
      <c r="KOF22" s="75" t="s">
        <v>105</v>
      </c>
      <c r="KOG22" s="75" t="s">
        <v>105</v>
      </c>
      <c r="KOH22" s="75" t="s">
        <v>105</v>
      </c>
      <c r="KOI22" s="75" t="s">
        <v>105</v>
      </c>
      <c r="KOJ22" s="75" t="s">
        <v>105</v>
      </c>
      <c r="KOK22" s="75" t="s">
        <v>105</v>
      </c>
      <c r="KOL22" s="75" t="s">
        <v>105</v>
      </c>
      <c r="KOM22" s="75" t="s">
        <v>105</v>
      </c>
      <c r="KON22" s="75" t="s">
        <v>105</v>
      </c>
      <c r="KOO22" s="75" t="s">
        <v>105</v>
      </c>
      <c r="KOP22" s="75" t="s">
        <v>105</v>
      </c>
      <c r="KOQ22" s="75" t="s">
        <v>105</v>
      </c>
      <c r="KOR22" s="75" t="s">
        <v>105</v>
      </c>
      <c r="KOS22" s="75" t="s">
        <v>105</v>
      </c>
      <c r="KOT22" s="75" t="s">
        <v>105</v>
      </c>
      <c r="KOU22" s="75" t="s">
        <v>105</v>
      </c>
      <c r="KOV22" s="75" t="s">
        <v>105</v>
      </c>
      <c r="KOW22" s="75" t="s">
        <v>105</v>
      </c>
      <c r="KOX22" s="75" t="s">
        <v>105</v>
      </c>
      <c r="KOY22" s="75" t="s">
        <v>105</v>
      </c>
      <c r="KOZ22" s="75" t="s">
        <v>105</v>
      </c>
      <c r="KPA22" s="75" t="s">
        <v>105</v>
      </c>
      <c r="KPB22" s="75" t="s">
        <v>105</v>
      </c>
      <c r="KPC22" s="75" t="s">
        <v>105</v>
      </c>
      <c r="KPD22" s="75" t="s">
        <v>105</v>
      </c>
      <c r="KPE22" s="75" t="s">
        <v>105</v>
      </c>
      <c r="KPF22" s="75" t="s">
        <v>105</v>
      </c>
      <c r="KPG22" s="75" t="s">
        <v>105</v>
      </c>
      <c r="KPH22" s="75" t="s">
        <v>105</v>
      </c>
      <c r="KPI22" s="75" t="s">
        <v>105</v>
      </c>
      <c r="KPJ22" s="75" t="s">
        <v>105</v>
      </c>
      <c r="KPK22" s="75" t="s">
        <v>105</v>
      </c>
      <c r="KPL22" s="75" t="s">
        <v>105</v>
      </c>
      <c r="KPM22" s="75" t="s">
        <v>105</v>
      </c>
      <c r="KPN22" s="75" t="s">
        <v>105</v>
      </c>
      <c r="KPO22" s="75" t="s">
        <v>105</v>
      </c>
      <c r="KPP22" s="75" t="s">
        <v>105</v>
      </c>
      <c r="KPQ22" s="75" t="s">
        <v>105</v>
      </c>
      <c r="KPR22" s="75" t="s">
        <v>105</v>
      </c>
      <c r="KPS22" s="75" t="s">
        <v>105</v>
      </c>
      <c r="KPT22" s="75" t="s">
        <v>105</v>
      </c>
      <c r="KPU22" s="75" t="s">
        <v>105</v>
      </c>
      <c r="KPV22" s="75" t="s">
        <v>105</v>
      </c>
      <c r="KPW22" s="75" t="s">
        <v>105</v>
      </c>
      <c r="KPX22" s="75" t="s">
        <v>105</v>
      </c>
      <c r="KPY22" s="75" t="s">
        <v>105</v>
      </c>
      <c r="KPZ22" s="75" t="s">
        <v>105</v>
      </c>
      <c r="KQA22" s="75" t="s">
        <v>105</v>
      </c>
      <c r="KQB22" s="75" t="s">
        <v>105</v>
      </c>
      <c r="KQC22" s="75" t="s">
        <v>105</v>
      </c>
      <c r="KQD22" s="75" t="s">
        <v>105</v>
      </c>
      <c r="KQE22" s="75" t="s">
        <v>105</v>
      </c>
      <c r="KQF22" s="75" t="s">
        <v>105</v>
      </c>
      <c r="KQG22" s="75" t="s">
        <v>105</v>
      </c>
      <c r="KQH22" s="75" t="s">
        <v>105</v>
      </c>
      <c r="KQI22" s="75" t="s">
        <v>105</v>
      </c>
      <c r="KQJ22" s="75" t="s">
        <v>105</v>
      </c>
      <c r="KQK22" s="75" t="s">
        <v>105</v>
      </c>
      <c r="KQL22" s="75" t="s">
        <v>105</v>
      </c>
      <c r="KQM22" s="75" t="s">
        <v>105</v>
      </c>
      <c r="KQN22" s="75" t="s">
        <v>105</v>
      </c>
      <c r="KQO22" s="75" t="s">
        <v>105</v>
      </c>
      <c r="KQP22" s="75" t="s">
        <v>105</v>
      </c>
      <c r="KQQ22" s="75" t="s">
        <v>105</v>
      </c>
      <c r="KQR22" s="75" t="s">
        <v>105</v>
      </c>
      <c r="KQS22" s="75" t="s">
        <v>105</v>
      </c>
      <c r="KQT22" s="75" t="s">
        <v>105</v>
      </c>
      <c r="KQU22" s="75" t="s">
        <v>105</v>
      </c>
      <c r="KQV22" s="75" t="s">
        <v>105</v>
      </c>
      <c r="KQW22" s="75" t="s">
        <v>105</v>
      </c>
      <c r="KQX22" s="75" t="s">
        <v>105</v>
      </c>
      <c r="KQY22" s="75" t="s">
        <v>105</v>
      </c>
      <c r="KQZ22" s="75" t="s">
        <v>105</v>
      </c>
      <c r="KRA22" s="75" t="s">
        <v>105</v>
      </c>
      <c r="KRB22" s="75" t="s">
        <v>105</v>
      </c>
      <c r="KRC22" s="75" t="s">
        <v>105</v>
      </c>
      <c r="KRD22" s="75" t="s">
        <v>105</v>
      </c>
      <c r="KRE22" s="75" t="s">
        <v>105</v>
      </c>
      <c r="KRF22" s="75" t="s">
        <v>105</v>
      </c>
      <c r="KRG22" s="75" t="s">
        <v>105</v>
      </c>
      <c r="KRH22" s="75" t="s">
        <v>105</v>
      </c>
      <c r="KRI22" s="75" t="s">
        <v>105</v>
      </c>
      <c r="KRJ22" s="75" t="s">
        <v>105</v>
      </c>
      <c r="KRK22" s="75" t="s">
        <v>105</v>
      </c>
      <c r="KRL22" s="75" t="s">
        <v>105</v>
      </c>
      <c r="KRM22" s="75" t="s">
        <v>105</v>
      </c>
      <c r="KRN22" s="75" t="s">
        <v>105</v>
      </c>
      <c r="KRO22" s="75" t="s">
        <v>105</v>
      </c>
      <c r="KRP22" s="75" t="s">
        <v>105</v>
      </c>
      <c r="KRQ22" s="75" t="s">
        <v>105</v>
      </c>
      <c r="KRR22" s="75" t="s">
        <v>105</v>
      </c>
      <c r="KRS22" s="75" t="s">
        <v>105</v>
      </c>
      <c r="KRT22" s="75" t="s">
        <v>105</v>
      </c>
      <c r="KRU22" s="75" t="s">
        <v>105</v>
      </c>
      <c r="KRV22" s="75" t="s">
        <v>105</v>
      </c>
      <c r="KRW22" s="75" t="s">
        <v>105</v>
      </c>
      <c r="KRX22" s="75" t="s">
        <v>105</v>
      </c>
      <c r="KRY22" s="75" t="s">
        <v>105</v>
      </c>
      <c r="KRZ22" s="75" t="s">
        <v>105</v>
      </c>
      <c r="KSA22" s="75" t="s">
        <v>105</v>
      </c>
      <c r="KSB22" s="75" t="s">
        <v>105</v>
      </c>
      <c r="KSC22" s="75" t="s">
        <v>105</v>
      </c>
      <c r="KSD22" s="75" t="s">
        <v>105</v>
      </c>
      <c r="KSE22" s="75" t="s">
        <v>105</v>
      </c>
      <c r="KSF22" s="75" t="s">
        <v>105</v>
      </c>
      <c r="KSG22" s="75" t="s">
        <v>105</v>
      </c>
      <c r="KSH22" s="75" t="s">
        <v>105</v>
      </c>
      <c r="KSI22" s="75" t="s">
        <v>105</v>
      </c>
      <c r="KSJ22" s="75" t="s">
        <v>105</v>
      </c>
      <c r="KSK22" s="75" t="s">
        <v>105</v>
      </c>
      <c r="KSL22" s="75" t="s">
        <v>105</v>
      </c>
      <c r="KSM22" s="75" t="s">
        <v>105</v>
      </c>
      <c r="KSN22" s="75" t="s">
        <v>105</v>
      </c>
      <c r="KSO22" s="75" t="s">
        <v>105</v>
      </c>
      <c r="KSP22" s="75" t="s">
        <v>105</v>
      </c>
      <c r="KSQ22" s="75" t="s">
        <v>105</v>
      </c>
      <c r="KSR22" s="75" t="s">
        <v>105</v>
      </c>
      <c r="KSS22" s="75" t="s">
        <v>105</v>
      </c>
      <c r="KST22" s="75" t="s">
        <v>105</v>
      </c>
      <c r="KSU22" s="75" t="s">
        <v>105</v>
      </c>
      <c r="KSV22" s="75" t="s">
        <v>105</v>
      </c>
      <c r="KSW22" s="75" t="s">
        <v>105</v>
      </c>
      <c r="KSX22" s="75" t="s">
        <v>105</v>
      </c>
      <c r="KSY22" s="75" t="s">
        <v>105</v>
      </c>
      <c r="KSZ22" s="75" t="s">
        <v>105</v>
      </c>
      <c r="KTA22" s="75" t="s">
        <v>105</v>
      </c>
      <c r="KTB22" s="75" t="s">
        <v>105</v>
      </c>
      <c r="KTC22" s="75" t="s">
        <v>105</v>
      </c>
      <c r="KTD22" s="75" t="s">
        <v>105</v>
      </c>
      <c r="KTE22" s="75" t="s">
        <v>105</v>
      </c>
      <c r="KTF22" s="75" t="s">
        <v>105</v>
      </c>
      <c r="KTG22" s="75" t="s">
        <v>105</v>
      </c>
      <c r="KTH22" s="75" t="s">
        <v>105</v>
      </c>
      <c r="KTI22" s="75" t="s">
        <v>105</v>
      </c>
      <c r="KTJ22" s="75" t="s">
        <v>105</v>
      </c>
      <c r="KTK22" s="75" t="s">
        <v>105</v>
      </c>
      <c r="KTL22" s="75" t="s">
        <v>105</v>
      </c>
      <c r="KTM22" s="75" t="s">
        <v>105</v>
      </c>
      <c r="KTN22" s="75" t="s">
        <v>105</v>
      </c>
      <c r="KTO22" s="75" t="s">
        <v>105</v>
      </c>
      <c r="KTP22" s="75" t="s">
        <v>105</v>
      </c>
      <c r="KTQ22" s="75" t="s">
        <v>105</v>
      </c>
      <c r="KTR22" s="75" t="s">
        <v>105</v>
      </c>
      <c r="KTS22" s="75" t="s">
        <v>105</v>
      </c>
      <c r="KTT22" s="75" t="s">
        <v>105</v>
      </c>
      <c r="KTU22" s="75" t="s">
        <v>105</v>
      </c>
      <c r="KTV22" s="75" t="s">
        <v>105</v>
      </c>
      <c r="KTW22" s="75" t="s">
        <v>105</v>
      </c>
      <c r="KTX22" s="75" t="s">
        <v>105</v>
      </c>
      <c r="KTY22" s="75" t="s">
        <v>105</v>
      </c>
      <c r="KTZ22" s="75" t="s">
        <v>105</v>
      </c>
      <c r="KUA22" s="75" t="s">
        <v>105</v>
      </c>
      <c r="KUB22" s="75" t="s">
        <v>105</v>
      </c>
      <c r="KUC22" s="75" t="s">
        <v>105</v>
      </c>
      <c r="KUD22" s="75" t="s">
        <v>105</v>
      </c>
      <c r="KUE22" s="75" t="s">
        <v>105</v>
      </c>
      <c r="KUF22" s="75" t="s">
        <v>105</v>
      </c>
      <c r="KUG22" s="75" t="s">
        <v>105</v>
      </c>
      <c r="KUH22" s="75" t="s">
        <v>105</v>
      </c>
      <c r="KUI22" s="75" t="s">
        <v>105</v>
      </c>
      <c r="KUJ22" s="75" t="s">
        <v>105</v>
      </c>
      <c r="KUK22" s="75" t="s">
        <v>105</v>
      </c>
      <c r="KUL22" s="75" t="s">
        <v>105</v>
      </c>
      <c r="KUM22" s="75" t="s">
        <v>105</v>
      </c>
      <c r="KUN22" s="75" t="s">
        <v>105</v>
      </c>
      <c r="KUO22" s="75" t="s">
        <v>105</v>
      </c>
      <c r="KUP22" s="75" t="s">
        <v>105</v>
      </c>
      <c r="KUQ22" s="75" t="s">
        <v>105</v>
      </c>
      <c r="KUR22" s="75" t="s">
        <v>105</v>
      </c>
      <c r="KUS22" s="75" t="s">
        <v>105</v>
      </c>
      <c r="KUT22" s="75" t="s">
        <v>105</v>
      </c>
      <c r="KUU22" s="75" t="s">
        <v>105</v>
      </c>
      <c r="KUV22" s="75" t="s">
        <v>105</v>
      </c>
      <c r="KUW22" s="75" t="s">
        <v>105</v>
      </c>
      <c r="KUX22" s="75" t="s">
        <v>105</v>
      </c>
      <c r="KUY22" s="75" t="s">
        <v>105</v>
      </c>
      <c r="KUZ22" s="75" t="s">
        <v>105</v>
      </c>
      <c r="KVA22" s="75" t="s">
        <v>105</v>
      </c>
      <c r="KVB22" s="75" t="s">
        <v>105</v>
      </c>
      <c r="KVC22" s="75" t="s">
        <v>105</v>
      </c>
      <c r="KVD22" s="75" t="s">
        <v>105</v>
      </c>
      <c r="KVE22" s="75" t="s">
        <v>105</v>
      </c>
      <c r="KVF22" s="75" t="s">
        <v>105</v>
      </c>
      <c r="KVG22" s="75" t="s">
        <v>105</v>
      </c>
      <c r="KVH22" s="75" t="s">
        <v>105</v>
      </c>
      <c r="KVI22" s="75" t="s">
        <v>105</v>
      </c>
      <c r="KVJ22" s="75" t="s">
        <v>105</v>
      </c>
      <c r="KVK22" s="75" t="s">
        <v>105</v>
      </c>
      <c r="KVL22" s="75" t="s">
        <v>105</v>
      </c>
      <c r="KVM22" s="75" t="s">
        <v>105</v>
      </c>
      <c r="KVN22" s="75" t="s">
        <v>105</v>
      </c>
      <c r="KVO22" s="75" t="s">
        <v>105</v>
      </c>
      <c r="KVP22" s="75" t="s">
        <v>105</v>
      </c>
      <c r="KVQ22" s="75" t="s">
        <v>105</v>
      </c>
      <c r="KVR22" s="75" t="s">
        <v>105</v>
      </c>
      <c r="KVS22" s="75" t="s">
        <v>105</v>
      </c>
      <c r="KVT22" s="75" t="s">
        <v>105</v>
      </c>
      <c r="KVU22" s="75" t="s">
        <v>105</v>
      </c>
      <c r="KVV22" s="75" t="s">
        <v>105</v>
      </c>
      <c r="KVW22" s="75" t="s">
        <v>105</v>
      </c>
      <c r="KVX22" s="75" t="s">
        <v>105</v>
      </c>
      <c r="KVY22" s="75" t="s">
        <v>105</v>
      </c>
      <c r="KVZ22" s="75" t="s">
        <v>105</v>
      </c>
      <c r="KWA22" s="75" t="s">
        <v>105</v>
      </c>
      <c r="KWB22" s="75" t="s">
        <v>105</v>
      </c>
      <c r="KWC22" s="75" t="s">
        <v>105</v>
      </c>
      <c r="KWD22" s="75" t="s">
        <v>105</v>
      </c>
      <c r="KWE22" s="75" t="s">
        <v>105</v>
      </c>
      <c r="KWF22" s="75" t="s">
        <v>105</v>
      </c>
      <c r="KWG22" s="75" t="s">
        <v>105</v>
      </c>
      <c r="KWH22" s="75" t="s">
        <v>105</v>
      </c>
      <c r="KWI22" s="75" t="s">
        <v>105</v>
      </c>
      <c r="KWJ22" s="75" t="s">
        <v>105</v>
      </c>
      <c r="KWK22" s="75" t="s">
        <v>105</v>
      </c>
      <c r="KWL22" s="75" t="s">
        <v>105</v>
      </c>
      <c r="KWM22" s="75" t="s">
        <v>105</v>
      </c>
      <c r="KWN22" s="75" t="s">
        <v>105</v>
      </c>
      <c r="KWO22" s="75" t="s">
        <v>105</v>
      </c>
      <c r="KWP22" s="75" t="s">
        <v>105</v>
      </c>
      <c r="KWQ22" s="75" t="s">
        <v>105</v>
      </c>
      <c r="KWR22" s="75" t="s">
        <v>105</v>
      </c>
      <c r="KWS22" s="75" t="s">
        <v>105</v>
      </c>
      <c r="KWT22" s="75" t="s">
        <v>105</v>
      </c>
      <c r="KWU22" s="75" t="s">
        <v>105</v>
      </c>
      <c r="KWV22" s="75" t="s">
        <v>105</v>
      </c>
      <c r="KWW22" s="75" t="s">
        <v>105</v>
      </c>
      <c r="KWX22" s="75" t="s">
        <v>105</v>
      </c>
      <c r="KWY22" s="75" t="s">
        <v>105</v>
      </c>
      <c r="KWZ22" s="75" t="s">
        <v>105</v>
      </c>
      <c r="KXA22" s="75" t="s">
        <v>105</v>
      </c>
      <c r="KXB22" s="75" t="s">
        <v>105</v>
      </c>
      <c r="KXC22" s="75" t="s">
        <v>105</v>
      </c>
      <c r="KXD22" s="75" t="s">
        <v>105</v>
      </c>
      <c r="KXE22" s="75" t="s">
        <v>105</v>
      </c>
      <c r="KXF22" s="75" t="s">
        <v>105</v>
      </c>
      <c r="KXG22" s="75" t="s">
        <v>105</v>
      </c>
      <c r="KXH22" s="75" t="s">
        <v>105</v>
      </c>
      <c r="KXI22" s="75" t="s">
        <v>105</v>
      </c>
      <c r="KXJ22" s="75" t="s">
        <v>105</v>
      </c>
      <c r="KXK22" s="75" t="s">
        <v>105</v>
      </c>
      <c r="KXL22" s="75" t="s">
        <v>105</v>
      </c>
      <c r="KXM22" s="75" t="s">
        <v>105</v>
      </c>
      <c r="KXN22" s="75" t="s">
        <v>105</v>
      </c>
      <c r="KXO22" s="75" t="s">
        <v>105</v>
      </c>
      <c r="KXP22" s="75" t="s">
        <v>105</v>
      </c>
      <c r="KXQ22" s="75" t="s">
        <v>105</v>
      </c>
      <c r="KXR22" s="75" t="s">
        <v>105</v>
      </c>
      <c r="KXS22" s="75" t="s">
        <v>105</v>
      </c>
      <c r="KXT22" s="75" t="s">
        <v>105</v>
      </c>
      <c r="KXU22" s="75" t="s">
        <v>105</v>
      </c>
      <c r="KXV22" s="75" t="s">
        <v>105</v>
      </c>
      <c r="KXW22" s="75" t="s">
        <v>105</v>
      </c>
      <c r="KXX22" s="75" t="s">
        <v>105</v>
      </c>
      <c r="KXY22" s="75" t="s">
        <v>105</v>
      </c>
      <c r="KXZ22" s="75" t="s">
        <v>105</v>
      </c>
      <c r="KYA22" s="75" t="s">
        <v>105</v>
      </c>
      <c r="KYB22" s="75" t="s">
        <v>105</v>
      </c>
      <c r="KYC22" s="75" t="s">
        <v>105</v>
      </c>
      <c r="KYD22" s="75" t="s">
        <v>105</v>
      </c>
      <c r="KYE22" s="75" t="s">
        <v>105</v>
      </c>
      <c r="KYF22" s="75" t="s">
        <v>105</v>
      </c>
      <c r="KYG22" s="75" t="s">
        <v>105</v>
      </c>
      <c r="KYH22" s="75" t="s">
        <v>105</v>
      </c>
      <c r="KYI22" s="75" t="s">
        <v>105</v>
      </c>
      <c r="KYJ22" s="75" t="s">
        <v>105</v>
      </c>
      <c r="KYK22" s="75" t="s">
        <v>105</v>
      </c>
      <c r="KYL22" s="75" t="s">
        <v>105</v>
      </c>
      <c r="KYM22" s="75" t="s">
        <v>105</v>
      </c>
      <c r="KYN22" s="75" t="s">
        <v>105</v>
      </c>
      <c r="KYO22" s="75" t="s">
        <v>105</v>
      </c>
      <c r="KYP22" s="75" t="s">
        <v>105</v>
      </c>
      <c r="KYQ22" s="75" t="s">
        <v>105</v>
      </c>
      <c r="KYR22" s="75" t="s">
        <v>105</v>
      </c>
      <c r="KYS22" s="75" t="s">
        <v>105</v>
      </c>
      <c r="KYT22" s="75" t="s">
        <v>105</v>
      </c>
      <c r="KYU22" s="75" t="s">
        <v>105</v>
      </c>
      <c r="KYV22" s="75" t="s">
        <v>105</v>
      </c>
      <c r="KYW22" s="75" t="s">
        <v>105</v>
      </c>
      <c r="KYX22" s="75" t="s">
        <v>105</v>
      </c>
      <c r="KYY22" s="75" t="s">
        <v>105</v>
      </c>
      <c r="KYZ22" s="75" t="s">
        <v>105</v>
      </c>
      <c r="KZA22" s="75" t="s">
        <v>105</v>
      </c>
      <c r="KZB22" s="75" t="s">
        <v>105</v>
      </c>
      <c r="KZC22" s="75" t="s">
        <v>105</v>
      </c>
      <c r="KZD22" s="75" t="s">
        <v>105</v>
      </c>
      <c r="KZE22" s="75" t="s">
        <v>105</v>
      </c>
      <c r="KZF22" s="75" t="s">
        <v>105</v>
      </c>
      <c r="KZG22" s="75" t="s">
        <v>105</v>
      </c>
      <c r="KZH22" s="75" t="s">
        <v>105</v>
      </c>
      <c r="KZI22" s="75" t="s">
        <v>105</v>
      </c>
      <c r="KZJ22" s="75" t="s">
        <v>105</v>
      </c>
      <c r="KZK22" s="75" t="s">
        <v>105</v>
      </c>
      <c r="KZL22" s="75" t="s">
        <v>105</v>
      </c>
      <c r="KZM22" s="75" t="s">
        <v>105</v>
      </c>
      <c r="KZN22" s="75" t="s">
        <v>105</v>
      </c>
      <c r="KZO22" s="75" t="s">
        <v>105</v>
      </c>
      <c r="KZP22" s="75" t="s">
        <v>105</v>
      </c>
      <c r="KZQ22" s="75" t="s">
        <v>105</v>
      </c>
      <c r="KZR22" s="75" t="s">
        <v>105</v>
      </c>
      <c r="KZS22" s="75" t="s">
        <v>105</v>
      </c>
      <c r="KZT22" s="75" t="s">
        <v>105</v>
      </c>
      <c r="KZU22" s="75" t="s">
        <v>105</v>
      </c>
      <c r="KZV22" s="75" t="s">
        <v>105</v>
      </c>
      <c r="KZW22" s="75" t="s">
        <v>105</v>
      </c>
      <c r="KZX22" s="75" t="s">
        <v>105</v>
      </c>
      <c r="KZY22" s="75" t="s">
        <v>105</v>
      </c>
      <c r="KZZ22" s="75" t="s">
        <v>105</v>
      </c>
      <c r="LAA22" s="75" t="s">
        <v>105</v>
      </c>
      <c r="LAB22" s="75" t="s">
        <v>105</v>
      </c>
      <c r="LAC22" s="75" t="s">
        <v>105</v>
      </c>
      <c r="LAD22" s="75" t="s">
        <v>105</v>
      </c>
      <c r="LAE22" s="75" t="s">
        <v>105</v>
      </c>
      <c r="LAF22" s="75" t="s">
        <v>105</v>
      </c>
      <c r="LAG22" s="75" t="s">
        <v>105</v>
      </c>
      <c r="LAH22" s="75" t="s">
        <v>105</v>
      </c>
      <c r="LAI22" s="75" t="s">
        <v>105</v>
      </c>
      <c r="LAJ22" s="75" t="s">
        <v>105</v>
      </c>
      <c r="LAK22" s="75" t="s">
        <v>105</v>
      </c>
      <c r="LAL22" s="75" t="s">
        <v>105</v>
      </c>
      <c r="LAM22" s="75" t="s">
        <v>105</v>
      </c>
      <c r="LAN22" s="75" t="s">
        <v>105</v>
      </c>
      <c r="LAO22" s="75" t="s">
        <v>105</v>
      </c>
      <c r="LAP22" s="75" t="s">
        <v>105</v>
      </c>
      <c r="LAQ22" s="75" t="s">
        <v>105</v>
      </c>
      <c r="LAR22" s="75" t="s">
        <v>105</v>
      </c>
      <c r="LAS22" s="75" t="s">
        <v>105</v>
      </c>
      <c r="LAT22" s="75" t="s">
        <v>105</v>
      </c>
      <c r="LAU22" s="75" t="s">
        <v>105</v>
      </c>
      <c r="LAV22" s="75" t="s">
        <v>105</v>
      </c>
      <c r="LAW22" s="75" t="s">
        <v>105</v>
      </c>
      <c r="LAX22" s="75" t="s">
        <v>105</v>
      </c>
      <c r="LAY22" s="75" t="s">
        <v>105</v>
      </c>
      <c r="LAZ22" s="75" t="s">
        <v>105</v>
      </c>
      <c r="LBA22" s="75" t="s">
        <v>105</v>
      </c>
      <c r="LBB22" s="75" t="s">
        <v>105</v>
      </c>
      <c r="LBC22" s="75" t="s">
        <v>105</v>
      </c>
      <c r="LBD22" s="75" t="s">
        <v>105</v>
      </c>
      <c r="LBE22" s="75" t="s">
        <v>105</v>
      </c>
      <c r="LBF22" s="75" t="s">
        <v>105</v>
      </c>
      <c r="LBG22" s="75" t="s">
        <v>105</v>
      </c>
      <c r="LBH22" s="75" t="s">
        <v>105</v>
      </c>
      <c r="LBI22" s="75" t="s">
        <v>105</v>
      </c>
      <c r="LBJ22" s="75" t="s">
        <v>105</v>
      </c>
      <c r="LBK22" s="75" t="s">
        <v>105</v>
      </c>
      <c r="LBL22" s="75" t="s">
        <v>105</v>
      </c>
      <c r="LBM22" s="75" t="s">
        <v>105</v>
      </c>
      <c r="LBN22" s="75" t="s">
        <v>105</v>
      </c>
      <c r="LBO22" s="75" t="s">
        <v>105</v>
      </c>
      <c r="LBP22" s="75" t="s">
        <v>105</v>
      </c>
      <c r="LBQ22" s="75" t="s">
        <v>105</v>
      </c>
      <c r="LBR22" s="75" t="s">
        <v>105</v>
      </c>
      <c r="LBS22" s="75" t="s">
        <v>105</v>
      </c>
      <c r="LBT22" s="75" t="s">
        <v>105</v>
      </c>
      <c r="LBU22" s="75" t="s">
        <v>105</v>
      </c>
      <c r="LBV22" s="75" t="s">
        <v>105</v>
      </c>
      <c r="LBW22" s="75" t="s">
        <v>105</v>
      </c>
      <c r="LBX22" s="75" t="s">
        <v>105</v>
      </c>
      <c r="LBY22" s="75" t="s">
        <v>105</v>
      </c>
      <c r="LBZ22" s="75" t="s">
        <v>105</v>
      </c>
      <c r="LCA22" s="75" t="s">
        <v>105</v>
      </c>
      <c r="LCB22" s="75" t="s">
        <v>105</v>
      </c>
      <c r="LCC22" s="75" t="s">
        <v>105</v>
      </c>
      <c r="LCD22" s="75" t="s">
        <v>105</v>
      </c>
      <c r="LCE22" s="75" t="s">
        <v>105</v>
      </c>
      <c r="LCF22" s="75" t="s">
        <v>105</v>
      </c>
      <c r="LCG22" s="75" t="s">
        <v>105</v>
      </c>
      <c r="LCH22" s="75" t="s">
        <v>105</v>
      </c>
      <c r="LCI22" s="75" t="s">
        <v>105</v>
      </c>
      <c r="LCJ22" s="75" t="s">
        <v>105</v>
      </c>
      <c r="LCK22" s="75" t="s">
        <v>105</v>
      </c>
      <c r="LCL22" s="75" t="s">
        <v>105</v>
      </c>
      <c r="LCM22" s="75" t="s">
        <v>105</v>
      </c>
      <c r="LCN22" s="75" t="s">
        <v>105</v>
      </c>
      <c r="LCO22" s="75" t="s">
        <v>105</v>
      </c>
      <c r="LCP22" s="75" t="s">
        <v>105</v>
      </c>
      <c r="LCQ22" s="75" t="s">
        <v>105</v>
      </c>
      <c r="LCR22" s="75" t="s">
        <v>105</v>
      </c>
      <c r="LCS22" s="75" t="s">
        <v>105</v>
      </c>
      <c r="LCT22" s="75" t="s">
        <v>105</v>
      </c>
      <c r="LCU22" s="75" t="s">
        <v>105</v>
      </c>
      <c r="LCV22" s="75" t="s">
        <v>105</v>
      </c>
      <c r="LCW22" s="75" t="s">
        <v>105</v>
      </c>
      <c r="LCX22" s="75" t="s">
        <v>105</v>
      </c>
      <c r="LCY22" s="75" t="s">
        <v>105</v>
      </c>
      <c r="LCZ22" s="75" t="s">
        <v>105</v>
      </c>
      <c r="LDA22" s="75" t="s">
        <v>105</v>
      </c>
      <c r="LDB22" s="75" t="s">
        <v>105</v>
      </c>
      <c r="LDC22" s="75" t="s">
        <v>105</v>
      </c>
      <c r="LDD22" s="75" t="s">
        <v>105</v>
      </c>
      <c r="LDE22" s="75" t="s">
        <v>105</v>
      </c>
      <c r="LDF22" s="75" t="s">
        <v>105</v>
      </c>
      <c r="LDG22" s="75" t="s">
        <v>105</v>
      </c>
      <c r="LDH22" s="75" t="s">
        <v>105</v>
      </c>
      <c r="LDI22" s="75" t="s">
        <v>105</v>
      </c>
      <c r="LDJ22" s="75" t="s">
        <v>105</v>
      </c>
      <c r="LDK22" s="75" t="s">
        <v>105</v>
      </c>
      <c r="LDL22" s="75" t="s">
        <v>105</v>
      </c>
      <c r="LDM22" s="75" t="s">
        <v>105</v>
      </c>
      <c r="LDN22" s="75" t="s">
        <v>105</v>
      </c>
      <c r="LDO22" s="75" t="s">
        <v>105</v>
      </c>
      <c r="LDP22" s="75" t="s">
        <v>105</v>
      </c>
      <c r="LDQ22" s="75" t="s">
        <v>105</v>
      </c>
      <c r="LDR22" s="75" t="s">
        <v>105</v>
      </c>
      <c r="LDS22" s="75" t="s">
        <v>105</v>
      </c>
      <c r="LDT22" s="75" t="s">
        <v>105</v>
      </c>
      <c r="LDU22" s="75" t="s">
        <v>105</v>
      </c>
      <c r="LDV22" s="75" t="s">
        <v>105</v>
      </c>
      <c r="LDW22" s="75" t="s">
        <v>105</v>
      </c>
      <c r="LDX22" s="75" t="s">
        <v>105</v>
      </c>
      <c r="LDY22" s="75" t="s">
        <v>105</v>
      </c>
      <c r="LDZ22" s="75" t="s">
        <v>105</v>
      </c>
      <c r="LEA22" s="75" t="s">
        <v>105</v>
      </c>
      <c r="LEB22" s="75" t="s">
        <v>105</v>
      </c>
      <c r="LEC22" s="75" t="s">
        <v>105</v>
      </c>
      <c r="LED22" s="75" t="s">
        <v>105</v>
      </c>
      <c r="LEE22" s="75" t="s">
        <v>105</v>
      </c>
      <c r="LEF22" s="75" t="s">
        <v>105</v>
      </c>
      <c r="LEG22" s="75" t="s">
        <v>105</v>
      </c>
      <c r="LEH22" s="75" t="s">
        <v>105</v>
      </c>
      <c r="LEI22" s="75" t="s">
        <v>105</v>
      </c>
      <c r="LEJ22" s="75" t="s">
        <v>105</v>
      </c>
      <c r="LEK22" s="75" t="s">
        <v>105</v>
      </c>
      <c r="LEL22" s="75" t="s">
        <v>105</v>
      </c>
      <c r="LEM22" s="75" t="s">
        <v>105</v>
      </c>
      <c r="LEN22" s="75" t="s">
        <v>105</v>
      </c>
      <c r="LEO22" s="75" t="s">
        <v>105</v>
      </c>
      <c r="LEP22" s="75" t="s">
        <v>105</v>
      </c>
      <c r="LEQ22" s="75" t="s">
        <v>105</v>
      </c>
      <c r="LER22" s="75" t="s">
        <v>105</v>
      </c>
      <c r="LES22" s="75" t="s">
        <v>105</v>
      </c>
      <c r="LET22" s="75" t="s">
        <v>105</v>
      </c>
      <c r="LEU22" s="75" t="s">
        <v>105</v>
      </c>
      <c r="LEV22" s="75" t="s">
        <v>105</v>
      </c>
      <c r="LEW22" s="75" t="s">
        <v>105</v>
      </c>
      <c r="LEX22" s="75" t="s">
        <v>105</v>
      </c>
      <c r="LEY22" s="75" t="s">
        <v>105</v>
      </c>
      <c r="LEZ22" s="75" t="s">
        <v>105</v>
      </c>
      <c r="LFA22" s="75" t="s">
        <v>105</v>
      </c>
      <c r="LFB22" s="75" t="s">
        <v>105</v>
      </c>
      <c r="LFC22" s="75" t="s">
        <v>105</v>
      </c>
      <c r="LFD22" s="75" t="s">
        <v>105</v>
      </c>
      <c r="LFE22" s="75" t="s">
        <v>105</v>
      </c>
      <c r="LFF22" s="75" t="s">
        <v>105</v>
      </c>
      <c r="LFG22" s="75" t="s">
        <v>105</v>
      </c>
      <c r="LFH22" s="75" t="s">
        <v>105</v>
      </c>
      <c r="LFI22" s="75" t="s">
        <v>105</v>
      </c>
      <c r="LFJ22" s="75" t="s">
        <v>105</v>
      </c>
      <c r="LFK22" s="75" t="s">
        <v>105</v>
      </c>
      <c r="LFL22" s="75" t="s">
        <v>105</v>
      </c>
      <c r="LFM22" s="75" t="s">
        <v>105</v>
      </c>
      <c r="LFN22" s="75" t="s">
        <v>105</v>
      </c>
      <c r="LFO22" s="75" t="s">
        <v>105</v>
      </c>
      <c r="LFP22" s="75" t="s">
        <v>105</v>
      </c>
      <c r="LFQ22" s="75" t="s">
        <v>105</v>
      </c>
      <c r="LFR22" s="75" t="s">
        <v>105</v>
      </c>
      <c r="LFS22" s="75" t="s">
        <v>105</v>
      </c>
      <c r="LFT22" s="75" t="s">
        <v>105</v>
      </c>
      <c r="LFU22" s="75" t="s">
        <v>105</v>
      </c>
      <c r="LFV22" s="75" t="s">
        <v>105</v>
      </c>
      <c r="LFW22" s="75" t="s">
        <v>105</v>
      </c>
      <c r="LFX22" s="75" t="s">
        <v>105</v>
      </c>
      <c r="LFY22" s="75" t="s">
        <v>105</v>
      </c>
      <c r="LFZ22" s="75" t="s">
        <v>105</v>
      </c>
      <c r="LGA22" s="75" t="s">
        <v>105</v>
      </c>
      <c r="LGB22" s="75" t="s">
        <v>105</v>
      </c>
      <c r="LGC22" s="75" t="s">
        <v>105</v>
      </c>
      <c r="LGD22" s="75" t="s">
        <v>105</v>
      </c>
      <c r="LGE22" s="75" t="s">
        <v>105</v>
      </c>
      <c r="LGF22" s="75" t="s">
        <v>105</v>
      </c>
      <c r="LGG22" s="75" t="s">
        <v>105</v>
      </c>
      <c r="LGH22" s="75" t="s">
        <v>105</v>
      </c>
      <c r="LGI22" s="75" t="s">
        <v>105</v>
      </c>
      <c r="LGJ22" s="75" t="s">
        <v>105</v>
      </c>
      <c r="LGK22" s="75" t="s">
        <v>105</v>
      </c>
      <c r="LGL22" s="75" t="s">
        <v>105</v>
      </c>
      <c r="LGM22" s="75" t="s">
        <v>105</v>
      </c>
      <c r="LGN22" s="75" t="s">
        <v>105</v>
      </c>
      <c r="LGO22" s="75" t="s">
        <v>105</v>
      </c>
      <c r="LGP22" s="75" t="s">
        <v>105</v>
      </c>
      <c r="LGQ22" s="75" t="s">
        <v>105</v>
      </c>
      <c r="LGR22" s="75" t="s">
        <v>105</v>
      </c>
      <c r="LGS22" s="75" t="s">
        <v>105</v>
      </c>
      <c r="LGT22" s="75" t="s">
        <v>105</v>
      </c>
      <c r="LGU22" s="75" t="s">
        <v>105</v>
      </c>
      <c r="LGV22" s="75" t="s">
        <v>105</v>
      </c>
      <c r="LGW22" s="75" t="s">
        <v>105</v>
      </c>
      <c r="LGX22" s="75" t="s">
        <v>105</v>
      </c>
      <c r="LGY22" s="75" t="s">
        <v>105</v>
      </c>
      <c r="LGZ22" s="75" t="s">
        <v>105</v>
      </c>
      <c r="LHA22" s="75" t="s">
        <v>105</v>
      </c>
      <c r="LHB22" s="75" t="s">
        <v>105</v>
      </c>
      <c r="LHC22" s="75" t="s">
        <v>105</v>
      </c>
      <c r="LHD22" s="75" t="s">
        <v>105</v>
      </c>
      <c r="LHE22" s="75" t="s">
        <v>105</v>
      </c>
      <c r="LHF22" s="75" t="s">
        <v>105</v>
      </c>
      <c r="LHG22" s="75" t="s">
        <v>105</v>
      </c>
      <c r="LHH22" s="75" t="s">
        <v>105</v>
      </c>
      <c r="LHI22" s="75" t="s">
        <v>105</v>
      </c>
      <c r="LHJ22" s="75" t="s">
        <v>105</v>
      </c>
      <c r="LHK22" s="75" t="s">
        <v>105</v>
      </c>
      <c r="LHL22" s="75" t="s">
        <v>105</v>
      </c>
      <c r="LHM22" s="75" t="s">
        <v>105</v>
      </c>
      <c r="LHN22" s="75" t="s">
        <v>105</v>
      </c>
      <c r="LHO22" s="75" t="s">
        <v>105</v>
      </c>
      <c r="LHP22" s="75" t="s">
        <v>105</v>
      </c>
      <c r="LHQ22" s="75" t="s">
        <v>105</v>
      </c>
      <c r="LHR22" s="75" t="s">
        <v>105</v>
      </c>
      <c r="LHS22" s="75" t="s">
        <v>105</v>
      </c>
      <c r="LHT22" s="75" t="s">
        <v>105</v>
      </c>
      <c r="LHU22" s="75" t="s">
        <v>105</v>
      </c>
      <c r="LHV22" s="75" t="s">
        <v>105</v>
      </c>
      <c r="LHW22" s="75" t="s">
        <v>105</v>
      </c>
      <c r="LHX22" s="75" t="s">
        <v>105</v>
      </c>
      <c r="LHY22" s="75" t="s">
        <v>105</v>
      </c>
      <c r="LHZ22" s="75" t="s">
        <v>105</v>
      </c>
      <c r="LIA22" s="75" t="s">
        <v>105</v>
      </c>
      <c r="LIB22" s="75" t="s">
        <v>105</v>
      </c>
      <c r="LIC22" s="75" t="s">
        <v>105</v>
      </c>
      <c r="LID22" s="75" t="s">
        <v>105</v>
      </c>
      <c r="LIE22" s="75" t="s">
        <v>105</v>
      </c>
      <c r="LIF22" s="75" t="s">
        <v>105</v>
      </c>
      <c r="LIG22" s="75" t="s">
        <v>105</v>
      </c>
      <c r="LIH22" s="75" t="s">
        <v>105</v>
      </c>
      <c r="LII22" s="75" t="s">
        <v>105</v>
      </c>
      <c r="LIJ22" s="75" t="s">
        <v>105</v>
      </c>
      <c r="LIK22" s="75" t="s">
        <v>105</v>
      </c>
      <c r="LIL22" s="75" t="s">
        <v>105</v>
      </c>
      <c r="LIM22" s="75" t="s">
        <v>105</v>
      </c>
      <c r="LIN22" s="75" t="s">
        <v>105</v>
      </c>
      <c r="LIO22" s="75" t="s">
        <v>105</v>
      </c>
      <c r="LIP22" s="75" t="s">
        <v>105</v>
      </c>
      <c r="LIQ22" s="75" t="s">
        <v>105</v>
      </c>
      <c r="LIR22" s="75" t="s">
        <v>105</v>
      </c>
      <c r="LIS22" s="75" t="s">
        <v>105</v>
      </c>
      <c r="LIT22" s="75" t="s">
        <v>105</v>
      </c>
      <c r="LIU22" s="75" t="s">
        <v>105</v>
      </c>
      <c r="LIV22" s="75" t="s">
        <v>105</v>
      </c>
      <c r="LIW22" s="75" t="s">
        <v>105</v>
      </c>
      <c r="LIX22" s="75" t="s">
        <v>105</v>
      </c>
      <c r="LIY22" s="75" t="s">
        <v>105</v>
      </c>
      <c r="LIZ22" s="75" t="s">
        <v>105</v>
      </c>
      <c r="LJA22" s="75" t="s">
        <v>105</v>
      </c>
      <c r="LJB22" s="75" t="s">
        <v>105</v>
      </c>
      <c r="LJC22" s="75" t="s">
        <v>105</v>
      </c>
      <c r="LJD22" s="75" t="s">
        <v>105</v>
      </c>
      <c r="LJE22" s="75" t="s">
        <v>105</v>
      </c>
      <c r="LJF22" s="75" t="s">
        <v>105</v>
      </c>
      <c r="LJG22" s="75" t="s">
        <v>105</v>
      </c>
      <c r="LJH22" s="75" t="s">
        <v>105</v>
      </c>
      <c r="LJI22" s="75" t="s">
        <v>105</v>
      </c>
      <c r="LJJ22" s="75" t="s">
        <v>105</v>
      </c>
      <c r="LJK22" s="75" t="s">
        <v>105</v>
      </c>
      <c r="LJL22" s="75" t="s">
        <v>105</v>
      </c>
      <c r="LJM22" s="75" t="s">
        <v>105</v>
      </c>
      <c r="LJN22" s="75" t="s">
        <v>105</v>
      </c>
      <c r="LJO22" s="75" t="s">
        <v>105</v>
      </c>
      <c r="LJP22" s="75" t="s">
        <v>105</v>
      </c>
      <c r="LJQ22" s="75" t="s">
        <v>105</v>
      </c>
      <c r="LJR22" s="75" t="s">
        <v>105</v>
      </c>
      <c r="LJS22" s="75" t="s">
        <v>105</v>
      </c>
      <c r="LJT22" s="75" t="s">
        <v>105</v>
      </c>
      <c r="LJU22" s="75" t="s">
        <v>105</v>
      </c>
      <c r="LJV22" s="75" t="s">
        <v>105</v>
      </c>
      <c r="LJW22" s="75" t="s">
        <v>105</v>
      </c>
      <c r="LJX22" s="75" t="s">
        <v>105</v>
      </c>
      <c r="LJY22" s="75" t="s">
        <v>105</v>
      </c>
      <c r="LJZ22" s="75" t="s">
        <v>105</v>
      </c>
      <c r="LKA22" s="75" t="s">
        <v>105</v>
      </c>
      <c r="LKB22" s="75" t="s">
        <v>105</v>
      </c>
      <c r="LKC22" s="75" t="s">
        <v>105</v>
      </c>
      <c r="LKD22" s="75" t="s">
        <v>105</v>
      </c>
      <c r="LKE22" s="75" t="s">
        <v>105</v>
      </c>
      <c r="LKF22" s="75" t="s">
        <v>105</v>
      </c>
      <c r="LKG22" s="75" t="s">
        <v>105</v>
      </c>
      <c r="LKH22" s="75" t="s">
        <v>105</v>
      </c>
      <c r="LKI22" s="75" t="s">
        <v>105</v>
      </c>
      <c r="LKJ22" s="75" t="s">
        <v>105</v>
      </c>
      <c r="LKK22" s="75" t="s">
        <v>105</v>
      </c>
      <c r="LKL22" s="75" t="s">
        <v>105</v>
      </c>
      <c r="LKM22" s="75" t="s">
        <v>105</v>
      </c>
      <c r="LKN22" s="75" t="s">
        <v>105</v>
      </c>
      <c r="LKO22" s="75" t="s">
        <v>105</v>
      </c>
      <c r="LKP22" s="75" t="s">
        <v>105</v>
      </c>
      <c r="LKQ22" s="75" t="s">
        <v>105</v>
      </c>
      <c r="LKR22" s="75" t="s">
        <v>105</v>
      </c>
      <c r="LKS22" s="75" t="s">
        <v>105</v>
      </c>
      <c r="LKT22" s="75" t="s">
        <v>105</v>
      </c>
      <c r="LKU22" s="75" t="s">
        <v>105</v>
      </c>
      <c r="LKV22" s="75" t="s">
        <v>105</v>
      </c>
      <c r="LKW22" s="75" t="s">
        <v>105</v>
      </c>
      <c r="LKX22" s="75" t="s">
        <v>105</v>
      </c>
      <c r="LKY22" s="75" t="s">
        <v>105</v>
      </c>
      <c r="LKZ22" s="75" t="s">
        <v>105</v>
      </c>
      <c r="LLA22" s="75" t="s">
        <v>105</v>
      </c>
      <c r="LLB22" s="75" t="s">
        <v>105</v>
      </c>
      <c r="LLC22" s="75" t="s">
        <v>105</v>
      </c>
      <c r="LLD22" s="75" t="s">
        <v>105</v>
      </c>
      <c r="LLE22" s="75" t="s">
        <v>105</v>
      </c>
      <c r="LLF22" s="75" t="s">
        <v>105</v>
      </c>
      <c r="LLG22" s="75" t="s">
        <v>105</v>
      </c>
      <c r="LLH22" s="75" t="s">
        <v>105</v>
      </c>
      <c r="LLI22" s="75" t="s">
        <v>105</v>
      </c>
      <c r="LLJ22" s="75" t="s">
        <v>105</v>
      </c>
      <c r="LLK22" s="75" t="s">
        <v>105</v>
      </c>
      <c r="LLL22" s="75" t="s">
        <v>105</v>
      </c>
      <c r="LLM22" s="75" t="s">
        <v>105</v>
      </c>
      <c r="LLN22" s="75" t="s">
        <v>105</v>
      </c>
      <c r="LLO22" s="75" t="s">
        <v>105</v>
      </c>
      <c r="LLP22" s="75" t="s">
        <v>105</v>
      </c>
      <c r="LLQ22" s="75" t="s">
        <v>105</v>
      </c>
      <c r="LLR22" s="75" t="s">
        <v>105</v>
      </c>
      <c r="LLS22" s="75" t="s">
        <v>105</v>
      </c>
      <c r="LLT22" s="75" t="s">
        <v>105</v>
      </c>
      <c r="LLU22" s="75" t="s">
        <v>105</v>
      </c>
      <c r="LLV22" s="75" t="s">
        <v>105</v>
      </c>
      <c r="LLW22" s="75" t="s">
        <v>105</v>
      </c>
      <c r="LLX22" s="75" t="s">
        <v>105</v>
      </c>
      <c r="LLY22" s="75" t="s">
        <v>105</v>
      </c>
      <c r="LLZ22" s="75" t="s">
        <v>105</v>
      </c>
      <c r="LMA22" s="75" t="s">
        <v>105</v>
      </c>
      <c r="LMB22" s="75" t="s">
        <v>105</v>
      </c>
      <c r="LMC22" s="75" t="s">
        <v>105</v>
      </c>
      <c r="LMD22" s="75" t="s">
        <v>105</v>
      </c>
      <c r="LME22" s="75" t="s">
        <v>105</v>
      </c>
      <c r="LMF22" s="75" t="s">
        <v>105</v>
      </c>
      <c r="LMG22" s="75" t="s">
        <v>105</v>
      </c>
      <c r="LMH22" s="75" t="s">
        <v>105</v>
      </c>
      <c r="LMI22" s="75" t="s">
        <v>105</v>
      </c>
      <c r="LMJ22" s="75" t="s">
        <v>105</v>
      </c>
      <c r="LMK22" s="75" t="s">
        <v>105</v>
      </c>
      <c r="LML22" s="75" t="s">
        <v>105</v>
      </c>
      <c r="LMM22" s="75" t="s">
        <v>105</v>
      </c>
      <c r="LMN22" s="75" t="s">
        <v>105</v>
      </c>
      <c r="LMO22" s="75" t="s">
        <v>105</v>
      </c>
      <c r="LMP22" s="75" t="s">
        <v>105</v>
      </c>
      <c r="LMQ22" s="75" t="s">
        <v>105</v>
      </c>
      <c r="LMR22" s="75" t="s">
        <v>105</v>
      </c>
      <c r="LMS22" s="75" t="s">
        <v>105</v>
      </c>
      <c r="LMT22" s="75" t="s">
        <v>105</v>
      </c>
      <c r="LMU22" s="75" t="s">
        <v>105</v>
      </c>
      <c r="LMV22" s="75" t="s">
        <v>105</v>
      </c>
      <c r="LMW22" s="75" t="s">
        <v>105</v>
      </c>
      <c r="LMX22" s="75" t="s">
        <v>105</v>
      </c>
      <c r="LMY22" s="75" t="s">
        <v>105</v>
      </c>
      <c r="LMZ22" s="75" t="s">
        <v>105</v>
      </c>
      <c r="LNA22" s="75" t="s">
        <v>105</v>
      </c>
      <c r="LNB22" s="75" t="s">
        <v>105</v>
      </c>
      <c r="LNC22" s="75" t="s">
        <v>105</v>
      </c>
      <c r="LND22" s="75" t="s">
        <v>105</v>
      </c>
      <c r="LNE22" s="75" t="s">
        <v>105</v>
      </c>
      <c r="LNF22" s="75" t="s">
        <v>105</v>
      </c>
      <c r="LNG22" s="75" t="s">
        <v>105</v>
      </c>
      <c r="LNH22" s="75" t="s">
        <v>105</v>
      </c>
      <c r="LNI22" s="75" t="s">
        <v>105</v>
      </c>
      <c r="LNJ22" s="75" t="s">
        <v>105</v>
      </c>
      <c r="LNK22" s="75" t="s">
        <v>105</v>
      </c>
      <c r="LNL22" s="75" t="s">
        <v>105</v>
      </c>
      <c r="LNM22" s="75" t="s">
        <v>105</v>
      </c>
      <c r="LNN22" s="75" t="s">
        <v>105</v>
      </c>
      <c r="LNO22" s="75" t="s">
        <v>105</v>
      </c>
      <c r="LNP22" s="75" t="s">
        <v>105</v>
      </c>
      <c r="LNQ22" s="75" t="s">
        <v>105</v>
      </c>
      <c r="LNR22" s="75" t="s">
        <v>105</v>
      </c>
      <c r="LNS22" s="75" t="s">
        <v>105</v>
      </c>
      <c r="LNT22" s="75" t="s">
        <v>105</v>
      </c>
      <c r="LNU22" s="75" t="s">
        <v>105</v>
      </c>
      <c r="LNV22" s="75" t="s">
        <v>105</v>
      </c>
      <c r="LNW22" s="75" t="s">
        <v>105</v>
      </c>
      <c r="LNX22" s="75" t="s">
        <v>105</v>
      </c>
      <c r="LNY22" s="75" t="s">
        <v>105</v>
      </c>
      <c r="LNZ22" s="75" t="s">
        <v>105</v>
      </c>
      <c r="LOA22" s="75" t="s">
        <v>105</v>
      </c>
      <c r="LOB22" s="75" t="s">
        <v>105</v>
      </c>
      <c r="LOC22" s="75" t="s">
        <v>105</v>
      </c>
      <c r="LOD22" s="75" t="s">
        <v>105</v>
      </c>
      <c r="LOE22" s="75" t="s">
        <v>105</v>
      </c>
      <c r="LOF22" s="75" t="s">
        <v>105</v>
      </c>
      <c r="LOG22" s="75" t="s">
        <v>105</v>
      </c>
      <c r="LOH22" s="75" t="s">
        <v>105</v>
      </c>
      <c r="LOI22" s="75" t="s">
        <v>105</v>
      </c>
      <c r="LOJ22" s="75" t="s">
        <v>105</v>
      </c>
      <c r="LOK22" s="75" t="s">
        <v>105</v>
      </c>
      <c r="LOL22" s="75" t="s">
        <v>105</v>
      </c>
      <c r="LOM22" s="75" t="s">
        <v>105</v>
      </c>
      <c r="LON22" s="75" t="s">
        <v>105</v>
      </c>
      <c r="LOO22" s="75" t="s">
        <v>105</v>
      </c>
      <c r="LOP22" s="75" t="s">
        <v>105</v>
      </c>
      <c r="LOQ22" s="75" t="s">
        <v>105</v>
      </c>
      <c r="LOR22" s="75" t="s">
        <v>105</v>
      </c>
      <c r="LOS22" s="75" t="s">
        <v>105</v>
      </c>
      <c r="LOT22" s="75" t="s">
        <v>105</v>
      </c>
      <c r="LOU22" s="75" t="s">
        <v>105</v>
      </c>
      <c r="LOV22" s="75" t="s">
        <v>105</v>
      </c>
      <c r="LOW22" s="75" t="s">
        <v>105</v>
      </c>
      <c r="LOX22" s="75" t="s">
        <v>105</v>
      </c>
      <c r="LOY22" s="75" t="s">
        <v>105</v>
      </c>
      <c r="LOZ22" s="75" t="s">
        <v>105</v>
      </c>
      <c r="LPA22" s="75" t="s">
        <v>105</v>
      </c>
      <c r="LPB22" s="75" t="s">
        <v>105</v>
      </c>
      <c r="LPC22" s="75" t="s">
        <v>105</v>
      </c>
      <c r="LPD22" s="75" t="s">
        <v>105</v>
      </c>
      <c r="LPE22" s="75" t="s">
        <v>105</v>
      </c>
      <c r="LPF22" s="75" t="s">
        <v>105</v>
      </c>
      <c r="LPG22" s="75" t="s">
        <v>105</v>
      </c>
      <c r="LPH22" s="75" t="s">
        <v>105</v>
      </c>
      <c r="LPI22" s="75" t="s">
        <v>105</v>
      </c>
      <c r="LPJ22" s="75" t="s">
        <v>105</v>
      </c>
      <c r="LPK22" s="75" t="s">
        <v>105</v>
      </c>
      <c r="LPL22" s="75" t="s">
        <v>105</v>
      </c>
      <c r="LPM22" s="75" t="s">
        <v>105</v>
      </c>
      <c r="LPN22" s="75" t="s">
        <v>105</v>
      </c>
      <c r="LPO22" s="75" t="s">
        <v>105</v>
      </c>
      <c r="LPP22" s="75" t="s">
        <v>105</v>
      </c>
      <c r="LPQ22" s="75" t="s">
        <v>105</v>
      </c>
      <c r="LPR22" s="75" t="s">
        <v>105</v>
      </c>
      <c r="LPS22" s="75" t="s">
        <v>105</v>
      </c>
      <c r="LPT22" s="75" t="s">
        <v>105</v>
      </c>
      <c r="LPU22" s="75" t="s">
        <v>105</v>
      </c>
      <c r="LPV22" s="75" t="s">
        <v>105</v>
      </c>
      <c r="LPW22" s="75" t="s">
        <v>105</v>
      </c>
      <c r="LPX22" s="75" t="s">
        <v>105</v>
      </c>
      <c r="LPY22" s="75" t="s">
        <v>105</v>
      </c>
      <c r="LPZ22" s="75" t="s">
        <v>105</v>
      </c>
      <c r="LQA22" s="75" t="s">
        <v>105</v>
      </c>
      <c r="LQB22" s="75" t="s">
        <v>105</v>
      </c>
      <c r="LQC22" s="75" t="s">
        <v>105</v>
      </c>
      <c r="LQD22" s="75" t="s">
        <v>105</v>
      </c>
      <c r="LQE22" s="75" t="s">
        <v>105</v>
      </c>
      <c r="LQF22" s="75" t="s">
        <v>105</v>
      </c>
      <c r="LQG22" s="75" t="s">
        <v>105</v>
      </c>
      <c r="LQH22" s="75" t="s">
        <v>105</v>
      </c>
      <c r="LQI22" s="75" t="s">
        <v>105</v>
      </c>
      <c r="LQJ22" s="75" t="s">
        <v>105</v>
      </c>
      <c r="LQK22" s="75" t="s">
        <v>105</v>
      </c>
      <c r="LQL22" s="75" t="s">
        <v>105</v>
      </c>
      <c r="LQM22" s="75" t="s">
        <v>105</v>
      </c>
      <c r="LQN22" s="75" t="s">
        <v>105</v>
      </c>
      <c r="LQO22" s="75" t="s">
        <v>105</v>
      </c>
      <c r="LQP22" s="75" t="s">
        <v>105</v>
      </c>
      <c r="LQQ22" s="75" t="s">
        <v>105</v>
      </c>
      <c r="LQR22" s="75" t="s">
        <v>105</v>
      </c>
      <c r="LQS22" s="75" t="s">
        <v>105</v>
      </c>
      <c r="LQT22" s="75" t="s">
        <v>105</v>
      </c>
      <c r="LQU22" s="75" t="s">
        <v>105</v>
      </c>
      <c r="LQV22" s="75" t="s">
        <v>105</v>
      </c>
      <c r="LQW22" s="75" t="s">
        <v>105</v>
      </c>
      <c r="LQX22" s="75" t="s">
        <v>105</v>
      </c>
      <c r="LQY22" s="75" t="s">
        <v>105</v>
      </c>
      <c r="LQZ22" s="75" t="s">
        <v>105</v>
      </c>
      <c r="LRA22" s="75" t="s">
        <v>105</v>
      </c>
      <c r="LRB22" s="75" t="s">
        <v>105</v>
      </c>
      <c r="LRC22" s="75" t="s">
        <v>105</v>
      </c>
      <c r="LRD22" s="75" t="s">
        <v>105</v>
      </c>
      <c r="LRE22" s="75" t="s">
        <v>105</v>
      </c>
      <c r="LRF22" s="75" t="s">
        <v>105</v>
      </c>
      <c r="LRG22" s="75" t="s">
        <v>105</v>
      </c>
      <c r="LRH22" s="75" t="s">
        <v>105</v>
      </c>
      <c r="LRI22" s="75" t="s">
        <v>105</v>
      </c>
      <c r="LRJ22" s="75" t="s">
        <v>105</v>
      </c>
      <c r="LRK22" s="75" t="s">
        <v>105</v>
      </c>
      <c r="LRL22" s="75" t="s">
        <v>105</v>
      </c>
      <c r="LRM22" s="75" t="s">
        <v>105</v>
      </c>
      <c r="LRN22" s="75" t="s">
        <v>105</v>
      </c>
      <c r="LRO22" s="75" t="s">
        <v>105</v>
      </c>
      <c r="LRP22" s="75" t="s">
        <v>105</v>
      </c>
      <c r="LRQ22" s="75" t="s">
        <v>105</v>
      </c>
      <c r="LRR22" s="75" t="s">
        <v>105</v>
      </c>
      <c r="LRS22" s="75" t="s">
        <v>105</v>
      </c>
      <c r="LRT22" s="75" t="s">
        <v>105</v>
      </c>
      <c r="LRU22" s="75" t="s">
        <v>105</v>
      </c>
      <c r="LRV22" s="75" t="s">
        <v>105</v>
      </c>
      <c r="LRW22" s="75" t="s">
        <v>105</v>
      </c>
      <c r="LRX22" s="75" t="s">
        <v>105</v>
      </c>
      <c r="LRY22" s="75" t="s">
        <v>105</v>
      </c>
      <c r="LRZ22" s="75" t="s">
        <v>105</v>
      </c>
      <c r="LSA22" s="75" t="s">
        <v>105</v>
      </c>
      <c r="LSB22" s="75" t="s">
        <v>105</v>
      </c>
      <c r="LSC22" s="75" t="s">
        <v>105</v>
      </c>
      <c r="LSD22" s="75" t="s">
        <v>105</v>
      </c>
      <c r="LSE22" s="75" t="s">
        <v>105</v>
      </c>
      <c r="LSF22" s="75" t="s">
        <v>105</v>
      </c>
      <c r="LSG22" s="75" t="s">
        <v>105</v>
      </c>
      <c r="LSH22" s="75" t="s">
        <v>105</v>
      </c>
      <c r="LSI22" s="75" t="s">
        <v>105</v>
      </c>
      <c r="LSJ22" s="75" t="s">
        <v>105</v>
      </c>
      <c r="LSK22" s="75" t="s">
        <v>105</v>
      </c>
      <c r="LSL22" s="75" t="s">
        <v>105</v>
      </c>
      <c r="LSM22" s="75" t="s">
        <v>105</v>
      </c>
      <c r="LSN22" s="75" t="s">
        <v>105</v>
      </c>
      <c r="LSO22" s="75" t="s">
        <v>105</v>
      </c>
      <c r="LSP22" s="75" t="s">
        <v>105</v>
      </c>
      <c r="LSQ22" s="75" t="s">
        <v>105</v>
      </c>
      <c r="LSR22" s="75" t="s">
        <v>105</v>
      </c>
      <c r="LSS22" s="75" t="s">
        <v>105</v>
      </c>
      <c r="LST22" s="75" t="s">
        <v>105</v>
      </c>
      <c r="LSU22" s="75" t="s">
        <v>105</v>
      </c>
      <c r="LSV22" s="75" t="s">
        <v>105</v>
      </c>
      <c r="LSW22" s="75" t="s">
        <v>105</v>
      </c>
      <c r="LSX22" s="75" t="s">
        <v>105</v>
      </c>
      <c r="LSY22" s="75" t="s">
        <v>105</v>
      </c>
      <c r="LSZ22" s="75" t="s">
        <v>105</v>
      </c>
      <c r="LTA22" s="75" t="s">
        <v>105</v>
      </c>
      <c r="LTB22" s="75" t="s">
        <v>105</v>
      </c>
      <c r="LTC22" s="75" t="s">
        <v>105</v>
      </c>
      <c r="LTD22" s="75" t="s">
        <v>105</v>
      </c>
      <c r="LTE22" s="75" t="s">
        <v>105</v>
      </c>
      <c r="LTF22" s="75" t="s">
        <v>105</v>
      </c>
      <c r="LTG22" s="75" t="s">
        <v>105</v>
      </c>
      <c r="LTH22" s="75" t="s">
        <v>105</v>
      </c>
      <c r="LTI22" s="75" t="s">
        <v>105</v>
      </c>
      <c r="LTJ22" s="75" t="s">
        <v>105</v>
      </c>
      <c r="LTK22" s="75" t="s">
        <v>105</v>
      </c>
      <c r="LTL22" s="75" t="s">
        <v>105</v>
      </c>
      <c r="LTM22" s="75" t="s">
        <v>105</v>
      </c>
      <c r="LTN22" s="75" t="s">
        <v>105</v>
      </c>
      <c r="LTO22" s="75" t="s">
        <v>105</v>
      </c>
      <c r="LTP22" s="75" t="s">
        <v>105</v>
      </c>
      <c r="LTQ22" s="75" t="s">
        <v>105</v>
      </c>
      <c r="LTR22" s="75" t="s">
        <v>105</v>
      </c>
      <c r="LTS22" s="75" t="s">
        <v>105</v>
      </c>
      <c r="LTT22" s="75" t="s">
        <v>105</v>
      </c>
      <c r="LTU22" s="75" t="s">
        <v>105</v>
      </c>
      <c r="LTV22" s="75" t="s">
        <v>105</v>
      </c>
      <c r="LTW22" s="75" t="s">
        <v>105</v>
      </c>
      <c r="LTX22" s="75" t="s">
        <v>105</v>
      </c>
      <c r="LTY22" s="75" t="s">
        <v>105</v>
      </c>
      <c r="LTZ22" s="75" t="s">
        <v>105</v>
      </c>
      <c r="LUA22" s="75" t="s">
        <v>105</v>
      </c>
      <c r="LUB22" s="75" t="s">
        <v>105</v>
      </c>
      <c r="LUC22" s="75" t="s">
        <v>105</v>
      </c>
      <c r="LUD22" s="75" t="s">
        <v>105</v>
      </c>
      <c r="LUE22" s="75" t="s">
        <v>105</v>
      </c>
      <c r="LUF22" s="75" t="s">
        <v>105</v>
      </c>
      <c r="LUG22" s="75" t="s">
        <v>105</v>
      </c>
      <c r="LUH22" s="75" t="s">
        <v>105</v>
      </c>
      <c r="LUI22" s="75" t="s">
        <v>105</v>
      </c>
      <c r="LUJ22" s="75" t="s">
        <v>105</v>
      </c>
      <c r="LUK22" s="75" t="s">
        <v>105</v>
      </c>
      <c r="LUL22" s="75" t="s">
        <v>105</v>
      </c>
      <c r="LUM22" s="75" t="s">
        <v>105</v>
      </c>
      <c r="LUN22" s="75" t="s">
        <v>105</v>
      </c>
      <c r="LUO22" s="75" t="s">
        <v>105</v>
      </c>
      <c r="LUP22" s="75" t="s">
        <v>105</v>
      </c>
      <c r="LUQ22" s="75" t="s">
        <v>105</v>
      </c>
      <c r="LUR22" s="75" t="s">
        <v>105</v>
      </c>
      <c r="LUS22" s="75" t="s">
        <v>105</v>
      </c>
      <c r="LUT22" s="75" t="s">
        <v>105</v>
      </c>
      <c r="LUU22" s="75" t="s">
        <v>105</v>
      </c>
      <c r="LUV22" s="75" t="s">
        <v>105</v>
      </c>
      <c r="LUW22" s="75" t="s">
        <v>105</v>
      </c>
      <c r="LUX22" s="75" t="s">
        <v>105</v>
      </c>
      <c r="LUY22" s="75" t="s">
        <v>105</v>
      </c>
      <c r="LUZ22" s="75" t="s">
        <v>105</v>
      </c>
      <c r="LVA22" s="75" t="s">
        <v>105</v>
      </c>
      <c r="LVB22" s="75" t="s">
        <v>105</v>
      </c>
      <c r="LVC22" s="75" t="s">
        <v>105</v>
      </c>
      <c r="LVD22" s="75" t="s">
        <v>105</v>
      </c>
      <c r="LVE22" s="75" t="s">
        <v>105</v>
      </c>
      <c r="LVF22" s="75" t="s">
        <v>105</v>
      </c>
      <c r="LVG22" s="75" t="s">
        <v>105</v>
      </c>
      <c r="LVH22" s="75" t="s">
        <v>105</v>
      </c>
      <c r="LVI22" s="75" t="s">
        <v>105</v>
      </c>
      <c r="LVJ22" s="75" t="s">
        <v>105</v>
      </c>
      <c r="LVK22" s="75" t="s">
        <v>105</v>
      </c>
      <c r="LVL22" s="75" t="s">
        <v>105</v>
      </c>
      <c r="LVM22" s="75" t="s">
        <v>105</v>
      </c>
      <c r="LVN22" s="75" t="s">
        <v>105</v>
      </c>
      <c r="LVO22" s="75" t="s">
        <v>105</v>
      </c>
      <c r="LVP22" s="75" t="s">
        <v>105</v>
      </c>
      <c r="LVQ22" s="75" t="s">
        <v>105</v>
      </c>
      <c r="LVR22" s="75" t="s">
        <v>105</v>
      </c>
      <c r="LVS22" s="75" t="s">
        <v>105</v>
      </c>
      <c r="LVT22" s="75" t="s">
        <v>105</v>
      </c>
      <c r="LVU22" s="75" t="s">
        <v>105</v>
      </c>
      <c r="LVV22" s="75" t="s">
        <v>105</v>
      </c>
      <c r="LVW22" s="75" t="s">
        <v>105</v>
      </c>
      <c r="LVX22" s="75" t="s">
        <v>105</v>
      </c>
      <c r="LVY22" s="75" t="s">
        <v>105</v>
      </c>
      <c r="LVZ22" s="75" t="s">
        <v>105</v>
      </c>
      <c r="LWA22" s="75" t="s">
        <v>105</v>
      </c>
      <c r="LWB22" s="75" t="s">
        <v>105</v>
      </c>
      <c r="LWC22" s="75" t="s">
        <v>105</v>
      </c>
      <c r="LWD22" s="75" t="s">
        <v>105</v>
      </c>
      <c r="LWE22" s="75" t="s">
        <v>105</v>
      </c>
      <c r="LWF22" s="75" t="s">
        <v>105</v>
      </c>
      <c r="LWG22" s="75" t="s">
        <v>105</v>
      </c>
      <c r="LWH22" s="75" t="s">
        <v>105</v>
      </c>
      <c r="LWI22" s="75" t="s">
        <v>105</v>
      </c>
      <c r="LWJ22" s="75" t="s">
        <v>105</v>
      </c>
      <c r="LWK22" s="75" t="s">
        <v>105</v>
      </c>
      <c r="LWL22" s="75" t="s">
        <v>105</v>
      </c>
      <c r="LWM22" s="75" t="s">
        <v>105</v>
      </c>
      <c r="LWN22" s="75" t="s">
        <v>105</v>
      </c>
      <c r="LWO22" s="75" t="s">
        <v>105</v>
      </c>
      <c r="LWP22" s="75" t="s">
        <v>105</v>
      </c>
      <c r="LWQ22" s="75" t="s">
        <v>105</v>
      </c>
      <c r="LWR22" s="75" t="s">
        <v>105</v>
      </c>
      <c r="LWS22" s="75" t="s">
        <v>105</v>
      </c>
      <c r="LWT22" s="75" t="s">
        <v>105</v>
      </c>
      <c r="LWU22" s="75" t="s">
        <v>105</v>
      </c>
      <c r="LWV22" s="75" t="s">
        <v>105</v>
      </c>
      <c r="LWW22" s="75" t="s">
        <v>105</v>
      </c>
      <c r="LWX22" s="75" t="s">
        <v>105</v>
      </c>
      <c r="LWY22" s="75" t="s">
        <v>105</v>
      </c>
      <c r="LWZ22" s="75" t="s">
        <v>105</v>
      </c>
      <c r="LXA22" s="75" t="s">
        <v>105</v>
      </c>
      <c r="LXB22" s="75" t="s">
        <v>105</v>
      </c>
      <c r="LXC22" s="75" t="s">
        <v>105</v>
      </c>
      <c r="LXD22" s="75" t="s">
        <v>105</v>
      </c>
      <c r="LXE22" s="75" t="s">
        <v>105</v>
      </c>
      <c r="LXF22" s="75" t="s">
        <v>105</v>
      </c>
      <c r="LXG22" s="75" t="s">
        <v>105</v>
      </c>
      <c r="LXH22" s="75" t="s">
        <v>105</v>
      </c>
      <c r="LXI22" s="75" t="s">
        <v>105</v>
      </c>
      <c r="LXJ22" s="75" t="s">
        <v>105</v>
      </c>
      <c r="LXK22" s="75" t="s">
        <v>105</v>
      </c>
      <c r="LXL22" s="75" t="s">
        <v>105</v>
      </c>
      <c r="LXM22" s="75" t="s">
        <v>105</v>
      </c>
      <c r="LXN22" s="75" t="s">
        <v>105</v>
      </c>
      <c r="LXO22" s="75" t="s">
        <v>105</v>
      </c>
      <c r="LXP22" s="75" t="s">
        <v>105</v>
      </c>
      <c r="LXQ22" s="75" t="s">
        <v>105</v>
      </c>
      <c r="LXR22" s="75" t="s">
        <v>105</v>
      </c>
      <c r="LXS22" s="75" t="s">
        <v>105</v>
      </c>
      <c r="LXT22" s="75" t="s">
        <v>105</v>
      </c>
      <c r="LXU22" s="75" t="s">
        <v>105</v>
      </c>
      <c r="LXV22" s="75" t="s">
        <v>105</v>
      </c>
      <c r="LXW22" s="75" t="s">
        <v>105</v>
      </c>
      <c r="LXX22" s="75" t="s">
        <v>105</v>
      </c>
      <c r="LXY22" s="75" t="s">
        <v>105</v>
      </c>
      <c r="LXZ22" s="75" t="s">
        <v>105</v>
      </c>
      <c r="LYA22" s="75" t="s">
        <v>105</v>
      </c>
      <c r="LYB22" s="75" t="s">
        <v>105</v>
      </c>
      <c r="LYC22" s="75" t="s">
        <v>105</v>
      </c>
      <c r="LYD22" s="75" t="s">
        <v>105</v>
      </c>
      <c r="LYE22" s="75" t="s">
        <v>105</v>
      </c>
      <c r="LYF22" s="75" t="s">
        <v>105</v>
      </c>
      <c r="LYG22" s="75" t="s">
        <v>105</v>
      </c>
      <c r="LYH22" s="75" t="s">
        <v>105</v>
      </c>
      <c r="LYI22" s="75" t="s">
        <v>105</v>
      </c>
      <c r="LYJ22" s="75" t="s">
        <v>105</v>
      </c>
      <c r="LYK22" s="75" t="s">
        <v>105</v>
      </c>
      <c r="LYL22" s="75" t="s">
        <v>105</v>
      </c>
      <c r="LYM22" s="75" t="s">
        <v>105</v>
      </c>
      <c r="LYN22" s="75" t="s">
        <v>105</v>
      </c>
      <c r="LYO22" s="75" t="s">
        <v>105</v>
      </c>
      <c r="LYP22" s="75" t="s">
        <v>105</v>
      </c>
      <c r="LYQ22" s="75" t="s">
        <v>105</v>
      </c>
      <c r="LYR22" s="75" t="s">
        <v>105</v>
      </c>
      <c r="LYS22" s="75" t="s">
        <v>105</v>
      </c>
      <c r="LYT22" s="75" t="s">
        <v>105</v>
      </c>
      <c r="LYU22" s="75" t="s">
        <v>105</v>
      </c>
      <c r="LYV22" s="75" t="s">
        <v>105</v>
      </c>
      <c r="LYW22" s="75" t="s">
        <v>105</v>
      </c>
      <c r="LYX22" s="75" t="s">
        <v>105</v>
      </c>
      <c r="LYY22" s="75" t="s">
        <v>105</v>
      </c>
      <c r="LYZ22" s="75" t="s">
        <v>105</v>
      </c>
      <c r="LZA22" s="75" t="s">
        <v>105</v>
      </c>
      <c r="LZB22" s="75" t="s">
        <v>105</v>
      </c>
      <c r="LZC22" s="75" t="s">
        <v>105</v>
      </c>
      <c r="LZD22" s="75" t="s">
        <v>105</v>
      </c>
      <c r="LZE22" s="75" t="s">
        <v>105</v>
      </c>
      <c r="LZF22" s="75" t="s">
        <v>105</v>
      </c>
      <c r="LZG22" s="75" t="s">
        <v>105</v>
      </c>
      <c r="LZH22" s="75" t="s">
        <v>105</v>
      </c>
      <c r="LZI22" s="75" t="s">
        <v>105</v>
      </c>
      <c r="LZJ22" s="75" t="s">
        <v>105</v>
      </c>
      <c r="LZK22" s="75" t="s">
        <v>105</v>
      </c>
      <c r="LZL22" s="75" t="s">
        <v>105</v>
      </c>
      <c r="LZM22" s="75" t="s">
        <v>105</v>
      </c>
      <c r="LZN22" s="75" t="s">
        <v>105</v>
      </c>
      <c r="LZO22" s="75" t="s">
        <v>105</v>
      </c>
      <c r="LZP22" s="75" t="s">
        <v>105</v>
      </c>
      <c r="LZQ22" s="75" t="s">
        <v>105</v>
      </c>
      <c r="LZR22" s="75" t="s">
        <v>105</v>
      </c>
      <c r="LZS22" s="75" t="s">
        <v>105</v>
      </c>
      <c r="LZT22" s="75" t="s">
        <v>105</v>
      </c>
      <c r="LZU22" s="75" t="s">
        <v>105</v>
      </c>
      <c r="LZV22" s="75" t="s">
        <v>105</v>
      </c>
      <c r="LZW22" s="75" t="s">
        <v>105</v>
      </c>
      <c r="LZX22" s="75" t="s">
        <v>105</v>
      </c>
      <c r="LZY22" s="75" t="s">
        <v>105</v>
      </c>
      <c r="LZZ22" s="75" t="s">
        <v>105</v>
      </c>
      <c r="MAA22" s="75" t="s">
        <v>105</v>
      </c>
      <c r="MAB22" s="75" t="s">
        <v>105</v>
      </c>
      <c r="MAC22" s="75" t="s">
        <v>105</v>
      </c>
      <c r="MAD22" s="75" t="s">
        <v>105</v>
      </c>
      <c r="MAE22" s="75" t="s">
        <v>105</v>
      </c>
      <c r="MAF22" s="75" t="s">
        <v>105</v>
      </c>
      <c r="MAG22" s="75" t="s">
        <v>105</v>
      </c>
      <c r="MAH22" s="75" t="s">
        <v>105</v>
      </c>
      <c r="MAI22" s="75" t="s">
        <v>105</v>
      </c>
      <c r="MAJ22" s="75" t="s">
        <v>105</v>
      </c>
      <c r="MAK22" s="75" t="s">
        <v>105</v>
      </c>
      <c r="MAL22" s="75" t="s">
        <v>105</v>
      </c>
      <c r="MAM22" s="75" t="s">
        <v>105</v>
      </c>
      <c r="MAN22" s="75" t="s">
        <v>105</v>
      </c>
      <c r="MAO22" s="75" t="s">
        <v>105</v>
      </c>
      <c r="MAP22" s="75" t="s">
        <v>105</v>
      </c>
      <c r="MAQ22" s="75" t="s">
        <v>105</v>
      </c>
      <c r="MAR22" s="75" t="s">
        <v>105</v>
      </c>
      <c r="MAS22" s="75" t="s">
        <v>105</v>
      </c>
      <c r="MAT22" s="75" t="s">
        <v>105</v>
      </c>
      <c r="MAU22" s="75" t="s">
        <v>105</v>
      </c>
      <c r="MAV22" s="75" t="s">
        <v>105</v>
      </c>
      <c r="MAW22" s="75" t="s">
        <v>105</v>
      </c>
      <c r="MAX22" s="75" t="s">
        <v>105</v>
      </c>
      <c r="MAY22" s="75" t="s">
        <v>105</v>
      </c>
      <c r="MAZ22" s="75" t="s">
        <v>105</v>
      </c>
      <c r="MBA22" s="75" t="s">
        <v>105</v>
      </c>
      <c r="MBB22" s="75" t="s">
        <v>105</v>
      </c>
      <c r="MBC22" s="75" t="s">
        <v>105</v>
      </c>
      <c r="MBD22" s="75" t="s">
        <v>105</v>
      </c>
      <c r="MBE22" s="75" t="s">
        <v>105</v>
      </c>
      <c r="MBF22" s="75" t="s">
        <v>105</v>
      </c>
      <c r="MBG22" s="75" t="s">
        <v>105</v>
      </c>
      <c r="MBH22" s="75" t="s">
        <v>105</v>
      </c>
      <c r="MBI22" s="75" t="s">
        <v>105</v>
      </c>
      <c r="MBJ22" s="75" t="s">
        <v>105</v>
      </c>
      <c r="MBK22" s="75" t="s">
        <v>105</v>
      </c>
      <c r="MBL22" s="75" t="s">
        <v>105</v>
      </c>
      <c r="MBM22" s="75" t="s">
        <v>105</v>
      </c>
      <c r="MBN22" s="75" t="s">
        <v>105</v>
      </c>
      <c r="MBO22" s="75" t="s">
        <v>105</v>
      </c>
      <c r="MBP22" s="75" t="s">
        <v>105</v>
      </c>
      <c r="MBQ22" s="75" t="s">
        <v>105</v>
      </c>
      <c r="MBR22" s="75" t="s">
        <v>105</v>
      </c>
      <c r="MBS22" s="75" t="s">
        <v>105</v>
      </c>
      <c r="MBT22" s="75" t="s">
        <v>105</v>
      </c>
      <c r="MBU22" s="75" t="s">
        <v>105</v>
      </c>
      <c r="MBV22" s="75" t="s">
        <v>105</v>
      </c>
      <c r="MBW22" s="75" t="s">
        <v>105</v>
      </c>
      <c r="MBX22" s="75" t="s">
        <v>105</v>
      </c>
      <c r="MBY22" s="75" t="s">
        <v>105</v>
      </c>
      <c r="MBZ22" s="75" t="s">
        <v>105</v>
      </c>
      <c r="MCA22" s="75" t="s">
        <v>105</v>
      </c>
      <c r="MCB22" s="75" t="s">
        <v>105</v>
      </c>
      <c r="MCC22" s="75" t="s">
        <v>105</v>
      </c>
      <c r="MCD22" s="75" t="s">
        <v>105</v>
      </c>
      <c r="MCE22" s="75" t="s">
        <v>105</v>
      </c>
      <c r="MCF22" s="75" t="s">
        <v>105</v>
      </c>
      <c r="MCG22" s="75" t="s">
        <v>105</v>
      </c>
      <c r="MCH22" s="75" t="s">
        <v>105</v>
      </c>
      <c r="MCI22" s="75" t="s">
        <v>105</v>
      </c>
      <c r="MCJ22" s="75" t="s">
        <v>105</v>
      </c>
      <c r="MCK22" s="75" t="s">
        <v>105</v>
      </c>
      <c r="MCL22" s="75" t="s">
        <v>105</v>
      </c>
      <c r="MCM22" s="75" t="s">
        <v>105</v>
      </c>
      <c r="MCN22" s="75" t="s">
        <v>105</v>
      </c>
      <c r="MCO22" s="75" t="s">
        <v>105</v>
      </c>
      <c r="MCP22" s="75" t="s">
        <v>105</v>
      </c>
      <c r="MCQ22" s="75" t="s">
        <v>105</v>
      </c>
      <c r="MCR22" s="75" t="s">
        <v>105</v>
      </c>
      <c r="MCS22" s="75" t="s">
        <v>105</v>
      </c>
      <c r="MCT22" s="75" t="s">
        <v>105</v>
      </c>
      <c r="MCU22" s="75" t="s">
        <v>105</v>
      </c>
      <c r="MCV22" s="75" t="s">
        <v>105</v>
      </c>
      <c r="MCW22" s="75" t="s">
        <v>105</v>
      </c>
      <c r="MCX22" s="75" t="s">
        <v>105</v>
      </c>
      <c r="MCY22" s="75" t="s">
        <v>105</v>
      </c>
      <c r="MCZ22" s="75" t="s">
        <v>105</v>
      </c>
      <c r="MDA22" s="75" t="s">
        <v>105</v>
      </c>
      <c r="MDB22" s="75" t="s">
        <v>105</v>
      </c>
      <c r="MDC22" s="75" t="s">
        <v>105</v>
      </c>
      <c r="MDD22" s="75" t="s">
        <v>105</v>
      </c>
      <c r="MDE22" s="75" t="s">
        <v>105</v>
      </c>
      <c r="MDF22" s="75" t="s">
        <v>105</v>
      </c>
      <c r="MDG22" s="75" t="s">
        <v>105</v>
      </c>
      <c r="MDH22" s="75" t="s">
        <v>105</v>
      </c>
      <c r="MDI22" s="75" t="s">
        <v>105</v>
      </c>
      <c r="MDJ22" s="75" t="s">
        <v>105</v>
      </c>
      <c r="MDK22" s="75" t="s">
        <v>105</v>
      </c>
      <c r="MDL22" s="75" t="s">
        <v>105</v>
      </c>
      <c r="MDM22" s="75" t="s">
        <v>105</v>
      </c>
      <c r="MDN22" s="75" t="s">
        <v>105</v>
      </c>
      <c r="MDO22" s="75" t="s">
        <v>105</v>
      </c>
      <c r="MDP22" s="75" t="s">
        <v>105</v>
      </c>
      <c r="MDQ22" s="75" t="s">
        <v>105</v>
      </c>
      <c r="MDR22" s="75" t="s">
        <v>105</v>
      </c>
      <c r="MDS22" s="75" t="s">
        <v>105</v>
      </c>
      <c r="MDT22" s="75" t="s">
        <v>105</v>
      </c>
      <c r="MDU22" s="75" t="s">
        <v>105</v>
      </c>
      <c r="MDV22" s="75" t="s">
        <v>105</v>
      </c>
      <c r="MDW22" s="75" t="s">
        <v>105</v>
      </c>
      <c r="MDX22" s="75" t="s">
        <v>105</v>
      </c>
      <c r="MDY22" s="75" t="s">
        <v>105</v>
      </c>
      <c r="MDZ22" s="75" t="s">
        <v>105</v>
      </c>
      <c r="MEA22" s="75" t="s">
        <v>105</v>
      </c>
      <c r="MEB22" s="75" t="s">
        <v>105</v>
      </c>
      <c r="MEC22" s="75" t="s">
        <v>105</v>
      </c>
      <c r="MED22" s="75" t="s">
        <v>105</v>
      </c>
      <c r="MEE22" s="75" t="s">
        <v>105</v>
      </c>
      <c r="MEF22" s="75" t="s">
        <v>105</v>
      </c>
      <c r="MEG22" s="75" t="s">
        <v>105</v>
      </c>
      <c r="MEH22" s="75" t="s">
        <v>105</v>
      </c>
      <c r="MEI22" s="75" t="s">
        <v>105</v>
      </c>
      <c r="MEJ22" s="75" t="s">
        <v>105</v>
      </c>
      <c r="MEK22" s="75" t="s">
        <v>105</v>
      </c>
      <c r="MEL22" s="75" t="s">
        <v>105</v>
      </c>
      <c r="MEM22" s="75" t="s">
        <v>105</v>
      </c>
      <c r="MEN22" s="75" t="s">
        <v>105</v>
      </c>
      <c r="MEO22" s="75" t="s">
        <v>105</v>
      </c>
      <c r="MEP22" s="75" t="s">
        <v>105</v>
      </c>
      <c r="MEQ22" s="75" t="s">
        <v>105</v>
      </c>
      <c r="MER22" s="75" t="s">
        <v>105</v>
      </c>
      <c r="MES22" s="75" t="s">
        <v>105</v>
      </c>
      <c r="MET22" s="75" t="s">
        <v>105</v>
      </c>
      <c r="MEU22" s="75" t="s">
        <v>105</v>
      </c>
      <c r="MEV22" s="75" t="s">
        <v>105</v>
      </c>
      <c r="MEW22" s="75" t="s">
        <v>105</v>
      </c>
      <c r="MEX22" s="75" t="s">
        <v>105</v>
      </c>
      <c r="MEY22" s="75" t="s">
        <v>105</v>
      </c>
      <c r="MEZ22" s="75" t="s">
        <v>105</v>
      </c>
      <c r="MFA22" s="75" t="s">
        <v>105</v>
      </c>
      <c r="MFB22" s="75" t="s">
        <v>105</v>
      </c>
      <c r="MFC22" s="75" t="s">
        <v>105</v>
      </c>
      <c r="MFD22" s="75" t="s">
        <v>105</v>
      </c>
      <c r="MFE22" s="75" t="s">
        <v>105</v>
      </c>
      <c r="MFF22" s="75" t="s">
        <v>105</v>
      </c>
      <c r="MFG22" s="75" t="s">
        <v>105</v>
      </c>
      <c r="MFH22" s="75" t="s">
        <v>105</v>
      </c>
      <c r="MFI22" s="75" t="s">
        <v>105</v>
      </c>
      <c r="MFJ22" s="75" t="s">
        <v>105</v>
      </c>
      <c r="MFK22" s="75" t="s">
        <v>105</v>
      </c>
      <c r="MFL22" s="75" t="s">
        <v>105</v>
      </c>
      <c r="MFM22" s="75" t="s">
        <v>105</v>
      </c>
      <c r="MFN22" s="75" t="s">
        <v>105</v>
      </c>
      <c r="MFO22" s="75" t="s">
        <v>105</v>
      </c>
      <c r="MFP22" s="75" t="s">
        <v>105</v>
      </c>
      <c r="MFQ22" s="75" t="s">
        <v>105</v>
      </c>
      <c r="MFR22" s="75" t="s">
        <v>105</v>
      </c>
      <c r="MFS22" s="75" t="s">
        <v>105</v>
      </c>
      <c r="MFT22" s="75" t="s">
        <v>105</v>
      </c>
      <c r="MFU22" s="75" t="s">
        <v>105</v>
      </c>
      <c r="MFV22" s="75" t="s">
        <v>105</v>
      </c>
      <c r="MFW22" s="75" t="s">
        <v>105</v>
      </c>
      <c r="MFX22" s="75" t="s">
        <v>105</v>
      </c>
      <c r="MFY22" s="75" t="s">
        <v>105</v>
      </c>
      <c r="MFZ22" s="75" t="s">
        <v>105</v>
      </c>
      <c r="MGA22" s="75" t="s">
        <v>105</v>
      </c>
      <c r="MGB22" s="75" t="s">
        <v>105</v>
      </c>
      <c r="MGC22" s="75" t="s">
        <v>105</v>
      </c>
      <c r="MGD22" s="75" t="s">
        <v>105</v>
      </c>
      <c r="MGE22" s="75" t="s">
        <v>105</v>
      </c>
      <c r="MGF22" s="75" t="s">
        <v>105</v>
      </c>
      <c r="MGG22" s="75" t="s">
        <v>105</v>
      </c>
      <c r="MGH22" s="75" t="s">
        <v>105</v>
      </c>
      <c r="MGI22" s="75" t="s">
        <v>105</v>
      </c>
      <c r="MGJ22" s="75" t="s">
        <v>105</v>
      </c>
      <c r="MGK22" s="75" t="s">
        <v>105</v>
      </c>
      <c r="MGL22" s="75" t="s">
        <v>105</v>
      </c>
      <c r="MGM22" s="75" t="s">
        <v>105</v>
      </c>
      <c r="MGN22" s="75" t="s">
        <v>105</v>
      </c>
      <c r="MGO22" s="75" t="s">
        <v>105</v>
      </c>
      <c r="MGP22" s="75" t="s">
        <v>105</v>
      </c>
      <c r="MGQ22" s="75" t="s">
        <v>105</v>
      </c>
      <c r="MGR22" s="75" t="s">
        <v>105</v>
      </c>
      <c r="MGS22" s="75" t="s">
        <v>105</v>
      </c>
      <c r="MGT22" s="75" t="s">
        <v>105</v>
      </c>
      <c r="MGU22" s="75" t="s">
        <v>105</v>
      </c>
      <c r="MGV22" s="75" t="s">
        <v>105</v>
      </c>
      <c r="MGW22" s="75" t="s">
        <v>105</v>
      </c>
      <c r="MGX22" s="75" t="s">
        <v>105</v>
      </c>
      <c r="MGY22" s="75" t="s">
        <v>105</v>
      </c>
      <c r="MGZ22" s="75" t="s">
        <v>105</v>
      </c>
      <c r="MHA22" s="75" t="s">
        <v>105</v>
      </c>
      <c r="MHB22" s="75" t="s">
        <v>105</v>
      </c>
      <c r="MHC22" s="75" t="s">
        <v>105</v>
      </c>
      <c r="MHD22" s="75" t="s">
        <v>105</v>
      </c>
      <c r="MHE22" s="75" t="s">
        <v>105</v>
      </c>
      <c r="MHF22" s="75" t="s">
        <v>105</v>
      </c>
      <c r="MHG22" s="75" t="s">
        <v>105</v>
      </c>
      <c r="MHH22" s="75" t="s">
        <v>105</v>
      </c>
      <c r="MHI22" s="75" t="s">
        <v>105</v>
      </c>
      <c r="MHJ22" s="75" t="s">
        <v>105</v>
      </c>
      <c r="MHK22" s="75" t="s">
        <v>105</v>
      </c>
      <c r="MHL22" s="75" t="s">
        <v>105</v>
      </c>
      <c r="MHM22" s="75" t="s">
        <v>105</v>
      </c>
      <c r="MHN22" s="75" t="s">
        <v>105</v>
      </c>
      <c r="MHO22" s="75" t="s">
        <v>105</v>
      </c>
      <c r="MHP22" s="75" t="s">
        <v>105</v>
      </c>
      <c r="MHQ22" s="75" t="s">
        <v>105</v>
      </c>
      <c r="MHR22" s="75" t="s">
        <v>105</v>
      </c>
      <c r="MHS22" s="75" t="s">
        <v>105</v>
      </c>
      <c r="MHT22" s="75" t="s">
        <v>105</v>
      </c>
      <c r="MHU22" s="75" t="s">
        <v>105</v>
      </c>
      <c r="MHV22" s="75" t="s">
        <v>105</v>
      </c>
      <c r="MHW22" s="75" t="s">
        <v>105</v>
      </c>
      <c r="MHX22" s="75" t="s">
        <v>105</v>
      </c>
      <c r="MHY22" s="75" t="s">
        <v>105</v>
      </c>
      <c r="MHZ22" s="75" t="s">
        <v>105</v>
      </c>
      <c r="MIA22" s="75" t="s">
        <v>105</v>
      </c>
      <c r="MIB22" s="75" t="s">
        <v>105</v>
      </c>
      <c r="MIC22" s="75" t="s">
        <v>105</v>
      </c>
      <c r="MID22" s="75" t="s">
        <v>105</v>
      </c>
      <c r="MIE22" s="75" t="s">
        <v>105</v>
      </c>
      <c r="MIF22" s="75" t="s">
        <v>105</v>
      </c>
      <c r="MIG22" s="75" t="s">
        <v>105</v>
      </c>
      <c r="MIH22" s="75" t="s">
        <v>105</v>
      </c>
      <c r="MII22" s="75" t="s">
        <v>105</v>
      </c>
      <c r="MIJ22" s="75" t="s">
        <v>105</v>
      </c>
      <c r="MIK22" s="75" t="s">
        <v>105</v>
      </c>
      <c r="MIL22" s="75" t="s">
        <v>105</v>
      </c>
      <c r="MIM22" s="75" t="s">
        <v>105</v>
      </c>
      <c r="MIN22" s="75" t="s">
        <v>105</v>
      </c>
      <c r="MIO22" s="75" t="s">
        <v>105</v>
      </c>
      <c r="MIP22" s="75" t="s">
        <v>105</v>
      </c>
      <c r="MIQ22" s="75" t="s">
        <v>105</v>
      </c>
      <c r="MIR22" s="75" t="s">
        <v>105</v>
      </c>
      <c r="MIS22" s="75" t="s">
        <v>105</v>
      </c>
      <c r="MIT22" s="75" t="s">
        <v>105</v>
      </c>
      <c r="MIU22" s="75" t="s">
        <v>105</v>
      </c>
      <c r="MIV22" s="75" t="s">
        <v>105</v>
      </c>
      <c r="MIW22" s="75" t="s">
        <v>105</v>
      </c>
      <c r="MIX22" s="75" t="s">
        <v>105</v>
      </c>
      <c r="MIY22" s="75" t="s">
        <v>105</v>
      </c>
      <c r="MIZ22" s="75" t="s">
        <v>105</v>
      </c>
      <c r="MJA22" s="75" t="s">
        <v>105</v>
      </c>
      <c r="MJB22" s="75" t="s">
        <v>105</v>
      </c>
      <c r="MJC22" s="75" t="s">
        <v>105</v>
      </c>
      <c r="MJD22" s="75" t="s">
        <v>105</v>
      </c>
      <c r="MJE22" s="75" t="s">
        <v>105</v>
      </c>
      <c r="MJF22" s="75" t="s">
        <v>105</v>
      </c>
      <c r="MJG22" s="75" t="s">
        <v>105</v>
      </c>
      <c r="MJH22" s="75" t="s">
        <v>105</v>
      </c>
      <c r="MJI22" s="75" t="s">
        <v>105</v>
      </c>
      <c r="MJJ22" s="75" t="s">
        <v>105</v>
      </c>
      <c r="MJK22" s="75" t="s">
        <v>105</v>
      </c>
      <c r="MJL22" s="75" t="s">
        <v>105</v>
      </c>
      <c r="MJM22" s="75" t="s">
        <v>105</v>
      </c>
      <c r="MJN22" s="75" t="s">
        <v>105</v>
      </c>
      <c r="MJO22" s="75" t="s">
        <v>105</v>
      </c>
      <c r="MJP22" s="75" t="s">
        <v>105</v>
      </c>
      <c r="MJQ22" s="75" t="s">
        <v>105</v>
      </c>
      <c r="MJR22" s="75" t="s">
        <v>105</v>
      </c>
      <c r="MJS22" s="75" t="s">
        <v>105</v>
      </c>
      <c r="MJT22" s="75" t="s">
        <v>105</v>
      </c>
      <c r="MJU22" s="75" t="s">
        <v>105</v>
      </c>
      <c r="MJV22" s="75" t="s">
        <v>105</v>
      </c>
      <c r="MJW22" s="75" t="s">
        <v>105</v>
      </c>
      <c r="MJX22" s="75" t="s">
        <v>105</v>
      </c>
      <c r="MJY22" s="75" t="s">
        <v>105</v>
      </c>
      <c r="MJZ22" s="75" t="s">
        <v>105</v>
      </c>
      <c r="MKA22" s="75" t="s">
        <v>105</v>
      </c>
      <c r="MKB22" s="75" t="s">
        <v>105</v>
      </c>
      <c r="MKC22" s="75" t="s">
        <v>105</v>
      </c>
      <c r="MKD22" s="75" t="s">
        <v>105</v>
      </c>
      <c r="MKE22" s="75" t="s">
        <v>105</v>
      </c>
      <c r="MKF22" s="75" t="s">
        <v>105</v>
      </c>
      <c r="MKG22" s="75" t="s">
        <v>105</v>
      </c>
      <c r="MKH22" s="75" t="s">
        <v>105</v>
      </c>
      <c r="MKI22" s="75" t="s">
        <v>105</v>
      </c>
      <c r="MKJ22" s="75" t="s">
        <v>105</v>
      </c>
      <c r="MKK22" s="75" t="s">
        <v>105</v>
      </c>
      <c r="MKL22" s="75" t="s">
        <v>105</v>
      </c>
      <c r="MKM22" s="75" t="s">
        <v>105</v>
      </c>
      <c r="MKN22" s="75" t="s">
        <v>105</v>
      </c>
      <c r="MKO22" s="75" t="s">
        <v>105</v>
      </c>
      <c r="MKP22" s="75" t="s">
        <v>105</v>
      </c>
      <c r="MKQ22" s="75" t="s">
        <v>105</v>
      </c>
      <c r="MKR22" s="75" t="s">
        <v>105</v>
      </c>
      <c r="MKS22" s="75" t="s">
        <v>105</v>
      </c>
      <c r="MKT22" s="75" t="s">
        <v>105</v>
      </c>
      <c r="MKU22" s="75" t="s">
        <v>105</v>
      </c>
      <c r="MKV22" s="75" t="s">
        <v>105</v>
      </c>
      <c r="MKW22" s="75" t="s">
        <v>105</v>
      </c>
      <c r="MKX22" s="75" t="s">
        <v>105</v>
      </c>
      <c r="MKY22" s="75" t="s">
        <v>105</v>
      </c>
      <c r="MKZ22" s="75" t="s">
        <v>105</v>
      </c>
      <c r="MLA22" s="75" t="s">
        <v>105</v>
      </c>
      <c r="MLB22" s="75" t="s">
        <v>105</v>
      </c>
      <c r="MLC22" s="75" t="s">
        <v>105</v>
      </c>
      <c r="MLD22" s="75" t="s">
        <v>105</v>
      </c>
      <c r="MLE22" s="75" t="s">
        <v>105</v>
      </c>
      <c r="MLF22" s="75" t="s">
        <v>105</v>
      </c>
      <c r="MLG22" s="75" t="s">
        <v>105</v>
      </c>
      <c r="MLH22" s="75" t="s">
        <v>105</v>
      </c>
      <c r="MLI22" s="75" t="s">
        <v>105</v>
      </c>
      <c r="MLJ22" s="75" t="s">
        <v>105</v>
      </c>
      <c r="MLK22" s="75" t="s">
        <v>105</v>
      </c>
      <c r="MLL22" s="75" t="s">
        <v>105</v>
      </c>
      <c r="MLM22" s="75" t="s">
        <v>105</v>
      </c>
      <c r="MLN22" s="75" t="s">
        <v>105</v>
      </c>
      <c r="MLO22" s="75" t="s">
        <v>105</v>
      </c>
      <c r="MLP22" s="75" t="s">
        <v>105</v>
      </c>
      <c r="MLQ22" s="75" t="s">
        <v>105</v>
      </c>
      <c r="MLR22" s="75" t="s">
        <v>105</v>
      </c>
      <c r="MLS22" s="75" t="s">
        <v>105</v>
      </c>
      <c r="MLT22" s="75" t="s">
        <v>105</v>
      </c>
      <c r="MLU22" s="75" t="s">
        <v>105</v>
      </c>
      <c r="MLV22" s="75" t="s">
        <v>105</v>
      </c>
      <c r="MLW22" s="75" t="s">
        <v>105</v>
      </c>
      <c r="MLX22" s="75" t="s">
        <v>105</v>
      </c>
      <c r="MLY22" s="75" t="s">
        <v>105</v>
      </c>
      <c r="MLZ22" s="75" t="s">
        <v>105</v>
      </c>
      <c r="MMA22" s="75" t="s">
        <v>105</v>
      </c>
      <c r="MMB22" s="75" t="s">
        <v>105</v>
      </c>
      <c r="MMC22" s="75" t="s">
        <v>105</v>
      </c>
      <c r="MMD22" s="75" t="s">
        <v>105</v>
      </c>
      <c r="MME22" s="75" t="s">
        <v>105</v>
      </c>
      <c r="MMF22" s="75" t="s">
        <v>105</v>
      </c>
      <c r="MMG22" s="75" t="s">
        <v>105</v>
      </c>
      <c r="MMH22" s="75" t="s">
        <v>105</v>
      </c>
      <c r="MMI22" s="75" t="s">
        <v>105</v>
      </c>
      <c r="MMJ22" s="75" t="s">
        <v>105</v>
      </c>
      <c r="MMK22" s="75" t="s">
        <v>105</v>
      </c>
      <c r="MML22" s="75" t="s">
        <v>105</v>
      </c>
      <c r="MMM22" s="75" t="s">
        <v>105</v>
      </c>
      <c r="MMN22" s="75" t="s">
        <v>105</v>
      </c>
      <c r="MMO22" s="75" t="s">
        <v>105</v>
      </c>
      <c r="MMP22" s="75" t="s">
        <v>105</v>
      </c>
      <c r="MMQ22" s="75" t="s">
        <v>105</v>
      </c>
      <c r="MMR22" s="75" t="s">
        <v>105</v>
      </c>
      <c r="MMS22" s="75" t="s">
        <v>105</v>
      </c>
      <c r="MMT22" s="75" t="s">
        <v>105</v>
      </c>
      <c r="MMU22" s="75" t="s">
        <v>105</v>
      </c>
      <c r="MMV22" s="75" t="s">
        <v>105</v>
      </c>
      <c r="MMW22" s="75" t="s">
        <v>105</v>
      </c>
      <c r="MMX22" s="75" t="s">
        <v>105</v>
      </c>
      <c r="MMY22" s="75" t="s">
        <v>105</v>
      </c>
      <c r="MMZ22" s="75" t="s">
        <v>105</v>
      </c>
      <c r="MNA22" s="75" t="s">
        <v>105</v>
      </c>
      <c r="MNB22" s="75" t="s">
        <v>105</v>
      </c>
      <c r="MNC22" s="75" t="s">
        <v>105</v>
      </c>
      <c r="MND22" s="75" t="s">
        <v>105</v>
      </c>
      <c r="MNE22" s="75" t="s">
        <v>105</v>
      </c>
      <c r="MNF22" s="75" t="s">
        <v>105</v>
      </c>
      <c r="MNG22" s="75" t="s">
        <v>105</v>
      </c>
      <c r="MNH22" s="75" t="s">
        <v>105</v>
      </c>
      <c r="MNI22" s="75" t="s">
        <v>105</v>
      </c>
      <c r="MNJ22" s="75" t="s">
        <v>105</v>
      </c>
      <c r="MNK22" s="75" t="s">
        <v>105</v>
      </c>
      <c r="MNL22" s="75" t="s">
        <v>105</v>
      </c>
      <c r="MNM22" s="75" t="s">
        <v>105</v>
      </c>
      <c r="MNN22" s="75" t="s">
        <v>105</v>
      </c>
      <c r="MNO22" s="75" t="s">
        <v>105</v>
      </c>
      <c r="MNP22" s="75" t="s">
        <v>105</v>
      </c>
      <c r="MNQ22" s="75" t="s">
        <v>105</v>
      </c>
      <c r="MNR22" s="75" t="s">
        <v>105</v>
      </c>
      <c r="MNS22" s="75" t="s">
        <v>105</v>
      </c>
      <c r="MNT22" s="75" t="s">
        <v>105</v>
      </c>
      <c r="MNU22" s="75" t="s">
        <v>105</v>
      </c>
      <c r="MNV22" s="75" t="s">
        <v>105</v>
      </c>
      <c r="MNW22" s="75" t="s">
        <v>105</v>
      </c>
      <c r="MNX22" s="75" t="s">
        <v>105</v>
      </c>
      <c r="MNY22" s="75" t="s">
        <v>105</v>
      </c>
      <c r="MNZ22" s="75" t="s">
        <v>105</v>
      </c>
      <c r="MOA22" s="75" t="s">
        <v>105</v>
      </c>
      <c r="MOB22" s="75" t="s">
        <v>105</v>
      </c>
      <c r="MOC22" s="75" t="s">
        <v>105</v>
      </c>
      <c r="MOD22" s="75" t="s">
        <v>105</v>
      </c>
      <c r="MOE22" s="75" t="s">
        <v>105</v>
      </c>
      <c r="MOF22" s="75" t="s">
        <v>105</v>
      </c>
      <c r="MOG22" s="75" t="s">
        <v>105</v>
      </c>
      <c r="MOH22" s="75" t="s">
        <v>105</v>
      </c>
      <c r="MOI22" s="75" t="s">
        <v>105</v>
      </c>
      <c r="MOJ22" s="75" t="s">
        <v>105</v>
      </c>
      <c r="MOK22" s="75" t="s">
        <v>105</v>
      </c>
      <c r="MOL22" s="75" t="s">
        <v>105</v>
      </c>
      <c r="MOM22" s="75" t="s">
        <v>105</v>
      </c>
      <c r="MON22" s="75" t="s">
        <v>105</v>
      </c>
      <c r="MOO22" s="75" t="s">
        <v>105</v>
      </c>
      <c r="MOP22" s="75" t="s">
        <v>105</v>
      </c>
      <c r="MOQ22" s="75" t="s">
        <v>105</v>
      </c>
      <c r="MOR22" s="75" t="s">
        <v>105</v>
      </c>
      <c r="MOS22" s="75" t="s">
        <v>105</v>
      </c>
      <c r="MOT22" s="75" t="s">
        <v>105</v>
      </c>
      <c r="MOU22" s="75" t="s">
        <v>105</v>
      </c>
      <c r="MOV22" s="75" t="s">
        <v>105</v>
      </c>
      <c r="MOW22" s="75" t="s">
        <v>105</v>
      </c>
      <c r="MOX22" s="75" t="s">
        <v>105</v>
      </c>
      <c r="MOY22" s="75" t="s">
        <v>105</v>
      </c>
      <c r="MOZ22" s="75" t="s">
        <v>105</v>
      </c>
      <c r="MPA22" s="75" t="s">
        <v>105</v>
      </c>
      <c r="MPB22" s="75" t="s">
        <v>105</v>
      </c>
      <c r="MPC22" s="75" t="s">
        <v>105</v>
      </c>
      <c r="MPD22" s="75" t="s">
        <v>105</v>
      </c>
      <c r="MPE22" s="75" t="s">
        <v>105</v>
      </c>
      <c r="MPF22" s="75" t="s">
        <v>105</v>
      </c>
      <c r="MPG22" s="75" t="s">
        <v>105</v>
      </c>
      <c r="MPH22" s="75" t="s">
        <v>105</v>
      </c>
      <c r="MPI22" s="75" t="s">
        <v>105</v>
      </c>
      <c r="MPJ22" s="75" t="s">
        <v>105</v>
      </c>
      <c r="MPK22" s="75" t="s">
        <v>105</v>
      </c>
      <c r="MPL22" s="75" t="s">
        <v>105</v>
      </c>
      <c r="MPM22" s="75" t="s">
        <v>105</v>
      </c>
      <c r="MPN22" s="75" t="s">
        <v>105</v>
      </c>
      <c r="MPO22" s="75" t="s">
        <v>105</v>
      </c>
      <c r="MPP22" s="75" t="s">
        <v>105</v>
      </c>
      <c r="MPQ22" s="75" t="s">
        <v>105</v>
      </c>
      <c r="MPR22" s="75" t="s">
        <v>105</v>
      </c>
      <c r="MPS22" s="75" t="s">
        <v>105</v>
      </c>
      <c r="MPT22" s="75" t="s">
        <v>105</v>
      </c>
      <c r="MPU22" s="75" t="s">
        <v>105</v>
      </c>
      <c r="MPV22" s="75" t="s">
        <v>105</v>
      </c>
      <c r="MPW22" s="75" t="s">
        <v>105</v>
      </c>
      <c r="MPX22" s="75" t="s">
        <v>105</v>
      </c>
      <c r="MPY22" s="75" t="s">
        <v>105</v>
      </c>
      <c r="MPZ22" s="75" t="s">
        <v>105</v>
      </c>
      <c r="MQA22" s="75" t="s">
        <v>105</v>
      </c>
      <c r="MQB22" s="75" t="s">
        <v>105</v>
      </c>
      <c r="MQC22" s="75" t="s">
        <v>105</v>
      </c>
      <c r="MQD22" s="75" t="s">
        <v>105</v>
      </c>
      <c r="MQE22" s="75" t="s">
        <v>105</v>
      </c>
      <c r="MQF22" s="75" t="s">
        <v>105</v>
      </c>
      <c r="MQG22" s="75" t="s">
        <v>105</v>
      </c>
      <c r="MQH22" s="75" t="s">
        <v>105</v>
      </c>
      <c r="MQI22" s="75" t="s">
        <v>105</v>
      </c>
      <c r="MQJ22" s="75" t="s">
        <v>105</v>
      </c>
      <c r="MQK22" s="75" t="s">
        <v>105</v>
      </c>
      <c r="MQL22" s="75" t="s">
        <v>105</v>
      </c>
      <c r="MQM22" s="75" t="s">
        <v>105</v>
      </c>
      <c r="MQN22" s="75" t="s">
        <v>105</v>
      </c>
      <c r="MQO22" s="75" t="s">
        <v>105</v>
      </c>
      <c r="MQP22" s="75" t="s">
        <v>105</v>
      </c>
      <c r="MQQ22" s="75" t="s">
        <v>105</v>
      </c>
      <c r="MQR22" s="75" t="s">
        <v>105</v>
      </c>
      <c r="MQS22" s="75" t="s">
        <v>105</v>
      </c>
      <c r="MQT22" s="75" t="s">
        <v>105</v>
      </c>
      <c r="MQU22" s="75" t="s">
        <v>105</v>
      </c>
      <c r="MQV22" s="75" t="s">
        <v>105</v>
      </c>
      <c r="MQW22" s="75" t="s">
        <v>105</v>
      </c>
      <c r="MQX22" s="75" t="s">
        <v>105</v>
      </c>
      <c r="MQY22" s="75" t="s">
        <v>105</v>
      </c>
      <c r="MQZ22" s="75" t="s">
        <v>105</v>
      </c>
      <c r="MRA22" s="75" t="s">
        <v>105</v>
      </c>
      <c r="MRB22" s="75" t="s">
        <v>105</v>
      </c>
      <c r="MRC22" s="75" t="s">
        <v>105</v>
      </c>
      <c r="MRD22" s="75" t="s">
        <v>105</v>
      </c>
      <c r="MRE22" s="75" t="s">
        <v>105</v>
      </c>
      <c r="MRF22" s="75" t="s">
        <v>105</v>
      </c>
      <c r="MRG22" s="75" t="s">
        <v>105</v>
      </c>
      <c r="MRH22" s="75" t="s">
        <v>105</v>
      </c>
      <c r="MRI22" s="75" t="s">
        <v>105</v>
      </c>
      <c r="MRJ22" s="75" t="s">
        <v>105</v>
      </c>
      <c r="MRK22" s="75" t="s">
        <v>105</v>
      </c>
      <c r="MRL22" s="75" t="s">
        <v>105</v>
      </c>
      <c r="MRM22" s="75" t="s">
        <v>105</v>
      </c>
      <c r="MRN22" s="75" t="s">
        <v>105</v>
      </c>
      <c r="MRO22" s="75" t="s">
        <v>105</v>
      </c>
      <c r="MRP22" s="75" t="s">
        <v>105</v>
      </c>
      <c r="MRQ22" s="75" t="s">
        <v>105</v>
      </c>
      <c r="MRR22" s="75" t="s">
        <v>105</v>
      </c>
      <c r="MRS22" s="75" t="s">
        <v>105</v>
      </c>
      <c r="MRT22" s="75" t="s">
        <v>105</v>
      </c>
      <c r="MRU22" s="75" t="s">
        <v>105</v>
      </c>
      <c r="MRV22" s="75" t="s">
        <v>105</v>
      </c>
      <c r="MRW22" s="75" t="s">
        <v>105</v>
      </c>
      <c r="MRX22" s="75" t="s">
        <v>105</v>
      </c>
      <c r="MRY22" s="75" t="s">
        <v>105</v>
      </c>
      <c r="MRZ22" s="75" t="s">
        <v>105</v>
      </c>
      <c r="MSA22" s="75" t="s">
        <v>105</v>
      </c>
      <c r="MSB22" s="75" t="s">
        <v>105</v>
      </c>
      <c r="MSC22" s="75" t="s">
        <v>105</v>
      </c>
      <c r="MSD22" s="75" t="s">
        <v>105</v>
      </c>
      <c r="MSE22" s="75" t="s">
        <v>105</v>
      </c>
      <c r="MSF22" s="75" t="s">
        <v>105</v>
      </c>
      <c r="MSG22" s="75" t="s">
        <v>105</v>
      </c>
      <c r="MSH22" s="75" t="s">
        <v>105</v>
      </c>
      <c r="MSI22" s="75" t="s">
        <v>105</v>
      </c>
      <c r="MSJ22" s="75" t="s">
        <v>105</v>
      </c>
      <c r="MSK22" s="75" t="s">
        <v>105</v>
      </c>
      <c r="MSL22" s="75" t="s">
        <v>105</v>
      </c>
      <c r="MSM22" s="75" t="s">
        <v>105</v>
      </c>
      <c r="MSN22" s="75" t="s">
        <v>105</v>
      </c>
      <c r="MSO22" s="75" t="s">
        <v>105</v>
      </c>
      <c r="MSP22" s="75" t="s">
        <v>105</v>
      </c>
      <c r="MSQ22" s="75" t="s">
        <v>105</v>
      </c>
      <c r="MSR22" s="75" t="s">
        <v>105</v>
      </c>
      <c r="MSS22" s="75" t="s">
        <v>105</v>
      </c>
      <c r="MST22" s="75" t="s">
        <v>105</v>
      </c>
      <c r="MSU22" s="75" t="s">
        <v>105</v>
      </c>
      <c r="MSV22" s="75" t="s">
        <v>105</v>
      </c>
      <c r="MSW22" s="75" t="s">
        <v>105</v>
      </c>
      <c r="MSX22" s="75" t="s">
        <v>105</v>
      </c>
      <c r="MSY22" s="75" t="s">
        <v>105</v>
      </c>
      <c r="MSZ22" s="75" t="s">
        <v>105</v>
      </c>
      <c r="MTA22" s="75" t="s">
        <v>105</v>
      </c>
      <c r="MTB22" s="75" t="s">
        <v>105</v>
      </c>
      <c r="MTC22" s="75" t="s">
        <v>105</v>
      </c>
      <c r="MTD22" s="75" t="s">
        <v>105</v>
      </c>
      <c r="MTE22" s="75" t="s">
        <v>105</v>
      </c>
      <c r="MTF22" s="75" t="s">
        <v>105</v>
      </c>
      <c r="MTG22" s="75" t="s">
        <v>105</v>
      </c>
      <c r="MTH22" s="75" t="s">
        <v>105</v>
      </c>
      <c r="MTI22" s="75" t="s">
        <v>105</v>
      </c>
      <c r="MTJ22" s="75" t="s">
        <v>105</v>
      </c>
      <c r="MTK22" s="75" t="s">
        <v>105</v>
      </c>
      <c r="MTL22" s="75" t="s">
        <v>105</v>
      </c>
      <c r="MTM22" s="75" t="s">
        <v>105</v>
      </c>
      <c r="MTN22" s="75" t="s">
        <v>105</v>
      </c>
      <c r="MTO22" s="75" t="s">
        <v>105</v>
      </c>
      <c r="MTP22" s="75" t="s">
        <v>105</v>
      </c>
      <c r="MTQ22" s="75" t="s">
        <v>105</v>
      </c>
      <c r="MTR22" s="75" t="s">
        <v>105</v>
      </c>
      <c r="MTS22" s="75" t="s">
        <v>105</v>
      </c>
      <c r="MTT22" s="75" t="s">
        <v>105</v>
      </c>
      <c r="MTU22" s="75" t="s">
        <v>105</v>
      </c>
      <c r="MTV22" s="75" t="s">
        <v>105</v>
      </c>
      <c r="MTW22" s="75" t="s">
        <v>105</v>
      </c>
      <c r="MTX22" s="75" t="s">
        <v>105</v>
      </c>
      <c r="MTY22" s="75" t="s">
        <v>105</v>
      </c>
      <c r="MTZ22" s="75" t="s">
        <v>105</v>
      </c>
      <c r="MUA22" s="75" t="s">
        <v>105</v>
      </c>
      <c r="MUB22" s="75" t="s">
        <v>105</v>
      </c>
      <c r="MUC22" s="75" t="s">
        <v>105</v>
      </c>
      <c r="MUD22" s="75" t="s">
        <v>105</v>
      </c>
      <c r="MUE22" s="75" t="s">
        <v>105</v>
      </c>
      <c r="MUF22" s="75" t="s">
        <v>105</v>
      </c>
      <c r="MUG22" s="75" t="s">
        <v>105</v>
      </c>
      <c r="MUH22" s="75" t="s">
        <v>105</v>
      </c>
      <c r="MUI22" s="75" t="s">
        <v>105</v>
      </c>
      <c r="MUJ22" s="75" t="s">
        <v>105</v>
      </c>
      <c r="MUK22" s="75" t="s">
        <v>105</v>
      </c>
      <c r="MUL22" s="75" t="s">
        <v>105</v>
      </c>
      <c r="MUM22" s="75" t="s">
        <v>105</v>
      </c>
      <c r="MUN22" s="75" t="s">
        <v>105</v>
      </c>
      <c r="MUO22" s="75" t="s">
        <v>105</v>
      </c>
      <c r="MUP22" s="75" t="s">
        <v>105</v>
      </c>
      <c r="MUQ22" s="75" t="s">
        <v>105</v>
      </c>
      <c r="MUR22" s="75" t="s">
        <v>105</v>
      </c>
      <c r="MUS22" s="75" t="s">
        <v>105</v>
      </c>
      <c r="MUT22" s="75" t="s">
        <v>105</v>
      </c>
      <c r="MUU22" s="75" t="s">
        <v>105</v>
      </c>
      <c r="MUV22" s="75" t="s">
        <v>105</v>
      </c>
      <c r="MUW22" s="75" t="s">
        <v>105</v>
      </c>
      <c r="MUX22" s="75" t="s">
        <v>105</v>
      </c>
      <c r="MUY22" s="75" t="s">
        <v>105</v>
      </c>
      <c r="MUZ22" s="75" t="s">
        <v>105</v>
      </c>
      <c r="MVA22" s="75" t="s">
        <v>105</v>
      </c>
      <c r="MVB22" s="75" t="s">
        <v>105</v>
      </c>
      <c r="MVC22" s="75" t="s">
        <v>105</v>
      </c>
      <c r="MVD22" s="75" t="s">
        <v>105</v>
      </c>
      <c r="MVE22" s="75" t="s">
        <v>105</v>
      </c>
      <c r="MVF22" s="75" t="s">
        <v>105</v>
      </c>
      <c r="MVG22" s="75" t="s">
        <v>105</v>
      </c>
      <c r="MVH22" s="75" t="s">
        <v>105</v>
      </c>
      <c r="MVI22" s="75" t="s">
        <v>105</v>
      </c>
      <c r="MVJ22" s="75" t="s">
        <v>105</v>
      </c>
      <c r="MVK22" s="75" t="s">
        <v>105</v>
      </c>
      <c r="MVL22" s="75" t="s">
        <v>105</v>
      </c>
      <c r="MVM22" s="75" t="s">
        <v>105</v>
      </c>
      <c r="MVN22" s="75" t="s">
        <v>105</v>
      </c>
      <c r="MVO22" s="75" t="s">
        <v>105</v>
      </c>
      <c r="MVP22" s="75" t="s">
        <v>105</v>
      </c>
      <c r="MVQ22" s="75" t="s">
        <v>105</v>
      </c>
      <c r="MVR22" s="75" t="s">
        <v>105</v>
      </c>
      <c r="MVS22" s="75" t="s">
        <v>105</v>
      </c>
      <c r="MVT22" s="75" t="s">
        <v>105</v>
      </c>
      <c r="MVU22" s="75" t="s">
        <v>105</v>
      </c>
      <c r="MVV22" s="75" t="s">
        <v>105</v>
      </c>
      <c r="MVW22" s="75" t="s">
        <v>105</v>
      </c>
      <c r="MVX22" s="75" t="s">
        <v>105</v>
      </c>
      <c r="MVY22" s="75" t="s">
        <v>105</v>
      </c>
      <c r="MVZ22" s="75" t="s">
        <v>105</v>
      </c>
      <c r="MWA22" s="75" t="s">
        <v>105</v>
      </c>
      <c r="MWB22" s="75" t="s">
        <v>105</v>
      </c>
      <c r="MWC22" s="75" t="s">
        <v>105</v>
      </c>
      <c r="MWD22" s="75" t="s">
        <v>105</v>
      </c>
      <c r="MWE22" s="75" t="s">
        <v>105</v>
      </c>
      <c r="MWF22" s="75" t="s">
        <v>105</v>
      </c>
      <c r="MWG22" s="75" t="s">
        <v>105</v>
      </c>
      <c r="MWH22" s="75" t="s">
        <v>105</v>
      </c>
      <c r="MWI22" s="75" t="s">
        <v>105</v>
      </c>
      <c r="MWJ22" s="75" t="s">
        <v>105</v>
      </c>
      <c r="MWK22" s="75" t="s">
        <v>105</v>
      </c>
      <c r="MWL22" s="75" t="s">
        <v>105</v>
      </c>
      <c r="MWM22" s="75" t="s">
        <v>105</v>
      </c>
      <c r="MWN22" s="75" t="s">
        <v>105</v>
      </c>
      <c r="MWO22" s="75" t="s">
        <v>105</v>
      </c>
      <c r="MWP22" s="75" t="s">
        <v>105</v>
      </c>
      <c r="MWQ22" s="75" t="s">
        <v>105</v>
      </c>
      <c r="MWR22" s="75" t="s">
        <v>105</v>
      </c>
      <c r="MWS22" s="75" t="s">
        <v>105</v>
      </c>
      <c r="MWT22" s="75" t="s">
        <v>105</v>
      </c>
      <c r="MWU22" s="75" t="s">
        <v>105</v>
      </c>
      <c r="MWV22" s="75" t="s">
        <v>105</v>
      </c>
      <c r="MWW22" s="75" t="s">
        <v>105</v>
      </c>
      <c r="MWX22" s="75" t="s">
        <v>105</v>
      </c>
      <c r="MWY22" s="75" t="s">
        <v>105</v>
      </c>
      <c r="MWZ22" s="75" t="s">
        <v>105</v>
      </c>
      <c r="MXA22" s="75" t="s">
        <v>105</v>
      </c>
      <c r="MXB22" s="75" t="s">
        <v>105</v>
      </c>
      <c r="MXC22" s="75" t="s">
        <v>105</v>
      </c>
      <c r="MXD22" s="75" t="s">
        <v>105</v>
      </c>
      <c r="MXE22" s="75" t="s">
        <v>105</v>
      </c>
      <c r="MXF22" s="75" t="s">
        <v>105</v>
      </c>
      <c r="MXG22" s="75" t="s">
        <v>105</v>
      </c>
      <c r="MXH22" s="75" t="s">
        <v>105</v>
      </c>
      <c r="MXI22" s="75" t="s">
        <v>105</v>
      </c>
      <c r="MXJ22" s="75" t="s">
        <v>105</v>
      </c>
      <c r="MXK22" s="75" t="s">
        <v>105</v>
      </c>
      <c r="MXL22" s="75" t="s">
        <v>105</v>
      </c>
      <c r="MXM22" s="75" t="s">
        <v>105</v>
      </c>
      <c r="MXN22" s="75" t="s">
        <v>105</v>
      </c>
      <c r="MXO22" s="75" t="s">
        <v>105</v>
      </c>
      <c r="MXP22" s="75" t="s">
        <v>105</v>
      </c>
      <c r="MXQ22" s="75" t="s">
        <v>105</v>
      </c>
      <c r="MXR22" s="75" t="s">
        <v>105</v>
      </c>
      <c r="MXS22" s="75" t="s">
        <v>105</v>
      </c>
      <c r="MXT22" s="75" t="s">
        <v>105</v>
      </c>
      <c r="MXU22" s="75" t="s">
        <v>105</v>
      </c>
      <c r="MXV22" s="75" t="s">
        <v>105</v>
      </c>
      <c r="MXW22" s="75" t="s">
        <v>105</v>
      </c>
      <c r="MXX22" s="75" t="s">
        <v>105</v>
      </c>
      <c r="MXY22" s="75" t="s">
        <v>105</v>
      </c>
      <c r="MXZ22" s="75" t="s">
        <v>105</v>
      </c>
      <c r="MYA22" s="75" t="s">
        <v>105</v>
      </c>
      <c r="MYB22" s="75" t="s">
        <v>105</v>
      </c>
      <c r="MYC22" s="75" t="s">
        <v>105</v>
      </c>
      <c r="MYD22" s="75" t="s">
        <v>105</v>
      </c>
      <c r="MYE22" s="75" t="s">
        <v>105</v>
      </c>
      <c r="MYF22" s="75" t="s">
        <v>105</v>
      </c>
      <c r="MYG22" s="75" t="s">
        <v>105</v>
      </c>
      <c r="MYH22" s="75" t="s">
        <v>105</v>
      </c>
      <c r="MYI22" s="75" t="s">
        <v>105</v>
      </c>
      <c r="MYJ22" s="75" t="s">
        <v>105</v>
      </c>
      <c r="MYK22" s="75" t="s">
        <v>105</v>
      </c>
      <c r="MYL22" s="75" t="s">
        <v>105</v>
      </c>
      <c r="MYM22" s="75" t="s">
        <v>105</v>
      </c>
      <c r="MYN22" s="75" t="s">
        <v>105</v>
      </c>
      <c r="MYO22" s="75" t="s">
        <v>105</v>
      </c>
      <c r="MYP22" s="75" t="s">
        <v>105</v>
      </c>
      <c r="MYQ22" s="75" t="s">
        <v>105</v>
      </c>
      <c r="MYR22" s="75" t="s">
        <v>105</v>
      </c>
      <c r="MYS22" s="75" t="s">
        <v>105</v>
      </c>
      <c r="MYT22" s="75" t="s">
        <v>105</v>
      </c>
      <c r="MYU22" s="75" t="s">
        <v>105</v>
      </c>
      <c r="MYV22" s="75" t="s">
        <v>105</v>
      </c>
      <c r="MYW22" s="75" t="s">
        <v>105</v>
      </c>
      <c r="MYX22" s="75" t="s">
        <v>105</v>
      </c>
      <c r="MYY22" s="75" t="s">
        <v>105</v>
      </c>
      <c r="MYZ22" s="75" t="s">
        <v>105</v>
      </c>
      <c r="MZA22" s="75" t="s">
        <v>105</v>
      </c>
      <c r="MZB22" s="75" t="s">
        <v>105</v>
      </c>
      <c r="MZC22" s="75" t="s">
        <v>105</v>
      </c>
      <c r="MZD22" s="75" t="s">
        <v>105</v>
      </c>
      <c r="MZE22" s="75" t="s">
        <v>105</v>
      </c>
      <c r="MZF22" s="75" t="s">
        <v>105</v>
      </c>
      <c r="MZG22" s="75" t="s">
        <v>105</v>
      </c>
      <c r="MZH22" s="75" t="s">
        <v>105</v>
      </c>
      <c r="MZI22" s="75" t="s">
        <v>105</v>
      </c>
      <c r="MZJ22" s="75" t="s">
        <v>105</v>
      </c>
      <c r="MZK22" s="75" t="s">
        <v>105</v>
      </c>
      <c r="MZL22" s="75" t="s">
        <v>105</v>
      </c>
      <c r="MZM22" s="75" t="s">
        <v>105</v>
      </c>
      <c r="MZN22" s="75" t="s">
        <v>105</v>
      </c>
      <c r="MZO22" s="75" t="s">
        <v>105</v>
      </c>
      <c r="MZP22" s="75" t="s">
        <v>105</v>
      </c>
      <c r="MZQ22" s="75" t="s">
        <v>105</v>
      </c>
      <c r="MZR22" s="75" t="s">
        <v>105</v>
      </c>
      <c r="MZS22" s="75" t="s">
        <v>105</v>
      </c>
      <c r="MZT22" s="75" t="s">
        <v>105</v>
      </c>
      <c r="MZU22" s="75" t="s">
        <v>105</v>
      </c>
      <c r="MZV22" s="75" t="s">
        <v>105</v>
      </c>
      <c r="MZW22" s="75" t="s">
        <v>105</v>
      </c>
      <c r="MZX22" s="75" t="s">
        <v>105</v>
      </c>
      <c r="MZY22" s="75" t="s">
        <v>105</v>
      </c>
      <c r="MZZ22" s="75" t="s">
        <v>105</v>
      </c>
      <c r="NAA22" s="75" t="s">
        <v>105</v>
      </c>
      <c r="NAB22" s="75" t="s">
        <v>105</v>
      </c>
      <c r="NAC22" s="75" t="s">
        <v>105</v>
      </c>
      <c r="NAD22" s="75" t="s">
        <v>105</v>
      </c>
      <c r="NAE22" s="75" t="s">
        <v>105</v>
      </c>
      <c r="NAF22" s="75" t="s">
        <v>105</v>
      </c>
      <c r="NAG22" s="75" t="s">
        <v>105</v>
      </c>
      <c r="NAH22" s="75" t="s">
        <v>105</v>
      </c>
      <c r="NAI22" s="75" t="s">
        <v>105</v>
      </c>
      <c r="NAJ22" s="75" t="s">
        <v>105</v>
      </c>
      <c r="NAK22" s="75" t="s">
        <v>105</v>
      </c>
      <c r="NAL22" s="75" t="s">
        <v>105</v>
      </c>
      <c r="NAM22" s="75" t="s">
        <v>105</v>
      </c>
      <c r="NAN22" s="75" t="s">
        <v>105</v>
      </c>
      <c r="NAO22" s="75" t="s">
        <v>105</v>
      </c>
      <c r="NAP22" s="75" t="s">
        <v>105</v>
      </c>
      <c r="NAQ22" s="75" t="s">
        <v>105</v>
      </c>
      <c r="NAR22" s="75" t="s">
        <v>105</v>
      </c>
      <c r="NAS22" s="75" t="s">
        <v>105</v>
      </c>
      <c r="NAT22" s="75" t="s">
        <v>105</v>
      </c>
      <c r="NAU22" s="75" t="s">
        <v>105</v>
      </c>
      <c r="NAV22" s="75" t="s">
        <v>105</v>
      </c>
      <c r="NAW22" s="75" t="s">
        <v>105</v>
      </c>
      <c r="NAX22" s="75" t="s">
        <v>105</v>
      </c>
      <c r="NAY22" s="75" t="s">
        <v>105</v>
      </c>
      <c r="NAZ22" s="75" t="s">
        <v>105</v>
      </c>
      <c r="NBA22" s="75" t="s">
        <v>105</v>
      </c>
      <c r="NBB22" s="75" t="s">
        <v>105</v>
      </c>
      <c r="NBC22" s="75" t="s">
        <v>105</v>
      </c>
      <c r="NBD22" s="75" t="s">
        <v>105</v>
      </c>
      <c r="NBE22" s="75" t="s">
        <v>105</v>
      </c>
      <c r="NBF22" s="75" t="s">
        <v>105</v>
      </c>
      <c r="NBG22" s="75" t="s">
        <v>105</v>
      </c>
      <c r="NBH22" s="75" t="s">
        <v>105</v>
      </c>
      <c r="NBI22" s="75" t="s">
        <v>105</v>
      </c>
      <c r="NBJ22" s="75" t="s">
        <v>105</v>
      </c>
      <c r="NBK22" s="75" t="s">
        <v>105</v>
      </c>
      <c r="NBL22" s="75" t="s">
        <v>105</v>
      </c>
      <c r="NBM22" s="75" t="s">
        <v>105</v>
      </c>
      <c r="NBN22" s="75" t="s">
        <v>105</v>
      </c>
      <c r="NBO22" s="75" t="s">
        <v>105</v>
      </c>
      <c r="NBP22" s="75" t="s">
        <v>105</v>
      </c>
      <c r="NBQ22" s="75" t="s">
        <v>105</v>
      </c>
      <c r="NBR22" s="75" t="s">
        <v>105</v>
      </c>
      <c r="NBS22" s="75" t="s">
        <v>105</v>
      </c>
      <c r="NBT22" s="75" t="s">
        <v>105</v>
      </c>
      <c r="NBU22" s="75" t="s">
        <v>105</v>
      </c>
      <c r="NBV22" s="75" t="s">
        <v>105</v>
      </c>
      <c r="NBW22" s="75" t="s">
        <v>105</v>
      </c>
      <c r="NBX22" s="75" t="s">
        <v>105</v>
      </c>
      <c r="NBY22" s="75" t="s">
        <v>105</v>
      </c>
      <c r="NBZ22" s="75" t="s">
        <v>105</v>
      </c>
      <c r="NCA22" s="75" t="s">
        <v>105</v>
      </c>
      <c r="NCB22" s="75" t="s">
        <v>105</v>
      </c>
      <c r="NCC22" s="75" t="s">
        <v>105</v>
      </c>
      <c r="NCD22" s="75" t="s">
        <v>105</v>
      </c>
      <c r="NCE22" s="75" t="s">
        <v>105</v>
      </c>
      <c r="NCF22" s="75" t="s">
        <v>105</v>
      </c>
      <c r="NCG22" s="75" t="s">
        <v>105</v>
      </c>
      <c r="NCH22" s="75" t="s">
        <v>105</v>
      </c>
      <c r="NCI22" s="75" t="s">
        <v>105</v>
      </c>
      <c r="NCJ22" s="75" t="s">
        <v>105</v>
      </c>
      <c r="NCK22" s="75" t="s">
        <v>105</v>
      </c>
      <c r="NCL22" s="75" t="s">
        <v>105</v>
      </c>
      <c r="NCM22" s="75" t="s">
        <v>105</v>
      </c>
      <c r="NCN22" s="75" t="s">
        <v>105</v>
      </c>
      <c r="NCO22" s="75" t="s">
        <v>105</v>
      </c>
      <c r="NCP22" s="75" t="s">
        <v>105</v>
      </c>
      <c r="NCQ22" s="75" t="s">
        <v>105</v>
      </c>
      <c r="NCR22" s="75" t="s">
        <v>105</v>
      </c>
      <c r="NCS22" s="75" t="s">
        <v>105</v>
      </c>
      <c r="NCT22" s="75" t="s">
        <v>105</v>
      </c>
      <c r="NCU22" s="75" t="s">
        <v>105</v>
      </c>
      <c r="NCV22" s="75" t="s">
        <v>105</v>
      </c>
      <c r="NCW22" s="75" t="s">
        <v>105</v>
      </c>
      <c r="NCX22" s="75" t="s">
        <v>105</v>
      </c>
      <c r="NCY22" s="75" t="s">
        <v>105</v>
      </c>
      <c r="NCZ22" s="75" t="s">
        <v>105</v>
      </c>
      <c r="NDA22" s="75" t="s">
        <v>105</v>
      </c>
      <c r="NDB22" s="75" t="s">
        <v>105</v>
      </c>
      <c r="NDC22" s="75" t="s">
        <v>105</v>
      </c>
      <c r="NDD22" s="75" t="s">
        <v>105</v>
      </c>
      <c r="NDE22" s="75" t="s">
        <v>105</v>
      </c>
      <c r="NDF22" s="75" t="s">
        <v>105</v>
      </c>
      <c r="NDG22" s="75" t="s">
        <v>105</v>
      </c>
      <c r="NDH22" s="75" t="s">
        <v>105</v>
      </c>
      <c r="NDI22" s="75" t="s">
        <v>105</v>
      </c>
      <c r="NDJ22" s="75" t="s">
        <v>105</v>
      </c>
      <c r="NDK22" s="75" t="s">
        <v>105</v>
      </c>
      <c r="NDL22" s="75" t="s">
        <v>105</v>
      </c>
      <c r="NDM22" s="75" t="s">
        <v>105</v>
      </c>
      <c r="NDN22" s="75" t="s">
        <v>105</v>
      </c>
      <c r="NDO22" s="75" t="s">
        <v>105</v>
      </c>
      <c r="NDP22" s="75" t="s">
        <v>105</v>
      </c>
      <c r="NDQ22" s="75" t="s">
        <v>105</v>
      </c>
      <c r="NDR22" s="75" t="s">
        <v>105</v>
      </c>
      <c r="NDS22" s="75" t="s">
        <v>105</v>
      </c>
      <c r="NDT22" s="75" t="s">
        <v>105</v>
      </c>
      <c r="NDU22" s="75" t="s">
        <v>105</v>
      </c>
      <c r="NDV22" s="75" t="s">
        <v>105</v>
      </c>
      <c r="NDW22" s="75" t="s">
        <v>105</v>
      </c>
      <c r="NDX22" s="75" t="s">
        <v>105</v>
      </c>
      <c r="NDY22" s="75" t="s">
        <v>105</v>
      </c>
      <c r="NDZ22" s="75" t="s">
        <v>105</v>
      </c>
      <c r="NEA22" s="75" t="s">
        <v>105</v>
      </c>
      <c r="NEB22" s="75" t="s">
        <v>105</v>
      </c>
      <c r="NEC22" s="75" t="s">
        <v>105</v>
      </c>
      <c r="NED22" s="75" t="s">
        <v>105</v>
      </c>
      <c r="NEE22" s="75" t="s">
        <v>105</v>
      </c>
      <c r="NEF22" s="75" t="s">
        <v>105</v>
      </c>
      <c r="NEG22" s="75" t="s">
        <v>105</v>
      </c>
      <c r="NEH22" s="75" t="s">
        <v>105</v>
      </c>
      <c r="NEI22" s="75" t="s">
        <v>105</v>
      </c>
      <c r="NEJ22" s="75" t="s">
        <v>105</v>
      </c>
      <c r="NEK22" s="75" t="s">
        <v>105</v>
      </c>
      <c r="NEL22" s="75" t="s">
        <v>105</v>
      </c>
      <c r="NEM22" s="75" t="s">
        <v>105</v>
      </c>
      <c r="NEN22" s="75" t="s">
        <v>105</v>
      </c>
      <c r="NEO22" s="75" t="s">
        <v>105</v>
      </c>
      <c r="NEP22" s="75" t="s">
        <v>105</v>
      </c>
      <c r="NEQ22" s="75" t="s">
        <v>105</v>
      </c>
      <c r="NER22" s="75" t="s">
        <v>105</v>
      </c>
      <c r="NES22" s="75" t="s">
        <v>105</v>
      </c>
      <c r="NET22" s="75" t="s">
        <v>105</v>
      </c>
      <c r="NEU22" s="75" t="s">
        <v>105</v>
      </c>
      <c r="NEV22" s="75" t="s">
        <v>105</v>
      </c>
      <c r="NEW22" s="75" t="s">
        <v>105</v>
      </c>
      <c r="NEX22" s="75" t="s">
        <v>105</v>
      </c>
      <c r="NEY22" s="75" t="s">
        <v>105</v>
      </c>
      <c r="NEZ22" s="75" t="s">
        <v>105</v>
      </c>
      <c r="NFA22" s="75" t="s">
        <v>105</v>
      </c>
      <c r="NFB22" s="75" t="s">
        <v>105</v>
      </c>
      <c r="NFC22" s="75" t="s">
        <v>105</v>
      </c>
      <c r="NFD22" s="75" t="s">
        <v>105</v>
      </c>
      <c r="NFE22" s="75" t="s">
        <v>105</v>
      </c>
      <c r="NFF22" s="75" t="s">
        <v>105</v>
      </c>
      <c r="NFG22" s="75" t="s">
        <v>105</v>
      </c>
      <c r="NFH22" s="75" t="s">
        <v>105</v>
      </c>
      <c r="NFI22" s="75" t="s">
        <v>105</v>
      </c>
      <c r="NFJ22" s="75" t="s">
        <v>105</v>
      </c>
      <c r="NFK22" s="75" t="s">
        <v>105</v>
      </c>
      <c r="NFL22" s="75" t="s">
        <v>105</v>
      </c>
      <c r="NFM22" s="75" t="s">
        <v>105</v>
      </c>
      <c r="NFN22" s="75" t="s">
        <v>105</v>
      </c>
      <c r="NFO22" s="75" t="s">
        <v>105</v>
      </c>
      <c r="NFP22" s="75" t="s">
        <v>105</v>
      </c>
      <c r="NFQ22" s="75" t="s">
        <v>105</v>
      </c>
      <c r="NFR22" s="75" t="s">
        <v>105</v>
      </c>
      <c r="NFS22" s="75" t="s">
        <v>105</v>
      </c>
      <c r="NFT22" s="75" t="s">
        <v>105</v>
      </c>
      <c r="NFU22" s="75" t="s">
        <v>105</v>
      </c>
      <c r="NFV22" s="75" t="s">
        <v>105</v>
      </c>
      <c r="NFW22" s="75" t="s">
        <v>105</v>
      </c>
      <c r="NFX22" s="75" t="s">
        <v>105</v>
      </c>
      <c r="NFY22" s="75" t="s">
        <v>105</v>
      </c>
      <c r="NFZ22" s="75" t="s">
        <v>105</v>
      </c>
      <c r="NGA22" s="75" t="s">
        <v>105</v>
      </c>
      <c r="NGB22" s="75" t="s">
        <v>105</v>
      </c>
      <c r="NGC22" s="75" t="s">
        <v>105</v>
      </c>
      <c r="NGD22" s="75" t="s">
        <v>105</v>
      </c>
      <c r="NGE22" s="75" t="s">
        <v>105</v>
      </c>
      <c r="NGF22" s="75" t="s">
        <v>105</v>
      </c>
      <c r="NGG22" s="75" t="s">
        <v>105</v>
      </c>
      <c r="NGH22" s="75" t="s">
        <v>105</v>
      </c>
      <c r="NGI22" s="75" t="s">
        <v>105</v>
      </c>
      <c r="NGJ22" s="75" t="s">
        <v>105</v>
      </c>
      <c r="NGK22" s="75" t="s">
        <v>105</v>
      </c>
      <c r="NGL22" s="75" t="s">
        <v>105</v>
      </c>
      <c r="NGM22" s="75" t="s">
        <v>105</v>
      </c>
      <c r="NGN22" s="75" t="s">
        <v>105</v>
      </c>
      <c r="NGO22" s="75" t="s">
        <v>105</v>
      </c>
      <c r="NGP22" s="75" t="s">
        <v>105</v>
      </c>
      <c r="NGQ22" s="75" t="s">
        <v>105</v>
      </c>
      <c r="NGR22" s="75" t="s">
        <v>105</v>
      </c>
      <c r="NGS22" s="75" t="s">
        <v>105</v>
      </c>
      <c r="NGT22" s="75" t="s">
        <v>105</v>
      </c>
      <c r="NGU22" s="75" t="s">
        <v>105</v>
      </c>
      <c r="NGV22" s="75" t="s">
        <v>105</v>
      </c>
      <c r="NGW22" s="75" t="s">
        <v>105</v>
      </c>
      <c r="NGX22" s="75" t="s">
        <v>105</v>
      </c>
      <c r="NGY22" s="75" t="s">
        <v>105</v>
      </c>
      <c r="NGZ22" s="75" t="s">
        <v>105</v>
      </c>
      <c r="NHA22" s="75" t="s">
        <v>105</v>
      </c>
      <c r="NHB22" s="75" t="s">
        <v>105</v>
      </c>
      <c r="NHC22" s="75" t="s">
        <v>105</v>
      </c>
      <c r="NHD22" s="75" t="s">
        <v>105</v>
      </c>
      <c r="NHE22" s="75" t="s">
        <v>105</v>
      </c>
      <c r="NHF22" s="75" t="s">
        <v>105</v>
      </c>
      <c r="NHG22" s="75" t="s">
        <v>105</v>
      </c>
      <c r="NHH22" s="75" t="s">
        <v>105</v>
      </c>
      <c r="NHI22" s="75" t="s">
        <v>105</v>
      </c>
      <c r="NHJ22" s="75" t="s">
        <v>105</v>
      </c>
      <c r="NHK22" s="75" t="s">
        <v>105</v>
      </c>
      <c r="NHL22" s="75" t="s">
        <v>105</v>
      </c>
      <c r="NHM22" s="75" t="s">
        <v>105</v>
      </c>
      <c r="NHN22" s="75" t="s">
        <v>105</v>
      </c>
      <c r="NHO22" s="75" t="s">
        <v>105</v>
      </c>
      <c r="NHP22" s="75" t="s">
        <v>105</v>
      </c>
      <c r="NHQ22" s="75" t="s">
        <v>105</v>
      </c>
      <c r="NHR22" s="75" t="s">
        <v>105</v>
      </c>
      <c r="NHS22" s="75" t="s">
        <v>105</v>
      </c>
      <c r="NHT22" s="75" t="s">
        <v>105</v>
      </c>
      <c r="NHU22" s="75" t="s">
        <v>105</v>
      </c>
      <c r="NHV22" s="75" t="s">
        <v>105</v>
      </c>
      <c r="NHW22" s="75" t="s">
        <v>105</v>
      </c>
      <c r="NHX22" s="75" t="s">
        <v>105</v>
      </c>
      <c r="NHY22" s="75" t="s">
        <v>105</v>
      </c>
      <c r="NHZ22" s="75" t="s">
        <v>105</v>
      </c>
      <c r="NIA22" s="75" t="s">
        <v>105</v>
      </c>
      <c r="NIB22" s="75" t="s">
        <v>105</v>
      </c>
      <c r="NIC22" s="75" t="s">
        <v>105</v>
      </c>
      <c r="NID22" s="75" t="s">
        <v>105</v>
      </c>
      <c r="NIE22" s="75" t="s">
        <v>105</v>
      </c>
      <c r="NIF22" s="75" t="s">
        <v>105</v>
      </c>
      <c r="NIG22" s="75" t="s">
        <v>105</v>
      </c>
      <c r="NIH22" s="75" t="s">
        <v>105</v>
      </c>
      <c r="NII22" s="75" t="s">
        <v>105</v>
      </c>
      <c r="NIJ22" s="75" t="s">
        <v>105</v>
      </c>
      <c r="NIK22" s="75" t="s">
        <v>105</v>
      </c>
      <c r="NIL22" s="75" t="s">
        <v>105</v>
      </c>
      <c r="NIM22" s="75" t="s">
        <v>105</v>
      </c>
      <c r="NIN22" s="75" t="s">
        <v>105</v>
      </c>
      <c r="NIO22" s="75" t="s">
        <v>105</v>
      </c>
      <c r="NIP22" s="75" t="s">
        <v>105</v>
      </c>
      <c r="NIQ22" s="75" t="s">
        <v>105</v>
      </c>
      <c r="NIR22" s="75" t="s">
        <v>105</v>
      </c>
      <c r="NIS22" s="75" t="s">
        <v>105</v>
      </c>
      <c r="NIT22" s="75" t="s">
        <v>105</v>
      </c>
      <c r="NIU22" s="75" t="s">
        <v>105</v>
      </c>
      <c r="NIV22" s="75" t="s">
        <v>105</v>
      </c>
      <c r="NIW22" s="75" t="s">
        <v>105</v>
      </c>
      <c r="NIX22" s="75" t="s">
        <v>105</v>
      </c>
      <c r="NIY22" s="75" t="s">
        <v>105</v>
      </c>
      <c r="NIZ22" s="75" t="s">
        <v>105</v>
      </c>
      <c r="NJA22" s="75" t="s">
        <v>105</v>
      </c>
      <c r="NJB22" s="75" t="s">
        <v>105</v>
      </c>
      <c r="NJC22" s="75" t="s">
        <v>105</v>
      </c>
      <c r="NJD22" s="75" t="s">
        <v>105</v>
      </c>
      <c r="NJE22" s="75" t="s">
        <v>105</v>
      </c>
      <c r="NJF22" s="75" t="s">
        <v>105</v>
      </c>
      <c r="NJG22" s="75" t="s">
        <v>105</v>
      </c>
      <c r="NJH22" s="75" t="s">
        <v>105</v>
      </c>
      <c r="NJI22" s="75" t="s">
        <v>105</v>
      </c>
      <c r="NJJ22" s="75" t="s">
        <v>105</v>
      </c>
      <c r="NJK22" s="75" t="s">
        <v>105</v>
      </c>
      <c r="NJL22" s="75" t="s">
        <v>105</v>
      </c>
      <c r="NJM22" s="75" t="s">
        <v>105</v>
      </c>
      <c r="NJN22" s="75" t="s">
        <v>105</v>
      </c>
      <c r="NJO22" s="75" t="s">
        <v>105</v>
      </c>
      <c r="NJP22" s="75" t="s">
        <v>105</v>
      </c>
      <c r="NJQ22" s="75" t="s">
        <v>105</v>
      </c>
      <c r="NJR22" s="75" t="s">
        <v>105</v>
      </c>
      <c r="NJS22" s="75" t="s">
        <v>105</v>
      </c>
      <c r="NJT22" s="75" t="s">
        <v>105</v>
      </c>
      <c r="NJU22" s="75" t="s">
        <v>105</v>
      </c>
      <c r="NJV22" s="75" t="s">
        <v>105</v>
      </c>
      <c r="NJW22" s="75" t="s">
        <v>105</v>
      </c>
      <c r="NJX22" s="75" t="s">
        <v>105</v>
      </c>
      <c r="NJY22" s="75" t="s">
        <v>105</v>
      </c>
      <c r="NJZ22" s="75" t="s">
        <v>105</v>
      </c>
      <c r="NKA22" s="75" t="s">
        <v>105</v>
      </c>
      <c r="NKB22" s="75" t="s">
        <v>105</v>
      </c>
      <c r="NKC22" s="75" t="s">
        <v>105</v>
      </c>
      <c r="NKD22" s="75" t="s">
        <v>105</v>
      </c>
      <c r="NKE22" s="75" t="s">
        <v>105</v>
      </c>
      <c r="NKF22" s="75" t="s">
        <v>105</v>
      </c>
      <c r="NKG22" s="75" t="s">
        <v>105</v>
      </c>
      <c r="NKH22" s="75" t="s">
        <v>105</v>
      </c>
      <c r="NKI22" s="75" t="s">
        <v>105</v>
      </c>
      <c r="NKJ22" s="75" t="s">
        <v>105</v>
      </c>
      <c r="NKK22" s="75" t="s">
        <v>105</v>
      </c>
      <c r="NKL22" s="75" t="s">
        <v>105</v>
      </c>
      <c r="NKM22" s="75" t="s">
        <v>105</v>
      </c>
      <c r="NKN22" s="75" t="s">
        <v>105</v>
      </c>
      <c r="NKO22" s="75" t="s">
        <v>105</v>
      </c>
      <c r="NKP22" s="75" t="s">
        <v>105</v>
      </c>
      <c r="NKQ22" s="75" t="s">
        <v>105</v>
      </c>
      <c r="NKR22" s="75" t="s">
        <v>105</v>
      </c>
      <c r="NKS22" s="75" t="s">
        <v>105</v>
      </c>
      <c r="NKT22" s="75" t="s">
        <v>105</v>
      </c>
      <c r="NKU22" s="75" t="s">
        <v>105</v>
      </c>
      <c r="NKV22" s="75" t="s">
        <v>105</v>
      </c>
      <c r="NKW22" s="75" t="s">
        <v>105</v>
      </c>
      <c r="NKX22" s="75" t="s">
        <v>105</v>
      </c>
      <c r="NKY22" s="75" t="s">
        <v>105</v>
      </c>
      <c r="NKZ22" s="75" t="s">
        <v>105</v>
      </c>
      <c r="NLA22" s="75" t="s">
        <v>105</v>
      </c>
      <c r="NLB22" s="75" t="s">
        <v>105</v>
      </c>
      <c r="NLC22" s="75" t="s">
        <v>105</v>
      </c>
      <c r="NLD22" s="75" t="s">
        <v>105</v>
      </c>
      <c r="NLE22" s="75" t="s">
        <v>105</v>
      </c>
      <c r="NLF22" s="75" t="s">
        <v>105</v>
      </c>
      <c r="NLG22" s="75" t="s">
        <v>105</v>
      </c>
      <c r="NLH22" s="75" t="s">
        <v>105</v>
      </c>
      <c r="NLI22" s="75" t="s">
        <v>105</v>
      </c>
      <c r="NLJ22" s="75" t="s">
        <v>105</v>
      </c>
      <c r="NLK22" s="75" t="s">
        <v>105</v>
      </c>
      <c r="NLL22" s="75" t="s">
        <v>105</v>
      </c>
      <c r="NLM22" s="75" t="s">
        <v>105</v>
      </c>
      <c r="NLN22" s="75" t="s">
        <v>105</v>
      </c>
      <c r="NLO22" s="75" t="s">
        <v>105</v>
      </c>
      <c r="NLP22" s="75" t="s">
        <v>105</v>
      </c>
      <c r="NLQ22" s="75" t="s">
        <v>105</v>
      </c>
      <c r="NLR22" s="75" t="s">
        <v>105</v>
      </c>
      <c r="NLS22" s="75" t="s">
        <v>105</v>
      </c>
      <c r="NLT22" s="75" t="s">
        <v>105</v>
      </c>
      <c r="NLU22" s="75" t="s">
        <v>105</v>
      </c>
      <c r="NLV22" s="75" t="s">
        <v>105</v>
      </c>
      <c r="NLW22" s="75" t="s">
        <v>105</v>
      </c>
      <c r="NLX22" s="75" t="s">
        <v>105</v>
      </c>
      <c r="NLY22" s="75" t="s">
        <v>105</v>
      </c>
      <c r="NLZ22" s="75" t="s">
        <v>105</v>
      </c>
      <c r="NMA22" s="75" t="s">
        <v>105</v>
      </c>
      <c r="NMB22" s="75" t="s">
        <v>105</v>
      </c>
      <c r="NMC22" s="75" t="s">
        <v>105</v>
      </c>
      <c r="NMD22" s="75" t="s">
        <v>105</v>
      </c>
      <c r="NME22" s="75" t="s">
        <v>105</v>
      </c>
      <c r="NMF22" s="75" t="s">
        <v>105</v>
      </c>
      <c r="NMG22" s="75" t="s">
        <v>105</v>
      </c>
      <c r="NMH22" s="75" t="s">
        <v>105</v>
      </c>
      <c r="NMI22" s="75" t="s">
        <v>105</v>
      </c>
      <c r="NMJ22" s="75" t="s">
        <v>105</v>
      </c>
      <c r="NMK22" s="75" t="s">
        <v>105</v>
      </c>
      <c r="NML22" s="75" t="s">
        <v>105</v>
      </c>
      <c r="NMM22" s="75" t="s">
        <v>105</v>
      </c>
      <c r="NMN22" s="75" t="s">
        <v>105</v>
      </c>
      <c r="NMO22" s="75" t="s">
        <v>105</v>
      </c>
      <c r="NMP22" s="75" t="s">
        <v>105</v>
      </c>
      <c r="NMQ22" s="75" t="s">
        <v>105</v>
      </c>
      <c r="NMR22" s="75" t="s">
        <v>105</v>
      </c>
      <c r="NMS22" s="75" t="s">
        <v>105</v>
      </c>
      <c r="NMT22" s="75" t="s">
        <v>105</v>
      </c>
      <c r="NMU22" s="75" t="s">
        <v>105</v>
      </c>
      <c r="NMV22" s="75" t="s">
        <v>105</v>
      </c>
      <c r="NMW22" s="75" t="s">
        <v>105</v>
      </c>
      <c r="NMX22" s="75" t="s">
        <v>105</v>
      </c>
      <c r="NMY22" s="75" t="s">
        <v>105</v>
      </c>
      <c r="NMZ22" s="75" t="s">
        <v>105</v>
      </c>
      <c r="NNA22" s="75" t="s">
        <v>105</v>
      </c>
      <c r="NNB22" s="75" t="s">
        <v>105</v>
      </c>
      <c r="NNC22" s="75" t="s">
        <v>105</v>
      </c>
      <c r="NND22" s="75" t="s">
        <v>105</v>
      </c>
      <c r="NNE22" s="75" t="s">
        <v>105</v>
      </c>
      <c r="NNF22" s="75" t="s">
        <v>105</v>
      </c>
      <c r="NNG22" s="75" t="s">
        <v>105</v>
      </c>
      <c r="NNH22" s="75" t="s">
        <v>105</v>
      </c>
      <c r="NNI22" s="75" t="s">
        <v>105</v>
      </c>
      <c r="NNJ22" s="75" t="s">
        <v>105</v>
      </c>
      <c r="NNK22" s="75" t="s">
        <v>105</v>
      </c>
      <c r="NNL22" s="75" t="s">
        <v>105</v>
      </c>
      <c r="NNM22" s="75" t="s">
        <v>105</v>
      </c>
      <c r="NNN22" s="75" t="s">
        <v>105</v>
      </c>
      <c r="NNO22" s="75" t="s">
        <v>105</v>
      </c>
      <c r="NNP22" s="75" t="s">
        <v>105</v>
      </c>
      <c r="NNQ22" s="75" t="s">
        <v>105</v>
      </c>
      <c r="NNR22" s="75" t="s">
        <v>105</v>
      </c>
      <c r="NNS22" s="75" t="s">
        <v>105</v>
      </c>
      <c r="NNT22" s="75" t="s">
        <v>105</v>
      </c>
      <c r="NNU22" s="75" t="s">
        <v>105</v>
      </c>
      <c r="NNV22" s="75" t="s">
        <v>105</v>
      </c>
      <c r="NNW22" s="75" t="s">
        <v>105</v>
      </c>
      <c r="NNX22" s="75" t="s">
        <v>105</v>
      </c>
      <c r="NNY22" s="75" t="s">
        <v>105</v>
      </c>
      <c r="NNZ22" s="75" t="s">
        <v>105</v>
      </c>
      <c r="NOA22" s="75" t="s">
        <v>105</v>
      </c>
      <c r="NOB22" s="75" t="s">
        <v>105</v>
      </c>
      <c r="NOC22" s="75" t="s">
        <v>105</v>
      </c>
      <c r="NOD22" s="75" t="s">
        <v>105</v>
      </c>
      <c r="NOE22" s="75" t="s">
        <v>105</v>
      </c>
      <c r="NOF22" s="75" t="s">
        <v>105</v>
      </c>
      <c r="NOG22" s="75" t="s">
        <v>105</v>
      </c>
      <c r="NOH22" s="75" t="s">
        <v>105</v>
      </c>
      <c r="NOI22" s="75" t="s">
        <v>105</v>
      </c>
      <c r="NOJ22" s="75" t="s">
        <v>105</v>
      </c>
      <c r="NOK22" s="75" t="s">
        <v>105</v>
      </c>
      <c r="NOL22" s="75" t="s">
        <v>105</v>
      </c>
      <c r="NOM22" s="75" t="s">
        <v>105</v>
      </c>
      <c r="NON22" s="75" t="s">
        <v>105</v>
      </c>
      <c r="NOO22" s="75" t="s">
        <v>105</v>
      </c>
      <c r="NOP22" s="75" t="s">
        <v>105</v>
      </c>
      <c r="NOQ22" s="75" t="s">
        <v>105</v>
      </c>
      <c r="NOR22" s="75" t="s">
        <v>105</v>
      </c>
      <c r="NOS22" s="75" t="s">
        <v>105</v>
      </c>
      <c r="NOT22" s="75" t="s">
        <v>105</v>
      </c>
      <c r="NOU22" s="75" t="s">
        <v>105</v>
      </c>
      <c r="NOV22" s="75" t="s">
        <v>105</v>
      </c>
      <c r="NOW22" s="75" t="s">
        <v>105</v>
      </c>
      <c r="NOX22" s="75" t="s">
        <v>105</v>
      </c>
      <c r="NOY22" s="75" t="s">
        <v>105</v>
      </c>
      <c r="NOZ22" s="75" t="s">
        <v>105</v>
      </c>
      <c r="NPA22" s="75" t="s">
        <v>105</v>
      </c>
      <c r="NPB22" s="75" t="s">
        <v>105</v>
      </c>
      <c r="NPC22" s="75" t="s">
        <v>105</v>
      </c>
      <c r="NPD22" s="75" t="s">
        <v>105</v>
      </c>
      <c r="NPE22" s="75" t="s">
        <v>105</v>
      </c>
      <c r="NPF22" s="75" t="s">
        <v>105</v>
      </c>
      <c r="NPG22" s="75" t="s">
        <v>105</v>
      </c>
      <c r="NPH22" s="75" t="s">
        <v>105</v>
      </c>
      <c r="NPI22" s="75" t="s">
        <v>105</v>
      </c>
      <c r="NPJ22" s="75" t="s">
        <v>105</v>
      </c>
      <c r="NPK22" s="75" t="s">
        <v>105</v>
      </c>
      <c r="NPL22" s="75" t="s">
        <v>105</v>
      </c>
      <c r="NPM22" s="75" t="s">
        <v>105</v>
      </c>
      <c r="NPN22" s="75" t="s">
        <v>105</v>
      </c>
      <c r="NPO22" s="75" t="s">
        <v>105</v>
      </c>
      <c r="NPP22" s="75" t="s">
        <v>105</v>
      </c>
      <c r="NPQ22" s="75" t="s">
        <v>105</v>
      </c>
      <c r="NPR22" s="75" t="s">
        <v>105</v>
      </c>
      <c r="NPS22" s="75" t="s">
        <v>105</v>
      </c>
      <c r="NPT22" s="75" t="s">
        <v>105</v>
      </c>
      <c r="NPU22" s="75" t="s">
        <v>105</v>
      </c>
      <c r="NPV22" s="75" t="s">
        <v>105</v>
      </c>
      <c r="NPW22" s="75" t="s">
        <v>105</v>
      </c>
      <c r="NPX22" s="75" t="s">
        <v>105</v>
      </c>
      <c r="NPY22" s="75" t="s">
        <v>105</v>
      </c>
      <c r="NPZ22" s="75" t="s">
        <v>105</v>
      </c>
      <c r="NQA22" s="75" t="s">
        <v>105</v>
      </c>
      <c r="NQB22" s="75" t="s">
        <v>105</v>
      </c>
      <c r="NQC22" s="75" t="s">
        <v>105</v>
      </c>
      <c r="NQD22" s="75" t="s">
        <v>105</v>
      </c>
      <c r="NQE22" s="75" t="s">
        <v>105</v>
      </c>
      <c r="NQF22" s="75" t="s">
        <v>105</v>
      </c>
      <c r="NQG22" s="75" t="s">
        <v>105</v>
      </c>
      <c r="NQH22" s="75" t="s">
        <v>105</v>
      </c>
      <c r="NQI22" s="75" t="s">
        <v>105</v>
      </c>
      <c r="NQJ22" s="75" t="s">
        <v>105</v>
      </c>
      <c r="NQK22" s="75" t="s">
        <v>105</v>
      </c>
      <c r="NQL22" s="75" t="s">
        <v>105</v>
      </c>
      <c r="NQM22" s="75" t="s">
        <v>105</v>
      </c>
      <c r="NQN22" s="75" t="s">
        <v>105</v>
      </c>
      <c r="NQO22" s="75" t="s">
        <v>105</v>
      </c>
      <c r="NQP22" s="75" t="s">
        <v>105</v>
      </c>
      <c r="NQQ22" s="75" t="s">
        <v>105</v>
      </c>
      <c r="NQR22" s="75" t="s">
        <v>105</v>
      </c>
      <c r="NQS22" s="75" t="s">
        <v>105</v>
      </c>
      <c r="NQT22" s="75" t="s">
        <v>105</v>
      </c>
      <c r="NQU22" s="75" t="s">
        <v>105</v>
      </c>
      <c r="NQV22" s="75" t="s">
        <v>105</v>
      </c>
      <c r="NQW22" s="75" t="s">
        <v>105</v>
      </c>
      <c r="NQX22" s="75" t="s">
        <v>105</v>
      </c>
      <c r="NQY22" s="75" t="s">
        <v>105</v>
      </c>
      <c r="NQZ22" s="75" t="s">
        <v>105</v>
      </c>
      <c r="NRA22" s="75" t="s">
        <v>105</v>
      </c>
      <c r="NRB22" s="75" t="s">
        <v>105</v>
      </c>
      <c r="NRC22" s="75" t="s">
        <v>105</v>
      </c>
      <c r="NRD22" s="75" t="s">
        <v>105</v>
      </c>
      <c r="NRE22" s="75" t="s">
        <v>105</v>
      </c>
      <c r="NRF22" s="75" t="s">
        <v>105</v>
      </c>
      <c r="NRG22" s="75" t="s">
        <v>105</v>
      </c>
      <c r="NRH22" s="75" t="s">
        <v>105</v>
      </c>
      <c r="NRI22" s="75" t="s">
        <v>105</v>
      </c>
      <c r="NRJ22" s="75" t="s">
        <v>105</v>
      </c>
      <c r="NRK22" s="75" t="s">
        <v>105</v>
      </c>
      <c r="NRL22" s="75" t="s">
        <v>105</v>
      </c>
      <c r="NRM22" s="75" t="s">
        <v>105</v>
      </c>
      <c r="NRN22" s="75" t="s">
        <v>105</v>
      </c>
      <c r="NRO22" s="75" t="s">
        <v>105</v>
      </c>
      <c r="NRP22" s="75" t="s">
        <v>105</v>
      </c>
      <c r="NRQ22" s="75" t="s">
        <v>105</v>
      </c>
      <c r="NRR22" s="75" t="s">
        <v>105</v>
      </c>
      <c r="NRS22" s="75" t="s">
        <v>105</v>
      </c>
      <c r="NRT22" s="75" t="s">
        <v>105</v>
      </c>
      <c r="NRU22" s="75" t="s">
        <v>105</v>
      </c>
      <c r="NRV22" s="75" t="s">
        <v>105</v>
      </c>
      <c r="NRW22" s="75" t="s">
        <v>105</v>
      </c>
      <c r="NRX22" s="75" t="s">
        <v>105</v>
      </c>
      <c r="NRY22" s="75" t="s">
        <v>105</v>
      </c>
      <c r="NRZ22" s="75" t="s">
        <v>105</v>
      </c>
      <c r="NSA22" s="75" t="s">
        <v>105</v>
      </c>
      <c r="NSB22" s="75" t="s">
        <v>105</v>
      </c>
      <c r="NSC22" s="75" t="s">
        <v>105</v>
      </c>
      <c r="NSD22" s="75" t="s">
        <v>105</v>
      </c>
      <c r="NSE22" s="75" t="s">
        <v>105</v>
      </c>
      <c r="NSF22" s="75" t="s">
        <v>105</v>
      </c>
      <c r="NSG22" s="75" t="s">
        <v>105</v>
      </c>
      <c r="NSH22" s="75" t="s">
        <v>105</v>
      </c>
      <c r="NSI22" s="75" t="s">
        <v>105</v>
      </c>
      <c r="NSJ22" s="75" t="s">
        <v>105</v>
      </c>
      <c r="NSK22" s="75" t="s">
        <v>105</v>
      </c>
      <c r="NSL22" s="75" t="s">
        <v>105</v>
      </c>
      <c r="NSM22" s="75" t="s">
        <v>105</v>
      </c>
      <c r="NSN22" s="75" t="s">
        <v>105</v>
      </c>
      <c r="NSO22" s="75" t="s">
        <v>105</v>
      </c>
      <c r="NSP22" s="75" t="s">
        <v>105</v>
      </c>
      <c r="NSQ22" s="75" t="s">
        <v>105</v>
      </c>
      <c r="NSR22" s="75" t="s">
        <v>105</v>
      </c>
      <c r="NSS22" s="75" t="s">
        <v>105</v>
      </c>
      <c r="NST22" s="75" t="s">
        <v>105</v>
      </c>
      <c r="NSU22" s="75" t="s">
        <v>105</v>
      </c>
      <c r="NSV22" s="75" t="s">
        <v>105</v>
      </c>
      <c r="NSW22" s="75" t="s">
        <v>105</v>
      </c>
      <c r="NSX22" s="75" t="s">
        <v>105</v>
      </c>
      <c r="NSY22" s="75" t="s">
        <v>105</v>
      </c>
      <c r="NSZ22" s="75" t="s">
        <v>105</v>
      </c>
      <c r="NTA22" s="75" t="s">
        <v>105</v>
      </c>
      <c r="NTB22" s="75" t="s">
        <v>105</v>
      </c>
      <c r="NTC22" s="75" t="s">
        <v>105</v>
      </c>
      <c r="NTD22" s="75" t="s">
        <v>105</v>
      </c>
      <c r="NTE22" s="75" t="s">
        <v>105</v>
      </c>
      <c r="NTF22" s="75" t="s">
        <v>105</v>
      </c>
      <c r="NTG22" s="75" t="s">
        <v>105</v>
      </c>
      <c r="NTH22" s="75" t="s">
        <v>105</v>
      </c>
      <c r="NTI22" s="75" t="s">
        <v>105</v>
      </c>
      <c r="NTJ22" s="75" t="s">
        <v>105</v>
      </c>
      <c r="NTK22" s="75" t="s">
        <v>105</v>
      </c>
      <c r="NTL22" s="75" t="s">
        <v>105</v>
      </c>
      <c r="NTM22" s="75" t="s">
        <v>105</v>
      </c>
      <c r="NTN22" s="75" t="s">
        <v>105</v>
      </c>
      <c r="NTO22" s="75" t="s">
        <v>105</v>
      </c>
      <c r="NTP22" s="75" t="s">
        <v>105</v>
      </c>
      <c r="NTQ22" s="75" t="s">
        <v>105</v>
      </c>
      <c r="NTR22" s="75" t="s">
        <v>105</v>
      </c>
      <c r="NTS22" s="75" t="s">
        <v>105</v>
      </c>
      <c r="NTT22" s="75" t="s">
        <v>105</v>
      </c>
      <c r="NTU22" s="75" t="s">
        <v>105</v>
      </c>
      <c r="NTV22" s="75" t="s">
        <v>105</v>
      </c>
      <c r="NTW22" s="75" t="s">
        <v>105</v>
      </c>
      <c r="NTX22" s="75" t="s">
        <v>105</v>
      </c>
      <c r="NTY22" s="75" t="s">
        <v>105</v>
      </c>
      <c r="NTZ22" s="75" t="s">
        <v>105</v>
      </c>
      <c r="NUA22" s="75" t="s">
        <v>105</v>
      </c>
      <c r="NUB22" s="75" t="s">
        <v>105</v>
      </c>
      <c r="NUC22" s="75" t="s">
        <v>105</v>
      </c>
      <c r="NUD22" s="75" t="s">
        <v>105</v>
      </c>
      <c r="NUE22" s="75" t="s">
        <v>105</v>
      </c>
      <c r="NUF22" s="75" t="s">
        <v>105</v>
      </c>
      <c r="NUG22" s="75" t="s">
        <v>105</v>
      </c>
      <c r="NUH22" s="75" t="s">
        <v>105</v>
      </c>
      <c r="NUI22" s="75" t="s">
        <v>105</v>
      </c>
      <c r="NUJ22" s="75" t="s">
        <v>105</v>
      </c>
      <c r="NUK22" s="75" t="s">
        <v>105</v>
      </c>
      <c r="NUL22" s="75" t="s">
        <v>105</v>
      </c>
      <c r="NUM22" s="75" t="s">
        <v>105</v>
      </c>
      <c r="NUN22" s="75" t="s">
        <v>105</v>
      </c>
      <c r="NUO22" s="75" t="s">
        <v>105</v>
      </c>
      <c r="NUP22" s="75" t="s">
        <v>105</v>
      </c>
      <c r="NUQ22" s="75" t="s">
        <v>105</v>
      </c>
      <c r="NUR22" s="75" t="s">
        <v>105</v>
      </c>
      <c r="NUS22" s="75" t="s">
        <v>105</v>
      </c>
      <c r="NUT22" s="75" t="s">
        <v>105</v>
      </c>
      <c r="NUU22" s="75" t="s">
        <v>105</v>
      </c>
      <c r="NUV22" s="75" t="s">
        <v>105</v>
      </c>
      <c r="NUW22" s="75" t="s">
        <v>105</v>
      </c>
      <c r="NUX22" s="75" t="s">
        <v>105</v>
      </c>
      <c r="NUY22" s="75" t="s">
        <v>105</v>
      </c>
      <c r="NUZ22" s="75" t="s">
        <v>105</v>
      </c>
      <c r="NVA22" s="75" t="s">
        <v>105</v>
      </c>
      <c r="NVB22" s="75" t="s">
        <v>105</v>
      </c>
      <c r="NVC22" s="75" t="s">
        <v>105</v>
      </c>
      <c r="NVD22" s="75" t="s">
        <v>105</v>
      </c>
      <c r="NVE22" s="75" t="s">
        <v>105</v>
      </c>
      <c r="NVF22" s="75" t="s">
        <v>105</v>
      </c>
      <c r="NVG22" s="75" t="s">
        <v>105</v>
      </c>
      <c r="NVH22" s="75" t="s">
        <v>105</v>
      </c>
      <c r="NVI22" s="75" t="s">
        <v>105</v>
      </c>
      <c r="NVJ22" s="75" t="s">
        <v>105</v>
      </c>
      <c r="NVK22" s="75" t="s">
        <v>105</v>
      </c>
      <c r="NVL22" s="75" t="s">
        <v>105</v>
      </c>
      <c r="NVM22" s="75" t="s">
        <v>105</v>
      </c>
      <c r="NVN22" s="75" t="s">
        <v>105</v>
      </c>
      <c r="NVO22" s="75" t="s">
        <v>105</v>
      </c>
      <c r="NVP22" s="75" t="s">
        <v>105</v>
      </c>
      <c r="NVQ22" s="75" t="s">
        <v>105</v>
      </c>
      <c r="NVR22" s="75" t="s">
        <v>105</v>
      </c>
      <c r="NVS22" s="75" t="s">
        <v>105</v>
      </c>
      <c r="NVT22" s="75" t="s">
        <v>105</v>
      </c>
      <c r="NVU22" s="75" t="s">
        <v>105</v>
      </c>
      <c r="NVV22" s="75" t="s">
        <v>105</v>
      </c>
      <c r="NVW22" s="75" t="s">
        <v>105</v>
      </c>
      <c r="NVX22" s="75" t="s">
        <v>105</v>
      </c>
      <c r="NVY22" s="75" t="s">
        <v>105</v>
      </c>
      <c r="NVZ22" s="75" t="s">
        <v>105</v>
      </c>
      <c r="NWA22" s="75" t="s">
        <v>105</v>
      </c>
      <c r="NWB22" s="75" t="s">
        <v>105</v>
      </c>
      <c r="NWC22" s="75" t="s">
        <v>105</v>
      </c>
      <c r="NWD22" s="75" t="s">
        <v>105</v>
      </c>
      <c r="NWE22" s="75" t="s">
        <v>105</v>
      </c>
      <c r="NWF22" s="75" t="s">
        <v>105</v>
      </c>
      <c r="NWG22" s="75" t="s">
        <v>105</v>
      </c>
      <c r="NWH22" s="75" t="s">
        <v>105</v>
      </c>
      <c r="NWI22" s="75" t="s">
        <v>105</v>
      </c>
      <c r="NWJ22" s="75" t="s">
        <v>105</v>
      </c>
      <c r="NWK22" s="75" t="s">
        <v>105</v>
      </c>
      <c r="NWL22" s="75" t="s">
        <v>105</v>
      </c>
      <c r="NWM22" s="75" t="s">
        <v>105</v>
      </c>
      <c r="NWN22" s="75" t="s">
        <v>105</v>
      </c>
      <c r="NWO22" s="75" t="s">
        <v>105</v>
      </c>
      <c r="NWP22" s="75" t="s">
        <v>105</v>
      </c>
      <c r="NWQ22" s="75" t="s">
        <v>105</v>
      </c>
      <c r="NWR22" s="75" t="s">
        <v>105</v>
      </c>
      <c r="NWS22" s="75" t="s">
        <v>105</v>
      </c>
      <c r="NWT22" s="75" t="s">
        <v>105</v>
      </c>
      <c r="NWU22" s="75" t="s">
        <v>105</v>
      </c>
      <c r="NWV22" s="75" t="s">
        <v>105</v>
      </c>
      <c r="NWW22" s="75" t="s">
        <v>105</v>
      </c>
      <c r="NWX22" s="75" t="s">
        <v>105</v>
      </c>
      <c r="NWY22" s="75" t="s">
        <v>105</v>
      </c>
      <c r="NWZ22" s="75" t="s">
        <v>105</v>
      </c>
      <c r="NXA22" s="75" t="s">
        <v>105</v>
      </c>
      <c r="NXB22" s="75" t="s">
        <v>105</v>
      </c>
      <c r="NXC22" s="75" t="s">
        <v>105</v>
      </c>
      <c r="NXD22" s="75" t="s">
        <v>105</v>
      </c>
      <c r="NXE22" s="75" t="s">
        <v>105</v>
      </c>
      <c r="NXF22" s="75" t="s">
        <v>105</v>
      </c>
      <c r="NXG22" s="75" t="s">
        <v>105</v>
      </c>
      <c r="NXH22" s="75" t="s">
        <v>105</v>
      </c>
      <c r="NXI22" s="75" t="s">
        <v>105</v>
      </c>
      <c r="NXJ22" s="75" t="s">
        <v>105</v>
      </c>
      <c r="NXK22" s="75" t="s">
        <v>105</v>
      </c>
      <c r="NXL22" s="75" t="s">
        <v>105</v>
      </c>
      <c r="NXM22" s="75" t="s">
        <v>105</v>
      </c>
      <c r="NXN22" s="75" t="s">
        <v>105</v>
      </c>
      <c r="NXO22" s="75" t="s">
        <v>105</v>
      </c>
      <c r="NXP22" s="75" t="s">
        <v>105</v>
      </c>
      <c r="NXQ22" s="75" t="s">
        <v>105</v>
      </c>
      <c r="NXR22" s="75" t="s">
        <v>105</v>
      </c>
      <c r="NXS22" s="75" t="s">
        <v>105</v>
      </c>
      <c r="NXT22" s="75" t="s">
        <v>105</v>
      </c>
      <c r="NXU22" s="75" t="s">
        <v>105</v>
      </c>
      <c r="NXV22" s="75" t="s">
        <v>105</v>
      </c>
      <c r="NXW22" s="75" t="s">
        <v>105</v>
      </c>
      <c r="NXX22" s="75" t="s">
        <v>105</v>
      </c>
      <c r="NXY22" s="75" t="s">
        <v>105</v>
      </c>
      <c r="NXZ22" s="75" t="s">
        <v>105</v>
      </c>
      <c r="NYA22" s="75" t="s">
        <v>105</v>
      </c>
      <c r="NYB22" s="75" t="s">
        <v>105</v>
      </c>
      <c r="NYC22" s="75" t="s">
        <v>105</v>
      </c>
      <c r="NYD22" s="75" t="s">
        <v>105</v>
      </c>
      <c r="NYE22" s="75" t="s">
        <v>105</v>
      </c>
      <c r="NYF22" s="75" t="s">
        <v>105</v>
      </c>
      <c r="NYG22" s="75" t="s">
        <v>105</v>
      </c>
      <c r="NYH22" s="75" t="s">
        <v>105</v>
      </c>
      <c r="NYI22" s="75" t="s">
        <v>105</v>
      </c>
      <c r="NYJ22" s="75" t="s">
        <v>105</v>
      </c>
      <c r="NYK22" s="75" t="s">
        <v>105</v>
      </c>
      <c r="NYL22" s="75" t="s">
        <v>105</v>
      </c>
      <c r="NYM22" s="75" t="s">
        <v>105</v>
      </c>
      <c r="NYN22" s="75" t="s">
        <v>105</v>
      </c>
      <c r="NYO22" s="75" t="s">
        <v>105</v>
      </c>
      <c r="NYP22" s="75" t="s">
        <v>105</v>
      </c>
      <c r="NYQ22" s="75" t="s">
        <v>105</v>
      </c>
      <c r="NYR22" s="75" t="s">
        <v>105</v>
      </c>
      <c r="NYS22" s="75" t="s">
        <v>105</v>
      </c>
      <c r="NYT22" s="75" t="s">
        <v>105</v>
      </c>
      <c r="NYU22" s="75" t="s">
        <v>105</v>
      </c>
      <c r="NYV22" s="75" t="s">
        <v>105</v>
      </c>
      <c r="NYW22" s="75" t="s">
        <v>105</v>
      </c>
      <c r="NYX22" s="75" t="s">
        <v>105</v>
      </c>
      <c r="NYY22" s="75" t="s">
        <v>105</v>
      </c>
      <c r="NYZ22" s="75" t="s">
        <v>105</v>
      </c>
      <c r="NZA22" s="75" t="s">
        <v>105</v>
      </c>
      <c r="NZB22" s="75" t="s">
        <v>105</v>
      </c>
      <c r="NZC22" s="75" t="s">
        <v>105</v>
      </c>
      <c r="NZD22" s="75" t="s">
        <v>105</v>
      </c>
      <c r="NZE22" s="75" t="s">
        <v>105</v>
      </c>
      <c r="NZF22" s="75" t="s">
        <v>105</v>
      </c>
      <c r="NZG22" s="75" t="s">
        <v>105</v>
      </c>
      <c r="NZH22" s="75" t="s">
        <v>105</v>
      </c>
      <c r="NZI22" s="75" t="s">
        <v>105</v>
      </c>
      <c r="NZJ22" s="75" t="s">
        <v>105</v>
      </c>
      <c r="NZK22" s="75" t="s">
        <v>105</v>
      </c>
      <c r="NZL22" s="75" t="s">
        <v>105</v>
      </c>
      <c r="NZM22" s="75" t="s">
        <v>105</v>
      </c>
      <c r="NZN22" s="75" t="s">
        <v>105</v>
      </c>
      <c r="NZO22" s="75" t="s">
        <v>105</v>
      </c>
      <c r="NZP22" s="75" t="s">
        <v>105</v>
      </c>
      <c r="NZQ22" s="75" t="s">
        <v>105</v>
      </c>
      <c r="NZR22" s="75" t="s">
        <v>105</v>
      </c>
      <c r="NZS22" s="75" t="s">
        <v>105</v>
      </c>
      <c r="NZT22" s="75" t="s">
        <v>105</v>
      </c>
      <c r="NZU22" s="75" t="s">
        <v>105</v>
      </c>
      <c r="NZV22" s="75" t="s">
        <v>105</v>
      </c>
      <c r="NZW22" s="75" t="s">
        <v>105</v>
      </c>
      <c r="NZX22" s="75" t="s">
        <v>105</v>
      </c>
      <c r="NZY22" s="75" t="s">
        <v>105</v>
      </c>
      <c r="NZZ22" s="75" t="s">
        <v>105</v>
      </c>
      <c r="OAA22" s="75" t="s">
        <v>105</v>
      </c>
      <c r="OAB22" s="75" t="s">
        <v>105</v>
      </c>
      <c r="OAC22" s="75" t="s">
        <v>105</v>
      </c>
      <c r="OAD22" s="75" t="s">
        <v>105</v>
      </c>
      <c r="OAE22" s="75" t="s">
        <v>105</v>
      </c>
      <c r="OAF22" s="75" t="s">
        <v>105</v>
      </c>
      <c r="OAG22" s="75" t="s">
        <v>105</v>
      </c>
      <c r="OAH22" s="75" t="s">
        <v>105</v>
      </c>
      <c r="OAI22" s="75" t="s">
        <v>105</v>
      </c>
      <c r="OAJ22" s="75" t="s">
        <v>105</v>
      </c>
      <c r="OAK22" s="75" t="s">
        <v>105</v>
      </c>
      <c r="OAL22" s="75" t="s">
        <v>105</v>
      </c>
      <c r="OAM22" s="75" t="s">
        <v>105</v>
      </c>
      <c r="OAN22" s="75" t="s">
        <v>105</v>
      </c>
      <c r="OAO22" s="75" t="s">
        <v>105</v>
      </c>
      <c r="OAP22" s="75" t="s">
        <v>105</v>
      </c>
      <c r="OAQ22" s="75" t="s">
        <v>105</v>
      </c>
      <c r="OAR22" s="75" t="s">
        <v>105</v>
      </c>
      <c r="OAS22" s="75" t="s">
        <v>105</v>
      </c>
      <c r="OAT22" s="75" t="s">
        <v>105</v>
      </c>
      <c r="OAU22" s="75" t="s">
        <v>105</v>
      </c>
      <c r="OAV22" s="75" t="s">
        <v>105</v>
      </c>
      <c r="OAW22" s="75" t="s">
        <v>105</v>
      </c>
      <c r="OAX22" s="75" t="s">
        <v>105</v>
      </c>
      <c r="OAY22" s="75" t="s">
        <v>105</v>
      </c>
      <c r="OAZ22" s="75" t="s">
        <v>105</v>
      </c>
      <c r="OBA22" s="75" t="s">
        <v>105</v>
      </c>
      <c r="OBB22" s="75" t="s">
        <v>105</v>
      </c>
      <c r="OBC22" s="75" t="s">
        <v>105</v>
      </c>
      <c r="OBD22" s="75" t="s">
        <v>105</v>
      </c>
      <c r="OBE22" s="75" t="s">
        <v>105</v>
      </c>
      <c r="OBF22" s="75" t="s">
        <v>105</v>
      </c>
      <c r="OBG22" s="75" t="s">
        <v>105</v>
      </c>
      <c r="OBH22" s="75" t="s">
        <v>105</v>
      </c>
      <c r="OBI22" s="75" t="s">
        <v>105</v>
      </c>
      <c r="OBJ22" s="75" t="s">
        <v>105</v>
      </c>
      <c r="OBK22" s="75" t="s">
        <v>105</v>
      </c>
      <c r="OBL22" s="75" t="s">
        <v>105</v>
      </c>
      <c r="OBM22" s="75" t="s">
        <v>105</v>
      </c>
      <c r="OBN22" s="75" t="s">
        <v>105</v>
      </c>
      <c r="OBO22" s="75" t="s">
        <v>105</v>
      </c>
      <c r="OBP22" s="75" t="s">
        <v>105</v>
      </c>
      <c r="OBQ22" s="75" t="s">
        <v>105</v>
      </c>
      <c r="OBR22" s="75" t="s">
        <v>105</v>
      </c>
      <c r="OBS22" s="75" t="s">
        <v>105</v>
      </c>
      <c r="OBT22" s="75" t="s">
        <v>105</v>
      </c>
      <c r="OBU22" s="75" t="s">
        <v>105</v>
      </c>
      <c r="OBV22" s="75" t="s">
        <v>105</v>
      </c>
      <c r="OBW22" s="75" t="s">
        <v>105</v>
      </c>
      <c r="OBX22" s="75" t="s">
        <v>105</v>
      </c>
      <c r="OBY22" s="75" t="s">
        <v>105</v>
      </c>
      <c r="OBZ22" s="75" t="s">
        <v>105</v>
      </c>
      <c r="OCA22" s="75" t="s">
        <v>105</v>
      </c>
      <c r="OCB22" s="75" t="s">
        <v>105</v>
      </c>
      <c r="OCC22" s="75" t="s">
        <v>105</v>
      </c>
      <c r="OCD22" s="75" t="s">
        <v>105</v>
      </c>
      <c r="OCE22" s="75" t="s">
        <v>105</v>
      </c>
      <c r="OCF22" s="75" t="s">
        <v>105</v>
      </c>
      <c r="OCG22" s="75" t="s">
        <v>105</v>
      </c>
      <c r="OCH22" s="75" t="s">
        <v>105</v>
      </c>
      <c r="OCI22" s="75" t="s">
        <v>105</v>
      </c>
      <c r="OCJ22" s="75" t="s">
        <v>105</v>
      </c>
      <c r="OCK22" s="75" t="s">
        <v>105</v>
      </c>
      <c r="OCL22" s="75" t="s">
        <v>105</v>
      </c>
      <c r="OCM22" s="75" t="s">
        <v>105</v>
      </c>
      <c r="OCN22" s="75" t="s">
        <v>105</v>
      </c>
      <c r="OCO22" s="75" t="s">
        <v>105</v>
      </c>
      <c r="OCP22" s="75" t="s">
        <v>105</v>
      </c>
      <c r="OCQ22" s="75" t="s">
        <v>105</v>
      </c>
      <c r="OCR22" s="75" t="s">
        <v>105</v>
      </c>
      <c r="OCS22" s="75" t="s">
        <v>105</v>
      </c>
      <c r="OCT22" s="75" t="s">
        <v>105</v>
      </c>
      <c r="OCU22" s="75" t="s">
        <v>105</v>
      </c>
      <c r="OCV22" s="75" t="s">
        <v>105</v>
      </c>
      <c r="OCW22" s="75" t="s">
        <v>105</v>
      </c>
      <c r="OCX22" s="75" t="s">
        <v>105</v>
      </c>
      <c r="OCY22" s="75" t="s">
        <v>105</v>
      </c>
      <c r="OCZ22" s="75" t="s">
        <v>105</v>
      </c>
      <c r="ODA22" s="75" t="s">
        <v>105</v>
      </c>
      <c r="ODB22" s="75" t="s">
        <v>105</v>
      </c>
      <c r="ODC22" s="75" t="s">
        <v>105</v>
      </c>
      <c r="ODD22" s="75" t="s">
        <v>105</v>
      </c>
      <c r="ODE22" s="75" t="s">
        <v>105</v>
      </c>
      <c r="ODF22" s="75" t="s">
        <v>105</v>
      </c>
      <c r="ODG22" s="75" t="s">
        <v>105</v>
      </c>
      <c r="ODH22" s="75" t="s">
        <v>105</v>
      </c>
      <c r="ODI22" s="75" t="s">
        <v>105</v>
      </c>
      <c r="ODJ22" s="75" t="s">
        <v>105</v>
      </c>
      <c r="ODK22" s="75" t="s">
        <v>105</v>
      </c>
      <c r="ODL22" s="75" t="s">
        <v>105</v>
      </c>
      <c r="ODM22" s="75" t="s">
        <v>105</v>
      </c>
      <c r="ODN22" s="75" t="s">
        <v>105</v>
      </c>
      <c r="ODO22" s="75" t="s">
        <v>105</v>
      </c>
      <c r="ODP22" s="75" t="s">
        <v>105</v>
      </c>
      <c r="ODQ22" s="75" t="s">
        <v>105</v>
      </c>
      <c r="ODR22" s="75" t="s">
        <v>105</v>
      </c>
      <c r="ODS22" s="75" t="s">
        <v>105</v>
      </c>
      <c r="ODT22" s="75" t="s">
        <v>105</v>
      </c>
      <c r="ODU22" s="75" t="s">
        <v>105</v>
      </c>
      <c r="ODV22" s="75" t="s">
        <v>105</v>
      </c>
      <c r="ODW22" s="75" t="s">
        <v>105</v>
      </c>
      <c r="ODX22" s="75" t="s">
        <v>105</v>
      </c>
      <c r="ODY22" s="75" t="s">
        <v>105</v>
      </c>
      <c r="ODZ22" s="75" t="s">
        <v>105</v>
      </c>
      <c r="OEA22" s="75" t="s">
        <v>105</v>
      </c>
      <c r="OEB22" s="75" t="s">
        <v>105</v>
      </c>
      <c r="OEC22" s="75" t="s">
        <v>105</v>
      </c>
      <c r="OED22" s="75" t="s">
        <v>105</v>
      </c>
      <c r="OEE22" s="75" t="s">
        <v>105</v>
      </c>
      <c r="OEF22" s="75" t="s">
        <v>105</v>
      </c>
      <c r="OEG22" s="75" t="s">
        <v>105</v>
      </c>
      <c r="OEH22" s="75" t="s">
        <v>105</v>
      </c>
      <c r="OEI22" s="75" t="s">
        <v>105</v>
      </c>
      <c r="OEJ22" s="75" t="s">
        <v>105</v>
      </c>
      <c r="OEK22" s="75" t="s">
        <v>105</v>
      </c>
      <c r="OEL22" s="75" t="s">
        <v>105</v>
      </c>
      <c r="OEM22" s="75" t="s">
        <v>105</v>
      </c>
      <c r="OEN22" s="75" t="s">
        <v>105</v>
      </c>
      <c r="OEO22" s="75" t="s">
        <v>105</v>
      </c>
      <c r="OEP22" s="75" t="s">
        <v>105</v>
      </c>
      <c r="OEQ22" s="75" t="s">
        <v>105</v>
      </c>
      <c r="OER22" s="75" t="s">
        <v>105</v>
      </c>
      <c r="OES22" s="75" t="s">
        <v>105</v>
      </c>
      <c r="OET22" s="75" t="s">
        <v>105</v>
      </c>
      <c r="OEU22" s="75" t="s">
        <v>105</v>
      </c>
      <c r="OEV22" s="75" t="s">
        <v>105</v>
      </c>
      <c r="OEW22" s="75" t="s">
        <v>105</v>
      </c>
      <c r="OEX22" s="75" t="s">
        <v>105</v>
      </c>
      <c r="OEY22" s="75" t="s">
        <v>105</v>
      </c>
      <c r="OEZ22" s="75" t="s">
        <v>105</v>
      </c>
      <c r="OFA22" s="75" t="s">
        <v>105</v>
      </c>
      <c r="OFB22" s="75" t="s">
        <v>105</v>
      </c>
      <c r="OFC22" s="75" t="s">
        <v>105</v>
      </c>
      <c r="OFD22" s="75" t="s">
        <v>105</v>
      </c>
      <c r="OFE22" s="75" t="s">
        <v>105</v>
      </c>
      <c r="OFF22" s="75" t="s">
        <v>105</v>
      </c>
      <c r="OFG22" s="75" t="s">
        <v>105</v>
      </c>
      <c r="OFH22" s="75" t="s">
        <v>105</v>
      </c>
      <c r="OFI22" s="75" t="s">
        <v>105</v>
      </c>
      <c r="OFJ22" s="75" t="s">
        <v>105</v>
      </c>
      <c r="OFK22" s="75" t="s">
        <v>105</v>
      </c>
      <c r="OFL22" s="75" t="s">
        <v>105</v>
      </c>
      <c r="OFM22" s="75" t="s">
        <v>105</v>
      </c>
      <c r="OFN22" s="75" t="s">
        <v>105</v>
      </c>
      <c r="OFO22" s="75" t="s">
        <v>105</v>
      </c>
      <c r="OFP22" s="75" t="s">
        <v>105</v>
      </c>
      <c r="OFQ22" s="75" t="s">
        <v>105</v>
      </c>
      <c r="OFR22" s="75" t="s">
        <v>105</v>
      </c>
      <c r="OFS22" s="75" t="s">
        <v>105</v>
      </c>
      <c r="OFT22" s="75" t="s">
        <v>105</v>
      </c>
      <c r="OFU22" s="75" t="s">
        <v>105</v>
      </c>
      <c r="OFV22" s="75" t="s">
        <v>105</v>
      </c>
      <c r="OFW22" s="75" t="s">
        <v>105</v>
      </c>
      <c r="OFX22" s="75" t="s">
        <v>105</v>
      </c>
      <c r="OFY22" s="75" t="s">
        <v>105</v>
      </c>
      <c r="OFZ22" s="75" t="s">
        <v>105</v>
      </c>
      <c r="OGA22" s="75" t="s">
        <v>105</v>
      </c>
      <c r="OGB22" s="75" t="s">
        <v>105</v>
      </c>
      <c r="OGC22" s="75" t="s">
        <v>105</v>
      </c>
      <c r="OGD22" s="75" t="s">
        <v>105</v>
      </c>
      <c r="OGE22" s="75" t="s">
        <v>105</v>
      </c>
      <c r="OGF22" s="75" t="s">
        <v>105</v>
      </c>
      <c r="OGG22" s="75" t="s">
        <v>105</v>
      </c>
      <c r="OGH22" s="75" t="s">
        <v>105</v>
      </c>
      <c r="OGI22" s="75" t="s">
        <v>105</v>
      </c>
      <c r="OGJ22" s="75" t="s">
        <v>105</v>
      </c>
      <c r="OGK22" s="75" t="s">
        <v>105</v>
      </c>
      <c r="OGL22" s="75" t="s">
        <v>105</v>
      </c>
      <c r="OGM22" s="75" t="s">
        <v>105</v>
      </c>
      <c r="OGN22" s="75" t="s">
        <v>105</v>
      </c>
      <c r="OGO22" s="75" t="s">
        <v>105</v>
      </c>
      <c r="OGP22" s="75" t="s">
        <v>105</v>
      </c>
      <c r="OGQ22" s="75" t="s">
        <v>105</v>
      </c>
      <c r="OGR22" s="75" t="s">
        <v>105</v>
      </c>
      <c r="OGS22" s="75" t="s">
        <v>105</v>
      </c>
      <c r="OGT22" s="75" t="s">
        <v>105</v>
      </c>
      <c r="OGU22" s="75" t="s">
        <v>105</v>
      </c>
      <c r="OGV22" s="75" t="s">
        <v>105</v>
      </c>
      <c r="OGW22" s="75" t="s">
        <v>105</v>
      </c>
      <c r="OGX22" s="75" t="s">
        <v>105</v>
      </c>
      <c r="OGY22" s="75" t="s">
        <v>105</v>
      </c>
      <c r="OGZ22" s="75" t="s">
        <v>105</v>
      </c>
      <c r="OHA22" s="75" t="s">
        <v>105</v>
      </c>
      <c r="OHB22" s="75" t="s">
        <v>105</v>
      </c>
      <c r="OHC22" s="75" t="s">
        <v>105</v>
      </c>
      <c r="OHD22" s="75" t="s">
        <v>105</v>
      </c>
      <c r="OHE22" s="75" t="s">
        <v>105</v>
      </c>
      <c r="OHF22" s="75" t="s">
        <v>105</v>
      </c>
      <c r="OHG22" s="75" t="s">
        <v>105</v>
      </c>
      <c r="OHH22" s="75" t="s">
        <v>105</v>
      </c>
      <c r="OHI22" s="75" t="s">
        <v>105</v>
      </c>
      <c r="OHJ22" s="75" t="s">
        <v>105</v>
      </c>
      <c r="OHK22" s="75" t="s">
        <v>105</v>
      </c>
      <c r="OHL22" s="75" t="s">
        <v>105</v>
      </c>
      <c r="OHM22" s="75" t="s">
        <v>105</v>
      </c>
      <c r="OHN22" s="75" t="s">
        <v>105</v>
      </c>
      <c r="OHO22" s="75" t="s">
        <v>105</v>
      </c>
      <c r="OHP22" s="75" t="s">
        <v>105</v>
      </c>
      <c r="OHQ22" s="75" t="s">
        <v>105</v>
      </c>
      <c r="OHR22" s="75" t="s">
        <v>105</v>
      </c>
      <c r="OHS22" s="75" t="s">
        <v>105</v>
      </c>
      <c r="OHT22" s="75" t="s">
        <v>105</v>
      </c>
      <c r="OHU22" s="75" t="s">
        <v>105</v>
      </c>
      <c r="OHV22" s="75" t="s">
        <v>105</v>
      </c>
      <c r="OHW22" s="75" t="s">
        <v>105</v>
      </c>
      <c r="OHX22" s="75" t="s">
        <v>105</v>
      </c>
      <c r="OHY22" s="75" t="s">
        <v>105</v>
      </c>
      <c r="OHZ22" s="75" t="s">
        <v>105</v>
      </c>
      <c r="OIA22" s="75" t="s">
        <v>105</v>
      </c>
      <c r="OIB22" s="75" t="s">
        <v>105</v>
      </c>
      <c r="OIC22" s="75" t="s">
        <v>105</v>
      </c>
      <c r="OID22" s="75" t="s">
        <v>105</v>
      </c>
      <c r="OIE22" s="75" t="s">
        <v>105</v>
      </c>
      <c r="OIF22" s="75" t="s">
        <v>105</v>
      </c>
      <c r="OIG22" s="75" t="s">
        <v>105</v>
      </c>
      <c r="OIH22" s="75" t="s">
        <v>105</v>
      </c>
      <c r="OII22" s="75" t="s">
        <v>105</v>
      </c>
      <c r="OIJ22" s="75" t="s">
        <v>105</v>
      </c>
      <c r="OIK22" s="75" t="s">
        <v>105</v>
      </c>
      <c r="OIL22" s="75" t="s">
        <v>105</v>
      </c>
      <c r="OIM22" s="75" t="s">
        <v>105</v>
      </c>
      <c r="OIN22" s="75" t="s">
        <v>105</v>
      </c>
      <c r="OIO22" s="75" t="s">
        <v>105</v>
      </c>
      <c r="OIP22" s="75" t="s">
        <v>105</v>
      </c>
      <c r="OIQ22" s="75" t="s">
        <v>105</v>
      </c>
      <c r="OIR22" s="75" t="s">
        <v>105</v>
      </c>
      <c r="OIS22" s="75" t="s">
        <v>105</v>
      </c>
      <c r="OIT22" s="75" t="s">
        <v>105</v>
      </c>
      <c r="OIU22" s="75" t="s">
        <v>105</v>
      </c>
      <c r="OIV22" s="75" t="s">
        <v>105</v>
      </c>
      <c r="OIW22" s="75" t="s">
        <v>105</v>
      </c>
      <c r="OIX22" s="75" t="s">
        <v>105</v>
      </c>
      <c r="OIY22" s="75" t="s">
        <v>105</v>
      </c>
      <c r="OIZ22" s="75" t="s">
        <v>105</v>
      </c>
      <c r="OJA22" s="75" t="s">
        <v>105</v>
      </c>
      <c r="OJB22" s="75" t="s">
        <v>105</v>
      </c>
      <c r="OJC22" s="75" t="s">
        <v>105</v>
      </c>
      <c r="OJD22" s="75" t="s">
        <v>105</v>
      </c>
      <c r="OJE22" s="75" t="s">
        <v>105</v>
      </c>
      <c r="OJF22" s="75" t="s">
        <v>105</v>
      </c>
      <c r="OJG22" s="75" t="s">
        <v>105</v>
      </c>
      <c r="OJH22" s="75" t="s">
        <v>105</v>
      </c>
      <c r="OJI22" s="75" t="s">
        <v>105</v>
      </c>
      <c r="OJJ22" s="75" t="s">
        <v>105</v>
      </c>
      <c r="OJK22" s="75" t="s">
        <v>105</v>
      </c>
      <c r="OJL22" s="75" t="s">
        <v>105</v>
      </c>
      <c r="OJM22" s="75" t="s">
        <v>105</v>
      </c>
      <c r="OJN22" s="75" t="s">
        <v>105</v>
      </c>
      <c r="OJO22" s="75" t="s">
        <v>105</v>
      </c>
      <c r="OJP22" s="75" t="s">
        <v>105</v>
      </c>
      <c r="OJQ22" s="75" t="s">
        <v>105</v>
      </c>
      <c r="OJR22" s="75" t="s">
        <v>105</v>
      </c>
      <c r="OJS22" s="75" t="s">
        <v>105</v>
      </c>
      <c r="OJT22" s="75" t="s">
        <v>105</v>
      </c>
      <c r="OJU22" s="75" t="s">
        <v>105</v>
      </c>
      <c r="OJV22" s="75" t="s">
        <v>105</v>
      </c>
      <c r="OJW22" s="75" t="s">
        <v>105</v>
      </c>
      <c r="OJX22" s="75" t="s">
        <v>105</v>
      </c>
      <c r="OJY22" s="75" t="s">
        <v>105</v>
      </c>
      <c r="OJZ22" s="75" t="s">
        <v>105</v>
      </c>
      <c r="OKA22" s="75" t="s">
        <v>105</v>
      </c>
      <c r="OKB22" s="75" t="s">
        <v>105</v>
      </c>
      <c r="OKC22" s="75" t="s">
        <v>105</v>
      </c>
      <c r="OKD22" s="75" t="s">
        <v>105</v>
      </c>
      <c r="OKE22" s="75" t="s">
        <v>105</v>
      </c>
      <c r="OKF22" s="75" t="s">
        <v>105</v>
      </c>
      <c r="OKG22" s="75" t="s">
        <v>105</v>
      </c>
      <c r="OKH22" s="75" t="s">
        <v>105</v>
      </c>
      <c r="OKI22" s="75" t="s">
        <v>105</v>
      </c>
      <c r="OKJ22" s="75" t="s">
        <v>105</v>
      </c>
      <c r="OKK22" s="75" t="s">
        <v>105</v>
      </c>
      <c r="OKL22" s="75" t="s">
        <v>105</v>
      </c>
      <c r="OKM22" s="75" t="s">
        <v>105</v>
      </c>
      <c r="OKN22" s="75" t="s">
        <v>105</v>
      </c>
      <c r="OKO22" s="75" t="s">
        <v>105</v>
      </c>
      <c r="OKP22" s="75" t="s">
        <v>105</v>
      </c>
      <c r="OKQ22" s="75" t="s">
        <v>105</v>
      </c>
      <c r="OKR22" s="75" t="s">
        <v>105</v>
      </c>
      <c r="OKS22" s="75" t="s">
        <v>105</v>
      </c>
      <c r="OKT22" s="75" t="s">
        <v>105</v>
      </c>
      <c r="OKU22" s="75" t="s">
        <v>105</v>
      </c>
      <c r="OKV22" s="75" t="s">
        <v>105</v>
      </c>
      <c r="OKW22" s="75" t="s">
        <v>105</v>
      </c>
      <c r="OKX22" s="75" t="s">
        <v>105</v>
      </c>
      <c r="OKY22" s="75" t="s">
        <v>105</v>
      </c>
      <c r="OKZ22" s="75" t="s">
        <v>105</v>
      </c>
      <c r="OLA22" s="75" t="s">
        <v>105</v>
      </c>
      <c r="OLB22" s="75" t="s">
        <v>105</v>
      </c>
      <c r="OLC22" s="75" t="s">
        <v>105</v>
      </c>
      <c r="OLD22" s="75" t="s">
        <v>105</v>
      </c>
      <c r="OLE22" s="75" t="s">
        <v>105</v>
      </c>
      <c r="OLF22" s="75" t="s">
        <v>105</v>
      </c>
      <c r="OLG22" s="75" t="s">
        <v>105</v>
      </c>
      <c r="OLH22" s="75" t="s">
        <v>105</v>
      </c>
      <c r="OLI22" s="75" t="s">
        <v>105</v>
      </c>
      <c r="OLJ22" s="75" t="s">
        <v>105</v>
      </c>
      <c r="OLK22" s="75" t="s">
        <v>105</v>
      </c>
      <c r="OLL22" s="75" t="s">
        <v>105</v>
      </c>
      <c r="OLM22" s="75" t="s">
        <v>105</v>
      </c>
      <c r="OLN22" s="75" t="s">
        <v>105</v>
      </c>
      <c r="OLO22" s="75" t="s">
        <v>105</v>
      </c>
      <c r="OLP22" s="75" t="s">
        <v>105</v>
      </c>
      <c r="OLQ22" s="75" t="s">
        <v>105</v>
      </c>
      <c r="OLR22" s="75" t="s">
        <v>105</v>
      </c>
      <c r="OLS22" s="75" t="s">
        <v>105</v>
      </c>
      <c r="OLT22" s="75" t="s">
        <v>105</v>
      </c>
      <c r="OLU22" s="75" t="s">
        <v>105</v>
      </c>
      <c r="OLV22" s="75" t="s">
        <v>105</v>
      </c>
      <c r="OLW22" s="75" t="s">
        <v>105</v>
      </c>
      <c r="OLX22" s="75" t="s">
        <v>105</v>
      </c>
      <c r="OLY22" s="75" t="s">
        <v>105</v>
      </c>
      <c r="OLZ22" s="75" t="s">
        <v>105</v>
      </c>
      <c r="OMA22" s="75" t="s">
        <v>105</v>
      </c>
      <c r="OMB22" s="75" t="s">
        <v>105</v>
      </c>
      <c r="OMC22" s="75" t="s">
        <v>105</v>
      </c>
      <c r="OMD22" s="75" t="s">
        <v>105</v>
      </c>
      <c r="OME22" s="75" t="s">
        <v>105</v>
      </c>
      <c r="OMF22" s="75" t="s">
        <v>105</v>
      </c>
      <c r="OMG22" s="75" t="s">
        <v>105</v>
      </c>
      <c r="OMH22" s="75" t="s">
        <v>105</v>
      </c>
      <c r="OMI22" s="75" t="s">
        <v>105</v>
      </c>
      <c r="OMJ22" s="75" t="s">
        <v>105</v>
      </c>
      <c r="OMK22" s="75" t="s">
        <v>105</v>
      </c>
      <c r="OML22" s="75" t="s">
        <v>105</v>
      </c>
      <c r="OMM22" s="75" t="s">
        <v>105</v>
      </c>
      <c r="OMN22" s="75" t="s">
        <v>105</v>
      </c>
      <c r="OMO22" s="75" t="s">
        <v>105</v>
      </c>
      <c r="OMP22" s="75" t="s">
        <v>105</v>
      </c>
      <c r="OMQ22" s="75" t="s">
        <v>105</v>
      </c>
      <c r="OMR22" s="75" t="s">
        <v>105</v>
      </c>
      <c r="OMS22" s="75" t="s">
        <v>105</v>
      </c>
      <c r="OMT22" s="75" t="s">
        <v>105</v>
      </c>
      <c r="OMU22" s="75" t="s">
        <v>105</v>
      </c>
      <c r="OMV22" s="75" t="s">
        <v>105</v>
      </c>
      <c r="OMW22" s="75" t="s">
        <v>105</v>
      </c>
      <c r="OMX22" s="75" t="s">
        <v>105</v>
      </c>
      <c r="OMY22" s="75" t="s">
        <v>105</v>
      </c>
      <c r="OMZ22" s="75" t="s">
        <v>105</v>
      </c>
      <c r="ONA22" s="75" t="s">
        <v>105</v>
      </c>
      <c r="ONB22" s="75" t="s">
        <v>105</v>
      </c>
      <c r="ONC22" s="75" t="s">
        <v>105</v>
      </c>
      <c r="OND22" s="75" t="s">
        <v>105</v>
      </c>
      <c r="ONE22" s="75" t="s">
        <v>105</v>
      </c>
      <c r="ONF22" s="75" t="s">
        <v>105</v>
      </c>
      <c r="ONG22" s="75" t="s">
        <v>105</v>
      </c>
      <c r="ONH22" s="75" t="s">
        <v>105</v>
      </c>
      <c r="ONI22" s="75" t="s">
        <v>105</v>
      </c>
      <c r="ONJ22" s="75" t="s">
        <v>105</v>
      </c>
      <c r="ONK22" s="75" t="s">
        <v>105</v>
      </c>
      <c r="ONL22" s="75" t="s">
        <v>105</v>
      </c>
      <c r="ONM22" s="75" t="s">
        <v>105</v>
      </c>
      <c r="ONN22" s="75" t="s">
        <v>105</v>
      </c>
      <c r="ONO22" s="75" t="s">
        <v>105</v>
      </c>
      <c r="ONP22" s="75" t="s">
        <v>105</v>
      </c>
      <c r="ONQ22" s="75" t="s">
        <v>105</v>
      </c>
      <c r="ONR22" s="75" t="s">
        <v>105</v>
      </c>
      <c r="ONS22" s="75" t="s">
        <v>105</v>
      </c>
      <c r="ONT22" s="75" t="s">
        <v>105</v>
      </c>
      <c r="ONU22" s="75" t="s">
        <v>105</v>
      </c>
      <c r="ONV22" s="75" t="s">
        <v>105</v>
      </c>
      <c r="ONW22" s="75" t="s">
        <v>105</v>
      </c>
      <c r="ONX22" s="75" t="s">
        <v>105</v>
      </c>
      <c r="ONY22" s="75" t="s">
        <v>105</v>
      </c>
      <c r="ONZ22" s="75" t="s">
        <v>105</v>
      </c>
      <c r="OOA22" s="75" t="s">
        <v>105</v>
      </c>
      <c r="OOB22" s="75" t="s">
        <v>105</v>
      </c>
      <c r="OOC22" s="75" t="s">
        <v>105</v>
      </c>
      <c r="OOD22" s="75" t="s">
        <v>105</v>
      </c>
      <c r="OOE22" s="75" t="s">
        <v>105</v>
      </c>
      <c r="OOF22" s="75" t="s">
        <v>105</v>
      </c>
      <c r="OOG22" s="75" t="s">
        <v>105</v>
      </c>
      <c r="OOH22" s="75" t="s">
        <v>105</v>
      </c>
      <c r="OOI22" s="75" t="s">
        <v>105</v>
      </c>
      <c r="OOJ22" s="75" t="s">
        <v>105</v>
      </c>
      <c r="OOK22" s="75" t="s">
        <v>105</v>
      </c>
      <c r="OOL22" s="75" t="s">
        <v>105</v>
      </c>
      <c r="OOM22" s="75" t="s">
        <v>105</v>
      </c>
      <c r="OON22" s="75" t="s">
        <v>105</v>
      </c>
      <c r="OOO22" s="75" t="s">
        <v>105</v>
      </c>
      <c r="OOP22" s="75" t="s">
        <v>105</v>
      </c>
      <c r="OOQ22" s="75" t="s">
        <v>105</v>
      </c>
      <c r="OOR22" s="75" t="s">
        <v>105</v>
      </c>
      <c r="OOS22" s="75" t="s">
        <v>105</v>
      </c>
      <c r="OOT22" s="75" t="s">
        <v>105</v>
      </c>
      <c r="OOU22" s="75" t="s">
        <v>105</v>
      </c>
      <c r="OOV22" s="75" t="s">
        <v>105</v>
      </c>
      <c r="OOW22" s="75" t="s">
        <v>105</v>
      </c>
      <c r="OOX22" s="75" t="s">
        <v>105</v>
      </c>
      <c r="OOY22" s="75" t="s">
        <v>105</v>
      </c>
      <c r="OOZ22" s="75" t="s">
        <v>105</v>
      </c>
      <c r="OPA22" s="75" t="s">
        <v>105</v>
      </c>
      <c r="OPB22" s="75" t="s">
        <v>105</v>
      </c>
      <c r="OPC22" s="75" t="s">
        <v>105</v>
      </c>
      <c r="OPD22" s="75" t="s">
        <v>105</v>
      </c>
      <c r="OPE22" s="75" t="s">
        <v>105</v>
      </c>
      <c r="OPF22" s="75" t="s">
        <v>105</v>
      </c>
      <c r="OPG22" s="75" t="s">
        <v>105</v>
      </c>
      <c r="OPH22" s="75" t="s">
        <v>105</v>
      </c>
      <c r="OPI22" s="75" t="s">
        <v>105</v>
      </c>
      <c r="OPJ22" s="75" t="s">
        <v>105</v>
      </c>
      <c r="OPK22" s="75" t="s">
        <v>105</v>
      </c>
      <c r="OPL22" s="75" t="s">
        <v>105</v>
      </c>
      <c r="OPM22" s="75" t="s">
        <v>105</v>
      </c>
      <c r="OPN22" s="75" t="s">
        <v>105</v>
      </c>
      <c r="OPO22" s="75" t="s">
        <v>105</v>
      </c>
      <c r="OPP22" s="75" t="s">
        <v>105</v>
      </c>
      <c r="OPQ22" s="75" t="s">
        <v>105</v>
      </c>
      <c r="OPR22" s="75" t="s">
        <v>105</v>
      </c>
      <c r="OPS22" s="75" t="s">
        <v>105</v>
      </c>
      <c r="OPT22" s="75" t="s">
        <v>105</v>
      </c>
      <c r="OPU22" s="75" t="s">
        <v>105</v>
      </c>
      <c r="OPV22" s="75" t="s">
        <v>105</v>
      </c>
      <c r="OPW22" s="75" t="s">
        <v>105</v>
      </c>
      <c r="OPX22" s="75" t="s">
        <v>105</v>
      </c>
      <c r="OPY22" s="75" t="s">
        <v>105</v>
      </c>
      <c r="OPZ22" s="75" t="s">
        <v>105</v>
      </c>
      <c r="OQA22" s="75" t="s">
        <v>105</v>
      </c>
      <c r="OQB22" s="75" t="s">
        <v>105</v>
      </c>
      <c r="OQC22" s="75" t="s">
        <v>105</v>
      </c>
      <c r="OQD22" s="75" t="s">
        <v>105</v>
      </c>
      <c r="OQE22" s="75" t="s">
        <v>105</v>
      </c>
      <c r="OQF22" s="75" t="s">
        <v>105</v>
      </c>
      <c r="OQG22" s="75" t="s">
        <v>105</v>
      </c>
      <c r="OQH22" s="75" t="s">
        <v>105</v>
      </c>
      <c r="OQI22" s="75" t="s">
        <v>105</v>
      </c>
      <c r="OQJ22" s="75" t="s">
        <v>105</v>
      </c>
      <c r="OQK22" s="75" t="s">
        <v>105</v>
      </c>
      <c r="OQL22" s="75" t="s">
        <v>105</v>
      </c>
      <c r="OQM22" s="75" t="s">
        <v>105</v>
      </c>
      <c r="OQN22" s="75" t="s">
        <v>105</v>
      </c>
      <c r="OQO22" s="75" t="s">
        <v>105</v>
      </c>
      <c r="OQP22" s="75" t="s">
        <v>105</v>
      </c>
      <c r="OQQ22" s="75" t="s">
        <v>105</v>
      </c>
      <c r="OQR22" s="75" t="s">
        <v>105</v>
      </c>
      <c r="OQS22" s="75" t="s">
        <v>105</v>
      </c>
      <c r="OQT22" s="75" t="s">
        <v>105</v>
      </c>
      <c r="OQU22" s="75" t="s">
        <v>105</v>
      </c>
      <c r="OQV22" s="75" t="s">
        <v>105</v>
      </c>
      <c r="OQW22" s="75" t="s">
        <v>105</v>
      </c>
      <c r="OQX22" s="75" t="s">
        <v>105</v>
      </c>
      <c r="OQY22" s="75" t="s">
        <v>105</v>
      </c>
      <c r="OQZ22" s="75" t="s">
        <v>105</v>
      </c>
      <c r="ORA22" s="75" t="s">
        <v>105</v>
      </c>
      <c r="ORB22" s="75" t="s">
        <v>105</v>
      </c>
      <c r="ORC22" s="75" t="s">
        <v>105</v>
      </c>
      <c r="ORD22" s="75" t="s">
        <v>105</v>
      </c>
      <c r="ORE22" s="75" t="s">
        <v>105</v>
      </c>
      <c r="ORF22" s="75" t="s">
        <v>105</v>
      </c>
      <c r="ORG22" s="75" t="s">
        <v>105</v>
      </c>
      <c r="ORH22" s="75" t="s">
        <v>105</v>
      </c>
      <c r="ORI22" s="75" t="s">
        <v>105</v>
      </c>
      <c r="ORJ22" s="75" t="s">
        <v>105</v>
      </c>
      <c r="ORK22" s="75" t="s">
        <v>105</v>
      </c>
      <c r="ORL22" s="75" t="s">
        <v>105</v>
      </c>
      <c r="ORM22" s="75" t="s">
        <v>105</v>
      </c>
      <c r="ORN22" s="75" t="s">
        <v>105</v>
      </c>
      <c r="ORO22" s="75" t="s">
        <v>105</v>
      </c>
      <c r="ORP22" s="75" t="s">
        <v>105</v>
      </c>
      <c r="ORQ22" s="75" t="s">
        <v>105</v>
      </c>
      <c r="ORR22" s="75" t="s">
        <v>105</v>
      </c>
      <c r="ORS22" s="75" t="s">
        <v>105</v>
      </c>
      <c r="ORT22" s="75" t="s">
        <v>105</v>
      </c>
      <c r="ORU22" s="75" t="s">
        <v>105</v>
      </c>
      <c r="ORV22" s="75" t="s">
        <v>105</v>
      </c>
      <c r="ORW22" s="75" t="s">
        <v>105</v>
      </c>
      <c r="ORX22" s="75" t="s">
        <v>105</v>
      </c>
      <c r="ORY22" s="75" t="s">
        <v>105</v>
      </c>
      <c r="ORZ22" s="75" t="s">
        <v>105</v>
      </c>
      <c r="OSA22" s="75" t="s">
        <v>105</v>
      </c>
      <c r="OSB22" s="75" t="s">
        <v>105</v>
      </c>
      <c r="OSC22" s="75" t="s">
        <v>105</v>
      </c>
      <c r="OSD22" s="75" t="s">
        <v>105</v>
      </c>
      <c r="OSE22" s="75" t="s">
        <v>105</v>
      </c>
      <c r="OSF22" s="75" t="s">
        <v>105</v>
      </c>
      <c r="OSG22" s="75" t="s">
        <v>105</v>
      </c>
      <c r="OSH22" s="75" t="s">
        <v>105</v>
      </c>
      <c r="OSI22" s="75" t="s">
        <v>105</v>
      </c>
      <c r="OSJ22" s="75" t="s">
        <v>105</v>
      </c>
      <c r="OSK22" s="75" t="s">
        <v>105</v>
      </c>
      <c r="OSL22" s="75" t="s">
        <v>105</v>
      </c>
      <c r="OSM22" s="75" t="s">
        <v>105</v>
      </c>
      <c r="OSN22" s="75" t="s">
        <v>105</v>
      </c>
      <c r="OSO22" s="75" t="s">
        <v>105</v>
      </c>
      <c r="OSP22" s="75" t="s">
        <v>105</v>
      </c>
      <c r="OSQ22" s="75" t="s">
        <v>105</v>
      </c>
      <c r="OSR22" s="75" t="s">
        <v>105</v>
      </c>
      <c r="OSS22" s="75" t="s">
        <v>105</v>
      </c>
      <c r="OST22" s="75" t="s">
        <v>105</v>
      </c>
      <c r="OSU22" s="75" t="s">
        <v>105</v>
      </c>
      <c r="OSV22" s="75" t="s">
        <v>105</v>
      </c>
      <c r="OSW22" s="75" t="s">
        <v>105</v>
      </c>
      <c r="OSX22" s="75" t="s">
        <v>105</v>
      </c>
      <c r="OSY22" s="75" t="s">
        <v>105</v>
      </c>
      <c r="OSZ22" s="75" t="s">
        <v>105</v>
      </c>
      <c r="OTA22" s="75" t="s">
        <v>105</v>
      </c>
      <c r="OTB22" s="75" t="s">
        <v>105</v>
      </c>
      <c r="OTC22" s="75" t="s">
        <v>105</v>
      </c>
      <c r="OTD22" s="75" t="s">
        <v>105</v>
      </c>
      <c r="OTE22" s="75" t="s">
        <v>105</v>
      </c>
      <c r="OTF22" s="75" t="s">
        <v>105</v>
      </c>
      <c r="OTG22" s="75" t="s">
        <v>105</v>
      </c>
      <c r="OTH22" s="75" t="s">
        <v>105</v>
      </c>
      <c r="OTI22" s="75" t="s">
        <v>105</v>
      </c>
      <c r="OTJ22" s="75" t="s">
        <v>105</v>
      </c>
      <c r="OTK22" s="75" t="s">
        <v>105</v>
      </c>
      <c r="OTL22" s="75" t="s">
        <v>105</v>
      </c>
      <c r="OTM22" s="75" t="s">
        <v>105</v>
      </c>
      <c r="OTN22" s="75" t="s">
        <v>105</v>
      </c>
      <c r="OTO22" s="75" t="s">
        <v>105</v>
      </c>
      <c r="OTP22" s="75" t="s">
        <v>105</v>
      </c>
      <c r="OTQ22" s="75" t="s">
        <v>105</v>
      </c>
      <c r="OTR22" s="75" t="s">
        <v>105</v>
      </c>
      <c r="OTS22" s="75" t="s">
        <v>105</v>
      </c>
      <c r="OTT22" s="75" t="s">
        <v>105</v>
      </c>
      <c r="OTU22" s="75" t="s">
        <v>105</v>
      </c>
      <c r="OTV22" s="75" t="s">
        <v>105</v>
      </c>
      <c r="OTW22" s="75" t="s">
        <v>105</v>
      </c>
      <c r="OTX22" s="75" t="s">
        <v>105</v>
      </c>
      <c r="OTY22" s="75" t="s">
        <v>105</v>
      </c>
      <c r="OTZ22" s="75" t="s">
        <v>105</v>
      </c>
      <c r="OUA22" s="75" t="s">
        <v>105</v>
      </c>
      <c r="OUB22" s="75" t="s">
        <v>105</v>
      </c>
      <c r="OUC22" s="75" t="s">
        <v>105</v>
      </c>
      <c r="OUD22" s="75" t="s">
        <v>105</v>
      </c>
      <c r="OUE22" s="75" t="s">
        <v>105</v>
      </c>
      <c r="OUF22" s="75" t="s">
        <v>105</v>
      </c>
      <c r="OUG22" s="75" t="s">
        <v>105</v>
      </c>
      <c r="OUH22" s="75" t="s">
        <v>105</v>
      </c>
      <c r="OUI22" s="75" t="s">
        <v>105</v>
      </c>
      <c r="OUJ22" s="75" t="s">
        <v>105</v>
      </c>
      <c r="OUK22" s="75" t="s">
        <v>105</v>
      </c>
      <c r="OUL22" s="75" t="s">
        <v>105</v>
      </c>
      <c r="OUM22" s="75" t="s">
        <v>105</v>
      </c>
      <c r="OUN22" s="75" t="s">
        <v>105</v>
      </c>
      <c r="OUO22" s="75" t="s">
        <v>105</v>
      </c>
      <c r="OUP22" s="75" t="s">
        <v>105</v>
      </c>
      <c r="OUQ22" s="75" t="s">
        <v>105</v>
      </c>
      <c r="OUR22" s="75" t="s">
        <v>105</v>
      </c>
      <c r="OUS22" s="75" t="s">
        <v>105</v>
      </c>
      <c r="OUT22" s="75" t="s">
        <v>105</v>
      </c>
      <c r="OUU22" s="75" t="s">
        <v>105</v>
      </c>
      <c r="OUV22" s="75" t="s">
        <v>105</v>
      </c>
      <c r="OUW22" s="75" t="s">
        <v>105</v>
      </c>
      <c r="OUX22" s="75" t="s">
        <v>105</v>
      </c>
      <c r="OUY22" s="75" t="s">
        <v>105</v>
      </c>
      <c r="OUZ22" s="75" t="s">
        <v>105</v>
      </c>
      <c r="OVA22" s="75" t="s">
        <v>105</v>
      </c>
      <c r="OVB22" s="75" t="s">
        <v>105</v>
      </c>
      <c r="OVC22" s="75" t="s">
        <v>105</v>
      </c>
      <c r="OVD22" s="75" t="s">
        <v>105</v>
      </c>
      <c r="OVE22" s="75" t="s">
        <v>105</v>
      </c>
      <c r="OVF22" s="75" t="s">
        <v>105</v>
      </c>
      <c r="OVG22" s="75" t="s">
        <v>105</v>
      </c>
      <c r="OVH22" s="75" t="s">
        <v>105</v>
      </c>
      <c r="OVI22" s="75" t="s">
        <v>105</v>
      </c>
      <c r="OVJ22" s="75" t="s">
        <v>105</v>
      </c>
      <c r="OVK22" s="75" t="s">
        <v>105</v>
      </c>
      <c r="OVL22" s="75" t="s">
        <v>105</v>
      </c>
      <c r="OVM22" s="75" t="s">
        <v>105</v>
      </c>
      <c r="OVN22" s="75" t="s">
        <v>105</v>
      </c>
      <c r="OVO22" s="75" t="s">
        <v>105</v>
      </c>
      <c r="OVP22" s="75" t="s">
        <v>105</v>
      </c>
      <c r="OVQ22" s="75" t="s">
        <v>105</v>
      </c>
      <c r="OVR22" s="75" t="s">
        <v>105</v>
      </c>
      <c r="OVS22" s="75" t="s">
        <v>105</v>
      </c>
      <c r="OVT22" s="75" t="s">
        <v>105</v>
      </c>
      <c r="OVU22" s="75" t="s">
        <v>105</v>
      </c>
      <c r="OVV22" s="75" t="s">
        <v>105</v>
      </c>
      <c r="OVW22" s="75" t="s">
        <v>105</v>
      </c>
      <c r="OVX22" s="75" t="s">
        <v>105</v>
      </c>
      <c r="OVY22" s="75" t="s">
        <v>105</v>
      </c>
      <c r="OVZ22" s="75" t="s">
        <v>105</v>
      </c>
      <c r="OWA22" s="75" t="s">
        <v>105</v>
      </c>
      <c r="OWB22" s="75" t="s">
        <v>105</v>
      </c>
      <c r="OWC22" s="75" t="s">
        <v>105</v>
      </c>
      <c r="OWD22" s="75" t="s">
        <v>105</v>
      </c>
      <c r="OWE22" s="75" t="s">
        <v>105</v>
      </c>
      <c r="OWF22" s="75" t="s">
        <v>105</v>
      </c>
      <c r="OWG22" s="75" t="s">
        <v>105</v>
      </c>
      <c r="OWH22" s="75" t="s">
        <v>105</v>
      </c>
      <c r="OWI22" s="75" t="s">
        <v>105</v>
      </c>
      <c r="OWJ22" s="75" t="s">
        <v>105</v>
      </c>
      <c r="OWK22" s="75" t="s">
        <v>105</v>
      </c>
      <c r="OWL22" s="75" t="s">
        <v>105</v>
      </c>
      <c r="OWM22" s="75" t="s">
        <v>105</v>
      </c>
      <c r="OWN22" s="75" t="s">
        <v>105</v>
      </c>
      <c r="OWO22" s="75" t="s">
        <v>105</v>
      </c>
      <c r="OWP22" s="75" t="s">
        <v>105</v>
      </c>
      <c r="OWQ22" s="75" t="s">
        <v>105</v>
      </c>
      <c r="OWR22" s="75" t="s">
        <v>105</v>
      </c>
      <c r="OWS22" s="75" t="s">
        <v>105</v>
      </c>
      <c r="OWT22" s="75" t="s">
        <v>105</v>
      </c>
      <c r="OWU22" s="75" t="s">
        <v>105</v>
      </c>
      <c r="OWV22" s="75" t="s">
        <v>105</v>
      </c>
      <c r="OWW22" s="75" t="s">
        <v>105</v>
      </c>
      <c r="OWX22" s="75" t="s">
        <v>105</v>
      </c>
      <c r="OWY22" s="75" t="s">
        <v>105</v>
      </c>
      <c r="OWZ22" s="75" t="s">
        <v>105</v>
      </c>
      <c r="OXA22" s="75" t="s">
        <v>105</v>
      </c>
      <c r="OXB22" s="75" t="s">
        <v>105</v>
      </c>
      <c r="OXC22" s="75" t="s">
        <v>105</v>
      </c>
      <c r="OXD22" s="75" t="s">
        <v>105</v>
      </c>
      <c r="OXE22" s="75" t="s">
        <v>105</v>
      </c>
      <c r="OXF22" s="75" t="s">
        <v>105</v>
      </c>
      <c r="OXG22" s="75" t="s">
        <v>105</v>
      </c>
      <c r="OXH22" s="75" t="s">
        <v>105</v>
      </c>
      <c r="OXI22" s="75" t="s">
        <v>105</v>
      </c>
      <c r="OXJ22" s="75" t="s">
        <v>105</v>
      </c>
      <c r="OXK22" s="75" t="s">
        <v>105</v>
      </c>
      <c r="OXL22" s="75" t="s">
        <v>105</v>
      </c>
      <c r="OXM22" s="75" t="s">
        <v>105</v>
      </c>
      <c r="OXN22" s="75" t="s">
        <v>105</v>
      </c>
      <c r="OXO22" s="75" t="s">
        <v>105</v>
      </c>
      <c r="OXP22" s="75" t="s">
        <v>105</v>
      </c>
      <c r="OXQ22" s="75" t="s">
        <v>105</v>
      </c>
      <c r="OXR22" s="75" t="s">
        <v>105</v>
      </c>
      <c r="OXS22" s="75" t="s">
        <v>105</v>
      </c>
      <c r="OXT22" s="75" t="s">
        <v>105</v>
      </c>
      <c r="OXU22" s="75" t="s">
        <v>105</v>
      </c>
      <c r="OXV22" s="75" t="s">
        <v>105</v>
      </c>
      <c r="OXW22" s="75" t="s">
        <v>105</v>
      </c>
      <c r="OXX22" s="75" t="s">
        <v>105</v>
      </c>
      <c r="OXY22" s="75" t="s">
        <v>105</v>
      </c>
      <c r="OXZ22" s="75" t="s">
        <v>105</v>
      </c>
      <c r="OYA22" s="75" t="s">
        <v>105</v>
      </c>
      <c r="OYB22" s="75" t="s">
        <v>105</v>
      </c>
      <c r="OYC22" s="75" t="s">
        <v>105</v>
      </c>
      <c r="OYD22" s="75" t="s">
        <v>105</v>
      </c>
      <c r="OYE22" s="75" t="s">
        <v>105</v>
      </c>
      <c r="OYF22" s="75" t="s">
        <v>105</v>
      </c>
      <c r="OYG22" s="75" t="s">
        <v>105</v>
      </c>
      <c r="OYH22" s="75" t="s">
        <v>105</v>
      </c>
      <c r="OYI22" s="75" t="s">
        <v>105</v>
      </c>
      <c r="OYJ22" s="75" t="s">
        <v>105</v>
      </c>
      <c r="OYK22" s="75" t="s">
        <v>105</v>
      </c>
      <c r="OYL22" s="75" t="s">
        <v>105</v>
      </c>
      <c r="OYM22" s="75" t="s">
        <v>105</v>
      </c>
      <c r="OYN22" s="75" t="s">
        <v>105</v>
      </c>
      <c r="OYO22" s="75" t="s">
        <v>105</v>
      </c>
      <c r="OYP22" s="75" t="s">
        <v>105</v>
      </c>
      <c r="OYQ22" s="75" t="s">
        <v>105</v>
      </c>
      <c r="OYR22" s="75" t="s">
        <v>105</v>
      </c>
      <c r="OYS22" s="75" t="s">
        <v>105</v>
      </c>
      <c r="OYT22" s="75" t="s">
        <v>105</v>
      </c>
      <c r="OYU22" s="75" t="s">
        <v>105</v>
      </c>
      <c r="OYV22" s="75" t="s">
        <v>105</v>
      </c>
      <c r="OYW22" s="75" t="s">
        <v>105</v>
      </c>
      <c r="OYX22" s="75" t="s">
        <v>105</v>
      </c>
      <c r="OYY22" s="75" t="s">
        <v>105</v>
      </c>
      <c r="OYZ22" s="75" t="s">
        <v>105</v>
      </c>
      <c r="OZA22" s="75" t="s">
        <v>105</v>
      </c>
      <c r="OZB22" s="75" t="s">
        <v>105</v>
      </c>
      <c r="OZC22" s="75" t="s">
        <v>105</v>
      </c>
      <c r="OZD22" s="75" t="s">
        <v>105</v>
      </c>
      <c r="OZE22" s="75" t="s">
        <v>105</v>
      </c>
      <c r="OZF22" s="75" t="s">
        <v>105</v>
      </c>
      <c r="OZG22" s="75" t="s">
        <v>105</v>
      </c>
      <c r="OZH22" s="75" t="s">
        <v>105</v>
      </c>
      <c r="OZI22" s="75" t="s">
        <v>105</v>
      </c>
      <c r="OZJ22" s="75" t="s">
        <v>105</v>
      </c>
      <c r="OZK22" s="75" t="s">
        <v>105</v>
      </c>
      <c r="OZL22" s="75" t="s">
        <v>105</v>
      </c>
      <c r="OZM22" s="75" t="s">
        <v>105</v>
      </c>
      <c r="OZN22" s="75" t="s">
        <v>105</v>
      </c>
      <c r="OZO22" s="75" t="s">
        <v>105</v>
      </c>
      <c r="OZP22" s="75" t="s">
        <v>105</v>
      </c>
      <c r="OZQ22" s="75" t="s">
        <v>105</v>
      </c>
      <c r="OZR22" s="75" t="s">
        <v>105</v>
      </c>
      <c r="OZS22" s="75" t="s">
        <v>105</v>
      </c>
      <c r="OZT22" s="75" t="s">
        <v>105</v>
      </c>
      <c r="OZU22" s="75" t="s">
        <v>105</v>
      </c>
      <c r="OZV22" s="75" t="s">
        <v>105</v>
      </c>
      <c r="OZW22" s="75" t="s">
        <v>105</v>
      </c>
      <c r="OZX22" s="75" t="s">
        <v>105</v>
      </c>
      <c r="OZY22" s="75" t="s">
        <v>105</v>
      </c>
      <c r="OZZ22" s="75" t="s">
        <v>105</v>
      </c>
      <c r="PAA22" s="75" t="s">
        <v>105</v>
      </c>
      <c r="PAB22" s="75" t="s">
        <v>105</v>
      </c>
      <c r="PAC22" s="75" t="s">
        <v>105</v>
      </c>
      <c r="PAD22" s="75" t="s">
        <v>105</v>
      </c>
      <c r="PAE22" s="75" t="s">
        <v>105</v>
      </c>
      <c r="PAF22" s="75" t="s">
        <v>105</v>
      </c>
      <c r="PAG22" s="75" t="s">
        <v>105</v>
      </c>
      <c r="PAH22" s="75" t="s">
        <v>105</v>
      </c>
      <c r="PAI22" s="75" t="s">
        <v>105</v>
      </c>
      <c r="PAJ22" s="75" t="s">
        <v>105</v>
      </c>
      <c r="PAK22" s="75" t="s">
        <v>105</v>
      </c>
      <c r="PAL22" s="75" t="s">
        <v>105</v>
      </c>
      <c r="PAM22" s="75" t="s">
        <v>105</v>
      </c>
      <c r="PAN22" s="75" t="s">
        <v>105</v>
      </c>
      <c r="PAO22" s="75" t="s">
        <v>105</v>
      </c>
      <c r="PAP22" s="75" t="s">
        <v>105</v>
      </c>
      <c r="PAQ22" s="75" t="s">
        <v>105</v>
      </c>
      <c r="PAR22" s="75" t="s">
        <v>105</v>
      </c>
      <c r="PAS22" s="75" t="s">
        <v>105</v>
      </c>
      <c r="PAT22" s="75" t="s">
        <v>105</v>
      </c>
      <c r="PAU22" s="75" t="s">
        <v>105</v>
      </c>
      <c r="PAV22" s="75" t="s">
        <v>105</v>
      </c>
      <c r="PAW22" s="75" t="s">
        <v>105</v>
      </c>
      <c r="PAX22" s="75" t="s">
        <v>105</v>
      </c>
      <c r="PAY22" s="75" t="s">
        <v>105</v>
      </c>
      <c r="PAZ22" s="75" t="s">
        <v>105</v>
      </c>
      <c r="PBA22" s="75" t="s">
        <v>105</v>
      </c>
      <c r="PBB22" s="75" t="s">
        <v>105</v>
      </c>
      <c r="PBC22" s="75" t="s">
        <v>105</v>
      </c>
      <c r="PBD22" s="75" t="s">
        <v>105</v>
      </c>
      <c r="PBE22" s="75" t="s">
        <v>105</v>
      </c>
      <c r="PBF22" s="75" t="s">
        <v>105</v>
      </c>
      <c r="PBG22" s="75" t="s">
        <v>105</v>
      </c>
      <c r="PBH22" s="75" t="s">
        <v>105</v>
      </c>
      <c r="PBI22" s="75" t="s">
        <v>105</v>
      </c>
      <c r="PBJ22" s="75" t="s">
        <v>105</v>
      </c>
      <c r="PBK22" s="75" t="s">
        <v>105</v>
      </c>
      <c r="PBL22" s="75" t="s">
        <v>105</v>
      </c>
      <c r="PBM22" s="75" t="s">
        <v>105</v>
      </c>
      <c r="PBN22" s="75" t="s">
        <v>105</v>
      </c>
      <c r="PBO22" s="75" t="s">
        <v>105</v>
      </c>
      <c r="PBP22" s="75" t="s">
        <v>105</v>
      </c>
      <c r="PBQ22" s="75" t="s">
        <v>105</v>
      </c>
      <c r="PBR22" s="75" t="s">
        <v>105</v>
      </c>
      <c r="PBS22" s="75" t="s">
        <v>105</v>
      </c>
      <c r="PBT22" s="75" t="s">
        <v>105</v>
      </c>
      <c r="PBU22" s="75" t="s">
        <v>105</v>
      </c>
      <c r="PBV22" s="75" t="s">
        <v>105</v>
      </c>
      <c r="PBW22" s="75" t="s">
        <v>105</v>
      </c>
      <c r="PBX22" s="75" t="s">
        <v>105</v>
      </c>
      <c r="PBY22" s="75" t="s">
        <v>105</v>
      </c>
      <c r="PBZ22" s="75" t="s">
        <v>105</v>
      </c>
      <c r="PCA22" s="75" t="s">
        <v>105</v>
      </c>
      <c r="PCB22" s="75" t="s">
        <v>105</v>
      </c>
      <c r="PCC22" s="75" t="s">
        <v>105</v>
      </c>
      <c r="PCD22" s="75" t="s">
        <v>105</v>
      </c>
      <c r="PCE22" s="75" t="s">
        <v>105</v>
      </c>
      <c r="PCF22" s="75" t="s">
        <v>105</v>
      </c>
      <c r="PCG22" s="75" t="s">
        <v>105</v>
      </c>
      <c r="PCH22" s="75" t="s">
        <v>105</v>
      </c>
      <c r="PCI22" s="75" t="s">
        <v>105</v>
      </c>
      <c r="PCJ22" s="75" t="s">
        <v>105</v>
      </c>
      <c r="PCK22" s="75" t="s">
        <v>105</v>
      </c>
      <c r="PCL22" s="75" t="s">
        <v>105</v>
      </c>
      <c r="PCM22" s="75" t="s">
        <v>105</v>
      </c>
      <c r="PCN22" s="75" t="s">
        <v>105</v>
      </c>
      <c r="PCO22" s="75" t="s">
        <v>105</v>
      </c>
      <c r="PCP22" s="75" t="s">
        <v>105</v>
      </c>
      <c r="PCQ22" s="75" t="s">
        <v>105</v>
      </c>
      <c r="PCR22" s="75" t="s">
        <v>105</v>
      </c>
      <c r="PCS22" s="75" t="s">
        <v>105</v>
      </c>
      <c r="PCT22" s="75" t="s">
        <v>105</v>
      </c>
      <c r="PCU22" s="75" t="s">
        <v>105</v>
      </c>
      <c r="PCV22" s="75" t="s">
        <v>105</v>
      </c>
      <c r="PCW22" s="75" t="s">
        <v>105</v>
      </c>
      <c r="PCX22" s="75" t="s">
        <v>105</v>
      </c>
      <c r="PCY22" s="75" t="s">
        <v>105</v>
      </c>
      <c r="PCZ22" s="75" t="s">
        <v>105</v>
      </c>
      <c r="PDA22" s="75" t="s">
        <v>105</v>
      </c>
      <c r="PDB22" s="75" t="s">
        <v>105</v>
      </c>
      <c r="PDC22" s="75" t="s">
        <v>105</v>
      </c>
      <c r="PDD22" s="75" t="s">
        <v>105</v>
      </c>
      <c r="PDE22" s="75" t="s">
        <v>105</v>
      </c>
      <c r="PDF22" s="75" t="s">
        <v>105</v>
      </c>
      <c r="PDG22" s="75" t="s">
        <v>105</v>
      </c>
      <c r="PDH22" s="75" t="s">
        <v>105</v>
      </c>
      <c r="PDI22" s="75" t="s">
        <v>105</v>
      </c>
      <c r="PDJ22" s="75" t="s">
        <v>105</v>
      </c>
      <c r="PDK22" s="75" t="s">
        <v>105</v>
      </c>
      <c r="PDL22" s="75" t="s">
        <v>105</v>
      </c>
      <c r="PDM22" s="75" t="s">
        <v>105</v>
      </c>
      <c r="PDN22" s="75" t="s">
        <v>105</v>
      </c>
      <c r="PDO22" s="75" t="s">
        <v>105</v>
      </c>
      <c r="PDP22" s="75" t="s">
        <v>105</v>
      </c>
      <c r="PDQ22" s="75" t="s">
        <v>105</v>
      </c>
      <c r="PDR22" s="75" t="s">
        <v>105</v>
      </c>
      <c r="PDS22" s="75" t="s">
        <v>105</v>
      </c>
      <c r="PDT22" s="75" t="s">
        <v>105</v>
      </c>
      <c r="PDU22" s="75" t="s">
        <v>105</v>
      </c>
      <c r="PDV22" s="75" t="s">
        <v>105</v>
      </c>
      <c r="PDW22" s="75" t="s">
        <v>105</v>
      </c>
      <c r="PDX22" s="75" t="s">
        <v>105</v>
      </c>
      <c r="PDY22" s="75" t="s">
        <v>105</v>
      </c>
      <c r="PDZ22" s="75" t="s">
        <v>105</v>
      </c>
      <c r="PEA22" s="75" t="s">
        <v>105</v>
      </c>
      <c r="PEB22" s="75" t="s">
        <v>105</v>
      </c>
      <c r="PEC22" s="75" t="s">
        <v>105</v>
      </c>
      <c r="PED22" s="75" t="s">
        <v>105</v>
      </c>
      <c r="PEE22" s="75" t="s">
        <v>105</v>
      </c>
      <c r="PEF22" s="75" t="s">
        <v>105</v>
      </c>
      <c r="PEG22" s="75" t="s">
        <v>105</v>
      </c>
      <c r="PEH22" s="75" t="s">
        <v>105</v>
      </c>
      <c r="PEI22" s="75" t="s">
        <v>105</v>
      </c>
      <c r="PEJ22" s="75" t="s">
        <v>105</v>
      </c>
      <c r="PEK22" s="75" t="s">
        <v>105</v>
      </c>
      <c r="PEL22" s="75" t="s">
        <v>105</v>
      </c>
      <c r="PEM22" s="75" t="s">
        <v>105</v>
      </c>
      <c r="PEN22" s="75" t="s">
        <v>105</v>
      </c>
      <c r="PEO22" s="75" t="s">
        <v>105</v>
      </c>
      <c r="PEP22" s="75" t="s">
        <v>105</v>
      </c>
      <c r="PEQ22" s="75" t="s">
        <v>105</v>
      </c>
      <c r="PER22" s="75" t="s">
        <v>105</v>
      </c>
      <c r="PES22" s="75" t="s">
        <v>105</v>
      </c>
      <c r="PET22" s="75" t="s">
        <v>105</v>
      </c>
      <c r="PEU22" s="75" t="s">
        <v>105</v>
      </c>
      <c r="PEV22" s="75" t="s">
        <v>105</v>
      </c>
      <c r="PEW22" s="75" t="s">
        <v>105</v>
      </c>
      <c r="PEX22" s="75" t="s">
        <v>105</v>
      </c>
      <c r="PEY22" s="75" t="s">
        <v>105</v>
      </c>
      <c r="PEZ22" s="75" t="s">
        <v>105</v>
      </c>
      <c r="PFA22" s="75" t="s">
        <v>105</v>
      </c>
      <c r="PFB22" s="75" t="s">
        <v>105</v>
      </c>
      <c r="PFC22" s="75" t="s">
        <v>105</v>
      </c>
      <c r="PFD22" s="75" t="s">
        <v>105</v>
      </c>
      <c r="PFE22" s="75" t="s">
        <v>105</v>
      </c>
      <c r="PFF22" s="75" t="s">
        <v>105</v>
      </c>
      <c r="PFG22" s="75" t="s">
        <v>105</v>
      </c>
      <c r="PFH22" s="75" t="s">
        <v>105</v>
      </c>
      <c r="PFI22" s="75" t="s">
        <v>105</v>
      </c>
      <c r="PFJ22" s="75" t="s">
        <v>105</v>
      </c>
      <c r="PFK22" s="75" t="s">
        <v>105</v>
      </c>
      <c r="PFL22" s="75" t="s">
        <v>105</v>
      </c>
      <c r="PFM22" s="75" t="s">
        <v>105</v>
      </c>
      <c r="PFN22" s="75" t="s">
        <v>105</v>
      </c>
      <c r="PFO22" s="75" t="s">
        <v>105</v>
      </c>
      <c r="PFP22" s="75" t="s">
        <v>105</v>
      </c>
      <c r="PFQ22" s="75" t="s">
        <v>105</v>
      </c>
      <c r="PFR22" s="75" t="s">
        <v>105</v>
      </c>
      <c r="PFS22" s="75" t="s">
        <v>105</v>
      </c>
      <c r="PFT22" s="75" t="s">
        <v>105</v>
      </c>
      <c r="PFU22" s="75" t="s">
        <v>105</v>
      </c>
      <c r="PFV22" s="75" t="s">
        <v>105</v>
      </c>
      <c r="PFW22" s="75" t="s">
        <v>105</v>
      </c>
      <c r="PFX22" s="75" t="s">
        <v>105</v>
      </c>
      <c r="PFY22" s="75" t="s">
        <v>105</v>
      </c>
      <c r="PFZ22" s="75" t="s">
        <v>105</v>
      </c>
      <c r="PGA22" s="75" t="s">
        <v>105</v>
      </c>
      <c r="PGB22" s="75" t="s">
        <v>105</v>
      </c>
      <c r="PGC22" s="75" t="s">
        <v>105</v>
      </c>
      <c r="PGD22" s="75" t="s">
        <v>105</v>
      </c>
      <c r="PGE22" s="75" t="s">
        <v>105</v>
      </c>
      <c r="PGF22" s="75" t="s">
        <v>105</v>
      </c>
      <c r="PGG22" s="75" t="s">
        <v>105</v>
      </c>
      <c r="PGH22" s="75" t="s">
        <v>105</v>
      </c>
      <c r="PGI22" s="75" t="s">
        <v>105</v>
      </c>
      <c r="PGJ22" s="75" t="s">
        <v>105</v>
      </c>
      <c r="PGK22" s="75" t="s">
        <v>105</v>
      </c>
      <c r="PGL22" s="75" t="s">
        <v>105</v>
      </c>
      <c r="PGM22" s="75" t="s">
        <v>105</v>
      </c>
      <c r="PGN22" s="75" t="s">
        <v>105</v>
      </c>
      <c r="PGO22" s="75" t="s">
        <v>105</v>
      </c>
      <c r="PGP22" s="75" t="s">
        <v>105</v>
      </c>
      <c r="PGQ22" s="75" t="s">
        <v>105</v>
      </c>
      <c r="PGR22" s="75" t="s">
        <v>105</v>
      </c>
      <c r="PGS22" s="75" t="s">
        <v>105</v>
      </c>
      <c r="PGT22" s="75" t="s">
        <v>105</v>
      </c>
      <c r="PGU22" s="75" t="s">
        <v>105</v>
      </c>
      <c r="PGV22" s="75" t="s">
        <v>105</v>
      </c>
      <c r="PGW22" s="75" t="s">
        <v>105</v>
      </c>
      <c r="PGX22" s="75" t="s">
        <v>105</v>
      </c>
      <c r="PGY22" s="75" t="s">
        <v>105</v>
      </c>
      <c r="PGZ22" s="75" t="s">
        <v>105</v>
      </c>
      <c r="PHA22" s="75" t="s">
        <v>105</v>
      </c>
      <c r="PHB22" s="75" t="s">
        <v>105</v>
      </c>
      <c r="PHC22" s="75" t="s">
        <v>105</v>
      </c>
      <c r="PHD22" s="75" t="s">
        <v>105</v>
      </c>
      <c r="PHE22" s="75" t="s">
        <v>105</v>
      </c>
      <c r="PHF22" s="75" t="s">
        <v>105</v>
      </c>
      <c r="PHG22" s="75" t="s">
        <v>105</v>
      </c>
      <c r="PHH22" s="75" t="s">
        <v>105</v>
      </c>
      <c r="PHI22" s="75" t="s">
        <v>105</v>
      </c>
      <c r="PHJ22" s="75" t="s">
        <v>105</v>
      </c>
      <c r="PHK22" s="75" t="s">
        <v>105</v>
      </c>
      <c r="PHL22" s="75" t="s">
        <v>105</v>
      </c>
      <c r="PHM22" s="75" t="s">
        <v>105</v>
      </c>
      <c r="PHN22" s="75" t="s">
        <v>105</v>
      </c>
      <c r="PHO22" s="75" t="s">
        <v>105</v>
      </c>
      <c r="PHP22" s="75" t="s">
        <v>105</v>
      </c>
      <c r="PHQ22" s="75" t="s">
        <v>105</v>
      </c>
      <c r="PHR22" s="75" t="s">
        <v>105</v>
      </c>
      <c r="PHS22" s="75" t="s">
        <v>105</v>
      </c>
      <c r="PHT22" s="75" t="s">
        <v>105</v>
      </c>
      <c r="PHU22" s="75" t="s">
        <v>105</v>
      </c>
      <c r="PHV22" s="75" t="s">
        <v>105</v>
      </c>
      <c r="PHW22" s="75" t="s">
        <v>105</v>
      </c>
      <c r="PHX22" s="75" t="s">
        <v>105</v>
      </c>
      <c r="PHY22" s="75" t="s">
        <v>105</v>
      </c>
      <c r="PHZ22" s="75" t="s">
        <v>105</v>
      </c>
      <c r="PIA22" s="75" t="s">
        <v>105</v>
      </c>
      <c r="PIB22" s="75" t="s">
        <v>105</v>
      </c>
      <c r="PIC22" s="75" t="s">
        <v>105</v>
      </c>
      <c r="PID22" s="75" t="s">
        <v>105</v>
      </c>
      <c r="PIE22" s="75" t="s">
        <v>105</v>
      </c>
      <c r="PIF22" s="75" t="s">
        <v>105</v>
      </c>
      <c r="PIG22" s="75" t="s">
        <v>105</v>
      </c>
      <c r="PIH22" s="75" t="s">
        <v>105</v>
      </c>
      <c r="PII22" s="75" t="s">
        <v>105</v>
      </c>
      <c r="PIJ22" s="75" t="s">
        <v>105</v>
      </c>
      <c r="PIK22" s="75" t="s">
        <v>105</v>
      </c>
      <c r="PIL22" s="75" t="s">
        <v>105</v>
      </c>
      <c r="PIM22" s="75" t="s">
        <v>105</v>
      </c>
      <c r="PIN22" s="75" t="s">
        <v>105</v>
      </c>
      <c r="PIO22" s="75" t="s">
        <v>105</v>
      </c>
      <c r="PIP22" s="75" t="s">
        <v>105</v>
      </c>
      <c r="PIQ22" s="75" t="s">
        <v>105</v>
      </c>
      <c r="PIR22" s="75" t="s">
        <v>105</v>
      </c>
      <c r="PIS22" s="75" t="s">
        <v>105</v>
      </c>
      <c r="PIT22" s="75" t="s">
        <v>105</v>
      </c>
      <c r="PIU22" s="75" t="s">
        <v>105</v>
      </c>
      <c r="PIV22" s="75" t="s">
        <v>105</v>
      </c>
      <c r="PIW22" s="75" t="s">
        <v>105</v>
      </c>
      <c r="PIX22" s="75" t="s">
        <v>105</v>
      </c>
      <c r="PIY22" s="75" t="s">
        <v>105</v>
      </c>
      <c r="PIZ22" s="75" t="s">
        <v>105</v>
      </c>
      <c r="PJA22" s="75" t="s">
        <v>105</v>
      </c>
      <c r="PJB22" s="75" t="s">
        <v>105</v>
      </c>
      <c r="PJC22" s="75" t="s">
        <v>105</v>
      </c>
      <c r="PJD22" s="75" t="s">
        <v>105</v>
      </c>
      <c r="PJE22" s="75" t="s">
        <v>105</v>
      </c>
      <c r="PJF22" s="75" t="s">
        <v>105</v>
      </c>
      <c r="PJG22" s="75" t="s">
        <v>105</v>
      </c>
      <c r="PJH22" s="75" t="s">
        <v>105</v>
      </c>
      <c r="PJI22" s="75" t="s">
        <v>105</v>
      </c>
      <c r="PJJ22" s="75" t="s">
        <v>105</v>
      </c>
      <c r="PJK22" s="75" t="s">
        <v>105</v>
      </c>
      <c r="PJL22" s="75" t="s">
        <v>105</v>
      </c>
      <c r="PJM22" s="75" t="s">
        <v>105</v>
      </c>
      <c r="PJN22" s="75" t="s">
        <v>105</v>
      </c>
      <c r="PJO22" s="75" t="s">
        <v>105</v>
      </c>
      <c r="PJP22" s="75" t="s">
        <v>105</v>
      </c>
      <c r="PJQ22" s="75" t="s">
        <v>105</v>
      </c>
      <c r="PJR22" s="75" t="s">
        <v>105</v>
      </c>
      <c r="PJS22" s="75" t="s">
        <v>105</v>
      </c>
      <c r="PJT22" s="75" t="s">
        <v>105</v>
      </c>
      <c r="PJU22" s="75" t="s">
        <v>105</v>
      </c>
      <c r="PJV22" s="75" t="s">
        <v>105</v>
      </c>
      <c r="PJW22" s="75" t="s">
        <v>105</v>
      </c>
      <c r="PJX22" s="75" t="s">
        <v>105</v>
      </c>
      <c r="PJY22" s="75" t="s">
        <v>105</v>
      </c>
      <c r="PJZ22" s="75" t="s">
        <v>105</v>
      </c>
      <c r="PKA22" s="75" t="s">
        <v>105</v>
      </c>
      <c r="PKB22" s="75" t="s">
        <v>105</v>
      </c>
      <c r="PKC22" s="75" t="s">
        <v>105</v>
      </c>
      <c r="PKD22" s="75" t="s">
        <v>105</v>
      </c>
      <c r="PKE22" s="75" t="s">
        <v>105</v>
      </c>
      <c r="PKF22" s="75" t="s">
        <v>105</v>
      </c>
      <c r="PKG22" s="75" t="s">
        <v>105</v>
      </c>
      <c r="PKH22" s="75" t="s">
        <v>105</v>
      </c>
      <c r="PKI22" s="75" t="s">
        <v>105</v>
      </c>
      <c r="PKJ22" s="75" t="s">
        <v>105</v>
      </c>
      <c r="PKK22" s="75" t="s">
        <v>105</v>
      </c>
      <c r="PKL22" s="75" t="s">
        <v>105</v>
      </c>
      <c r="PKM22" s="75" t="s">
        <v>105</v>
      </c>
      <c r="PKN22" s="75" t="s">
        <v>105</v>
      </c>
      <c r="PKO22" s="75" t="s">
        <v>105</v>
      </c>
      <c r="PKP22" s="75" t="s">
        <v>105</v>
      </c>
      <c r="PKQ22" s="75" t="s">
        <v>105</v>
      </c>
      <c r="PKR22" s="75" t="s">
        <v>105</v>
      </c>
      <c r="PKS22" s="75" t="s">
        <v>105</v>
      </c>
      <c r="PKT22" s="75" t="s">
        <v>105</v>
      </c>
      <c r="PKU22" s="75" t="s">
        <v>105</v>
      </c>
      <c r="PKV22" s="75" t="s">
        <v>105</v>
      </c>
      <c r="PKW22" s="75" t="s">
        <v>105</v>
      </c>
      <c r="PKX22" s="75" t="s">
        <v>105</v>
      </c>
      <c r="PKY22" s="75" t="s">
        <v>105</v>
      </c>
      <c r="PKZ22" s="75" t="s">
        <v>105</v>
      </c>
      <c r="PLA22" s="75" t="s">
        <v>105</v>
      </c>
      <c r="PLB22" s="75" t="s">
        <v>105</v>
      </c>
      <c r="PLC22" s="75" t="s">
        <v>105</v>
      </c>
      <c r="PLD22" s="75" t="s">
        <v>105</v>
      </c>
      <c r="PLE22" s="75" t="s">
        <v>105</v>
      </c>
      <c r="PLF22" s="75" t="s">
        <v>105</v>
      </c>
      <c r="PLG22" s="75" t="s">
        <v>105</v>
      </c>
      <c r="PLH22" s="75" t="s">
        <v>105</v>
      </c>
      <c r="PLI22" s="75" t="s">
        <v>105</v>
      </c>
      <c r="PLJ22" s="75" t="s">
        <v>105</v>
      </c>
      <c r="PLK22" s="75" t="s">
        <v>105</v>
      </c>
      <c r="PLL22" s="75" t="s">
        <v>105</v>
      </c>
      <c r="PLM22" s="75" t="s">
        <v>105</v>
      </c>
      <c r="PLN22" s="75" t="s">
        <v>105</v>
      </c>
      <c r="PLO22" s="75" t="s">
        <v>105</v>
      </c>
      <c r="PLP22" s="75" t="s">
        <v>105</v>
      </c>
      <c r="PLQ22" s="75" t="s">
        <v>105</v>
      </c>
      <c r="PLR22" s="75" t="s">
        <v>105</v>
      </c>
      <c r="PLS22" s="75" t="s">
        <v>105</v>
      </c>
      <c r="PLT22" s="75" t="s">
        <v>105</v>
      </c>
      <c r="PLU22" s="75" t="s">
        <v>105</v>
      </c>
      <c r="PLV22" s="75" t="s">
        <v>105</v>
      </c>
      <c r="PLW22" s="75" t="s">
        <v>105</v>
      </c>
      <c r="PLX22" s="75" t="s">
        <v>105</v>
      </c>
      <c r="PLY22" s="75" t="s">
        <v>105</v>
      </c>
      <c r="PLZ22" s="75" t="s">
        <v>105</v>
      </c>
      <c r="PMA22" s="75" t="s">
        <v>105</v>
      </c>
      <c r="PMB22" s="75" t="s">
        <v>105</v>
      </c>
      <c r="PMC22" s="75" t="s">
        <v>105</v>
      </c>
      <c r="PMD22" s="75" t="s">
        <v>105</v>
      </c>
      <c r="PME22" s="75" t="s">
        <v>105</v>
      </c>
      <c r="PMF22" s="75" t="s">
        <v>105</v>
      </c>
      <c r="PMG22" s="75" t="s">
        <v>105</v>
      </c>
      <c r="PMH22" s="75" t="s">
        <v>105</v>
      </c>
      <c r="PMI22" s="75" t="s">
        <v>105</v>
      </c>
      <c r="PMJ22" s="75" t="s">
        <v>105</v>
      </c>
      <c r="PMK22" s="75" t="s">
        <v>105</v>
      </c>
      <c r="PML22" s="75" t="s">
        <v>105</v>
      </c>
      <c r="PMM22" s="75" t="s">
        <v>105</v>
      </c>
      <c r="PMN22" s="75" t="s">
        <v>105</v>
      </c>
      <c r="PMO22" s="75" t="s">
        <v>105</v>
      </c>
      <c r="PMP22" s="75" t="s">
        <v>105</v>
      </c>
      <c r="PMQ22" s="75" t="s">
        <v>105</v>
      </c>
      <c r="PMR22" s="75" t="s">
        <v>105</v>
      </c>
      <c r="PMS22" s="75" t="s">
        <v>105</v>
      </c>
      <c r="PMT22" s="75" t="s">
        <v>105</v>
      </c>
      <c r="PMU22" s="75" t="s">
        <v>105</v>
      </c>
      <c r="PMV22" s="75" t="s">
        <v>105</v>
      </c>
      <c r="PMW22" s="75" t="s">
        <v>105</v>
      </c>
      <c r="PMX22" s="75" t="s">
        <v>105</v>
      </c>
      <c r="PMY22" s="75" t="s">
        <v>105</v>
      </c>
      <c r="PMZ22" s="75" t="s">
        <v>105</v>
      </c>
      <c r="PNA22" s="75" t="s">
        <v>105</v>
      </c>
      <c r="PNB22" s="75" t="s">
        <v>105</v>
      </c>
      <c r="PNC22" s="75" t="s">
        <v>105</v>
      </c>
      <c r="PND22" s="75" t="s">
        <v>105</v>
      </c>
      <c r="PNE22" s="75" t="s">
        <v>105</v>
      </c>
      <c r="PNF22" s="75" t="s">
        <v>105</v>
      </c>
      <c r="PNG22" s="75" t="s">
        <v>105</v>
      </c>
      <c r="PNH22" s="75" t="s">
        <v>105</v>
      </c>
      <c r="PNI22" s="75" t="s">
        <v>105</v>
      </c>
      <c r="PNJ22" s="75" t="s">
        <v>105</v>
      </c>
      <c r="PNK22" s="75" t="s">
        <v>105</v>
      </c>
      <c r="PNL22" s="75" t="s">
        <v>105</v>
      </c>
      <c r="PNM22" s="75" t="s">
        <v>105</v>
      </c>
      <c r="PNN22" s="75" t="s">
        <v>105</v>
      </c>
      <c r="PNO22" s="75" t="s">
        <v>105</v>
      </c>
      <c r="PNP22" s="75" t="s">
        <v>105</v>
      </c>
      <c r="PNQ22" s="75" t="s">
        <v>105</v>
      </c>
      <c r="PNR22" s="75" t="s">
        <v>105</v>
      </c>
      <c r="PNS22" s="75" t="s">
        <v>105</v>
      </c>
      <c r="PNT22" s="75" t="s">
        <v>105</v>
      </c>
      <c r="PNU22" s="75" t="s">
        <v>105</v>
      </c>
      <c r="PNV22" s="75" t="s">
        <v>105</v>
      </c>
      <c r="PNW22" s="75" t="s">
        <v>105</v>
      </c>
      <c r="PNX22" s="75" t="s">
        <v>105</v>
      </c>
      <c r="PNY22" s="75" t="s">
        <v>105</v>
      </c>
      <c r="PNZ22" s="75" t="s">
        <v>105</v>
      </c>
      <c r="POA22" s="75" t="s">
        <v>105</v>
      </c>
      <c r="POB22" s="75" t="s">
        <v>105</v>
      </c>
      <c r="POC22" s="75" t="s">
        <v>105</v>
      </c>
      <c r="POD22" s="75" t="s">
        <v>105</v>
      </c>
      <c r="POE22" s="75" t="s">
        <v>105</v>
      </c>
      <c r="POF22" s="75" t="s">
        <v>105</v>
      </c>
      <c r="POG22" s="75" t="s">
        <v>105</v>
      </c>
      <c r="POH22" s="75" t="s">
        <v>105</v>
      </c>
      <c r="POI22" s="75" t="s">
        <v>105</v>
      </c>
      <c r="POJ22" s="75" t="s">
        <v>105</v>
      </c>
      <c r="POK22" s="75" t="s">
        <v>105</v>
      </c>
      <c r="POL22" s="75" t="s">
        <v>105</v>
      </c>
      <c r="POM22" s="75" t="s">
        <v>105</v>
      </c>
      <c r="PON22" s="75" t="s">
        <v>105</v>
      </c>
      <c r="POO22" s="75" t="s">
        <v>105</v>
      </c>
      <c r="POP22" s="75" t="s">
        <v>105</v>
      </c>
      <c r="POQ22" s="75" t="s">
        <v>105</v>
      </c>
      <c r="POR22" s="75" t="s">
        <v>105</v>
      </c>
      <c r="POS22" s="75" t="s">
        <v>105</v>
      </c>
      <c r="POT22" s="75" t="s">
        <v>105</v>
      </c>
      <c r="POU22" s="75" t="s">
        <v>105</v>
      </c>
      <c r="POV22" s="75" t="s">
        <v>105</v>
      </c>
      <c r="POW22" s="75" t="s">
        <v>105</v>
      </c>
      <c r="POX22" s="75" t="s">
        <v>105</v>
      </c>
      <c r="POY22" s="75" t="s">
        <v>105</v>
      </c>
      <c r="POZ22" s="75" t="s">
        <v>105</v>
      </c>
      <c r="PPA22" s="75" t="s">
        <v>105</v>
      </c>
      <c r="PPB22" s="75" t="s">
        <v>105</v>
      </c>
      <c r="PPC22" s="75" t="s">
        <v>105</v>
      </c>
      <c r="PPD22" s="75" t="s">
        <v>105</v>
      </c>
      <c r="PPE22" s="75" t="s">
        <v>105</v>
      </c>
      <c r="PPF22" s="75" t="s">
        <v>105</v>
      </c>
      <c r="PPG22" s="75" t="s">
        <v>105</v>
      </c>
      <c r="PPH22" s="75" t="s">
        <v>105</v>
      </c>
      <c r="PPI22" s="75" t="s">
        <v>105</v>
      </c>
      <c r="PPJ22" s="75" t="s">
        <v>105</v>
      </c>
      <c r="PPK22" s="75" t="s">
        <v>105</v>
      </c>
      <c r="PPL22" s="75" t="s">
        <v>105</v>
      </c>
      <c r="PPM22" s="75" t="s">
        <v>105</v>
      </c>
      <c r="PPN22" s="75" t="s">
        <v>105</v>
      </c>
      <c r="PPO22" s="75" t="s">
        <v>105</v>
      </c>
      <c r="PPP22" s="75" t="s">
        <v>105</v>
      </c>
      <c r="PPQ22" s="75" t="s">
        <v>105</v>
      </c>
      <c r="PPR22" s="75" t="s">
        <v>105</v>
      </c>
      <c r="PPS22" s="75" t="s">
        <v>105</v>
      </c>
      <c r="PPT22" s="75" t="s">
        <v>105</v>
      </c>
      <c r="PPU22" s="75" t="s">
        <v>105</v>
      </c>
      <c r="PPV22" s="75" t="s">
        <v>105</v>
      </c>
      <c r="PPW22" s="75" t="s">
        <v>105</v>
      </c>
      <c r="PPX22" s="75" t="s">
        <v>105</v>
      </c>
      <c r="PPY22" s="75" t="s">
        <v>105</v>
      </c>
      <c r="PPZ22" s="75" t="s">
        <v>105</v>
      </c>
      <c r="PQA22" s="75" t="s">
        <v>105</v>
      </c>
      <c r="PQB22" s="75" t="s">
        <v>105</v>
      </c>
      <c r="PQC22" s="75" t="s">
        <v>105</v>
      </c>
      <c r="PQD22" s="75" t="s">
        <v>105</v>
      </c>
      <c r="PQE22" s="75" t="s">
        <v>105</v>
      </c>
      <c r="PQF22" s="75" t="s">
        <v>105</v>
      </c>
      <c r="PQG22" s="75" t="s">
        <v>105</v>
      </c>
      <c r="PQH22" s="75" t="s">
        <v>105</v>
      </c>
      <c r="PQI22" s="75" t="s">
        <v>105</v>
      </c>
      <c r="PQJ22" s="75" t="s">
        <v>105</v>
      </c>
      <c r="PQK22" s="75" t="s">
        <v>105</v>
      </c>
      <c r="PQL22" s="75" t="s">
        <v>105</v>
      </c>
      <c r="PQM22" s="75" t="s">
        <v>105</v>
      </c>
      <c r="PQN22" s="75" t="s">
        <v>105</v>
      </c>
      <c r="PQO22" s="75" t="s">
        <v>105</v>
      </c>
      <c r="PQP22" s="75" t="s">
        <v>105</v>
      </c>
      <c r="PQQ22" s="75" t="s">
        <v>105</v>
      </c>
      <c r="PQR22" s="75" t="s">
        <v>105</v>
      </c>
      <c r="PQS22" s="75" t="s">
        <v>105</v>
      </c>
      <c r="PQT22" s="75" t="s">
        <v>105</v>
      </c>
      <c r="PQU22" s="75" t="s">
        <v>105</v>
      </c>
      <c r="PQV22" s="75" t="s">
        <v>105</v>
      </c>
      <c r="PQW22" s="75" t="s">
        <v>105</v>
      </c>
      <c r="PQX22" s="75" t="s">
        <v>105</v>
      </c>
      <c r="PQY22" s="75" t="s">
        <v>105</v>
      </c>
      <c r="PQZ22" s="75" t="s">
        <v>105</v>
      </c>
      <c r="PRA22" s="75" t="s">
        <v>105</v>
      </c>
      <c r="PRB22" s="75" t="s">
        <v>105</v>
      </c>
      <c r="PRC22" s="75" t="s">
        <v>105</v>
      </c>
      <c r="PRD22" s="75" t="s">
        <v>105</v>
      </c>
      <c r="PRE22" s="75" t="s">
        <v>105</v>
      </c>
      <c r="PRF22" s="75" t="s">
        <v>105</v>
      </c>
      <c r="PRG22" s="75" t="s">
        <v>105</v>
      </c>
      <c r="PRH22" s="75" t="s">
        <v>105</v>
      </c>
      <c r="PRI22" s="75" t="s">
        <v>105</v>
      </c>
      <c r="PRJ22" s="75" t="s">
        <v>105</v>
      </c>
      <c r="PRK22" s="75" t="s">
        <v>105</v>
      </c>
      <c r="PRL22" s="75" t="s">
        <v>105</v>
      </c>
      <c r="PRM22" s="75" t="s">
        <v>105</v>
      </c>
      <c r="PRN22" s="75" t="s">
        <v>105</v>
      </c>
      <c r="PRO22" s="75" t="s">
        <v>105</v>
      </c>
      <c r="PRP22" s="75" t="s">
        <v>105</v>
      </c>
      <c r="PRQ22" s="75" t="s">
        <v>105</v>
      </c>
      <c r="PRR22" s="75" t="s">
        <v>105</v>
      </c>
      <c r="PRS22" s="75" t="s">
        <v>105</v>
      </c>
      <c r="PRT22" s="75" t="s">
        <v>105</v>
      </c>
      <c r="PRU22" s="75" t="s">
        <v>105</v>
      </c>
      <c r="PRV22" s="75" t="s">
        <v>105</v>
      </c>
      <c r="PRW22" s="75" t="s">
        <v>105</v>
      </c>
      <c r="PRX22" s="75" t="s">
        <v>105</v>
      </c>
      <c r="PRY22" s="75" t="s">
        <v>105</v>
      </c>
      <c r="PRZ22" s="75" t="s">
        <v>105</v>
      </c>
      <c r="PSA22" s="75" t="s">
        <v>105</v>
      </c>
      <c r="PSB22" s="75" t="s">
        <v>105</v>
      </c>
      <c r="PSC22" s="75" t="s">
        <v>105</v>
      </c>
      <c r="PSD22" s="75" t="s">
        <v>105</v>
      </c>
      <c r="PSE22" s="75" t="s">
        <v>105</v>
      </c>
      <c r="PSF22" s="75" t="s">
        <v>105</v>
      </c>
      <c r="PSG22" s="75" t="s">
        <v>105</v>
      </c>
      <c r="PSH22" s="75" t="s">
        <v>105</v>
      </c>
      <c r="PSI22" s="75" t="s">
        <v>105</v>
      </c>
      <c r="PSJ22" s="75" t="s">
        <v>105</v>
      </c>
      <c r="PSK22" s="75" t="s">
        <v>105</v>
      </c>
      <c r="PSL22" s="75" t="s">
        <v>105</v>
      </c>
      <c r="PSM22" s="75" t="s">
        <v>105</v>
      </c>
      <c r="PSN22" s="75" t="s">
        <v>105</v>
      </c>
      <c r="PSO22" s="75" t="s">
        <v>105</v>
      </c>
      <c r="PSP22" s="75" t="s">
        <v>105</v>
      </c>
      <c r="PSQ22" s="75" t="s">
        <v>105</v>
      </c>
      <c r="PSR22" s="75" t="s">
        <v>105</v>
      </c>
      <c r="PSS22" s="75" t="s">
        <v>105</v>
      </c>
      <c r="PST22" s="75" t="s">
        <v>105</v>
      </c>
      <c r="PSU22" s="75" t="s">
        <v>105</v>
      </c>
      <c r="PSV22" s="75" t="s">
        <v>105</v>
      </c>
      <c r="PSW22" s="75" t="s">
        <v>105</v>
      </c>
      <c r="PSX22" s="75" t="s">
        <v>105</v>
      </c>
      <c r="PSY22" s="75" t="s">
        <v>105</v>
      </c>
      <c r="PSZ22" s="75" t="s">
        <v>105</v>
      </c>
      <c r="PTA22" s="75" t="s">
        <v>105</v>
      </c>
      <c r="PTB22" s="75" t="s">
        <v>105</v>
      </c>
      <c r="PTC22" s="75" t="s">
        <v>105</v>
      </c>
      <c r="PTD22" s="75" t="s">
        <v>105</v>
      </c>
      <c r="PTE22" s="75" t="s">
        <v>105</v>
      </c>
      <c r="PTF22" s="75" t="s">
        <v>105</v>
      </c>
      <c r="PTG22" s="75" t="s">
        <v>105</v>
      </c>
      <c r="PTH22" s="75" t="s">
        <v>105</v>
      </c>
      <c r="PTI22" s="75" t="s">
        <v>105</v>
      </c>
      <c r="PTJ22" s="75" t="s">
        <v>105</v>
      </c>
      <c r="PTK22" s="75" t="s">
        <v>105</v>
      </c>
      <c r="PTL22" s="75" t="s">
        <v>105</v>
      </c>
      <c r="PTM22" s="75" t="s">
        <v>105</v>
      </c>
      <c r="PTN22" s="75" t="s">
        <v>105</v>
      </c>
      <c r="PTO22" s="75" t="s">
        <v>105</v>
      </c>
      <c r="PTP22" s="75" t="s">
        <v>105</v>
      </c>
      <c r="PTQ22" s="75" t="s">
        <v>105</v>
      </c>
      <c r="PTR22" s="75" t="s">
        <v>105</v>
      </c>
      <c r="PTS22" s="75" t="s">
        <v>105</v>
      </c>
      <c r="PTT22" s="75" t="s">
        <v>105</v>
      </c>
      <c r="PTU22" s="75" t="s">
        <v>105</v>
      </c>
      <c r="PTV22" s="75" t="s">
        <v>105</v>
      </c>
      <c r="PTW22" s="75" t="s">
        <v>105</v>
      </c>
      <c r="PTX22" s="75" t="s">
        <v>105</v>
      </c>
      <c r="PTY22" s="75" t="s">
        <v>105</v>
      </c>
      <c r="PTZ22" s="75" t="s">
        <v>105</v>
      </c>
      <c r="PUA22" s="75" t="s">
        <v>105</v>
      </c>
      <c r="PUB22" s="75" t="s">
        <v>105</v>
      </c>
      <c r="PUC22" s="75" t="s">
        <v>105</v>
      </c>
      <c r="PUD22" s="75" t="s">
        <v>105</v>
      </c>
      <c r="PUE22" s="75" t="s">
        <v>105</v>
      </c>
      <c r="PUF22" s="75" t="s">
        <v>105</v>
      </c>
      <c r="PUG22" s="75" t="s">
        <v>105</v>
      </c>
      <c r="PUH22" s="75" t="s">
        <v>105</v>
      </c>
      <c r="PUI22" s="75" t="s">
        <v>105</v>
      </c>
      <c r="PUJ22" s="75" t="s">
        <v>105</v>
      </c>
      <c r="PUK22" s="75" t="s">
        <v>105</v>
      </c>
      <c r="PUL22" s="75" t="s">
        <v>105</v>
      </c>
      <c r="PUM22" s="75" t="s">
        <v>105</v>
      </c>
      <c r="PUN22" s="75" t="s">
        <v>105</v>
      </c>
      <c r="PUO22" s="75" t="s">
        <v>105</v>
      </c>
      <c r="PUP22" s="75" t="s">
        <v>105</v>
      </c>
      <c r="PUQ22" s="75" t="s">
        <v>105</v>
      </c>
      <c r="PUR22" s="75" t="s">
        <v>105</v>
      </c>
      <c r="PUS22" s="75" t="s">
        <v>105</v>
      </c>
      <c r="PUT22" s="75" t="s">
        <v>105</v>
      </c>
      <c r="PUU22" s="75" t="s">
        <v>105</v>
      </c>
      <c r="PUV22" s="75" t="s">
        <v>105</v>
      </c>
      <c r="PUW22" s="75" t="s">
        <v>105</v>
      </c>
      <c r="PUX22" s="75" t="s">
        <v>105</v>
      </c>
      <c r="PUY22" s="75" t="s">
        <v>105</v>
      </c>
      <c r="PUZ22" s="75" t="s">
        <v>105</v>
      </c>
      <c r="PVA22" s="75" t="s">
        <v>105</v>
      </c>
      <c r="PVB22" s="75" t="s">
        <v>105</v>
      </c>
      <c r="PVC22" s="75" t="s">
        <v>105</v>
      </c>
      <c r="PVD22" s="75" t="s">
        <v>105</v>
      </c>
      <c r="PVE22" s="75" t="s">
        <v>105</v>
      </c>
      <c r="PVF22" s="75" t="s">
        <v>105</v>
      </c>
      <c r="PVG22" s="75" t="s">
        <v>105</v>
      </c>
      <c r="PVH22" s="75" t="s">
        <v>105</v>
      </c>
      <c r="PVI22" s="75" t="s">
        <v>105</v>
      </c>
      <c r="PVJ22" s="75" t="s">
        <v>105</v>
      </c>
      <c r="PVK22" s="75" t="s">
        <v>105</v>
      </c>
      <c r="PVL22" s="75" t="s">
        <v>105</v>
      </c>
      <c r="PVM22" s="75" t="s">
        <v>105</v>
      </c>
      <c r="PVN22" s="75" t="s">
        <v>105</v>
      </c>
      <c r="PVO22" s="75" t="s">
        <v>105</v>
      </c>
      <c r="PVP22" s="75" t="s">
        <v>105</v>
      </c>
      <c r="PVQ22" s="75" t="s">
        <v>105</v>
      </c>
      <c r="PVR22" s="75" t="s">
        <v>105</v>
      </c>
      <c r="PVS22" s="75" t="s">
        <v>105</v>
      </c>
      <c r="PVT22" s="75" t="s">
        <v>105</v>
      </c>
      <c r="PVU22" s="75" t="s">
        <v>105</v>
      </c>
      <c r="PVV22" s="75" t="s">
        <v>105</v>
      </c>
      <c r="PVW22" s="75" t="s">
        <v>105</v>
      </c>
      <c r="PVX22" s="75" t="s">
        <v>105</v>
      </c>
      <c r="PVY22" s="75" t="s">
        <v>105</v>
      </c>
      <c r="PVZ22" s="75" t="s">
        <v>105</v>
      </c>
      <c r="PWA22" s="75" t="s">
        <v>105</v>
      </c>
      <c r="PWB22" s="75" t="s">
        <v>105</v>
      </c>
      <c r="PWC22" s="75" t="s">
        <v>105</v>
      </c>
      <c r="PWD22" s="75" t="s">
        <v>105</v>
      </c>
      <c r="PWE22" s="75" t="s">
        <v>105</v>
      </c>
      <c r="PWF22" s="75" t="s">
        <v>105</v>
      </c>
      <c r="PWG22" s="75" t="s">
        <v>105</v>
      </c>
      <c r="PWH22" s="75" t="s">
        <v>105</v>
      </c>
      <c r="PWI22" s="75" t="s">
        <v>105</v>
      </c>
      <c r="PWJ22" s="75" t="s">
        <v>105</v>
      </c>
      <c r="PWK22" s="75" t="s">
        <v>105</v>
      </c>
      <c r="PWL22" s="75" t="s">
        <v>105</v>
      </c>
      <c r="PWM22" s="75" t="s">
        <v>105</v>
      </c>
      <c r="PWN22" s="75" t="s">
        <v>105</v>
      </c>
      <c r="PWO22" s="75" t="s">
        <v>105</v>
      </c>
      <c r="PWP22" s="75" t="s">
        <v>105</v>
      </c>
      <c r="PWQ22" s="75" t="s">
        <v>105</v>
      </c>
      <c r="PWR22" s="75" t="s">
        <v>105</v>
      </c>
      <c r="PWS22" s="75" t="s">
        <v>105</v>
      </c>
      <c r="PWT22" s="75" t="s">
        <v>105</v>
      </c>
      <c r="PWU22" s="75" t="s">
        <v>105</v>
      </c>
      <c r="PWV22" s="75" t="s">
        <v>105</v>
      </c>
      <c r="PWW22" s="75" t="s">
        <v>105</v>
      </c>
      <c r="PWX22" s="75" t="s">
        <v>105</v>
      </c>
      <c r="PWY22" s="75" t="s">
        <v>105</v>
      </c>
      <c r="PWZ22" s="75" t="s">
        <v>105</v>
      </c>
      <c r="PXA22" s="75" t="s">
        <v>105</v>
      </c>
      <c r="PXB22" s="75" t="s">
        <v>105</v>
      </c>
      <c r="PXC22" s="75" t="s">
        <v>105</v>
      </c>
      <c r="PXD22" s="75" t="s">
        <v>105</v>
      </c>
      <c r="PXE22" s="75" t="s">
        <v>105</v>
      </c>
      <c r="PXF22" s="75" t="s">
        <v>105</v>
      </c>
      <c r="PXG22" s="75" t="s">
        <v>105</v>
      </c>
      <c r="PXH22" s="75" t="s">
        <v>105</v>
      </c>
      <c r="PXI22" s="75" t="s">
        <v>105</v>
      </c>
      <c r="PXJ22" s="75" t="s">
        <v>105</v>
      </c>
      <c r="PXK22" s="75" t="s">
        <v>105</v>
      </c>
      <c r="PXL22" s="75" t="s">
        <v>105</v>
      </c>
      <c r="PXM22" s="75" t="s">
        <v>105</v>
      </c>
      <c r="PXN22" s="75" t="s">
        <v>105</v>
      </c>
      <c r="PXO22" s="75" t="s">
        <v>105</v>
      </c>
      <c r="PXP22" s="75" t="s">
        <v>105</v>
      </c>
      <c r="PXQ22" s="75" t="s">
        <v>105</v>
      </c>
      <c r="PXR22" s="75" t="s">
        <v>105</v>
      </c>
      <c r="PXS22" s="75" t="s">
        <v>105</v>
      </c>
      <c r="PXT22" s="75" t="s">
        <v>105</v>
      </c>
      <c r="PXU22" s="75" t="s">
        <v>105</v>
      </c>
      <c r="PXV22" s="75" t="s">
        <v>105</v>
      </c>
      <c r="PXW22" s="75" t="s">
        <v>105</v>
      </c>
      <c r="PXX22" s="75" t="s">
        <v>105</v>
      </c>
      <c r="PXY22" s="75" t="s">
        <v>105</v>
      </c>
      <c r="PXZ22" s="75" t="s">
        <v>105</v>
      </c>
      <c r="PYA22" s="75" t="s">
        <v>105</v>
      </c>
      <c r="PYB22" s="75" t="s">
        <v>105</v>
      </c>
      <c r="PYC22" s="75" t="s">
        <v>105</v>
      </c>
      <c r="PYD22" s="75" t="s">
        <v>105</v>
      </c>
      <c r="PYE22" s="75" t="s">
        <v>105</v>
      </c>
      <c r="PYF22" s="75" t="s">
        <v>105</v>
      </c>
      <c r="PYG22" s="75" t="s">
        <v>105</v>
      </c>
      <c r="PYH22" s="75" t="s">
        <v>105</v>
      </c>
      <c r="PYI22" s="75" t="s">
        <v>105</v>
      </c>
      <c r="PYJ22" s="75" t="s">
        <v>105</v>
      </c>
      <c r="PYK22" s="75" t="s">
        <v>105</v>
      </c>
      <c r="PYL22" s="75" t="s">
        <v>105</v>
      </c>
      <c r="PYM22" s="75" t="s">
        <v>105</v>
      </c>
      <c r="PYN22" s="75" t="s">
        <v>105</v>
      </c>
      <c r="PYO22" s="75" t="s">
        <v>105</v>
      </c>
      <c r="PYP22" s="75" t="s">
        <v>105</v>
      </c>
      <c r="PYQ22" s="75" t="s">
        <v>105</v>
      </c>
      <c r="PYR22" s="75" t="s">
        <v>105</v>
      </c>
      <c r="PYS22" s="75" t="s">
        <v>105</v>
      </c>
      <c r="PYT22" s="75" t="s">
        <v>105</v>
      </c>
      <c r="PYU22" s="75" t="s">
        <v>105</v>
      </c>
      <c r="PYV22" s="75" t="s">
        <v>105</v>
      </c>
      <c r="PYW22" s="75" t="s">
        <v>105</v>
      </c>
      <c r="PYX22" s="75" t="s">
        <v>105</v>
      </c>
      <c r="PYY22" s="75" t="s">
        <v>105</v>
      </c>
      <c r="PYZ22" s="75" t="s">
        <v>105</v>
      </c>
      <c r="PZA22" s="75" t="s">
        <v>105</v>
      </c>
      <c r="PZB22" s="75" t="s">
        <v>105</v>
      </c>
      <c r="PZC22" s="75" t="s">
        <v>105</v>
      </c>
      <c r="PZD22" s="75" t="s">
        <v>105</v>
      </c>
      <c r="PZE22" s="75" t="s">
        <v>105</v>
      </c>
      <c r="PZF22" s="75" t="s">
        <v>105</v>
      </c>
      <c r="PZG22" s="75" t="s">
        <v>105</v>
      </c>
      <c r="PZH22" s="75" t="s">
        <v>105</v>
      </c>
      <c r="PZI22" s="75" t="s">
        <v>105</v>
      </c>
      <c r="PZJ22" s="75" t="s">
        <v>105</v>
      </c>
      <c r="PZK22" s="75" t="s">
        <v>105</v>
      </c>
      <c r="PZL22" s="75" t="s">
        <v>105</v>
      </c>
      <c r="PZM22" s="75" t="s">
        <v>105</v>
      </c>
      <c r="PZN22" s="75" t="s">
        <v>105</v>
      </c>
      <c r="PZO22" s="75" t="s">
        <v>105</v>
      </c>
      <c r="PZP22" s="75" t="s">
        <v>105</v>
      </c>
      <c r="PZQ22" s="75" t="s">
        <v>105</v>
      </c>
      <c r="PZR22" s="75" t="s">
        <v>105</v>
      </c>
      <c r="PZS22" s="75" t="s">
        <v>105</v>
      </c>
      <c r="PZT22" s="75" t="s">
        <v>105</v>
      </c>
      <c r="PZU22" s="75" t="s">
        <v>105</v>
      </c>
      <c r="PZV22" s="75" t="s">
        <v>105</v>
      </c>
      <c r="PZW22" s="75" t="s">
        <v>105</v>
      </c>
      <c r="PZX22" s="75" t="s">
        <v>105</v>
      </c>
      <c r="PZY22" s="75" t="s">
        <v>105</v>
      </c>
      <c r="PZZ22" s="75" t="s">
        <v>105</v>
      </c>
      <c r="QAA22" s="75" t="s">
        <v>105</v>
      </c>
      <c r="QAB22" s="75" t="s">
        <v>105</v>
      </c>
      <c r="QAC22" s="75" t="s">
        <v>105</v>
      </c>
      <c r="QAD22" s="75" t="s">
        <v>105</v>
      </c>
      <c r="QAE22" s="75" t="s">
        <v>105</v>
      </c>
      <c r="QAF22" s="75" t="s">
        <v>105</v>
      </c>
      <c r="QAG22" s="75" t="s">
        <v>105</v>
      </c>
      <c r="QAH22" s="75" t="s">
        <v>105</v>
      </c>
      <c r="QAI22" s="75" t="s">
        <v>105</v>
      </c>
      <c r="QAJ22" s="75" t="s">
        <v>105</v>
      </c>
      <c r="QAK22" s="75" t="s">
        <v>105</v>
      </c>
      <c r="QAL22" s="75" t="s">
        <v>105</v>
      </c>
      <c r="QAM22" s="75" t="s">
        <v>105</v>
      </c>
      <c r="QAN22" s="75" t="s">
        <v>105</v>
      </c>
      <c r="QAO22" s="75" t="s">
        <v>105</v>
      </c>
      <c r="QAP22" s="75" t="s">
        <v>105</v>
      </c>
      <c r="QAQ22" s="75" t="s">
        <v>105</v>
      </c>
      <c r="QAR22" s="75" t="s">
        <v>105</v>
      </c>
      <c r="QAS22" s="75" t="s">
        <v>105</v>
      </c>
      <c r="QAT22" s="75" t="s">
        <v>105</v>
      </c>
      <c r="QAU22" s="75" t="s">
        <v>105</v>
      </c>
      <c r="QAV22" s="75" t="s">
        <v>105</v>
      </c>
      <c r="QAW22" s="75" t="s">
        <v>105</v>
      </c>
      <c r="QAX22" s="75" t="s">
        <v>105</v>
      </c>
      <c r="QAY22" s="75" t="s">
        <v>105</v>
      </c>
      <c r="QAZ22" s="75" t="s">
        <v>105</v>
      </c>
      <c r="QBA22" s="75" t="s">
        <v>105</v>
      </c>
      <c r="QBB22" s="75" t="s">
        <v>105</v>
      </c>
      <c r="QBC22" s="75" t="s">
        <v>105</v>
      </c>
      <c r="QBD22" s="75" t="s">
        <v>105</v>
      </c>
      <c r="QBE22" s="75" t="s">
        <v>105</v>
      </c>
      <c r="QBF22" s="75" t="s">
        <v>105</v>
      </c>
      <c r="QBG22" s="75" t="s">
        <v>105</v>
      </c>
      <c r="QBH22" s="75" t="s">
        <v>105</v>
      </c>
      <c r="QBI22" s="75" t="s">
        <v>105</v>
      </c>
      <c r="QBJ22" s="75" t="s">
        <v>105</v>
      </c>
      <c r="QBK22" s="75" t="s">
        <v>105</v>
      </c>
      <c r="QBL22" s="75" t="s">
        <v>105</v>
      </c>
      <c r="QBM22" s="75" t="s">
        <v>105</v>
      </c>
      <c r="QBN22" s="75" t="s">
        <v>105</v>
      </c>
      <c r="QBO22" s="75" t="s">
        <v>105</v>
      </c>
      <c r="QBP22" s="75" t="s">
        <v>105</v>
      </c>
      <c r="QBQ22" s="75" t="s">
        <v>105</v>
      </c>
      <c r="QBR22" s="75" t="s">
        <v>105</v>
      </c>
      <c r="QBS22" s="75" t="s">
        <v>105</v>
      </c>
      <c r="QBT22" s="75" t="s">
        <v>105</v>
      </c>
      <c r="QBU22" s="75" t="s">
        <v>105</v>
      </c>
      <c r="QBV22" s="75" t="s">
        <v>105</v>
      </c>
      <c r="QBW22" s="75" t="s">
        <v>105</v>
      </c>
      <c r="QBX22" s="75" t="s">
        <v>105</v>
      </c>
      <c r="QBY22" s="75" t="s">
        <v>105</v>
      </c>
      <c r="QBZ22" s="75" t="s">
        <v>105</v>
      </c>
      <c r="QCA22" s="75" t="s">
        <v>105</v>
      </c>
      <c r="QCB22" s="75" t="s">
        <v>105</v>
      </c>
      <c r="QCC22" s="75" t="s">
        <v>105</v>
      </c>
      <c r="QCD22" s="75" t="s">
        <v>105</v>
      </c>
      <c r="QCE22" s="75" t="s">
        <v>105</v>
      </c>
      <c r="QCF22" s="75" t="s">
        <v>105</v>
      </c>
      <c r="QCG22" s="75" t="s">
        <v>105</v>
      </c>
      <c r="QCH22" s="75" t="s">
        <v>105</v>
      </c>
      <c r="QCI22" s="75" t="s">
        <v>105</v>
      </c>
      <c r="QCJ22" s="75" t="s">
        <v>105</v>
      </c>
      <c r="QCK22" s="75" t="s">
        <v>105</v>
      </c>
      <c r="QCL22" s="75" t="s">
        <v>105</v>
      </c>
      <c r="QCM22" s="75" t="s">
        <v>105</v>
      </c>
      <c r="QCN22" s="75" t="s">
        <v>105</v>
      </c>
      <c r="QCO22" s="75" t="s">
        <v>105</v>
      </c>
      <c r="QCP22" s="75" t="s">
        <v>105</v>
      </c>
      <c r="QCQ22" s="75" t="s">
        <v>105</v>
      </c>
      <c r="QCR22" s="75" t="s">
        <v>105</v>
      </c>
      <c r="QCS22" s="75" t="s">
        <v>105</v>
      </c>
      <c r="QCT22" s="75" t="s">
        <v>105</v>
      </c>
      <c r="QCU22" s="75" t="s">
        <v>105</v>
      </c>
      <c r="QCV22" s="75" t="s">
        <v>105</v>
      </c>
      <c r="QCW22" s="75" t="s">
        <v>105</v>
      </c>
      <c r="QCX22" s="75" t="s">
        <v>105</v>
      </c>
      <c r="QCY22" s="75" t="s">
        <v>105</v>
      </c>
      <c r="QCZ22" s="75" t="s">
        <v>105</v>
      </c>
      <c r="QDA22" s="75" t="s">
        <v>105</v>
      </c>
      <c r="QDB22" s="75" t="s">
        <v>105</v>
      </c>
      <c r="QDC22" s="75" t="s">
        <v>105</v>
      </c>
      <c r="QDD22" s="75" t="s">
        <v>105</v>
      </c>
      <c r="QDE22" s="75" t="s">
        <v>105</v>
      </c>
      <c r="QDF22" s="75" t="s">
        <v>105</v>
      </c>
      <c r="QDG22" s="75" t="s">
        <v>105</v>
      </c>
      <c r="QDH22" s="75" t="s">
        <v>105</v>
      </c>
      <c r="QDI22" s="75" t="s">
        <v>105</v>
      </c>
      <c r="QDJ22" s="75" t="s">
        <v>105</v>
      </c>
      <c r="QDK22" s="75" t="s">
        <v>105</v>
      </c>
      <c r="QDL22" s="75" t="s">
        <v>105</v>
      </c>
      <c r="QDM22" s="75" t="s">
        <v>105</v>
      </c>
      <c r="QDN22" s="75" t="s">
        <v>105</v>
      </c>
      <c r="QDO22" s="75" t="s">
        <v>105</v>
      </c>
      <c r="QDP22" s="75" t="s">
        <v>105</v>
      </c>
      <c r="QDQ22" s="75" t="s">
        <v>105</v>
      </c>
      <c r="QDR22" s="75" t="s">
        <v>105</v>
      </c>
      <c r="QDS22" s="75" t="s">
        <v>105</v>
      </c>
      <c r="QDT22" s="75" t="s">
        <v>105</v>
      </c>
      <c r="QDU22" s="75" t="s">
        <v>105</v>
      </c>
      <c r="QDV22" s="75" t="s">
        <v>105</v>
      </c>
      <c r="QDW22" s="75" t="s">
        <v>105</v>
      </c>
      <c r="QDX22" s="75" t="s">
        <v>105</v>
      </c>
      <c r="QDY22" s="75" t="s">
        <v>105</v>
      </c>
      <c r="QDZ22" s="75" t="s">
        <v>105</v>
      </c>
      <c r="QEA22" s="75" t="s">
        <v>105</v>
      </c>
      <c r="QEB22" s="75" t="s">
        <v>105</v>
      </c>
      <c r="QEC22" s="75" t="s">
        <v>105</v>
      </c>
      <c r="QED22" s="75" t="s">
        <v>105</v>
      </c>
      <c r="QEE22" s="75" t="s">
        <v>105</v>
      </c>
      <c r="QEF22" s="75" t="s">
        <v>105</v>
      </c>
      <c r="QEG22" s="75" t="s">
        <v>105</v>
      </c>
      <c r="QEH22" s="75" t="s">
        <v>105</v>
      </c>
      <c r="QEI22" s="75" t="s">
        <v>105</v>
      </c>
      <c r="QEJ22" s="75" t="s">
        <v>105</v>
      </c>
      <c r="QEK22" s="75" t="s">
        <v>105</v>
      </c>
      <c r="QEL22" s="75" t="s">
        <v>105</v>
      </c>
      <c r="QEM22" s="75" t="s">
        <v>105</v>
      </c>
      <c r="QEN22" s="75" t="s">
        <v>105</v>
      </c>
      <c r="QEO22" s="75" t="s">
        <v>105</v>
      </c>
      <c r="QEP22" s="75" t="s">
        <v>105</v>
      </c>
      <c r="QEQ22" s="75" t="s">
        <v>105</v>
      </c>
      <c r="QER22" s="75" t="s">
        <v>105</v>
      </c>
      <c r="QES22" s="75" t="s">
        <v>105</v>
      </c>
      <c r="QET22" s="75" t="s">
        <v>105</v>
      </c>
      <c r="QEU22" s="75" t="s">
        <v>105</v>
      </c>
      <c r="QEV22" s="75" t="s">
        <v>105</v>
      </c>
      <c r="QEW22" s="75" t="s">
        <v>105</v>
      </c>
      <c r="QEX22" s="75" t="s">
        <v>105</v>
      </c>
      <c r="QEY22" s="75" t="s">
        <v>105</v>
      </c>
      <c r="QEZ22" s="75" t="s">
        <v>105</v>
      </c>
      <c r="QFA22" s="75" t="s">
        <v>105</v>
      </c>
      <c r="QFB22" s="75" t="s">
        <v>105</v>
      </c>
      <c r="QFC22" s="75" t="s">
        <v>105</v>
      </c>
      <c r="QFD22" s="75" t="s">
        <v>105</v>
      </c>
      <c r="QFE22" s="75" t="s">
        <v>105</v>
      </c>
      <c r="QFF22" s="75" t="s">
        <v>105</v>
      </c>
      <c r="QFG22" s="75" t="s">
        <v>105</v>
      </c>
      <c r="QFH22" s="75" t="s">
        <v>105</v>
      </c>
      <c r="QFI22" s="75" t="s">
        <v>105</v>
      </c>
      <c r="QFJ22" s="75" t="s">
        <v>105</v>
      </c>
      <c r="QFK22" s="75" t="s">
        <v>105</v>
      </c>
      <c r="QFL22" s="75" t="s">
        <v>105</v>
      </c>
      <c r="QFM22" s="75" t="s">
        <v>105</v>
      </c>
      <c r="QFN22" s="75" t="s">
        <v>105</v>
      </c>
      <c r="QFO22" s="75" t="s">
        <v>105</v>
      </c>
      <c r="QFP22" s="75" t="s">
        <v>105</v>
      </c>
      <c r="QFQ22" s="75" t="s">
        <v>105</v>
      </c>
      <c r="QFR22" s="75" t="s">
        <v>105</v>
      </c>
      <c r="QFS22" s="75" t="s">
        <v>105</v>
      </c>
      <c r="QFT22" s="75" t="s">
        <v>105</v>
      </c>
      <c r="QFU22" s="75" t="s">
        <v>105</v>
      </c>
      <c r="QFV22" s="75" t="s">
        <v>105</v>
      </c>
      <c r="QFW22" s="75" t="s">
        <v>105</v>
      </c>
      <c r="QFX22" s="75" t="s">
        <v>105</v>
      </c>
      <c r="QFY22" s="75" t="s">
        <v>105</v>
      </c>
      <c r="QFZ22" s="75" t="s">
        <v>105</v>
      </c>
      <c r="QGA22" s="75" t="s">
        <v>105</v>
      </c>
      <c r="QGB22" s="75" t="s">
        <v>105</v>
      </c>
      <c r="QGC22" s="75" t="s">
        <v>105</v>
      </c>
      <c r="QGD22" s="75" t="s">
        <v>105</v>
      </c>
      <c r="QGE22" s="75" t="s">
        <v>105</v>
      </c>
      <c r="QGF22" s="75" t="s">
        <v>105</v>
      </c>
      <c r="QGG22" s="75" t="s">
        <v>105</v>
      </c>
      <c r="QGH22" s="75" t="s">
        <v>105</v>
      </c>
      <c r="QGI22" s="75" t="s">
        <v>105</v>
      </c>
      <c r="QGJ22" s="75" t="s">
        <v>105</v>
      </c>
      <c r="QGK22" s="75" t="s">
        <v>105</v>
      </c>
      <c r="QGL22" s="75" t="s">
        <v>105</v>
      </c>
      <c r="QGM22" s="75" t="s">
        <v>105</v>
      </c>
      <c r="QGN22" s="75" t="s">
        <v>105</v>
      </c>
      <c r="QGO22" s="75" t="s">
        <v>105</v>
      </c>
      <c r="QGP22" s="75" t="s">
        <v>105</v>
      </c>
      <c r="QGQ22" s="75" t="s">
        <v>105</v>
      </c>
      <c r="QGR22" s="75" t="s">
        <v>105</v>
      </c>
      <c r="QGS22" s="75" t="s">
        <v>105</v>
      </c>
      <c r="QGT22" s="75" t="s">
        <v>105</v>
      </c>
      <c r="QGU22" s="75" t="s">
        <v>105</v>
      </c>
      <c r="QGV22" s="75" t="s">
        <v>105</v>
      </c>
      <c r="QGW22" s="75" t="s">
        <v>105</v>
      </c>
      <c r="QGX22" s="75" t="s">
        <v>105</v>
      </c>
      <c r="QGY22" s="75" t="s">
        <v>105</v>
      </c>
      <c r="QGZ22" s="75" t="s">
        <v>105</v>
      </c>
      <c r="QHA22" s="75" t="s">
        <v>105</v>
      </c>
      <c r="QHB22" s="75" t="s">
        <v>105</v>
      </c>
      <c r="QHC22" s="75" t="s">
        <v>105</v>
      </c>
      <c r="QHD22" s="75" t="s">
        <v>105</v>
      </c>
      <c r="QHE22" s="75" t="s">
        <v>105</v>
      </c>
      <c r="QHF22" s="75" t="s">
        <v>105</v>
      </c>
      <c r="QHG22" s="75" t="s">
        <v>105</v>
      </c>
      <c r="QHH22" s="75" t="s">
        <v>105</v>
      </c>
      <c r="QHI22" s="75" t="s">
        <v>105</v>
      </c>
      <c r="QHJ22" s="75" t="s">
        <v>105</v>
      </c>
      <c r="QHK22" s="75" t="s">
        <v>105</v>
      </c>
      <c r="QHL22" s="75" t="s">
        <v>105</v>
      </c>
      <c r="QHM22" s="75" t="s">
        <v>105</v>
      </c>
      <c r="QHN22" s="75" t="s">
        <v>105</v>
      </c>
      <c r="QHO22" s="75" t="s">
        <v>105</v>
      </c>
      <c r="QHP22" s="75" t="s">
        <v>105</v>
      </c>
      <c r="QHQ22" s="75" t="s">
        <v>105</v>
      </c>
      <c r="QHR22" s="75" t="s">
        <v>105</v>
      </c>
      <c r="QHS22" s="75" t="s">
        <v>105</v>
      </c>
      <c r="QHT22" s="75" t="s">
        <v>105</v>
      </c>
      <c r="QHU22" s="75" t="s">
        <v>105</v>
      </c>
      <c r="QHV22" s="75" t="s">
        <v>105</v>
      </c>
      <c r="QHW22" s="75" t="s">
        <v>105</v>
      </c>
      <c r="QHX22" s="75" t="s">
        <v>105</v>
      </c>
      <c r="QHY22" s="75" t="s">
        <v>105</v>
      </c>
      <c r="QHZ22" s="75" t="s">
        <v>105</v>
      </c>
      <c r="QIA22" s="75" t="s">
        <v>105</v>
      </c>
      <c r="QIB22" s="75" t="s">
        <v>105</v>
      </c>
      <c r="QIC22" s="75" t="s">
        <v>105</v>
      </c>
      <c r="QID22" s="75" t="s">
        <v>105</v>
      </c>
      <c r="QIE22" s="75" t="s">
        <v>105</v>
      </c>
      <c r="QIF22" s="75" t="s">
        <v>105</v>
      </c>
      <c r="QIG22" s="75" t="s">
        <v>105</v>
      </c>
      <c r="QIH22" s="75" t="s">
        <v>105</v>
      </c>
      <c r="QII22" s="75" t="s">
        <v>105</v>
      </c>
      <c r="QIJ22" s="75" t="s">
        <v>105</v>
      </c>
      <c r="QIK22" s="75" t="s">
        <v>105</v>
      </c>
      <c r="QIL22" s="75" t="s">
        <v>105</v>
      </c>
      <c r="QIM22" s="75" t="s">
        <v>105</v>
      </c>
      <c r="QIN22" s="75" t="s">
        <v>105</v>
      </c>
      <c r="QIO22" s="75" t="s">
        <v>105</v>
      </c>
      <c r="QIP22" s="75" t="s">
        <v>105</v>
      </c>
      <c r="QIQ22" s="75" t="s">
        <v>105</v>
      </c>
      <c r="QIR22" s="75" t="s">
        <v>105</v>
      </c>
      <c r="QIS22" s="75" t="s">
        <v>105</v>
      </c>
      <c r="QIT22" s="75" t="s">
        <v>105</v>
      </c>
      <c r="QIU22" s="75" t="s">
        <v>105</v>
      </c>
      <c r="QIV22" s="75" t="s">
        <v>105</v>
      </c>
      <c r="QIW22" s="75" t="s">
        <v>105</v>
      </c>
      <c r="QIX22" s="75" t="s">
        <v>105</v>
      </c>
      <c r="QIY22" s="75" t="s">
        <v>105</v>
      </c>
      <c r="QIZ22" s="75" t="s">
        <v>105</v>
      </c>
      <c r="QJA22" s="75" t="s">
        <v>105</v>
      </c>
      <c r="QJB22" s="75" t="s">
        <v>105</v>
      </c>
      <c r="QJC22" s="75" t="s">
        <v>105</v>
      </c>
      <c r="QJD22" s="75" t="s">
        <v>105</v>
      </c>
      <c r="QJE22" s="75" t="s">
        <v>105</v>
      </c>
      <c r="QJF22" s="75" t="s">
        <v>105</v>
      </c>
      <c r="QJG22" s="75" t="s">
        <v>105</v>
      </c>
      <c r="QJH22" s="75" t="s">
        <v>105</v>
      </c>
      <c r="QJI22" s="75" t="s">
        <v>105</v>
      </c>
      <c r="QJJ22" s="75" t="s">
        <v>105</v>
      </c>
      <c r="QJK22" s="75" t="s">
        <v>105</v>
      </c>
      <c r="QJL22" s="75" t="s">
        <v>105</v>
      </c>
      <c r="QJM22" s="75" t="s">
        <v>105</v>
      </c>
      <c r="QJN22" s="75" t="s">
        <v>105</v>
      </c>
      <c r="QJO22" s="75" t="s">
        <v>105</v>
      </c>
      <c r="QJP22" s="75" t="s">
        <v>105</v>
      </c>
      <c r="QJQ22" s="75" t="s">
        <v>105</v>
      </c>
      <c r="QJR22" s="75" t="s">
        <v>105</v>
      </c>
      <c r="QJS22" s="75" t="s">
        <v>105</v>
      </c>
      <c r="QJT22" s="75" t="s">
        <v>105</v>
      </c>
      <c r="QJU22" s="75" t="s">
        <v>105</v>
      </c>
      <c r="QJV22" s="75" t="s">
        <v>105</v>
      </c>
      <c r="QJW22" s="75" t="s">
        <v>105</v>
      </c>
      <c r="QJX22" s="75" t="s">
        <v>105</v>
      </c>
      <c r="QJY22" s="75" t="s">
        <v>105</v>
      </c>
      <c r="QJZ22" s="75" t="s">
        <v>105</v>
      </c>
      <c r="QKA22" s="75" t="s">
        <v>105</v>
      </c>
      <c r="QKB22" s="75" t="s">
        <v>105</v>
      </c>
      <c r="QKC22" s="75" t="s">
        <v>105</v>
      </c>
      <c r="QKD22" s="75" t="s">
        <v>105</v>
      </c>
      <c r="QKE22" s="75" t="s">
        <v>105</v>
      </c>
      <c r="QKF22" s="75" t="s">
        <v>105</v>
      </c>
      <c r="QKG22" s="75" t="s">
        <v>105</v>
      </c>
      <c r="QKH22" s="75" t="s">
        <v>105</v>
      </c>
      <c r="QKI22" s="75" t="s">
        <v>105</v>
      </c>
      <c r="QKJ22" s="75" t="s">
        <v>105</v>
      </c>
      <c r="QKK22" s="75" t="s">
        <v>105</v>
      </c>
      <c r="QKL22" s="75" t="s">
        <v>105</v>
      </c>
      <c r="QKM22" s="75" t="s">
        <v>105</v>
      </c>
      <c r="QKN22" s="75" t="s">
        <v>105</v>
      </c>
      <c r="QKO22" s="75" t="s">
        <v>105</v>
      </c>
      <c r="QKP22" s="75" t="s">
        <v>105</v>
      </c>
      <c r="QKQ22" s="75" t="s">
        <v>105</v>
      </c>
      <c r="QKR22" s="75" t="s">
        <v>105</v>
      </c>
      <c r="QKS22" s="75" t="s">
        <v>105</v>
      </c>
      <c r="QKT22" s="75" t="s">
        <v>105</v>
      </c>
      <c r="QKU22" s="75" t="s">
        <v>105</v>
      </c>
      <c r="QKV22" s="75" t="s">
        <v>105</v>
      </c>
      <c r="QKW22" s="75" t="s">
        <v>105</v>
      </c>
      <c r="QKX22" s="75" t="s">
        <v>105</v>
      </c>
      <c r="QKY22" s="75" t="s">
        <v>105</v>
      </c>
      <c r="QKZ22" s="75" t="s">
        <v>105</v>
      </c>
      <c r="QLA22" s="75" t="s">
        <v>105</v>
      </c>
      <c r="QLB22" s="75" t="s">
        <v>105</v>
      </c>
      <c r="QLC22" s="75" t="s">
        <v>105</v>
      </c>
      <c r="QLD22" s="75" t="s">
        <v>105</v>
      </c>
      <c r="QLE22" s="75" t="s">
        <v>105</v>
      </c>
      <c r="QLF22" s="75" t="s">
        <v>105</v>
      </c>
      <c r="QLG22" s="75" t="s">
        <v>105</v>
      </c>
      <c r="QLH22" s="75" t="s">
        <v>105</v>
      </c>
      <c r="QLI22" s="75" t="s">
        <v>105</v>
      </c>
      <c r="QLJ22" s="75" t="s">
        <v>105</v>
      </c>
      <c r="QLK22" s="75" t="s">
        <v>105</v>
      </c>
      <c r="QLL22" s="75" t="s">
        <v>105</v>
      </c>
      <c r="QLM22" s="75" t="s">
        <v>105</v>
      </c>
      <c r="QLN22" s="75" t="s">
        <v>105</v>
      </c>
      <c r="QLO22" s="75" t="s">
        <v>105</v>
      </c>
      <c r="QLP22" s="75" t="s">
        <v>105</v>
      </c>
      <c r="QLQ22" s="75" t="s">
        <v>105</v>
      </c>
      <c r="QLR22" s="75" t="s">
        <v>105</v>
      </c>
      <c r="QLS22" s="75" t="s">
        <v>105</v>
      </c>
      <c r="QLT22" s="75" t="s">
        <v>105</v>
      </c>
      <c r="QLU22" s="75" t="s">
        <v>105</v>
      </c>
      <c r="QLV22" s="75" t="s">
        <v>105</v>
      </c>
      <c r="QLW22" s="75" t="s">
        <v>105</v>
      </c>
      <c r="QLX22" s="75" t="s">
        <v>105</v>
      </c>
      <c r="QLY22" s="75" t="s">
        <v>105</v>
      </c>
      <c r="QLZ22" s="75" t="s">
        <v>105</v>
      </c>
      <c r="QMA22" s="75" t="s">
        <v>105</v>
      </c>
      <c r="QMB22" s="75" t="s">
        <v>105</v>
      </c>
      <c r="QMC22" s="75" t="s">
        <v>105</v>
      </c>
      <c r="QMD22" s="75" t="s">
        <v>105</v>
      </c>
      <c r="QME22" s="75" t="s">
        <v>105</v>
      </c>
      <c r="QMF22" s="75" t="s">
        <v>105</v>
      </c>
      <c r="QMG22" s="75" t="s">
        <v>105</v>
      </c>
      <c r="QMH22" s="75" t="s">
        <v>105</v>
      </c>
      <c r="QMI22" s="75" t="s">
        <v>105</v>
      </c>
      <c r="QMJ22" s="75" t="s">
        <v>105</v>
      </c>
      <c r="QMK22" s="75" t="s">
        <v>105</v>
      </c>
      <c r="QML22" s="75" t="s">
        <v>105</v>
      </c>
      <c r="QMM22" s="75" t="s">
        <v>105</v>
      </c>
      <c r="QMN22" s="75" t="s">
        <v>105</v>
      </c>
      <c r="QMO22" s="75" t="s">
        <v>105</v>
      </c>
      <c r="QMP22" s="75" t="s">
        <v>105</v>
      </c>
      <c r="QMQ22" s="75" t="s">
        <v>105</v>
      </c>
      <c r="QMR22" s="75" t="s">
        <v>105</v>
      </c>
      <c r="QMS22" s="75" t="s">
        <v>105</v>
      </c>
      <c r="QMT22" s="75" t="s">
        <v>105</v>
      </c>
      <c r="QMU22" s="75" t="s">
        <v>105</v>
      </c>
      <c r="QMV22" s="75" t="s">
        <v>105</v>
      </c>
      <c r="QMW22" s="75" t="s">
        <v>105</v>
      </c>
      <c r="QMX22" s="75" t="s">
        <v>105</v>
      </c>
      <c r="QMY22" s="75" t="s">
        <v>105</v>
      </c>
      <c r="QMZ22" s="75" t="s">
        <v>105</v>
      </c>
      <c r="QNA22" s="75" t="s">
        <v>105</v>
      </c>
      <c r="QNB22" s="75" t="s">
        <v>105</v>
      </c>
      <c r="QNC22" s="75" t="s">
        <v>105</v>
      </c>
      <c r="QND22" s="75" t="s">
        <v>105</v>
      </c>
      <c r="QNE22" s="75" t="s">
        <v>105</v>
      </c>
      <c r="QNF22" s="75" t="s">
        <v>105</v>
      </c>
      <c r="QNG22" s="75" t="s">
        <v>105</v>
      </c>
      <c r="QNH22" s="75" t="s">
        <v>105</v>
      </c>
      <c r="QNI22" s="75" t="s">
        <v>105</v>
      </c>
      <c r="QNJ22" s="75" t="s">
        <v>105</v>
      </c>
      <c r="QNK22" s="75" t="s">
        <v>105</v>
      </c>
      <c r="QNL22" s="75" t="s">
        <v>105</v>
      </c>
      <c r="QNM22" s="75" t="s">
        <v>105</v>
      </c>
      <c r="QNN22" s="75" t="s">
        <v>105</v>
      </c>
      <c r="QNO22" s="75" t="s">
        <v>105</v>
      </c>
      <c r="QNP22" s="75" t="s">
        <v>105</v>
      </c>
      <c r="QNQ22" s="75" t="s">
        <v>105</v>
      </c>
      <c r="QNR22" s="75" t="s">
        <v>105</v>
      </c>
      <c r="QNS22" s="75" t="s">
        <v>105</v>
      </c>
      <c r="QNT22" s="75" t="s">
        <v>105</v>
      </c>
      <c r="QNU22" s="75" t="s">
        <v>105</v>
      </c>
      <c r="QNV22" s="75" t="s">
        <v>105</v>
      </c>
      <c r="QNW22" s="75" t="s">
        <v>105</v>
      </c>
      <c r="QNX22" s="75" t="s">
        <v>105</v>
      </c>
      <c r="QNY22" s="75" t="s">
        <v>105</v>
      </c>
      <c r="QNZ22" s="75" t="s">
        <v>105</v>
      </c>
      <c r="QOA22" s="75" t="s">
        <v>105</v>
      </c>
      <c r="QOB22" s="75" t="s">
        <v>105</v>
      </c>
      <c r="QOC22" s="75" t="s">
        <v>105</v>
      </c>
      <c r="QOD22" s="75" t="s">
        <v>105</v>
      </c>
      <c r="QOE22" s="75" t="s">
        <v>105</v>
      </c>
      <c r="QOF22" s="75" t="s">
        <v>105</v>
      </c>
      <c r="QOG22" s="75" t="s">
        <v>105</v>
      </c>
      <c r="QOH22" s="75" t="s">
        <v>105</v>
      </c>
      <c r="QOI22" s="75" t="s">
        <v>105</v>
      </c>
      <c r="QOJ22" s="75" t="s">
        <v>105</v>
      </c>
      <c r="QOK22" s="75" t="s">
        <v>105</v>
      </c>
      <c r="QOL22" s="75" t="s">
        <v>105</v>
      </c>
      <c r="QOM22" s="75" t="s">
        <v>105</v>
      </c>
      <c r="QON22" s="75" t="s">
        <v>105</v>
      </c>
      <c r="QOO22" s="75" t="s">
        <v>105</v>
      </c>
      <c r="QOP22" s="75" t="s">
        <v>105</v>
      </c>
      <c r="QOQ22" s="75" t="s">
        <v>105</v>
      </c>
      <c r="QOR22" s="75" t="s">
        <v>105</v>
      </c>
      <c r="QOS22" s="75" t="s">
        <v>105</v>
      </c>
      <c r="QOT22" s="75" t="s">
        <v>105</v>
      </c>
      <c r="QOU22" s="75" t="s">
        <v>105</v>
      </c>
      <c r="QOV22" s="75" t="s">
        <v>105</v>
      </c>
      <c r="QOW22" s="75" t="s">
        <v>105</v>
      </c>
      <c r="QOX22" s="75" t="s">
        <v>105</v>
      </c>
      <c r="QOY22" s="75" t="s">
        <v>105</v>
      </c>
      <c r="QOZ22" s="75" t="s">
        <v>105</v>
      </c>
      <c r="QPA22" s="75" t="s">
        <v>105</v>
      </c>
      <c r="QPB22" s="75" t="s">
        <v>105</v>
      </c>
      <c r="QPC22" s="75" t="s">
        <v>105</v>
      </c>
      <c r="QPD22" s="75" t="s">
        <v>105</v>
      </c>
      <c r="QPE22" s="75" t="s">
        <v>105</v>
      </c>
      <c r="QPF22" s="75" t="s">
        <v>105</v>
      </c>
      <c r="QPG22" s="75" t="s">
        <v>105</v>
      </c>
      <c r="QPH22" s="75" t="s">
        <v>105</v>
      </c>
      <c r="QPI22" s="75" t="s">
        <v>105</v>
      </c>
      <c r="QPJ22" s="75" t="s">
        <v>105</v>
      </c>
      <c r="QPK22" s="75" t="s">
        <v>105</v>
      </c>
      <c r="QPL22" s="75" t="s">
        <v>105</v>
      </c>
      <c r="QPM22" s="75" t="s">
        <v>105</v>
      </c>
      <c r="QPN22" s="75" t="s">
        <v>105</v>
      </c>
      <c r="QPO22" s="75" t="s">
        <v>105</v>
      </c>
      <c r="QPP22" s="75" t="s">
        <v>105</v>
      </c>
      <c r="QPQ22" s="75" t="s">
        <v>105</v>
      </c>
      <c r="QPR22" s="75" t="s">
        <v>105</v>
      </c>
      <c r="QPS22" s="75" t="s">
        <v>105</v>
      </c>
      <c r="QPT22" s="75" t="s">
        <v>105</v>
      </c>
      <c r="QPU22" s="75" t="s">
        <v>105</v>
      </c>
      <c r="QPV22" s="75" t="s">
        <v>105</v>
      </c>
      <c r="QPW22" s="75" t="s">
        <v>105</v>
      </c>
      <c r="QPX22" s="75" t="s">
        <v>105</v>
      </c>
      <c r="QPY22" s="75" t="s">
        <v>105</v>
      </c>
      <c r="QPZ22" s="75" t="s">
        <v>105</v>
      </c>
      <c r="QQA22" s="75" t="s">
        <v>105</v>
      </c>
      <c r="QQB22" s="75" t="s">
        <v>105</v>
      </c>
      <c r="QQC22" s="75" t="s">
        <v>105</v>
      </c>
      <c r="QQD22" s="75" t="s">
        <v>105</v>
      </c>
      <c r="QQE22" s="75" t="s">
        <v>105</v>
      </c>
      <c r="QQF22" s="75" t="s">
        <v>105</v>
      </c>
      <c r="QQG22" s="75" t="s">
        <v>105</v>
      </c>
      <c r="QQH22" s="75" t="s">
        <v>105</v>
      </c>
      <c r="QQI22" s="75" t="s">
        <v>105</v>
      </c>
      <c r="QQJ22" s="75" t="s">
        <v>105</v>
      </c>
      <c r="QQK22" s="75" t="s">
        <v>105</v>
      </c>
      <c r="QQL22" s="75" t="s">
        <v>105</v>
      </c>
      <c r="QQM22" s="75" t="s">
        <v>105</v>
      </c>
      <c r="QQN22" s="75" t="s">
        <v>105</v>
      </c>
      <c r="QQO22" s="75" t="s">
        <v>105</v>
      </c>
      <c r="QQP22" s="75" t="s">
        <v>105</v>
      </c>
      <c r="QQQ22" s="75" t="s">
        <v>105</v>
      </c>
      <c r="QQR22" s="75" t="s">
        <v>105</v>
      </c>
      <c r="QQS22" s="75" t="s">
        <v>105</v>
      </c>
      <c r="QQT22" s="75" t="s">
        <v>105</v>
      </c>
      <c r="QQU22" s="75" t="s">
        <v>105</v>
      </c>
      <c r="QQV22" s="75" t="s">
        <v>105</v>
      </c>
      <c r="QQW22" s="75" t="s">
        <v>105</v>
      </c>
      <c r="QQX22" s="75" t="s">
        <v>105</v>
      </c>
      <c r="QQY22" s="75" t="s">
        <v>105</v>
      </c>
      <c r="QQZ22" s="75" t="s">
        <v>105</v>
      </c>
      <c r="QRA22" s="75" t="s">
        <v>105</v>
      </c>
      <c r="QRB22" s="75" t="s">
        <v>105</v>
      </c>
      <c r="QRC22" s="75" t="s">
        <v>105</v>
      </c>
      <c r="QRD22" s="75" t="s">
        <v>105</v>
      </c>
      <c r="QRE22" s="75" t="s">
        <v>105</v>
      </c>
      <c r="QRF22" s="75" t="s">
        <v>105</v>
      </c>
      <c r="QRG22" s="75" t="s">
        <v>105</v>
      </c>
      <c r="QRH22" s="75" t="s">
        <v>105</v>
      </c>
      <c r="QRI22" s="75" t="s">
        <v>105</v>
      </c>
      <c r="QRJ22" s="75" t="s">
        <v>105</v>
      </c>
      <c r="QRK22" s="75" t="s">
        <v>105</v>
      </c>
      <c r="QRL22" s="75" t="s">
        <v>105</v>
      </c>
      <c r="QRM22" s="75" t="s">
        <v>105</v>
      </c>
      <c r="QRN22" s="75" t="s">
        <v>105</v>
      </c>
      <c r="QRO22" s="75" t="s">
        <v>105</v>
      </c>
      <c r="QRP22" s="75" t="s">
        <v>105</v>
      </c>
      <c r="QRQ22" s="75" t="s">
        <v>105</v>
      </c>
      <c r="QRR22" s="75" t="s">
        <v>105</v>
      </c>
      <c r="QRS22" s="75" t="s">
        <v>105</v>
      </c>
      <c r="QRT22" s="75" t="s">
        <v>105</v>
      </c>
      <c r="QRU22" s="75" t="s">
        <v>105</v>
      </c>
      <c r="QRV22" s="75" t="s">
        <v>105</v>
      </c>
      <c r="QRW22" s="75" t="s">
        <v>105</v>
      </c>
      <c r="QRX22" s="75" t="s">
        <v>105</v>
      </c>
      <c r="QRY22" s="75" t="s">
        <v>105</v>
      </c>
      <c r="QRZ22" s="75" t="s">
        <v>105</v>
      </c>
      <c r="QSA22" s="75" t="s">
        <v>105</v>
      </c>
      <c r="QSB22" s="75" t="s">
        <v>105</v>
      </c>
      <c r="QSC22" s="75" t="s">
        <v>105</v>
      </c>
      <c r="QSD22" s="75" t="s">
        <v>105</v>
      </c>
      <c r="QSE22" s="75" t="s">
        <v>105</v>
      </c>
      <c r="QSF22" s="75" t="s">
        <v>105</v>
      </c>
      <c r="QSG22" s="75" t="s">
        <v>105</v>
      </c>
      <c r="QSH22" s="75" t="s">
        <v>105</v>
      </c>
      <c r="QSI22" s="75" t="s">
        <v>105</v>
      </c>
      <c r="QSJ22" s="75" t="s">
        <v>105</v>
      </c>
      <c r="QSK22" s="75" t="s">
        <v>105</v>
      </c>
      <c r="QSL22" s="75" t="s">
        <v>105</v>
      </c>
      <c r="QSM22" s="75" t="s">
        <v>105</v>
      </c>
      <c r="QSN22" s="75" t="s">
        <v>105</v>
      </c>
      <c r="QSO22" s="75" t="s">
        <v>105</v>
      </c>
      <c r="QSP22" s="75" t="s">
        <v>105</v>
      </c>
      <c r="QSQ22" s="75" t="s">
        <v>105</v>
      </c>
      <c r="QSR22" s="75" t="s">
        <v>105</v>
      </c>
      <c r="QSS22" s="75" t="s">
        <v>105</v>
      </c>
      <c r="QST22" s="75" t="s">
        <v>105</v>
      </c>
      <c r="QSU22" s="75" t="s">
        <v>105</v>
      </c>
      <c r="QSV22" s="75" t="s">
        <v>105</v>
      </c>
      <c r="QSW22" s="75" t="s">
        <v>105</v>
      </c>
      <c r="QSX22" s="75" t="s">
        <v>105</v>
      </c>
      <c r="QSY22" s="75" t="s">
        <v>105</v>
      </c>
      <c r="QSZ22" s="75" t="s">
        <v>105</v>
      </c>
      <c r="QTA22" s="75" t="s">
        <v>105</v>
      </c>
      <c r="QTB22" s="75" t="s">
        <v>105</v>
      </c>
      <c r="QTC22" s="75" t="s">
        <v>105</v>
      </c>
      <c r="QTD22" s="75" t="s">
        <v>105</v>
      </c>
      <c r="QTE22" s="75" t="s">
        <v>105</v>
      </c>
      <c r="QTF22" s="75" t="s">
        <v>105</v>
      </c>
      <c r="QTG22" s="75" t="s">
        <v>105</v>
      </c>
      <c r="QTH22" s="75" t="s">
        <v>105</v>
      </c>
      <c r="QTI22" s="75" t="s">
        <v>105</v>
      </c>
      <c r="QTJ22" s="75" t="s">
        <v>105</v>
      </c>
      <c r="QTK22" s="75" t="s">
        <v>105</v>
      </c>
      <c r="QTL22" s="75" t="s">
        <v>105</v>
      </c>
      <c r="QTM22" s="75" t="s">
        <v>105</v>
      </c>
      <c r="QTN22" s="75" t="s">
        <v>105</v>
      </c>
      <c r="QTO22" s="75" t="s">
        <v>105</v>
      </c>
      <c r="QTP22" s="75" t="s">
        <v>105</v>
      </c>
      <c r="QTQ22" s="75" t="s">
        <v>105</v>
      </c>
      <c r="QTR22" s="75" t="s">
        <v>105</v>
      </c>
      <c r="QTS22" s="75" t="s">
        <v>105</v>
      </c>
      <c r="QTT22" s="75" t="s">
        <v>105</v>
      </c>
      <c r="QTU22" s="75" t="s">
        <v>105</v>
      </c>
      <c r="QTV22" s="75" t="s">
        <v>105</v>
      </c>
      <c r="QTW22" s="75" t="s">
        <v>105</v>
      </c>
      <c r="QTX22" s="75" t="s">
        <v>105</v>
      </c>
      <c r="QTY22" s="75" t="s">
        <v>105</v>
      </c>
      <c r="QTZ22" s="75" t="s">
        <v>105</v>
      </c>
      <c r="QUA22" s="75" t="s">
        <v>105</v>
      </c>
      <c r="QUB22" s="75" t="s">
        <v>105</v>
      </c>
      <c r="QUC22" s="75" t="s">
        <v>105</v>
      </c>
      <c r="QUD22" s="75" t="s">
        <v>105</v>
      </c>
      <c r="QUE22" s="75" t="s">
        <v>105</v>
      </c>
      <c r="QUF22" s="75" t="s">
        <v>105</v>
      </c>
      <c r="QUG22" s="75" t="s">
        <v>105</v>
      </c>
      <c r="QUH22" s="75" t="s">
        <v>105</v>
      </c>
      <c r="QUI22" s="75" t="s">
        <v>105</v>
      </c>
      <c r="QUJ22" s="75" t="s">
        <v>105</v>
      </c>
      <c r="QUK22" s="75" t="s">
        <v>105</v>
      </c>
      <c r="QUL22" s="75" t="s">
        <v>105</v>
      </c>
      <c r="QUM22" s="75" t="s">
        <v>105</v>
      </c>
      <c r="QUN22" s="75" t="s">
        <v>105</v>
      </c>
      <c r="QUO22" s="75" t="s">
        <v>105</v>
      </c>
      <c r="QUP22" s="75" t="s">
        <v>105</v>
      </c>
      <c r="QUQ22" s="75" t="s">
        <v>105</v>
      </c>
      <c r="QUR22" s="75" t="s">
        <v>105</v>
      </c>
      <c r="QUS22" s="75" t="s">
        <v>105</v>
      </c>
      <c r="QUT22" s="75" t="s">
        <v>105</v>
      </c>
      <c r="QUU22" s="75" t="s">
        <v>105</v>
      </c>
      <c r="QUV22" s="75" t="s">
        <v>105</v>
      </c>
      <c r="QUW22" s="75" t="s">
        <v>105</v>
      </c>
      <c r="QUX22" s="75" t="s">
        <v>105</v>
      </c>
      <c r="QUY22" s="75" t="s">
        <v>105</v>
      </c>
      <c r="QUZ22" s="75" t="s">
        <v>105</v>
      </c>
      <c r="QVA22" s="75" t="s">
        <v>105</v>
      </c>
      <c r="QVB22" s="75" t="s">
        <v>105</v>
      </c>
      <c r="QVC22" s="75" t="s">
        <v>105</v>
      </c>
      <c r="QVD22" s="75" t="s">
        <v>105</v>
      </c>
      <c r="QVE22" s="75" t="s">
        <v>105</v>
      </c>
      <c r="QVF22" s="75" t="s">
        <v>105</v>
      </c>
      <c r="QVG22" s="75" t="s">
        <v>105</v>
      </c>
      <c r="QVH22" s="75" t="s">
        <v>105</v>
      </c>
      <c r="QVI22" s="75" t="s">
        <v>105</v>
      </c>
      <c r="QVJ22" s="75" t="s">
        <v>105</v>
      </c>
      <c r="QVK22" s="75" t="s">
        <v>105</v>
      </c>
      <c r="QVL22" s="75" t="s">
        <v>105</v>
      </c>
      <c r="QVM22" s="75" t="s">
        <v>105</v>
      </c>
      <c r="QVN22" s="75" t="s">
        <v>105</v>
      </c>
      <c r="QVO22" s="75" t="s">
        <v>105</v>
      </c>
      <c r="QVP22" s="75" t="s">
        <v>105</v>
      </c>
      <c r="QVQ22" s="75" t="s">
        <v>105</v>
      </c>
      <c r="QVR22" s="75" t="s">
        <v>105</v>
      </c>
      <c r="QVS22" s="75" t="s">
        <v>105</v>
      </c>
      <c r="QVT22" s="75" t="s">
        <v>105</v>
      </c>
      <c r="QVU22" s="75" t="s">
        <v>105</v>
      </c>
      <c r="QVV22" s="75" t="s">
        <v>105</v>
      </c>
      <c r="QVW22" s="75" t="s">
        <v>105</v>
      </c>
      <c r="QVX22" s="75" t="s">
        <v>105</v>
      </c>
      <c r="QVY22" s="75" t="s">
        <v>105</v>
      </c>
      <c r="QVZ22" s="75" t="s">
        <v>105</v>
      </c>
      <c r="QWA22" s="75" t="s">
        <v>105</v>
      </c>
      <c r="QWB22" s="75" t="s">
        <v>105</v>
      </c>
      <c r="QWC22" s="75" t="s">
        <v>105</v>
      </c>
      <c r="QWD22" s="75" t="s">
        <v>105</v>
      </c>
      <c r="QWE22" s="75" t="s">
        <v>105</v>
      </c>
      <c r="QWF22" s="75" t="s">
        <v>105</v>
      </c>
      <c r="QWG22" s="75" t="s">
        <v>105</v>
      </c>
      <c r="QWH22" s="75" t="s">
        <v>105</v>
      </c>
      <c r="QWI22" s="75" t="s">
        <v>105</v>
      </c>
      <c r="QWJ22" s="75" t="s">
        <v>105</v>
      </c>
      <c r="QWK22" s="75" t="s">
        <v>105</v>
      </c>
      <c r="QWL22" s="75" t="s">
        <v>105</v>
      </c>
      <c r="QWM22" s="75" t="s">
        <v>105</v>
      </c>
      <c r="QWN22" s="75" t="s">
        <v>105</v>
      </c>
      <c r="QWO22" s="75" t="s">
        <v>105</v>
      </c>
      <c r="QWP22" s="75" t="s">
        <v>105</v>
      </c>
      <c r="QWQ22" s="75" t="s">
        <v>105</v>
      </c>
      <c r="QWR22" s="75" t="s">
        <v>105</v>
      </c>
      <c r="QWS22" s="75" t="s">
        <v>105</v>
      </c>
      <c r="QWT22" s="75" t="s">
        <v>105</v>
      </c>
      <c r="QWU22" s="75" t="s">
        <v>105</v>
      </c>
      <c r="QWV22" s="75" t="s">
        <v>105</v>
      </c>
      <c r="QWW22" s="75" t="s">
        <v>105</v>
      </c>
      <c r="QWX22" s="75" t="s">
        <v>105</v>
      </c>
      <c r="QWY22" s="75" t="s">
        <v>105</v>
      </c>
      <c r="QWZ22" s="75" t="s">
        <v>105</v>
      </c>
      <c r="QXA22" s="75" t="s">
        <v>105</v>
      </c>
      <c r="QXB22" s="75" t="s">
        <v>105</v>
      </c>
      <c r="QXC22" s="75" t="s">
        <v>105</v>
      </c>
      <c r="QXD22" s="75" t="s">
        <v>105</v>
      </c>
      <c r="QXE22" s="75" t="s">
        <v>105</v>
      </c>
      <c r="QXF22" s="75" t="s">
        <v>105</v>
      </c>
      <c r="QXG22" s="75" t="s">
        <v>105</v>
      </c>
      <c r="QXH22" s="75" t="s">
        <v>105</v>
      </c>
      <c r="QXI22" s="75" t="s">
        <v>105</v>
      </c>
      <c r="QXJ22" s="75" t="s">
        <v>105</v>
      </c>
      <c r="QXK22" s="75" t="s">
        <v>105</v>
      </c>
      <c r="QXL22" s="75" t="s">
        <v>105</v>
      </c>
      <c r="QXM22" s="75" t="s">
        <v>105</v>
      </c>
      <c r="QXN22" s="75" t="s">
        <v>105</v>
      </c>
      <c r="QXO22" s="75" t="s">
        <v>105</v>
      </c>
      <c r="QXP22" s="75" t="s">
        <v>105</v>
      </c>
      <c r="QXQ22" s="75" t="s">
        <v>105</v>
      </c>
      <c r="QXR22" s="75" t="s">
        <v>105</v>
      </c>
      <c r="QXS22" s="75" t="s">
        <v>105</v>
      </c>
      <c r="QXT22" s="75" t="s">
        <v>105</v>
      </c>
      <c r="QXU22" s="75" t="s">
        <v>105</v>
      </c>
      <c r="QXV22" s="75" t="s">
        <v>105</v>
      </c>
      <c r="QXW22" s="75" t="s">
        <v>105</v>
      </c>
      <c r="QXX22" s="75" t="s">
        <v>105</v>
      </c>
      <c r="QXY22" s="75" t="s">
        <v>105</v>
      </c>
      <c r="QXZ22" s="75" t="s">
        <v>105</v>
      </c>
      <c r="QYA22" s="75" t="s">
        <v>105</v>
      </c>
      <c r="QYB22" s="75" t="s">
        <v>105</v>
      </c>
      <c r="QYC22" s="75" t="s">
        <v>105</v>
      </c>
      <c r="QYD22" s="75" t="s">
        <v>105</v>
      </c>
      <c r="QYE22" s="75" t="s">
        <v>105</v>
      </c>
      <c r="QYF22" s="75" t="s">
        <v>105</v>
      </c>
      <c r="QYG22" s="75" t="s">
        <v>105</v>
      </c>
      <c r="QYH22" s="75" t="s">
        <v>105</v>
      </c>
      <c r="QYI22" s="75" t="s">
        <v>105</v>
      </c>
      <c r="QYJ22" s="75" t="s">
        <v>105</v>
      </c>
      <c r="QYK22" s="75" t="s">
        <v>105</v>
      </c>
      <c r="QYL22" s="75" t="s">
        <v>105</v>
      </c>
      <c r="QYM22" s="75" t="s">
        <v>105</v>
      </c>
      <c r="QYN22" s="75" t="s">
        <v>105</v>
      </c>
      <c r="QYO22" s="75" t="s">
        <v>105</v>
      </c>
      <c r="QYP22" s="75" t="s">
        <v>105</v>
      </c>
      <c r="QYQ22" s="75" t="s">
        <v>105</v>
      </c>
      <c r="QYR22" s="75" t="s">
        <v>105</v>
      </c>
      <c r="QYS22" s="75" t="s">
        <v>105</v>
      </c>
      <c r="QYT22" s="75" t="s">
        <v>105</v>
      </c>
      <c r="QYU22" s="75" t="s">
        <v>105</v>
      </c>
      <c r="QYV22" s="75" t="s">
        <v>105</v>
      </c>
      <c r="QYW22" s="75" t="s">
        <v>105</v>
      </c>
      <c r="QYX22" s="75" t="s">
        <v>105</v>
      </c>
      <c r="QYY22" s="75" t="s">
        <v>105</v>
      </c>
      <c r="QYZ22" s="75" t="s">
        <v>105</v>
      </c>
      <c r="QZA22" s="75" t="s">
        <v>105</v>
      </c>
      <c r="QZB22" s="75" t="s">
        <v>105</v>
      </c>
      <c r="QZC22" s="75" t="s">
        <v>105</v>
      </c>
      <c r="QZD22" s="75" t="s">
        <v>105</v>
      </c>
      <c r="QZE22" s="75" t="s">
        <v>105</v>
      </c>
      <c r="QZF22" s="75" t="s">
        <v>105</v>
      </c>
      <c r="QZG22" s="75" t="s">
        <v>105</v>
      </c>
      <c r="QZH22" s="75" t="s">
        <v>105</v>
      </c>
      <c r="QZI22" s="75" t="s">
        <v>105</v>
      </c>
      <c r="QZJ22" s="75" t="s">
        <v>105</v>
      </c>
      <c r="QZK22" s="75" t="s">
        <v>105</v>
      </c>
      <c r="QZL22" s="75" t="s">
        <v>105</v>
      </c>
      <c r="QZM22" s="75" t="s">
        <v>105</v>
      </c>
      <c r="QZN22" s="75" t="s">
        <v>105</v>
      </c>
      <c r="QZO22" s="75" t="s">
        <v>105</v>
      </c>
      <c r="QZP22" s="75" t="s">
        <v>105</v>
      </c>
      <c r="QZQ22" s="75" t="s">
        <v>105</v>
      </c>
      <c r="QZR22" s="75" t="s">
        <v>105</v>
      </c>
      <c r="QZS22" s="75" t="s">
        <v>105</v>
      </c>
      <c r="QZT22" s="75" t="s">
        <v>105</v>
      </c>
      <c r="QZU22" s="75" t="s">
        <v>105</v>
      </c>
      <c r="QZV22" s="75" t="s">
        <v>105</v>
      </c>
      <c r="QZW22" s="75" t="s">
        <v>105</v>
      </c>
      <c r="QZX22" s="75" t="s">
        <v>105</v>
      </c>
      <c r="QZY22" s="75" t="s">
        <v>105</v>
      </c>
      <c r="QZZ22" s="75" t="s">
        <v>105</v>
      </c>
      <c r="RAA22" s="75" t="s">
        <v>105</v>
      </c>
      <c r="RAB22" s="75" t="s">
        <v>105</v>
      </c>
      <c r="RAC22" s="75" t="s">
        <v>105</v>
      </c>
      <c r="RAD22" s="75" t="s">
        <v>105</v>
      </c>
      <c r="RAE22" s="75" t="s">
        <v>105</v>
      </c>
      <c r="RAF22" s="75" t="s">
        <v>105</v>
      </c>
      <c r="RAG22" s="75" t="s">
        <v>105</v>
      </c>
      <c r="RAH22" s="75" t="s">
        <v>105</v>
      </c>
      <c r="RAI22" s="75" t="s">
        <v>105</v>
      </c>
      <c r="RAJ22" s="75" t="s">
        <v>105</v>
      </c>
      <c r="RAK22" s="75" t="s">
        <v>105</v>
      </c>
      <c r="RAL22" s="75" t="s">
        <v>105</v>
      </c>
      <c r="RAM22" s="75" t="s">
        <v>105</v>
      </c>
      <c r="RAN22" s="75" t="s">
        <v>105</v>
      </c>
      <c r="RAO22" s="75" t="s">
        <v>105</v>
      </c>
      <c r="RAP22" s="75" t="s">
        <v>105</v>
      </c>
      <c r="RAQ22" s="75" t="s">
        <v>105</v>
      </c>
      <c r="RAR22" s="75" t="s">
        <v>105</v>
      </c>
      <c r="RAS22" s="75" t="s">
        <v>105</v>
      </c>
      <c r="RAT22" s="75" t="s">
        <v>105</v>
      </c>
      <c r="RAU22" s="75" t="s">
        <v>105</v>
      </c>
      <c r="RAV22" s="75" t="s">
        <v>105</v>
      </c>
      <c r="RAW22" s="75" t="s">
        <v>105</v>
      </c>
      <c r="RAX22" s="75" t="s">
        <v>105</v>
      </c>
      <c r="RAY22" s="75" t="s">
        <v>105</v>
      </c>
      <c r="RAZ22" s="75" t="s">
        <v>105</v>
      </c>
      <c r="RBA22" s="75" t="s">
        <v>105</v>
      </c>
      <c r="RBB22" s="75" t="s">
        <v>105</v>
      </c>
      <c r="RBC22" s="75" t="s">
        <v>105</v>
      </c>
      <c r="RBD22" s="75" t="s">
        <v>105</v>
      </c>
      <c r="RBE22" s="75" t="s">
        <v>105</v>
      </c>
      <c r="RBF22" s="75" t="s">
        <v>105</v>
      </c>
      <c r="RBG22" s="75" t="s">
        <v>105</v>
      </c>
      <c r="RBH22" s="75" t="s">
        <v>105</v>
      </c>
      <c r="RBI22" s="75" t="s">
        <v>105</v>
      </c>
      <c r="RBJ22" s="75" t="s">
        <v>105</v>
      </c>
      <c r="RBK22" s="75" t="s">
        <v>105</v>
      </c>
      <c r="RBL22" s="75" t="s">
        <v>105</v>
      </c>
      <c r="RBM22" s="75" t="s">
        <v>105</v>
      </c>
      <c r="RBN22" s="75" t="s">
        <v>105</v>
      </c>
      <c r="RBO22" s="75" t="s">
        <v>105</v>
      </c>
      <c r="RBP22" s="75" t="s">
        <v>105</v>
      </c>
      <c r="RBQ22" s="75" t="s">
        <v>105</v>
      </c>
      <c r="RBR22" s="75" t="s">
        <v>105</v>
      </c>
      <c r="RBS22" s="75" t="s">
        <v>105</v>
      </c>
      <c r="RBT22" s="75" t="s">
        <v>105</v>
      </c>
      <c r="RBU22" s="75" t="s">
        <v>105</v>
      </c>
      <c r="RBV22" s="75" t="s">
        <v>105</v>
      </c>
      <c r="RBW22" s="75" t="s">
        <v>105</v>
      </c>
      <c r="RBX22" s="75" t="s">
        <v>105</v>
      </c>
      <c r="RBY22" s="75" t="s">
        <v>105</v>
      </c>
      <c r="RBZ22" s="75" t="s">
        <v>105</v>
      </c>
      <c r="RCA22" s="75" t="s">
        <v>105</v>
      </c>
      <c r="RCB22" s="75" t="s">
        <v>105</v>
      </c>
      <c r="RCC22" s="75" t="s">
        <v>105</v>
      </c>
      <c r="RCD22" s="75" t="s">
        <v>105</v>
      </c>
      <c r="RCE22" s="75" t="s">
        <v>105</v>
      </c>
      <c r="RCF22" s="75" t="s">
        <v>105</v>
      </c>
      <c r="RCG22" s="75" t="s">
        <v>105</v>
      </c>
      <c r="RCH22" s="75" t="s">
        <v>105</v>
      </c>
      <c r="RCI22" s="75" t="s">
        <v>105</v>
      </c>
      <c r="RCJ22" s="75" t="s">
        <v>105</v>
      </c>
      <c r="RCK22" s="75" t="s">
        <v>105</v>
      </c>
      <c r="RCL22" s="75" t="s">
        <v>105</v>
      </c>
      <c r="RCM22" s="75" t="s">
        <v>105</v>
      </c>
      <c r="RCN22" s="75" t="s">
        <v>105</v>
      </c>
      <c r="RCO22" s="75" t="s">
        <v>105</v>
      </c>
      <c r="RCP22" s="75" t="s">
        <v>105</v>
      </c>
      <c r="RCQ22" s="75" t="s">
        <v>105</v>
      </c>
      <c r="RCR22" s="75" t="s">
        <v>105</v>
      </c>
      <c r="RCS22" s="75" t="s">
        <v>105</v>
      </c>
      <c r="RCT22" s="75" t="s">
        <v>105</v>
      </c>
      <c r="RCU22" s="75" t="s">
        <v>105</v>
      </c>
      <c r="RCV22" s="75" t="s">
        <v>105</v>
      </c>
      <c r="RCW22" s="75" t="s">
        <v>105</v>
      </c>
      <c r="RCX22" s="75" t="s">
        <v>105</v>
      </c>
      <c r="RCY22" s="75" t="s">
        <v>105</v>
      </c>
      <c r="RCZ22" s="75" t="s">
        <v>105</v>
      </c>
      <c r="RDA22" s="75" t="s">
        <v>105</v>
      </c>
      <c r="RDB22" s="75" t="s">
        <v>105</v>
      </c>
      <c r="RDC22" s="75" t="s">
        <v>105</v>
      </c>
      <c r="RDD22" s="75" t="s">
        <v>105</v>
      </c>
      <c r="RDE22" s="75" t="s">
        <v>105</v>
      </c>
      <c r="RDF22" s="75" t="s">
        <v>105</v>
      </c>
      <c r="RDG22" s="75" t="s">
        <v>105</v>
      </c>
      <c r="RDH22" s="75" t="s">
        <v>105</v>
      </c>
      <c r="RDI22" s="75" t="s">
        <v>105</v>
      </c>
      <c r="RDJ22" s="75" t="s">
        <v>105</v>
      </c>
      <c r="RDK22" s="75" t="s">
        <v>105</v>
      </c>
      <c r="RDL22" s="75" t="s">
        <v>105</v>
      </c>
      <c r="RDM22" s="75" t="s">
        <v>105</v>
      </c>
      <c r="RDN22" s="75" t="s">
        <v>105</v>
      </c>
      <c r="RDO22" s="75" t="s">
        <v>105</v>
      </c>
      <c r="RDP22" s="75" t="s">
        <v>105</v>
      </c>
      <c r="RDQ22" s="75" t="s">
        <v>105</v>
      </c>
      <c r="RDR22" s="75" t="s">
        <v>105</v>
      </c>
      <c r="RDS22" s="75" t="s">
        <v>105</v>
      </c>
      <c r="RDT22" s="75" t="s">
        <v>105</v>
      </c>
      <c r="RDU22" s="75" t="s">
        <v>105</v>
      </c>
      <c r="RDV22" s="75" t="s">
        <v>105</v>
      </c>
      <c r="RDW22" s="75" t="s">
        <v>105</v>
      </c>
      <c r="RDX22" s="75" t="s">
        <v>105</v>
      </c>
      <c r="RDY22" s="75" t="s">
        <v>105</v>
      </c>
      <c r="RDZ22" s="75" t="s">
        <v>105</v>
      </c>
      <c r="REA22" s="75" t="s">
        <v>105</v>
      </c>
      <c r="REB22" s="75" t="s">
        <v>105</v>
      </c>
      <c r="REC22" s="75" t="s">
        <v>105</v>
      </c>
      <c r="RED22" s="75" t="s">
        <v>105</v>
      </c>
      <c r="REE22" s="75" t="s">
        <v>105</v>
      </c>
      <c r="REF22" s="75" t="s">
        <v>105</v>
      </c>
      <c r="REG22" s="75" t="s">
        <v>105</v>
      </c>
      <c r="REH22" s="75" t="s">
        <v>105</v>
      </c>
      <c r="REI22" s="75" t="s">
        <v>105</v>
      </c>
      <c r="REJ22" s="75" t="s">
        <v>105</v>
      </c>
      <c r="REK22" s="75" t="s">
        <v>105</v>
      </c>
      <c r="REL22" s="75" t="s">
        <v>105</v>
      </c>
      <c r="REM22" s="75" t="s">
        <v>105</v>
      </c>
      <c r="REN22" s="75" t="s">
        <v>105</v>
      </c>
      <c r="REO22" s="75" t="s">
        <v>105</v>
      </c>
      <c r="REP22" s="75" t="s">
        <v>105</v>
      </c>
      <c r="REQ22" s="75" t="s">
        <v>105</v>
      </c>
      <c r="RER22" s="75" t="s">
        <v>105</v>
      </c>
      <c r="RES22" s="75" t="s">
        <v>105</v>
      </c>
      <c r="RET22" s="75" t="s">
        <v>105</v>
      </c>
      <c r="REU22" s="75" t="s">
        <v>105</v>
      </c>
      <c r="REV22" s="75" t="s">
        <v>105</v>
      </c>
      <c r="REW22" s="75" t="s">
        <v>105</v>
      </c>
      <c r="REX22" s="75" t="s">
        <v>105</v>
      </c>
      <c r="REY22" s="75" t="s">
        <v>105</v>
      </c>
      <c r="REZ22" s="75" t="s">
        <v>105</v>
      </c>
      <c r="RFA22" s="75" t="s">
        <v>105</v>
      </c>
      <c r="RFB22" s="75" t="s">
        <v>105</v>
      </c>
      <c r="RFC22" s="75" t="s">
        <v>105</v>
      </c>
      <c r="RFD22" s="75" t="s">
        <v>105</v>
      </c>
      <c r="RFE22" s="75" t="s">
        <v>105</v>
      </c>
      <c r="RFF22" s="75" t="s">
        <v>105</v>
      </c>
      <c r="RFG22" s="75" t="s">
        <v>105</v>
      </c>
      <c r="RFH22" s="75" t="s">
        <v>105</v>
      </c>
      <c r="RFI22" s="75" t="s">
        <v>105</v>
      </c>
      <c r="RFJ22" s="75" t="s">
        <v>105</v>
      </c>
      <c r="RFK22" s="75" t="s">
        <v>105</v>
      </c>
      <c r="RFL22" s="75" t="s">
        <v>105</v>
      </c>
      <c r="RFM22" s="75" t="s">
        <v>105</v>
      </c>
      <c r="RFN22" s="75" t="s">
        <v>105</v>
      </c>
      <c r="RFO22" s="75" t="s">
        <v>105</v>
      </c>
      <c r="RFP22" s="75" t="s">
        <v>105</v>
      </c>
      <c r="RFQ22" s="75" t="s">
        <v>105</v>
      </c>
      <c r="RFR22" s="75" t="s">
        <v>105</v>
      </c>
      <c r="RFS22" s="75" t="s">
        <v>105</v>
      </c>
      <c r="RFT22" s="75" t="s">
        <v>105</v>
      </c>
      <c r="RFU22" s="75" t="s">
        <v>105</v>
      </c>
      <c r="RFV22" s="75" t="s">
        <v>105</v>
      </c>
      <c r="RFW22" s="75" t="s">
        <v>105</v>
      </c>
      <c r="RFX22" s="75" t="s">
        <v>105</v>
      </c>
      <c r="RFY22" s="75" t="s">
        <v>105</v>
      </c>
      <c r="RFZ22" s="75" t="s">
        <v>105</v>
      </c>
      <c r="RGA22" s="75" t="s">
        <v>105</v>
      </c>
      <c r="RGB22" s="75" t="s">
        <v>105</v>
      </c>
      <c r="RGC22" s="75" t="s">
        <v>105</v>
      </c>
      <c r="RGD22" s="75" t="s">
        <v>105</v>
      </c>
      <c r="RGE22" s="75" t="s">
        <v>105</v>
      </c>
      <c r="RGF22" s="75" t="s">
        <v>105</v>
      </c>
      <c r="RGG22" s="75" t="s">
        <v>105</v>
      </c>
      <c r="RGH22" s="75" t="s">
        <v>105</v>
      </c>
      <c r="RGI22" s="75" t="s">
        <v>105</v>
      </c>
      <c r="RGJ22" s="75" t="s">
        <v>105</v>
      </c>
      <c r="RGK22" s="75" t="s">
        <v>105</v>
      </c>
      <c r="RGL22" s="75" t="s">
        <v>105</v>
      </c>
      <c r="RGM22" s="75" t="s">
        <v>105</v>
      </c>
      <c r="RGN22" s="75" t="s">
        <v>105</v>
      </c>
      <c r="RGO22" s="75" t="s">
        <v>105</v>
      </c>
      <c r="RGP22" s="75" t="s">
        <v>105</v>
      </c>
      <c r="RGQ22" s="75" t="s">
        <v>105</v>
      </c>
      <c r="RGR22" s="75" t="s">
        <v>105</v>
      </c>
      <c r="RGS22" s="75" t="s">
        <v>105</v>
      </c>
      <c r="RGT22" s="75" t="s">
        <v>105</v>
      </c>
      <c r="RGU22" s="75" t="s">
        <v>105</v>
      </c>
      <c r="RGV22" s="75" t="s">
        <v>105</v>
      </c>
      <c r="RGW22" s="75" t="s">
        <v>105</v>
      </c>
      <c r="RGX22" s="75" t="s">
        <v>105</v>
      </c>
      <c r="RGY22" s="75" t="s">
        <v>105</v>
      </c>
      <c r="RGZ22" s="75" t="s">
        <v>105</v>
      </c>
      <c r="RHA22" s="75" t="s">
        <v>105</v>
      </c>
      <c r="RHB22" s="75" t="s">
        <v>105</v>
      </c>
      <c r="RHC22" s="75" t="s">
        <v>105</v>
      </c>
      <c r="RHD22" s="75" t="s">
        <v>105</v>
      </c>
      <c r="RHE22" s="75" t="s">
        <v>105</v>
      </c>
      <c r="RHF22" s="75" t="s">
        <v>105</v>
      </c>
      <c r="RHG22" s="75" t="s">
        <v>105</v>
      </c>
      <c r="RHH22" s="75" t="s">
        <v>105</v>
      </c>
      <c r="RHI22" s="75" t="s">
        <v>105</v>
      </c>
      <c r="RHJ22" s="75" t="s">
        <v>105</v>
      </c>
      <c r="RHK22" s="75" t="s">
        <v>105</v>
      </c>
      <c r="RHL22" s="75" t="s">
        <v>105</v>
      </c>
      <c r="RHM22" s="75" t="s">
        <v>105</v>
      </c>
      <c r="RHN22" s="75" t="s">
        <v>105</v>
      </c>
      <c r="RHO22" s="75" t="s">
        <v>105</v>
      </c>
      <c r="RHP22" s="75" t="s">
        <v>105</v>
      </c>
      <c r="RHQ22" s="75" t="s">
        <v>105</v>
      </c>
      <c r="RHR22" s="75" t="s">
        <v>105</v>
      </c>
      <c r="RHS22" s="75" t="s">
        <v>105</v>
      </c>
      <c r="RHT22" s="75" t="s">
        <v>105</v>
      </c>
      <c r="RHU22" s="75" t="s">
        <v>105</v>
      </c>
      <c r="RHV22" s="75" t="s">
        <v>105</v>
      </c>
      <c r="RHW22" s="75" t="s">
        <v>105</v>
      </c>
      <c r="RHX22" s="75" t="s">
        <v>105</v>
      </c>
      <c r="RHY22" s="75" t="s">
        <v>105</v>
      </c>
      <c r="RHZ22" s="75" t="s">
        <v>105</v>
      </c>
      <c r="RIA22" s="75" t="s">
        <v>105</v>
      </c>
      <c r="RIB22" s="75" t="s">
        <v>105</v>
      </c>
      <c r="RIC22" s="75" t="s">
        <v>105</v>
      </c>
      <c r="RID22" s="75" t="s">
        <v>105</v>
      </c>
      <c r="RIE22" s="75" t="s">
        <v>105</v>
      </c>
      <c r="RIF22" s="75" t="s">
        <v>105</v>
      </c>
      <c r="RIG22" s="75" t="s">
        <v>105</v>
      </c>
      <c r="RIH22" s="75" t="s">
        <v>105</v>
      </c>
      <c r="RII22" s="75" t="s">
        <v>105</v>
      </c>
      <c r="RIJ22" s="75" t="s">
        <v>105</v>
      </c>
      <c r="RIK22" s="75" t="s">
        <v>105</v>
      </c>
      <c r="RIL22" s="75" t="s">
        <v>105</v>
      </c>
      <c r="RIM22" s="75" t="s">
        <v>105</v>
      </c>
      <c r="RIN22" s="75" t="s">
        <v>105</v>
      </c>
      <c r="RIO22" s="75" t="s">
        <v>105</v>
      </c>
      <c r="RIP22" s="75" t="s">
        <v>105</v>
      </c>
      <c r="RIQ22" s="75" t="s">
        <v>105</v>
      </c>
      <c r="RIR22" s="75" t="s">
        <v>105</v>
      </c>
      <c r="RIS22" s="75" t="s">
        <v>105</v>
      </c>
      <c r="RIT22" s="75" t="s">
        <v>105</v>
      </c>
      <c r="RIU22" s="75" t="s">
        <v>105</v>
      </c>
      <c r="RIV22" s="75" t="s">
        <v>105</v>
      </c>
      <c r="RIW22" s="75" t="s">
        <v>105</v>
      </c>
      <c r="RIX22" s="75" t="s">
        <v>105</v>
      </c>
      <c r="RIY22" s="75" t="s">
        <v>105</v>
      </c>
      <c r="RIZ22" s="75" t="s">
        <v>105</v>
      </c>
      <c r="RJA22" s="75" t="s">
        <v>105</v>
      </c>
      <c r="RJB22" s="75" t="s">
        <v>105</v>
      </c>
      <c r="RJC22" s="75" t="s">
        <v>105</v>
      </c>
      <c r="RJD22" s="75" t="s">
        <v>105</v>
      </c>
      <c r="RJE22" s="75" t="s">
        <v>105</v>
      </c>
      <c r="RJF22" s="75" t="s">
        <v>105</v>
      </c>
      <c r="RJG22" s="75" t="s">
        <v>105</v>
      </c>
      <c r="RJH22" s="75" t="s">
        <v>105</v>
      </c>
      <c r="RJI22" s="75" t="s">
        <v>105</v>
      </c>
      <c r="RJJ22" s="75" t="s">
        <v>105</v>
      </c>
      <c r="RJK22" s="75" t="s">
        <v>105</v>
      </c>
      <c r="RJL22" s="75" t="s">
        <v>105</v>
      </c>
      <c r="RJM22" s="75" t="s">
        <v>105</v>
      </c>
      <c r="RJN22" s="75" t="s">
        <v>105</v>
      </c>
      <c r="RJO22" s="75" t="s">
        <v>105</v>
      </c>
      <c r="RJP22" s="75" t="s">
        <v>105</v>
      </c>
      <c r="RJQ22" s="75" t="s">
        <v>105</v>
      </c>
      <c r="RJR22" s="75" t="s">
        <v>105</v>
      </c>
      <c r="RJS22" s="75" t="s">
        <v>105</v>
      </c>
      <c r="RJT22" s="75" t="s">
        <v>105</v>
      </c>
      <c r="RJU22" s="75" t="s">
        <v>105</v>
      </c>
      <c r="RJV22" s="75" t="s">
        <v>105</v>
      </c>
      <c r="RJW22" s="75" t="s">
        <v>105</v>
      </c>
      <c r="RJX22" s="75" t="s">
        <v>105</v>
      </c>
      <c r="RJY22" s="75" t="s">
        <v>105</v>
      </c>
      <c r="RJZ22" s="75" t="s">
        <v>105</v>
      </c>
      <c r="RKA22" s="75" t="s">
        <v>105</v>
      </c>
      <c r="RKB22" s="75" t="s">
        <v>105</v>
      </c>
      <c r="RKC22" s="75" t="s">
        <v>105</v>
      </c>
      <c r="RKD22" s="75" t="s">
        <v>105</v>
      </c>
      <c r="RKE22" s="75" t="s">
        <v>105</v>
      </c>
      <c r="RKF22" s="75" t="s">
        <v>105</v>
      </c>
      <c r="RKG22" s="75" t="s">
        <v>105</v>
      </c>
      <c r="RKH22" s="75" t="s">
        <v>105</v>
      </c>
      <c r="RKI22" s="75" t="s">
        <v>105</v>
      </c>
      <c r="RKJ22" s="75" t="s">
        <v>105</v>
      </c>
      <c r="RKK22" s="75" t="s">
        <v>105</v>
      </c>
      <c r="RKL22" s="75" t="s">
        <v>105</v>
      </c>
      <c r="RKM22" s="75" t="s">
        <v>105</v>
      </c>
      <c r="RKN22" s="75" t="s">
        <v>105</v>
      </c>
      <c r="RKO22" s="75" t="s">
        <v>105</v>
      </c>
      <c r="RKP22" s="75" t="s">
        <v>105</v>
      </c>
      <c r="RKQ22" s="75" t="s">
        <v>105</v>
      </c>
      <c r="RKR22" s="75" t="s">
        <v>105</v>
      </c>
      <c r="RKS22" s="75" t="s">
        <v>105</v>
      </c>
      <c r="RKT22" s="75" t="s">
        <v>105</v>
      </c>
      <c r="RKU22" s="75" t="s">
        <v>105</v>
      </c>
      <c r="RKV22" s="75" t="s">
        <v>105</v>
      </c>
      <c r="RKW22" s="75" t="s">
        <v>105</v>
      </c>
      <c r="RKX22" s="75" t="s">
        <v>105</v>
      </c>
      <c r="RKY22" s="75" t="s">
        <v>105</v>
      </c>
      <c r="RKZ22" s="75" t="s">
        <v>105</v>
      </c>
      <c r="RLA22" s="75" t="s">
        <v>105</v>
      </c>
      <c r="RLB22" s="75" t="s">
        <v>105</v>
      </c>
      <c r="RLC22" s="75" t="s">
        <v>105</v>
      </c>
      <c r="RLD22" s="75" t="s">
        <v>105</v>
      </c>
      <c r="RLE22" s="75" t="s">
        <v>105</v>
      </c>
      <c r="RLF22" s="75" t="s">
        <v>105</v>
      </c>
      <c r="RLG22" s="75" t="s">
        <v>105</v>
      </c>
      <c r="RLH22" s="75" t="s">
        <v>105</v>
      </c>
      <c r="RLI22" s="75" t="s">
        <v>105</v>
      </c>
      <c r="RLJ22" s="75" t="s">
        <v>105</v>
      </c>
      <c r="RLK22" s="75" t="s">
        <v>105</v>
      </c>
      <c r="RLL22" s="75" t="s">
        <v>105</v>
      </c>
      <c r="RLM22" s="75" t="s">
        <v>105</v>
      </c>
      <c r="RLN22" s="75" t="s">
        <v>105</v>
      </c>
      <c r="RLO22" s="75" t="s">
        <v>105</v>
      </c>
      <c r="RLP22" s="75" t="s">
        <v>105</v>
      </c>
      <c r="RLQ22" s="75" t="s">
        <v>105</v>
      </c>
      <c r="RLR22" s="75" t="s">
        <v>105</v>
      </c>
      <c r="RLS22" s="75" t="s">
        <v>105</v>
      </c>
      <c r="RLT22" s="75" t="s">
        <v>105</v>
      </c>
      <c r="RLU22" s="75" t="s">
        <v>105</v>
      </c>
      <c r="RLV22" s="75" t="s">
        <v>105</v>
      </c>
      <c r="RLW22" s="75" t="s">
        <v>105</v>
      </c>
      <c r="RLX22" s="75" t="s">
        <v>105</v>
      </c>
      <c r="RLY22" s="75" t="s">
        <v>105</v>
      </c>
      <c r="RLZ22" s="75" t="s">
        <v>105</v>
      </c>
      <c r="RMA22" s="75" t="s">
        <v>105</v>
      </c>
      <c r="RMB22" s="75" t="s">
        <v>105</v>
      </c>
      <c r="RMC22" s="75" t="s">
        <v>105</v>
      </c>
      <c r="RMD22" s="75" t="s">
        <v>105</v>
      </c>
      <c r="RME22" s="75" t="s">
        <v>105</v>
      </c>
      <c r="RMF22" s="75" t="s">
        <v>105</v>
      </c>
      <c r="RMG22" s="75" t="s">
        <v>105</v>
      </c>
      <c r="RMH22" s="75" t="s">
        <v>105</v>
      </c>
      <c r="RMI22" s="75" t="s">
        <v>105</v>
      </c>
      <c r="RMJ22" s="75" t="s">
        <v>105</v>
      </c>
      <c r="RMK22" s="75" t="s">
        <v>105</v>
      </c>
      <c r="RML22" s="75" t="s">
        <v>105</v>
      </c>
      <c r="RMM22" s="75" t="s">
        <v>105</v>
      </c>
      <c r="RMN22" s="75" t="s">
        <v>105</v>
      </c>
      <c r="RMO22" s="75" t="s">
        <v>105</v>
      </c>
      <c r="RMP22" s="75" t="s">
        <v>105</v>
      </c>
      <c r="RMQ22" s="75" t="s">
        <v>105</v>
      </c>
      <c r="RMR22" s="75" t="s">
        <v>105</v>
      </c>
      <c r="RMS22" s="75" t="s">
        <v>105</v>
      </c>
      <c r="RMT22" s="75" t="s">
        <v>105</v>
      </c>
      <c r="RMU22" s="75" t="s">
        <v>105</v>
      </c>
      <c r="RMV22" s="75" t="s">
        <v>105</v>
      </c>
      <c r="RMW22" s="75" t="s">
        <v>105</v>
      </c>
      <c r="RMX22" s="75" t="s">
        <v>105</v>
      </c>
      <c r="RMY22" s="75" t="s">
        <v>105</v>
      </c>
      <c r="RMZ22" s="75" t="s">
        <v>105</v>
      </c>
      <c r="RNA22" s="75" t="s">
        <v>105</v>
      </c>
      <c r="RNB22" s="75" t="s">
        <v>105</v>
      </c>
      <c r="RNC22" s="75" t="s">
        <v>105</v>
      </c>
      <c r="RND22" s="75" t="s">
        <v>105</v>
      </c>
      <c r="RNE22" s="75" t="s">
        <v>105</v>
      </c>
      <c r="RNF22" s="75" t="s">
        <v>105</v>
      </c>
      <c r="RNG22" s="75" t="s">
        <v>105</v>
      </c>
      <c r="RNH22" s="75" t="s">
        <v>105</v>
      </c>
      <c r="RNI22" s="75" t="s">
        <v>105</v>
      </c>
      <c r="RNJ22" s="75" t="s">
        <v>105</v>
      </c>
      <c r="RNK22" s="75" t="s">
        <v>105</v>
      </c>
      <c r="RNL22" s="75" t="s">
        <v>105</v>
      </c>
      <c r="RNM22" s="75" t="s">
        <v>105</v>
      </c>
      <c r="RNN22" s="75" t="s">
        <v>105</v>
      </c>
      <c r="RNO22" s="75" t="s">
        <v>105</v>
      </c>
      <c r="RNP22" s="75" t="s">
        <v>105</v>
      </c>
      <c r="RNQ22" s="75" t="s">
        <v>105</v>
      </c>
      <c r="RNR22" s="75" t="s">
        <v>105</v>
      </c>
      <c r="RNS22" s="75" t="s">
        <v>105</v>
      </c>
      <c r="RNT22" s="75" t="s">
        <v>105</v>
      </c>
      <c r="RNU22" s="75" t="s">
        <v>105</v>
      </c>
      <c r="RNV22" s="75" t="s">
        <v>105</v>
      </c>
      <c r="RNW22" s="75" t="s">
        <v>105</v>
      </c>
      <c r="RNX22" s="75" t="s">
        <v>105</v>
      </c>
      <c r="RNY22" s="75" t="s">
        <v>105</v>
      </c>
      <c r="RNZ22" s="75" t="s">
        <v>105</v>
      </c>
      <c r="ROA22" s="75" t="s">
        <v>105</v>
      </c>
      <c r="ROB22" s="75" t="s">
        <v>105</v>
      </c>
      <c r="ROC22" s="75" t="s">
        <v>105</v>
      </c>
      <c r="ROD22" s="75" t="s">
        <v>105</v>
      </c>
      <c r="ROE22" s="75" t="s">
        <v>105</v>
      </c>
      <c r="ROF22" s="75" t="s">
        <v>105</v>
      </c>
      <c r="ROG22" s="75" t="s">
        <v>105</v>
      </c>
      <c r="ROH22" s="75" t="s">
        <v>105</v>
      </c>
      <c r="ROI22" s="75" t="s">
        <v>105</v>
      </c>
      <c r="ROJ22" s="75" t="s">
        <v>105</v>
      </c>
      <c r="ROK22" s="75" t="s">
        <v>105</v>
      </c>
      <c r="ROL22" s="75" t="s">
        <v>105</v>
      </c>
      <c r="ROM22" s="75" t="s">
        <v>105</v>
      </c>
      <c r="RON22" s="75" t="s">
        <v>105</v>
      </c>
      <c r="ROO22" s="75" t="s">
        <v>105</v>
      </c>
      <c r="ROP22" s="75" t="s">
        <v>105</v>
      </c>
      <c r="ROQ22" s="75" t="s">
        <v>105</v>
      </c>
      <c r="ROR22" s="75" t="s">
        <v>105</v>
      </c>
      <c r="ROS22" s="75" t="s">
        <v>105</v>
      </c>
      <c r="ROT22" s="75" t="s">
        <v>105</v>
      </c>
      <c r="ROU22" s="75" t="s">
        <v>105</v>
      </c>
      <c r="ROV22" s="75" t="s">
        <v>105</v>
      </c>
      <c r="ROW22" s="75" t="s">
        <v>105</v>
      </c>
      <c r="ROX22" s="75" t="s">
        <v>105</v>
      </c>
      <c r="ROY22" s="75" t="s">
        <v>105</v>
      </c>
      <c r="ROZ22" s="75" t="s">
        <v>105</v>
      </c>
      <c r="RPA22" s="75" t="s">
        <v>105</v>
      </c>
      <c r="RPB22" s="75" t="s">
        <v>105</v>
      </c>
      <c r="RPC22" s="75" t="s">
        <v>105</v>
      </c>
      <c r="RPD22" s="75" t="s">
        <v>105</v>
      </c>
      <c r="RPE22" s="75" t="s">
        <v>105</v>
      </c>
      <c r="RPF22" s="75" t="s">
        <v>105</v>
      </c>
      <c r="RPG22" s="75" t="s">
        <v>105</v>
      </c>
      <c r="RPH22" s="75" t="s">
        <v>105</v>
      </c>
      <c r="RPI22" s="75" t="s">
        <v>105</v>
      </c>
      <c r="RPJ22" s="75" t="s">
        <v>105</v>
      </c>
      <c r="RPK22" s="75" t="s">
        <v>105</v>
      </c>
      <c r="RPL22" s="75" t="s">
        <v>105</v>
      </c>
      <c r="RPM22" s="75" t="s">
        <v>105</v>
      </c>
      <c r="RPN22" s="75" t="s">
        <v>105</v>
      </c>
      <c r="RPO22" s="75" t="s">
        <v>105</v>
      </c>
      <c r="RPP22" s="75" t="s">
        <v>105</v>
      </c>
      <c r="RPQ22" s="75" t="s">
        <v>105</v>
      </c>
      <c r="RPR22" s="75" t="s">
        <v>105</v>
      </c>
      <c r="RPS22" s="75" t="s">
        <v>105</v>
      </c>
      <c r="RPT22" s="75" t="s">
        <v>105</v>
      </c>
      <c r="RPU22" s="75" t="s">
        <v>105</v>
      </c>
      <c r="RPV22" s="75" t="s">
        <v>105</v>
      </c>
      <c r="RPW22" s="75" t="s">
        <v>105</v>
      </c>
      <c r="RPX22" s="75" t="s">
        <v>105</v>
      </c>
      <c r="RPY22" s="75" t="s">
        <v>105</v>
      </c>
      <c r="RPZ22" s="75" t="s">
        <v>105</v>
      </c>
      <c r="RQA22" s="75" t="s">
        <v>105</v>
      </c>
      <c r="RQB22" s="75" t="s">
        <v>105</v>
      </c>
      <c r="RQC22" s="75" t="s">
        <v>105</v>
      </c>
      <c r="RQD22" s="75" t="s">
        <v>105</v>
      </c>
      <c r="RQE22" s="75" t="s">
        <v>105</v>
      </c>
      <c r="RQF22" s="75" t="s">
        <v>105</v>
      </c>
      <c r="RQG22" s="75" t="s">
        <v>105</v>
      </c>
      <c r="RQH22" s="75" t="s">
        <v>105</v>
      </c>
      <c r="RQI22" s="75" t="s">
        <v>105</v>
      </c>
      <c r="RQJ22" s="75" t="s">
        <v>105</v>
      </c>
      <c r="RQK22" s="75" t="s">
        <v>105</v>
      </c>
      <c r="RQL22" s="75" t="s">
        <v>105</v>
      </c>
      <c r="RQM22" s="75" t="s">
        <v>105</v>
      </c>
      <c r="RQN22" s="75" t="s">
        <v>105</v>
      </c>
      <c r="RQO22" s="75" t="s">
        <v>105</v>
      </c>
      <c r="RQP22" s="75" t="s">
        <v>105</v>
      </c>
      <c r="RQQ22" s="75" t="s">
        <v>105</v>
      </c>
      <c r="RQR22" s="75" t="s">
        <v>105</v>
      </c>
      <c r="RQS22" s="75" t="s">
        <v>105</v>
      </c>
      <c r="RQT22" s="75" t="s">
        <v>105</v>
      </c>
      <c r="RQU22" s="75" t="s">
        <v>105</v>
      </c>
      <c r="RQV22" s="75" t="s">
        <v>105</v>
      </c>
      <c r="RQW22" s="75" t="s">
        <v>105</v>
      </c>
      <c r="RQX22" s="75" t="s">
        <v>105</v>
      </c>
      <c r="RQY22" s="75" t="s">
        <v>105</v>
      </c>
      <c r="RQZ22" s="75" t="s">
        <v>105</v>
      </c>
      <c r="RRA22" s="75" t="s">
        <v>105</v>
      </c>
      <c r="RRB22" s="75" t="s">
        <v>105</v>
      </c>
      <c r="RRC22" s="75" t="s">
        <v>105</v>
      </c>
      <c r="RRD22" s="75" t="s">
        <v>105</v>
      </c>
      <c r="RRE22" s="75" t="s">
        <v>105</v>
      </c>
      <c r="RRF22" s="75" t="s">
        <v>105</v>
      </c>
      <c r="RRG22" s="75" t="s">
        <v>105</v>
      </c>
      <c r="RRH22" s="75" t="s">
        <v>105</v>
      </c>
      <c r="RRI22" s="75" t="s">
        <v>105</v>
      </c>
      <c r="RRJ22" s="75" t="s">
        <v>105</v>
      </c>
      <c r="RRK22" s="75" t="s">
        <v>105</v>
      </c>
      <c r="RRL22" s="75" t="s">
        <v>105</v>
      </c>
      <c r="RRM22" s="75" t="s">
        <v>105</v>
      </c>
      <c r="RRN22" s="75" t="s">
        <v>105</v>
      </c>
      <c r="RRO22" s="75" t="s">
        <v>105</v>
      </c>
      <c r="RRP22" s="75" t="s">
        <v>105</v>
      </c>
      <c r="RRQ22" s="75" t="s">
        <v>105</v>
      </c>
      <c r="RRR22" s="75" t="s">
        <v>105</v>
      </c>
      <c r="RRS22" s="75" t="s">
        <v>105</v>
      </c>
      <c r="RRT22" s="75" t="s">
        <v>105</v>
      </c>
      <c r="RRU22" s="75" t="s">
        <v>105</v>
      </c>
      <c r="RRV22" s="75" t="s">
        <v>105</v>
      </c>
      <c r="RRW22" s="75" t="s">
        <v>105</v>
      </c>
      <c r="RRX22" s="75" t="s">
        <v>105</v>
      </c>
      <c r="RRY22" s="75" t="s">
        <v>105</v>
      </c>
      <c r="RRZ22" s="75" t="s">
        <v>105</v>
      </c>
      <c r="RSA22" s="75" t="s">
        <v>105</v>
      </c>
      <c r="RSB22" s="75" t="s">
        <v>105</v>
      </c>
      <c r="RSC22" s="75" t="s">
        <v>105</v>
      </c>
      <c r="RSD22" s="75" t="s">
        <v>105</v>
      </c>
      <c r="RSE22" s="75" t="s">
        <v>105</v>
      </c>
      <c r="RSF22" s="75" t="s">
        <v>105</v>
      </c>
      <c r="RSG22" s="75" t="s">
        <v>105</v>
      </c>
      <c r="RSH22" s="75" t="s">
        <v>105</v>
      </c>
      <c r="RSI22" s="75" t="s">
        <v>105</v>
      </c>
      <c r="RSJ22" s="75" t="s">
        <v>105</v>
      </c>
      <c r="RSK22" s="75" t="s">
        <v>105</v>
      </c>
      <c r="RSL22" s="75" t="s">
        <v>105</v>
      </c>
      <c r="RSM22" s="75" t="s">
        <v>105</v>
      </c>
      <c r="RSN22" s="75" t="s">
        <v>105</v>
      </c>
      <c r="RSO22" s="75" t="s">
        <v>105</v>
      </c>
      <c r="RSP22" s="75" t="s">
        <v>105</v>
      </c>
      <c r="RSQ22" s="75" t="s">
        <v>105</v>
      </c>
      <c r="RSR22" s="75" t="s">
        <v>105</v>
      </c>
      <c r="RSS22" s="75" t="s">
        <v>105</v>
      </c>
      <c r="RST22" s="75" t="s">
        <v>105</v>
      </c>
      <c r="RSU22" s="75" t="s">
        <v>105</v>
      </c>
      <c r="RSV22" s="75" t="s">
        <v>105</v>
      </c>
      <c r="RSW22" s="75" t="s">
        <v>105</v>
      </c>
      <c r="RSX22" s="75" t="s">
        <v>105</v>
      </c>
      <c r="RSY22" s="75" t="s">
        <v>105</v>
      </c>
      <c r="RSZ22" s="75" t="s">
        <v>105</v>
      </c>
      <c r="RTA22" s="75" t="s">
        <v>105</v>
      </c>
      <c r="RTB22" s="75" t="s">
        <v>105</v>
      </c>
      <c r="RTC22" s="75" t="s">
        <v>105</v>
      </c>
      <c r="RTD22" s="75" t="s">
        <v>105</v>
      </c>
      <c r="RTE22" s="75" t="s">
        <v>105</v>
      </c>
      <c r="RTF22" s="75" t="s">
        <v>105</v>
      </c>
      <c r="RTG22" s="75" t="s">
        <v>105</v>
      </c>
      <c r="RTH22" s="75" t="s">
        <v>105</v>
      </c>
      <c r="RTI22" s="75" t="s">
        <v>105</v>
      </c>
      <c r="RTJ22" s="75" t="s">
        <v>105</v>
      </c>
      <c r="RTK22" s="75" t="s">
        <v>105</v>
      </c>
      <c r="RTL22" s="75" t="s">
        <v>105</v>
      </c>
      <c r="RTM22" s="75" t="s">
        <v>105</v>
      </c>
      <c r="RTN22" s="75" t="s">
        <v>105</v>
      </c>
      <c r="RTO22" s="75" t="s">
        <v>105</v>
      </c>
      <c r="RTP22" s="75" t="s">
        <v>105</v>
      </c>
      <c r="RTQ22" s="75" t="s">
        <v>105</v>
      </c>
      <c r="RTR22" s="75" t="s">
        <v>105</v>
      </c>
      <c r="RTS22" s="75" t="s">
        <v>105</v>
      </c>
      <c r="RTT22" s="75" t="s">
        <v>105</v>
      </c>
      <c r="RTU22" s="75" t="s">
        <v>105</v>
      </c>
      <c r="RTV22" s="75" t="s">
        <v>105</v>
      </c>
      <c r="RTW22" s="75" t="s">
        <v>105</v>
      </c>
      <c r="RTX22" s="75" t="s">
        <v>105</v>
      </c>
      <c r="RTY22" s="75" t="s">
        <v>105</v>
      </c>
      <c r="RTZ22" s="75" t="s">
        <v>105</v>
      </c>
      <c r="RUA22" s="75" t="s">
        <v>105</v>
      </c>
      <c r="RUB22" s="75" t="s">
        <v>105</v>
      </c>
      <c r="RUC22" s="75" t="s">
        <v>105</v>
      </c>
      <c r="RUD22" s="75" t="s">
        <v>105</v>
      </c>
      <c r="RUE22" s="75" t="s">
        <v>105</v>
      </c>
      <c r="RUF22" s="75" t="s">
        <v>105</v>
      </c>
      <c r="RUG22" s="75" t="s">
        <v>105</v>
      </c>
      <c r="RUH22" s="75" t="s">
        <v>105</v>
      </c>
      <c r="RUI22" s="75" t="s">
        <v>105</v>
      </c>
      <c r="RUJ22" s="75" t="s">
        <v>105</v>
      </c>
      <c r="RUK22" s="75" t="s">
        <v>105</v>
      </c>
      <c r="RUL22" s="75" t="s">
        <v>105</v>
      </c>
      <c r="RUM22" s="75" t="s">
        <v>105</v>
      </c>
      <c r="RUN22" s="75" t="s">
        <v>105</v>
      </c>
      <c r="RUO22" s="75" t="s">
        <v>105</v>
      </c>
      <c r="RUP22" s="75" t="s">
        <v>105</v>
      </c>
      <c r="RUQ22" s="75" t="s">
        <v>105</v>
      </c>
      <c r="RUR22" s="75" t="s">
        <v>105</v>
      </c>
      <c r="RUS22" s="75" t="s">
        <v>105</v>
      </c>
      <c r="RUT22" s="75" t="s">
        <v>105</v>
      </c>
      <c r="RUU22" s="75" t="s">
        <v>105</v>
      </c>
      <c r="RUV22" s="75" t="s">
        <v>105</v>
      </c>
      <c r="RUW22" s="75" t="s">
        <v>105</v>
      </c>
      <c r="RUX22" s="75" t="s">
        <v>105</v>
      </c>
      <c r="RUY22" s="75" t="s">
        <v>105</v>
      </c>
      <c r="RUZ22" s="75" t="s">
        <v>105</v>
      </c>
      <c r="RVA22" s="75" t="s">
        <v>105</v>
      </c>
      <c r="RVB22" s="75" t="s">
        <v>105</v>
      </c>
      <c r="RVC22" s="75" t="s">
        <v>105</v>
      </c>
      <c r="RVD22" s="75" t="s">
        <v>105</v>
      </c>
      <c r="RVE22" s="75" t="s">
        <v>105</v>
      </c>
      <c r="RVF22" s="75" t="s">
        <v>105</v>
      </c>
      <c r="RVG22" s="75" t="s">
        <v>105</v>
      </c>
      <c r="RVH22" s="75" t="s">
        <v>105</v>
      </c>
      <c r="RVI22" s="75" t="s">
        <v>105</v>
      </c>
      <c r="RVJ22" s="75" t="s">
        <v>105</v>
      </c>
      <c r="RVK22" s="75" t="s">
        <v>105</v>
      </c>
      <c r="RVL22" s="75" t="s">
        <v>105</v>
      </c>
      <c r="RVM22" s="75" t="s">
        <v>105</v>
      </c>
      <c r="RVN22" s="75" t="s">
        <v>105</v>
      </c>
      <c r="RVO22" s="75" t="s">
        <v>105</v>
      </c>
      <c r="RVP22" s="75" t="s">
        <v>105</v>
      </c>
      <c r="RVQ22" s="75" t="s">
        <v>105</v>
      </c>
      <c r="RVR22" s="75" t="s">
        <v>105</v>
      </c>
      <c r="RVS22" s="75" t="s">
        <v>105</v>
      </c>
      <c r="RVT22" s="75" t="s">
        <v>105</v>
      </c>
      <c r="RVU22" s="75" t="s">
        <v>105</v>
      </c>
      <c r="RVV22" s="75" t="s">
        <v>105</v>
      </c>
      <c r="RVW22" s="75" t="s">
        <v>105</v>
      </c>
      <c r="RVX22" s="75" t="s">
        <v>105</v>
      </c>
      <c r="RVY22" s="75" t="s">
        <v>105</v>
      </c>
      <c r="RVZ22" s="75" t="s">
        <v>105</v>
      </c>
      <c r="RWA22" s="75" t="s">
        <v>105</v>
      </c>
      <c r="RWB22" s="75" t="s">
        <v>105</v>
      </c>
      <c r="RWC22" s="75" t="s">
        <v>105</v>
      </c>
      <c r="RWD22" s="75" t="s">
        <v>105</v>
      </c>
      <c r="RWE22" s="75" t="s">
        <v>105</v>
      </c>
      <c r="RWF22" s="75" t="s">
        <v>105</v>
      </c>
      <c r="RWG22" s="75" t="s">
        <v>105</v>
      </c>
      <c r="RWH22" s="75" t="s">
        <v>105</v>
      </c>
      <c r="RWI22" s="75" t="s">
        <v>105</v>
      </c>
      <c r="RWJ22" s="75" t="s">
        <v>105</v>
      </c>
      <c r="RWK22" s="75" t="s">
        <v>105</v>
      </c>
      <c r="RWL22" s="75" t="s">
        <v>105</v>
      </c>
      <c r="RWM22" s="75" t="s">
        <v>105</v>
      </c>
      <c r="RWN22" s="75" t="s">
        <v>105</v>
      </c>
      <c r="RWO22" s="75" t="s">
        <v>105</v>
      </c>
      <c r="RWP22" s="75" t="s">
        <v>105</v>
      </c>
      <c r="RWQ22" s="75" t="s">
        <v>105</v>
      </c>
      <c r="RWR22" s="75" t="s">
        <v>105</v>
      </c>
      <c r="RWS22" s="75" t="s">
        <v>105</v>
      </c>
      <c r="RWT22" s="75" t="s">
        <v>105</v>
      </c>
      <c r="RWU22" s="75" t="s">
        <v>105</v>
      </c>
      <c r="RWV22" s="75" t="s">
        <v>105</v>
      </c>
      <c r="RWW22" s="75" t="s">
        <v>105</v>
      </c>
      <c r="RWX22" s="75" t="s">
        <v>105</v>
      </c>
      <c r="RWY22" s="75" t="s">
        <v>105</v>
      </c>
      <c r="RWZ22" s="75" t="s">
        <v>105</v>
      </c>
      <c r="RXA22" s="75" t="s">
        <v>105</v>
      </c>
      <c r="RXB22" s="75" t="s">
        <v>105</v>
      </c>
      <c r="RXC22" s="75" t="s">
        <v>105</v>
      </c>
      <c r="RXD22" s="75" t="s">
        <v>105</v>
      </c>
      <c r="RXE22" s="75" t="s">
        <v>105</v>
      </c>
      <c r="RXF22" s="75" t="s">
        <v>105</v>
      </c>
      <c r="RXG22" s="75" t="s">
        <v>105</v>
      </c>
      <c r="RXH22" s="75" t="s">
        <v>105</v>
      </c>
      <c r="RXI22" s="75" t="s">
        <v>105</v>
      </c>
      <c r="RXJ22" s="75" t="s">
        <v>105</v>
      </c>
      <c r="RXK22" s="75" t="s">
        <v>105</v>
      </c>
      <c r="RXL22" s="75" t="s">
        <v>105</v>
      </c>
      <c r="RXM22" s="75" t="s">
        <v>105</v>
      </c>
      <c r="RXN22" s="75" t="s">
        <v>105</v>
      </c>
      <c r="RXO22" s="75" t="s">
        <v>105</v>
      </c>
      <c r="RXP22" s="75" t="s">
        <v>105</v>
      </c>
      <c r="RXQ22" s="75" t="s">
        <v>105</v>
      </c>
      <c r="RXR22" s="75" t="s">
        <v>105</v>
      </c>
      <c r="RXS22" s="75" t="s">
        <v>105</v>
      </c>
      <c r="RXT22" s="75" t="s">
        <v>105</v>
      </c>
      <c r="RXU22" s="75" t="s">
        <v>105</v>
      </c>
      <c r="RXV22" s="75" t="s">
        <v>105</v>
      </c>
      <c r="RXW22" s="75" t="s">
        <v>105</v>
      </c>
      <c r="RXX22" s="75" t="s">
        <v>105</v>
      </c>
      <c r="RXY22" s="75" t="s">
        <v>105</v>
      </c>
      <c r="RXZ22" s="75" t="s">
        <v>105</v>
      </c>
      <c r="RYA22" s="75" t="s">
        <v>105</v>
      </c>
      <c r="RYB22" s="75" t="s">
        <v>105</v>
      </c>
      <c r="RYC22" s="75" t="s">
        <v>105</v>
      </c>
      <c r="RYD22" s="75" t="s">
        <v>105</v>
      </c>
      <c r="RYE22" s="75" t="s">
        <v>105</v>
      </c>
      <c r="RYF22" s="75" t="s">
        <v>105</v>
      </c>
      <c r="RYG22" s="75" t="s">
        <v>105</v>
      </c>
      <c r="RYH22" s="75" t="s">
        <v>105</v>
      </c>
      <c r="RYI22" s="75" t="s">
        <v>105</v>
      </c>
      <c r="RYJ22" s="75" t="s">
        <v>105</v>
      </c>
      <c r="RYK22" s="75" t="s">
        <v>105</v>
      </c>
      <c r="RYL22" s="75" t="s">
        <v>105</v>
      </c>
      <c r="RYM22" s="75" t="s">
        <v>105</v>
      </c>
      <c r="RYN22" s="75" t="s">
        <v>105</v>
      </c>
      <c r="RYO22" s="75" t="s">
        <v>105</v>
      </c>
      <c r="RYP22" s="75" t="s">
        <v>105</v>
      </c>
      <c r="RYQ22" s="75" t="s">
        <v>105</v>
      </c>
      <c r="RYR22" s="75" t="s">
        <v>105</v>
      </c>
      <c r="RYS22" s="75" t="s">
        <v>105</v>
      </c>
      <c r="RYT22" s="75" t="s">
        <v>105</v>
      </c>
      <c r="RYU22" s="75" t="s">
        <v>105</v>
      </c>
      <c r="RYV22" s="75" t="s">
        <v>105</v>
      </c>
      <c r="RYW22" s="75" t="s">
        <v>105</v>
      </c>
      <c r="RYX22" s="75" t="s">
        <v>105</v>
      </c>
      <c r="RYY22" s="75" t="s">
        <v>105</v>
      </c>
      <c r="RYZ22" s="75" t="s">
        <v>105</v>
      </c>
      <c r="RZA22" s="75" t="s">
        <v>105</v>
      </c>
      <c r="RZB22" s="75" t="s">
        <v>105</v>
      </c>
      <c r="RZC22" s="75" t="s">
        <v>105</v>
      </c>
      <c r="RZD22" s="75" t="s">
        <v>105</v>
      </c>
      <c r="RZE22" s="75" t="s">
        <v>105</v>
      </c>
      <c r="RZF22" s="75" t="s">
        <v>105</v>
      </c>
      <c r="RZG22" s="75" t="s">
        <v>105</v>
      </c>
      <c r="RZH22" s="75" t="s">
        <v>105</v>
      </c>
      <c r="RZI22" s="75" t="s">
        <v>105</v>
      </c>
      <c r="RZJ22" s="75" t="s">
        <v>105</v>
      </c>
      <c r="RZK22" s="75" t="s">
        <v>105</v>
      </c>
      <c r="RZL22" s="75" t="s">
        <v>105</v>
      </c>
      <c r="RZM22" s="75" t="s">
        <v>105</v>
      </c>
      <c r="RZN22" s="75" t="s">
        <v>105</v>
      </c>
      <c r="RZO22" s="75" t="s">
        <v>105</v>
      </c>
      <c r="RZP22" s="75" t="s">
        <v>105</v>
      </c>
      <c r="RZQ22" s="75" t="s">
        <v>105</v>
      </c>
      <c r="RZR22" s="75" t="s">
        <v>105</v>
      </c>
      <c r="RZS22" s="75" t="s">
        <v>105</v>
      </c>
      <c r="RZT22" s="75" t="s">
        <v>105</v>
      </c>
      <c r="RZU22" s="75" t="s">
        <v>105</v>
      </c>
      <c r="RZV22" s="75" t="s">
        <v>105</v>
      </c>
      <c r="RZW22" s="75" t="s">
        <v>105</v>
      </c>
      <c r="RZX22" s="75" t="s">
        <v>105</v>
      </c>
      <c r="RZY22" s="75" t="s">
        <v>105</v>
      </c>
      <c r="RZZ22" s="75" t="s">
        <v>105</v>
      </c>
      <c r="SAA22" s="75" t="s">
        <v>105</v>
      </c>
      <c r="SAB22" s="75" t="s">
        <v>105</v>
      </c>
      <c r="SAC22" s="75" t="s">
        <v>105</v>
      </c>
      <c r="SAD22" s="75" t="s">
        <v>105</v>
      </c>
      <c r="SAE22" s="75" t="s">
        <v>105</v>
      </c>
      <c r="SAF22" s="75" t="s">
        <v>105</v>
      </c>
      <c r="SAG22" s="75" t="s">
        <v>105</v>
      </c>
      <c r="SAH22" s="75" t="s">
        <v>105</v>
      </c>
      <c r="SAI22" s="75" t="s">
        <v>105</v>
      </c>
      <c r="SAJ22" s="75" t="s">
        <v>105</v>
      </c>
      <c r="SAK22" s="75" t="s">
        <v>105</v>
      </c>
      <c r="SAL22" s="75" t="s">
        <v>105</v>
      </c>
      <c r="SAM22" s="75" t="s">
        <v>105</v>
      </c>
      <c r="SAN22" s="75" t="s">
        <v>105</v>
      </c>
      <c r="SAO22" s="75" t="s">
        <v>105</v>
      </c>
      <c r="SAP22" s="75" t="s">
        <v>105</v>
      </c>
      <c r="SAQ22" s="75" t="s">
        <v>105</v>
      </c>
      <c r="SAR22" s="75" t="s">
        <v>105</v>
      </c>
      <c r="SAS22" s="75" t="s">
        <v>105</v>
      </c>
      <c r="SAT22" s="75" t="s">
        <v>105</v>
      </c>
      <c r="SAU22" s="75" t="s">
        <v>105</v>
      </c>
      <c r="SAV22" s="75" t="s">
        <v>105</v>
      </c>
      <c r="SAW22" s="75" t="s">
        <v>105</v>
      </c>
      <c r="SAX22" s="75" t="s">
        <v>105</v>
      </c>
      <c r="SAY22" s="75" t="s">
        <v>105</v>
      </c>
      <c r="SAZ22" s="75" t="s">
        <v>105</v>
      </c>
      <c r="SBA22" s="75" t="s">
        <v>105</v>
      </c>
      <c r="SBB22" s="75" t="s">
        <v>105</v>
      </c>
      <c r="SBC22" s="75" t="s">
        <v>105</v>
      </c>
      <c r="SBD22" s="75" t="s">
        <v>105</v>
      </c>
      <c r="SBE22" s="75" t="s">
        <v>105</v>
      </c>
      <c r="SBF22" s="75" t="s">
        <v>105</v>
      </c>
      <c r="SBG22" s="75" t="s">
        <v>105</v>
      </c>
      <c r="SBH22" s="75" t="s">
        <v>105</v>
      </c>
      <c r="SBI22" s="75" t="s">
        <v>105</v>
      </c>
      <c r="SBJ22" s="75" t="s">
        <v>105</v>
      </c>
      <c r="SBK22" s="75" t="s">
        <v>105</v>
      </c>
      <c r="SBL22" s="75" t="s">
        <v>105</v>
      </c>
      <c r="SBM22" s="75" t="s">
        <v>105</v>
      </c>
      <c r="SBN22" s="75" t="s">
        <v>105</v>
      </c>
      <c r="SBO22" s="75" t="s">
        <v>105</v>
      </c>
      <c r="SBP22" s="75" t="s">
        <v>105</v>
      </c>
      <c r="SBQ22" s="75" t="s">
        <v>105</v>
      </c>
      <c r="SBR22" s="75" t="s">
        <v>105</v>
      </c>
      <c r="SBS22" s="75" t="s">
        <v>105</v>
      </c>
      <c r="SBT22" s="75" t="s">
        <v>105</v>
      </c>
      <c r="SBU22" s="75" t="s">
        <v>105</v>
      </c>
      <c r="SBV22" s="75" t="s">
        <v>105</v>
      </c>
      <c r="SBW22" s="75" t="s">
        <v>105</v>
      </c>
      <c r="SBX22" s="75" t="s">
        <v>105</v>
      </c>
      <c r="SBY22" s="75" t="s">
        <v>105</v>
      </c>
      <c r="SBZ22" s="75" t="s">
        <v>105</v>
      </c>
      <c r="SCA22" s="75" t="s">
        <v>105</v>
      </c>
      <c r="SCB22" s="75" t="s">
        <v>105</v>
      </c>
      <c r="SCC22" s="75" t="s">
        <v>105</v>
      </c>
      <c r="SCD22" s="75" t="s">
        <v>105</v>
      </c>
      <c r="SCE22" s="75" t="s">
        <v>105</v>
      </c>
      <c r="SCF22" s="75" t="s">
        <v>105</v>
      </c>
      <c r="SCG22" s="75" t="s">
        <v>105</v>
      </c>
      <c r="SCH22" s="75" t="s">
        <v>105</v>
      </c>
      <c r="SCI22" s="75" t="s">
        <v>105</v>
      </c>
      <c r="SCJ22" s="75" t="s">
        <v>105</v>
      </c>
      <c r="SCK22" s="75" t="s">
        <v>105</v>
      </c>
      <c r="SCL22" s="75" t="s">
        <v>105</v>
      </c>
      <c r="SCM22" s="75" t="s">
        <v>105</v>
      </c>
      <c r="SCN22" s="75" t="s">
        <v>105</v>
      </c>
      <c r="SCO22" s="75" t="s">
        <v>105</v>
      </c>
      <c r="SCP22" s="75" t="s">
        <v>105</v>
      </c>
      <c r="SCQ22" s="75" t="s">
        <v>105</v>
      </c>
      <c r="SCR22" s="75" t="s">
        <v>105</v>
      </c>
      <c r="SCS22" s="75" t="s">
        <v>105</v>
      </c>
      <c r="SCT22" s="75" t="s">
        <v>105</v>
      </c>
      <c r="SCU22" s="75" t="s">
        <v>105</v>
      </c>
      <c r="SCV22" s="75" t="s">
        <v>105</v>
      </c>
      <c r="SCW22" s="75" t="s">
        <v>105</v>
      </c>
      <c r="SCX22" s="75" t="s">
        <v>105</v>
      </c>
      <c r="SCY22" s="75" t="s">
        <v>105</v>
      </c>
      <c r="SCZ22" s="75" t="s">
        <v>105</v>
      </c>
      <c r="SDA22" s="75" t="s">
        <v>105</v>
      </c>
      <c r="SDB22" s="75" t="s">
        <v>105</v>
      </c>
      <c r="SDC22" s="75" t="s">
        <v>105</v>
      </c>
      <c r="SDD22" s="75" t="s">
        <v>105</v>
      </c>
      <c r="SDE22" s="75" t="s">
        <v>105</v>
      </c>
      <c r="SDF22" s="75" t="s">
        <v>105</v>
      </c>
      <c r="SDG22" s="75" t="s">
        <v>105</v>
      </c>
      <c r="SDH22" s="75" t="s">
        <v>105</v>
      </c>
      <c r="SDI22" s="75" t="s">
        <v>105</v>
      </c>
      <c r="SDJ22" s="75" t="s">
        <v>105</v>
      </c>
      <c r="SDK22" s="75" t="s">
        <v>105</v>
      </c>
      <c r="SDL22" s="75" t="s">
        <v>105</v>
      </c>
      <c r="SDM22" s="75" t="s">
        <v>105</v>
      </c>
      <c r="SDN22" s="75" t="s">
        <v>105</v>
      </c>
      <c r="SDO22" s="75" t="s">
        <v>105</v>
      </c>
      <c r="SDP22" s="75" t="s">
        <v>105</v>
      </c>
      <c r="SDQ22" s="75" t="s">
        <v>105</v>
      </c>
      <c r="SDR22" s="75" t="s">
        <v>105</v>
      </c>
      <c r="SDS22" s="75" t="s">
        <v>105</v>
      </c>
      <c r="SDT22" s="75" t="s">
        <v>105</v>
      </c>
      <c r="SDU22" s="75" t="s">
        <v>105</v>
      </c>
      <c r="SDV22" s="75" t="s">
        <v>105</v>
      </c>
      <c r="SDW22" s="75" t="s">
        <v>105</v>
      </c>
      <c r="SDX22" s="75" t="s">
        <v>105</v>
      </c>
      <c r="SDY22" s="75" t="s">
        <v>105</v>
      </c>
      <c r="SDZ22" s="75" t="s">
        <v>105</v>
      </c>
      <c r="SEA22" s="75" t="s">
        <v>105</v>
      </c>
      <c r="SEB22" s="75" t="s">
        <v>105</v>
      </c>
      <c r="SEC22" s="75" t="s">
        <v>105</v>
      </c>
      <c r="SED22" s="75" t="s">
        <v>105</v>
      </c>
      <c r="SEE22" s="75" t="s">
        <v>105</v>
      </c>
      <c r="SEF22" s="75" t="s">
        <v>105</v>
      </c>
      <c r="SEG22" s="75" t="s">
        <v>105</v>
      </c>
      <c r="SEH22" s="75" t="s">
        <v>105</v>
      </c>
      <c r="SEI22" s="75" t="s">
        <v>105</v>
      </c>
      <c r="SEJ22" s="75" t="s">
        <v>105</v>
      </c>
      <c r="SEK22" s="75" t="s">
        <v>105</v>
      </c>
      <c r="SEL22" s="75" t="s">
        <v>105</v>
      </c>
      <c r="SEM22" s="75" t="s">
        <v>105</v>
      </c>
      <c r="SEN22" s="75" t="s">
        <v>105</v>
      </c>
      <c r="SEO22" s="75" t="s">
        <v>105</v>
      </c>
      <c r="SEP22" s="75" t="s">
        <v>105</v>
      </c>
      <c r="SEQ22" s="75" t="s">
        <v>105</v>
      </c>
      <c r="SER22" s="75" t="s">
        <v>105</v>
      </c>
      <c r="SES22" s="75" t="s">
        <v>105</v>
      </c>
      <c r="SET22" s="75" t="s">
        <v>105</v>
      </c>
      <c r="SEU22" s="75" t="s">
        <v>105</v>
      </c>
      <c r="SEV22" s="75" t="s">
        <v>105</v>
      </c>
      <c r="SEW22" s="75" t="s">
        <v>105</v>
      </c>
      <c r="SEX22" s="75" t="s">
        <v>105</v>
      </c>
      <c r="SEY22" s="75" t="s">
        <v>105</v>
      </c>
      <c r="SEZ22" s="75" t="s">
        <v>105</v>
      </c>
      <c r="SFA22" s="75" t="s">
        <v>105</v>
      </c>
      <c r="SFB22" s="75" t="s">
        <v>105</v>
      </c>
      <c r="SFC22" s="75" t="s">
        <v>105</v>
      </c>
      <c r="SFD22" s="75" t="s">
        <v>105</v>
      </c>
      <c r="SFE22" s="75" t="s">
        <v>105</v>
      </c>
      <c r="SFF22" s="75" t="s">
        <v>105</v>
      </c>
      <c r="SFG22" s="75" t="s">
        <v>105</v>
      </c>
      <c r="SFH22" s="75" t="s">
        <v>105</v>
      </c>
      <c r="SFI22" s="75" t="s">
        <v>105</v>
      </c>
      <c r="SFJ22" s="75" t="s">
        <v>105</v>
      </c>
      <c r="SFK22" s="75" t="s">
        <v>105</v>
      </c>
      <c r="SFL22" s="75" t="s">
        <v>105</v>
      </c>
      <c r="SFM22" s="75" t="s">
        <v>105</v>
      </c>
      <c r="SFN22" s="75" t="s">
        <v>105</v>
      </c>
      <c r="SFO22" s="75" t="s">
        <v>105</v>
      </c>
      <c r="SFP22" s="75" t="s">
        <v>105</v>
      </c>
      <c r="SFQ22" s="75" t="s">
        <v>105</v>
      </c>
      <c r="SFR22" s="75" t="s">
        <v>105</v>
      </c>
      <c r="SFS22" s="75" t="s">
        <v>105</v>
      </c>
      <c r="SFT22" s="75" t="s">
        <v>105</v>
      </c>
      <c r="SFU22" s="75" t="s">
        <v>105</v>
      </c>
      <c r="SFV22" s="75" t="s">
        <v>105</v>
      </c>
      <c r="SFW22" s="75" t="s">
        <v>105</v>
      </c>
      <c r="SFX22" s="75" t="s">
        <v>105</v>
      </c>
      <c r="SFY22" s="75" t="s">
        <v>105</v>
      </c>
      <c r="SFZ22" s="75" t="s">
        <v>105</v>
      </c>
      <c r="SGA22" s="75" t="s">
        <v>105</v>
      </c>
      <c r="SGB22" s="75" t="s">
        <v>105</v>
      </c>
      <c r="SGC22" s="75" t="s">
        <v>105</v>
      </c>
      <c r="SGD22" s="75" t="s">
        <v>105</v>
      </c>
      <c r="SGE22" s="75" t="s">
        <v>105</v>
      </c>
      <c r="SGF22" s="75" t="s">
        <v>105</v>
      </c>
      <c r="SGG22" s="75" t="s">
        <v>105</v>
      </c>
      <c r="SGH22" s="75" t="s">
        <v>105</v>
      </c>
      <c r="SGI22" s="75" t="s">
        <v>105</v>
      </c>
      <c r="SGJ22" s="75" t="s">
        <v>105</v>
      </c>
      <c r="SGK22" s="75" t="s">
        <v>105</v>
      </c>
      <c r="SGL22" s="75" t="s">
        <v>105</v>
      </c>
      <c r="SGM22" s="75" t="s">
        <v>105</v>
      </c>
      <c r="SGN22" s="75" t="s">
        <v>105</v>
      </c>
      <c r="SGO22" s="75" t="s">
        <v>105</v>
      </c>
      <c r="SGP22" s="75" t="s">
        <v>105</v>
      </c>
      <c r="SGQ22" s="75" t="s">
        <v>105</v>
      </c>
      <c r="SGR22" s="75" t="s">
        <v>105</v>
      </c>
      <c r="SGS22" s="75" t="s">
        <v>105</v>
      </c>
      <c r="SGT22" s="75" t="s">
        <v>105</v>
      </c>
      <c r="SGU22" s="75" t="s">
        <v>105</v>
      </c>
      <c r="SGV22" s="75" t="s">
        <v>105</v>
      </c>
      <c r="SGW22" s="75" t="s">
        <v>105</v>
      </c>
      <c r="SGX22" s="75" t="s">
        <v>105</v>
      </c>
      <c r="SGY22" s="75" t="s">
        <v>105</v>
      </c>
      <c r="SGZ22" s="75" t="s">
        <v>105</v>
      </c>
      <c r="SHA22" s="75" t="s">
        <v>105</v>
      </c>
      <c r="SHB22" s="75" t="s">
        <v>105</v>
      </c>
      <c r="SHC22" s="75" t="s">
        <v>105</v>
      </c>
      <c r="SHD22" s="75" t="s">
        <v>105</v>
      </c>
      <c r="SHE22" s="75" t="s">
        <v>105</v>
      </c>
      <c r="SHF22" s="75" t="s">
        <v>105</v>
      </c>
      <c r="SHG22" s="75" t="s">
        <v>105</v>
      </c>
      <c r="SHH22" s="75" t="s">
        <v>105</v>
      </c>
      <c r="SHI22" s="75" t="s">
        <v>105</v>
      </c>
      <c r="SHJ22" s="75" t="s">
        <v>105</v>
      </c>
      <c r="SHK22" s="75" t="s">
        <v>105</v>
      </c>
      <c r="SHL22" s="75" t="s">
        <v>105</v>
      </c>
      <c r="SHM22" s="75" t="s">
        <v>105</v>
      </c>
      <c r="SHN22" s="75" t="s">
        <v>105</v>
      </c>
      <c r="SHO22" s="75" t="s">
        <v>105</v>
      </c>
      <c r="SHP22" s="75" t="s">
        <v>105</v>
      </c>
      <c r="SHQ22" s="75" t="s">
        <v>105</v>
      </c>
      <c r="SHR22" s="75" t="s">
        <v>105</v>
      </c>
      <c r="SHS22" s="75" t="s">
        <v>105</v>
      </c>
      <c r="SHT22" s="75" t="s">
        <v>105</v>
      </c>
      <c r="SHU22" s="75" t="s">
        <v>105</v>
      </c>
      <c r="SHV22" s="75" t="s">
        <v>105</v>
      </c>
      <c r="SHW22" s="75" t="s">
        <v>105</v>
      </c>
      <c r="SHX22" s="75" t="s">
        <v>105</v>
      </c>
      <c r="SHY22" s="75" t="s">
        <v>105</v>
      </c>
      <c r="SHZ22" s="75" t="s">
        <v>105</v>
      </c>
      <c r="SIA22" s="75" t="s">
        <v>105</v>
      </c>
      <c r="SIB22" s="75" t="s">
        <v>105</v>
      </c>
      <c r="SIC22" s="75" t="s">
        <v>105</v>
      </c>
      <c r="SID22" s="75" t="s">
        <v>105</v>
      </c>
      <c r="SIE22" s="75" t="s">
        <v>105</v>
      </c>
      <c r="SIF22" s="75" t="s">
        <v>105</v>
      </c>
      <c r="SIG22" s="75" t="s">
        <v>105</v>
      </c>
      <c r="SIH22" s="75" t="s">
        <v>105</v>
      </c>
      <c r="SII22" s="75" t="s">
        <v>105</v>
      </c>
      <c r="SIJ22" s="75" t="s">
        <v>105</v>
      </c>
      <c r="SIK22" s="75" t="s">
        <v>105</v>
      </c>
      <c r="SIL22" s="75" t="s">
        <v>105</v>
      </c>
      <c r="SIM22" s="75" t="s">
        <v>105</v>
      </c>
      <c r="SIN22" s="75" t="s">
        <v>105</v>
      </c>
      <c r="SIO22" s="75" t="s">
        <v>105</v>
      </c>
      <c r="SIP22" s="75" t="s">
        <v>105</v>
      </c>
      <c r="SIQ22" s="75" t="s">
        <v>105</v>
      </c>
      <c r="SIR22" s="75" t="s">
        <v>105</v>
      </c>
      <c r="SIS22" s="75" t="s">
        <v>105</v>
      </c>
      <c r="SIT22" s="75" t="s">
        <v>105</v>
      </c>
      <c r="SIU22" s="75" t="s">
        <v>105</v>
      </c>
      <c r="SIV22" s="75" t="s">
        <v>105</v>
      </c>
      <c r="SIW22" s="75" t="s">
        <v>105</v>
      </c>
      <c r="SIX22" s="75" t="s">
        <v>105</v>
      </c>
      <c r="SIY22" s="75" t="s">
        <v>105</v>
      </c>
      <c r="SIZ22" s="75" t="s">
        <v>105</v>
      </c>
      <c r="SJA22" s="75" t="s">
        <v>105</v>
      </c>
      <c r="SJB22" s="75" t="s">
        <v>105</v>
      </c>
      <c r="SJC22" s="75" t="s">
        <v>105</v>
      </c>
      <c r="SJD22" s="75" t="s">
        <v>105</v>
      </c>
      <c r="SJE22" s="75" t="s">
        <v>105</v>
      </c>
      <c r="SJF22" s="75" t="s">
        <v>105</v>
      </c>
      <c r="SJG22" s="75" t="s">
        <v>105</v>
      </c>
      <c r="SJH22" s="75" t="s">
        <v>105</v>
      </c>
      <c r="SJI22" s="75" t="s">
        <v>105</v>
      </c>
      <c r="SJJ22" s="75" t="s">
        <v>105</v>
      </c>
      <c r="SJK22" s="75" t="s">
        <v>105</v>
      </c>
      <c r="SJL22" s="75" t="s">
        <v>105</v>
      </c>
      <c r="SJM22" s="75" t="s">
        <v>105</v>
      </c>
      <c r="SJN22" s="75" t="s">
        <v>105</v>
      </c>
      <c r="SJO22" s="75" t="s">
        <v>105</v>
      </c>
      <c r="SJP22" s="75" t="s">
        <v>105</v>
      </c>
      <c r="SJQ22" s="75" t="s">
        <v>105</v>
      </c>
      <c r="SJR22" s="75" t="s">
        <v>105</v>
      </c>
      <c r="SJS22" s="75" t="s">
        <v>105</v>
      </c>
      <c r="SJT22" s="75" t="s">
        <v>105</v>
      </c>
      <c r="SJU22" s="75" t="s">
        <v>105</v>
      </c>
      <c r="SJV22" s="75" t="s">
        <v>105</v>
      </c>
      <c r="SJW22" s="75" t="s">
        <v>105</v>
      </c>
      <c r="SJX22" s="75" t="s">
        <v>105</v>
      </c>
      <c r="SJY22" s="75" t="s">
        <v>105</v>
      </c>
      <c r="SJZ22" s="75" t="s">
        <v>105</v>
      </c>
      <c r="SKA22" s="75" t="s">
        <v>105</v>
      </c>
      <c r="SKB22" s="75" t="s">
        <v>105</v>
      </c>
      <c r="SKC22" s="75" t="s">
        <v>105</v>
      </c>
      <c r="SKD22" s="75" t="s">
        <v>105</v>
      </c>
      <c r="SKE22" s="75" t="s">
        <v>105</v>
      </c>
      <c r="SKF22" s="75" t="s">
        <v>105</v>
      </c>
      <c r="SKG22" s="75" t="s">
        <v>105</v>
      </c>
      <c r="SKH22" s="75" t="s">
        <v>105</v>
      </c>
      <c r="SKI22" s="75" t="s">
        <v>105</v>
      </c>
      <c r="SKJ22" s="75" t="s">
        <v>105</v>
      </c>
      <c r="SKK22" s="75" t="s">
        <v>105</v>
      </c>
      <c r="SKL22" s="75" t="s">
        <v>105</v>
      </c>
      <c r="SKM22" s="75" t="s">
        <v>105</v>
      </c>
      <c r="SKN22" s="75" t="s">
        <v>105</v>
      </c>
      <c r="SKO22" s="75" t="s">
        <v>105</v>
      </c>
      <c r="SKP22" s="75" t="s">
        <v>105</v>
      </c>
      <c r="SKQ22" s="75" t="s">
        <v>105</v>
      </c>
      <c r="SKR22" s="75" t="s">
        <v>105</v>
      </c>
      <c r="SKS22" s="75" t="s">
        <v>105</v>
      </c>
      <c r="SKT22" s="75" t="s">
        <v>105</v>
      </c>
      <c r="SKU22" s="75" t="s">
        <v>105</v>
      </c>
      <c r="SKV22" s="75" t="s">
        <v>105</v>
      </c>
      <c r="SKW22" s="75" t="s">
        <v>105</v>
      </c>
      <c r="SKX22" s="75" t="s">
        <v>105</v>
      </c>
      <c r="SKY22" s="75" t="s">
        <v>105</v>
      </c>
      <c r="SKZ22" s="75" t="s">
        <v>105</v>
      </c>
      <c r="SLA22" s="75" t="s">
        <v>105</v>
      </c>
      <c r="SLB22" s="75" t="s">
        <v>105</v>
      </c>
      <c r="SLC22" s="75" t="s">
        <v>105</v>
      </c>
      <c r="SLD22" s="75" t="s">
        <v>105</v>
      </c>
      <c r="SLE22" s="75" t="s">
        <v>105</v>
      </c>
      <c r="SLF22" s="75" t="s">
        <v>105</v>
      </c>
      <c r="SLG22" s="75" t="s">
        <v>105</v>
      </c>
      <c r="SLH22" s="75" t="s">
        <v>105</v>
      </c>
      <c r="SLI22" s="75" t="s">
        <v>105</v>
      </c>
      <c r="SLJ22" s="75" t="s">
        <v>105</v>
      </c>
      <c r="SLK22" s="75" t="s">
        <v>105</v>
      </c>
      <c r="SLL22" s="75" t="s">
        <v>105</v>
      </c>
      <c r="SLM22" s="75" t="s">
        <v>105</v>
      </c>
      <c r="SLN22" s="75" t="s">
        <v>105</v>
      </c>
      <c r="SLO22" s="75" t="s">
        <v>105</v>
      </c>
      <c r="SLP22" s="75" t="s">
        <v>105</v>
      </c>
      <c r="SLQ22" s="75" t="s">
        <v>105</v>
      </c>
      <c r="SLR22" s="75" t="s">
        <v>105</v>
      </c>
      <c r="SLS22" s="75" t="s">
        <v>105</v>
      </c>
      <c r="SLT22" s="75" t="s">
        <v>105</v>
      </c>
      <c r="SLU22" s="75" t="s">
        <v>105</v>
      </c>
      <c r="SLV22" s="75" t="s">
        <v>105</v>
      </c>
      <c r="SLW22" s="75" t="s">
        <v>105</v>
      </c>
      <c r="SLX22" s="75" t="s">
        <v>105</v>
      </c>
      <c r="SLY22" s="75" t="s">
        <v>105</v>
      </c>
      <c r="SLZ22" s="75" t="s">
        <v>105</v>
      </c>
      <c r="SMA22" s="75" t="s">
        <v>105</v>
      </c>
      <c r="SMB22" s="75" t="s">
        <v>105</v>
      </c>
      <c r="SMC22" s="75" t="s">
        <v>105</v>
      </c>
      <c r="SMD22" s="75" t="s">
        <v>105</v>
      </c>
      <c r="SME22" s="75" t="s">
        <v>105</v>
      </c>
      <c r="SMF22" s="75" t="s">
        <v>105</v>
      </c>
      <c r="SMG22" s="75" t="s">
        <v>105</v>
      </c>
      <c r="SMH22" s="75" t="s">
        <v>105</v>
      </c>
      <c r="SMI22" s="75" t="s">
        <v>105</v>
      </c>
      <c r="SMJ22" s="75" t="s">
        <v>105</v>
      </c>
      <c r="SMK22" s="75" t="s">
        <v>105</v>
      </c>
      <c r="SML22" s="75" t="s">
        <v>105</v>
      </c>
      <c r="SMM22" s="75" t="s">
        <v>105</v>
      </c>
      <c r="SMN22" s="75" t="s">
        <v>105</v>
      </c>
      <c r="SMO22" s="75" t="s">
        <v>105</v>
      </c>
      <c r="SMP22" s="75" t="s">
        <v>105</v>
      </c>
      <c r="SMQ22" s="75" t="s">
        <v>105</v>
      </c>
      <c r="SMR22" s="75" t="s">
        <v>105</v>
      </c>
      <c r="SMS22" s="75" t="s">
        <v>105</v>
      </c>
      <c r="SMT22" s="75" t="s">
        <v>105</v>
      </c>
      <c r="SMU22" s="75" t="s">
        <v>105</v>
      </c>
      <c r="SMV22" s="75" t="s">
        <v>105</v>
      </c>
      <c r="SMW22" s="75" t="s">
        <v>105</v>
      </c>
      <c r="SMX22" s="75" t="s">
        <v>105</v>
      </c>
      <c r="SMY22" s="75" t="s">
        <v>105</v>
      </c>
      <c r="SMZ22" s="75" t="s">
        <v>105</v>
      </c>
      <c r="SNA22" s="75" t="s">
        <v>105</v>
      </c>
      <c r="SNB22" s="75" t="s">
        <v>105</v>
      </c>
      <c r="SNC22" s="75" t="s">
        <v>105</v>
      </c>
      <c r="SND22" s="75" t="s">
        <v>105</v>
      </c>
      <c r="SNE22" s="75" t="s">
        <v>105</v>
      </c>
      <c r="SNF22" s="75" t="s">
        <v>105</v>
      </c>
      <c r="SNG22" s="75" t="s">
        <v>105</v>
      </c>
      <c r="SNH22" s="75" t="s">
        <v>105</v>
      </c>
      <c r="SNI22" s="75" t="s">
        <v>105</v>
      </c>
      <c r="SNJ22" s="75" t="s">
        <v>105</v>
      </c>
      <c r="SNK22" s="75" t="s">
        <v>105</v>
      </c>
      <c r="SNL22" s="75" t="s">
        <v>105</v>
      </c>
      <c r="SNM22" s="75" t="s">
        <v>105</v>
      </c>
      <c r="SNN22" s="75" t="s">
        <v>105</v>
      </c>
      <c r="SNO22" s="75" t="s">
        <v>105</v>
      </c>
      <c r="SNP22" s="75" t="s">
        <v>105</v>
      </c>
      <c r="SNQ22" s="75" t="s">
        <v>105</v>
      </c>
      <c r="SNR22" s="75" t="s">
        <v>105</v>
      </c>
      <c r="SNS22" s="75" t="s">
        <v>105</v>
      </c>
      <c r="SNT22" s="75" t="s">
        <v>105</v>
      </c>
      <c r="SNU22" s="75" t="s">
        <v>105</v>
      </c>
      <c r="SNV22" s="75" t="s">
        <v>105</v>
      </c>
      <c r="SNW22" s="75" t="s">
        <v>105</v>
      </c>
      <c r="SNX22" s="75" t="s">
        <v>105</v>
      </c>
      <c r="SNY22" s="75" t="s">
        <v>105</v>
      </c>
      <c r="SNZ22" s="75" t="s">
        <v>105</v>
      </c>
      <c r="SOA22" s="75" t="s">
        <v>105</v>
      </c>
      <c r="SOB22" s="75" t="s">
        <v>105</v>
      </c>
      <c r="SOC22" s="75" t="s">
        <v>105</v>
      </c>
      <c r="SOD22" s="75" t="s">
        <v>105</v>
      </c>
      <c r="SOE22" s="75" t="s">
        <v>105</v>
      </c>
      <c r="SOF22" s="75" t="s">
        <v>105</v>
      </c>
      <c r="SOG22" s="75" t="s">
        <v>105</v>
      </c>
      <c r="SOH22" s="75" t="s">
        <v>105</v>
      </c>
      <c r="SOI22" s="75" t="s">
        <v>105</v>
      </c>
      <c r="SOJ22" s="75" t="s">
        <v>105</v>
      </c>
      <c r="SOK22" s="75" t="s">
        <v>105</v>
      </c>
      <c r="SOL22" s="75" t="s">
        <v>105</v>
      </c>
      <c r="SOM22" s="75" t="s">
        <v>105</v>
      </c>
      <c r="SON22" s="75" t="s">
        <v>105</v>
      </c>
      <c r="SOO22" s="75" t="s">
        <v>105</v>
      </c>
      <c r="SOP22" s="75" t="s">
        <v>105</v>
      </c>
      <c r="SOQ22" s="75" t="s">
        <v>105</v>
      </c>
      <c r="SOR22" s="75" t="s">
        <v>105</v>
      </c>
      <c r="SOS22" s="75" t="s">
        <v>105</v>
      </c>
      <c r="SOT22" s="75" t="s">
        <v>105</v>
      </c>
      <c r="SOU22" s="75" t="s">
        <v>105</v>
      </c>
      <c r="SOV22" s="75" t="s">
        <v>105</v>
      </c>
      <c r="SOW22" s="75" t="s">
        <v>105</v>
      </c>
      <c r="SOX22" s="75" t="s">
        <v>105</v>
      </c>
      <c r="SOY22" s="75" t="s">
        <v>105</v>
      </c>
      <c r="SOZ22" s="75" t="s">
        <v>105</v>
      </c>
      <c r="SPA22" s="75" t="s">
        <v>105</v>
      </c>
      <c r="SPB22" s="75" t="s">
        <v>105</v>
      </c>
      <c r="SPC22" s="75" t="s">
        <v>105</v>
      </c>
      <c r="SPD22" s="75" t="s">
        <v>105</v>
      </c>
      <c r="SPE22" s="75" t="s">
        <v>105</v>
      </c>
      <c r="SPF22" s="75" t="s">
        <v>105</v>
      </c>
      <c r="SPG22" s="75" t="s">
        <v>105</v>
      </c>
      <c r="SPH22" s="75" t="s">
        <v>105</v>
      </c>
      <c r="SPI22" s="75" t="s">
        <v>105</v>
      </c>
      <c r="SPJ22" s="75" t="s">
        <v>105</v>
      </c>
      <c r="SPK22" s="75" t="s">
        <v>105</v>
      </c>
      <c r="SPL22" s="75" t="s">
        <v>105</v>
      </c>
      <c r="SPM22" s="75" t="s">
        <v>105</v>
      </c>
      <c r="SPN22" s="75" t="s">
        <v>105</v>
      </c>
      <c r="SPO22" s="75" t="s">
        <v>105</v>
      </c>
      <c r="SPP22" s="75" t="s">
        <v>105</v>
      </c>
      <c r="SPQ22" s="75" t="s">
        <v>105</v>
      </c>
      <c r="SPR22" s="75" t="s">
        <v>105</v>
      </c>
      <c r="SPS22" s="75" t="s">
        <v>105</v>
      </c>
      <c r="SPT22" s="75" t="s">
        <v>105</v>
      </c>
      <c r="SPU22" s="75" t="s">
        <v>105</v>
      </c>
      <c r="SPV22" s="75" t="s">
        <v>105</v>
      </c>
      <c r="SPW22" s="75" t="s">
        <v>105</v>
      </c>
      <c r="SPX22" s="75" t="s">
        <v>105</v>
      </c>
      <c r="SPY22" s="75" t="s">
        <v>105</v>
      </c>
      <c r="SPZ22" s="75" t="s">
        <v>105</v>
      </c>
      <c r="SQA22" s="75" t="s">
        <v>105</v>
      </c>
      <c r="SQB22" s="75" t="s">
        <v>105</v>
      </c>
      <c r="SQC22" s="75" t="s">
        <v>105</v>
      </c>
      <c r="SQD22" s="75" t="s">
        <v>105</v>
      </c>
      <c r="SQE22" s="75" t="s">
        <v>105</v>
      </c>
      <c r="SQF22" s="75" t="s">
        <v>105</v>
      </c>
      <c r="SQG22" s="75" t="s">
        <v>105</v>
      </c>
      <c r="SQH22" s="75" t="s">
        <v>105</v>
      </c>
      <c r="SQI22" s="75" t="s">
        <v>105</v>
      </c>
      <c r="SQJ22" s="75" t="s">
        <v>105</v>
      </c>
      <c r="SQK22" s="75" t="s">
        <v>105</v>
      </c>
      <c r="SQL22" s="75" t="s">
        <v>105</v>
      </c>
      <c r="SQM22" s="75" t="s">
        <v>105</v>
      </c>
      <c r="SQN22" s="75" t="s">
        <v>105</v>
      </c>
      <c r="SQO22" s="75" t="s">
        <v>105</v>
      </c>
      <c r="SQP22" s="75" t="s">
        <v>105</v>
      </c>
      <c r="SQQ22" s="75" t="s">
        <v>105</v>
      </c>
      <c r="SQR22" s="75" t="s">
        <v>105</v>
      </c>
      <c r="SQS22" s="75" t="s">
        <v>105</v>
      </c>
      <c r="SQT22" s="75" t="s">
        <v>105</v>
      </c>
      <c r="SQU22" s="75" t="s">
        <v>105</v>
      </c>
      <c r="SQV22" s="75" t="s">
        <v>105</v>
      </c>
      <c r="SQW22" s="75" t="s">
        <v>105</v>
      </c>
      <c r="SQX22" s="75" t="s">
        <v>105</v>
      </c>
      <c r="SQY22" s="75" t="s">
        <v>105</v>
      </c>
      <c r="SQZ22" s="75" t="s">
        <v>105</v>
      </c>
      <c r="SRA22" s="75" t="s">
        <v>105</v>
      </c>
      <c r="SRB22" s="75" t="s">
        <v>105</v>
      </c>
      <c r="SRC22" s="75" t="s">
        <v>105</v>
      </c>
      <c r="SRD22" s="75" t="s">
        <v>105</v>
      </c>
      <c r="SRE22" s="75" t="s">
        <v>105</v>
      </c>
      <c r="SRF22" s="75" t="s">
        <v>105</v>
      </c>
      <c r="SRG22" s="75" t="s">
        <v>105</v>
      </c>
      <c r="SRH22" s="75" t="s">
        <v>105</v>
      </c>
      <c r="SRI22" s="75" t="s">
        <v>105</v>
      </c>
      <c r="SRJ22" s="75" t="s">
        <v>105</v>
      </c>
      <c r="SRK22" s="75" t="s">
        <v>105</v>
      </c>
      <c r="SRL22" s="75" t="s">
        <v>105</v>
      </c>
      <c r="SRM22" s="75" t="s">
        <v>105</v>
      </c>
      <c r="SRN22" s="75" t="s">
        <v>105</v>
      </c>
      <c r="SRO22" s="75" t="s">
        <v>105</v>
      </c>
      <c r="SRP22" s="75" t="s">
        <v>105</v>
      </c>
      <c r="SRQ22" s="75" t="s">
        <v>105</v>
      </c>
      <c r="SRR22" s="75" t="s">
        <v>105</v>
      </c>
      <c r="SRS22" s="75" t="s">
        <v>105</v>
      </c>
      <c r="SRT22" s="75" t="s">
        <v>105</v>
      </c>
      <c r="SRU22" s="75" t="s">
        <v>105</v>
      </c>
      <c r="SRV22" s="75" t="s">
        <v>105</v>
      </c>
      <c r="SRW22" s="75" t="s">
        <v>105</v>
      </c>
      <c r="SRX22" s="75" t="s">
        <v>105</v>
      </c>
      <c r="SRY22" s="75" t="s">
        <v>105</v>
      </c>
      <c r="SRZ22" s="75" t="s">
        <v>105</v>
      </c>
      <c r="SSA22" s="75" t="s">
        <v>105</v>
      </c>
      <c r="SSB22" s="75" t="s">
        <v>105</v>
      </c>
      <c r="SSC22" s="75" t="s">
        <v>105</v>
      </c>
      <c r="SSD22" s="75" t="s">
        <v>105</v>
      </c>
      <c r="SSE22" s="75" t="s">
        <v>105</v>
      </c>
      <c r="SSF22" s="75" t="s">
        <v>105</v>
      </c>
      <c r="SSG22" s="75" t="s">
        <v>105</v>
      </c>
      <c r="SSH22" s="75" t="s">
        <v>105</v>
      </c>
      <c r="SSI22" s="75" t="s">
        <v>105</v>
      </c>
      <c r="SSJ22" s="75" t="s">
        <v>105</v>
      </c>
      <c r="SSK22" s="75" t="s">
        <v>105</v>
      </c>
      <c r="SSL22" s="75" t="s">
        <v>105</v>
      </c>
      <c r="SSM22" s="75" t="s">
        <v>105</v>
      </c>
      <c r="SSN22" s="75" t="s">
        <v>105</v>
      </c>
      <c r="SSO22" s="75" t="s">
        <v>105</v>
      </c>
      <c r="SSP22" s="75" t="s">
        <v>105</v>
      </c>
      <c r="SSQ22" s="75" t="s">
        <v>105</v>
      </c>
      <c r="SSR22" s="75" t="s">
        <v>105</v>
      </c>
      <c r="SSS22" s="75" t="s">
        <v>105</v>
      </c>
      <c r="SST22" s="75" t="s">
        <v>105</v>
      </c>
      <c r="SSU22" s="75" t="s">
        <v>105</v>
      </c>
      <c r="SSV22" s="75" t="s">
        <v>105</v>
      </c>
      <c r="SSW22" s="75" t="s">
        <v>105</v>
      </c>
      <c r="SSX22" s="75" t="s">
        <v>105</v>
      </c>
      <c r="SSY22" s="75" t="s">
        <v>105</v>
      </c>
      <c r="SSZ22" s="75" t="s">
        <v>105</v>
      </c>
      <c r="STA22" s="75" t="s">
        <v>105</v>
      </c>
      <c r="STB22" s="75" t="s">
        <v>105</v>
      </c>
      <c r="STC22" s="75" t="s">
        <v>105</v>
      </c>
      <c r="STD22" s="75" t="s">
        <v>105</v>
      </c>
      <c r="STE22" s="75" t="s">
        <v>105</v>
      </c>
      <c r="STF22" s="75" t="s">
        <v>105</v>
      </c>
      <c r="STG22" s="75" t="s">
        <v>105</v>
      </c>
      <c r="STH22" s="75" t="s">
        <v>105</v>
      </c>
      <c r="STI22" s="75" t="s">
        <v>105</v>
      </c>
      <c r="STJ22" s="75" t="s">
        <v>105</v>
      </c>
      <c r="STK22" s="75" t="s">
        <v>105</v>
      </c>
      <c r="STL22" s="75" t="s">
        <v>105</v>
      </c>
      <c r="STM22" s="75" t="s">
        <v>105</v>
      </c>
      <c r="STN22" s="75" t="s">
        <v>105</v>
      </c>
      <c r="STO22" s="75" t="s">
        <v>105</v>
      </c>
      <c r="STP22" s="75" t="s">
        <v>105</v>
      </c>
      <c r="STQ22" s="75" t="s">
        <v>105</v>
      </c>
      <c r="STR22" s="75" t="s">
        <v>105</v>
      </c>
      <c r="STS22" s="75" t="s">
        <v>105</v>
      </c>
      <c r="STT22" s="75" t="s">
        <v>105</v>
      </c>
      <c r="STU22" s="75" t="s">
        <v>105</v>
      </c>
      <c r="STV22" s="75" t="s">
        <v>105</v>
      </c>
      <c r="STW22" s="75" t="s">
        <v>105</v>
      </c>
      <c r="STX22" s="75" t="s">
        <v>105</v>
      </c>
      <c r="STY22" s="75" t="s">
        <v>105</v>
      </c>
      <c r="STZ22" s="75" t="s">
        <v>105</v>
      </c>
      <c r="SUA22" s="75" t="s">
        <v>105</v>
      </c>
      <c r="SUB22" s="75" t="s">
        <v>105</v>
      </c>
      <c r="SUC22" s="75" t="s">
        <v>105</v>
      </c>
      <c r="SUD22" s="75" t="s">
        <v>105</v>
      </c>
      <c r="SUE22" s="75" t="s">
        <v>105</v>
      </c>
      <c r="SUF22" s="75" t="s">
        <v>105</v>
      </c>
      <c r="SUG22" s="75" t="s">
        <v>105</v>
      </c>
      <c r="SUH22" s="75" t="s">
        <v>105</v>
      </c>
      <c r="SUI22" s="75" t="s">
        <v>105</v>
      </c>
      <c r="SUJ22" s="75" t="s">
        <v>105</v>
      </c>
      <c r="SUK22" s="75" t="s">
        <v>105</v>
      </c>
      <c r="SUL22" s="75" t="s">
        <v>105</v>
      </c>
      <c r="SUM22" s="75" t="s">
        <v>105</v>
      </c>
      <c r="SUN22" s="75" t="s">
        <v>105</v>
      </c>
      <c r="SUO22" s="75" t="s">
        <v>105</v>
      </c>
      <c r="SUP22" s="75" t="s">
        <v>105</v>
      </c>
      <c r="SUQ22" s="75" t="s">
        <v>105</v>
      </c>
      <c r="SUR22" s="75" t="s">
        <v>105</v>
      </c>
      <c r="SUS22" s="75" t="s">
        <v>105</v>
      </c>
      <c r="SUT22" s="75" t="s">
        <v>105</v>
      </c>
      <c r="SUU22" s="75" t="s">
        <v>105</v>
      </c>
      <c r="SUV22" s="75" t="s">
        <v>105</v>
      </c>
      <c r="SUW22" s="75" t="s">
        <v>105</v>
      </c>
      <c r="SUX22" s="75" t="s">
        <v>105</v>
      </c>
      <c r="SUY22" s="75" t="s">
        <v>105</v>
      </c>
      <c r="SUZ22" s="75" t="s">
        <v>105</v>
      </c>
      <c r="SVA22" s="75" t="s">
        <v>105</v>
      </c>
      <c r="SVB22" s="75" t="s">
        <v>105</v>
      </c>
      <c r="SVC22" s="75" t="s">
        <v>105</v>
      </c>
      <c r="SVD22" s="75" t="s">
        <v>105</v>
      </c>
      <c r="SVE22" s="75" t="s">
        <v>105</v>
      </c>
      <c r="SVF22" s="75" t="s">
        <v>105</v>
      </c>
      <c r="SVG22" s="75" t="s">
        <v>105</v>
      </c>
      <c r="SVH22" s="75" t="s">
        <v>105</v>
      </c>
      <c r="SVI22" s="75" t="s">
        <v>105</v>
      </c>
      <c r="SVJ22" s="75" t="s">
        <v>105</v>
      </c>
      <c r="SVK22" s="75" t="s">
        <v>105</v>
      </c>
      <c r="SVL22" s="75" t="s">
        <v>105</v>
      </c>
      <c r="SVM22" s="75" t="s">
        <v>105</v>
      </c>
      <c r="SVN22" s="75" t="s">
        <v>105</v>
      </c>
      <c r="SVO22" s="75" t="s">
        <v>105</v>
      </c>
      <c r="SVP22" s="75" t="s">
        <v>105</v>
      </c>
      <c r="SVQ22" s="75" t="s">
        <v>105</v>
      </c>
      <c r="SVR22" s="75" t="s">
        <v>105</v>
      </c>
      <c r="SVS22" s="75" t="s">
        <v>105</v>
      </c>
      <c r="SVT22" s="75" t="s">
        <v>105</v>
      </c>
      <c r="SVU22" s="75" t="s">
        <v>105</v>
      </c>
      <c r="SVV22" s="75" t="s">
        <v>105</v>
      </c>
      <c r="SVW22" s="75" t="s">
        <v>105</v>
      </c>
      <c r="SVX22" s="75" t="s">
        <v>105</v>
      </c>
      <c r="SVY22" s="75" t="s">
        <v>105</v>
      </c>
      <c r="SVZ22" s="75" t="s">
        <v>105</v>
      </c>
      <c r="SWA22" s="75" t="s">
        <v>105</v>
      </c>
      <c r="SWB22" s="75" t="s">
        <v>105</v>
      </c>
      <c r="SWC22" s="75" t="s">
        <v>105</v>
      </c>
      <c r="SWD22" s="75" t="s">
        <v>105</v>
      </c>
      <c r="SWE22" s="75" t="s">
        <v>105</v>
      </c>
      <c r="SWF22" s="75" t="s">
        <v>105</v>
      </c>
      <c r="SWG22" s="75" t="s">
        <v>105</v>
      </c>
      <c r="SWH22" s="75" t="s">
        <v>105</v>
      </c>
      <c r="SWI22" s="75" t="s">
        <v>105</v>
      </c>
      <c r="SWJ22" s="75" t="s">
        <v>105</v>
      </c>
      <c r="SWK22" s="75" t="s">
        <v>105</v>
      </c>
      <c r="SWL22" s="75" t="s">
        <v>105</v>
      </c>
      <c r="SWM22" s="75" t="s">
        <v>105</v>
      </c>
      <c r="SWN22" s="75" t="s">
        <v>105</v>
      </c>
      <c r="SWO22" s="75" t="s">
        <v>105</v>
      </c>
      <c r="SWP22" s="75" t="s">
        <v>105</v>
      </c>
      <c r="SWQ22" s="75" t="s">
        <v>105</v>
      </c>
      <c r="SWR22" s="75" t="s">
        <v>105</v>
      </c>
      <c r="SWS22" s="75" t="s">
        <v>105</v>
      </c>
      <c r="SWT22" s="75" t="s">
        <v>105</v>
      </c>
      <c r="SWU22" s="75" t="s">
        <v>105</v>
      </c>
      <c r="SWV22" s="75" t="s">
        <v>105</v>
      </c>
      <c r="SWW22" s="75" t="s">
        <v>105</v>
      </c>
      <c r="SWX22" s="75" t="s">
        <v>105</v>
      </c>
      <c r="SWY22" s="75" t="s">
        <v>105</v>
      </c>
      <c r="SWZ22" s="75" t="s">
        <v>105</v>
      </c>
      <c r="SXA22" s="75" t="s">
        <v>105</v>
      </c>
      <c r="SXB22" s="75" t="s">
        <v>105</v>
      </c>
      <c r="SXC22" s="75" t="s">
        <v>105</v>
      </c>
      <c r="SXD22" s="75" t="s">
        <v>105</v>
      </c>
      <c r="SXE22" s="75" t="s">
        <v>105</v>
      </c>
      <c r="SXF22" s="75" t="s">
        <v>105</v>
      </c>
      <c r="SXG22" s="75" t="s">
        <v>105</v>
      </c>
      <c r="SXH22" s="75" t="s">
        <v>105</v>
      </c>
      <c r="SXI22" s="75" t="s">
        <v>105</v>
      </c>
      <c r="SXJ22" s="75" t="s">
        <v>105</v>
      </c>
      <c r="SXK22" s="75" t="s">
        <v>105</v>
      </c>
      <c r="SXL22" s="75" t="s">
        <v>105</v>
      </c>
      <c r="SXM22" s="75" t="s">
        <v>105</v>
      </c>
      <c r="SXN22" s="75" t="s">
        <v>105</v>
      </c>
      <c r="SXO22" s="75" t="s">
        <v>105</v>
      </c>
      <c r="SXP22" s="75" t="s">
        <v>105</v>
      </c>
      <c r="SXQ22" s="75" t="s">
        <v>105</v>
      </c>
      <c r="SXR22" s="75" t="s">
        <v>105</v>
      </c>
      <c r="SXS22" s="75" t="s">
        <v>105</v>
      </c>
      <c r="SXT22" s="75" t="s">
        <v>105</v>
      </c>
      <c r="SXU22" s="75" t="s">
        <v>105</v>
      </c>
      <c r="SXV22" s="75" t="s">
        <v>105</v>
      </c>
      <c r="SXW22" s="75" t="s">
        <v>105</v>
      </c>
      <c r="SXX22" s="75" t="s">
        <v>105</v>
      </c>
      <c r="SXY22" s="75" t="s">
        <v>105</v>
      </c>
      <c r="SXZ22" s="75" t="s">
        <v>105</v>
      </c>
      <c r="SYA22" s="75" t="s">
        <v>105</v>
      </c>
      <c r="SYB22" s="75" t="s">
        <v>105</v>
      </c>
      <c r="SYC22" s="75" t="s">
        <v>105</v>
      </c>
      <c r="SYD22" s="75" t="s">
        <v>105</v>
      </c>
      <c r="SYE22" s="75" t="s">
        <v>105</v>
      </c>
      <c r="SYF22" s="75" t="s">
        <v>105</v>
      </c>
      <c r="SYG22" s="75" t="s">
        <v>105</v>
      </c>
      <c r="SYH22" s="75" t="s">
        <v>105</v>
      </c>
      <c r="SYI22" s="75" t="s">
        <v>105</v>
      </c>
      <c r="SYJ22" s="75" t="s">
        <v>105</v>
      </c>
      <c r="SYK22" s="75" t="s">
        <v>105</v>
      </c>
      <c r="SYL22" s="75" t="s">
        <v>105</v>
      </c>
      <c r="SYM22" s="75" t="s">
        <v>105</v>
      </c>
      <c r="SYN22" s="75" t="s">
        <v>105</v>
      </c>
      <c r="SYO22" s="75" t="s">
        <v>105</v>
      </c>
      <c r="SYP22" s="75" t="s">
        <v>105</v>
      </c>
      <c r="SYQ22" s="75" t="s">
        <v>105</v>
      </c>
      <c r="SYR22" s="75" t="s">
        <v>105</v>
      </c>
      <c r="SYS22" s="75" t="s">
        <v>105</v>
      </c>
      <c r="SYT22" s="75" t="s">
        <v>105</v>
      </c>
      <c r="SYU22" s="75" t="s">
        <v>105</v>
      </c>
      <c r="SYV22" s="75" t="s">
        <v>105</v>
      </c>
      <c r="SYW22" s="75" t="s">
        <v>105</v>
      </c>
      <c r="SYX22" s="75" t="s">
        <v>105</v>
      </c>
      <c r="SYY22" s="75" t="s">
        <v>105</v>
      </c>
      <c r="SYZ22" s="75" t="s">
        <v>105</v>
      </c>
      <c r="SZA22" s="75" t="s">
        <v>105</v>
      </c>
      <c r="SZB22" s="75" t="s">
        <v>105</v>
      </c>
      <c r="SZC22" s="75" t="s">
        <v>105</v>
      </c>
      <c r="SZD22" s="75" t="s">
        <v>105</v>
      </c>
      <c r="SZE22" s="75" t="s">
        <v>105</v>
      </c>
      <c r="SZF22" s="75" t="s">
        <v>105</v>
      </c>
      <c r="SZG22" s="75" t="s">
        <v>105</v>
      </c>
      <c r="SZH22" s="75" t="s">
        <v>105</v>
      </c>
      <c r="SZI22" s="75" t="s">
        <v>105</v>
      </c>
      <c r="SZJ22" s="75" t="s">
        <v>105</v>
      </c>
      <c r="SZK22" s="75" t="s">
        <v>105</v>
      </c>
      <c r="SZL22" s="75" t="s">
        <v>105</v>
      </c>
      <c r="SZM22" s="75" t="s">
        <v>105</v>
      </c>
      <c r="SZN22" s="75" t="s">
        <v>105</v>
      </c>
      <c r="SZO22" s="75" t="s">
        <v>105</v>
      </c>
      <c r="SZP22" s="75" t="s">
        <v>105</v>
      </c>
      <c r="SZQ22" s="75" t="s">
        <v>105</v>
      </c>
      <c r="SZR22" s="75" t="s">
        <v>105</v>
      </c>
      <c r="SZS22" s="75" t="s">
        <v>105</v>
      </c>
      <c r="SZT22" s="75" t="s">
        <v>105</v>
      </c>
      <c r="SZU22" s="75" t="s">
        <v>105</v>
      </c>
      <c r="SZV22" s="75" t="s">
        <v>105</v>
      </c>
      <c r="SZW22" s="75" t="s">
        <v>105</v>
      </c>
      <c r="SZX22" s="75" t="s">
        <v>105</v>
      </c>
      <c r="SZY22" s="75" t="s">
        <v>105</v>
      </c>
      <c r="SZZ22" s="75" t="s">
        <v>105</v>
      </c>
      <c r="TAA22" s="75" t="s">
        <v>105</v>
      </c>
      <c r="TAB22" s="75" t="s">
        <v>105</v>
      </c>
      <c r="TAC22" s="75" t="s">
        <v>105</v>
      </c>
      <c r="TAD22" s="75" t="s">
        <v>105</v>
      </c>
      <c r="TAE22" s="75" t="s">
        <v>105</v>
      </c>
      <c r="TAF22" s="75" t="s">
        <v>105</v>
      </c>
      <c r="TAG22" s="75" t="s">
        <v>105</v>
      </c>
      <c r="TAH22" s="75" t="s">
        <v>105</v>
      </c>
      <c r="TAI22" s="75" t="s">
        <v>105</v>
      </c>
      <c r="TAJ22" s="75" t="s">
        <v>105</v>
      </c>
      <c r="TAK22" s="75" t="s">
        <v>105</v>
      </c>
      <c r="TAL22" s="75" t="s">
        <v>105</v>
      </c>
      <c r="TAM22" s="75" t="s">
        <v>105</v>
      </c>
      <c r="TAN22" s="75" t="s">
        <v>105</v>
      </c>
      <c r="TAO22" s="75" t="s">
        <v>105</v>
      </c>
      <c r="TAP22" s="75" t="s">
        <v>105</v>
      </c>
      <c r="TAQ22" s="75" t="s">
        <v>105</v>
      </c>
      <c r="TAR22" s="75" t="s">
        <v>105</v>
      </c>
      <c r="TAS22" s="75" t="s">
        <v>105</v>
      </c>
      <c r="TAT22" s="75" t="s">
        <v>105</v>
      </c>
      <c r="TAU22" s="75" t="s">
        <v>105</v>
      </c>
      <c r="TAV22" s="75" t="s">
        <v>105</v>
      </c>
      <c r="TAW22" s="75" t="s">
        <v>105</v>
      </c>
      <c r="TAX22" s="75" t="s">
        <v>105</v>
      </c>
      <c r="TAY22" s="75" t="s">
        <v>105</v>
      </c>
      <c r="TAZ22" s="75" t="s">
        <v>105</v>
      </c>
      <c r="TBA22" s="75" t="s">
        <v>105</v>
      </c>
      <c r="TBB22" s="75" t="s">
        <v>105</v>
      </c>
      <c r="TBC22" s="75" t="s">
        <v>105</v>
      </c>
      <c r="TBD22" s="75" t="s">
        <v>105</v>
      </c>
      <c r="TBE22" s="75" t="s">
        <v>105</v>
      </c>
      <c r="TBF22" s="75" t="s">
        <v>105</v>
      </c>
      <c r="TBG22" s="75" t="s">
        <v>105</v>
      </c>
      <c r="TBH22" s="75" t="s">
        <v>105</v>
      </c>
      <c r="TBI22" s="75" t="s">
        <v>105</v>
      </c>
      <c r="TBJ22" s="75" t="s">
        <v>105</v>
      </c>
      <c r="TBK22" s="75" t="s">
        <v>105</v>
      </c>
      <c r="TBL22" s="75" t="s">
        <v>105</v>
      </c>
      <c r="TBM22" s="75" t="s">
        <v>105</v>
      </c>
      <c r="TBN22" s="75" t="s">
        <v>105</v>
      </c>
      <c r="TBO22" s="75" t="s">
        <v>105</v>
      </c>
      <c r="TBP22" s="75" t="s">
        <v>105</v>
      </c>
      <c r="TBQ22" s="75" t="s">
        <v>105</v>
      </c>
      <c r="TBR22" s="75" t="s">
        <v>105</v>
      </c>
      <c r="TBS22" s="75" t="s">
        <v>105</v>
      </c>
      <c r="TBT22" s="75" t="s">
        <v>105</v>
      </c>
      <c r="TBU22" s="75" t="s">
        <v>105</v>
      </c>
      <c r="TBV22" s="75" t="s">
        <v>105</v>
      </c>
      <c r="TBW22" s="75" t="s">
        <v>105</v>
      </c>
      <c r="TBX22" s="75" t="s">
        <v>105</v>
      </c>
      <c r="TBY22" s="75" t="s">
        <v>105</v>
      </c>
      <c r="TBZ22" s="75" t="s">
        <v>105</v>
      </c>
      <c r="TCA22" s="75" t="s">
        <v>105</v>
      </c>
      <c r="TCB22" s="75" t="s">
        <v>105</v>
      </c>
      <c r="TCC22" s="75" t="s">
        <v>105</v>
      </c>
      <c r="TCD22" s="75" t="s">
        <v>105</v>
      </c>
      <c r="TCE22" s="75" t="s">
        <v>105</v>
      </c>
      <c r="TCF22" s="75" t="s">
        <v>105</v>
      </c>
      <c r="TCG22" s="75" t="s">
        <v>105</v>
      </c>
      <c r="TCH22" s="75" t="s">
        <v>105</v>
      </c>
      <c r="TCI22" s="75" t="s">
        <v>105</v>
      </c>
      <c r="TCJ22" s="75" t="s">
        <v>105</v>
      </c>
      <c r="TCK22" s="75" t="s">
        <v>105</v>
      </c>
      <c r="TCL22" s="75" t="s">
        <v>105</v>
      </c>
      <c r="TCM22" s="75" t="s">
        <v>105</v>
      </c>
      <c r="TCN22" s="75" t="s">
        <v>105</v>
      </c>
      <c r="TCO22" s="75" t="s">
        <v>105</v>
      </c>
      <c r="TCP22" s="75" t="s">
        <v>105</v>
      </c>
      <c r="TCQ22" s="75" t="s">
        <v>105</v>
      </c>
      <c r="TCR22" s="75" t="s">
        <v>105</v>
      </c>
      <c r="TCS22" s="75" t="s">
        <v>105</v>
      </c>
      <c r="TCT22" s="75" t="s">
        <v>105</v>
      </c>
      <c r="TCU22" s="75" t="s">
        <v>105</v>
      </c>
      <c r="TCV22" s="75" t="s">
        <v>105</v>
      </c>
      <c r="TCW22" s="75" t="s">
        <v>105</v>
      </c>
      <c r="TCX22" s="75" t="s">
        <v>105</v>
      </c>
      <c r="TCY22" s="75" t="s">
        <v>105</v>
      </c>
      <c r="TCZ22" s="75" t="s">
        <v>105</v>
      </c>
      <c r="TDA22" s="75" t="s">
        <v>105</v>
      </c>
      <c r="TDB22" s="75" t="s">
        <v>105</v>
      </c>
      <c r="TDC22" s="75" t="s">
        <v>105</v>
      </c>
      <c r="TDD22" s="75" t="s">
        <v>105</v>
      </c>
      <c r="TDE22" s="75" t="s">
        <v>105</v>
      </c>
      <c r="TDF22" s="75" t="s">
        <v>105</v>
      </c>
      <c r="TDG22" s="75" t="s">
        <v>105</v>
      </c>
      <c r="TDH22" s="75" t="s">
        <v>105</v>
      </c>
      <c r="TDI22" s="75" t="s">
        <v>105</v>
      </c>
      <c r="TDJ22" s="75" t="s">
        <v>105</v>
      </c>
      <c r="TDK22" s="75" t="s">
        <v>105</v>
      </c>
      <c r="TDL22" s="75" t="s">
        <v>105</v>
      </c>
      <c r="TDM22" s="75" t="s">
        <v>105</v>
      </c>
      <c r="TDN22" s="75" t="s">
        <v>105</v>
      </c>
      <c r="TDO22" s="75" t="s">
        <v>105</v>
      </c>
      <c r="TDP22" s="75" t="s">
        <v>105</v>
      </c>
      <c r="TDQ22" s="75" t="s">
        <v>105</v>
      </c>
      <c r="TDR22" s="75" t="s">
        <v>105</v>
      </c>
      <c r="TDS22" s="75" t="s">
        <v>105</v>
      </c>
      <c r="TDT22" s="75" t="s">
        <v>105</v>
      </c>
      <c r="TDU22" s="75" t="s">
        <v>105</v>
      </c>
      <c r="TDV22" s="75" t="s">
        <v>105</v>
      </c>
      <c r="TDW22" s="75" t="s">
        <v>105</v>
      </c>
      <c r="TDX22" s="75" t="s">
        <v>105</v>
      </c>
      <c r="TDY22" s="75" t="s">
        <v>105</v>
      </c>
      <c r="TDZ22" s="75" t="s">
        <v>105</v>
      </c>
      <c r="TEA22" s="75" t="s">
        <v>105</v>
      </c>
      <c r="TEB22" s="75" t="s">
        <v>105</v>
      </c>
      <c r="TEC22" s="75" t="s">
        <v>105</v>
      </c>
      <c r="TED22" s="75" t="s">
        <v>105</v>
      </c>
      <c r="TEE22" s="75" t="s">
        <v>105</v>
      </c>
      <c r="TEF22" s="75" t="s">
        <v>105</v>
      </c>
      <c r="TEG22" s="75" t="s">
        <v>105</v>
      </c>
      <c r="TEH22" s="75" t="s">
        <v>105</v>
      </c>
      <c r="TEI22" s="75" t="s">
        <v>105</v>
      </c>
      <c r="TEJ22" s="75" t="s">
        <v>105</v>
      </c>
      <c r="TEK22" s="75" t="s">
        <v>105</v>
      </c>
      <c r="TEL22" s="75" t="s">
        <v>105</v>
      </c>
      <c r="TEM22" s="75" t="s">
        <v>105</v>
      </c>
      <c r="TEN22" s="75" t="s">
        <v>105</v>
      </c>
      <c r="TEO22" s="75" t="s">
        <v>105</v>
      </c>
      <c r="TEP22" s="75" t="s">
        <v>105</v>
      </c>
      <c r="TEQ22" s="75" t="s">
        <v>105</v>
      </c>
      <c r="TER22" s="75" t="s">
        <v>105</v>
      </c>
      <c r="TES22" s="75" t="s">
        <v>105</v>
      </c>
      <c r="TET22" s="75" t="s">
        <v>105</v>
      </c>
      <c r="TEU22" s="75" t="s">
        <v>105</v>
      </c>
      <c r="TEV22" s="75" t="s">
        <v>105</v>
      </c>
      <c r="TEW22" s="75" t="s">
        <v>105</v>
      </c>
      <c r="TEX22" s="75" t="s">
        <v>105</v>
      </c>
      <c r="TEY22" s="75" t="s">
        <v>105</v>
      </c>
      <c r="TEZ22" s="75" t="s">
        <v>105</v>
      </c>
      <c r="TFA22" s="75" t="s">
        <v>105</v>
      </c>
      <c r="TFB22" s="75" t="s">
        <v>105</v>
      </c>
      <c r="TFC22" s="75" t="s">
        <v>105</v>
      </c>
      <c r="TFD22" s="75" t="s">
        <v>105</v>
      </c>
      <c r="TFE22" s="75" t="s">
        <v>105</v>
      </c>
      <c r="TFF22" s="75" t="s">
        <v>105</v>
      </c>
      <c r="TFG22" s="75" t="s">
        <v>105</v>
      </c>
      <c r="TFH22" s="75" t="s">
        <v>105</v>
      </c>
      <c r="TFI22" s="75" t="s">
        <v>105</v>
      </c>
      <c r="TFJ22" s="75" t="s">
        <v>105</v>
      </c>
      <c r="TFK22" s="75" t="s">
        <v>105</v>
      </c>
      <c r="TFL22" s="75" t="s">
        <v>105</v>
      </c>
      <c r="TFM22" s="75" t="s">
        <v>105</v>
      </c>
      <c r="TFN22" s="75" t="s">
        <v>105</v>
      </c>
      <c r="TFO22" s="75" t="s">
        <v>105</v>
      </c>
      <c r="TFP22" s="75" t="s">
        <v>105</v>
      </c>
      <c r="TFQ22" s="75" t="s">
        <v>105</v>
      </c>
      <c r="TFR22" s="75" t="s">
        <v>105</v>
      </c>
      <c r="TFS22" s="75" t="s">
        <v>105</v>
      </c>
      <c r="TFT22" s="75" t="s">
        <v>105</v>
      </c>
      <c r="TFU22" s="75" t="s">
        <v>105</v>
      </c>
      <c r="TFV22" s="75" t="s">
        <v>105</v>
      </c>
      <c r="TFW22" s="75" t="s">
        <v>105</v>
      </c>
      <c r="TFX22" s="75" t="s">
        <v>105</v>
      </c>
      <c r="TFY22" s="75" t="s">
        <v>105</v>
      </c>
      <c r="TFZ22" s="75" t="s">
        <v>105</v>
      </c>
      <c r="TGA22" s="75" t="s">
        <v>105</v>
      </c>
      <c r="TGB22" s="75" t="s">
        <v>105</v>
      </c>
      <c r="TGC22" s="75" t="s">
        <v>105</v>
      </c>
      <c r="TGD22" s="75" t="s">
        <v>105</v>
      </c>
      <c r="TGE22" s="75" t="s">
        <v>105</v>
      </c>
      <c r="TGF22" s="75" t="s">
        <v>105</v>
      </c>
      <c r="TGG22" s="75" t="s">
        <v>105</v>
      </c>
      <c r="TGH22" s="75" t="s">
        <v>105</v>
      </c>
      <c r="TGI22" s="75" t="s">
        <v>105</v>
      </c>
      <c r="TGJ22" s="75" t="s">
        <v>105</v>
      </c>
      <c r="TGK22" s="75" t="s">
        <v>105</v>
      </c>
      <c r="TGL22" s="75" t="s">
        <v>105</v>
      </c>
      <c r="TGM22" s="75" t="s">
        <v>105</v>
      </c>
      <c r="TGN22" s="75" t="s">
        <v>105</v>
      </c>
      <c r="TGO22" s="75" t="s">
        <v>105</v>
      </c>
      <c r="TGP22" s="75" t="s">
        <v>105</v>
      </c>
      <c r="TGQ22" s="75" t="s">
        <v>105</v>
      </c>
      <c r="TGR22" s="75" t="s">
        <v>105</v>
      </c>
      <c r="TGS22" s="75" t="s">
        <v>105</v>
      </c>
      <c r="TGT22" s="75" t="s">
        <v>105</v>
      </c>
      <c r="TGU22" s="75" t="s">
        <v>105</v>
      </c>
      <c r="TGV22" s="75" t="s">
        <v>105</v>
      </c>
      <c r="TGW22" s="75" t="s">
        <v>105</v>
      </c>
      <c r="TGX22" s="75" t="s">
        <v>105</v>
      </c>
      <c r="TGY22" s="75" t="s">
        <v>105</v>
      </c>
      <c r="TGZ22" s="75" t="s">
        <v>105</v>
      </c>
      <c r="THA22" s="75" t="s">
        <v>105</v>
      </c>
      <c r="THB22" s="75" t="s">
        <v>105</v>
      </c>
      <c r="THC22" s="75" t="s">
        <v>105</v>
      </c>
      <c r="THD22" s="75" t="s">
        <v>105</v>
      </c>
      <c r="THE22" s="75" t="s">
        <v>105</v>
      </c>
      <c r="THF22" s="75" t="s">
        <v>105</v>
      </c>
      <c r="THG22" s="75" t="s">
        <v>105</v>
      </c>
      <c r="THH22" s="75" t="s">
        <v>105</v>
      </c>
      <c r="THI22" s="75" t="s">
        <v>105</v>
      </c>
      <c r="THJ22" s="75" t="s">
        <v>105</v>
      </c>
      <c r="THK22" s="75" t="s">
        <v>105</v>
      </c>
      <c r="THL22" s="75" t="s">
        <v>105</v>
      </c>
      <c r="THM22" s="75" t="s">
        <v>105</v>
      </c>
      <c r="THN22" s="75" t="s">
        <v>105</v>
      </c>
      <c r="THO22" s="75" t="s">
        <v>105</v>
      </c>
      <c r="THP22" s="75" t="s">
        <v>105</v>
      </c>
      <c r="THQ22" s="75" t="s">
        <v>105</v>
      </c>
      <c r="THR22" s="75" t="s">
        <v>105</v>
      </c>
      <c r="THS22" s="75" t="s">
        <v>105</v>
      </c>
      <c r="THT22" s="75" t="s">
        <v>105</v>
      </c>
      <c r="THU22" s="75" t="s">
        <v>105</v>
      </c>
      <c r="THV22" s="75" t="s">
        <v>105</v>
      </c>
      <c r="THW22" s="75" t="s">
        <v>105</v>
      </c>
      <c r="THX22" s="75" t="s">
        <v>105</v>
      </c>
      <c r="THY22" s="75" t="s">
        <v>105</v>
      </c>
      <c r="THZ22" s="75" t="s">
        <v>105</v>
      </c>
      <c r="TIA22" s="75" t="s">
        <v>105</v>
      </c>
      <c r="TIB22" s="75" t="s">
        <v>105</v>
      </c>
      <c r="TIC22" s="75" t="s">
        <v>105</v>
      </c>
      <c r="TID22" s="75" t="s">
        <v>105</v>
      </c>
      <c r="TIE22" s="75" t="s">
        <v>105</v>
      </c>
      <c r="TIF22" s="75" t="s">
        <v>105</v>
      </c>
      <c r="TIG22" s="75" t="s">
        <v>105</v>
      </c>
      <c r="TIH22" s="75" t="s">
        <v>105</v>
      </c>
      <c r="TII22" s="75" t="s">
        <v>105</v>
      </c>
      <c r="TIJ22" s="75" t="s">
        <v>105</v>
      </c>
      <c r="TIK22" s="75" t="s">
        <v>105</v>
      </c>
      <c r="TIL22" s="75" t="s">
        <v>105</v>
      </c>
      <c r="TIM22" s="75" t="s">
        <v>105</v>
      </c>
      <c r="TIN22" s="75" t="s">
        <v>105</v>
      </c>
      <c r="TIO22" s="75" t="s">
        <v>105</v>
      </c>
      <c r="TIP22" s="75" t="s">
        <v>105</v>
      </c>
      <c r="TIQ22" s="75" t="s">
        <v>105</v>
      </c>
      <c r="TIR22" s="75" t="s">
        <v>105</v>
      </c>
      <c r="TIS22" s="75" t="s">
        <v>105</v>
      </c>
      <c r="TIT22" s="75" t="s">
        <v>105</v>
      </c>
      <c r="TIU22" s="75" t="s">
        <v>105</v>
      </c>
      <c r="TIV22" s="75" t="s">
        <v>105</v>
      </c>
      <c r="TIW22" s="75" t="s">
        <v>105</v>
      </c>
      <c r="TIX22" s="75" t="s">
        <v>105</v>
      </c>
      <c r="TIY22" s="75" t="s">
        <v>105</v>
      </c>
      <c r="TIZ22" s="75" t="s">
        <v>105</v>
      </c>
      <c r="TJA22" s="75" t="s">
        <v>105</v>
      </c>
      <c r="TJB22" s="75" t="s">
        <v>105</v>
      </c>
      <c r="TJC22" s="75" t="s">
        <v>105</v>
      </c>
      <c r="TJD22" s="75" t="s">
        <v>105</v>
      </c>
      <c r="TJE22" s="75" t="s">
        <v>105</v>
      </c>
      <c r="TJF22" s="75" t="s">
        <v>105</v>
      </c>
      <c r="TJG22" s="75" t="s">
        <v>105</v>
      </c>
      <c r="TJH22" s="75" t="s">
        <v>105</v>
      </c>
      <c r="TJI22" s="75" t="s">
        <v>105</v>
      </c>
      <c r="TJJ22" s="75" t="s">
        <v>105</v>
      </c>
      <c r="TJK22" s="75" t="s">
        <v>105</v>
      </c>
      <c r="TJL22" s="75" t="s">
        <v>105</v>
      </c>
      <c r="TJM22" s="75" t="s">
        <v>105</v>
      </c>
      <c r="TJN22" s="75" t="s">
        <v>105</v>
      </c>
      <c r="TJO22" s="75" t="s">
        <v>105</v>
      </c>
      <c r="TJP22" s="75" t="s">
        <v>105</v>
      </c>
      <c r="TJQ22" s="75" t="s">
        <v>105</v>
      </c>
      <c r="TJR22" s="75" t="s">
        <v>105</v>
      </c>
      <c r="TJS22" s="75" t="s">
        <v>105</v>
      </c>
      <c r="TJT22" s="75" t="s">
        <v>105</v>
      </c>
      <c r="TJU22" s="75" t="s">
        <v>105</v>
      </c>
      <c r="TJV22" s="75" t="s">
        <v>105</v>
      </c>
      <c r="TJW22" s="75" t="s">
        <v>105</v>
      </c>
      <c r="TJX22" s="75" t="s">
        <v>105</v>
      </c>
      <c r="TJY22" s="75" t="s">
        <v>105</v>
      </c>
      <c r="TJZ22" s="75" t="s">
        <v>105</v>
      </c>
      <c r="TKA22" s="75" t="s">
        <v>105</v>
      </c>
      <c r="TKB22" s="75" t="s">
        <v>105</v>
      </c>
      <c r="TKC22" s="75" t="s">
        <v>105</v>
      </c>
      <c r="TKD22" s="75" t="s">
        <v>105</v>
      </c>
      <c r="TKE22" s="75" t="s">
        <v>105</v>
      </c>
      <c r="TKF22" s="75" t="s">
        <v>105</v>
      </c>
      <c r="TKG22" s="75" t="s">
        <v>105</v>
      </c>
      <c r="TKH22" s="75" t="s">
        <v>105</v>
      </c>
      <c r="TKI22" s="75" t="s">
        <v>105</v>
      </c>
      <c r="TKJ22" s="75" t="s">
        <v>105</v>
      </c>
      <c r="TKK22" s="75" t="s">
        <v>105</v>
      </c>
      <c r="TKL22" s="75" t="s">
        <v>105</v>
      </c>
      <c r="TKM22" s="75" t="s">
        <v>105</v>
      </c>
      <c r="TKN22" s="75" t="s">
        <v>105</v>
      </c>
      <c r="TKO22" s="75" t="s">
        <v>105</v>
      </c>
      <c r="TKP22" s="75" t="s">
        <v>105</v>
      </c>
      <c r="TKQ22" s="75" t="s">
        <v>105</v>
      </c>
      <c r="TKR22" s="75" t="s">
        <v>105</v>
      </c>
      <c r="TKS22" s="75" t="s">
        <v>105</v>
      </c>
      <c r="TKT22" s="75" t="s">
        <v>105</v>
      </c>
      <c r="TKU22" s="75" t="s">
        <v>105</v>
      </c>
      <c r="TKV22" s="75" t="s">
        <v>105</v>
      </c>
      <c r="TKW22" s="75" t="s">
        <v>105</v>
      </c>
      <c r="TKX22" s="75" t="s">
        <v>105</v>
      </c>
      <c r="TKY22" s="75" t="s">
        <v>105</v>
      </c>
      <c r="TKZ22" s="75" t="s">
        <v>105</v>
      </c>
      <c r="TLA22" s="75" t="s">
        <v>105</v>
      </c>
      <c r="TLB22" s="75" t="s">
        <v>105</v>
      </c>
      <c r="TLC22" s="75" t="s">
        <v>105</v>
      </c>
      <c r="TLD22" s="75" t="s">
        <v>105</v>
      </c>
      <c r="TLE22" s="75" t="s">
        <v>105</v>
      </c>
      <c r="TLF22" s="75" t="s">
        <v>105</v>
      </c>
      <c r="TLG22" s="75" t="s">
        <v>105</v>
      </c>
      <c r="TLH22" s="75" t="s">
        <v>105</v>
      </c>
      <c r="TLI22" s="75" t="s">
        <v>105</v>
      </c>
      <c r="TLJ22" s="75" t="s">
        <v>105</v>
      </c>
      <c r="TLK22" s="75" t="s">
        <v>105</v>
      </c>
      <c r="TLL22" s="75" t="s">
        <v>105</v>
      </c>
      <c r="TLM22" s="75" t="s">
        <v>105</v>
      </c>
      <c r="TLN22" s="75" t="s">
        <v>105</v>
      </c>
      <c r="TLO22" s="75" t="s">
        <v>105</v>
      </c>
      <c r="TLP22" s="75" t="s">
        <v>105</v>
      </c>
      <c r="TLQ22" s="75" t="s">
        <v>105</v>
      </c>
      <c r="TLR22" s="75" t="s">
        <v>105</v>
      </c>
      <c r="TLS22" s="75" t="s">
        <v>105</v>
      </c>
      <c r="TLT22" s="75" t="s">
        <v>105</v>
      </c>
      <c r="TLU22" s="75" t="s">
        <v>105</v>
      </c>
      <c r="TLV22" s="75" t="s">
        <v>105</v>
      </c>
      <c r="TLW22" s="75" t="s">
        <v>105</v>
      </c>
      <c r="TLX22" s="75" t="s">
        <v>105</v>
      </c>
      <c r="TLY22" s="75" t="s">
        <v>105</v>
      </c>
      <c r="TLZ22" s="75" t="s">
        <v>105</v>
      </c>
      <c r="TMA22" s="75" t="s">
        <v>105</v>
      </c>
      <c r="TMB22" s="75" t="s">
        <v>105</v>
      </c>
      <c r="TMC22" s="75" t="s">
        <v>105</v>
      </c>
      <c r="TMD22" s="75" t="s">
        <v>105</v>
      </c>
      <c r="TME22" s="75" t="s">
        <v>105</v>
      </c>
      <c r="TMF22" s="75" t="s">
        <v>105</v>
      </c>
      <c r="TMG22" s="75" t="s">
        <v>105</v>
      </c>
      <c r="TMH22" s="75" t="s">
        <v>105</v>
      </c>
      <c r="TMI22" s="75" t="s">
        <v>105</v>
      </c>
      <c r="TMJ22" s="75" t="s">
        <v>105</v>
      </c>
      <c r="TMK22" s="75" t="s">
        <v>105</v>
      </c>
      <c r="TML22" s="75" t="s">
        <v>105</v>
      </c>
      <c r="TMM22" s="75" t="s">
        <v>105</v>
      </c>
      <c r="TMN22" s="75" t="s">
        <v>105</v>
      </c>
      <c r="TMO22" s="75" t="s">
        <v>105</v>
      </c>
      <c r="TMP22" s="75" t="s">
        <v>105</v>
      </c>
      <c r="TMQ22" s="75" t="s">
        <v>105</v>
      </c>
      <c r="TMR22" s="75" t="s">
        <v>105</v>
      </c>
      <c r="TMS22" s="75" t="s">
        <v>105</v>
      </c>
      <c r="TMT22" s="75" t="s">
        <v>105</v>
      </c>
      <c r="TMU22" s="75" t="s">
        <v>105</v>
      </c>
      <c r="TMV22" s="75" t="s">
        <v>105</v>
      </c>
      <c r="TMW22" s="75" t="s">
        <v>105</v>
      </c>
      <c r="TMX22" s="75" t="s">
        <v>105</v>
      </c>
      <c r="TMY22" s="75" t="s">
        <v>105</v>
      </c>
      <c r="TMZ22" s="75" t="s">
        <v>105</v>
      </c>
      <c r="TNA22" s="75" t="s">
        <v>105</v>
      </c>
      <c r="TNB22" s="75" t="s">
        <v>105</v>
      </c>
      <c r="TNC22" s="75" t="s">
        <v>105</v>
      </c>
      <c r="TND22" s="75" t="s">
        <v>105</v>
      </c>
      <c r="TNE22" s="75" t="s">
        <v>105</v>
      </c>
      <c r="TNF22" s="75" t="s">
        <v>105</v>
      </c>
      <c r="TNG22" s="75" t="s">
        <v>105</v>
      </c>
      <c r="TNH22" s="75" t="s">
        <v>105</v>
      </c>
      <c r="TNI22" s="75" t="s">
        <v>105</v>
      </c>
      <c r="TNJ22" s="75" t="s">
        <v>105</v>
      </c>
      <c r="TNK22" s="75" t="s">
        <v>105</v>
      </c>
      <c r="TNL22" s="75" t="s">
        <v>105</v>
      </c>
      <c r="TNM22" s="75" t="s">
        <v>105</v>
      </c>
      <c r="TNN22" s="75" t="s">
        <v>105</v>
      </c>
      <c r="TNO22" s="75" t="s">
        <v>105</v>
      </c>
      <c r="TNP22" s="75" t="s">
        <v>105</v>
      </c>
      <c r="TNQ22" s="75" t="s">
        <v>105</v>
      </c>
      <c r="TNR22" s="75" t="s">
        <v>105</v>
      </c>
      <c r="TNS22" s="75" t="s">
        <v>105</v>
      </c>
      <c r="TNT22" s="75" t="s">
        <v>105</v>
      </c>
      <c r="TNU22" s="75" t="s">
        <v>105</v>
      </c>
      <c r="TNV22" s="75" t="s">
        <v>105</v>
      </c>
      <c r="TNW22" s="75" t="s">
        <v>105</v>
      </c>
      <c r="TNX22" s="75" t="s">
        <v>105</v>
      </c>
      <c r="TNY22" s="75" t="s">
        <v>105</v>
      </c>
      <c r="TNZ22" s="75" t="s">
        <v>105</v>
      </c>
      <c r="TOA22" s="75" t="s">
        <v>105</v>
      </c>
      <c r="TOB22" s="75" t="s">
        <v>105</v>
      </c>
      <c r="TOC22" s="75" t="s">
        <v>105</v>
      </c>
      <c r="TOD22" s="75" t="s">
        <v>105</v>
      </c>
      <c r="TOE22" s="75" t="s">
        <v>105</v>
      </c>
      <c r="TOF22" s="75" t="s">
        <v>105</v>
      </c>
      <c r="TOG22" s="75" t="s">
        <v>105</v>
      </c>
      <c r="TOH22" s="75" t="s">
        <v>105</v>
      </c>
      <c r="TOI22" s="75" t="s">
        <v>105</v>
      </c>
      <c r="TOJ22" s="75" t="s">
        <v>105</v>
      </c>
      <c r="TOK22" s="75" t="s">
        <v>105</v>
      </c>
      <c r="TOL22" s="75" t="s">
        <v>105</v>
      </c>
      <c r="TOM22" s="75" t="s">
        <v>105</v>
      </c>
      <c r="TON22" s="75" t="s">
        <v>105</v>
      </c>
      <c r="TOO22" s="75" t="s">
        <v>105</v>
      </c>
      <c r="TOP22" s="75" t="s">
        <v>105</v>
      </c>
      <c r="TOQ22" s="75" t="s">
        <v>105</v>
      </c>
      <c r="TOR22" s="75" t="s">
        <v>105</v>
      </c>
      <c r="TOS22" s="75" t="s">
        <v>105</v>
      </c>
      <c r="TOT22" s="75" t="s">
        <v>105</v>
      </c>
      <c r="TOU22" s="75" t="s">
        <v>105</v>
      </c>
      <c r="TOV22" s="75" t="s">
        <v>105</v>
      </c>
      <c r="TOW22" s="75" t="s">
        <v>105</v>
      </c>
      <c r="TOX22" s="75" t="s">
        <v>105</v>
      </c>
      <c r="TOY22" s="75" t="s">
        <v>105</v>
      </c>
      <c r="TOZ22" s="75" t="s">
        <v>105</v>
      </c>
      <c r="TPA22" s="75" t="s">
        <v>105</v>
      </c>
      <c r="TPB22" s="75" t="s">
        <v>105</v>
      </c>
      <c r="TPC22" s="75" t="s">
        <v>105</v>
      </c>
      <c r="TPD22" s="75" t="s">
        <v>105</v>
      </c>
      <c r="TPE22" s="75" t="s">
        <v>105</v>
      </c>
      <c r="TPF22" s="75" t="s">
        <v>105</v>
      </c>
      <c r="TPG22" s="75" t="s">
        <v>105</v>
      </c>
      <c r="TPH22" s="75" t="s">
        <v>105</v>
      </c>
      <c r="TPI22" s="75" t="s">
        <v>105</v>
      </c>
      <c r="TPJ22" s="75" t="s">
        <v>105</v>
      </c>
      <c r="TPK22" s="75" t="s">
        <v>105</v>
      </c>
      <c r="TPL22" s="75" t="s">
        <v>105</v>
      </c>
      <c r="TPM22" s="75" t="s">
        <v>105</v>
      </c>
      <c r="TPN22" s="75" t="s">
        <v>105</v>
      </c>
      <c r="TPO22" s="75" t="s">
        <v>105</v>
      </c>
      <c r="TPP22" s="75" t="s">
        <v>105</v>
      </c>
      <c r="TPQ22" s="75" t="s">
        <v>105</v>
      </c>
      <c r="TPR22" s="75" t="s">
        <v>105</v>
      </c>
      <c r="TPS22" s="75" t="s">
        <v>105</v>
      </c>
      <c r="TPT22" s="75" t="s">
        <v>105</v>
      </c>
      <c r="TPU22" s="75" t="s">
        <v>105</v>
      </c>
      <c r="TPV22" s="75" t="s">
        <v>105</v>
      </c>
      <c r="TPW22" s="75" t="s">
        <v>105</v>
      </c>
      <c r="TPX22" s="75" t="s">
        <v>105</v>
      </c>
      <c r="TPY22" s="75" t="s">
        <v>105</v>
      </c>
      <c r="TPZ22" s="75" t="s">
        <v>105</v>
      </c>
      <c r="TQA22" s="75" t="s">
        <v>105</v>
      </c>
      <c r="TQB22" s="75" t="s">
        <v>105</v>
      </c>
      <c r="TQC22" s="75" t="s">
        <v>105</v>
      </c>
      <c r="TQD22" s="75" t="s">
        <v>105</v>
      </c>
      <c r="TQE22" s="75" t="s">
        <v>105</v>
      </c>
      <c r="TQF22" s="75" t="s">
        <v>105</v>
      </c>
      <c r="TQG22" s="75" t="s">
        <v>105</v>
      </c>
      <c r="TQH22" s="75" t="s">
        <v>105</v>
      </c>
      <c r="TQI22" s="75" t="s">
        <v>105</v>
      </c>
      <c r="TQJ22" s="75" t="s">
        <v>105</v>
      </c>
      <c r="TQK22" s="75" t="s">
        <v>105</v>
      </c>
      <c r="TQL22" s="75" t="s">
        <v>105</v>
      </c>
      <c r="TQM22" s="75" t="s">
        <v>105</v>
      </c>
      <c r="TQN22" s="75" t="s">
        <v>105</v>
      </c>
      <c r="TQO22" s="75" t="s">
        <v>105</v>
      </c>
      <c r="TQP22" s="75" t="s">
        <v>105</v>
      </c>
      <c r="TQQ22" s="75" t="s">
        <v>105</v>
      </c>
      <c r="TQR22" s="75" t="s">
        <v>105</v>
      </c>
      <c r="TQS22" s="75" t="s">
        <v>105</v>
      </c>
      <c r="TQT22" s="75" t="s">
        <v>105</v>
      </c>
      <c r="TQU22" s="75" t="s">
        <v>105</v>
      </c>
      <c r="TQV22" s="75" t="s">
        <v>105</v>
      </c>
      <c r="TQW22" s="75" t="s">
        <v>105</v>
      </c>
      <c r="TQX22" s="75" t="s">
        <v>105</v>
      </c>
      <c r="TQY22" s="75" t="s">
        <v>105</v>
      </c>
      <c r="TQZ22" s="75" t="s">
        <v>105</v>
      </c>
      <c r="TRA22" s="75" t="s">
        <v>105</v>
      </c>
      <c r="TRB22" s="75" t="s">
        <v>105</v>
      </c>
      <c r="TRC22" s="75" t="s">
        <v>105</v>
      </c>
      <c r="TRD22" s="75" t="s">
        <v>105</v>
      </c>
      <c r="TRE22" s="75" t="s">
        <v>105</v>
      </c>
      <c r="TRF22" s="75" t="s">
        <v>105</v>
      </c>
      <c r="TRG22" s="75" t="s">
        <v>105</v>
      </c>
      <c r="TRH22" s="75" t="s">
        <v>105</v>
      </c>
      <c r="TRI22" s="75" t="s">
        <v>105</v>
      </c>
      <c r="TRJ22" s="75" t="s">
        <v>105</v>
      </c>
      <c r="TRK22" s="75" t="s">
        <v>105</v>
      </c>
      <c r="TRL22" s="75" t="s">
        <v>105</v>
      </c>
      <c r="TRM22" s="75" t="s">
        <v>105</v>
      </c>
      <c r="TRN22" s="75" t="s">
        <v>105</v>
      </c>
      <c r="TRO22" s="75" t="s">
        <v>105</v>
      </c>
      <c r="TRP22" s="75" t="s">
        <v>105</v>
      </c>
      <c r="TRQ22" s="75" t="s">
        <v>105</v>
      </c>
      <c r="TRR22" s="75" t="s">
        <v>105</v>
      </c>
      <c r="TRS22" s="75" t="s">
        <v>105</v>
      </c>
      <c r="TRT22" s="75" t="s">
        <v>105</v>
      </c>
      <c r="TRU22" s="75" t="s">
        <v>105</v>
      </c>
      <c r="TRV22" s="75" t="s">
        <v>105</v>
      </c>
      <c r="TRW22" s="75" t="s">
        <v>105</v>
      </c>
      <c r="TRX22" s="75" t="s">
        <v>105</v>
      </c>
      <c r="TRY22" s="75" t="s">
        <v>105</v>
      </c>
      <c r="TRZ22" s="75" t="s">
        <v>105</v>
      </c>
      <c r="TSA22" s="75" t="s">
        <v>105</v>
      </c>
      <c r="TSB22" s="75" t="s">
        <v>105</v>
      </c>
      <c r="TSC22" s="75" t="s">
        <v>105</v>
      </c>
      <c r="TSD22" s="75" t="s">
        <v>105</v>
      </c>
      <c r="TSE22" s="75" t="s">
        <v>105</v>
      </c>
      <c r="TSF22" s="75" t="s">
        <v>105</v>
      </c>
      <c r="TSG22" s="75" t="s">
        <v>105</v>
      </c>
      <c r="TSH22" s="75" t="s">
        <v>105</v>
      </c>
      <c r="TSI22" s="75" t="s">
        <v>105</v>
      </c>
      <c r="TSJ22" s="75" t="s">
        <v>105</v>
      </c>
      <c r="TSK22" s="75" t="s">
        <v>105</v>
      </c>
      <c r="TSL22" s="75" t="s">
        <v>105</v>
      </c>
      <c r="TSM22" s="75" t="s">
        <v>105</v>
      </c>
      <c r="TSN22" s="75" t="s">
        <v>105</v>
      </c>
      <c r="TSO22" s="75" t="s">
        <v>105</v>
      </c>
      <c r="TSP22" s="75" t="s">
        <v>105</v>
      </c>
      <c r="TSQ22" s="75" t="s">
        <v>105</v>
      </c>
      <c r="TSR22" s="75" t="s">
        <v>105</v>
      </c>
      <c r="TSS22" s="75" t="s">
        <v>105</v>
      </c>
      <c r="TST22" s="75" t="s">
        <v>105</v>
      </c>
      <c r="TSU22" s="75" t="s">
        <v>105</v>
      </c>
      <c r="TSV22" s="75" t="s">
        <v>105</v>
      </c>
      <c r="TSW22" s="75" t="s">
        <v>105</v>
      </c>
      <c r="TSX22" s="75" t="s">
        <v>105</v>
      </c>
      <c r="TSY22" s="75" t="s">
        <v>105</v>
      </c>
      <c r="TSZ22" s="75" t="s">
        <v>105</v>
      </c>
      <c r="TTA22" s="75" t="s">
        <v>105</v>
      </c>
      <c r="TTB22" s="75" t="s">
        <v>105</v>
      </c>
      <c r="TTC22" s="75" t="s">
        <v>105</v>
      </c>
      <c r="TTD22" s="75" t="s">
        <v>105</v>
      </c>
      <c r="TTE22" s="75" t="s">
        <v>105</v>
      </c>
      <c r="TTF22" s="75" t="s">
        <v>105</v>
      </c>
      <c r="TTG22" s="75" t="s">
        <v>105</v>
      </c>
      <c r="TTH22" s="75" t="s">
        <v>105</v>
      </c>
      <c r="TTI22" s="75" t="s">
        <v>105</v>
      </c>
      <c r="TTJ22" s="75" t="s">
        <v>105</v>
      </c>
      <c r="TTK22" s="75" t="s">
        <v>105</v>
      </c>
      <c r="TTL22" s="75" t="s">
        <v>105</v>
      </c>
      <c r="TTM22" s="75" t="s">
        <v>105</v>
      </c>
      <c r="TTN22" s="75" t="s">
        <v>105</v>
      </c>
      <c r="TTO22" s="75" t="s">
        <v>105</v>
      </c>
      <c r="TTP22" s="75" t="s">
        <v>105</v>
      </c>
      <c r="TTQ22" s="75" t="s">
        <v>105</v>
      </c>
      <c r="TTR22" s="75" t="s">
        <v>105</v>
      </c>
      <c r="TTS22" s="75" t="s">
        <v>105</v>
      </c>
      <c r="TTT22" s="75" t="s">
        <v>105</v>
      </c>
      <c r="TTU22" s="75" t="s">
        <v>105</v>
      </c>
      <c r="TTV22" s="75" t="s">
        <v>105</v>
      </c>
      <c r="TTW22" s="75" t="s">
        <v>105</v>
      </c>
      <c r="TTX22" s="75" t="s">
        <v>105</v>
      </c>
      <c r="TTY22" s="75" t="s">
        <v>105</v>
      </c>
      <c r="TTZ22" s="75" t="s">
        <v>105</v>
      </c>
      <c r="TUA22" s="75" t="s">
        <v>105</v>
      </c>
      <c r="TUB22" s="75" t="s">
        <v>105</v>
      </c>
      <c r="TUC22" s="75" t="s">
        <v>105</v>
      </c>
      <c r="TUD22" s="75" t="s">
        <v>105</v>
      </c>
      <c r="TUE22" s="75" t="s">
        <v>105</v>
      </c>
      <c r="TUF22" s="75" t="s">
        <v>105</v>
      </c>
      <c r="TUG22" s="75" t="s">
        <v>105</v>
      </c>
      <c r="TUH22" s="75" t="s">
        <v>105</v>
      </c>
      <c r="TUI22" s="75" t="s">
        <v>105</v>
      </c>
      <c r="TUJ22" s="75" t="s">
        <v>105</v>
      </c>
      <c r="TUK22" s="75" t="s">
        <v>105</v>
      </c>
      <c r="TUL22" s="75" t="s">
        <v>105</v>
      </c>
      <c r="TUM22" s="75" t="s">
        <v>105</v>
      </c>
      <c r="TUN22" s="75" t="s">
        <v>105</v>
      </c>
      <c r="TUO22" s="75" t="s">
        <v>105</v>
      </c>
      <c r="TUP22" s="75" t="s">
        <v>105</v>
      </c>
      <c r="TUQ22" s="75" t="s">
        <v>105</v>
      </c>
      <c r="TUR22" s="75" t="s">
        <v>105</v>
      </c>
      <c r="TUS22" s="75" t="s">
        <v>105</v>
      </c>
      <c r="TUT22" s="75" t="s">
        <v>105</v>
      </c>
      <c r="TUU22" s="75" t="s">
        <v>105</v>
      </c>
      <c r="TUV22" s="75" t="s">
        <v>105</v>
      </c>
      <c r="TUW22" s="75" t="s">
        <v>105</v>
      </c>
      <c r="TUX22" s="75" t="s">
        <v>105</v>
      </c>
      <c r="TUY22" s="75" t="s">
        <v>105</v>
      </c>
      <c r="TUZ22" s="75" t="s">
        <v>105</v>
      </c>
      <c r="TVA22" s="75" t="s">
        <v>105</v>
      </c>
      <c r="TVB22" s="75" t="s">
        <v>105</v>
      </c>
      <c r="TVC22" s="75" t="s">
        <v>105</v>
      </c>
      <c r="TVD22" s="75" t="s">
        <v>105</v>
      </c>
      <c r="TVE22" s="75" t="s">
        <v>105</v>
      </c>
      <c r="TVF22" s="75" t="s">
        <v>105</v>
      </c>
      <c r="TVG22" s="75" t="s">
        <v>105</v>
      </c>
      <c r="TVH22" s="75" t="s">
        <v>105</v>
      </c>
      <c r="TVI22" s="75" t="s">
        <v>105</v>
      </c>
      <c r="TVJ22" s="75" t="s">
        <v>105</v>
      </c>
      <c r="TVK22" s="75" t="s">
        <v>105</v>
      </c>
      <c r="TVL22" s="75" t="s">
        <v>105</v>
      </c>
      <c r="TVM22" s="75" t="s">
        <v>105</v>
      </c>
      <c r="TVN22" s="75" t="s">
        <v>105</v>
      </c>
      <c r="TVO22" s="75" t="s">
        <v>105</v>
      </c>
      <c r="TVP22" s="75" t="s">
        <v>105</v>
      </c>
      <c r="TVQ22" s="75" t="s">
        <v>105</v>
      </c>
      <c r="TVR22" s="75" t="s">
        <v>105</v>
      </c>
      <c r="TVS22" s="75" t="s">
        <v>105</v>
      </c>
      <c r="TVT22" s="75" t="s">
        <v>105</v>
      </c>
      <c r="TVU22" s="75" t="s">
        <v>105</v>
      </c>
      <c r="TVV22" s="75" t="s">
        <v>105</v>
      </c>
      <c r="TVW22" s="75" t="s">
        <v>105</v>
      </c>
      <c r="TVX22" s="75" t="s">
        <v>105</v>
      </c>
      <c r="TVY22" s="75" t="s">
        <v>105</v>
      </c>
      <c r="TVZ22" s="75" t="s">
        <v>105</v>
      </c>
      <c r="TWA22" s="75" t="s">
        <v>105</v>
      </c>
      <c r="TWB22" s="75" t="s">
        <v>105</v>
      </c>
      <c r="TWC22" s="75" t="s">
        <v>105</v>
      </c>
      <c r="TWD22" s="75" t="s">
        <v>105</v>
      </c>
      <c r="TWE22" s="75" t="s">
        <v>105</v>
      </c>
      <c r="TWF22" s="75" t="s">
        <v>105</v>
      </c>
      <c r="TWG22" s="75" t="s">
        <v>105</v>
      </c>
      <c r="TWH22" s="75" t="s">
        <v>105</v>
      </c>
      <c r="TWI22" s="75" t="s">
        <v>105</v>
      </c>
      <c r="TWJ22" s="75" t="s">
        <v>105</v>
      </c>
      <c r="TWK22" s="75" t="s">
        <v>105</v>
      </c>
      <c r="TWL22" s="75" t="s">
        <v>105</v>
      </c>
      <c r="TWM22" s="75" t="s">
        <v>105</v>
      </c>
      <c r="TWN22" s="75" t="s">
        <v>105</v>
      </c>
      <c r="TWO22" s="75" t="s">
        <v>105</v>
      </c>
      <c r="TWP22" s="75" t="s">
        <v>105</v>
      </c>
      <c r="TWQ22" s="75" t="s">
        <v>105</v>
      </c>
      <c r="TWR22" s="75" t="s">
        <v>105</v>
      </c>
      <c r="TWS22" s="75" t="s">
        <v>105</v>
      </c>
      <c r="TWT22" s="75" t="s">
        <v>105</v>
      </c>
      <c r="TWU22" s="75" t="s">
        <v>105</v>
      </c>
      <c r="TWV22" s="75" t="s">
        <v>105</v>
      </c>
      <c r="TWW22" s="75" t="s">
        <v>105</v>
      </c>
      <c r="TWX22" s="75" t="s">
        <v>105</v>
      </c>
      <c r="TWY22" s="75" t="s">
        <v>105</v>
      </c>
      <c r="TWZ22" s="75" t="s">
        <v>105</v>
      </c>
      <c r="TXA22" s="75" t="s">
        <v>105</v>
      </c>
      <c r="TXB22" s="75" t="s">
        <v>105</v>
      </c>
      <c r="TXC22" s="75" t="s">
        <v>105</v>
      </c>
      <c r="TXD22" s="75" t="s">
        <v>105</v>
      </c>
      <c r="TXE22" s="75" t="s">
        <v>105</v>
      </c>
      <c r="TXF22" s="75" t="s">
        <v>105</v>
      </c>
      <c r="TXG22" s="75" t="s">
        <v>105</v>
      </c>
      <c r="TXH22" s="75" t="s">
        <v>105</v>
      </c>
      <c r="TXI22" s="75" t="s">
        <v>105</v>
      </c>
      <c r="TXJ22" s="75" t="s">
        <v>105</v>
      </c>
      <c r="TXK22" s="75" t="s">
        <v>105</v>
      </c>
      <c r="TXL22" s="75" t="s">
        <v>105</v>
      </c>
      <c r="TXM22" s="75" t="s">
        <v>105</v>
      </c>
      <c r="TXN22" s="75" t="s">
        <v>105</v>
      </c>
      <c r="TXO22" s="75" t="s">
        <v>105</v>
      </c>
      <c r="TXP22" s="75" t="s">
        <v>105</v>
      </c>
      <c r="TXQ22" s="75" t="s">
        <v>105</v>
      </c>
      <c r="TXR22" s="75" t="s">
        <v>105</v>
      </c>
      <c r="TXS22" s="75" t="s">
        <v>105</v>
      </c>
      <c r="TXT22" s="75" t="s">
        <v>105</v>
      </c>
      <c r="TXU22" s="75" t="s">
        <v>105</v>
      </c>
      <c r="TXV22" s="75" t="s">
        <v>105</v>
      </c>
      <c r="TXW22" s="75" t="s">
        <v>105</v>
      </c>
      <c r="TXX22" s="75" t="s">
        <v>105</v>
      </c>
      <c r="TXY22" s="75" t="s">
        <v>105</v>
      </c>
      <c r="TXZ22" s="75" t="s">
        <v>105</v>
      </c>
      <c r="TYA22" s="75" t="s">
        <v>105</v>
      </c>
      <c r="TYB22" s="75" t="s">
        <v>105</v>
      </c>
      <c r="TYC22" s="75" t="s">
        <v>105</v>
      </c>
      <c r="TYD22" s="75" t="s">
        <v>105</v>
      </c>
      <c r="TYE22" s="75" t="s">
        <v>105</v>
      </c>
      <c r="TYF22" s="75" t="s">
        <v>105</v>
      </c>
      <c r="TYG22" s="75" t="s">
        <v>105</v>
      </c>
      <c r="TYH22" s="75" t="s">
        <v>105</v>
      </c>
      <c r="TYI22" s="75" t="s">
        <v>105</v>
      </c>
      <c r="TYJ22" s="75" t="s">
        <v>105</v>
      </c>
      <c r="TYK22" s="75" t="s">
        <v>105</v>
      </c>
      <c r="TYL22" s="75" t="s">
        <v>105</v>
      </c>
      <c r="TYM22" s="75" t="s">
        <v>105</v>
      </c>
      <c r="TYN22" s="75" t="s">
        <v>105</v>
      </c>
      <c r="TYO22" s="75" t="s">
        <v>105</v>
      </c>
      <c r="TYP22" s="75" t="s">
        <v>105</v>
      </c>
      <c r="TYQ22" s="75" t="s">
        <v>105</v>
      </c>
      <c r="TYR22" s="75" t="s">
        <v>105</v>
      </c>
      <c r="TYS22" s="75" t="s">
        <v>105</v>
      </c>
      <c r="TYT22" s="75" t="s">
        <v>105</v>
      </c>
      <c r="TYU22" s="75" t="s">
        <v>105</v>
      </c>
      <c r="TYV22" s="75" t="s">
        <v>105</v>
      </c>
      <c r="TYW22" s="75" t="s">
        <v>105</v>
      </c>
      <c r="TYX22" s="75" t="s">
        <v>105</v>
      </c>
      <c r="TYY22" s="75" t="s">
        <v>105</v>
      </c>
      <c r="TYZ22" s="75" t="s">
        <v>105</v>
      </c>
      <c r="TZA22" s="75" t="s">
        <v>105</v>
      </c>
      <c r="TZB22" s="75" t="s">
        <v>105</v>
      </c>
      <c r="TZC22" s="75" t="s">
        <v>105</v>
      </c>
      <c r="TZD22" s="75" t="s">
        <v>105</v>
      </c>
      <c r="TZE22" s="75" t="s">
        <v>105</v>
      </c>
      <c r="TZF22" s="75" t="s">
        <v>105</v>
      </c>
      <c r="TZG22" s="75" t="s">
        <v>105</v>
      </c>
      <c r="TZH22" s="75" t="s">
        <v>105</v>
      </c>
      <c r="TZI22" s="75" t="s">
        <v>105</v>
      </c>
      <c r="TZJ22" s="75" t="s">
        <v>105</v>
      </c>
      <c r="TZK22" s="75" t="s">
        <v>105</v>
      </c>
      <c r="TZL22" s="75" t="s">
        <v>105</v>
      </c>
      <c r="TZM22" s="75" t="s">
        <v>105</v>
      </c>
      <c r="TZN22" s="75" t="s">
        <v>105</v>
      </c>
      <c r="TZO22" s="75" t="s">
        <v>105</v>
      </c>
      <c r="TZP22" s="75" t="s">
        <v>105</v>
      </c>
      <c r="TZQ22" s="75" t="s">
        <v>105</v>
      </c>
      <c r="TZR22" s="75" t="s">
        <v>105</v>
      </c>
      <c r="TZS22" s="75" t="s">
        <v>105</v>
      </c>
      <c r="TZT22" s="75" t="s">
        <v>105</v>
      </c>
      <c r="TZU22" s="75" t="s">
        <v>105</v>
      </c>
      <c r="TZV22" s="75" t="s">
        <v>105</v>
      </c>
      <c r="TZW22" s="75" t="s">
        <v>105</v>
      </c>
      <c r="TZX22" s="75" t="s">
        <v>105</v>
      </c>
      <c r="TZY22" s="75" t="s">
        <v>105</v>
      </c>
      <c r="TZZ22" s="75" t="s">
        <v>105</v>
      </c>
      <c r="UAA22" s="75" t="s">
        <v>105</v>
      </c>
      <c r="UAB22" s="75" t="s">
        <v>105</v>
      </c>
      <c r="UAC22" s="75" t="s">
        <v>105</v>
      </c>
      <c r="UAD22" s="75" t="s">
        <v>105</v>
      </c>
      <c r="UAE22" s="75" t="s">
        <v>105</v>
      </c>
      <c r="UAF22" s="75" t="s">
        <v>105</v>
      </c>
      <c r="UAG22" s="75" t="s">
        <v>105</v>
      </c>
      <c r="UAH22" s="75" t="s">
        <v>105</v>
      </c>
      <c r="UAI22" s="75" t="s">
        <v>105</v>
      </c>
      <c r="UAJ22" s="75" t="s">
        <v>105</v>
      </c>
      <c r="UAK22" s="75" t="s">
        <v>105</v>
      </c>
      <c r="UAL22" s="75" t="s">
        <v>105</v>
      </c>
      <c r="UAM22" s="75" t="s">
        <v>105</v>
      </c>
      <c r="UAN22" s="75" t="s">
        <v>105</v>
      </c>
      <c r="UAO22" s="75" t="s">
        <v>105</v>
      </c>
      <c r="UAP22" s="75" t="s">
        <v>105</v>
      </c>
      <c r="UAQ22" s="75" t="s">
        <v>105</v>
      </c>
      <c r="UAR22" s="75" t="s">
        <v>105</v>
      </c>
      <c r="UAS22" s="75" t="s">
        <v>105</v>
      </c>
      <c r="UAT22" s="75" t="s">
        <v>105</v>
      </c>
      <c r="UAU22" s="75" t="s">
        <v>105</v>
      </c>
      <c r="UAV22" s="75" t="s">
        <v>105</v>
      </c>
      <c r="UAW22" s="75" t="s">
        <v>105</v>
      </c>
      <c r="UAX22" s="75" t="s">
        <v>105</v>
      </c>
      <c r="UAY22" s="75" t="s">
        <v>105</v>
      </c>
      <c r="UAZ22" s="75" t="s">
        <v>105</v>
      </c>
      <c r="UBA22" s="75" t="s">
        <v>105</v>
      </c>
      <c r="UBB22" s="75" t="s">
        <v>105</v>
      </c>
      <c r="UBC22" s="75" t="s">
        <v>105</v>
      </c>
      <c r="UBD22" s="75" t="s">
        <v>105</v>
      </c>
      <c r="UBE22" s="75" t="s">
        <v>105</v>
      </c>
      <c r="UBF22" s="75" t="s">
        <v>105</v>
      </c>
      <c r="UBG22" s="75" t="s">
        <v>105</v>
      </c>
      <c r="UBH22" s="75" t="s">
        <v>105</v>
      </c>
      <c r="UBI22" s="75" t="s">
        <v>105</v>
      </c>
      <c r="UBJ22" s="75" t="s">
        <v>105</v>
      </c>
      <c r="UBK22" s="75" t="s">
        <v>105</v>
      </c>
      <c r="UBL22" s="75" t="s">
        <v>105</v>
      </c>
      <c r="UBM22" s="75" t="s">
        <v>105</v>
      </c>
      <c r="UBN22" s="75" t="s">
        <v>105</v>
      </c>
      <c r="UBO22" s="75" t="s">
        <v>105</v>
      </c>
      <c r="UBP22" s="75" t="s">
        <v>105</v>
      </c>
      <c r="UBQ22" s="75" t="s">
        <v>105</v>
      </c>
      <c r="UBR22" s="75" t="s">
        <v>105</v>
      </c>
      <c r="UBS22" s="75" t="s">
        <v>105</v>
      </c>
      <c r="UBT22" s="75" t="s">
        <v>105</v>
      </c>
      <c r="UBU22" s="75" t="s">
        <v>105</v>
      </c>
      <c r="UBV22" s="75" t="s">
        <v>105</v>
      </c>
      <c r="UBW22" s="75" t="s">
        <v>105</v>
      </c>
      <c r="UBX22" s="75" t="s">
        <v>105</v>
      </c>
      <c r="UBY22" s="75" t="s">
        <v>105</v>
      </c>
      <c r="UBZ22" s="75" t="s">
        <v>105</v>
      </c>
      <c r="UCA22" s="75" t="s">
        <v>105</v>
      </c>
      <c r="UCB22" s="75" t="s">
        <v>105</v>
      </c>
      <c r="UCC22" s="75" t="s">
        <v>105</v>
      </c>
      <c r="UCD22" s="75" t="s">
        <v>105</v>
      </c>
      <c r="UCE22" s="75" t="s">
        <v>105</v>
      </c>
      <c r="UCF22" s="75" t="s">
        <v>105</v>
      </c>
      <c r="UCG22" s="75" t="s">
        <v>105</v>
      </c>
      <c r="UCH22" s="75" t="s">
        <v>105</v>
      </c>
      <c r="UCI22" s="75" t="s">
        <v>105</v>
      </c>
      <c r="UCJ22" s="75" t="s">
        <v>105</v>
      </c>
      <c r="UCK22" s="75" t="s">
        <v>105</v>
      </c>
      <c r="UCL22" s="75" t="s">
        <v>105</v>
      </c>
      <c r="UCM22" s="75" t="s">
        <v>105</v>
      </c>
      <c r="UCN22" s="75" t="s">
        <v>105</v>
      </c>
      <c r="UCO22" s="75" t="s">
        <v>105</v>
      </c>
      <c r="UCP22" s="75" t="s">
        <v>105</v>
      </c>
      <c r="UCQ22" s="75" t="s">
        <v>105</v>
      </c>
      <c r="UCR22" s="75" t="s">
        <v>105</v>
      </c>
      <c r="UCS22" s="75" t="s">
        <v>105</v>
      </c>
      <c r="UCT22" s="75" t="s">
        <v>105</v>
      </c>
      <c r="UCU22" s="75" t="s">
        <v>105</v>
      </c>
      <c r="UCV22" s="75" t="s">
        <v>105</v>
      </c>
      <c r="UCW22" s="75" t="s">
        <v>105</v>
      </c>
      <c r="UCX22" s="75" t="s">
        <v>105</v>
      </c>
      <c r="UCY22" s="75" t="s">
        <v>105</v>
      </c>
      <c r="UCZ22" s="75" t="s">
        <v>105</v>
      </c>
      <c r="UDA22" s="75" t="s">
        <v>105</v>
      </c>
      <c r="UDB22" s="75" t="s">
        <v>105</v>
      </c>
      <c r="UDC22" s="75" t="s">
        <v>105</v>
      </c>
      <c r="UDD22" s="75" t="s">
        <v>105</v>
      </c>
      <c r="UDE22" s="75" t="s">
        <v>105</v>
      </c>
      <c r="UDF22" s="75" t="s">
        <v>105</v>
      </c>
      <c r="UDG22" s="75" t="s">
        <v>105</v>
      </c>
      <c r="UDH22" s="75" t="s">
        <v>105</v>
      </c>
      <c r="UDI22" s="75" t="s">
        <v>105</v>
      </c>
      <c r="UDJ22" s="75" t="s">
        <v>105</v>
      </c>
      <c r="UDK22" s="75" t="s">
        <v>105</v>
      </c>
      <c r="UDL22" s="75" t="s">
        <v>105</v>
      </c>
      <c r="UDM22" s="75" t="s">
        <v>105</v>
      </c>
      <c r="UDN22" s="75" t="s">
        <v>105</v>
      </c>
      <c r="UDO22" s="75" t="s">
        <v>105</v>
      </c>
      <c r="UDP22" s="75" t="s">
        <v>105</v>
      </c>
      <c r="UDQ22" s="75" t="s">
        <v>105</v>
      </c>
      <c r="UDR22" s="75" t="s">
        <v>105</v>
      </c>
      <c r="UDS22" s="75" t="s">
        <v>105</v>
      </c>
      <c r="UDT22" s="75" t="s">
        <v>105</v>
      </c>
      <c r="UDU22" s="75" t="s">
        <v>105</v>
      </c>
      <c r="UDV22" s="75" t="s">
        <v>105</v>
      </c>
      <c r="UDW22" s="75" t="s">
        <v>105</v>
      </c>
      <c r="UDX22" s="75" t="s">
        <v>105</v>
      </c>
      <c r="UDY22" s="75" t="s">
        <v>105</v>
      </c>
      <c r="UDZ22" s="75" t="s">
        <v>105</v>
      </c>
      <c r="UEA22" s="75" t="s">
        <v>105</v>
      </c>
      <c r="UEB22" s="75" t="s">
        <v>105</v>
      </c>
      <c r="UEC22" s="75" t="s">
        <v>105</v>
      </c>
      <c r="UED22" s="75" t="s">
        <v>105</v>
      </c>
      <c r="UEE22" s="75" t="s">
        <v>105</v>
      </c>
      <c r="UEF22" s="75" t="s">
        <v>105</v>
      </c>
      <c r="UEG22" s="75" t="s">
        <v>105</v>
      </c>
      <c r="UEH22" s="75" t="s">
        <v>105</v>
      </c>
      <c r="UEI22" s="75" t="s">
        <v>105</v>
      </c>
      <c r="UEJ22" s="75" t="s">
        <v>105</v>
      </c>
      <c r="UEK22" s="75" t="s">
        <v>105</v>
      </c>
      <c r="UEL22" s="75" t="s">
        <v>105</v>
      </c>
      <c r="UEM22" s="75" t="s">
        <v>105</v>
      </c>
      <c r="UEN22" s="75" t="s">
        <v>105</v>
      </c>
      <c r="UEO22" s="75" t="s">
        <v>105</v>
      </c>
      <c r="UEP22" s="75" t="s">
        <v>105</v>
      </c>
      <c r="UEQ22" s="75" t="s">
        <v>105</v>
      </c>
      <c r="UER22" s="75" t="s">
        <v>105</v>
      </c>
      <c r="UES22" s="75" t="s">
        <v>105</v>
      </c>
      <c r="UET22" s="75" t="s">
        <v>105</v>
      </c>
      <c r="UEU22" s="75" t="s">
        <v>105</v>
      </c>
      <c r="UEV22" s="75" t="s">
        <v>105</v>
      </c>
      <c r="UEW22" s="75" t="s">
        <v>105</v>
      </c>
      <c r="UEX22" s="75" t="s">
        <v>105</v>
      </c>
      <c r="UEY22" s="75" t="s">
        <v>105</v>
      </c>
      <c r="UEZ22" s="75" t="s">
        <v>105</v>
      </c>
      <c r="UFA22" s="75" t="s">
        <v>105</v>
      </c>
      <c r="UFB22" s="75" t="s">
        <v>105</v>
      </c>
      <c r="UFC22" s="75" t="s">
        <v>105</v>
      </c>
      <c r="UFD22" s="75" t="s">
        <v>105</v>
      </c>
      <c r="UFE22" s="75" t="s">
        <v>105</v>
      </c>
      <c r="UFF22" s="75" t="s">
        <v>105</v>
      </c>
      <c r="UFG22" s="75" t="s">
        <v>105</v>
      </c>
      <c r="UFH22" s="75" t="s">
        <v>105</v>
      </c>
      <c r="UFI22" s="75" t="s">
        <v>105</v>
      </c>
      <c r="UFJ22" s="75" t="s">
        <v>105</v>
      </c>
      <c r="UFK22" s="75" t="s">
        <v>105</v>
      </c>
      <c r="UFL22" s="75" t="s">
        <v>105</v>
      </c>
      <c r="UFM22" s="75" t="s">
        <v>105</v>
      </c>
      <c r="UFN22" s="75" t="s">
        <v>105</v>
      </c>
      <c r="UFO22" s="75" t="s">
        <v>105</v>
      </c>
      <c r="UFP22" s="75" t="s">
        <v>105</v>
      </c>
      <c r="UFQ22" s="75" t="s">
        <v>105</v>
      </c>
      <c r="UFR22" s="75" t="s">
        <v>105</v>
      </c>
      <c r="UFS22" s="75" t="s">
        <v>105</v>
      </c>
      <c r="UFT22" s="75" t="s">
        <v>105</v>
      </c>
      <c r="UFU22" s="75" t="s">
        <v>105</v>
      </c>
      <c r="UFV22" s="75" t="s">
        <v>105</v>
      </c>
      <c r="UFW22" s="75" t="s">
        <v>105</v>
      </c>
      <c r="UFX22" s="75" t="s">
        <v>105</v>
      </c>
      <c r="UFY22" s="75" t="s">
        <v>105</v>
      </c>
      <c r="UFZ22" s="75" t="s">
        <v>105</v>
      </c>
      <c r="UGA22" s="75" t="s">
        <v>105</v>
      </c>
      <c r="UGB22" s="75" t="s">
        <v>105</v>
      </c>
      <c r="UGC22" s="75" t="s">
        <v>105</v>
      </c>
      <c r="UGD22" s="75" t="s">
        <v>105</v>
      </c>
      <c r="UGE22" s="75" t="s">
        <v>105</v>
      </c>
      <c r="UGF22" s="75" t="s">
        <v>105</v>
      </c>
      <c r="UGG22" s="75" t="s">
        <v>105</v>
      </c>
      <c r="UGH22" s="75" t="s">
        <v>105</v>
      </c>
      <c r="UGI22" s="75" t="s">
        <v>105</v>
      </c>
      <c r="UGJ22" s="75" t="s">
        <v>105</v>
      </c>
      <c r="UGK22" s="75" t="s">
        <v>105</v>
      </c>
      <c r="UGL22" s="75" t="s">
        <v>105</v>
      </c>
      <c r="UGM22" s="75" t="s">
        <v>105</v>
      </c>
      <c r="UGN22" s="75" t="s">
        <v>105</v>
      </c>
      <c r="UGO22" s="75" t="s">
        <v>105</v>
      </c>
      <c r="UGP22" s="75" t="s">
        <v>105</v>
      </c>
      <c r="UGQ22" s="75" t="s">
        <v>105</v>
      </c>
      <c r="UGR22" s="75" t="s">
        <v>105</v>
      </c>
      <c r="UGS22" s="75" t="s">
        <v>105</v>
      </c>
      <c r="UGT22" s="75" t="s">
        <v>105</v>
      </c>
      <c r="UGU22" s="75" t="s">
        <v>105</v>
      </c>
      <c r="UGV22" s="75" t="s">
        <v>105</v>
      </c>
      <c r="UGW22" s="75" t="s">
        <v>105</v>
      </c>
      <c r="UGX22" s="75" t="s">
        <v>105</v>
      </c>
      <c r="UGY22" s="75" t="s">
        <v>105</v>
      </c>
      <c r="UGZ22" s="75" t="s">
        <v>105</v>
      </c>
      <c r="UHA22" s="75" t="s">
        <v>105</v>
      </c>
      <c r="UHB22" s="75" t="s">
        <v>105</v>
      </c>
      <c r="UHC22" s="75" t="s">
        <v>105</v>
      </c>
      <c r="UHD22" s="75" t="s">
        <v>105</v>
      </c>
      <c r="UHE22" s="75" t="s">
        <v>105</v>
      </c>
      <c r="UHF22" s="75" t="s">
        <v>105</v>
      </c>
      <c r="UHG22" s="75" t="s">
        <v>105</v>
      </c>
      <c r="UHH22" s="75" t="s">
        <v>105</v>
      </c>
      <c r="UHI22" s="75" t="s">
        <v>105</v>
      </c>
      <c r="UHJ22" s="75" t="s">
        <v>105</v>
      </c>
      <c r="UHK22" s="75" t="s">
        <v>105</v>
      </c>
      <c r="UHL22" s="75" t="s">
        <v>105</v>
      </c>
      <c r="UHM22" s="75" t="s">
        <v>105</v>
      </c>
      <c r="UHN22" s="75" t="s">
        <v>105</v>
      </c>
      <c r="UHO22" s="75" t="s">
        <v>105</v>
      </c>
      <c r="UHP22" s="75" t="s">
        <v>105</v>
      </c>
      <c r="UHQ22" s="75" t="s">
        <v>105</v>
      </c>
      <c r="UHR22" s="75" t="s">
        <v>105</v>
      </c>
      <c r="UHS22" s="75" t="s">
        <v>105</v>
      </c>
      <c r="UHT22" s="75" t="s">
        <v>105</v>
      </c>
      <c r="UHU22" s="75" t="s">
        <v>105</v>
      </c>
      <c r="UHV22" s="75" t="s">
        <v>105</v>
      </c>
      <c r="UHW22" s="75" t="s">
        <v>105</v>
      </c>
      <c r="UHX22" s="75" t="s">
        <v>105</v>
      </c>
      <c r="UHY22" s="75" t="s">
        <v>105</v>
      </c>
      <c r="UHZ22" s="75" t="s">
        <v>105</v>
      </c>
      <c r="UIA22" s="75" t="s">
        <v>105</v>
      </c>
      <c r="UIB22" s="75" t="s">
        <v>105</v>
      </c>
      <c r="UIC22" s="75" t="s">
        <v>105</v>
      </c>
      <c r="UID22" s="75" t="s">
        <v>105</v>
      </c>
      <c r="UIE22" s="75" t="s">
        <v>105</v>
      </c>
      <c r="UIF22" s="75" t="s">
        <v>105</v>
      </c>
      <c r="UIG22" s="75" t="s">
        <v>105</v>
      </c>
      <c r="UIH22" s="75" t="s">
        <v>105</v>
      </c>
      <c r="UII22" s="75" t="s">
        <v>105</v>
      </c>
      <c r="UIJ22" s="75" t="s">
        <v>105</v>
      </c>
      <c r="UIK22" s="75" t="s">
        <v>105</v>
      </c>
      <c r="UIL22" s="75" t="s">
        <v>105</v>
      </c>
      <c r="UIM22" s="75" t="s">
        <v>105</v>
      </c>
      <c r="UIN22" s="75" t="s">
        <v>105</v>
      </c>
      <c r="UIO22" s="75" t="s">
        <v>105</v>
      </c>
      <c r="UIP22" s="75" t="s">
        <v>105</v>
      </c>
      <c r="UIQ22" s="75" t="s">
        <v>105</v>
      </c>
      <c r="UIR22" s="75" t="s">
        <v>105</v>
      </c>
      <c r="UIS22" s="75" t="s">
        <v>105</v>
      </c>
      <c r="UIT22" s="75" t="s">
        <v>105</v>
      </c>
      <c r="UIU22" s="75" t="s">
        <v>105</v>
      </c>
      <c r="UIV22" s="75" t="s">
        <v>105</v>
      </c>
      <c r="UIW22" s="75" t="s">
        <v>105</v>
      </c>
      <c r="UIX22" s="75" t="s">
        <v>105</v>
      </c>
      <c r="UIY22" s="75" t="s">
        <v>105</v>
      </c>
      <c r="UIZ22" s="75" t="s">
        <v>105</v>
      </c>
      <c r="UJA22" s="75" t="s">
        <v>105</v>
      </c>
      <c r="UJB22" s="75" t="s">
        <v>105</v>
      </c>
      <c r="UJC22" s="75" t="s">
        <v>105</v>
      </c>
      <c r="UJD22" s="75" t="s">
        <v>105</v>
      </c>
      <c r="UJE22" s="75" t="s">
        <v>105</v>
      </c>
      <c r="UJF22" s="75" t="s">
        <v>105</v>
      </c>
      <c r="UJG22" s="75" t="s">
        <v>105</v>
      </c>
      <c r="UJH22" s="75" t="s">
        <v>105</v>
      </c>
      <c r="UJI22" s="75" t="s">
        <v>105</v>
      </c>
      <c r="UJJ22" s="75" t="s">
        <v>105</v>
      </c>
      <c r="UJK22" s="75" t="s">
        <v>105</v>
      </c>
      <c r="UJL22" s="75" t="s">
        <v>105</v>
      </c>
      <c r="UJM22" s="75" t="s">
        <v>105</v>
      </c>
      <c r="UJN22" s="75" t="s">
        <v>105</v>
      </c>
      <c r="UJO22" s="75" t="s">
        <v>105</v>
      </c>
      <c r="UJP22" s="75" t="s">
        <v>105</v>
      </c>
      <c r="UJQ22" s="75" t="s">
        <v>105</v>
      </c>
      <c r="UJR22" s="75" t="s">
        <v>105</v>
      </c>
      <c r="UJS22" s="75" t="s">
        <v>105</v>
      </c>
      <c r="UJT22" s="75" t="s">
        <v>105</v>
      </c>
      <c r="UJU22" s="75" t="s">
        <v>105</v>
      </c>
      <c r="UJV22" s="75" t="s">
        <v>105</v>
      </c>
      <c r="UJW22" s="75" t="s">
        <v>105</v>
      </c>
      <c r="UJX22" s="75" t="s">
        <v>105</v>
      </c>
      <c r="UJY22" s="75" t="s">
        <v>105</v>
      </c>
      <c r="UJZ22" s="75" t="s">
        <v>105</v>
      </c>
      <c r="UKA22" s="75" t="s">
        <v>105</v>
      </c>
      <c r="UKB22" s="75" t="s">
        <v>105</v>
      </c>
      <c r="UKC22" s="75" t="s">
        <v>105</v>
      </c>
      <c r="UKD22" s="75" t="s">
        <v>105</v>
      </c>
      <c r="UKE22" s="75" t="s">
        <v>105</v>
      </c>
      <c r="UKF22" s="75" t="s">
        <v>105</v>
      </c>
      <c r="UKG22" s="75" t="s">
        <v>105</v>
      </c>
      <c r="UKH22" s="75" t="s">
        <v>105</v>
      </c>
      <c r="UKI22" s="75" t="s">
        <v>105</v>
      </c>
      <c r="UKJ22" s="75" t="s">
        <v>105</v>
      </c>
      <c r="UKK22" s="75" t="s">
        <v>105</v>
      </c>
      <c r="UKL22" s="75" t="s">
        <v>105</v>
      </c>
      <c r="UKM22" s="75" t="s">
        <v>105</v>
      </c>
      <c r="UKN22" s="75" t="s">
        <v>105</v>
      </c>
      <c r="UKO22" s="75" t="s">
        <v>105</v>
      </c>
      <c r="UKP22" s="75" t="s">
        <v>105</v>
      </c>
      <c r="UKQ22" s="75" t="s">
        <v>105</v>
      </c>
      <c r="UKR22" s="75" t="s">
        <v>105</v>
      </c>
      <c r="UKS22" s="75" t="s">
        <v>105</v>
      </c>
      <c r="UKT22" s="75" t="s">
        <v>105</v>
      </c>
      <c r="UKU22" s="75" t="s">
        <v>105</v>
      </c>
      <c r="UKV22" s="75" t="s">
        <v>105</v>
      </c>
      <c r="UKW22" s="75" t="s">
        <v>105</v>
      </c>
      <c r="UKX22" s="75" t="s">
        <v>105</v>
      </c>
      <c r="UKY22" s="75" t="s">
        <v>105</v>
      </c>
      <c r="UKZ22" s="75" t="s">
        <v>105</v>
      </c>
      <c r="ULA22" s="75" t="s">
        <v>105</v>
      </c>
      <c r="ULB22" s="75" t="s">
        <v>105</v>
      </c>
      <c r="ULC22" s="75" t="s">
        <v>105</v>
      </c>
      <c r="ULD22" s="75" t="s">
        <v>105</v>
      </c>
      <c r="ULE22" s="75" t="s">
        <v>105</v>
      </c>
      <c r="ULF22" s="75" t="s">
        <v>105</v>
      </c>
      <c r="ULG22" s="75" t="s">
        <v>105</v>
      </c>
      <c r="ULH22" s="75" t="s">
        <v>105</v>
      </c>
      <c r="ULI22" s="75" t="s">
        <v>105</v>
      </c>
      <c r="ULJ22" s="75" t="s">
        <v>105</v>
      </c>
      <c r="ULK22" s="75" t="s">
        <v>105</v>
      </c>
      <c r="ULL22" s="75" t="s">
        <v>105</v>
      </c>
      <c r="ULM22" s="75" t="s">
        <v>105</v>
      </c>
      <c r="ULN22" s="75" t="s">
        <v>105</v>
      </c>
      <c r="ULO22" s="75" t="s">
        <v>105</v>
      </c>
      <c r="ULP22" s="75" t="s">
        <v>105</v>
      </c>
      <c r="ULQ22" s="75" t="s">
        <v>105</v>
      </c>
      <c r="ULR22" s="75" t="s">
        <v>105</v>
      </c>
      <c r="ULS22" s="75" t="s">
        <v>105</v>
      </c>
      <c r="ULT22" s="75" t="s">
        <v>105</v>
      </c>
      <c r="ULU22" s="75" t="s">
        <v>105</v>
      </c>
      <c r="ULV22" s="75" t="s">
        <v>105</v>
      </c>
      <c r="ULW22" s="75" t="s">
        <v>105</v>
      </c>
      <c r="ULX22" s="75" t="s">
        <v>105</v>
      </c>
      <c r="ULY22" s="75" t="s">
        <v>105</v>
      </c>
      <c r="ULZ22" s="75" t="s">
        <v>105</v>
      </c>
      <c r="UMA22" s="75" t="s">
        <v>105</v>
      </c>
      <c r="UMB22" s="75" t="s">
        <v>105</v>
      </c>
      <c r="UMC22" s="75" t="s">
        <v>105</v>
      </c>
      <c r="UMD22" s="75" t="s">
        <v>105</v>
      </c>
      <c r="UME22" s="75" t="s">
        <v>105</v>
      </c>
      <c r="UMF22" s="75" t="s">
        <v>105</v>
      </c>
      <c r="UMG22" s="75" t="s">
        <v>105</v>
      </c>
      <c r="UMH22" s="75" t="s">
        <v>105</v>
      </c>
      <c r="UMI22" s="75" t="s">
        <v>105</v>
      </c>
      <c r="UMJ22" s="75" t="s">
        <v>105</v>
      </c>
      <c r="UMK22" s="75" t="s">
        <v>105</v>
      </c>
      <c r="UML22" s="75" t="s">
        <v>105</v>
      </c>
      <c r="UMM22" s="75" t="s">
        <v>105</v>
      </c>
      <c r="UMN22" s="75" t="s">
        <v>105</v>
      </c>
      <c r="UMO22" s="75" t="s">
        <v>105</v>
      </c>
      <c r="UMP22" s="75" t="s">
        <v>105</v>
      </c>
      <c r="UMQ22" s="75" t="s">
        <v>105</v>
      </c>
      <c r="UMR22" s="75" t="s">
        <v>105</v>
      </c>
      <c r="UMS22" s="75" t="s">
        <v>105</v>
      </c>
      <c r="UMT22" s="75" t="s">
        <v>105</v>
      </c>
      <c r="UMU22" s="75" t="s">
        <v>105</v>
      </c>
      <c r="UMV22" s="75" t="s">
        <v>105</v>
      </c>
      <c r="UMW22" s="75" t="s">
        <v>105</v>
      </c>
      <c r="UMX22" s="75" t="s">
        <v>105</v>
      </c>
      <c r="UMY22" s="75" t="s">
        <v>105</v>
      </c>
      <c r="UMZ22" s="75" t="s">
        <v>105</v>
      </c>
      <c r="UNA22" s="75" t="s">
        <v>105</v>
      </c>
      <c r="UNB22" s="75" t="s">
        <v>105</v>
      </c>
      <c r="UNC22" s="75" t="s">
        <v>105</v>
      </c>
      <c r="UND22" s="75" t="s">
        <v>105</v>
      </c>
      <c r="UNE22" s="75" t="s">
        <v>105</v>
      </c>
      <c r="UNF22" s="75" t="s">
        <v>105</v>
      </c>
      <c r="UNG22" s="75" t="s">
        <v>105</v>
      </c>
      <c r="UNH22" s="75" t="s">
        <v>105</v>
      </c>
      <c r="UNI22" s="75" t="s">
        <v>105</v>
      </c>
      <c r="UNJ22" s="75" t="s">
        <v>105</v>
      </c>
      <c r="UNK22" s="75" t="s">
        <v>105</v>
      </c>
      <c r="UNL22" s="75" t="s">
        <v>105</v>
      </c>
      <c r="UNM22" s="75" t="s">
        <v>105</v>
      </c>
      <c r="UNN22" s="75" t="s">
        <v>105</v>
      </c>
      <c r="UNO22" s="75" t="s">
        <v>105</v>
      </c>
      <c r="UNP22" s="75" t="s">
        <v>105</v>
      </c>
      <c r="UNQ22" s="75" t="s">
        <v>105</v>
      </c>
      <c r="UNR22" s="75" t="s">
        <v>105</v>
      </c>
      <c r="UNS22" s="75" t="s">
        <v>105</v>
      </c>
      <c r="UNT22" s="75" t="s">
        <v>105</v>
      </c>
      <c r="UNU22" s="75" t="s">
        <v>105</v>
      </c>
      <c r="UNV22" s="75" t="s">
        <v>105</v>
      </c>
      <c r="UNW22" s="75" t="s">
        <v>105</v>
      </c>
      <c r="UNX22" s="75" t="s">
        <v>105</v>
      </c>
      <c r="UNY22" s="75" t="s">
        <v>105</v>
      </c>
      <c r="UNZ22" s="75" t="s">
        <v>105</v>
      </c>
      <c r="UOA22" s="75" t="s">
        <v>105</v>
      </c>
      <c r="UOB22" s="75" t="s">
        <v>105</v>
      </c>
      <c r="UOC22" s="75" t="s">
        <v>105</v>
      </c>
      <c r="UOD22" s="75" t="s">
        <v>105</v>
      </c>
      <c r="UOE22" s="75" t="s">
        <v>105</v>
      </c>
      <c r="UOF22" s="75" t="s">
        <v>105</v>
      </c>
      <c r="UOG22" s="75" t="s">
        <v>105</v>
      </c>
      <c r="UOH22" s="75" t="s">
        <v>105</v>
      </c>
      <c r="UOI22" s="75" t="s">
        <v>105</v>
      </c>
      <c r="UOJ22" s="75" t="s">
        <v>105</v>
      </c>
      <c r="UOK22" s="75" t="s">
        <v>105</v>
      </c>
      <c r="UOL22" s="75" t="s">
        <v>105</v>
      </c>
      <c r="UOM22" s="75" t="s">
        <v>105</v>
      </c>
      <c r="UON22" s="75" t="s">
        <v>105</v>
      </c>
      <c r="UOO22" s="75" t="s">
        <v>105</v>
      </c>
      <c r="UOP22" s="75" t="s">
        <v>105</v>
      </c>
      <c r="UOQ22" s="75" t="s">
        <v>105</v>
      </c>
      <c r="UOR22" s="75" t="s">
        <v>105</v>
      </c>
      <c r="UOS22" s="75" t="s">
        <v>105</v>
      </c>
      <c r="UOT22" s="75" t="s">
        <v>105</v>
      </c>
      <c r="UOU22" s="75" t="s">
        <v>105</v>
      </c>
      <c r="UOV22" s="75" t="s">
        <v>105</v>
      </c>
      <c r="UOW22" s="75" t="s">
        <v>105</v>
      </c>
      <c r="UOX22" s="75" t="s">
        <v>105</v>
      </c>
      <c r="UOY22" s="75" t="s">
        <v>105</v>
      </c>
      <c r="UOZ22" s="75" t="s">
        <v>105</v>
      </c>
      <c r="UPA22" s="75" t="s">
        <v>105</v>
      </c>
      <c r="UPB22" s="75" t="s">
        <v>105</v>
      </c>
      <c r="UPC22" s="75" t="s">
        <v>105</v>
      </c>
      <c r="UPD22" s="75" t="s">
        <v>105</v>
      </c>
      <c r="UPE22" s="75" t="s">
        <v>105</v>
      </c>
      <c r="UPF22" s="75" t="s">
        <v>105</v>
      </c>
      <c r="UPG22" s="75" t="s">
        <v>105</v>
      </c>
      <c r="UPH22" s="75" t="s">
        <v>105</v>
      </c>
      <c r="UPI22" s="75" t="s">
        <v>105</v>
      </c>
      <c r="UPJ22" s="75" t="s">
        <v>105</v>
      </c>
      <c r="UPK22" s="75" t="s">
        <v>105</v>
      </c>
      <c r="UPL22" s="75" t="s">
        <v>105</v>
      </c>
      <c r="UPM22" s="75" t="s">
        <v>105</v>
      </c>
      <c r="UPN22" s="75" t="s">
        <v>105</v>
      </c>
      <c r="UPO22" s="75" t="s">
        <v>105</v>
      </c>
      <c r="UPP22" s="75" t="s">
        <v>105</v>
      </c>
      <c r="UPQ22" s="75" t="s">
        <v>105</v>
      </c>
      <c r="UPR22" s="75" t="s">
        <v>105</v>
      </c>
      <c r="UPS22" s="75" t="s">
        <v>105</v>
      </c>
      <c r="UPT22" s="75" t="s">
        <v>105</v>
      </c>
      <c r="UPU22" s="75" t="s">
        <v>105</v>
      </c>
      <c r="UPV22" s="75" t="s">
        <v>105</v>
      </c>
      <c r="UPW22" s="75" t="s">
        <v>105</v>
      </c>
      <c r="UPX22" s="75" t="s">
        <v>105</v>
      </c>
      <c r="UPY22" s="75" t="s">
        <v>105</v>
      </c>
      <c r="UPZ22" s="75" t="s">
        <v>105</v>
      </c>
      <c r="UQA22" s="75" t="s">
        <v>105</v>
      </c>
      <c r="UQB22" s="75" t="s">
        <v>105</v>
      </c>
      <c r="UQC22" s="75" t="s">
        <v>105</v>
      </c>
      <c r="UQD22" s="75" t="s">
        <v>105</v>
      </c>
      <c r="UQE22" s="75" t="s">
        <v>105</v>
      </c>
      <c r="UQF22" s="75" t="s">
        <v>105</v>
      </c>
      <c r="UQG22" s="75" t="s">
        <v>105</v>
      </c>
      <c r="UQH22" s="75" t="s">
        <v>105</v>
      </c>
      <c r="UQI22" s="75" t="s">
        <v>105</v>
      </c>
      <c r="UQJ22" s="75" t="s">
        <v>105</v>
      </c>
      <c r="UQK22" s="75" t="s">
        <v>105</v>
      </c>
      <c r="UQL22" s="75" t="s">
        <v>105</v>
      </c>
      <c r="UQM22" s="75" t="s">
        <v>105</v>
      </c>
      <c r="UQN22" s="75" t="s">
        <v>105</v>
      </c>
      <c r="UQO22" s="75" t="s">
        <v>105</v>
      </c>
      <c r="UQP22" s="75" t="s">
        <v>105</v>
      </c>
      <c r="UQQ22" s="75" t="s">
        <v>105</v>
      </c>
      <c r="UQR22" s="75" t="s">
        <v>105</v>
      </c>
      <c r="UQS22" s="75" t="s">
        <v>105</v>
      </c>
      <c r="UQT22" s="75" t="s">
        <v>105</v>
      </c>
      <c r="UQU22" s="75" t="s">
        <v>105</v>
      </c>
      <c r="UQV22" s="75" t="s">
        <v>105</v>
      </c>
      <c r="UQW22" s="75" t="s">
        <v>105</v>
      </c>
      <c r="UQX22" s="75" t="s">
        <v>105</v>
      </c>
      <c r="UQY22" s="75" t="s">
        <v>105</v>
      </c>
      <c r="UQZ22" s="75" t="s">
        <v>105</v>
      </c>
      <c r="URA22" s="75" t="s">
        <v>105</v>
      </c>
      <c r="URB22" s="75" t="s">
        <v>105</v>
      </c>
      <c r="URC22" s="75" t="s">
        <v>105</v>
      </c>
      <c r="URD22" s="75" t="s">
        <v>105</v>
      </c>
      <c r="URE22" s="75" t="s">
        <v>105</v>
      </c>
      <c r="URF22" s="75" t="s">
        <v>105</v>
      </c>
      <c r="URG22" s="75" t="s">
        <v>105</v>
      </c>
      <c r="URH22" s="75" t="s">
        <v>105</v>
      </c>
      <c r="URI22" s="75" t="s">
        <v>105</v>
      </c>
      <c r="URJ22" s="75" t="s">
        <v>105</v>
      </c>
      <c r="URK22" s="75" t="s">
        <v>105</v>
      </c>
      <c r="URL22" s="75" t="s">
        <v>105</v>
      </c>
      <c r="URM22" s="75" t="s">
        <v>105</v>
      </c>
      <c r="URN22" s="75" t="s">
        <v>105</v>
      </c>
      <c r="URO22" s="75" t="s">
        <v>105</v>
      </c>
      <c r="URP22" s="75" t="s">
        <v>105</v>
      </c>
      <c r="URQ22" s="75" t="s">
        <v>105</v>
      </c>
      <c r="URR22" s="75" t="s">
        <v>105</v>
      </c>
      <c r="URS22" s="75" t="s">
        <v>105</v>
      </c>
      <c r="URT22" s="75" t="s">
        <v>105</v>
      </c>
      <c r="URU22" s="75" t="s">
        <v>105</v>
      </c>
      <c r="URV22" s="75" t="s">
        <v>105</v>
      </c>
      <c r="URW22" s="75" t="s">
        <v>105</v>
      </c>
      <c r="URX22" s="75" t="s">
        <v>105</v>
      </c>
      <c r="URY22" s="75" t="s">
        <v>105</v>
      </c>
      <c r="URZ22" s="75" t="s">
        <v>105</v>
      </c>
      <c r="USA22" s="75" t="s">
        <v>105</v>
      </c>
      <c r="USB22" s="75" t="s">
        <v>105</v>
      </c>
      <c r="USC22" s="75" t="s">
        <v>105</v>
      </c>
      <c r="USD22" s="75" t="s">
        <v>105</v>
      </c>
      <c r="USE22" s="75" t="s">
        <v>105</v>
      </c>
      <c r="USF22" s="75" t="s">
        <v>105</v>
      </c>
      <c r="USG22" s="75" t="s">
        <v>105</v>
      </c>
      <c r="USH22" s="75" t="s">
        <v>105</v>
      </c>
      <c r="USI22" s="75" t="s">
        <v>105</v>
      </c>
      <c r="USJ22" s="75" t="s">
        <v>105</v>
      </c>
      <c r="USK22" s="75" t="s">
        <v>105</v>
      </c>
      <c r="USL22" s="75" t="s">
        <v>105</v>
      </c>
      <c r="USM22" s="75" t="s">
        <v>105</v>
      </c>
      <c r="USN22" s="75" t="s">
        <v>105</v>
      </c>
      <c r="USO22" s="75" t="s">
        <v>105</v>
      </c>
      <c r="USP22" s="75" t="s">
        <v>105</v>
      </c>
      <c r="USQ22" s="75" t="s">
        <v>105</v>
      </c>
      <c r="USR22" s="75" t="s">
        <v>105</v>
      </c>
      <c r="USS22" s="75" t="s">
        <v>105</v>
      </c>
      <c r="UST22" s="75" t="s">
        <v>105</v>
      </c>
      <c r="USU22" s="75" t="s">
        <v>105</v>
      </c>
      <c r="USV22" s="75" t="s">
        <v>105</v>
      </c>
      <c r="USW22" s="75" t="s">
        <v>105</v>
      </c>
      <c r="USX22" s="75" t="s">
        <v>105</v>
      </c>
      <c r="USY22" s="75" t="s">
        <v>105</v>
      </c>
      <c r="USZ22" s="75" t="s">
        <v>105</v>
      </c>
      <c r="UTA22" s="75" t="s">
        <v>105</v>
      </c>
      <c r="UTB22" s="75" t="s">
        <v>105</v>
      </c>
      <c r="UTC22" s="75" t="s">
        <v>105</v>
      </c>
      <c r="UTD22" s="75" t="s">
        <v>105</v>
      </c>
      <c r="UTE22" s="75" t="s">
        <v>105</v>
      </c>
      <c r="UTF22" s="75" t="s">
        <v>105</v>
      </c>
      <c r="UTG22" s="75" t="s">
        <v>105</v>
      </c>
      <c r="UTH22" s="75" t="s">
        <v>105</v>
      </c>
      <c r="UTI22" s="75" t="s">
        <v>105</v>
      </c>
      <c r="UTJ22" s="75" t="s">
        <v>105</v>
      </c>
      <c r="UTK22" s="75" t="s">
        <v>105</v>
      </c>
      <c r="UTL22" s="75" t="s">
        <v>105</v>
      </c>
      <c r="UTM22" s="75" t="s">
        <v>105</v>
      </c>
      <c r="UTN22" s="75" t="s">
        <v>105</v>
      </c>
      <c r="UTO22" s="75" t="s">
        <v>105</v>
      </c>
      <c r="UTP22" s="75" t="s">
        <v>105</v>
      </c>
      <c r="UTQ22" s="75" t="s">
        <v>105</v>
      </c>
      <c r="UTR22" s="75" t="s">
        <v>105</v>
      </c>
      <c r="UTS22" s="75" t="s">
        <v>105</v>
      </c>
      <c r="UTT22" s="75" t="s">
        <v>105</v>
      </c>
      <c r="UTU22" s="75" t="s">
        <v>105</v>
      </c>
      <c r="UTV22" s="75" t="s">
        <v>105</v>
      </c>
      <c r="UTW22" s="75" t="s">
        <v>105</v>
      </c>
      <c r="UTX22" s="75" t="s">
        <v>105</v>
      </c>
      <c r="UTY22" s="75" t="s">
        <v>105</v>
      </c>
      <c r="UTZ22" s="75" t="s">
        <v>105</v>
      </c>
      <c r="UUA22" s="75" t="s">
        <v>105</v>
      </c>
      <c r="UUB22" s="75" t="s">
        <v>105</v>
      </c>
      <c r="UUC22" s="75" t="s">
        <v>105</v>
      </c>
      <c r="UUD22" s="75" t="s">
        <v>105</v>
      </c>
      <c r="UUE22" s="75" t="s">
        <v>105</v>
      </c>
      <c r="UUF22" s="75" t="s">
        <v>105</v>
      </c>
      <c r="UUG22" s="75" t="s">
        <v>105</v>
      </c>
      <c r="UUH22" s="75" t="s">
        <v>105</v>
      </c>
      <c r="UUI22" s="75" t="s">
        <v>105</v>
      </c>
      <c r="UUJ22" s="75" t="s">
        <v>105</v>
      </c>
      <c r="UUK22" s="75" t="s">
        <v>105</v>
      </c>
      <c r="UUL22" s="75" t="s">
        <v>105</v>
      </c>
      <c r="UUM22" s="75" t="s">
        <v>105</v>
      </c>
      <c r="UUN22" s="75" t="s">
        <v>105</v>
      </c>
      <c r="UUO22" s="75" t="s">
        <v>105</v>
      </c>
      <c r="UUP22" s="75" t="s">
        <v>105</v>
      </c>
      <c r="UUQ22" s="75" t="s">
        <v>105</v>
      </c>
      <c r="UUR22" s="75" t="s">
        <v>105</v>
      </c>
      <c r="UUS22" s="75" t="s">
        <v>105</v>
      </c>
      <c r="UUT22" s="75" t="s">
        <v>105</v>
      </c>
      <c r="UUU22" s="75" t="s">
        <v>105</v>
      </c>
      <c r="UUV22" s="75" t="s">
        <v>105</v>
      </c>
      <c r="UUW22" s="75" t="s">
        <v>105</v>
      </c>
      <c r="UUX22" s="75" t="s">
        <v>105</v>
      </c>
      <c r="UUY22" s="75" t="s">
        <v>105</v>
      </c>
      <c r="UUZ22" s="75" t="s">
        <v>105</v>
      </c>
      <c r="UVA22" s="75" t="s">
        <v>105</v>
      </c>
      <c r="UVB22" s="75" t="s">
        <v>105</v>
      </c>
      <c r="UVC22" s="75" t="s">
        <v>105</v>
      </c>
      <c r="UVD22" s="75" t="s">
        <v>105</v>
      </c>
      <c r="UVE22" s="75" t="s">
        <v>105</v>
      </c>
      <c r="UVF22" s="75" t="s">
        <v>105</v>
      </c>
      <c r="UVG22" s="75" t="s">
        <v>105</v>
      </c>
      <c r="UVH22" s="75" t="s">
        <v>105</v>
      </c>
      <c r="UVI22" s="75" t="s">
        <v>105</v>
      </c>
      <c r="UVJ22" s="75" t="s">
        <v>105</v>
      </c>
      <c r="UVK22" s="75" t="s">
        <v>105</v>
      </c>
      <c r="UVL22" s="75" t="s">
        <v>105</v>
      </c>
      <c r="UVM22" s="75" t="s">
        <v>105</v>
      </c>
      <c r="UVN22" s="75" t="s">
        <v>105</v>
      </c>
      <c r="UVO22" s="75" t="s">
        <v>105</v>
      </c>
      <c r="UVP22" s="75" t="s">
        <v>105</v>
      </c>
      <c r="UVQ22" s="75" t="s">
        <v>105</v>
      </c>
      <c r="UVR22" s="75" t="s">
        <v>105</v>
      </c>
      <c r="UVS22" s="75" t="s">
        <v>105</v>
      </c>
      <c r="UVT22" s="75" t="s">
        <v>105</v>
      </c>
      <c r="UVU22" s="75" t="s">
        <v>105</v>
      </c>
      <c r="UVV22" s="75" t="s">
        <v>105</v>
      </c>
      <c r="UVW22" s="75" t="s">
        <v>105</v>
      </c>
      <c r="UVX22" s="75" t="s">
        <v>105</v>
      </c>
      <c r="UVY22" s="75" t="s">
        <v>105</v>
      </c>
      <c r="UVZ22" s="75" t="s">
        <v>105</v>
      </c>
      <c r="UWA22" s="75" t="s">
        <v>105</v>
      </c>
      <c r="UWB22" s="75" t="s">
        <v>105</v>
      </c>
      <c r="UWC22" s="75" t="s">
        <v>105</v>
      </c>
      <c r="UWD22" s="75" t="s">
        <v>105</v>
      </c>
      <c r="UWE22" s="75" t="s">
        <v>105</v>
      </c>
      <c r="UWF22" s="75" t="s">
        <v>105</v>
      </c>
      <c r="UWG22" s="75" t="s">
        <v>105</v>
      </c>
      <c r="UWH22" s="75" t="s">
        <v>105</v>
      </c>
      <c r="UWI22" s="75" t="s">
        <v>105</v>
      </c>
      <c r="UWJ22" s="75" t="s">
        <v>105</v>
      </c>
      <c r="UWK22" s="75" t="s">
        <v>105</v>
      </c>
      <c r="UWL22" s="75" t="s">
        <v>105</v>
      </c>
      <c r="UWM22" s="75" t="s">
        <v>105</v>
      </c>
      <c r="UWN22" s="75" t="s">
        <v>105</v>
      </c>
      <c r="UWO22" s="75" t="s">
        <v>105</v>
      </c>
      <c r="UWP22" s="75" t="s">
        <v>105</v>
      </c>
      <c r="UWQ22" s="75" t="s">
        <v>105</v>
      </c>
      <c r="UWR22" s="75" t="s">
        <v>105</v>
      </c>
      <c r="UWS22" s="75" t="s">
        <v>105</v>
      </c>
      <c r="UWT22" s="75" t="s">
        <v>105</v>
      </c>
      <c r="UWU22" s="75" t="s">
        <v>105</v>
      </c>
      <c r="UWV22" s="75" t="s">
        <v>105</v>
      </c>
      <c r="UWW22" s="75" t="s">
        <v>105</v>
      </c>
      <c r="UWX22" s="75" t="s">
        <v>105</v>
      </c>
      <c r="UWY22" s="75" t="s">
        <v>105</v>
      </c>
      <c r="UWZ22" s="75" t="s">
        <v>105</v>
      </c>
      <c r="UXA22" s="75" t="s">
        <v>105</v>
      </c>
      <c r="UXB22" s="75" t="s">
        <v>105</v>
      </c>
      <c r="UXC22" s="75" t="s">
        <v>105</v>
      </c>
      <c r="UXD22" s="75" t="s">
        <v>105</v>
      </c>
      <c r="UXE22" s="75" t="s">
        <v>105</v>
      </c>
      <c r="UXF22" s="75" t="s">
        <v>105</v>
      </c>
      <c r="UXG22" s="75" t="s">
        <v>105</v>
      </c>
      <c r="UXH22" s="75" t="s">
        <v>105</v>
      </c>
      <c r="UXI22" s="75" t="s">
        <v>105</v>
      </c>
      <c r="UXJ22" s="75" t="s">
        <v>105</v>
      </c>
      <c r="UXK22" s="75" t="s">
        <v>105</v>
      </c>
      <c r="UXL22" s="75" t="s">
        <v>105</v>
      </c>
      <c r="UXM22" s="75" t="s">
        <v>105</v>
      </c>
      <c r="UXN22" s="75" t="s">
        <v>105</v>
      </c>
      <c r="UXO22" s="75" t="s">
        <v>105</v>
      </c>
      <c r="UXP22" s="75" t="s">
        <v>105</v>
      </c>
      <c r="UXQ22" s="75" t="s">
        <v>105</v>
      </c>
      <c r="UXR22" s="75" t="s">
        <v>105</v>
      </c>
      <c r="UXS22" s="75" t="s">
        <v>105</v>
      </c>
      <c r="UXT22" s="75" t="s">
        <v>105</v>
      </c>
      <c r="UXU22" s="75" t="s">
        <v>105</v>
      </c>
      <c r="UXV22" s="75" t="s">
        <v>105</v>
      </c>
      <c r="UXW22" s="75" t="s">
        <v>105</v>
      </c>
      <c r="UXX22" s="75" t="s">
        <v>105</v>
      </c>
      <c r="UXY22" s="75" t="s">
        <v>105</v>
      </c>
      <c r="UXZ22" s="75" t="s">
        <v>105</v>
      </c>
      <c r="UYA22" s="75" t="s">
        <v>105</v>
      </c>
      <c r="UYB22" s="75" t="s">
        <v>105</v>
      </c>
      <c r="UYC22" s="75" t="s">
        <v>105</v>
      </c>
      <c r="UYD22" s="75" t="s">
        <v>105</v>
      </c>
      <c r="UYE22" s="75" t="s">
        <v>105</v>
      </c>
      <c r="UYF22" s="75" t="s">
        <v>105</v>
      </c>
      <c r="UYG22" s="75" t="s">
        <v>105</v>
      </c>
      <c r="UYH22" s="75" t="s">
        <v>105</v>
      </c>
      <c r="UYI22" s="75" t="s">
        <v>105</v>
      </c>
      <c r="UYJ22" s="75" t="s">
        <v>105</v>
      </c>
      <c r="UYK22" s="75" t="s">
        <v>105</v>
      </c>
      <c r="UYL22" s="75" t="s">
        <v>105</v>
      </c>
      <c r="UYM22" s="75" t="s">
        <v>105</v>
      </c>
      <c r="UYN22" s="75" t="s">
        <v>105</v>
      </c>
      <c r="UYO22" s="75" t="s">
        <v>105</v>
      </c>
      <c r="UYP22" s="75" t="s">
        <v>105</v>
      </c>
      <c r="UYQ22" s="75" t="s">
        <v>105</v>
      </c>
      <c r="UYR22" s="75" t="s">
        <v>105</v>
      </c>
      <c r="UYS22" s="75" t="s">
        <v>105</v>
      </c>
      <c r="UYT22" s="75" t="s">
        <v>105</v>
      </c>
      <c r="UYU22" s="75" t="s">
        <v>105</v>
      </c>
      <c r="UYV22" s="75" t="s">
        <v>105</v>
      </c>
      <c r="UYW22" s="75" t="s">
        <v>105</v>
      </c>
      <c r="UYX22" s="75" t="s">
        <v>105</v>
      </c>
      <c r="UYY22" s="75" t="s">
        <v>105</v>
      </c>
      <c r="UYZ22" s="75" t="s">
        <v>105</v>
      </c>
      <c r="UZA22" s="75" t="s">
        <v>105</v>
      </c>
      <c r="UZB22" s="75" t="s">
        <v>105</v>
      </c>
      <c r="UZC22" s="75" t="s">
        <v>105</v>
      </c>
      <c r="UZD22" s="75" t="s">
        <v>105</v>
      </c>
      <c r="UZE22" s="75" t="s">
        <v>105</v>
      </c>
      <c r="UZF22" s="75" t="s">
        <v>105</v>
      </c>
      <c r="UZG22" s="75" t="s">
        <v>105</v>
      </c>
      <c r="UZH22" s="75" t="s">
        <v>105</v>
      </c>
      <c r="UZI22" s="75" t="s">
        <v>105</v>
      </c>
      <c r="UZJ22" s="75" t="s">
        <v>105</v>
      </c>
      <c r="UZK22" s="75" t="s">
        <v>105</v>
      </c>
      <c r="UZL22" s="75" t="s">
        <v>105</v>
      </c>
      <c r="UZM22" s="75" t="s">
        <v>105</v>
      </c>
      <c r="UZN22" s="75" t="s">
        <v>105</v>
      </c>
      <c r="UZO22" s="75" t="s">
        <v>105</v>
      </c>
      <c r="UZP22" s="75" t="s">
        <v>105</v>
      </c>
      <c r="UZQ22" s="75" t="s">
        <v>105</v>
      </c>
      <c r="UZR22" s="75" t="s">
        <v>105</v>
      </c>
      <c r="UZS22" s="75" t="s">
        <v>105</v>
      </c>
      <c r="UZT22" s="75" t="s">
        <v>105</v>
      </c>
      <c r="UZU22" s="75" t="s">
        <v>105</v>
      </c>
      <c r="UZV22" s="75" t="s">
        <v>105</v>
      </c>
      <c r="UZW22" s="75" t="s">
        <v>105</v>
      </c>
      <c r="UZX22" s="75" t="s">
        <v>105</v>
      </c>
      <c r="UZY22" s="75" t="s">
        <v>105</v>
      </c>
      <c r="UZZ22" s="75" t="s">
        <v>105</v>
      </c>
      <c r="VAA22" s="75" t="s">
        <v>105</v>
      </c>
      <c r="VAB22" s="75" t="s">
        <v>105</v>
      </c>
      <c r="VAC22" s="75" t="s">
        <v>105</v>
      </c>
      <c r="VAD22" s="75" t="s">
        <v>105</v>
      </c>
      <c r="VAE22" s="75" t="s">
        <v>105</v>
      </c>
      <c r="VAF22" s="75" t="s">
        <v>105</v>
      </c>
      <c r="VAG22" s="75" t="s">
        <v>105</v>
      </c>
      <c r="VAH22" s="75" t="s">
        <v>105</v>
      </c>
      <c r="VAI22" s="75" t="s">
        <v>105</v>
      </c>
      <c r="VAJ22" s="75" t="s">
        <v>105</v>
      </c>
      <c r="VAK22" s="75" t="s">
        <v>105</v>
      </c>
      <c r="VAL22" s="75" t="s">
        <v>105</v>
      </c>
      <c r="VAM22" s="75" t="s">
        <v>105</v>
      </c>
      <c r="VAN22" s="75" t="s">
        <v>105</v>
      </c>
      <c r="VAO22" s="75" t="s">
        <v>105</v>
      </c>
      <c r="VAP22" s="75" t="s">
        <v>105</v>
      </c>
      <c r="VAQ22" s="75" t="s">
        <v>105</v>
      </c>
      <c r="VAR22" s="75" t="s">
        <v>105</v>
      </c>
      <c r="VAS22" s="75" t="s">
        <v>105</v>
      </c>
      <c r="VAT22" s="75" t="s">
        <v>105</v>
      </c>
      <c r="VAU22" s="75" t="s">
        <v>105</v>
      </c>
      <c r="VAV22" s="75" t="s">
        <v>105</v>
      </c>
      <c r="VAW22" s="75" t="s">
        <v>105</v>
      </c>
      <c r="VAX22" s="75" t="s">
        <v>105</v>
      </c>
      <c r="VAY22" s="75" t="s">
        <v>105</v>
      </c>
      <c r="VAZ22" s="75" t="s">
        <v>105</v>
      </c>
      <c r="VBA22" s="75" t="s">
        <v>105</v>
      </c>
      <c r="VBB22" s="75" t="s">
        <v>105</v>
      </c>
      <c r="VBC22" s="75" t="s">
        <v>105</v>
      </c>
      <c r="VBD22" s="75" t="s">
        <v>105</v>
      </c>
      <c r="VBE22" s="75" t="s">
        <v>105</v>
      </c>
      <c r="VBF22" s="75" t="s">
        <v>105</v>
      </c>
      <c r="VBG22" s="75" t="s">
        <v>105</v>
      </c>
      <c r="VBH22" s="75" t="s">
        <v>105</v>
      </c>
      <c r="VBI22" s="75" t="s">
        <v>105</v>
      </c>
      <c r="VBJ22" s="75" t="s">
        <v>105</v>
      </c>
      <c r="VBK22" s="75" t="s">
        <v>105</v>
      </c>
      <c r="VBL22" s="75" t="s">
        <v>105</v>
      </c>
      <c r="VBM22" s="75" t="s">
        <v>105</v>
      </c>
      <c r="VBN22" s="75" t="s">
        <v>105</v>
      </c>
      <c r="VBO22" s="75" t="s">
        <v>105</v>
      </c>
      <c r="VBP22" s="75" t="s">
        <v>105</v>
      </c>
      <c r="VBQ22" s="75" t="s">
        <v>105</v>
      </c>
      <c r="VBR22" s="75" t="s">
        <v>105</v>
      </c>
      <c r="VBS22" s="75" t="s">
        <v>105</v>
      </c>
      <c r="VBT22" s="75" t="s">
        <v>105</v>
      </c>
      <c r="VBU22" s="75" t="s">
        <v>105</v>
      </c>
      <c r="VBV22" s="75" t="s">
        <v>105</v>
      </c>
      <c r="VBW22" s="75" t="s">
        <v>105</v>
      </c>
      <c r="VBX22" s="75" t="s">
        <v>105</v>
      </c>
      <c r="VBY22" s="75" t="s">
        <v>105</v>
      </c>
      <c r="VBZ22" s="75" t="s">
        <v>105</v>
      </c>
      <c r="VCA22" s="75" t="s">
        <v>105</v>
      </c>
      <c r="VCB22" s="75" t="s">
        <v>105</v>
      </c>
      <c r="VCC22" s="75" t="s">
        <v>105</v>
      </c>
      <c r="VCD22" s="75" t="s">
        <v>105</v>
      </c>
      <c r="VCE22" s="75" t="s">
        <v>105</v>
      </c>
      <c r="VCF22" s="75" t="s">
        <v>105</v>
      </c>
      <c r="VCG22" s="75" t="s">
        <v>105</v>
      </c>
      <c r="VCH22" s="75" t="s">
        <v>105</v>
      </c>
      <c r="VCI22" s="75" t="s">
        <v>105</v>
      </c>
      <c r="VCJ22" s="75" t="s">
        <v>105</v>
      </c>
      <c r="VCK22" s="75" t="s">
        <v>105</v>
      </c>
      <c r="VCL22" s="75" t="s">
        <v>105</v>
      </c>
      <c r="VCM22" s="75" t="s">
        <v>105</v>
      </c>
      <c r="VCN22" s="75" t="s">
        <v>105</v>
      </c>
      <c r="VCO22" s="75" t="s">
        <v>105</v>
      </c>
      <c r="VCP22" s="75" t="s">
        <v>105</v>
      </c>
      <c r="VCQ22" s="75" t="s">
        <v>105</v>
      </c>
      <c r="VCR22" s="75" t="s">
        <v>105</v>
      </c>
      <c r="VCS22" s="75" t="s">
        <v>105</v>
      </c>
      <c r="VCT22" s="75" t="s">
        <v>105</v>
      </c>
      <c r="VCU22" s="75" t="s">
        <v>105</v>
      </c>
      <c r="VCV22" s="75" t="s">
        <v>105</v>
      </c>
      <c r="VCW22" s="75" t="s">
        <v>105</v>
      </c>
      <c r="VCX22" s="75" t="s">
        <v>105</v>
      </c>
      <c r="VCY22" s="75" t="s">
        <v>105</v>
      </c>
      <c r="VCZ22" s="75" t="s">
        <v>105</v>
      </c>
      <c r="VDA22" s="75" t="s">
        <v>105</v>
      </c>
      <c r="VDB22" s="75" t="s">
        <v>105</v>
      </c>
      <c r="VDC22" s="75" t="s">
        <v>105</v>
      </c>
      <c r="VDD22" s="75" t="s">
        <v>105</v>
      </c>
      <c r="VDE22" s="75" t="s">
        <v>105</v>
      </c>
      <c r="VDF22" s="75" t="s">
        <v>105</v>
      </c>
      <c r="VDG22" s="75" t="s">
        <v>105</v>
      </c>
      <c r="VDH22" s="75" t="s">
        <v>105</v>
      </c>
      <c r="VDI22" s="75" t="s">
        <v>105</v>
      </c>
      <c r="VDJ22" s="75" t="s">
        <v>105</v>
      </c>
      <c r="VDK22" s="75" t="s">
        <v>105</v>
      </c>
      <c r="VDL22" s="75" t="s">
        <v>105</v>
      </c>
      <c r="VDM22" s="75" t="s">
        <v>105</v>
      </c>
      <c r="VDN22" s="75" t="s">
        <v>105</v>
      </c>
      <c r="VDO22" s="75" t="s">
        <v>105</v>
      </c>
      <c r="VDP22" s="75" t="s">
        <v>105</v>
      </c>
      <c r="VDQ22" s="75" t="s">
        <v>105</v>
      </c>
      <c r="VDR22" s="75" t="s">
        <v>105</v>
      </c>
      <c r="VDS22" s="75" t="s">
        <v>105</v>
      </c>
      <c r="VDT22" s="75" t="s">
        <v>105</v>
      </c>
      <c r="VDU22" s="75" t="s">
        <v>105</v>
      </c>
      <c r="VDV22" s="75" t="s">
        <v>105</v>
      </c>
      <c r="VDW22" s="75" t="s">
        <v>105</v>
      </c>
      <c r="VDX22" s="75" t="s">
        <v>105</v>
      </c>
      <c r="VDY22" s="75" t="s">
        <v>105</v>
      </c>
      <c r="VDZ22" s="75" t="s">
        <v>105</v>
      </c>
      <c r="VEA22" s="75" t="s">
        <v>105</v>
      </c>
      <c r="VEB22" s="75" t="s">
        <v>105</v>
      </c>
      <c r="VEC22" s="75" t="s">
        <v>105</v>
      </c>
      <c r="VED22" s="75" t="s">
        <v>105</v>
      </c>
      <c r="VEE22" s="75" t="s">
        <v>105</v>
      </c>
      <c r="VEF22" s="75" t="s">
        <v>105</v>
      </c>
      <c r="VEG22" s="75" t="s">
        <v>105</v>
      </c>
      <c r="VEH22" s="75" t="s">
        <v>105</v>
      </c>
      <c r="VEI22" s="75" t="s">
        <v>105</v>
      </c>
      <c r="VEJ22" s="75" t="s">
        <v>105</v>
      </c>
      <c r="VEK22" s="75" t="s">
        <v>105</v>
      </c>
      <c r="VEL22" s="75" t="s">
        <v>105</v>
      </c>
      <c r="VEM22" s="75" t="s">
        <v>105</v>
      </c>
      <c r="VEN22" s="75" t="s">
        <v>105</v>
      </c>
      <c r="VEO22" s="75" t="s">
        <v>105</v>
      </c>
      <c r="VEP22" s="75" t="s">
        <v>105</v>
      </c>
      <c r="VEQ22" s="75" t="s">
        <v>105</v>
      </c>
      <c r="VER22" s="75" t="s">
        <v>105</v>
      </c>
      <c r="VES22" s="75" t="s">
        <v>105</v>
      </c>
      <c r="VET22" s="75" t="s">
        <v>105</v>
      </c>
      <c r="VEU22" s="75" t="s">
        <v>105</v>
      </c>
      <c r="VEV22" s="75" t="s">
        <v>105</v>
      </c>
      <c r="VEW22" s="75" t="s">
        <v>105</v>
      </c>
      <c r="VEX22" s="75" t="s">
        <v>105</v>
      </c>
      <c r="VEY22" s="75" t="s">
        <v>105</v>
      </c>
      <c r="VEZ22" s="75" t="s">
        <v>105</v>
      </c>
      <c r="VFA22" s="75" t="s">
        <v>105</v>
      </c>
      <c r="VFB22" s="75" t="s">
        <v>105</v>
      </c>
      <c r="VFC22" s="75" t="s">
        <v>105</v>
      </c>
      <c r="VFD22" s="75" t="s">
        <v>105</v>
      </c>
      <c r="VFE22" s="75" t="s">
        <v>105</v>
      </c>
      <c r="VFF22" s="75" t="s">
        <v>105</v>
      </c>
      <c r="VFG22" s="75" t="s">
        <v>105</v>
      </c>
      <c r="VFH22" s="75" t="s">
        <v>105</v>
      </c>
      <c r="VFI22" s="75" t="s">
        <v>105</v>
      </c>
      <c r="VFJ22" s="75" t="s">
        <v>105</v>
      </c>
      <c r="VFK22" s="75" t="s">
        <v>105</v>
      </c>
      <c r="VFL22" s="75" t="s">
        <v>105</v>
      </c>
      <c r="VFM22" s="75" t="s">
        <v>105</v>
      </c>
      <c r="VFN22" s="75" t="s">
        <v>105</v>
      </c>
      <c r="VFO22" s="75" t="s">
        <v>105</v>
      </c>
      <c r="VFP22" s="75" t="s">
        <v>105</v>
      </c>
      <c r="VFQ22" s="75" t="s">
        <v>105</v>
      </c>
      <c r="VFR22" s="75" t="s">
        <v>105</v>
      </c>
      <c r="VFS22" s="75" t="s">
        <v>105</v>
      </c>
      <c r="VFT22" s="75" t="s">
        <v>105</v>
      </c>
      <c r="VFU22" s="75" t="s">
        <v>105</v>
      </c>
      <c r="VFV22" s="75" t="s">
        <v>105</v>
      </c>
      <c r="VFW22" s="75" t="s">
        <v>105</v>
      </c>
      <c r="VFX22" s="75" t="s">
        <v>105</v>
      </c>
      <c r="VFY22" s="75" t="s">
        <v>105</v>
      </c>
      <c r="VFZ22" s="75" t="s">
        <v>105</v>
      </c>
      <c r="VGA22" s="75" t="s">
        <v>105</v>
      </c>
      <c r="VGB22" s="75" t="s">
        <v>105</v>
      </c>
      <c r="VGC22" s="75" t="s">
        <v>105</v>
      </c>
      <c r="VGD22" s="75" t="s">
        <v>105</v>
      </c>
      <c r="VGE22" s="75" t="s">
        <v>105</v>
      </c>
      <c r="VGF22" s="75" t="s">
        <v>105</v>
      </c>
      <c r="VGG22" s="75" t="s">
        <v>105</v>
      </c>
      <c r="VGH22" s="75" t="s">
        <v>105</v>
      </c>
      <c r="VGI22" s="75" t="s">
        <v>105</v>
      </c>
      <c r="VGJ22" s="75" t="s">
        <v>105</v>
      </c>
      <c r="VGK22" s="75" t="s">
        <v>105</v>
      </c>
      <c r="VGL22" s="75" t="s">
        <v>105</v>
      </c>
      <c r="VGM22" s="75" t="s">
        <v>105</v>
      </c>
      <c r="VGN22" s="75" t="s">
        <v>105</v>
      </c>
      <c r="VGO22" s="75" t="s">
        <v>105</v>
      </c>
      <c r="VGP22" s="75" t="s">
        <v>105</v>
      </c>
      <c r="VGQ22" s="75" t="s">
        <v>105</v>
      </c>
      <c r="VGR22" s="75" t="s">
        <v>105</v>
      </c>
      <c r="VGS22" s="75" t="s">
        <v>105</v>
      </c>
      <c r="VGT22" s="75" t="s">
        <v>105</v>
      </c>
      <c r="VGU22" s="75" t="s">
        <v>105</v>
      </c>
      <c r="VGV22" s="75" t="s">
        <v>105</v>
      </c>
      <c r="VGW22" s="75" t="s">
        <v>105</v>
      </c>
      <c r="VGX22" s="75" t="s">
        <v>105</v>
      </c>
      <c r="VGY22" s="75" t="s">
        <v>105</v>
      </c>
      <c r="VGZ22" s="75" t="s">
        <v>105</v>
      </c>
      <c r="VHA22" s="75" t="s">
        <v>105</v>
      </c>
      <c r="VHB22" s="75" t="s">
        <v>105</v>
      </c>
      <c r="VHC22" s="75" t="s">
        <v>105</v>
      </c>
      <c r="VHD22" s="75" t="s">
        <v>105</v>
      </c>
      <c r="VHE22" s="75" t="s">
        <v>105</v>
      </c>
      <c r="VHF22" s="75" t="s">
        <v>105</v>
      </c>
      <c r="VHG22" s="75" t="s">
        <v>105</v>
      </c>
      <c r="VHH22" s="75" t="s">
        <v>105</v>
      </c>
      <c r="VHI22" s="75" t="s">
        <v>105</v>
      </c>
      <c r="VHJ22" s="75" t="s">
        <v>105</v>
      </c>
      <c r="VHK22" s="75" t="s">
        <v>105</v>
      </c>
      <c r="VHL22" s="75" t="s">
        <v>105</v>
      </c>
      <c r="VHM22" s="75" t="s">
        <v>105</v>
      </c>
      <c r="VHN22" s="75" t="s">
        <v>105</v>
      </c>
      <c r="VHO22" s="75" t="s">
        <v>105</v>
      </c>
      <c r="VHP22" s="75" t="s">
        <v>105</v>
      </c>
      <c r="VHQ22" s="75" t="s">
        <v>105</v>
      </c>
      <c r="VHR22" s="75" t="s">
        <v>105</v>
      </c>
      <c r="VHS22" s="75" t="s">
        <v>105</v>
      </c>
      <c r="VHT22" s="75" t="s">
        <v>105</v>
      </c>
      <c r="VHU22" s="75" t="s">
        <v>105</v>
      </c>
      <c r="VHV22" s="75" t="s">
        <v>105</v>
      </c>
      <c r="VHW22" s="75" t="s">
        <v>105</v>
      </c>
      <c r="VHX22" s="75" t="s">
        <v>105</v>
      </c>
      <c r="VHY22" s="75" t="s">
        <v>105</v>
      </c>
      <c r="VHZ22" s="75" t="s">
        <v>105</v>
      </c>
      <c r="VIA22" s="75" t="s">
        <v>105</v>
      </c>
      <c r="VIB22" s="75" t="s">
        <v>105</v>
      </c>
      <c r="VIC22" s="75" t="s">
        <v>105</v>
      </c>
      <c r="VID22" s="75" t="s">
        <v>105</v>
      </c>
      <c r="VIE22" s="75" t="s">
        <v>105</v>
      </c>
      <c r="VIF22" s="75" t="s">
        <v>105</v>
      </c>
      <c r="VIG22" s="75" t="s">
        <v>105</v>
      </c>
      <c r="VIH22" s="75" t="s">
        <v>105</v>
      </c>
      <c r="VII22" s="75" t="s">
        <v>105</v>
      </c>
      <c r="VIJ22" s="75" t="s">
        <v>105</v>
      </c>
      <c r="VIK22" s="75" t="s">
        <v>105</v>
      </c>
      <c r="VIL22" s="75" t="s">
        <v>105</v>
      </c>
      <c r="VIM22" s="75" t="s">
        <v>105</v>
      </c>
      <c r="VIN22" s="75" t="s">
        <v>105</v>
      </c>
      <c r="VIO22" s="75" t="s">
        <v>105</v>
      </c>
      <c r="VIP22" s="75" t="s">
        <v>105</v>
      </c>
      <c r="VIQ22" s="75" t="s">
        <v>105</v>
      </c>
      <c r="VIR22" s="75" t="s">
        <v>105</v>
      </c>
      <c r="VIS22" s="75" t="s">
        <v>105</v>
      </c>
      <c r="VIT22" s="75" t="s">
        <v>105</v>
      </c>
      <c r="VIU22" s="75" t="s">
        <v>105</v>
      </c>
      <c r="VIV22" s="75" t="s">
        <v>105</v>
      </c>
      <c r="VIW22" s="75" t="s">
        <v>105</v>
      </c>
      <c r="VIX22" s="75" t="s">
        <v>105</v>
      </c>
      <c r="VIY22" s="75" t="s">
        <v>105</v>
      </c>
      <c r="VIZ22" s="75" t="s">
        <v>105</v>
      </c>
      <c r="VJA22" s="75" t="s">
        <v>105</v>
      </c>
      <c r="VJB22" s="75" t="s">
        <v>105</v>
      </c>
      <c r="VJC22" s="75" t="s">
        <v>105</v>
      </c>
      <c r="VJD22" s="75" t="s">
        <v>105</v>
      </c>
      <c r="VJE22" s="75" t="s">
        <v>105</v>
      </c>
      <c r="VJF22" s="75" t="s">
        <v>105</v>
      </c>
      <c r="VJG22" s="75" t="s">
        <v>105</v>
      </c>
      <c r="VJH22" s="75" t="s">
        <v>105</v>
      </c>
      <c r="VJI22" s="75" t="s">
        <v>105</v>
      </c>
      <c r="VJJ22" s="75" t="s">
        <v>105</v>
      </c>
      <c r="VJK22" s="75" t="s">
        <v>105</v>
      </c>
      <c r="VJL22" s="75" t="s">
        <v>105</v>
      </c>
      <c r="VJM22" s="75" t="s">
        <v>105</v>
      </c>
      <c r="VJN22" s="75" t="s">
        <v>105</v>
      </c>
      <c r="VJO22" s="75" t="s">
        <v>105</v>
      </c>
      <c r="VJP22" s="75" t="s">
        <v>105</v>
      </c>
      <c r="VJQ22" s="75" t="s">
        <v>105</v>
      </c>
      <c r="VJR22" s="75" t="s">
        <v>105</v>
      </c>
      <c r="VJS22" s="75" t="s">
        <v>105</v>
      </c>
      <c r="VJT22" s="75" t="s">
        <v>105</v>
      </c>
      <c r="VJU22" s="75" t="s">
        <v>105</v>
      </c>
      <c r="VJV22" s="75" t="s">
        <v>105</v>
      </c>
      <c r="VJW22" s="75" t="s">
        <v>105</v>
      </c>
      <c r="VJX22" s="75" t="s">
        <v>105</v>
      </c>
      <c r="VJY22" s="75" t="s">
        <v>105</v>
      </c>
      <c r="VJZ22" s="75" t="s">
        <v>105</v>
      </c>
      <c r="VKA22" s="75" t="s">
        <v>105</v>
      </c>
      <c r="VKB22" s="75" t="s">
        <v>105</v>
      </c>
      <c r="VKC22" s="75" t="s">
        <v>105</v>
      </c>
      <c r="VKD22" s="75" t="s">
        <v>105</v>
      </c>
      <c r="VKE22" s="75" t="s">
        <v>105</v>
      </c>
      <c r="VKF22" s="75" t="s">
        <v>105</v>
      </c>
      <c r="VKG22" s="75" t="s">
        <v>105</v>
      </c>
      <c r="VKH22" s="75" t="s">
        <v>105</v>
      </c>
      <c r="VKI22" s="75" t="s">
        <v>105</v>
      </c>
      <c r="VKJ22" s="75" t="s">
        <v>105</v>
      </c>
      <c r="VKK22" s="75" t="s">
        <v>105</v>
      </c>
      <c r="VKL22" s="75" t="s">
        <v>105</v>
      </c>
      <c r="VKM22" s="75" t="s">
        <v>105</v>
      </c>
      <c r="VKN22" s="75" t="s">
        <v>105</v>
      </c>
      <c r="VKO22" s="75" t="s">
        <v>105</v>
      </c>
      <c r="VKP22" s="75" t="s">
        <v>105</v>
      </c>
      <c r="VKQ22" s="75" t="s">
        <v>105</v>
      </c>
      <c r="VKR22" s="75" t="s">
        <v>105</v>
      </c>
      <c r="VKS22" s="75" t="s">
        <v>105</v>
      </c>
      <c r="VKT22" s="75" t="s">
        <v>105</v>
      </c>
      <c r="VKU22" s="75" t="s">
        <v>105</v>
      </c>
      <c r="VKV22" s="75" t="s">
        <v>105</v>
      </c>
      <c r="VKW22" s="75" t="s">
        <v>105</v>
      </c>
      <c r="VKX22" s="75" t="s">
        <v>105</v>
      </c>
      <c r="VKY22" s="75" t="s">
        <v>105</v>
      </c>
      <c r="VKZ22" s="75" t="s">
        <v>105</v>
      </c>
      <c r="VLA22" s="75" t="s">
        <v>105</v>
      </c>
      <c r="VLB22" s="75" t="s">
        <v>105</v>
      </c>
      <c r="VLC22" s="75" t="s">
        <v>105</v>
      </c>
      <c r="VLD22" s="75" t="s">
        <v>105</v>
      </c>
      <c r="VLE22" s="75" t="s">
        <v>105</v>
      </c>
      <c r="VLF22" s="75" t="s">
        <v>105</v>
      </c>
      <c r="VLG22" s="75" t="s">
        <v>105</v>
      </c>
      <c r="VLH22" s="75" t="s">
        <v>105</v>
      </c>
      <c r="VLI22" s="75" t="s">
        <v>105</v>
      </c>
      <c r="VLJ22" s="75" t="s">
        <v>105</v>
      </c>
      <c r="VLK22" s="75" t="s">
        <v>105</v>
      </c>
      <c r="VLL22" s="75" t="s">
        <v>105</v>
      </c>
      <c r="VLM22" s="75" t="s">
        <v>105</v>
      </c>
      <c r="VLN22" s="75" t="s">
        <v>105</v>
      </c>
      <c r="VLO22" s="75" t="s">
        <v>105</v>
      </c>
      <c r="VLP22" s="75" t="s">
        <v>105</v>
      </c>
      <c r="VLQ22" s="75" t="s">
        <v>105</v>
      </c>
      <c r="VLR22" s="75" t="s">
        <v>105</v>
      </c>
      <c r="VLS22" s="75" t="s">
        <v>105</v>
      </c>
      <c r="VLT22" s="75" t="s">
        <v>105</v>
      </c>
      <c r="VLU22" s="75" t="s">
        <v>105</v>
      </c>
      <c r="VLV22" s="75" t="s">
        <v>105</v>
      </c>
      <c r="VLW22" s="75" t="s">
        <v>105</v>
      </c>
      <c r="VLX22" s="75" t="s">
        <v>105</v>
      </c>
      <c r="VLY22" s="75" t="s">
        <v>105</v>
      </c>
      <c r="VLZ22" s="75" t="s">
        <v>105</v>
      </c>
      <c r="VMA22" s="75" t="s">
        <v>105</v>
      </c>
      <c r="VMB22" s="75" t="s">
        <v>105</v>
      </c>
      <c r="VMC22" s="75" t="s">
        <v>105</v>
      </c>
      <c r="VMD22" s="75" t="s">
        <v>105</v>
      </c>
      <c r="VME22" s="75" t="s">
        <v>105</v>
      </c>
      <c r="VMF22" s="75" t="s">
        <v>105</v>
      </c>
      <c r="VMG22" s="75" t="s">
        <v>105</v>
      </c>
      <c r="VMH22" s="75" t="s">
        <v>105</v>
      </c>
      <c r="VMI22" s="75" t="s">
        <v>105</v>
      </c>
      <c r="VMJ22" s="75" t="s">
        <v>105</v>
      </c>
      <c r="VMK22" s="75" t="s">
        <v>105</v>
      </c>
      <c r="VML22" s="75" t="s">
        <v>105</v>
      </c>
      <c r="VMM22" s="75" t="s">
        <v>105</v>
      </c>
      <c r="VMN22" s="75" t="s">
        <v>105</v>
      </c>
      <c r="VMO22" s="75" t="s">
        <v>105</v>
      </c>
      <c r="VMP22" s="75" t="s">
        <v>105</v>
      </c>
      <c r="VMQ22" s="75" t="s">
        <v>105</v>
      </c>
      <c r="VMR22" s="75" t="s">
        <v>105</v>
      </c>
      <c r="VMS22" s="75" t="s">
        <v>105</v>
      </c>
      <c r="VMT22" s="75" t="s">
        <v>105</v>
      </c>
      <c r="VMU22" s="75" t="s">
        <v>105</v>
      </c>
      <c r="VMV22" s="75" t="s">
        <v>105</v>
      </c>
      <c r="VMW22" s="75" t="s">
        <v>105</v>
      </c>
      <c r="VMX22" s="75" t="s">
        <v>105</v>
      </c>
      <c r="VMY22" s="75" t="s">
        <v>105</v>
      </c>
      <c r="VMZ22" s="75" t="s">
        <v>105</v>
      </c>
      <c r="VNA22" s="75" t="s">
        <v>105</v>
      </c>
      <c r="VNB22" s="75" t="s">
        <v>105</v>
      </c>
      <c r="VNC22" s="75" t="s">
        <v>105</v>
      </c>
      <c r="VND22" s="75" t="s">
        <v>105</v>
      </c>
      <c r="VNE22" s="75" t="s">
        <v>105</v>
      </c>
      <c r="VNF22" s="75" t="s">
        <v>105</v>
      </c>
      <c r="VNG22" s="75" t="s">
        <v>105</v>
      </c>
      <c r="VNH22" s="75" t="s">
        <v>105</v>
      </c>
      <c r="VNI22" s="75" t="s">
        <v>105</v>
      </c>
      <c r="VNJ22" s="75" t="s">
        <v>105</v>
      </c>
      <c r="VNK22" s="75" t="s">
        <v>105</v>
      </c>
      <c r="VNL22" s="75" t="s">
        <v>105</v>
      </c>
      <c r="VNM22" s="75" t="s">
        <v>105</v>
      </c>
      <c r="VNN22" s="75" t="s">
        <v>105</v>
      </c>
      <c r="VNO22" s="75" t="s">
        <v>105</v>
      </c>
      <c r="VNP22" s="75" t="s">
        <v>105</v>
      </c>
      <c r="VNQ22" s="75" t="s">
        <v>105</v>
      </c>
      <c r="VNR22" s="75" t="s">
        <v>105</v>
      </c>
      <c r="VNS22" s="75" t="s">
        <v>105</v>
      </c>
      <c r="VNT22" s="75" t="s">
        <v>105</v>
      </c>
      <c r="VNU22" s="75" t="s">
        <v>105</v>
      </c>
      <c r="VNV22" s="75" t="s">
        <v>105</v>
      </c>
      <c r="VNW22" s="75" t="s">
        <v>105</v>
      </c>
      <c r="VNX22" s="75" t="s">
        <v>105</v>
      </c>
      <c r="VNY22" s="75" t="s">
        <v>105</v>
      </c>
      <c r="VNZ22" s="75" t="s">
        <v>105</v>
      </c>
      <c r="VOA22" s="75" t="s">
        <v>105</v>
      </c>
      <c r="VOB22" s="75" t="s">
        <v>105</v>
      </c>
      <c r="VOC22" s="75" t="s">
        <v>105</v>
      </c>
      <c r="VOD22" s="75" t="s">
        <v>105</v>
      </c>
      <c r="VOE22" s="75" t="s">
        <v>105</v>
      </c>
      <c r="VOF22" s="75" t="s">
        <v>105</v>
      </c>
      <c r="VOG22" s="75" t="s">
        <v>105</v>
      </c>
      <c r="VOH22" s="75" t="s">
        <v>105</v>
      </c>
      <c r="VOI22" s="75" t="s">
        <v>105</v>
      </c>
      <c r="VOJ22" s="75" t="s">
        <v>105</v>
      </c>
      <c r="VOK22" s="75" t="s">
        <v>105</v>
      </c>
      <c r="VOL22" s="75" t="s">
        <v>105</v>
      </c>
      <c r="VOM22" s="75" t="s">
        <v>105</v>
      </c>
      <c r="VON22" s="75" t="s">
        <v>105</v>
      </c>
      <c r="VOO22" s="75" t="s">
        <v>105</v>
      </c>
      <c r="VOP22" s="75" t="s">
        <v>105</v>
      </c>
      <c r="VOQ22" s="75" t="s">
        <v>105</v>
      </c>
      <c r="VOR22" s="75" t="s">
        <v>105</v>
      </c>
      <c r="VOS22" s="75" t="s">
        <v>105</v>
      </c>
      <c r="VOT22" s="75" t="s">
        <v>105</v>
      </c>
      <c r="VOU22" s="75" t="s">
        <v>105</v>
      </c>
      <c r="VOV22" s="75" t="s">
        <v>105</v>
      </c>
      <c r="VOW22" s="75" t="s">
        <v>105</v>
      </c>
      <c r="VOX22" s="75" t="s">
        <v>105</v>
      </c>
      <c r="VOY22" s="75" t="s">
        <v>105</v>
      </c>
      <c r="VOZ22" s="75" t="s">
        <v>105</v>
      </c>
      <c r="VPA22" s="75" t="s">
        <v>105</v>
      </c>
      <c r="VPB22" s="75" t="s">
        <v>105</v>
      </c>
      <c r="VPC22" s="75" t="s">
        <v>105</v>
      </c>
      <c r="VPD22" s="75" t="s">
        <v>105</v>
      </c>
      <c r="VPE22" s="75" t="s">
        <v>105</v>
      </c>
      <c r="VPF22" s="75" t="s">
        <v>105</v>
      </c>
      <c r="VPG22" s="75" t="s">
        <v>105</v>
      </c>
      <c r="VPH22" s="75" t="s">
        <v>105</v>
      </c>
      <c r="VPI22" s="75" t="s">
        <v>105</v>
      </c>
      <c r="VPJ22" s="75" t="s">
        <v>105</v>
      </c>
      <c r="VPK22" s="75" t="s">
        <v>105</v>
      </c>
      <c r="VPL22" s="75" t="s">
        <v>105</v>
      </c>
      <c r="VPM22" s="75" t="s">
        <v>105</v>
      </c>
      <c r="VPN22" s="75" t="s">
        <v>105</v>
      </c>
      <c r="VPO22" s="75" t="s">
        <v>105</v>
      </c>
      <c r="VPP22" s="75" t="s">
        <v>105</v>
      </c>
      <c r="VPQ22" s="75" t="s">
        <v>105</v>
      </c>
      <c r="VPR22" s="75" t="s">
        <v>105</v>
      </c>
      <c r="VPS22" s="75" t="s">
        <v>105</v>
      </c>
      <c r="VPT22" s="75" t="s">
        <v>105</v>
      </c>
      <c r="VPU22" s="75" t="s">
        <v>105</v>
      </c>
      <c r="VPV22" s="75" t="s">
        <v>105</v>
      </c>
      <c r="VPW22" s="75" t="s">
        <v>105</v>
      </c>
      <c r="VPX22" s="75" t="s">
        <v>105</v>
      </c>
      <c r="VPY22" s="75" t="s">
        <v>105</v>
      </c>
      <c r="VPZ22" s="75" t="s">
        <v>105</v>
      </c>
      <c r="VQA22" s="75" t="s">
        <v>105</v>
      </c>
      <c r="VQB22" s="75" t="s">
        <v>105</v>
      </c>
      <c r="VQC22" s="75" t="s">
        <v>105</v>
      </c>
      <c r="VQD22" s="75" t="s">
        <v>105</v>
      </c>
      <c r="VQE22" s="75" t="s">
        <v>105</v>
      </c>
      <c r="VQF22" s="75" t="s">
        <v>105</v>
      </c>
      <c r="VQG22" s="75" t="s">
        <v>105</v>
      </c>
      <c r="VQH22" s="75" t="s">
        <v>105</v>
      </c>
      <c r="VQI22" s="75" t="s">
        <v>105</v>
      </c>
      <c r="VQJ22" s="75" t="s">
        <v>105</v>
      </c>
      <c r="VQK22" s="75" t="s">
        <v>105</v>
      </c>
      <c r="VQL22" s="75" t="s">
        <v>105</v>
      </c>
      <c r="VQM22" s="75" t="s">
        <v>105</v>
      </c>
      <c r="VQN22" s="75" t="s">
        <v>105</v>
      </c>
      <c r="VQO22" s="75" t="s">
        <v>105</v>
      </c>
      <c r="VQP22" s="75" t="s">
        <v>105</v>
      </c>
      <c r="VQQ22" s="75" t="s">
        <v>105</v>
      </c>
      <c r="VQR22" s="75" t="s">
        <v>105</v>
      </c>
      <c r="VQS22" s="75" t="s">
        <v>105</v>
      </c>
      <c r="VQT22" s="75" t="s">
        <v>105</v>
      </c>
      <c r="VQU22" s="75" t="s">
        <v>105</v>
      </c>
      <c r="VQV22" s="75" t="s">
        <v>105</v>
      </c>
      <c r="VQW22" s="75" t="s">
        <v>105</v>
      </c>
      <c r="VQX22" s="75" t="s">
        <v>105</v>
      </c>
      <c r="VQY22" s="75" t="s">
        <v>105</v>
      </c>
      <c r="VQZ22" s="75" t="s">
        <v>105</v>
      </c>
      <c r="VRA22" s="75" t="s">
        <v>105</v>
      </c>
      <c r="VRB22" s="75" t="s">
        <v>105</v>
      </c>
      <c r="VRC22" s="75" t="s">
        <v>105</v>
      </c>
      <c r="VRD22" s="75" t="s">
        <v>105</v>
      </c>
      <c r="VRE22" s="75" t="s">
        <v>105</v>
      </c>
      <c r="VRF22" s="75" t="s">
        <v>105</v>
      </c>
      <c r="VRG22" s="75" t="s">
        <v>105</v>
      </c>
      <c r="VRH22" s="75" t="s">
        <v>105</v>
      </c>
      <c r="VRI22" s="75" t="s">
        <v>105</v>
      </c>
      <c r="VRJ22" s="75" t="s">
        <v>105</v>
      </c>
      <c r="VRK22" s="75" t="s">
        <v>105</v>
      </c>
      <c r="VRL22" s="75" t="s">
        <v>105</v>
      </c>
      <c r="VRM22" s="75" t="s">
        <v>105</v>
      </c>
      <c r="VRN22" s="75" t="s">
        <v>105</v>
      </c>
      <c r="VRO22" s="75" t="s">
        <v>105</v>
      </c>
      <c r="VRP22" s="75" t="s">
        <v>105</v>
      </c>
      <c r="VRQ22" s="75" t="s">
        <v>105</v>
      </c>
      <c r="VRR22" s="75" t="s">
        <v>105</v>
      </c>
      <c r="VRS22" s="75" t="s">
        <v>105</v>
      </c>
      <c r="VRT22" s="75" t="s">
        <v>105</v>
      </c>
      <c r="VRU22" s="75" t="s">
        <v>105</v>
      </c>
      <c r="VRV22" s="75" t="s">
        <v>105</v>
      </c>
      <c r="VRW22" s="75" t="s">
        <v>105</v>
      </c>
      <c r="VRX22" s="75" t="s">
        <v>105</v>
      </c>
      <c r="VRY22" s="75" t="s">
        <v>105</v>
      </c>
      <c r="VRZ22" s="75" t="s">
        <v>105</v>
      </c>
      <c r="VSA22" s="75" t="s">
        <v>105</v>
      </c>
      <c r="VSB22" s="75" t="s">
        <v>105</v>
      </c>
      <c r="VSC22" s="75" t="s">
        <v>105</v>
      </c>
      <c r="VSD22" s="75" t="s">
        <v>105</v>
      </c>
      <c r="VSE22" s="75" t="s">
        <v>105</v>
      </c>
      <c r="VSF22" s="75" t="s">
        <v>105</v>
      </c>
      <c r="VSG22" s="75" t="s">
        <v>105</v>
      </c>
      <c r="VSH22" s="75" t="s">
        <v>105</v>
      </c>
      <c r="VSI22" s="75" t="s">
        <v>105</v>
      </c>
      <c r="VSJ22" s="75" t="s">
        <v>105</v>
      </c>
      <c r="VSK22" s="75" t="s">
        <v>105</v>
      </c>
      <c r="VSL22" s="75" t="s">
        <v>105</v>
      </c>
      <c r="VSM22" s="75" t="s">
        <v>105</v>
      </c>
      <c r="VSN22" s="75" t="s">
        <v>105</v>
      </c>
      <c r="VSO22" s="75" t="s">
        <v>105</v>
      </c>
      <c r="VSP22" s="75" t="s">
        <v>105</v>
      </c>
      <c r="VSQ22" s="75" t="s">
        <v>105</v>
      </c>
      <c r="VSR22" s="75" t="s">
        <v>105</v>
      </c>
      <c r="VSS22" s="75" t="s">
        <v>105</v>
      </c>
      <c r="VST22" s="75" t="s">
        <v>105</v>
      </c>
      <c r="VSU22" s="75" t="s">
        <v>105</v>
      </c>
      <c r="VSV22" s="75" t="s">
        <v>105</v>
      </c>
      <c r="VSW22" s="75" t="s">
        <v>105</v>
      </c>
      <c r="VSX22" s="75" t="s">
        <v>105</v>
      </c>
      <c r="VSY22" s="75" t="s">
        <v>105</v>
      </c>
      <c r="VSZ22" s="75" t="s">
        <v>105</v>
      </c>
      <c r="VTA22" s="75" t="s">
        <v>105</v>
      </c>
      <c r="VTB22" s="75" t="s">
        <v>105</v>
      </c>
      <c r="VTC22" s="75" t="s">
        <v>105</v>
      </c>
      <c r="VTD22" s="75" t="s">
        <v>105</v>
      </c>
      <c r="VTE22" s="75" t="s">
        <v>105</v>
      </c>
      <c r="VTF22" s="75" t="s">
        <v>105</v>
      </c>
      <c r="VTG22" s="75" t="s">
        <v>105</v>
      </c>
      <c r="VTH22" s="75" t="s">
        <v>105</v>
      </c>
      <c r="VTI22" s="75" t="s">
        <v>105</v>
      </c>
      <c r="VTJ22" s="75" t="s">
        <v>105</v>
      </c>
      <c r="VTK22" s="75" t="s">
        <v>105</v>
      </c>
      <c r="VTL22" s="75" t="s">
        <v>105</v>
      </c>
      <c r="VTM22" s="75" t="s">
        <v>105</v>
      </c>
      <c r="VTN22" s="75" t="s">
        <v>105</v>
      </c>
      <c r="VTO22" s="75" t="s">
        <v>105</v>
      </c>
      <c r="VTP22" s="75" t="s">
        <v>105</v>
      </c>
      <c r="VTQ22" s="75" t="s">
        <v>105</v>
      </c>
      <c r="VTR22" s="75" t="s">
        <v>105</v>
      </c>
      <c r="VTS22" s="75" t="s">
        <v>105</v>
      </c>
      <c r="VTT22" s="75" t="s">
        <v>105</v>
      </c>
      <c r="VTU22" s="75" t="s">
        <v>105</v>
      </c>
      <c r="VTV22" s="75" t="s">
        <v>105</v>
      </c>
      <c r="VTW22" s="75" t="s">
        <v>105</v>
      </c>
      <c r="VTX22" s="75" t="s">
        <v>105</v>
      </c>
      <c r="VTY22" s="75" t="s">
        <v>105</v>
      </c>
      <c r="VTZ22" s="75" t="s">
        <v>105</v>
      </c>
      <c r="VUA22" s="75" t="s">
        <v>105</v>
      </c>
      <c r="VUB22" s="75" t="s">
        <v>105</v>
      </c>
      <c r="VUC22" s="75" t="s">
        <v>105</v>
      </c>
      <c r="VUD22" s="75" t="s">
        <v>105</v>
      </c>
      <c r="VUE22" s="75" t="s">
        <v>105</v>
      </c>
      <c r="VUF22" s="75" t="s">
        <v>105</v>
      </c>
      <c r="VUG22" s="75" t="s">
        <v>105</v>
      </c>
      <c r="VUH22" s="75" t="s">
        <v>105</v>
      </c>
      <c r="VUI22" s="75" t="s">
        <v>105</v>
      </c>
      <c r="VUJ22" s="75" t="s">
        <v>105</v>
      </c>
      <c r="VUK22" s="75" t="s">
        <v>105</v>
      </c>
      <c r="VUL22" s="75" t="s">
        <v>105</v>
      </c>
      <c r="VUM22" s="75" t="s">
        <v>105</v>
      </c>
      <c r="VUN22" s="75" t="s">
        <v>105</v>
      </c>
      <c r="VUO22" s="75" t="s">
        <v>105</v>
      </c>
      <c r="VUP22" s="75" t="s">
        <v>105</v>
      </c>
      <c r="VUQ22" s="75" t="s">
        <v>105</v>
      </c>
      <c r="VUR22" s="75" t="s">
        <v>105</v>
      </c>
      <c r="VUS22" s="75" t="s">
        <v>105</v>
      </c>
      <c r="VUT22" s="75" t="s">
        <v>105</v>
      </c>
      <c r="VUU22" s="75" t="s">
        <v>105</v>
      </c>
      <c r="VUV22" s="75" t="s">
        <v>105</v>
      </c>
      <c r="VUW22" s="75" t="s">
        <v>105</v>
      </c>
      <c r="VUX22" s="75" t="s">
        <v>105</v>
      </c>
      <c r="VUY22" s="75" t="s">
        <v>105</v>
      </c>
      <c r="VUZ22" s="75" t="s">
        <v>105</v>
      </c>
      <c r="VVA22" s="75" t="s">
        <v>105</v>
      </c>
      <c r="VVB22" s="75" t="s">
        <v>105</v>
      </c>
      <c r="VVC22" s="75" t="s">
        <v>105</v>
      </c>
      <c r="VVD22" s="75" t="s">
        <v>105</v>
      </c>
      <c r="VVE22" s="75" t="s">
        <v>105</v>
      </c>
      <c r="VVF22" s="75" t="s">
        <v>105</v>
      </c>
      <c r="VVG22" s="75" t="s">
        <v>105</v>
      </c>
      <c r="VVH22" s="75" t="s">
        <v>105</v>
      </c>
      <c r="VVI22" s="75" t="s">
        <v>105</v>
      </c>
      <c r="VVJ22" s="75" t="s">
        <v>105</v>
      </c>
      <c r="VVK22" s="75" t="s">
        <v>105</v>
      </c>
      <c r="VVL22" s="75" t="s">
        <v>105</v>
      </c>
      <c r="VVM22" s="75" t="s">
        <v>105</v>
      </c>
      <c r="VVN22" s="75" t="s">
        <v>105</v>
      </c>
      <c r="VVO22" s="75" t="s">
        <v>105</v>
      </c>
      <c r="VVP22" s="75" t="s">
        <v>105</v>
      </c>
      <c r="VVQ22" s="75" t="s">
        <v>105</v>
      </c>
      <c r="VVR22" s="75" t="s">
        <v>105</v>
      </c>
      <c r="VVS22" s="75" t="s">
        <v>105</v>
      </c>
      <c r="VVT22" s="75" t="s">
        <v>105</v>
      </c>
      <c r="VVU22" s="75" t="s">
        <v>105</v>
      </c>
      <c r="VVV22" s="75" t="s">
        <v>105</v>
      </c>
      <c r="VVW22" s="75" t="s">
        <v>105</v>
      </c>
      <c r="VVX22" s="75" t="s">
        <v>105</v>
      </c>
      <c r="VVY22" s="75" t="s">
        <v>105</v>
      </c>
      <c r="VVZ22" s="75" t="s">
        <v>105</v>
      </c>
      <c r="VWA22" s="75" t="s">
        <v>105</v>
      </c>
      <c r="VWB22" s="75" t="s">
        <v>105</v>
      </c>
      <c r="VWC22" s="75" t="s">
        <v>105</v>
      </c>
      <c r="VWD22" s="75" t="s">
        <v>105</v>
      </c>
      <c r="VWE22" s="75" t="s">
        <v>105</v>
      </c>
      <c r="VWF22" s="75" t="s">
        <v>105</v>
      </c>
      <c r="VWG22" s="75" t="s">
        <v>105</v>
      </c>
      <c r="VWH22" s="75" t="s">
        <v>105</v>
      </c>
      <c r="VWI22" s="75" t="s">
        <v>105</v>
      </c>
      <c r="VWJ22" s="75" t="s">
        <v>105</v>
      </c>
      <c r="VWK22" s="75" t="s">
        <v>105</v>
      </c>
      <c r="VWL22" s="75" t="s">
        <v>105</v>
      </c>
      <c r="VWM22" s="75" t="s">
        <v>105</v>
      </c>
      <c r="VWN22" s="75" t="s">
        <v>105</v>
      </c>
      <c r="VWO22" s="75" t="s">
        <v>105</v>
      </c>
      <c r="VWP22" s="75" t="s">
        <v>105</v>
      </c>
      <c r="VWQ22" s="75" t="s">
        <v>105</v>
      </c>
      <c r="VWR22" s="75" t="s">
        <v>105</v>
      </c>
      <c r="VWS22" s="75" t="s">
        <v>105</v>
      </c>
      <c r="VWT22" s="75" t="s">
        <v>105</v>
      </c>
      <c r="VWU22" s="75" t="s">
        <v>105</v>
      </c>
      <c r="VWV22" s="75" t="s">
        <v>105</v>
      </c>
      <c r="VWW22" s="75" t="s">
        <v>105</v>
      </c>
      <c r="VWX22" s="75" t="s">
        <v>105</v>
      </c>
      <c r="VWY22" s="75" t="s">
        <v>105</v>
      </c>
      <c r="VWZ22" s="75" t="s">
        <v>105</v>
      </c>
      <c r="VXA22" s="75" t="s">
        <v>105</v>
      </c>
      <c r="VXB22" s="75" t="s">
        <v>105</v>
      </c>
      <c r="VXC22" s="75" t="s">
        <v>105</v>
      </c>
      <c r="VXD22" s="75" t="s">
        <v>105</v>
      </c>
      <c r="VXE22" s="75" t="s">
        <v>105</v>
      </c>
      <c r="VXF22" s="75" t="s">
        <v>105</v>
      </c>
      <c r="VXG22" s="75" t="s">
        <v>105</v>
      </c>
      <c r="VXH22" s="75" t="s">
        <v>105</v>
      </c>
      <c r="VXI22" s="75" t="s">
        <v>105</v>
      </c>
      <c r="VXJ22" s="75" t="s">
        <v>105</v>
      </c>
      <c r="VXK22" s="75" t="s">
        <v>105</v>
      </c>
      <c r="VXL22" s="75" t="s">
        <v>105</v>
      </c>
      <c r="VXM22" s="75" t="s">
        <v>105</v>
      </c>
      <c r="VXN22" s="75" t="s">
        <v>105</v>
      </c>
      <c r="VXO22" s="75" t="s">
        <v>105</v>
      </c>
      <c r="VXP22" s="75" t="s">
        <v>105</v>
      </c>
      <c r="VXQ22" s="75" t="s">
        <v>105</v>
      </c>
      <c r="VXR22" s="75" t="s">
        <v>105</v>
      </c>
      <c r="VXS22" s="75" t="s">
        <v>105</v>
      </c>
      <c r="VXT22" s="75" t="s">
        <v>105</v>
      </c>
      <c r="VXU22" s="75" t="s">
        <v>105</v>
      </c>
      <c r="VXV22" s="75" t="s">
        <v>105</v>
      </c>
      <c r="VXW22" s="75" t="s">
        <v>105</v>
      </c>
      <c r="VXX22" s="75" t="s">
        <v>105</v>
      </c>
      <c r="VXY22" s="75" t="s">
        <v>105</v>
      </c>
      <c r="VXZ22" s="75" t="s">
        <v>105</v>
      </c>
      <c r="VYA22" s="75" t="s">
        <v>105</v>
      </c>
      <c r="VYB22" s="75" t="s">
        <v>105</v>
      </c>
      <c r="VYC22" s="75" t="s">
        <v>105</v>
      </c>
      <c r="VYD22" s="75" t="s">
        <v>105</v>
      </c>
      <c r="VYE22" s="75" t="s">
        <v>105</v>
      </c>
      <c r="VYF22" s="75" t="s">
        <v>105</v>
      </c>
      <c r="VYG22" s="75" t="s">
        <v>105</v>
      </c>
      <c r="VYH22" s="75" t="s">
        <v>105</v>
      </c>
      <c r="VYI22" s="75" t="s">
        <v>105</v>
      </c>
      <c r="VYJ22" s="75" t="s">
        <v>105</v>
      </c>
      <c r="VYK22" s="75" t="s">
        <v>105</v>
      </c>
      <c r="VYL22" s="75" t="s">
        <v>105</v>
      </c>
      <c r="VYM22" s="75" t="s">
        <v>105</v>
      </c>
      <c r="VYN22" s="75" t="s">
        <v>105</v>
      </c>
      <c r="VYO22" s="75" t="s">
        <v>105</v>
      </c>
      <c r="VYP22" s="75" t="s">
        <v>105</v>
      </c>
      <c r="VYQ22" s="75" t="s">
        <v>105</v>
      </c>
      <c r="VYR22" s="75" t="s">
        <v>105</v>
      </c>
      <c r="VYS22" s="75" t="s">
        <v>105</v>
      </c>
      <c r="VYT22" s="75" t="s">
        <v>105</v>
      </c>
      <c r="VYU22" s="75" t="s">
        <v>105</v>
      </c>
      <c r="VYV22" s="75" t="s">
        <v>105</v>
      </c>
      <c r="VYW22" s="75" t="s">
        <v>105</v>
      </c>
      <c r="VYX22" s="75" t="s">
        <v>105</v>
      </c>
      <c r="VYY22" s="75" t="s">
        <v>105</v>
      </c>
      <c r="VYZ22" s="75" t="s">
        <v>105</v>
      </c>
      <c r="VZA22" s="75" t="s">
        <v>105</v>
      </c>
      <c r="VZB22" s="75" t="s">
        <v>105</v>
      </c>
      <c r="VZC22" s="75" t="s">
        <v>105</v>
      </c>
      <c r="VZD22" s="75" t="s">
        <v>105</v>
      </c>
      <c r="VZE22" s="75" t="s">
        <v>105</v>
      </c>
      <c r="VZF22" s="75" t="s">
        <v>105</v>
      </c>
      <c r="VZG22" s="75" t="s">
        <v>105</v>
      </c>
      <c r="VZH22" s="75" t="s">
        <v>105</v>
      </c>
      <c r="VZI22" s="75" t="s">
        <v>105</v>
      </c>
      <c r="VZJ22" s="75" t="s">
        <v>105</v>
      </c>
      <c r="VZK22" s="75" t="s">
        <v>105</v>
      </c>
      <c r="VZL22" s="75" t="s">
        <v>105</v>
      </c>
      <c r="VZM22" s="75" t="s">
        <v>105</v>
      </c>
      <c r="VZN22" s="75" t="s">
        <v>105</v>
      </c>
      <c r="VZO22" s="75" t="s">
        <v>105</v>
      </c>
      <c r="VZP22" s="75" t="s">
        <v>105</v>
      </c>
      <c r="VZQ22" s="75" t="s">
        <v>105</v>
      </c>
      <c r="VZR22" s="75" t="s">
        <v>105</v>
      </c>
      <c r="VZS22" s="75" t="s">
        <v>105</v>
      </c>
      <c r="VZT22" s="75" t="s">
        <v>105</v>
      </c>
      <c r="VZU22" s="75" t="s">
        <v>105</v>
      </c>
      <c r="VZV22" s="75" t="s">
        <v>105</v>
      </c>
      <c r="VZW22" s="75" t="s">
        <v>105</v>
      </c>
      <c r="VZX22" s="75" t="s">
        <v>105</v>
      </c>
      <c r="VZY22" s="75" t="s">
        <v>105</v>
      </c>
      <c r="VZZ22" s="75" t="s">
        <v>105</v>
      </c>
      <c r="WAA22" s="75" t="s">
        <v>105</v>
      </c>
      <c r="WAB22" s="75" t="s">
        <v>105</v>
      </c>
      <c r="WAC22" s="75" t="s">
        <v>105</v>
      </c>
      <c r="WAD22" s="75" t="s">
        <v>105</v>
      </c>
      <c r="WAE22" s="75" t="s">
        <v>105</v>
      </c>
      <c r="WAF22" s="75" t="s">
        <v>105</v>
      </c>
      <c r="WAG22" s="75" t="s">
        <v>105</v>
      </c>
      <c r="WAH22" s="75" t="s">
        <v>105</v>
      </c>
      <c r="WAI22" s="75" t="s">
        <v>105</v>
      </c>
      <c r="WAJ22" s="75" t="s">
        <v>105</v>
      </c>
      <c r="WAK22" s="75" t="s">
        <v>105</v>
      </c>
      <c r="WAL22" s="75" t="s">
        <v>105</v>
      </c>
      <c r="WAM22" s="75" t="s">
        <v>105</v>
      </c>
      <c r="WAN22" s="75" t="s">
        <v>105</v>
      </c>
      <c r="WAO22" s="75" t="s">
        <v>105</v>
      </c>
      <c r="WAP22" s="75" t="s">
        <v>105</v>
      </c>
      <c r="WAQ22" s="75" t="s">
        <v>105</v>
      </c>
      <c r="WAR22" s="75" t="s">
        <v>105</v>
      </c>
      <c r="WAS22" s="75" t="s">
        <v>105</v>
      </c>
      <c r="WAT22" s="75" t="s">
        <v>105</v>
      </c>
      <c r="WAU22" s="75" t="s">
        <v>105</v>
      </c>
      <c r="WAV22" s="75" t="s">
        <v>105</v>
      </c>
      <c r="WAW22" s="75" t="s">
        <v>105</v>
      </c>
      <c r="WAX22" s="75" t="s">
        <v>105</v>
      </c>
      <c r="WAY22" s="75" t="s">
        <v>105</v>
      </c>
      <c r="WAZ22" s="75" t="s">
        <v>105</v>
      </c>
      <c r="WBA22" s="75" t="s">
        <v>105</v>
      </c>
      <c r="WBB22" s="75" t="s">
        <v>105</v>
      </c>
      <c r="WBC22" s="75" t="s">
        <v>105</v>
      </c>
      <c r="WBD22" s="75" t="s">
        <v>105</v>
      </c>
      <c r="WBE22" s="75" t="s">
        <v>105</v>
      </c>
      <c r="WBF22" s="75" t="s">
        <v>105</v>
      </c>
      <c r="WBG22" s="75" t="s">
        <v>105</v>
      </c>
      <c r="WBH22" s="75" t="s">
        <v>105</v>
      </c>
      <c r="WBI22" s="75" t="s">
        <v>105</v>
      </c>
      <c r="WBJ22" s="75" t="s">
        <v>105</v>
      </c>
      <c r="WBK22" s="75" t="s">
        <v>105</v>
      </c>
      <c r="WBL22" s="75" t="s">
        <v>105</v>
      </c>
      <c r="WBM22" s="75" t="s">
        <v>105</v>
      </c>
      <c r="WBN22" s="75" t="s">
        <v>105</v>
      </c>
      <c r="WBO22" s="75" t="s">
        <v>105</v>
      </c>
      <c r="WBP22" s="75" t="s">
        <v>105</v>
      </c>
      <c r="WBQ22" s="75" t="s">
        <v>105</v>
      </c>
      <c r="WBR22" s="75" t="s">
        <v>105</v>
      </c>
      <c r="WBS22" s="75" t="s">
        <v>105</v>
      </c>
      <c r="WBT22" s="75" t="s">
        <v>105</v>
      </c>
      <c r="WBU22" s="75" t="s">
        <v>105</v>
      </c>
      <c r="WBV22" s="75" t="s">
        <v>105</v>
      </c>
      <c r="WBW22" s="75" t="s">
        <v>105</v>
      </c>
      <c r="WBX22" s="75" t="s">
        <v>105</v>
      </c>
      <c r="WBY22" s="75" t="s">
        <v>105</v>
      </c>
      <c r="WBZ22" s="75" t="s">
        <v>105</v>
      </c>
      <c r="WCA22" s="75" t="s">
        <v>105</v>
      </c>
      <c r="WCB22" s="75" t="s">
        <v>105</v>
      </c>
      <c r="WCC22" s="75" t="s">
        <v>105</v>
      </c>
      <c r="WCD22" s="75" t="s">
        <v>105</v>
      </c>
      <c r="WCE22" s="75" t="s">
        <v>105</v>
      </c>
      <c r="WCF22" s="75" t="s">
        <v>105</v>
      </c>
      <c r="WCG22" s="75" t="s">
        <v>105</v>
      </c>
      <c r="WCH22" s="75" t="s">
        <v>105</v>
      </c>
      <c r="WCI22" s="75" t="s">
        <v>105</v>
      </c>
      <c r="WCJ22" s="75" t="s">
        <v>105</v>
      </c>
      <c r="WCK22" s="75" t="s">
        <v>105</v>
      </c>
      <c r="WCL22" s="75" t="s">
        <v>105</v>
      </c>
      <c r="WCM22" s="75" t="s">
        <v>105</v>
      </c>
      <c r="WCN22" s="75" t="s">
        <v>105</v>
      </c>
      <c r="WCO22" s="75" t="s">
        <v>105</v>
      </c>
      <c r="WCP22" s="75" t="s">
        <v>105</v>
      </c>
      <c r="WCQ22" s="75" t="s">
        <v>105</v>
      </c>
      <c r="WCR22" s="75" t="s">
        <v>105</v>
      </c>
      <c r="WCS22" s="75" t="s">
        <v>105</v>
      </c>
      <c r="WCT22" s="75" t="s">
        <v>105</v>
      </c>
      <c r="WCU22" s="75" t="s">
        <v>105</v>
      </c>
      <c r="WCV22" s="75" t="s">
        <v>105</v>
      </c>
      <c r="WCW22" s="75" t="s">
        <v>105</v>
      </c>
      <c r="WCX22" s="75" t="s">
        <v>105</v>
      </c>
      <c r="WCY22" s="75" t="s">
        <v>105</v>
      </c>
      <c r="WCZ22" s="75" t="s">
        <v>105</v>
      </c>
      <c r="WDA22" s="75" t="s">
        <v>105</v>
      </c>
      <c r="WDB22" s="75" t="s">
        <v>105</v>
      </c>
      <c r="WDC22" s="75" t="s">
        <v>105</v>
      </c>
      <c r="WDD22" s="75" t="s">
        <v>105</v>
      </c>
      <c r="WDE22" s="75" t="s">
        <v>105</v>
      </c>
      <c r="WDF22" s="75" t="s">
        <v>105</v>
      </c>
      <c r="WDG22" s="75" t="s">
        <v>105</v>
      </c>
      <c r="WDH22" s="75" t="s">
        <v>105</v>
      </c>
      <c r="WDI22" s="75" t="s">
        <v>105</v>
      </c>
      <c r="WDJ22" s="75" t="s">
        <v>105</v>
      </c>
      <c r="WDK22" s="75" t="s">
        <v>105</v>
      </c>
      <c r="WDL22" s="75" t="s">
        <v>105</v>
      </c>
      <c r="WDM22" s="75" t="s">
        <v>105</v>
      </c>
      <c r="WDN22" s="75" t="s">
        <v>105</v>
      </c>
      <c r="WDO22" s="75" t="s">
        <v>105</v>
      </c>
      <c r="WDP22" s="75" t="s">
        <v>105</v>
      </c>
      <c r="WDQ22" s="75" t="s">
        <v>105</v>
      </c>
      <c r="WDR22" s="75" t="s">
        <v>105</v>
      </c>
      <c r="WDS22" s="75" t="s">
        <v>105</v>
      </c>
      <c r="WDT22" s="75" t="s">
        <v>105</v>
      </c>
      <c r="WDU22" s="75" t="s">
        <v>105</v>
      </c>
      <c r="WDV22" s="75" t="s">
        <v>105</v>
      </c>
      <c r="WDW22" s="75" t="s">
        <v>105</v>
      </c>
      <c r="WDX22" s="75" t="s">
        <v>105</v>
      </c>
      <c r="WDY22" s="75" t="s">
        <v>105</v>
      </c>
      <c r="WDZ22" s="75" t="s">
        <v>105</v>
      </c>
      <c r="WEA22" s="75" t="s">
        <v>105</v>
      </c>
      <c r="WEB22" s="75" t="s">
        <v>105</v>
      </c>
      <c r="WEC22" s="75" t="s">
        <v>105</v>
      </c>
      <c r="WED22" s="75" t="s">
        <v>105</v>
      </c>
      <c r="WEE22" s="75" t="s">
        <v>105</v>
      </c>
      <c r="WEF22" s="75" t="s">
        <v>105</v>
      </c>
      <c r="WEG22" s="75" t="s">
        <v>105</v>
      </c>
      <c r="WEH22" s="75" t="s">
        <v>105</v>
      </c>
      <c r="WEI22" s="75" t="s">
        <v>105</v>
      </c>
      <c r="WEJ22" s="75" t="s">
        <v>105</v>
      </c>
      <c r="WEK22" s="75" t="s">
        <v>105</v>
      </c>
      <c r="WEL22" s="75" t="s">
        <v>105</v>
      </c>
      <c r="WEM22" s="75" t="s">
        <v>105</v>
      </c>
      <c r="WEN22" s="75" t="s">
        <v>105</v>
      </c>
      <c r="WEO22" s="75" t="s">
        <v>105</v>
      </c>
      <c r="WEP22" s="75" t="s">
        <v>105</v>
      </c>
      <c r="WEQ22" s="75" t="s">
        <v>105</v>
      </c>
      <c r="WER22" s="75" t="s">
        <v>105</v>
      </c>
      <c r="WES22" s="75" t="s">
        <v>105</v>
      </c>
      <c r="WET22" s="75" t="s">
        <v>105</v>
      </c>
      <c r="WEU22" s="75" t="s">
        <v>105</v>
      </c>
      <c r="WEV22" s="75" t="s">
        <v>105</v>
      </c>
      <c r="WEW22" s="75" t="s">
        <v>105</v>
      </c>
      <c r="WEX22" s="75" t="s">
        <v>105</v>
      </c>
      <c r="WEY22" s="75" t="s">
        <v>105</v>
      </c>
      <c r="WEZ22" s="75" t="s">
        <v>105</v>
      </c>
      <c r="WFA22" s="75" t="s">
        <v>105</v>
      </c>
      <c r="WFB22" s="75" t="s">
        <v>105</v>
      </c>
      <c r="WFC22" s="75" t="s">
        <v>105</v>
      </c>
      <c r="WFD22" s="75" t="s">
        <v>105</v>
      </c>
      <c r="WFE22" s="75" t="s">
        <v>105</v>
      </c>
      <c r="WFF22" s="75" t="s">
        <v>105</v>
      </c>
      <c r="WFG22" s="75" t="s">
        <v>105</v>
      </c>
      <c r="WFH22" s="75" t="s">
        <v>105</v>
      </c>
      <c r="WFI22" s="75" t="s">
        <v>105</v>
      </c>
      <c r="WFJ22" s="75" t="s">
        <v>105</v>
      </c>
      <c r="WFK22" s="75" t="s">
        <v>105</v>
      </c>
      <c r="WFL22" s="75" t="s">
        <v>105</v>
      </c>
      <c r="WFM22" s="75" t="s">
        <v>105</v>
      </c>
      <c r="WFN22" s="75" t="s">
        <v>105</v>
      </c>
      <c r="WFO22" s="75" t="s">
        <v>105</v>
      </c>
      <c r="WFP22" s="75" t="s">
        <v>105</v>
      </c>
      <c r="WFQ22" s="75" t="s">
        <v>105</v>
      </c>
      <c r="WFR22" s="75" t="s">
        <v>105</v>
      </c>
      <c r="WFS22" s="75" t="s">
        <v>105</v>
      </c>
      <c r="WFT22" s="75" t="s">
        <v>105</v>
      </c>
      <c r="WFU22" s="75" t="s">
        <v>105</v>
      </c>
      <c r="WFV22" s="75" t="s">
        <v>105</v>
      </c>
      <c r="WFW22" s="75" t="s">
        <v>105</v>
      </c>
      <c r="WFX22" s="75" t="s">
        <v>105</v>
      </c>
      <c r="WFY22" s="75" t="s">
        <v>105</v>
      </c>
      <c r="WFZ22" s="75" t="s">
        <v>105</v>
      </c>
      <c r="WGA22" s="75" t="s">
        <v>105</v>
      </c>
      <c r="WGB22" s="75" t="s">
        <v>105</v>
      </c>
      <c r="WGC22" s="75" t="s">
        <v>105</v>
      </c>
      <c r="WGD22" s="75" t="s">
        <v>105</v>
      </c>
      <c r="WGE22" s="75" t="s">
        <v>105</v>
      </c>
      <c r="WGF22" s="75" t="s">
        <v>105</v>
      </c>
      <c r="WGG22" s="75" t="s">
        <v>105</v>
      </c>
      <c r="WGH22" s="75" t="s">
        <v>105</v>
      </c>
      <c r="WGI22" s="75" t="s">
        <v>105</v>
      </c>
      <c r="WGJ22" s="75" t="s">
        <v>105</v>
      </c>
      <c r="WGK22" s="75" t="s">
        <v>105</v>
      </c>
      <c r="WGL22" s="75" t="s">
        <v>105</v>
      </c>
      <c r="WGM22" s="75" t="s">
        <v>105</v>
      </c>
      <c r="WGN22" s="75" t="s">
        <v>105</v>
      </c>
      <c r="WGO22" s="75" t="s">
        <v>105</v>
      </c>
      <c r="WGP22" s="75" t="s">
        <v>105</v>
      </c>
      <c r="WGQ22" s="75" t="s">
        <v>105</v>
      </c>
      <c r="WGR22" s="75" t="s">
        <v>105</v>
      </c>
      <c r="WGS22" s="75" t="s">
        <v>105</v>
      </c>
      <c r="WGT22" s="75" t="s">
        <v>105</v>
      </c>
      <c r="WGU22" s="75" t="s">
        <v>105</v>
      </c>
      <c r="WGV22" s="75" t="s">
        <v>105</v>
      </c>
      <c r="WGW22" s="75" t="s">
        <v>105</v>
      </c>
      <c r="WGX22" s="75" t="s">
        <v>105</v>
      </c>
      <c r="WGY22" s="75" t="s">
        <v>105</v>
      </c>
      <c r="WGZ22" s="75" t="s">
        <v>105</v>
      </c>
      <c r="WHA22" s="75" t="s">
        <v>105</v>
      </c>
      <c r="WHB22" s="75" t="s">
        <v>105</v>
      </c>
      <c r="WHC22" s="75" t="s">
        <v>105</v>
      </c>
      <c r="WHD22" s="75" t="s">
        <v>105</v>
      </c>
      <c r="WHE22" s="75" t="s">
        <v>105</v>
      </c>
      <c r="WHF22" s="75" t="s">
        <v>105</v>
      </c>
      <c r="WHG22" s="75" t="s">
        <v>105</v>
      </c>
      <c r="WHH22" s="75" t="s">
        <v>105</v>
      </c>
      <c r="WHI22" s="75" t="s">
        <v>105</v>
      </c>
      <c r="WHJ22" s="75" t="s">
        <v>105</v>
      </c>
      <c r="WHK22" s="75" t="s">
        <v>105</v>
      </c>
      <c r="WHL22" s="75" t="s">
        <v>105</v>
      </c>
      <c r="WHM22" s="75" t="s">
        <v>105</v>
      </c>
      <c r="WHN22" s="75" t="s">
        <v>105</v>
      </c>
      <c r="WHO22" s="75" t="s">
        <v>105</v>
      </c>
      <c r="WHP22" s="75" t="s">
        <v>105</v>
      </c>
      <c r="WHQ22" s="75" t="s">
        <v>105</v>
      </c>
      <c r="WHR22" s="75" t="s">
        <v>105</v>
      </c>
      <c r="WHS22" s="75" t="s">
        <v>105</v>
      </c>
      <c r="WHT22" s="75" t="s">
        <v>105</v>
      </c>
      <c r="WHU22" s="75" t="s">
        <v>105</v>
      </c>
      <c r="WHV22" s="75" t="s">
        <v>105</v>
      </c>
      <c r="WHW22" s="75" t="s">
        <v>105</v>
      </c>
      <c r="WHX22" s="75" t="s">
        <v>105</v>
      </c>
      <c r="WHY22" s="75" t="s">
        <v>105</v>
      </c>
      <c r="WHZ22" s="75" t="s">
        <v>105</v>
      </c>
      <c r="WIA22" s="75" t="s">
        <v>105</v>
      </c>
      <c r="WIB22" s="75" t="s">
        <v>105</v>
      </c>
      <c r="WIC22" s="75" t="s">
        <v>105</v>
      </c>
      <c r="WID22" s="75" t="s">
        <v>105</v>
      </c>
      <c r="WIE22" s="75" t="s">
        <v>105</v>
      </c>
      <c r="WIF22" s="75" t="s">
        <v>105</v>
      </c>
      <c r="WIG22" s="75" t="s">
        <v>105</v>
      </c>
      <c r="WIH22" s="75" t="s">
        <v>105</v>
      </c>
      <c r="WII22" s="75" t="s">
        <v>105</v>
      </c>
      <c r="WIJ22" s="75" t="s">
        <v>105</v>
      </c>
      <c r="WIK22" s="75" t="s">
        <v>105</v>
      </c>
      <c r="WIL22" s="75" t="s">
        <v>105</v>
      </c>
      <c r="WIM22" s="75" t="s">
        <v>105</v>
      </c>
      <c r="WIN22" s="75" t="s">
        <v>105</v>
      </c>
      <c r="WIO22" s="75" t="s">
        <v>105</v>
      </c>
      <c r="WIP22" s="75" t="s">
        <v>105</v>
      </c>
      <c r="WIQ22" s="75" t="s">
        <v>105</v>
      </c>
      <c r="WIR22" s="75" t="s">
        <v>105</v>
      </c>
      <c r="WIS22" s="75" t="s">
        <v>105</v>
      </c>
      <c r="WIT22" s="75" t="s">
        <v>105</v>
      </c>
      <c r="WIU22" s="75" t="s">
        <v>105</v>
      </c>
      <c r="WIV22" s="75" t="s">
        <v>105</v>
      </c>
      <c r="WIW22" s="75" t="s">
        <v>105</v>
      </c>
      <c r="WIX22" s="75" t="s">
        <v>105</v>
      </c>
      <c r="WIY22" s="75" t="s">
        <v>105</v>
      </c>
      <c r="WIZ22" s="75" t="s">
        <v>105</v>
      </c>
      <c r="WJA22" s="75" t="s">
        <v>105</v>
      </c>
      <c r="WJB22" s="75" t="s">
        <v>105</v>
      </c>
      <c r="WJC22" s="75" t="s">
        <v>105</v>
      </c>
      <c r="WJD22" s="75" t="s">
        <v>105</v>
      </c>
      <c r="WJE22" s="75" t="s">
        <v>105</v>
      </c>
      <c r="WJF22" s="75" t="s">
        <v>105</v>
      </c>
      <c r="WJG22" s="75" t="s">
        <v>105</v>
      </c>
      <c r="WJH22" s="75" t="s">
        <v>105</v>
      </c>
      <c r="WJI22" s="75" t="s">
        <v>105</v>
      </c>
      <c r="WJJ22" s="75" t="s">
        <v>105</v>
      </c>
      <c r="WJK22" s="75" t="s">
        <v>105</v>
      </c>
      <c r="WJL22" s="75" t="s">
        <v>105</v>
      </c>
      <c r="WJM22" s="75" t="s">
        <v>105</v>
      </c>
      <c r="WJN22" s="75" t="s">
        <v>105</v>
      </c>
      <c r="WJO22" s="75" t="s">
        <v>105</v>
      </c>
      <c r="WJP22" s="75" t="s">
        <v>105</v>
      </c>
      <c r="WJQ22" s="75" t="s">
        <v>105</v>
      </c>
      <c r="WJR22" s="75" t="s">
        <v>105</v>
      </c>
      <c r="WJS22" s="75" t="s">
        <v>105</v>
      </c>
      <c r="WJT22" s="75" t="s">
        <v>105</v>
      </c>
      <c r="WJU22" s="75" t="s">
        <v>105</v>
      </c>
      <c r="WJV22" s="75" t="s">
        <v>105</v>
      </c>
      <c r="WJW22" s="75" t="s">
        <v>105</v>
      </c>
      <c r="WJX22" s="75" t="s">
        <v>105</v>
      </c>
      <c r="WJY22" s="75" t="s">
        <v>105</v>
      </c>
      <c r="WJZ22" s="75" t="s">
        <v>105</v>
      </c>
      <c r="WKA22" s="75" t="s">
        <v>105</v>
      </c>
      <c r="WKB22" s="75" t="s">
        <v>105</v>
      </c>
      <c r="WKC22" s="75" t="s">
        <v>105</v>
      </c>
      <c r="WKD22" s="75" t="s">
        <v>105</v>
      </c>
      <c r="WKE22" s="75" t="s">
        <v>105</v>
      </c>
      <c r="WKF22" s="75" t="s">
        <v>105</v>
      </c>
      <c r="WKG22" s="75" t="s">
        <v>105</v>
      </c>
      <c r="WKH22" s="75" t="s">
        <v>105</v>
      </c>
      <c r="WKI22" s="75" t="s">
        <v>105</v>
      </c>
      <c r="WKJ22" s="75" t="s">
        <v>105</v>
      </c>
      <c r="WKK22" s="75" t="s">
        <v>105</v>
      </c>
      <c r="WKL22" s="75" t="s">
        <v>105</v>
      </c>
      <c r="WKM22" s="75" t="s">
        <v>105</v>
      </c>
      <c r="WKN22" s="75" t="s">
        <v>105</v>
      </c>
      <c r="WKO22" s="75" t="s">
        <v>105</v>
      </c>
      <c r="WKP22" s="75" t="s">
        <v>105</v>
      </c>
      <c r="WKQ22" s="75" t="s">
        <v>105</v>
      </c>
      <c r="WKR22" s="75" t="s">
        <v>105</v>
      </c>
      <c r="WKS22" s="75" t="s">
        <v>105</v>
      </c>
      <c r="WKT22" s="75" t="s">
        <v>105</v>
      </c>
      <c r="WKU22" s="75" t="s">
        <v>105</v>
      </c>
      <c r="WKV22" s="75" t="s">
        <v>105</v>
      </c>
      <c r="WKW22" s="75" t="s">
        <v>105</v>
      </c>
      <c r="WKX22" s="75" t="s">
        <v>105</v>
      </c>
      <c r="WKY22" s="75" t="s">
        <v>105</v>
      </c>
      <c r="WKZ22" s="75" t="s">
        <v>105</v>
      </c>
      <c r="WLA22" s="75" t="s">
        <v>105</v>
      </c>
      <c r="WLB22" s="75" t="s">
        <v>105</v>
      </c>
      <c r="WLC22" s="75" t="s">
        <v>105</v>
      </c>
      <c r="WLD22" s="75" t="s">
        <v>105</v>
      </c>
      <c r="WLE22" s="75" t="s">
        <v>105</v>
      </c>
      <c r="WLF22" s="75" t="s">
        <v>105</v>
      </c>
      <c r="WLG22" s="75" t="s">
        <v>105</v>
      </c>
      <c r="WLH22" s="75" t="s">
        <v>105</v>
      </c>
      <c r="WLI22" s="75" t="s">
        <v>105</v>
      </c>
      <c r="WLJ22" s="75" t="s">
        <v>105</v>
      </c>
      <c r="WLK22" s="75" t="s">
        <v>105</v>
      </c>
      <c r="WLL22" s="75" t="s">
        <v>105</v>
      </c>
      <c r="WLM22" s="75" t="s">
        <v>105</v>
      </c>
      <c r="WLN22" s="75" t="s">
        <v>105</v>
      </c>
      <c r="WLO22" s="75" t="s">
        <v>105</v>
      </c>
      <c r="WLP22" s="75" t="s">
        <v>105</v>
      </c>
      <c r="WLQ22" s="75" t="s">
        <v>105</v>
      </c>
      <c r="WLR22" s="75" t="s">
        <v>105</v>
      </c>
      <c r="WLS22" s="75" t="s">
        <v>105</v>
      </c>
      <c r="WLT22" s="75" t="s">
        <v>105</v>
      </c>
      <c r="WLU22" s="75" t="s">
        <v>105</v>
      </c>
      <c r="WLV22" s="75" t="s">
        <v>105</v>
      </c>
      <c r="WLW22" s="75" t="s">
        <v>105</v>
      </c>
      <c r="WLX22" s="75" t="s">
        <v>105</v>
      </c>
      <c r="WLY22" s="75" t="s">
        <v>105</v>
      </c>
      <c r="WLZ22" s="75" t="s">
        <v>105</v>
      </c>
      <c r="WMA22" s="75" t="s">
        <v>105</v>
      </c>
      <c r="WMB22" s="75" t="s">
        <v>105</v>
      </c>
      <c r="WMC22" s="75" t="s">
        <v>105</v>
      </c>
      <c r="WMD22" s="75" t="s">
        <v>105</v>
      </c>
      <c r="WME22" s="75" t="s">
        <v>105</v>
      </c>
      <c r="WMF22" s="75" t="s">
        <v>105</v>
      </c>
      <c r="WMG22" s="75" t="s">
        <v>105</v>
      </c>
      <c r="WMH22" s="75" t="s">
        <v>105</v>
      </c>
      <c r="WMI22" s="75" t="s">
        <v>105</v>
      </c>
      <c r="WMJ22" s="75" t="s">
        <v>105</v>
      </c>
      <c r="WMK22" s="75" t="s">
        <v>105</v>
      </c>
      <c r="WML22" s="75" t="s">
        <v>105</v>
      </c>
      <c r="WMM22" s="75" t="s">
        <v>105</v>
      </c>
      <c r="WMN22" s="75" t="s">
        <v>105</v>
      </c>
      <c r="WMO22" s="75" t="s">
        <v>105</v>
      </c>
      <c r="WMP22" s="75" t="s">
        <v>105</v>
      </c>
      <c r="WMQ22" s="75" t="s">
        <v>105</v>
      </c>
      <c r="WMR22" s="75" t="s">
        <v>105</v>
      </c>
      <c r="WMS22" s="75" t="s">
        <v>105</v>
      </c>
      <c r="WMT22" s="75" t="s">
        <v>105</v>
      </c>
      <c r="WMU22" s="75" t="s">
        <v>105</v>
      </c>
      <c r="WMV22" s="75" t="s">
        <v>105</v>
      </c>
      <c r="WMW22" s="75" t="s">
        <v>105</v>
      </c>
      <c r="WMX22" s="75" t="s">
        <v>105</v>
      </c>
      <c r="WMY22" s="75" t="s">
        <v>105</v>
      </c>
      <c r="WMZ22" s="75" t="s">
        <v>105</v>
      </c>
      <c r="WNA22" s="75" t="s">
        <v>105</v>
      </c>
      <c r="WNB22" s="75" t="s">
        <v>105</v>
      </c>
      <c r="WNC22" s="75" t="s">
        <v>105</v>
      </c>
      <c r="WND22" s="75" t="s">
        <v>105</v>
      </c>
      <c r="WNE22" s="75" t="s">
        <v>105</v>
      </c>
      <c r="WNF22" s="75" t="s">
        <v>105</v>
      </c>
      <c r="WNG22" s="75" t="s">
        <v>105</v>
      </c>
      <c r="WNH22" s="75" t="s">
        <v>105</v>
      </c>
      <c r="WNI22" s="75" t="s">
        <v>105</v>
      </c>
      <c r="WNJ22" s="75" t="s">
        <v>105</v>
      </c>
      <c r="WNK22" s="75" t="s">
        <v>105</v>
      </c>
      <c r="WNL22" s="75" t="s">
        <v>105</v>
      </c>
      <c r="WNM22" s="75" t="s">
        <v>105</v>
      </c>
      <c r="WNN22" s="75" t="s">
        <v>105</v>
      </c>
      <c r="WNO22" s="75" t="s">
        <v>105</v>
      </c>
      <c r="WNP22" s="75" t="s">
        <v>105</v>
      </c>
      <c r="WNQ22" s="75" t="s">
        <v>105</v>
      </c>
      <c r="WNR22" s="75" t="s">
        <v>105</v>
      </c>
      <c r="WNS22" s="75" t="s">
        <v>105</v>
      </c>
      <c r="WNT22" s="75" t="s">
        <v>105</v>
      </c>
      <c r="WNU22" s="75" t="s">
        <v>105</v>
      </c>
      <c r="WNV22" s="75" t="s">
        <v>105</v>
      </c>
      <c r="WNW22" s="75" t="s">
        <v>105</v>
      </c>
      <c r="WNX22" s="75" t="s">
        <v>105</v>
      </c>
      <c r="WNY22" s="75" t="s">
        <v>105</v>
      </c>
      <c r="WNZ22" s="75" t="s">
        <v>105</v>
      </c>
      <c r="WOA22" s="75" t="s">
        <v>105</v>
      </c>
      <c r="WOB22" s="75" t="s">
        <v>105</v>
      </c>
      <c r="WOC22" s="75" t="s">
        <v>105</v>
      </c>
      <c r="WOD22" s="75" t="s">
        <v>105</v>
      </c>
      <c r="WOE22" s="75" t="s">
        <v>105</v>
      </c>
      <c r="WOF22" s="75" t="s">
        <v>105</v>
      </c>
      <c r="WOG22" s="75" t="s">
        <v>105</v>
      </c>
      <c r="WOH22" s="75" t="s">
        <v>105</v>
      </c>
      <c r="WOI22" s="75" t="s">
        <v>105</v>
      </c>
      <c r="WOJ22" s="75" t="s">
        <v>105</v>
      </c>
      <c r="WOK22" s="75" t="s">
        <v>105</v>
      </c>
      <c r="WOL22" s="75" t="s">
        <v>105</v>
      </c>
      <c r="WOM22" s="75" t="s">
        <v>105</v>
      </c>
      <c r="WON22" s="75" t="s">
        <v>105</v>
      </c>
      <c r="WOO22" s="75" t="s">
        <v>105</v>
      </c>
      <c r="WOP22" s="75" t="s">
        <v>105</v>
      </c>
      <c r="WOQ22" s="75" t="s">
        <v>105</v>
      </c>
      <c r="WOR22" s="75" t="s">
        <v>105</v>
      </c>
      <c r="WOS22" s="75" t="s">
        <v>105</v>
      </c>
      <c r="WOT22" s="75" t="s">
        <v>105</v>
      </c>
      <c r="WOU22" s="75" t="s">
        <v>105</v>
      </c>
      <c r="WOV22" s="75" t="s">
        <v>105</v>
      </c>
      <c r="WOW22" s="75" t="s">
        <v>105</v>
      </c>
      <c r="WOX22" s="75" t="s">
        <v>105</v>
      </c>
      <c r="WOY22" s="75" t="s">
        <v>105</v>
      </c>
      <c r="WOZ22" s="75" t="s">
        <v>105</v>
      </c>
      <c r="WPA22" s="75" t="s">
        <v>105</v>
      </c>
      <c r="WPB22" s="75" t="s">
        <v>105</v>
      </c>
      <c r="WPC22" s="75" t="s">
        <v>105</v>
      </c>
      <c r="WPD22" s="75" t="s">
        <v>105</v>
      </c>
      <c r="WPE22" s="75" t="s">
        <v>105</v>
      </c>
      <c r="WPF22" s="75" t="s">
        <v>105</v>
      </c>
      <c r="WPG22" s="75" t="s">
        <v>105</v>
      </c>
      <c r="WPH22" s="75" t="s">
        <v>105</v>
      </c>
      <c r="WPI22" s="75" t="s">
        <v>105</v>
      </c>
      <c r="WPJ22" s="75" t="s">
        <v>105</v>
      </c>
      <c r="WPK22" s="75" t="s">
        <v>105</v>
      </c>
      <c r="WPL22" s="75" t="s">
        <v>105</v>
      </c>
      <c r="WPM22" s="75" t="s">
        <v>105</v>
      </c>
      <c r="WPN22" s="75" t="s">
        <v>105</v>
      </c>
      <c r="WPO22" s="75" t="s">
        <v>105</v>
      </c>
      <c r="WPP22" s="75" t="s">
        <v>105</v>
      </c>
      <c r="WPQ22" s="75" t="s">
        <v>105</v>
      </c>
      <c r="WPR22" s="75" t="s">
        <v>105</v>
      </c>
      <c r="WPS22" s="75" t="s">
        <v>105</v>
      </c>
      <c r="WPT22" s="75" t="s">
        <v>105</v>
      </c>
      <c r="WPU22" s="75" t="s">
        <v>105</v>
      </c>
      <c r="WPV22" s="75" t="s">
        <v>105</v>
      </c>
      <c r="WPW22" s="75" t="s">
        <v>105</v>
      </c>
      <c r="WPX22" s="75" t="s">
        <v>105</v>
      </c>
      <c r="WPY22" s="75" t="s">
        <v>105</v>
      </c>
      <c r="WPZ22" s="75" t="s">
        <v>105</v>
      </c>
      <c r="WQA22" s="75" t="s">
        <v>105</v>
      </c>
      <c r="WQB22" s="75" t="s">
        <v>105</v>
      </c>
      <c r="WQC22" s="75" t="s">
        <v>105</v>
      </c>
      <c r="WQD22" s="75" t="s">
        <v>105</v>
      </c>
      <c r="WQE22" s="75" t="s">
        <v>105</v>
      </c>
      <c r="WQF22" s="75" t="s">
        <v>105</v>
      </c>
      <c r="WQG22" s="75" t="s">
        <v>105</v>
      </c>
      <c r="WQH22" s="75" t="s">
        <v>105</v>
      </c>
      <c r="WQI22" s="75" t="s">
        <v>105</v>
      </c>
      <c r="WQJ22" s="75" t="s">
        <v>105</v>
      </c>
      <c r="WQK22" s="75" t="s">
        <v>105</v>
      </c>
      <c r="WQL22" s="75" t="s">
        <v>105</v>
      </c>
      <c r="WQM22" s="75" t="s">
        <v>105</v>
      </c>
      <c r="WQN22" s="75" t="s">
        <v>105</v>
      </c>
      <c r="WQO22" s="75" t="s">
        <v>105</v>
      </c>
      <c r="WQP22" s="75" t="s">
        <v>105</v>
      </c>
      <c r="WQQ22" s="75" t="s">
        <v>105</v>
      </c>
      <c r="WQR22" s="75" t="s">
        <v>105</v>
      </c>
      <c r="WQS22" s="75" t="s">
        <v>105</v>
      </c>
      <c r="WQT22" s="75" t="s">
        <v>105</v>
      </c>
      <c r="WQU22" s="75" t="s">
        <v>105</v>
      </c>
      <c r="WQV22" s="75" t="s">
        <v>105</v>
      </c>
      <c r="WQW22" s="75" t="s">
        <v>105</v>
      </c>
      <c r="WQX22" s="75" t="s">
        <v>105</v>
      </c>
      <c r="WQY22" s="75" t="s">
        <v>105</v>
      </c>
      <c r="WQZ22" s="75" t="s">
        <v>105</v>
      </c>
      <c r="WRA22" s="75" t="s">
        <v>105</v>
      </c>
      <c r="WRB22" s="75" t="s">
        <v>105</v>
      </c>
      <c r="WRC22" s="75" t="s">
        <v>105</v>
      </c>
      <c r="WRD22" s="75" t="s">
        <v>105</v>
      </c>
      <c r="WRE22" s="75" t="s">
        <v>105</v>
      </c>
      <c r="WRF22" s="75" t="s">
        <v>105</v>
      </c>
      <c r="WRG22" s="75" t="s">
        <v>105</v>
      </c>
      <c r="WRH22" s="75" t="s">
        <v>105</v>
      </c>
      <c r="WRI22" s="75" t="s">
        <v>105</v>
      </c>
      <c r="WRJ22" s="75" t="s">
        <v>105</v>
      </c>
      <c r="WRK22" s="75" t="s">
        <v>105</v>
      </c>
      <c r="WRL22" s="75" t="s">
        <v>105</v>
      </c>
      <c r="WRM22" s="75" t="s">
        <v>105</v>
      </c>
      <c r="WRN22" s="75" t="s">
        <v>105</v>
      </c>
      <c r="WRO22" s="75" t="s">
        <v>105</v>
      </c>
      <c r="WRP22" s="75" t="s">
        <v>105</v>
      </c>
      <c r="WRQ22" s="75" t="s">
        <v>105</v>
      </c>
      <c r="WRR22" s="75" t="s">
        <v>105</v>
      </c>
      <c r="WRS22" s="75" t="s">
        <v>105</v>
      </c>
      <c r="WRT22" s="75" t="s">
        <v>105</v>
      </c>
      <c r="WRU22" s="75" t="s">
        <v>105</v>
      </c>
      <c r="WRV22" s="75" t="s">
        <v>105</v>
      </c>
      <c r="WRW22" s="75" t="s">
        <v>105</v>
      </c>
      <c r="WRX22" s="75" t="s">
        <v>105</v>
      </c>
      <c r="WRY22" s="75" t="s">
        <v>105</v>
      </c>
      <c r="WRZ22" s="75" t="s">
        <v>105</v>
      </c>
      <c r="WSA22" s="75" t="s">
        <v>105</v>
      </c>
      <c r="WSB22" s="75" t="s">
        <v>105</v>
      </c>
      <c r="WSC22" s="75" t="s">
        <v>105</v>
      </c>
      <c r="WSD22" s="75" t="s">
        <v>105</v>
      </c>
      <c r="WSE22" s="75" t="s">
        <v>105</v>
      </c>
      <c r="WSF22" s="75" t="s">
        <v>105</v>
      </c>
      <c r="WSG22" s="75" t="s">
        <v>105</v>
      </c>
      <c r="WSH22" s="75" t="s">
        <v>105</v>
      </c>
      <c r="WSI22" s="75" t="s">
        <v>105</v>
      </c>
      <c r="WSJ22" s="75" t="s">
        <v>105</v>
      </c>
      <c r="WSK22" s="75" t="s">
        <v>105</v>
      </c>
      <c r="WSL22" s="75" t="s">
        <v>105</v>
      </c>
      <c r="WSM22" s="75" t="s">
        <v>105</v>
      </c>
      <c r="WSN22" s="75" t="s">
        <v>105</v>
      </c>
      <c r="WSO22" s="75" t="s">
        <v>105</v>
      </c>
      <c r="WSP22" s="75" t="s">
        <v>105</v>
      </c>
      <c r="WSQ22" s="75" t="s">
        <v>105</v>
      </c>
      <c r="WSR22" s="75" t="s">
        <v>105</v>
      </c>
      <c r="WSS22" s="75" t="s">
        <v>105</v>
      </c>
      <c r="WST22" s="75" t="s">
        <v>105</v>
      </c>
      <c r="WSU22" s="75" t="s">
        <v>105</v>
      </c>
      <c r="WSV22" s="75" t="s">
        <v>105</v>
      </c>
      <c r="WSW22" s="75" t="s">
        <v>105</v>
      </c>
      <c r="WSX22" s="75" t="s">
        <v>105</v>
      </c>
      <c r="WSY22" s="75" t="s">
        <v>105</v>
      </c>
      <c r="WSZ22" s="75" t="s">
        <v>105</v>
      </c>
      <c r="WTA22" s="75" t="s">
        <v>105</v>
      </c>
      <c r="WTB22" s="75" t="s">
        <v>105</v>
      </c>
      <c r="WTC22" s="75" t="s">
        <v>105</v>
      </c>
      <c r="WTD22" s="75" t="s">
        <v>105</v>
      </c>
      <c r="WTE22" s="75" t="s">
        <v>105</v>
      </c>
      <c r="WTF22" s="75" t="s">
        <v>105</v>
      </c>
      <c r="WTG22" s="75" t="s">
        <v>105</v>
      </c>
      <c r="WTH22" s="75" t="s">
        <v>105</v>
      </c>
      <c r="WTI22" s="75" t="s">
        <v>105</v>
      </c>
      <c r="WTJ22" s="75" t="s">
        <v>105</v>
      </c>
      <c r="WTK22" s="75" t="s">
        <v>105</v>
      </c>
      <c r="WTL22" s="75" t="s">
        <v>105</v>
      </c>
      <c r="WTM22" s="75" t="s">
        <v>105</v>
      </c>
      <c r="WTN22" s="75" t="s">
        <v>105</v>
      </c>
      <c r="WTO22" s="75" t="s">
        <v>105</v>
      </c>
      <c r="WTP22" s="75" t="s">
        <v>105</v>
      </c>
      <c r="WTQ22" s="75" t="s">
        <v>105</v>
      </c>
      <c r="WTR22" s="75" t="s">
        <v>105</v>
      </c>
      <c r="WTS22" s="75" t="s">
        <v>105</v>
      </c>
      <c r="WTT22" s="75" t="s">
        <v>105</v>
      </c>
      <c r="WTU22" s="75" t="s">
        <v>105</v>
      </c>
      <c r="WTV22" s="75" t="s">
        <v>105</v>
      </c>
      <c r="WTW22" s="75" t="s">
        <v>105</v>
      </c>
      <c r="WTX22" s="75" t="s">
        <v>105</v>
      </c>
      <c r="WTY22" s="75" t="s">
        <v>105</v>
      </c>
      <c r="WTZ22" s="75" t="s">
        <v>105</v>
      </c>
      <c r="WUA22" s="75" t="s">
        <v>105</v>
      </c>
      <c r="WUB22" s="75" t="s">
        <v>105</v>
      </c>
      <c r="WUC22" s="75" t="s">
        <v>105</v>
      </c>
      <c r="WUD22" s="75" t="s">
        <v>105</v>
      </c>
      <c r="WUE22" s="75" t="s">
        <v>105</v>
      </c>
      <c r="WUF22" s="75" t="s">
        <v>105</v>
      </c>
      <c r="WUG22" s="75" t="s">
        <v>105</v>
      </c>
      <c r="WUH22" s="75" t="s">
        <v>105</v>
      </c>
      <c r="WUI22" s="75" t="s">
        <v>105</v>
      </c>
      <c r="WUJ22" s="75" t="s">
        <v>105</v>
      </c>
      <c r="WUK22" s="75" t="s">
        <v>105</v>
      </c>
      <c r="WUL22" s="75" t="s">
        <v>105</v>
      </c>
      <c r="WUM22" s="75" t="s">
        <v>105</v>
      </c>
      <c r="WUN22" s="75" t="s">
        <v>105</v>
      </c>
      <c r="WUO22" s="75" t="s">
        <v>105</v>
      </c>
      <c r="WUP22" s="75" t="s">
        <v>105</v>
      </c>
      <c r="WUQ22" s="75" t="s">
        <v>105</v>
      </c>
      <c r="WUR22" s="75" t="s">
        <v>105</v>
      </c>
      <c r="WUS22" s="75" t="s">
        <v>105</v>
      </c>
      <c r="WUT22" s="75" t="s">
        <v>105</v>
      </c>
      <c r="WUU22" s="75" t="s">
        <v>105</v>
      </c>
      <c r="WUV22" s="75" t="s">
        <v>105</v>
      </c>
      <c r="WUW22" s="75" t="s">
        <v>105</v>
      </c>
      <c r="WUX22" s="75" t="s">
        <v>105</v>
      </c>
      <c r="WUY22" s="75" t="s">
        <v>105</v>
      </c>
      <c r="WUZ22" s="75" t="s">
        <v>105</v>
      </c>
      <c r="WVA22" s="75" t="s">
        <v>105</v>
      </c>
      <c r="WVB22" s="75" t="s">
        <v>105</v>
      </c>
      <c r="WVC22" s="75" t="s">
        <v>105</v>
      </c>
      <c r="WVD22" s="75" t="s">
        <v>105</v>
      </c>
      <c r="WVE22" s="75" t="s">
        <v>105</v>
      </c>
      <c r="WVF22" s="75" t="s">
        <v>105</v>
      </c>
      <c r="WVG22" s="75" t="s">
        <v>105</v>
      </c>
      <c r="WVH22" s="75" t="s">
        <v>105</v>
      </c>
      <c r="WVI22" s="75" t="s">
        <v>105</v>
      </c>
      <c r="WVJ22" s="75" t="s">
        <v>105</v>
      </c>
      <c r="WVK22" s="75" t="s">
        <v>105</v>
      </c>
      <c r="WVL22" s="75" t="s">
        <v>105</v>
      </c>
      <c r="WVM22" s="75" t="s">
        <v>105</v>
      </c>
      <c r="WVN22" s="75" t="s">
        <v>105</v>
      </c>
      <c r="WVO22" s="75" t="s">
        <v>105</v>
      </c>
      <c r="WVP22" s="75" t="s">
        <v>105</v>
      </c>
      <c r="WVQ22" s="75" t="s">
        <v>105</v>
      </c>
      <c r="WVR22" s="75" t="s">
        <v>105</v>
      </c>
      <c r="WVS22" s="75" t="s">
        <v>105</v>
      </c>
      <c r="WVT22" s="75" t="s">
        <v>105</v>
      </c>
      <c r="WVU22" s="75" t="s">
        <v>105</v>
      </c>
      <c r="WVV22" s="75" t="s">
        <v>105</v>
      </c>
      <c r="WVW22" s="75" t="s">
        <v>105</v>
      </c>
      <c r="WVX22" s="75" t="s">
        <v>105</v>
      </c>
      <c r="WVY22" s="75" t="s">
        <v>105</v>
      </c>
      <c r="WVZ22" s="75" t="s">
        <v>105</v>
      </c>
      <c r="WWA22" s="75" t="s">
        <v>105</v>
      </c>
      <c r="WWB22" s="75" t="s">
        <v>105</v>
      </c>
      <c r="WWC22" s="75" t="s">
        <v>105</v>
      </c>
      <c r="WWD22" s="75" t="s">
        <v>105</v>
      </c>
      <c r="WWE22" s="75" t="s">
        <v>105</v>
      </c>
      <c r="WWF22" s="75" t="s">
        <v>105</v>
      </c>
      <c r="WWG22" s="75" t="s">
        <v>105</v>
      </c>
      <c r="WWH22" s="75" t="s">
        <v>105</v>
      </c>
      <c r="WWI22" s="75" t="s">
        <v>105</v>
      </c>
      <c r="WWJ22" s="75" t="s">
        <v>105</v>
      </c>
      <c r="WWK22" s="75" t="s">
        <v>105</v>
      </c>
      <c r="WWL22" s="75" t="s">
        <v>105</v>
      </c>
      <c r="WWM22" s="75" t="s">
        <v>105</v>
      </c>
      <c r="WWN22" s="75" t="s">
        <v>105</v>
      </c>
      <c r="WWO22" s="75" t="s">
        <v>105</v>
      </c>
      <c r="WWP22" s="75" t="s">
        <v>105</v>
      </c>
      <c r="WWQ22" s="75" t="s">
        <v>105</v>
      </c>
      <c r="WWR22" s="75" t="s">
        <v>105</v>
      </c>
      <c r="WWS22" s="75" t="s">
        <v>105</v>
      </c>
      <c r="WWT22" s="75" t="s">
        <v>105</v>
      </c>
      <c r="WWU22" s="75" t="s">
        <v>105</v>
      </c>
      <c r="WWV22" s="75" t="s">
        <v>105</v>
      </c>
      <c r="WWW22" s="75" t="s">
        <v>105</v>
      </c>
      <c r="WWX22" s="75" t="s">
        <v>105</v>
      </c>
      <c r="WWY22" s="75" t="s">
        <v>105</v>
      </c>
      <c r="WWZ22" s="75" t="s">
        <v>105</v>
      </c>
      <c r="WXA22" s="75" t="s">
        <v>105</v>
      </c>
      <c r="WXB22" s="75" t="s">
        <v>105</v>
      </c>
      <c r="WXC22" s="75" t="s">
        <v>105</v>
      </c>
      <c r="WXD22" s="75" t="s">
        <v>105</v>
      </c>
      <c r="WXE22" s="75" t="s">
        <v>105</v>
      </c>
      <c r="WXF22" s="75" t="s">
        <v>105</v>
      </c>
      <c r="WXG22" s="75" t="s">
        <v>105</v>
      </c>
      <c r="WXH22" s="75" t="s">
        <v>105</v>
      </c>
      <c r="WXI22" s="75" t="s">
        <v>105</v>
      </c>
      <c r="WXJ22" s="75" t="s">
        <v>105</v>
      </c>
      <c r="WXK22" s="75" t="s">
        <v>105</v>
      </c>
      <c r="WXL22" s="75" t="s">
        <v>105</v>
      </c>
      <c r="WXM22" s="75" t="s">
        <v>105</v>
      </c>
      <c r="WXN22" s="75" t="s">
        <v>105</v>
      </c>
      <c r="WXO22" s="75" t="s">
        <v>105</v>
      </c>
      <c r="WXP22" s="75" t="s">
        <v>105</v>
      </c>
      <c r="WXQ22" s="75" t="s">
        <v>105</v>
      </c>
      <c r="WXR22" s="75" t="s">
        <v>105</v>
      </c>
      <c r="WXS22" s="75" t="s">
        <v>105</v>
      </c>
      <c r="WXT22" s="75" t="s">
        <v>105</v>
      </c>
      <c r="WXU22" s="75" t="s">
        <v>105</v>
      </c>
      <c r="WXV22" s="75" t="s">
        <v>105</v>
      </c>
      <c r="WXW22" s="75" t="s">
        <v>105</v>
      </c>
      <c r="WXX22" s="75" t="s">
        <v>105</v>
      </c>
      <c r="WXY22" s="75" t="s">
        <v>105</v>
      </c>
      <c r="WXZ22" s="75" t="s">
        <v>105</v>
      </c>
    </row>
    <row r="23" spans="1:16198" ht="16.5" thickBot="1">
      <c r="A23" s="65"/>
      <c r="B23" s="1951" t="s">
        <v>106</v>
      </c>
      <c r="C23" s="1952"/>
      <c r="D23" s="1952"/>
      <c r="E23" s="1952"/>
      <c r="F23" s="1953"/>
      <c r="G23" s="65"/>
    </row>
    <row r="24" spans="1:16198" ht="21.75" customHeight="1" thickBot="1">
      <c r="A24" s="65"/>
      <c r="B24" s="1954" t="s">
        <v>26</v>
      </c>
      <c r="C24" s="1955"/>
      <c r="D24" s="1955"/>
      <c r="E24" s="1955"/>
      <c r="F24" s="1956"/>
      <c r="G24" s="65"/>
    </row>
    <row r="25" spans="1:16198" ht="19.5" customHeight="1" thickBot="1">
      <c r="A25" s="65"/>
      <c r="B25" s="87" t="s">
        <v>27</v>
      </c>
      <c r="C25" s="1947" t="s">
        <v>107</v>
      </c>
      <c r="D25" s="1942"/>
      <c r="E25" s="1942"/>
      <c r="F25" s="1948"/>
      <c r="G25" s="65"/>
    </row>
    <row r="26" spans="1:16198" ht="33.75" customHeight="1" thickBot="1">
      <c r="A26" s="65"/>
      <c r="B26" s="88" t="s">
        <v>29</v>
      </c>
      <c r="C26" s="1957" t="s">
        <v>108</v>
      </c>
      <c r="D26" s="1958"/>
      <c r="E26" s="1958"/>
      <c r="F26" s="1959"/>
      <c r="G26" s="65"/>
    </row>
    <row r="27" spans="1:16198" ht="16.5" thickBot="1">
      <c r="A27" s="65"/>
      <c r="B27" s="78" t="s">
        <v>31</v>
      </c>
      <c r="C27" s="1960" t="s">
        <v>109</v>
      </c>
      <c r="D27" s="1961"/>
      <c r="E27" s="1961"/>
      <c r="F27" s="1962"/>
      <c r="G27" s="65"/>
    </row>
    <row r="28" spans="1:16198" ht="15.75">
      <c r="A28" s="65"/>
      <c r="B28" s="1945"/>
      <c r="C28" s="69">
        <v>2025</v>
      </c>
      <c r="D28" s="69">
        <v>2026</v>
      </c>
      <c r="E28" s="69">
        <v>2027</v>
      </c>
      <c r="F28" s="69">
        <v>2028</v>
      </c>
      <c r="G28" s="65"/>
    </row>
    <row r="29" spans="1:16198" ht="16.5" thickBot="1">
      <c r="A29" s="65"/>
      <c r="B29" s="1946"/>
      <c r="C29" s="89" t="s">
        <v>13</v>
      </c>
      <c r="D29" s="89" t="s">
        <v>14</v>
      </c>
      <c r="E29" s="89" t="s">
        <v>14</v>
      </c>
      <c r="F29" s="89" t="s">
        <v>14</v>
      </c>
      <c r="G29" s="65"/>
      <c r="I29" s="90"/>
      <c r="J29" s="90"/>
      <c r="K29" s="90"/>
      <c r="L29" s="90"/>
      <c r="M29" s="90"/>
    </row>
    <row r="30" spans="1:16198" ht="16.5" thickBot="1">
      <c r="A30" s="65"/>
      <c r="B30" s="78" t="s">
        <v>33</v>
      </c>
      <c r="C30" s="439">
        <v>2800</v>
      </c>
      <c r="D30" s="439">
        <v>2800</v>
      </c>
      <c r="E30" s="439">
        <v>2800</v>
      </c>
      <c r="F30" s="439">
        <v>2800</v>
      </c>
      <c r="G30" s="65"/>
    </row>
    <row r="31" spans="1:16198" ht="16.5" thickBot="1">
      <c r="A31" s="65"/>
      <c r="B31" s="78" t="s">
        <v>289</v>
      </c>
      <c r="C31" s="91">
        <v>101734000</v>
      </c>
      <c r="D31" s="91">
        <v>112184000</v>
      </c>
      <c r="E31" s="91">
        <v>112421000</v>
      </c>
      <c r="F31" s="91">
        <v>112970000</v>
      </c>
      <c r="G31" s="65"/>
    </row>
    <row r="32" spans="1:16198" ht="26.25" customHeight="1" thickBot="1">
      <c r="A32" s="65"/>
      <c r="B32" s="78" t="s">
        <v>215</v>
      </c>
      <c r="C32" s="91">
        <v>36.333571428571432</v>
      </c>
      <c r="D32" s="91">
        <v>40.065714285714286</v>
      </c>
      <c r="E32" s="91">
        <v>40.150357142857146</v>
      </c>
      <c r="F32" s="91">
        <v>40.346428571428568</v>
      </c>
      <c r="G32" s="65"/>
    </row>
    <row r="33" spans="1:9" ht="21" customHeight="1" thickBot="1">
      <c r="A33" s="65"/>
      <c r="B33" s="78" t="s">
        <v>37</v>
      </c>
      <c r="C33" s="70" t="s">
        <v>110</v>
      </c>
      <c r="D33" s="92">
        <v>0</v>
      </c>
      <c r="E33" s="92">
        <v>0</v>
      </c>
      <c r="F33" s="92">
        <v>0</v>
      </c>
      <c r="G33" s="65"/>
    </row>
    <row r="34" spans="1:9" ht="21" customHeight="1" thickBot="1">
      <c r="A34" s="65"/>
      <c r="B34" s="78" t="s">
        <v>38</v>
      </c>
      <c r="C34" s="70" t="s">
        <v>110</v>
      </c>
      <c r="D34" s="92">
        <v>0.10271885505337441</v>
      </c>
      <c r="E34" s="92">
        <v>2.1126007273764014E-3</v>
      </c>
      <c r="F34" s="92">
        <v>4.8834292525417045E-3</v>
      </c>
      <c r="G34" s="65"/>
    </row>
    <row r="35" spans="1:9" ht="32.25" thickBot="1">
      <c r="A35" s="65"/>
      <c r="B35" s="78" t="s">
        <v>39</v>
      </c>
      <c r="C35" s="70" t="s">
        <v>110</v>
      </c>
      <c r="D35" s="92">
        <v>0.10271885505337441</v>
      </c>
      <c r="E35" s="92">
        <v>2.1126007273766234E-3</v>
      </c>
      <c r="F35" s="92">
        <v>4.8834292525417045E-3</v>
      </c>
      <c r="G35" s="65"/>
    </row>
    <row r="36" spans="1:9" ht="27" customHeight="1" thickBot="1">
      <c r="A36" s="65"/>
      <c r="B36" s="1936" t="s">
        <v>111</v>
      </c>
      <c r="C36" s="1937"/>
      <c r="D36" s="1937"/>
      <c r="E36" s="1937"/>
      <c r="F36" s="1938"/>
      <c r="G36" s="65"/>
    </row>
    <row r="37" spans="1:9" ht="15.75">
      <c r="A37" s="65"/>
      <c r="B37" s="1945"/>
      <c r="C37" s="93">
        <v>2025</v>
      </c>
      <c r="D37" s="93">
        <v>2026</v>
      </c>
      <c r="E37" s="93">
        <v>2027</v>
      </c>
      <c r="F37" s="93">
        <v>2028</v>
      </c>
      <c r="G37" s="94"/>
    </row>
    <row r="38" spans="1:9" ht="16.5" thickBot="1">
      <c r="A38" s="65"/>
      <c r="B38" s="1946"/>
      <c r="C38" s="89" t="s">
        <v>13</v>
      </c>
      <c r="D38" s="89" t="s">
        <v>14</v>
      </c>
      <c r="E38" s="89" t="s">
        <v>14</v>
      </c>
      <c r="F38" s="89" t="s">
        <v>14</v>
      </c>
      <c r="G38" s="65"/>
    </row>
    <row r="39" spans="1:9" ht="16.5" thickBot="1">
      <c r="A39" s="65"/>
      <c r="B39" s="95" t="s">
        <v>41</v>
      </c>
      <c r="C39" s="111">
        <f>C40</f>
        <v>77614000</v>
      </c>
      <c r="D39" s="96">
        <f t="shared" ref="D39:F39" si="0">D40</f>
        <v>85614000</v>
      </c>
      <c r="E39" s="96">
        <f t="shared" si="0"/>
        <v>85851000</v>
      </c>
      <c r="F39" s="96">
        <f t="shared" si="0"/>
        <v>86351000</v>
      </c>
      <c r="G39" s="94"/>
      <c r="H39" s="97"/>
    </row>
    <row r="40" spans="1:9" ht="16.5" thickBot="1">
      <c r="A40" s="65"/>
      <c r="B40" s="98" t="s">
        <v>42</v>
      </c>
      <c r="C40" s="1560">
        <v>77614000</v>
      </c>
      <c r="D40" s="96">
        <v>85614000</v>
      </c>
      <c r="E40" s="96">
        <f>85851000</f>
        <v>85851000</v>
      </c>
      <c r="F40" s="96">
        <v>86351000</v>
      </c>
      <c r="G40" s="94"/>
      <c r="H40" s="90"/>
    </row>
    <row r="41" spans="1:9" ht="16.5" thickBot="1">
      <c r="A41" s="65"/>
      <c r="B41" s="98" t="s">
        <v>43</v>
      </c>
      <c r="C41" s="104"/>
      <c r="D41" s="99"/>
      <c r="E41" s="99"/>
      <c r="F41" s="99"/>
      <c r="G41" s="94"/>
    </row>
    <row r="42" spans="1:9" ht="32.25" thickBot="1">
      <c r="A42" s="65"/>
      <c r="B42" s="95" t="s">
        <v>79</v>
      </c>
      <c r="C42" s="111">
        <v>12400000</v>
      </c>
      <c r="D42" s="96">
        <v>14950000</v>
      </c>
      <c r="E42" s="96">
        <v>14950000</v>
      </c>
      <c r="F42" s="96">
        <v>14999000</v>
      </c>
      <c r="G42" s="94"/>
      <c r="H42" s="97"/>
      <c r="I42" s="90"/>
    </row>
    <row r="43" spans="1:9" ht="16.5" thickBot="1">
      <c r="A43" s="65"/>
      <c r="B43" s="98" t="s">
        <v>42</v>
      </c>
      <c r="C43" s="111">
        <v>12400000</v>
      </c>
      <c r="D43" s="96">
        <v>14950000</v>
      </c>
      <c r="E43" s="96">
        <v>14950000</v>
      </c>
      <c r="F43" s="96">
        <v>14999000</v>
      </c>
      <c r="G43" s="94"/>
      <c r="H43" s="90"/>
    </row>
    <row r="44" spans="1:9" ht="16.5" thickBot="1">
      <c r="A44" s="65"/>
      <c r="B44" s="98" t="s">
        <v>43</v>
      </c>
      <c r="C44" s="104"/>
      <c r="D44" s="96"/>
      <c r="E44" s="96"/>
      <c r="F44" s="96"/>
      <c r="G44" s="94"/>
    </row>
    <row r="45" spans="1:9" ht="30" customHeight="1" thickBot="1">
      <c r="A45" s="65"/>
      <c r="B45" s="95" t="s">
        <v>45</v>
      </c>
      <c r="C45" s="111">
        <v>11476000</v>
      </c>
      <c r="D45" s="96">
        <v>11476000</v>
      </c>
      <c r="E45" s="96">
        <v>11476000</v>
      </c>
      <c r="F45" s="96">
        <v>11476000</v>
      </c>
      <c r="G45" s="94"/>
      <c r="H45" s="90"/>
    </row>
    <row r="46" spans="1:9" ht="16.5" thickBot="1">
      <c r="A46" s="65"/>
      <c r="B46" s="98" t="s">
        <v>42</v>
      </c>
      <c r="C46" s="111">
        <v>11476000</v>
      </c>
      <c r="D46" s="96">
        <v>11476000</v>
      </c>
      <c r="E46" s="96">
        <v>11476000</v>
      </c>
      <c r="F46" s="96">
        <v>11476000</v>
      </c>
      <c r="G46" s="94"/>
    </row>
    <row r="47" spans="1:9" ht="16.5" thickBot="1">
      <c r="A47" s="65"/>
      <c r="B47" s="98" t="s">
        <v>43</v>
      </c>
      <c r="C47" s="104"/>
      <c r="D47" s="96"/>
      <c r="E47" s="96"/>
      <c r="F47" s="96"/>
      <c r="G47" s="94"/>
    </row>
    <row r="48" spans="1:9" ht="24.75" customHeight="1" thickBot="1">
      <c r="A48" s="65"/>
      <c r="B48" s="95" t="s">
        <v>46</v>
      </c>
      <c r="C48" s="104"/>
      <c r="D48" s="96"/>
      <c r="E48" s="96"/>
      <c r="F48" s="96"/>
      <c r="G48" s="65"/>
    </row>
    <row r="49" spans="1:13" ht="16.5" thickBot="1">
      <c r="A49" s="65"/>
      <c r="B49" s="98" t="s">
        <v>42</v>
      </c>
      <c r="C49" s="104"/>
      <c r="D49" s="96"/>
      <c r="E49" s="96"/>
      <c r="F49" s="96"/>
      <c r="G49" s="65"/>
    </row>
    <row r="50" spans="1:13" ht="12.75" customHeight="1" thickBot="1">
      <c r="A50" s="65"/>
      <c r="B50" s="98" t="s">
        <v>43</v>
      </c>
      <c r="C50" s="104"/>
      <c r="D50" s="96"/>
      <c r="E50" s="96"/>
      <c r="F50" s="96"/>
      <c r="G50" s="65"/>
    </row>
    <row r="51" spans="1:13" ht="15" customHeight="1" thickBot="1">
      <c r="A51" s="65"/>
      <c r="B51" s="95" t="s">
        <v>47</v>
      </c>
      <c r="C51" s="104"/>
      <c r="D51" s="96"/>
      <c r="E51" s="96"/>
      <c r="F51" s="96"/>
      <c r="G51" s="65"/>
    </row>
    <row r="52" spans="1:13" ht="16.5" thickBot="1">
      <c r="A52" s="65"/>
      <c r="B52" s="98" t="s">
        <v>42</v>
      </c>
      <c r="C52" s="104"/>
      <c r="D52" s="96"/>
      <c r="E52" s="96"/>
      <c r="F52" s="96"/>
      <c r="G52" s="65"/>
    </row>
    <row r="53" spans="1:13" ht="16.5" thickBot="1">
      <c r="A53" s="65"/>
      <c r="B53" s="98" t="s">
        <v>43</v>
      </c>
      <c r="C53" s="104"/>
      <c r="D53" s="96"/>
      <c r="E53" s="96"/>
      <c r="F53" s="96"/>
      <c r="G53" s="65"/>
    </row>
    <row r="54" spans="1:13" ht="16.5" thickBot="1">
      <c r="A54" s="65"/>
      <c r="B54" s="95" t="s">
        <v>48</v>
      </c>
      <c r="C54" s="104"/>
      <c r="D54" s="96"/>
      <c r="E54" s="96"/>
      <c r="F54" s="96"/>
      <c r="G54" s="65"/>
    </row>
    <row r="55" spans="1:13" ht="16.5" thickBot="1">
      <c r="A55" s="65"/>
      <c r="B55" s="98" t="s">
        <v>42</v>
      </c>
      <c r="C55" s="104"/>
      <c r="D55" s="96"/>
      <c r="E55" s="96"/>
      <c r="F55" s="96"/>
      <c r="G55" s="65"/>
      <c r="I55" s="90"/>
      <c r="J55" s="90"/>
      <c r="K55" s="90"/>
      <c r="L55" s="90"/>
      <c r="M55" s="90"/>
    </row>
    <row r="56" spans="1:13" ht="16.5" thickBot="1">
      <c r="A56" s="65"/>
      <c r="B56" s="98" t="s">
        <v>43</v>
      </c>
      <c r="C56" s="104"/>
      <c r="D56" s="96"/>
      <c r="E56" s="96"/>
      <c r="F56" s="96"/>
      <c r="G56" s="65"/>
    </row>
    <row r="57" spans="1:13" ht="32.25" thickBot="1">
      <c r="A57" s="65"/>
      <c r="B57" s="95" t="s">
        <v>49</v>
      </c>
      <c r="C57" s="104">
        <v>244000</v>
      </c>
      <c r="D57" s="96">
        <v>144000</v>
      </c>
      <c r="E57" s="96">
        <v>144000</v>
      </c>
      <c r="F57" s="96">
        <v>144000</v>
      </c>
      <c r="G57" s="65"/>
    </row>
    <row r="58" spans="1:13" ht="15.75" customHeight="1" thickBot="1">
      <c r="A58" s="65"/>
      <c r="B58" s="98" t="s">
        <v>42</v>
      </c>
      <c r="C58" s="104">
        <v>244000</v>
      </c>
      <c r="D58" s="100">
        <v>144000</v>
      </c>
      <c r="E58" s="100">
        <v>144000</v>
      </c>
      <c r="F58" s="96">
        <v>144000</v>
      </c>
      <c r="G58" s="65"/>
    </row>
    <row r="59" spans="1:13" ht="12.75" customHeight="1" thickBot="1">
      <c r="A59" s="65"/>
      <c r="B59" s="98" t="s">
        <v>43</v>
      </c>
      <c r="C59" s="104"/>
      <c r="D59" s="101"/>
      <c r="E59" s="102"/>
      <c r="F59" s="102"/>
      <c r="G59" s="65"/>
    </row>
    <row r="60" spans="1:13" ht="27" customHeight="1" thickBot="1">
      <c r="A60" s="65"/>
      <c r="B60" s="103" t="s">
        <v>64</v>
      </c>
      <c r="C60" s="104">
        <v>101734000</v>
      </c>
      <c r="D60" s="104">
        <v>112184000</v>
      </c>
      <c r="E60" s="100">
        <v>112421000</v>
      </c>
      <c r="F60" s="100">
        <v>112970000</v>
      </c>
      <c r="G60" s="65"/>
    </row>
    <row r="61" spans="1:13" ht="16.5" thickBot="1">
      <c r="A61" s="65"/>
      <c r="B61" s="105" t="s">
        <v>83</v>
      </c>
      <c r="C61" s="115">
        <v>0</v>
      </c>
      <c r="D61" s="106">
        <v>0</v>
      </c>
      <c r="E61" s="106">
        <v>0</v>
      </c>
      <c r="F61" s="106">
        <v>0</v>
      </c>
      <c r="G61" s="65"/>
    </row>
    <row r="62" spans="1:13" ht="16.5" thickBot="1">
      <c r="A62" s="65"/>
      <c r="B62" s="1954" t="s">
        <v>112</v>
      </c>
      <c r="C62" s="1955"/>
      <c r="D62" s="1955"/>
      <c r="E62" s="1955"/>
      <c r="F62" s="1956"/>
      <c r="G62" s="65"/>
    </row>
    <row r="63" spans="1:13" ht="34.5" customHeight="1" thickBot="1">
      <c r="A63" s="65"/>
      <c r="B63" s="1954" t="s">
        <v>113</v>
      </c>
      <c r="C63" s="1955"/>
      <c r="D63" s="1955"/>
      <c r="E63" s="1955"/>
      <c r="F63" s="1956"/>
      <c r="G63" s="65"/>
    </row>
    <row r="64" spans="1:13" ht="33.75" customHeight="1" thickBot="1">
      <c r="A64" s="65"/>
      <c r="B64" s="107" t="s">
        <v>114</v>
      </c>
      <c r="C64" s="1963" t="s">
        <v>115</v>
      </c>
      <c r="D64" s="1964"/>
      <c r="E64" s="1964"/>
      <c r="F64" s="1965"/>
      <c r="G64" s="65"/>
    </row>
    <row r="65" spans="1:7" ht="63.75" thickBot="1">
      <c r="A65" s="65"/>
      <c r="B65" s="87" t="s">
        <v>116</v>
      </c>
      <c r="C65" s="108" t="s">
        <v>117</v>
      </c>
      <c r="D65" s="109" t="s">
        <v>55</v>
      </c>
      <c r="E65" s="1966" t="s">
        <v>3245</v>
      </c>
      <c r="F65" s="1967"/>
      <c r="G65" s="65"/>
    </row>
    <row r="66" spans="1:7" ht="16.5" thickBot="1">
      <c r="A66" s="65"/>
      <c r="B66" s="110"/>
      <c r="C66" s="1963"/>
      <c r="D66" s="1964"/>
      <c r="E66" s="1964"/>
      <c r="F66" s="1965"/>
      <c r="G66" s="65"/>
    </row>
    <row r="67" spans="1:7" ht="23.25" customHeight="1" thickBot="1">
      <c r="A67" s="65"/>
      <c r="B67" s="78" t="s">
        <v>29</v>
      </c>
      <c r="C67" s="1933" t="s">
        <v>118</v>
      </c>
      <c r="D67" s="1934"/>
      <c r="E67" s="1934"/>
      <c r="F67" s="1935"/>
      <c r="G67" s="65"/>
    </row>
    <row r="68" spans="1:7" ht="12.75" customHeight="1" thickBot="1">
      <c r="A68" s="65"/>
      <c r="B68" s="78" t="s">
        <v>31</v>
      </c>
      <c r="C68" s="1960" t="s">
        <v>119</v>
      </c>
      <c r="D68" s="1961"/>
      <c r="E68" s="1961"/>
      <c r="F68" s="1962"/>
      <c r="G68" s="65"/>
    </row>
    <row r="69" spans="1:7" ht="26.25" customHeight="1">
      <c r="A69" s="65"/>
      <c r="B69" s="1945"/>
      <c r="C69" s="93">
        <v>2025</v>
      </c>
      <c r="D69" s="93">
        <v>2026</v>
      </c>
      <c r="E69" s="93">
        <v>2027</v>
      </c>
      <c r="F69" s="93">
        <v>2028</v>
      </c>
      <c r="G69" s="65"/>
    </row>
    <row r="70" spans="1:7" ht="26.25" customHeight="1" thickBot="1">
      <c r="A70" s="65"/>
      <c r="B70" s="1946"/>
      <c r="C70" s="89" t="s">
        <v>13</v>
      </c>
      <c r="D70" s="89" t="s">
        <v>14</v>
      </c>
      <c r="E70" s="89" t="s">
        <v>14</v>
      </c>
      <c r="F70" s="89" t="s">
        <v>14</v>
      </c>
      <c r="G70" s="65"/>
    </row>
    <row r="71" spans="1:7" ht="22.5" customHeight="1" thickBot="1">
      <c r="A71" s="65"/>
      <c r="B71" s="78" t="s">
        <v>33</v>
      </c>
      <c r="C71" s="91">
        <v>17</v>
      </c>
      <c r="D71" s="91">
        <v>17</v>
      </c>
      <c r="E71" s="91">
        <v>17</v>
      </c>
      <c r="F71" s="91">
        <v>17</v>
      </c>
      <c r="G71" s="65"/>
    </row>
    <row r="72" spans="1:7" ht="15.75" customHeight="1" thickBot="1">
      <c r="A72" s="65"/>
      <c r="B72" s="78" t="s">
        <v>289</v>
      </c>
      <c r="C72" s="91">
        <v>1000000</v>
      </c>
      <c r="D72" s="91">
        <v>1000000</v>
      </c>
      <c r="E72" s="91">
        <v>1000000</v>
      </c>
      <c r="F72" s="91">
        <v>1000000</v>
      </c>
      <c r="G72" s="65"/>
    </row>
    <row r="73" spans="1:7" ht="16.5" thickBot="1">
      <c r="A73" s="65"/>
      <c r="B73" s="78" t="s">
        <v>215</v>
      </c>
      <c r="C73" s="91">
        <v>58.823529411764703</v>
      </c>
      <c r="D73" s="91">
        <v>58.823529411764703</v>
      </c>
      <c r="E73" s="91">
        <v>58.823529411764703</v>
      </c>
      <c r="F73" s="91">
        <v>58.823529411764703</v>
      </c>
      <c r="G73" s="65"/>
    </row>
    <row r="74" spans="1:7" ht="15.75" customHeight="1" thickBot="1">
      <c r="A74" s="65"/>
      <c r="B74" s="78" t="s">
        <v>37</v>
      </c>
      <c r="C74" s="70" t="s">
        <v>110</v>
      </c>
      <c r="D74" s="92">
        <v>0</v>
      </c>
      <c r="E74" s="92">
        <v>0</v>
      </c>
      <c r="F74" s="92">
        <v>0</v>
      </c>
      <c r="G74" s="65"/>
    </row>
    <row r="75" spans="1:7" ht="32.25" thickBot="1">
      <c r="A75" s="65"/>
      <c r="B75" s="78" t="s">
        <v>38</v>
      </c>
      <c r="C75" s="70" t="s">
        <v>110</v>
      </c>
      <c r="D75" s="92">
        <v>0</v>
      </c>
      <c r="E75" s="92">
        <v>0</v>
      </c>
      <c r="F75" s="92">
        <v>0</v>
      </c>
      <c r="G75" s="65"/>
    </row>
    <row r="76" spans="1:7" ht="32.25" thickBot="1">
      <c r="A76" s="65"/>
      <c r="B76" s="78" t="s">
        <v>39</v>
      </c>
      <c r="C76" s="70" t="s">
        <v>110</v>
      </c>
      <c r="D76" s="92">
        <v>0</v>
      </c>
      <c r="E76" s="92">
        <v>0</v>
      </c>
      <c r="F76" s="92">
        <v>0</v>
      </c>
      <c r="G76" s="65"/>
    </row>
    <row r="77" spans="1:7" ht="16.5" customHeight="1" thickBot="1">
      <c r="A77" s="65"/>
      <c r="B77" s="1968" t="s">
        <v>120</v>
      </c>
      <c r="C77" s="1969"/>
      <c r="D77" s="1969"/>
      <c r="E77" s="1969"/>
      <c r="F77" s="1970"/>
      <c r="G77" s="65"/>
    </row>
    <row r="78" spans="1:7" ht="15.75">
      <c r="A78" s="65"/>
      <c r="B78" s="1945"/>
      <c r="C78" s="93">
        <v>2025</v>
      </c>
      <c r="D78" s="93">
        <v>2026</v>
      </c>
      <c r="E78" s="93">
        <v>2027</v>
      </c>
      <c r="F78" s="93">
        <v>2028</v>
      </c>
      <c r="G78" s="65"/>
    </row>
    <row r="79" spans="1:7" ht="16.5" thickBot="1">
      <c r="A79" s="65"/>
      <c r="B79" s="1946"/>
      <c r="C79" s="89" t="s">
        <v>13</v>
      </c>
      <c r="D79" s="89" t="s">
        <v>14</v>
      </c>
      <c r="E79" s="89" t="s">
        <v>14</v>
      </c>
      <c r="F79" s="89" t="s">
        <v>14</v>
      </c>
      <c r="G79" s="65"/>
    </row>
    <row r="80" spans="1:7" ht="12.75" customHeight="1" thickBot="1">
      <c r="A80" s="65"/>
      <c r="B80" s="95" t="s">
        <v>59</v>
      </c>
      <c r="C80" s="96"/>
      <c r="D80" s="96"/>
      <c r="E80" s="96"/>
      <c r="F80" s="96"/>
      <c r="G80" s="65"/>
    </row>
    <row r="81" spans="1:9" ht="16.5" customHeight="1" thickBot="1">
      <c r="A81" s="65"/>
      <c r="B81" s="98" t="s">
        <v>42</v>
      </c>
      <c r="C81" s="96"/>
      <c r="D81" s="96"/>
      <c r="E81" s="96"/>
      <c r="F81" s="96"/>
      <c r="G81" s="65"/>
    </row>
    <row r="82" spans="1:9" ht="16.5" thickBot="1">
      <c r="A82" s="65"/>
      <c r="B82" s="98" t="s">
        <v>81</v>
      </c>
      <c r="C82" s="100"/>
      <c r="D82" s="99"/>
      <c r="E82" s="99"/>
      <c r="F82" s="99"/>
      <c r="G82" s="65"/>
    </row>
    <row r="83" spans="1:9" ht="16.5" thickBot="1">
      <c r="A83" s="65"/>
      <c r="B83" s="98" t="s">
        <v>61</v>
      </c>
      <c r="C83" s="96"/>
      <c r="D83" s="96"/>
      <c r="E83" s="96"/>
      <c r="F83" s="96"/>
      <c r="G83" s="65"/>
    </row>
    <row r="84" spans="1:9" ht="15.75" customHeight="1" thickBot="1">
      <c r="A84" s="65"/>
      <c r="B84" s="98" t="s">
        <v>62</v>
      </c>
      <c r="C84" s="100"/>
      <c r="D84" s="99"/>
      <c r="E84" s="99"/>
      <c r="F84" s="99"/>
      <c r="G84" s="65"/>
    </row>
    <row r="85" spans="1:9" ht="16.5" thickBot="1">
      <c r="A85" s="65"/>
      <c r="B85" s="95" t="s">
        <v>63</v>
      </c>
      <c r="C85" s="100">
        <v>1000000</v>
      </c>
      <c r="D85" s="100">
        <v>1000000</v>
      </c>
      <c r="E85" s="100">
        <v>1000000</v>
      </c>
      <c r="F85" s="100">
        <v>1000000</v>
      </c>
      <c r="G85" s="65"/>
    </row>
    <row r="86" spans="1:9" ht="16.5" thickBot="1">
      <c r="A86" s="65"/>
      <c r="B86" s="98" t="s">
        <v>42</v>
      </c>
      <c r="C86" s="96">
        <v>1000000</v>
      </c>
      <c r="D86" s="111">
        <v>1000000</v>
      </c>
      <c r="E86" s="100">
        <v>1000000</v>
      </c>
      <c r="F86" s="100">
        <v>1000000</v>
      </c>
      <c r="G86" s="65"/>
    </row>
    <row r="87" spans="1:9" ht="16.5" thickBot="1">
      <c r="A87" s="65"/>
      <c r="B87" s="98" t="s">
        <v>81</v>
      </c>
      <c r="C87" s="100"/>
      <c r="D87" s="99"/>
      <c r="E87" s="99"/>
      <c r="F87" s="99"/>
      <c r="G87" s="65"/>
    </row>
    <row r="88" spans="1:9" ht="16.5" thickBot="1">
      <c r="A88" s="65"/>
      <c r="B88" s="98" t="s">
        <v>61</v>
      </c>
      <c r="C88" s="96"/>
      <c r="D88" s="96"/>
      <c r="E88" s="96"/>
      <c r="F88" s="96"/>
      <c r="G88" s="65"/>
    </row>
    <row r="89" spans="1:9" ht="16.5" thickBot="1">
      <c r="A89" s="65"/>
      <c r="B89" s="98" t="s">
        <v>62</v>
      </c>
      <c r="C89" s="100"/>
      <c r="D89" s="99"/>
      <c r="E89" s="99"/>
      <c r="F89" s="99"/>
      <c r="G89" s="65"/>
    </row>
    <row r="90" spans="1:9" ht="32.25" thickBot="1">
      <c r="A90" s="65"/>
      <c r="B90" s="103" t="s">
        <v>64</v>
      </c>
      <c r="C90" s="100">
        <v>1000000</v>
      </c>
      <c r="D90" s="100">
        <v>1000000</v>
      </c>
      <c r="E90" s="100">
        <v>1000000</v>
      </c>
      <c r="F90" s="100">
        <v>1000000</v>
      </c>
      <c r="G90" s="65"/>
    </row>
    <row r="91" spans="1:9" ht="37.5" customHeight="1" thickBot="1">
      <c r="A91" s="65"/>
      <c r="B91" s="112" t="s">
        <v>121</v>
      </c>
      <c r="C91" s="1963"/>
      <c r="D91" s="1964"/>
      <c r="E91" s="1964"/>
      <c r="F91" s="1965"/>
      <c r="G91" s="65"/>
    </row>
    <row r="92" spans="1:9" ht="51.75" customHeight="1" thickBot="1">
      <c r="A92" s="65"/>
      <c r="B92" s="77" t="s">
        <v>76</v>
      </c>
      <c r="C92" s="113">
        <f>C94+C97+C100+C112+C120</f>
        <v>102734000</v>
      </c>
      <c r="D92" s="113">
        <f t="shared" ref="D92:F93" si="1">D94+D97+D100+D112+D120</f>
        <v>113184000</v>
      </c>
      <c r="E92" s="113">
        <f t="shared" si="1"/>
        <v>113421000</v>
      </c>
      <c r="F92" s="113">
        <f t="shared" si="1"/>
        <v>113970000</v>
      </c>
      <c r="G92" s="65"/>
    </row>
    <row r="93" spans="1:9" ht="48" thickBot="1">
      <c r="A93" s="65"/>
      <c r="B93" s="77" t="s">
        <v>77</v>
      </c>
      <c r="C93" s="113">
        <f>C95+C98+C101+C113+C121</f>
        <v>102734000</v>
      </c>
      <c r="D93" s="113">
        <f t="shared" si="1"/>
        <v>113184000</v>
      </c>
      <c r="E93" s="113">
        <f t="shared" si="1"/>
        <v>113421000</v>
      </c>
      <c r="F93" s="113">
        <f t="shared" si="1"/>
        <v>113970000</v>
      </c>
      <c r="G93" s="94"/>
      <c r="H93" s="90"/>
      <c r="I93" s="90"/>
    </row>
    <row r="94" spans="1:9" ht="16.5" thickBot="1">
      <c r="A94" s="65"/>
      <c r="B94" s="95" t="s">
        <v>41</v>
      </c>
      <c r="C94" s="114">
        <v>77614000</v>
      </c>
      <c r="D94" s="115">
        <v>85614000</v>
      </c>
      <c r="E94" s="115">
        <v>85851000</v>
      </c>
      <c r="F94" s="115">
        <v>86351000</v>
      </c>
      <c r="G94" s="94"/>
      <c r="H94" s="116"/>
    </row>
    <row r="95" spans="1:9" ht="16.5" thickBot="1">
      <c r="A95" s="65"/>
      <c r="B95" s="98" t="s">
        <v>42</v>
      </c>
      <c r="C95" s="100">
        <v>77614000</v>
      </c>
      <c r="D95" s="100">
        <v>85614000</v>
      </c>
      <c r="E95" s="100">
        <v>85851000</v>
      </c>
      <c r="F95" s="100">
        <v>86351000</v>
      </c>
      <c r="G95" s="65"/>
    </row>
    <row r="96" spans="1:9" ht="24.75" customHeight="1" thickBot="1">
      <c r="A96" s="65"/>
      <c r="B96" s="98" t="s">
        <v>78</v>
      </c>
      <c r="C96" s="100">
        <v>0</v>
      </c>
      <c r="D96" s="100">
        <v>0</v>
      </c>
      <c r="E96" s="100">
        <v>0</v>
      </c>
      <c r="F96" s="100">
        <v>0</v>
      </c>
      <c r="G96" s="65"/>
    </row>
    <row r="97" spans="1:7" ht="15.75" customHeight="1" thickBot="1">
      <c r="A97" s="65"/>
      <c r="B97" s="95" t="s">
        <v>79</v>
      </c>
      <c r="C97" s="114">
        <v>12400000</v>
      </c>
      <c r="D97" s="114">
        <v>14950000</v>
      </c>
      <c r="E97" s="114">
        <v>14950000</v>
      </c>
      <c r="F97" s="114">
        <v>14999000</v>
      </c>
      <c r="G97" s="94"/>
    </row>
    <row r="98" spans="1:7" ht="16.5" thickBot="1">
      <c r="A98" s="65"/>
      <c r="B98" s="98" t="s">
        <v>42</v>
      </c>
      <c r="C98" s="96">
        <v>12400000</v>
      </c>
      <c r="D98" s="96">
        <v>14950000</v>
      </c>
      <c r="E98" s="96">
        <v>14950000</v>
      </c>
      <c r="F98" s="96">
        <v>14999000</v>
      </c>
      <c r="G98" s="65"/>
    </row>
    <row r="99" spans="1:7" ht="16.5" thickBot="1">
      <c r="A99" s="65"/>
      <c r="B99" s="98" t="s">
        <v>78</v>
      </c>
      <c r="C99" s="100">
        <v>0</v>
      </c>
      <c r="D99" s="100">
        <v>0</v>
      </c>
      <c r="E99" s="100">
        <v>0</v>
      </c>
      <c r="F99" s="100">
        <v>0</v>
      </c>
      <c r="G99" s="65"/>
    </row>
    <row r="100" spans="1:7" ht="16.5" thickBot="1">
      <c r="A100" s="65"/>
      <c r="B100" s="95" t="s">
        <v>45</v>
      </c>
      <c r="C100" s="114">
        <v>11476000</v>
      </c>
      <c r="D100" s="114">
        <v>11476000</v>
      </c>
      <c r="E100" s="114">
        <v>11476000</v>
      </c>
      <c r="F100" s="114">
        <v>11476000</v>
      </c>
      <c r="G100" s="65"/>
    </row>
    <row r="101" spans="1:7" ht="16.5" thickBot="1">
      <c r="A101" s="65"/>
      <c r="B101" s="98" t="s">
        <v>42</v>
      </c>
      <c r="C101" s="100">
        <v>11476000</v>
      </c>
      <c r="D101" s="100">
        <v>11476000</v>
      </c>
      <c r="E101" s="100">
        <v>11476000</v>
      </c>
      <c r="F101" s="100">
        <v>11476000</v>
      </c>
      <c r="G101" s="65"/>
    </row>
    <row r="102" spans="1:7" ht="16.5" thickBot="1">
      <c r="A102" s="65"/>
      <c r="B102" s="98" t="s">
        <v>78</v>
      </c>
      <c r="C102" s="100">
        <v>0</v>
      </c>
      <c r="D102" s="100">
        <v>0</v>
      </c>
      <c r="E102" s="100">
        <v>0</v>
      </c>
      <c r="F102" s="100">
        <v>0</v>
      </c>
      <c r="G102" s="65"/>
    </row>
    <row r="103" spans="1:7" ht="16.5" thickBot="1">
      <c r="A103" s="65"/>
      <c r="B103" s="95" t="s">
        <v>46</v>
      </c>
      <c r="C103" s="114">
        <v>0</v>
      </c>
      <c r="D103" s="114">
        <v>0</v>
      </c>
      <c r="E103" s="114">
        <v>0</v>
      </c>
      <c r="F103" s="114">
        <v>0</v>
      </c>
      <c r="G103" s="65"/>
    </row>
    <row r="104" spans="1:7" ht="16.5" thickBot="1">
      <c r="A104" s="65"/>
      <c r="B104" s="98" t="s">
        <v>42</v>
      </c>
      <c r="C104" s="96">
        <v>0</v>
      </c>
      <c r="D104" s="96">
        <v>0</v>
      </c>
      <c r="E104" s="96">
        <v>0</v>
      </c>
      <c r="F104" s="96">
        <v>0</v>
      </c>
      <c r="G104" s="65"/>
    </row>
    <row r="105" spans="1:7" ht="15.75" customHeight="1" thickBot="1">
      <c r="A105" s="65"/>
      <c r="B105" s="98" t="s">
        <v>78</v>
      </c>
      <c r="C105" s="96">
        <v>0</v>
      </c>
      <c r="D105" s="96">
        <v>0</v>
      </c>
      <c r="E105" s="96">
        <v>0</v>
      </c>
      <c r="F105" s="96">
        <v>0</v>
      </c>
      <c r="G105" s="65"/>
    </row>
    <row r="106" spans="1:7" ht="32.25" thickBot="1">
      <c r="A106" s="65"/>
      <c r="B106" s="95" t="s">
        <v>47</v>
      </c>
      <c r="C106" s="114">
        <v>0</v>
      </c>
      <c r="D106" s="114">
        <v>0</v>
      </c>
      <c r="E106" s="114">
        <v>0</v>
      </c>
      <c r="F106" s="114">
        <v>0</v>
      </c>
      <c r="G106" s="65"/>
    </row>
    <row r="107" spans="1:7" ht="16.5" thickBot="1">
      <c r="A107" s="65"/>
      <c r="B107" s="98" t="s">
        <v>42</v>
      </c>
      <c r="C107" s="96">
        <v>0</v>
      </c>
      <c r="D107" s="96">
        <v>0</v>
      </c>
      <c r="E107" s="96">
        <v>0</v>
      </c>
      <c r="F107" s="96">
        <v>0</v>
      </c>
      <c r="G107" s="65"/>
    </row>
    <row r="108" spans="1:7" ht="16.5" thickBot="1">
      <c r="A108" s="65"/>
      <c r="B108" s="98" t="s">
        <v>78</v>
      </c>
      <c r="C108" s="96">
        <v>0</v>
      </c>
      <c r="D108" s="96">
        <v>0</v>
      </c>
      <c r="E108" s="96">
        <v>0</v>
      </c>
      <c r="F108" s="96">
        <v>0</v>
      </c>
      <c r="G108" s="65"/>
    </row>
    <row r="109" spans="1:7" ht="16.5" thickBot="1">
      <c r="A109" s="65"/>
      <c r="B109" s="95" t="s">
        <v>48</v>
      </c>
      <c r="C109" s="96">
        <v>0</v>
      </c>
      <c r="D109" s="96">
        <v>0</v>
      </c>
      <c r="E109" s="96">
        <v>0</v>
      </c>
      <c r="F109" s="96">
        <v>0</v>
      </c>
      <c r="G109" s="65"/>
    </row>
    <row r="110" spans="1:7" ht="16.5" thickBot="1">
      <c r="A110" s="65"/>
      <c r="B110" s="98" t="s">
        <v>42</v>
      </c>
      <c r="C110" s="96">
        <v>0</v>
      </c>
      <c r="D110" s="96">
        <v>0</v>
      </c>
      <c r="E110" s="96">
        <v>0</v>
      </c>
      <c r="F110" s="96">
        <v>0</v>
      </c>
      <c r="G110" s="65"/>
    </row>
    <row r="111" spans="1:7" ht="16.5" thickBot="1">
      <c r="A111" s="65"/>
      <c r="B111" s="98" t="s">
        <v>78</v>
      </c>
      <c r="C111" s="96">
        <v>0</v>
      </c>
      <c r="D111" s="96">
        <v>0</v>
      </c>
      <c r="E111" s="96">
        <v>0</v>
      </c>
      <c r="F111" s="96">
        <v>0</v>
      </c>
      <c r="G111" s="65"/>
    </row>
    <row r="112" spans="1:7" ht="30" customHeight="1" thickBot="1">
      <c r="A112" s="65"/>
      <c r="B112" s="95" t="s">
        <v>49</v>
      </c>
      <c r="C112" s="114">
        <v>244000</v>
      </c>
      <c r="D112" s="114">
        <v>144000</v>
      </c>
      <c r="E112" s="114">
        <v>144000</v>
      </c>
      <c r="F112" s="114">
        <v>144000</v>
      </c>
      <c r="G112" s="65"/>
    </row>
    <row r="113" spans="1:8" ht="16.5" thickBot="1">
      <c r="A113" s="65"/>
      <c r="B113" s="98" t="s">
        <v>42</v>
      </c>
      <c r="C113" s="96">
        <v>244000</v>
      </c>
      <c r="D113" s="114">
        <v>144000</v>
      </c>
      <c r="E113" s="114">
        <v>144000</v>
      </c>
      <c r="F113" s="114">
        <v>144000</v>
      </c>
      <c r="G113" s="65"/>
    </row>
    <row r="114" spans="1:8" ht="16.5" thickBot="1">
      <c r="A114" s="65"/>
      <c r="B114" s="98" t="s">
        <v>78</v>
      </c>
      <c r="C114" s="96">
        <v>0</v>
      </c>
      <c r="D114" s="96">
        <v>0</v>
      </c>
      <c r="E114" s="96">
        <v>0</v>
      </c>
      <c r="F114" s="96">
        <v>0</v>
      </c>
      <c r="G114" s="65"/>
    </row>
    <row r="115" spans="1:8" ht="16.5" thickBot="1">
      <c r="A115" s="65"/>
      <c r="B115" s="95" t="s">
        <v>80</v>
      </c>
      <c r="C115" s="96">
        <v>0</v>
      </c>
      <c r="D115" s="96">
        <v>0</v>
      </c>
      <c r="E115" s="96">
        <v>0</v>
      </c>
      <c r="F115" s="96">
        <v>0</v>
      </c>
      <c r="G115" s="65"/>
    </row>
    <row r="116" spans="1:8" ht="15" customHeight="1" thickBot="1">
      <c r="A116" s="65"/>
      <c r="B116" s="98" t="s">
        <v>42</v>
      </c>
      <c r="C116" s="96">
        <v>0</v>
      </c>
      <c r="D116" s="96">
        <v>0</v>
      </c>
      <c r="E116" s="96">
        <v>0</v>
      </c>
      <c r="F116" s="96">
        <v>0</v>
      </c>
      <c r="G116" s="65"/>
    </row>
    <row r="117" spans="1:8" ht="15.75" customHeight="1" thickBot="1">
      <c r="A117" s="65"/>
      <c r="B117" s="98" t="s">
        <v>81</v>
      </c>
      <c r="C117" s="100"/>
      <c r="D117" s="99"/>
      <c r="E117" s="99"/>
      <c r="F117" s="99"/>
      <c r="G117" s="65"/>
    </row>
    <row r="118" spans="1:8" ht="19.5" customHeight="1" thickBot="1">
      <c r="A118" s="65"/>
      <c r="B118" s="98" t="s">
        <v>61</v>
      </c>
      <c r="C118" s="96"/>
      <c r="D118" s="96"/>
      <c r="E118" s="96"/>
      <c r="F118" s="96"/>
      <c r="G118" s="65"/>
    </row>
    <row r="119" spans="1:8" ht="16.5" thickBot="1">
      <c r="A119" s="65"/>
      <c r="B119" s="98" t="s">
        <v>62</v>
      </c>
      <c r="C119" s="100"/>
      <c r="D119" s="99"/>
      <c r="E119" s="99"/>
      <c r="F119" s="99"/>
      <c r="G119" s="65"/>
      <c r="H119" s="117"/>
    </row>
    <row r="120" spans="1:8" ht="16.5" thickBot="1">
      <c r="A120" s="65"/>
      <c r="B120" s="95" t="s">
        <v>82</v>
      </c>
      <c r="C120" s="96">
        <v>1000000</v>
      </c>
      <c r="D120" s="96">
        <v>1000000</v>
      </c>
      <c r="E120" s="96">
        <v>1000000</v>
      </c>
      <c r="F120" s="96">
        <v>1000000</v>
      </c>
      <c r="G120" s="65"/>
      <c r="H120" s="117"/>
    </row>
    <row r="121" spans="1:8" ht="24" customHeight="1" thickBot="1">
      <c r="A121" s="65"/>
      <c r="B121" s="98" t="s">
        <v>42</v>
      </c>
      <c r="C121" s="96">
        <v>1000000</v>
      </c>
      <c r="D121" s="96">
        <v>1000000</v>
      </c>
      <c r="E121" s="96">
        <v>1000000</v>
      </c>
      <c r="F121" s="96">
        <v>1000000</v>
      </c>
      <c r="G121" s="65"/>
      <c r="H121" s="118"/>
    </row>
    <row r="122" spans="1:8" ht="21.75" customHeight="1" thickBot="1">
      <c r="A122" s="65"/>
      <c r="B122" s="98" t="s">
        <v>81</v>
      </c>
      <c r="C122" s="100"/>
      <c r="D122" s="99"/>
      <c r="E122" s="99"/>
      <c r="F122" s="99"/>
      <c r="G122" s="65"/>
    </row>
    <row r="123" spans="1:8" ht="21" customHeight="1" thickBot="1">
      <c r="A123" s="65"/>
      <c r="B123" s="98" t="s">
        <v>61</v>
      </c>
      <c r="C123" s="96"/>
      <c r="D123" s="96"/>
      <c r="E123" s="96"/>
      <c r="F123" s="96"/>
      <c r="G123" s="65"/>
    </row>
    <row r="124" spans="1:8" ht="16.5" thickBot="1">
      <c r="A124" s="65"/>
      <c r="B124" s="98" t="s">
        <v>62</v>
      </c>
      <c r="C124" s="100"/>
      <c r="D124" s="99"/>
      <c r="E124" s="99"/>
      <c r="F124" s="99"/>
      <c r="G124" s="65"/>
    </row>
    <row r="125" spans="1:8" ht="16.5" thickBot="1">
      <c r="A125" s="65"/>
      <c r="B125" s="105" t="s">
        <v>83</v>
      </c>
      <c r="C125" s="106">
        <v>0</v>
      </c>
      <c r="D125" s="106">
        <v>0</v>
      </c>
      <c r="E125" s="106">
        <v>0</v>
      </c>
      <c r="F125" s="106">
        <v>0</v>
      </c>
      <c r="G125" s="65"/>
    </row>
    <row r="126" spans="1:8" ht="16.5" thickBot="1">
      <c r="A126" s="65"/>
      <c r="B126" s="119"/>
      <c r="C126" s="97"/>
      <c r="D126" s="97"/>
      <c r="E126" s="97"/>
      <c r="F126" s="97"/>
      <c r="G126" s="65"/>
    </row>
    <row r="127" spans="1:8" ht="15.75" customHeight="1">
      <c r="A127" s="1971" t="s">
        <v>122</v>
      </c>
      <c r="B127" s="120" t="s">
        <v>84</v>
      </c>
      <c r="C127" s="121"/>
      <c r="D127" s="1971" t="s">
        <v>88</v>
      </c>
      <c r="E127" s="120" t="s">
        <v>84</v>
      </c>
      <c r="F127" s="121"/>
      <c r="G127" s="65"/>
    </row>
    <row r="128" spans="1:8" ht="38.25" customHeight="1">
      <c r="A128" s="1972"/>
      <c r="B128" s="122" t="s">
        <v>85</v>
      </c>
      <c r="C128" s="123"/>
      <c r="D128" s="1972"/>
      <c r="E128" s="122" t="s">
        <v>85</v>
      </c>
      <c r="F128" s="123"/>
      <c r="G128" s="65"/>
    </row>
    <row r="129" spans="1:7" ht="87.75" customHeight="1" thickBot="1">
      <c r="A129" s="1973"/>
      <c r="B129" s="124" t="s">
        <v>86</v>
      </c>
      <c r="C129" s="125"/>
      <c r="D129" s="1973"/>
      <c r="E129" s="124" t="s">
        <v>86</v>
      </c>
      <c r="F129" s="125"/>
      <c r="G129" s="65"/>
    </row>
    <row r="130" spans="1:7" ht="48.75" customHeight="1" thickBot="1">
      <c r="A130" s="126"/>
      <c r="B130" s="126"/>
      <c r="C130" s="127"/>
      <c r="D130" s="128"/>
      <c r="E130" s="126"/>
      <c r="F130" s="126"/>
      <c r="G130" s="65"/>
    </row>
    <row r="131" spans="1:7" ht="36.75" customHeight="1" thickBot="1">
      <c r="A131" s="65"/>
      <c r="B131" s="1974" t="s">
        <v>89</v>
      </c>
      <c r="C131" s="1975"/>
      <c r="D131" s="1975"/>
      <c r="E131" s="1975"/>
      <c r="F131" s="1976"/>
      <c r="G131" s="65"/>
    </row>
    <row r="150" spans="1:6">
      <c r="A150" s="1977"/>
      <c r="B150" s="130"/>
    </row>
    <row r="151" spans="1:6">
      <c r="A151" s="1977"/>
      <c r="B151" s="130"/>
    </row>
    <row r="152" spans="1:6">
      <c r="A152" s="1977"/>
      <c r="B152" s="130"/>
    </row>
    <row r="154" spans="1:6" ht="15.75" thickBot="1"/>
    <row r="155" spans="1:6">
      <c r="B155" s="1978"/>
    </row>
    <row r="156" spans="1:6">
      <c r="B156" s="1979"/>
    </row>
    <row r="157" spans="1:6" ht="15.75" thickBot="1">
      <c r="B157" s="1980"/>
    </row>
    <row r="158" spans="1:6">
      <c r="C158" s="130"/>
      <c r="D158" s="131"/>
      <c r="E158" s="129"/>
      <c r="F158" s="130"/>
    </row>
  </sheetData>
  <mergeCells count="35">
    <mergeCell ref="A127:A129"/>
    <mergeCell ref="D127:D129"/>
    <mergeCell ref="B131:F131"/>
    <mergeCell ref="A150:A152"/>
    <mergeCell ref="B155:B157"/>
    <mergeCell ref="C91:F91"/>
    <mergeCell ref="B37:B38"/>
    <mergeCell ref="B62:F62"/>
    <mergeCell ref="B63:F63"/>
    <mergeCell ref="C64:F64"/>
    <mergeCell ref="E65:F65"/>
    <mergeCell ref="C66:F66"/>
    <mergeCell ref="C67:F67"/>
    <mergeCell ref="C68:F68"/>
    <mergeCell ref="B69:B70"/>
    <mergeCell ref="B77:F77"/>
    <mergeCell ref="B78:B79"/>
    <mergeCell ref="B36:F36"/>
    <mergeCell ref="B9:F11"/>
    <mergeCell ref="C12:F12"/>
    <mergeCell ref="B13:B14"/>
    <mergeCell ref="C17:F17"/>
    <mergeCell ref="B18:F18"/>
    <mergeCell ref="B23:F23"/>
    <mergeCell ref="B24:F24"/>
    <mergeCell ref="C25:F25"/>
    <mergeCell ref="C26:F26"/>
    <mergeCell ref="C27:F27"/>
    <mergeCell ref="B28:B29"/>
    <mergeCell ref="B8:F8"/>
    <mergeCell ref="A2:G2"/>
    <mergeCell ref="B3:F3"/>
    <mergeCell ref="C5:F5"/>
    <mergeCell ref="C6:F6"/>
    <mergeCell ref="C7:F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1020F-E46B-4118-9CB1-108219157939}">
  <dimension ref="B2:F221"/>
  <sheetViews>
    <sheetView zoomScale="130" zoomScaleNormal="130" workbookViewId="0"/>
  </sheetViews>
  <sheetFormatPr defaultColWidth="9.140625" defaultRowHeight="12"/>
  <cols>
    <col min="1" max="1" width="9.140625" style="133"/>
    <col min="2" max="2" width="25.140625" style="133" customWidth="1"/>
    <col min="3" max="3" width="13.7109375" style="133" customWidth="1"/>
    <col min="4" max="4" width="14.5703125" style="133" customWidth="1"/>
    <col min="5" max="5" width="11.7109375" style="133" customWidth="1"/>
    <col min="6" max="6" width="17.42578125" style="133" customWidth="1"/>
    <col min="7" max="16384" width="9.140625" style="133"/>
  </cols>
  <sheetData>
    <row r="2" spans="2:6">
      <c r="B2" s="132" t="s">
        <v>0</v>
      </c>
      <c r="C2" s="132"/>
      <c r="D2" s="132"/>
      <c r="E2" s="132"/>
      <c r="F2" s="132"/>
    </row>
    <row r="3" spans="2:6">
      <c r="B3" s="1984" t="s">
        <v>1</v>
      </c>
      <c r="C3" s="1984"/>
      <c r="D3" s="1984"/>
      <c r="E3" s="1984"/>
      <c r="F3" s="1984"/>
    </row>
    <row r="4" spans="2:6" ht="12.75" thickBot="1"/>
    <row r="5" spans="2:6" ht="24.75" thickBot="1">
      <c r="B5" s="134" t="s">
        <v>2</v>
      </c>
      <c r="C5" s="1985" t="s">
        <v>123</v>
      </c>
      <c r="D5" s="1985"/>
      <c r="E5" s="1985"/>
      <c r="F5" s="1985"/>
    </row>
    <row r="6" spans="2:6" ht="12.75" thickBot="1">
      <c r="B6" s="134" t="s">
        <v>4</v>
      </c>
      <c r="C6" s="1986" t="s">
        <v>124</v>
      </c>
      <c r="D6" s="1987"/>
      <c r="E6" s="1987"/>
      <c r="F6" s="1988"/>
    </row>
    <row r="7" spans="2:6" ht="12.75" thickBot="1">
      <c r="B7" s="134" t="s">
        <v>6</v>
      </c>
      <c r="C7" s="1989" t="s">
        <v>7</v>
      </c>
      <c r="D7" s="1990"/>
      <c r="E7" s="1990"/>
      <c r="F7" s="1991"/>
    </row>
    <row r="8" spans="2:6" ht="12.75" thickBot="1">
      <c r="B8" s="1992" t="s">
        <v>8</v>
      </c>
      <c r="C8" s="1993"/>
      <c r="D8" s="1993"/>
      <c r="E8" s="1993"/>
      <c r="F8" s="1994"/>
    </row>
    <row r="9" spans="2:6" ht="12.75" thickBot="1">
      <c r="B9" s="1981" t="s">
        <v>125</v>
      </c>
      <c r="C9" s="1982"/>
      <c r="D9" s="1982"/>
      <c r="E9" s="1982"/>
      <c r="F9" s="1983"/>
    </row>
    <row r="10" spans="2:6" ht="12.75" thickBot="1">
      <c r="B10" s="1981"/>
      <c r="C10" s="1982"/>
      <c r="D10" s="1982"/>
      <c r="E10" s="1982"/>
      <c r="F10" s="1983"/>
    </row>
    <row r="11" spans="2:6" ht="47.25" customHeight="1" thickBot="1">
      <c r="B11" s="1981"/>
      <c r="C11" s="1982"/>
      <c r="D11" s="1982"/>
      <c r="E11" s="1982"/>
      <c r="F11" s="1983"/>
    </row>
    <row r="12" spans="2:6" ht="24.75" customHeight="1" thickBot="1">
      <c r="B12" s="135" t="s">
        <v>10</v>
      </c>
      <c r="C12" s="1989" t="s">
        <v>126</v>
      </c>
      <c r="D12" s="1990"/>
      <c r="E12" s="1990"/>
      <c r="F12" s="1991"/>
    </row>
    <row r="13" spans="2:6">
      <c r="B13" s="1998" t="s">
        <v>12</v>
      </c>
      <c r="C13" s="136">
        <v>2025</v>
      </c>
      <c r="D13" s="136">
        <v>2026</v>
      </c>
      <c r="E13" s="136">
        <v>2027</v>
      </c>
      <c r="F13" s="136">
        <v>2028</v>
      </c>
    </row>
    <row r="14" spans="2:6" ht="12.75" thickBot="1">
      <c r="B14" s="1999"/>
      <c r="C14" s="138" t="s">
        <v>13</v>
      </c>
      <c r="D14" s="138" t="s">
        <v>14</v>
      </c>
      <c r="E14" s="138" t="s">
        <v>14</v>
      </c>
      <c r="F14" s="138" t="s">
        <v>14</v>
      </c>
    </row>
    <row r="15" spans="2:6" ht="60.75" thickBot="1">
      <c r="B15" s="139" t="s">
        <v>127</v>
      </c>
      <c r="C15" s="140" t="s">
        <v>128</v>
      </c>
      <c r="D15" s="140" t="s">
        <v>129</v>
      </c>
      <c r="E15" s="140" t="s">
        <v>130</v>
      </c>
      <c r="F15" s="140" t="s">
        <v>131</v>
      </c>
    </row>
    <row r="16" spans="2:6" ht="129.75" customHeight="1" thickBot="1">
      <c r="B16" s="141" t="s">
        <v>132</v>
      </c>
      <c r="C16" s="142" t="s">
        <v>133</v>
      </c>
      <c r="D16" s="142" t="s">
        <v>134</v>
      </c>
      <c r="E16" s="142" t="s">
        <v>135</v>
      </c>
      <c r="F16" s="143" t="s">
        <v>136</v>
      </c>
    </row>
    <row r="17" spans="2:6" ht="24.75" thickBot="1">
      <c r="B17" s="144" t="s">
        <v>24</v>
      </c>
      <c r="C17" s="2000" t="s">
        <v>137</v>
      </c>
      <c r="D17" s="2001"/>
      <c r="E17" s="2001"/>
      <c r="F17" s="2002"/>
    </row>
    <row r="18" spans="2:6" ht="12.75" thickBot="1">
      <c r="B18" s="1989" t="s">
        <v>100</v>
      </c>
      <c r="C18" s="1990"/>
      <c r="D18" s="1990"/>
      <c r="E18" s="1990"/>
      <c r="F18" s="1991"/>
    </row>
    <row r="19" spans="2:6" ht="13.5" thickBot="1">
      <c r="B19" s="145"/>
      <c r="C19" s="146" t="s">
        <v>102</v>
      </c>
      <c r="D19" s="147" t="s">
        <v>102</v>
      </c>
      <c r="E19" s="147" t="s">
        <v>102</v>
      </c>
      <c r="F19" s="148" t="s">
        <v>102</v>
      </c>
    </row>
    <row r="20" spans="2:6" ht="96.75" thickBot="1">
      <c r="B20" s="149" t="s">
        <v>138</v>
      </c>
      <c r="C20" s="150" t="s">
        <v>139</v>
      </c>
      <c r="D20" s="150" t="s">
        <v>140</v>
      </c>
      <c r="E20" s="150" t="s">
        <v>141</v>
      </c>
      <c r="F20" s="150" t="s">
        <v>142</v>
      </c>
    </row>
    <row r="21" spans="2:6" ht="96.75" thickBot="1">
      <c r="B21" s="149" t="s">
        <v>143</v>
      </c>
      <c r="C21" s="150" t="s">
        <v>144</v>
      </c>
      <c r="D21" s="150" t="s">
        <v>144</v>
      </c>
      <c r="E21" s="150" t="s">
        <v>145</v>
      </c>
      <c r="F21" s="150" t="s">
        <v>145</v>
      </c>
    </row>
    <row r="22" spans="2:6" ht="54" customHeight="1" thickBot="1">
      <c r="B22" s="151" t="s">
        <v>146</v>
      </c>
      <c r="C22" s="150" t="s">
        <v>147</v>
      </c>
      <c r="D22" s="150" t="s">
        <v>148</v>
      </c>
      <c r="E22" s="150" t="s">
        <v>148</v>
      </c>
      <c r="F22" s="150"/>
    </row>
    <row r="23" spans="2:6" ht="48.75" thickBot="1">
      <c r="B23" s="141" t="s">
        <v>149</v>
      </c>
      <c r="C23" s="142"/>
      <c r="D23" s="142" t="s">
        <v>150</v>
      </c>
      <c r="E23" s="142" t="s">
        <v>151</v>
      </c>
      <c r="F23" s="143"/>
    </row>
    <row r="24" spans="2:6" ht="48.75" thickBot="1">
      <c r="B24" s="141" t="s">
        <v>152</v>
      </c>
      <c r="C24" s="142"/>
      <c r="D24" s="142"/>
      <c r="E24" s="142" t="s">
        <v>150</v>
      </c>
      <c r="F24" s="142" t="s">
        <v>150</v>
      </c>
    </row>
    <row r="25" spans="2:6" ht="48.75" thickBot="1">
      <c r="B25" s="141" t="s">
        <v>153</v>
      </c>
      <c r="C25" s="142"/>
      <c r="D25" s="142"/>
      <c r="E25" s="142" t="s">
        <v>150</v>
      </c>
      <c r="F25" s="142" t="s">
        <v>150</v>
      </c>
    </row>
    <row r="26" spans="2:6" ht="60.75" thickBot="1">
      <c r="B26" s="141" t="s">
        <v>154</v>
      </c>
      <c r="C26" s="142"/>
      <c r="D26" s="142"/>
      <c r="E26" s="152" t="s">
        <v>155</v>
      </c>
      <c r="F26" s="143" t="s">
        <v>156</v>
      </c>
    </row>
    <row r="27" spans="2:6" ht="60.75" thickBot="1">
      <c r="B27" s="141" t="s">
        <v>157</v>
      </c>
      <c r="C27" s="142"/>
      <c r="D27" s="142"/>
      <c r="E27" s="152" t="s">
        <v>158</v>
      </c>
      <c r="F27" s="143" t="s">
        <v>159</v>
      </c>
    </row>
    <row r="28" spans="2:6" ht="60.75" thickBot="1">
      <c r="B28" s="141" t="s">
        <v>160</v>
      </c>
      <c r="C28" s="142"/>
      <c r="D28" s="142"/>
      <c r="E28" s="152" t="s">
        <v>158</v>
      </c>
      <c r="F28" s="143" t="s">
        <v>159</v>
      </c>
    </row>
    <row r="29" spans="2:6" ht="60">
      <c r="B29" s="153" t="s">
        <v>161</v>
      </c>
      <c r="C29" s="154" t="s">
        <v>141</v>
      </c>
      <c r="D29" s="154" t="s">
        <v>162</v>
      </c>
      <c r="E29" s="154" t="s">
        <v>162</v>
      </c>
      <c r="F29" s="154" t="s">
        <v>162</v>
      </c>
    </row>
    <row r="30" spans="2:6" ht="24">
      <c r="B30" s="155" t="s">
        <v>163</v>
      </c>
      <c r="C30" s="156">
        <v>0.42</v>
      </c>
      <c r="D30" s="156">
        <v>0.45</v>
      </c>
      <c r="E30" s="157" t="s">
        <v>164</v>
      </c>
      <c r="F30" s="158" t="s">
        <v>164</v>
      </c>
    </row>
    <row r="31" spans="2:6" ht="24">
      <c r="B31" s="155" t="s">
        <v>165</v>
      </c>
      <c r="C31" s="156">
        <v>0</v>
      </c>
      <c r="D31" s="156">
        <v>0.1</v>
      </c>
      <c r="E31" s="156">
        <v>0.2</v>
      </c>
      <c r="F31" s="156">
        <v>0.3</v>
      </c>
    </row>
    <row r="32" spans="2:6" ht="24">
      <c r="B32" s="155" t="s">
        <v>166</v>
      </c>
      <c r="C32" s="156" t="s">
        <v>167</v>
      </c>
      <c r="D32" s="156">
        <v>0.1</v>
      </c>
      <c r="E32" s="156">
        <v>0.2</v>
      </c>
      <c r="F32" s="156">
        <v>0.3</v>
      </c>
    </row>
    <row r="33" spans="2:6" ht="24">
      <c r="B33" s="155" t="s">
        <v>168</v>
      </c>
      <c r="C33" s="156" t="s">
        <v>167</v>
      </c>
      <c r="D33" s="156">
        <v>0.1</v>
      </c>
      <c r="E33" s="156">
        <v>0.2</v>
      </c>
      <c r="F33" s="156">
        <v>0.3</v>
      </c>
    </row>
    <row r="34" spans="2:6" ht="24">
      <c r="B34" s="159" t="s">
        <v>169</v>
      </c>
      <c r="C34" s="156">
        <v>0.42</v>
      </c>
      <c r="D34" s="156">
        <v>0.45</v>
      </c>
      <c r="E34" s="157" t="s">
        <v>164</v>
      </c>
      <c r="F34" s="157" t="s">
        <v>164</v>
      </c>
    </row>
    <row r="35" spans="2:6" ht="12.75" thickBot="1">
      <c r="B35" s="160"/>
      <c r="C35" s="161"/>
      <c r="D35" s="162"/>
      <c r="E35" s="162"/>
      <c r="F35" s="163"/>
    </row>
    <row r="36" spans="2:6" ht="30" customHeight="1" thickBot="1">
      <c r="B36" s="164" t="s">
        <v>27</v>
      </c>
      <c r="C36" s="2003" t="s">
        <v>170</v>
      </c>
      <c r="D36" s="2004"/>
      <c r="E36" s="2004"/>
      <c r="F36" s="2005"/>
    </row>
    <row r="37" spans="2:6" ht="72.75" customHeight="1" thickBot="1">
      <c r="B37" s="165" t="s">
        <v>29</v>
      </c>
      <c r="C37" s="2006" t="s">
        <v>171</v>
      </c>
      <c r="D37" s="2007"/>
      <c r="E37" s="2007"/>
      <c r="F37" s="2008"/>
    </row>
    <row r="38" spans="2:6" ht="12.75" thickBot="1">
      <c r="B38" s="165" t="s">
        <v>31</v>
      </c>
      <c r="C38" s="2009" t="s">
        <v>172</v>
      </c>
      <c r="D38" s="2010"/>
      <c r="E38" s="2010"/>
      <c r="F38" s="2011"/>
    </row>
    <row r="39" spans="2:6">
      <c r="B39" s="2012"/>
      <c r="C39" s="167">
        <v>2025</v>
      </c>
      <c r="D39" s="167">
        <v>2026</v>
      </c>
      <c r="E39" s="167">
        <v>2027</v>
      </c>
      <c r="F39" s="167">
        <v>2028</v>
      </c>
    </row>
    <row r="40" spans="2:6" ht="12.75" thickBot="1">
      <c r="B40" s="2013"/>
      <c r="C40" s="169" t="s">
        <v>13</v>
      </c>
      <c r="D40" s="169" t="s">
        <v>14</v>
      </c>
      <c r="E40" s="169" t="s">
        <v>14</v>
      </c>
      <c r="F40" s="169" t="s">
        <v>14</v>
      </c>
    </row>
    <row r="41" spans="2:6" ht="12.75" thickBot="1">
      <c r="B41" s="165" t="s">
        <v>33</v>
      </c>
      <c r="C41" s="170">
        <v>12</v>
      </c>
      <c r="D41" s="170">
        <v>7</v>
      </c>
      <c r="E41" s="170">
        <v>4</v>
      </c>
      <c r="F41" s="170">
        <v>3</v>
      </c>
    </row>
    <row r="42" spans="2:6" ht="12.75" thickBot="1">
      <c r="B42" s="165" t="s">
        <v>214</v>
      </c>
      <c r="C42" s="170">
        <f>C43*C41</f>
        <v>126983000.00000039</v>
      </c>
      <c r="D42" s="170">
        <f>D43*D41</f>
        <v>133313000.00000009</v>
      </c>
      <c r="E42" s="170">
        <f>E43*E41</f>
        <v>133620000</v>
      </c>
      <c r="F42" s="170">
        <f>F43*F41</f>
        <v>134331000</v>
      </c>
    </row>
    <row r="43" spans="2:6" ht="12.75" thickBot="1">
      <c r="B43" s="165" t="s">
        <v>215</v>
      </c>
      <c r="C43" s="171">
        <v>10581916.6666667</v>
      </c>
      <c r="D43" s="171">
        <v>19044714.285714298</v>
      </c>
      <c r="E43" s="171">
        <v>33405000</v>
      </c>
      <c r="F43" s="171">
        <v>44777000</v>
      </c>
    </row>
    <row r="44" spans="2:6" ht="12.75" thickBot="1">
      <c r="B44" s="165" t="s">
        <v>37</v>
      </c>
      <c r="C44" s="168" t="s">
        <v>110</v>
      </c>
      <c r="D44" s="172"/>
      <c r="E44" s="172"/>
      <c r="F44" s="172"/>
    </row>
    <row r="45" spans="2:6" ht="12.75" thickBot="1">
      <c r="B45" s="165" t="s">
        <v>38</v>
      </c>
      <c r="C45" s="168" t="s">
        <v>110</v>
      </c>
      <c r="D45" s="172"/>
      <c r="E45" s="172"/>
      <c r="F45" s="172"/>
    </row>
    <row r="46" spans="2:6" ht="12.75" thickBot="1">
      <c r="B46" s="165" t="s">
        <v>39</v>
      </c>
      <c r="C46" s="168" t="s">
        <v>110</v>
      </c>
      <c r="D46" s="172"/>
      <c r="E46" s="172"/>
      <c r="F46" s="172"/>
    </row>
    <row r="47" spans="2:6" ht="12.75" thickBot="1">
      <c r="B47" s="2014" t="s">
        <v>173</v>
      </c>
      <c r="C47" s="2015"/>
      <c r="D47" s="2015"/>
      <c r="E47" s="2015"/>
      <c r="F47" s="2016"/>
    </row>
    <row r="48" spans="2:6">
      <c r="B48" s="2012"/>
      <c r="C48" s="167">
        <v>2025</v>
      </c>
      <c r="D48" s="167">
        <v>2026</v>
      </c>
      <c r="E48" s="167">
        <v>2027</v>
      </c>
      <c r="F48" s="167">
        <v>2028</v>
      </c>
    </row>
    <row r="49" spans="2:6" ht="12.75" thickBot="1">
      <c r="B49" s="2013"/>
      <c r="C49" s="169" t="s">
        <v>13</v>
      </c>
      <c r="D49" s="169" t="s">
        <v>14</v>
      </c>
      <c r="E49" s="169" t="s">
        <v>14</v>
      </c>
      <c r="F49" s="169" t="s">
        <v>14</v>
      </c>
    </row>
    <row r="50" spans="2:6" ht="12.75" thickBot="1">
      <c r="B50" s="173" t="s">
        <v>41</v>
      </c>
      <c r="C50" s="174">
        <v>107177000</v>
      </c>
      <c r="D50" s="175">
        <v>112277000</v>
      </c>
      <c r="E50" s="176">
        <v>112584000</v>
      </c>
      <c r="F50" s="176">
        <v>113084000</v>
      </c>
    </row>
    <row r="51" spans="2:6" ht="12.75" thickBot="1">
      <c r="B51" s="177" t="s">
        <v>42</v>
      </c>
      <c r="C51" s="178">
        <v>107177000</v>
      </c>
      <c r="D51" s="179">
        <v>112277000</v>
      </c>
      <c r="E51" s="179">
        <v>112584000</v>
      </c>
      <c r="F51" s="179">
        <v>113084000</v>
      </c>
    </row>
    <row r="52" spans="2:6" ht="12.75" thickBot="1">
      <c r="B52" s="177" t="s">
        <v>43</v>
      </c>
      <c r="C52" s="178"/>
      <c r="D52" s="180"/>
      <c r="E52" s="180"/>
      <c r="F52" s="181"/>
    </row>
    <row r="53" spans="2:6" ht="24.75" thickBot="1">
      <c r="B53" s="173" t="s">
        <v>79</v>
      </c>
      <c r="C53" s="174">
        <v>17186000</v>
      </c>
      <c r="D53" s="176">
        <v>18036000</v>
      </c>
      <c r="E53" s="176">
        <v>18036000</v>
      </c>
      <c r="F53" s="176">
        <v>18247000</v>
      </c>
    </row>
    <row r="54" spans="2:6" ht="12.75" thickBot="1">
      <c r="B54" s="177" t="s">
        <v>42</v>
      </c>
      <c r="C54" s="182">
        <v>17186000</v>
      </c>
      <c r="D54" s="183">
        <v>18036000</v>
      </c>
      <c r="E54" s="183">
        <v>18036000</v>
      </c>
      <c r="F54" s="183">
        <v>18247000</v>
      </c>
    </row>
    <row r="55" spans="2:6" ht="12.75" thickBot="1">
      <c r="B55" s="177" t="s">
        <v>43</v>
      </c>
      <c r="C55" s="178"/>
      <c r="D55" s="184"/>
      <c r="E55" s="184"/>
      <c r="F55" s="184"/>
    </row>
    <row r="56" spans="2:6" ht="12.75" thickBot="1">
      <c r="B56" s="173" t="s">
        <v>45</v>
      </c>
      <c r="C56" s="174">
        <v>2620000</v>
      </c>
      <c r="D56" s="176">
        <v>3000000</v>
      </c>
      <c r="E56" s="176">
        <v>3000000</v>
      </c>
      <c r="F56" s="176">
        <v>3000000</v>
      </c>
    </row>
    <row r="57" spans="2:6" ht="12.75" thickBot="1">
      <c r="B57" s="177" t="s">
        <v>42</v>
      </c>
      <c r="C57" s="183">
        <v>2620000</v>
      </c>
      <c r="D57" s="183">
        <v>3000000</v>
      </c>
      <c r="E57" s="183">
        <v>3000000</v>
      </c>
      <c r="F57" s="183">
        <v>3000000</v>
      </c>
    </row>
    <row r="58" spans="2:6" ht="12.75" thickBot="1">
      <c r="B58" s="177" t="s">
        <v>43</v>
      </c>
      <c r="C58" s="178"/>
      <c r="D58" s="182"/>
      <c r="E58" s="182"/>
      <c r="F58" s="182"/>
    </row>
    <row r="59" spans="2:6" ht="12.75" thickBot="1">
      <c r="B59" s="173" t="s">
        <v>46</v>
      </c>
      <c r="C59" s="185">
        <v>0</v>
      </c>
      <c r="D59" s="185">
        <v>0</v>
      </c>
      <c r="E59" s="185">
        <v>0</v>
      </c>
      <c r="F59" s="185">
        <v>0</v>
      </c>
    </row>
    <row r="60" spans="2:6" ht="12.75" thickBot="1">
      <c r="B60" s="177" t="s">
        <v>42</v>
      </c>
      <c r="C60" s="178"/>
      <c r="D60" s="182"/>
      <c r="E60" s="182"/>
      <c r="F60" s="182"/>
    </row>
    <row r="61" spans="2:6" ht="12.75" thickBot="1">
      <c r="B61" s="177" t="s">
        <v>43</v>
      </c>
      <c r="C61" s="178"/>
      <c r="D61" s="182"/>
      <c r="E61" s="182"/>
      <c r="F61" s="182"/>
    </row>
    <row r="62" spans="2:6" ht="12.75" thickBot="1">
      <c r="B62" s="173" t="s">
        <v>47</v>
      </c>
      <c r="C62" s="174">
        <v>0</v>
      </c>
      <c r="D62" s="174">
        <v>0</v>
      </c>
      <c r="E62" s="174">
        <v>0</v>
      </c>
      <c r="F62" s="174">
        <v>0</v>
      </c>
    </row>
    <row r="63" spans="2:6" ht="12.75" thickBot="1">
      <c r="B63" s="177" t="s">
        <v>42</v>
      </c>
      <c r="C63" s="178"/>
      <c r="D63" s="182"/>
      <c r="E63" s="182"/>
      <c r="F63" s="182"/>
    </row>
    <row r="64" spans="2:6" ht="12.75" thickBot="1">
      <c r="B64" s="177" t="s">
        <v>43</v>
      </c>
      <c r="C64" s="178"/>
      <c r="D64" s="182"/>
      <c r="E64" s="182"/>
      <c r="F64" s="182"/>
    </row>
    <row r="65" spans="2:6" ht="12.75" thickBot="1">
      <c r="B65" s="173" t="s">
        <v>48</v>
      </c>
      <c r="C65" s="174">
        <v>0</v>
      </c>
      <c r="D65" s="174">
        <v>0</v>
      </c>
      <c r="E65" s="174">
        <v>0</v>
      </c>
      <c r="F65" s="174">
        <v>0</v>
      </c>
    </row>
    <row r="66" spans="2:6" ht="12.75" thickBot="1">
      <c r="B66" s="177" t="s">
        <v>42</v>
      </c>
      <c r="C66" s="178"/>
      <c r="D66" s="182"/>
      <c r="E66" s="182"/>
      <c r="F66" s="182"/>
    </row>
    <row r="67" spans="2:6" ht="12.75" thickBot="1">
      <c r="B67" s="177" t="s">
        <v>43</v>
      </c>
      <c r="C67" s="178"/>
      <c r="D67" s="182"/>
      <c r="E67" s="182"/>
      <c r="F67" s="182"/>
    </row>
    <row r="68" spans="2:6" ht="24.75" thickBot="1">
      <c r="B68" s="173" t="s">
        <v>49</v>
      </c>
      <c r="C68" s="174">
        <v>0</v>
      </c>
      <c r="D68" s="174">
        <v>0</v>
      </c>
      <c r="E68" s="174">
        <v>0</v>
      </c>
      <c r="F68" s="174">
        <v>0</v>
      </c>
    </row>
    <row r="69" spans="2:6" ht="12.75" thickBot="1">
      <c r="B69" s="177" t="s">
        <v>42</v>
      </c>
      <c r="C69" s="178"/>
      <c r="D69" s="186"/>
      <c r="E69" s="186"/>
      <c r="F69" s="186"/>
    </row>
    <row r="70" spans="2:6" ht="12.75" thickBot="1">
      <c r="B70" s="177" t="s">
        <v>43</v>
      </c>
      <c r="C70" s="178"/>
      <c r="D70" s="187"/>
      <c r="E70" s="188"/>
      <c r="F70" s="188"/>
    </row>
    <row r="71" spans="2:6" ht="12.75" thickBot="1">
      <c r="B71" s="189" t="s">
        <v>64</v>
      </c>
      <c r="C71" s="185">
        <f>C56+C53+C50</f>
        <v>126983000</v>
      </c>
      <c r="D71" s="185">
        <f t="shared" ref="D71:F71" si="0">D56+D53+D50</f>
        <v>133313000</v>
      </c>
      <c r="E71" s="185">
        <f t="shared" si="0"/>
        <v>133620000</v>
      </c>
      <c r="F71" s="185">
        <f t="shared" si="0"/>
        <v>134331000</v>
      </c>
    </row>
    <row r="72" spans="2:6" ht="12.75" thickBot="1">
      <c r="B72" s="190" t="s">
        <v>83</v>
      </c>
      <c r="C72" s="191">
        <v>0</v>
      </c>
      <c r="D72" s="191">
        <v>0</v>
      </c>
      <c r="E72" s="191">
        <v>0</v>
      </c>
      <c r="F72" s="191">
        <v>0</v>
      </c>
    </row>
    <row r="73" spans="2:6" ht="12.75" thickBot="1">
      <c r="B73" s="192" t="s">
        <v>174</v>
      </c>
      <c r="C73" s="2017" t="s">
        <v>175</v>
      </c>
      <c r="D73" s="2018"/>
      <c r="E73" s="2018"/>
      <c r="F73" s="2019"/>
    </row>
    <row r="74" spans="2:6" ht="31.5" customHeight="1" thickBot="1">
      <c r="B74" s="193" t="s">
        <v>176</v>
      </c>
      <c r="C74" s="1995" t="s">
        <v>177</v>
      </c>
      <c r="D74" s="1996"/>
      <c r="E74" s="1996"/>
      <c r="F74" s="1997"/>
    </row>
    <row r="75" spans="2:6" ht="92.25" customHeight="1" thickBot="1">
      <c r="B75" s="165" t="s">
        <v>29</v>
      </c>
      <c r="C75" s="1989" t="s">
        <v>178</v>
      </c>
      <c r="D75" s="1990"/>
      <c r="E75" s="1990"/>
      <c r="F75" s="1991"/>
    </row>
    <row r="76" spans="2:6" ht="12.75" thickBot="1">
      <c r="B76" s="165" t="s">
        <v>31</v>
      </c>
      <c r="C76" s="2020" t="s">
        <v>179</v>
      </c>
      <c r="D76" s="2021"/>
      <c r="E76" s="2021"/>
      <c r="F76" s="2022"/>
    </row>
    <row r="77" spans="2:6">
      <c r="B77" s="2012"/>
      <c r="C77" s="167">
        <v>2025</v>
      </c>
      <c r="D77" s="167">
        <v>2026</v>
      </c>
      <c r="E77" s="167">
        <v>2027</v>
      </c>
      <c r="F77" s="167">
        <v>2028</v>
      </c>
    </row>
    <row r="78" spans="2:6" ht="12.75" thickBot="1">
      <c r="B78" s="2013"/>
      <c r="C78" s="169" t="s">
        <v>13</v>
      </c>
      <c r="D78" s="169" t="s">
        <v>14</v>
      </c>
      <c r="E78" s="169" t="s">
        <v>14</v>
      </c>
      <c r="F78" s="169" t="s">
        <v>14</v>
      </c>
    </row>
    <row r="79" spans="2:6" ht="12.75" thickBot="1">
      <c r="B79" s="165" t="s">
        <v>33</v>
      </c>
      <c r="C79" s="194">
        <v>0.25</v>
      </c>
      <c r="D79" s="194">
        <v>0.25</v>
      </c>
      <c r="E79" s="194">
        <v>0.25</v>
      </c>
      <c r="F79" s="194">
        <v>0.3</v>
      </c>
    </row>
    <row r="80" spans="2:6" ht="12.75" thickBot="1">
      <c r="B80" s="165" t="s">
        <v>214</v>
      </c>
      <c r="C80" s="170">
        <v>8000000</v>
      </c>
      <c r="D80" s="170">
        <v>7620000</v>
      </c>
      <c r="E80" s="170">
        <v>7620000</v>
      </c>
      <c r="F80" s="170">
        <v>7620000</v>
      </c>
    </row>
    <row r="81" spans="2:6" ht="12.75" thickBot="1">
      <c r="B81" s="165" t="s">
        <v>215</v>
      </c>
      <c r="C81" s="170"/>
      <c r="D81" s="170"/>
      <c r="E81" s="170"/>
      <c r="F81" s="170"/>
    </row>
    <row r="82" spans="2:6" ht="12.75" thickBot="1">
      <c r="B82" s="165" t="s">
        <v>37</v>
      </c>
      <c r="C82" s="137" t="s">
        <v>110</v>
      </c>
      <c r="D82" s="195"/>
      <c r="E82" s="195"/>
      <c r="F82" s="195"/>
    </row>
    <row r="83" spans="2:6" ht="12.75" thickBot="1">
      <c r="B83" s="165" t="s">
        <v>38</v>
      </c>
      <c r="C83" s="137" t="s">
        <v>110</v>
      </c>
      <c r="D83" s="195"/>
      <c r="E83" s="195"/>
      <c r="F83" s="195"/>
    </row>
    <row r="84" spans="2:6" ht="12.75" thickBot="1">
      <c r="B84" s="165" t="s">
        <v>39</v>
      </c>
      <c r="C84" s="137" t="s">
        <v>110</v>
      </c>
      <c r="D84" s="195"/>
      <c r="E84" s="195"/>
      <c r="F84" s="195"/>
    </row>
    <row r="85" spans="2:6" ht="12.75" thickBot="1">
      <c r="B85" s="2014" t="s">
        <v>180</v>
      </c>
      <c r="C85" s="2015"/>
      <c r="D85" s="2015"/>
      <c r="E85" s="2015"/>
      <c r="F85" s="2016"/>
    </row>
    <row r="86" spans="2:6">
      <c r="B86" s="2012"/>
      <c r="C86" s="167">
        <v>2025</v>
      </c>
      <c r="D86" s="167">
        <v>2026</v>
      </c>
      <c r="E86" s="167">
        <v>2027</v>
      </c>
      <c r="F86" s="167">
        <v>2028</v>
      </c>
    </row>
    <row r="87" spans="2:6" ht="12.75" thickBot="1">
      <c r="B87" s="2013"/>
      <c r="C87" s="169" t="s">
        <v>13</v>
      </c>
      <c r="D87" s="169" t="s">
        <v>14</v>
      </c>
      <c r="E87" s="169" t="s">
        <v>14</v>
      </c>
      <c r="F87" s="169" t="s">
        <v>14</v>
      </c>
    </row>
    <row r="88" spans="2:6" ht="12.75" thickBot="1">
      <c r="B88" s="173" t="s">
        <v>41</v>
      </c>
      <c r="C88" s="174">
        <v>0</v>
      </c>
      <c r="D88" s="174">
        <v>0</v>
      </c>
      <c r="E88" s="174">
        <v>0</v>
      </c>
      <c r="F88" s="174">
        <v>0</v>
      </c>
    </row>
    <row r="89" spans="2:6" ht="12.75" thickBot="1">
      <c r="B89" s="177" t="s">
        <v>42</v>
      </c>
      <c r="C89" s="182">
        <v>0</v>
      </c>
      <c r="D89" s="182">
        <v>0</v>
      </c>
      <c r="E89" s="182">
        <v>0</v>
      </c>
      <c r="F89" s="182">
        <v>0</v>
      </c>
    </row>
    <row r="90" spans="2:6" ht="12.75" thickBot="1">
      <c r="B90" s="177" t="s">
        <v>43</v>
      </c>
      <c r="C90" s="178"/>
      <c r="D90" s="180"/>
      <c r="E90" s="180"/>
      <c r="F90" s="180"/>
    </row>
    <row r="91" spans="2:6" ht="24.75" thickBot="1">
      <c r="B91" s="173" t="s">
        <v>79</v>
      </c>
      <c r="C91" s="174">
        <v>0</v>
      </c>
      <c r="D91" s="174">
        <v>0</v>
      </c>
      <c r="E91" s="174">
        <v>0</v>
      </c>
      <c r="F91" s="174">
        <v>0</v>
      </c>
    </row>
    <row r="92" spans="2:6" ht="12.75" thickBot="1">
      <c r="B92" s="177" t="s">
        <v>42</v>
      </c>
      <c r="C92" s="182"/>
      <c r="D92" s="182"/>
      <c r="E92" s="182"/>
      <c r="F92" s="182"/>
    </row>
    <row r="93" spans="2:6" ht="12.75" thickBot="1">
      <c r="B93" s="177" t="s">
        <v>43</v>
      </c>
      <c r="C93" s="178"/>
      <c r="D93" s="182"/>
      <c r="E93" s="182"/>
      <c r="F93" s="182"/>
    </row>
    <row r="94" spans="2:6" ht="12.75" thickBot="1">
      <c r="B94" s="173" t="s">
        <v>45</v>
      </c>
      <c r="C94" s="174">
        <v>8000000</v>
      </c>
      <c r="D94" s="176">
        <v>7620000</v>
      </c>
      <c r="E94" s="176">
        <v>7620000</v>
      </c>
      <c r="F94" s="176">
        <v>7620000</v>
      </c>
    </row>
    <row r="95" spans="2:6" ht="12.75" thickBot="1">
      <c r="B95" s="177" t="s">
        <v>42</v>
      </c>
      <c r="C95" s="196">
        <v>8000000</v>
      </c>
      <c r="D95" s="183">
        <v>7620000</v>
      </c>
      <c r="E95" s="183">
        <v>7620000</v>
      </c>
      <c r="F95" s="183">
        <v>7620000</v>
      </c>
    </row>
    <row r="96" spans="2:6" ht="12.75" thickBot="1">
      <c r="B96" s="177" t="s">
        <v>43</v>
      </c>
      <c r="C96" s="178"/>
      <c r="D96" s="182"/>
      <c r="E96" s="182"/>
      <c r="F96" s="182"/>
    </row>
    <row r="97" spans="2:6" ht="12.75" thickBot="1">
      <c r="B97" s="173" t="s">
        <v>46</v>
      </c>
      <c r="C97" s="174">
        <v>0</v>
      </c>
      <c r="D97" s="174">
        <v>0</v>
      </c>
      <c r="E97" s="174">
        <v>0</v>
      </c>
      <c r="F97" s="174">
        <v>0</v>
      </c>
    </row>
    <row r="98" spans="2:6" ht="12.75" thickBot="1">
      <c r="B98" s="177" t="s">
        <v>42</v>
      </c>
      <c r="C98" s="178"/>
      <c r="D98" s="182"/>
      <c r="E98" s="182"/>
      <c r="F98" s="182"/>
    </row>
    <row r="99" spans="2:6" ht="12.75" thickBot="1">
      <c r="B99" s="177" t="s">
        <v>43</v>
      </c>
      <c r="C99" s="178"/>
      <c r="D99" s="182"/>
      <c r="E99" s="182"/>
      <c r="F99" s="182"/>
    </row>
    <row r="100" spans="2:6" ht="12.75" thickBot="1">
      <c r="B100" s="173" t="s">
        <v>47</v>
      </c>
      <c r="C100" s="174">
        <v>0</v>
      </c>
      <c r="D100" s="174">
        <v>0</v>
      </c>
      <c r="E100" s="174">
        <v>0</v>
      </c>
      <c r="F100" s="174">
        <v>0</v>
      </c>
    </row>
    <row r="101" spans="2:6" ht="12.75" thickBot="1">
      <c r="B101" s="177" t="s">
        <v>42</v>
      </c>
      <c r="C101" s="178"/>
      <c r="D101" s="182"/>
      <c r="E101" s="182"/>
      <c r="F101" s="182"/>
    </row>
    <row r="102" spans="2:6" ht="12.75" thickBot="1">
      <c r="B102" s="177" t="s">
        <v>43</v>
      </c>
      <c r="C102" s="178"/>
      <c r="D102" s="182"/>
      <c r="E102" s="182"/>
      <c r="F102" s="182"/>
    </row>
    <row r="103" spans="2:6" ht="12.75" thickBot="1">
      <c r="B103" s="173" t="s">
        <v>48</v>
      </c>
      <c r="C103" s="174">
        <v>0</v>
      </c>
      <c r="D103" s="174">
        <v>0</v>
      </c>
      <c r="E103" s="174">
        <v>0</v>
      </c>
      <c r="F103" s="174">
        <v>0</v>
      </c>
    </row>
    <row r="104" spans="2:6" ht="12.75" thickBot="1">
      <c r="B104" s="177" t="s">
        <v>42</v>
      </c>
      <c r="C104" s="178"/>
      <c r="D104" s="182"/>
      <c r="E104" s="182"/>
      <c r="F104" s="182"/>
    </row>
    <row r="105" spans="2:6" ht="12.75" thickBot="1">
      <c r="B105" s="177" t="s">
        <v>43</v>
      </c>
      <c r="C105" s="178"/>
      <c r="D105" s="182"/>
      <c r="E105" s="182"/>
      <c r="F105" s="182"/>
    </row>
    <row r="106" spans="2:6" ht="24.75" thickBot="1">
      <c r="B106" s="173" t="s">
        <v>49</v>
      </c>
      <c r="C106" s="174">
        <v>0</v>
      </c>
      <c r="D106" s="174">
        <v>0</v>
      </c>
      <c r="E106" s="174">
        <v>0</v>
      </c>
      <c r="F106" s="174">
        <v>0</v>
      </c>
    </row>
    <row r="107" spans="2:6" ht="12.75" thickBot="1">
      <c r="B107" s="177" t="s">
        <v>42</v>
      </c>
      <c r="C107" s="178"/>
      <c r="D107" s="182"/>
      <c r="E107" s="182"/>
      <c r="F107" s="182"/>
    </row>
    <row r="108" spans="2:6" ht="12.75" thickBot="1">
      <c r="B108" s="197" t="s">
        <v>43</v>
      </c>
      <c r="C108" s="178"/>
      <c r="D108" s="182"/>
      <c r="E108" s="182"/>
      <c r="F108" s="182"/>
    </row>
    <row r="109" spans="2:6" ht="12.75" thickBot="1">
      <c r="B109" s="198" t="s">
        <v>68</v>
      </c>
      <c r="C109" s="185">
        <v>8000000</v>
      </c>
      <c r="D109" s="185">
        <v>7620000</v>
      </c>
      <c r="E109" s="185">
        <v>7620000</v>
      </c>
      <c r="F109" s="185">
        <v>7620000</v>
      </c>
    </row>
    <row r="110" spans="2:6" ht="12.75" thickBot="1">
      <c r="B110" s="192" t="s">
        <v>83</v>
      </c>
      <c r="C110" s="191">
        <v>0</v>
      </c>
      <c r="D110" s="191">
        <v>0</v>
      </c>
      <c r="E110" s="191">
        <v>0</v>
      </c>
      <c r="F110" s="191">
        <v>0</v>
      </c>
    </row>
    <row r="111" spans="2:6" ht="12.75" thickBot="1">
      <c r="B111" s="192" t="s">
        <v>181</v>
      </c>
      <c r="C111" s="2023" t="s">
        <v>182</v>
      </c>
      <c r="D111" s="2024"/>
      <c r="E111" s="2024"/>
      <c r="F111" s="2025"/>
    </row>
    <row r="112" spans="2:6" ht="40.5" customHeight="1" thickBot="1">
      <c r="B112" s="193" t="s">
        <v>183</v>
      </c>
      <c r="C112" s="2003" t="s">
        <v>184</v>
      </c>
      <c r="D112" s="2004"/>
      <c r="E112" s="2004"/>
      <c r="F112" s="2005"/>
    </row>
    <row r="113" spans="2:6" ht="72" customHeight="1" thickBot="1">
      <c r="B113" s="165" t="s">
        <v>29</v>
      </c>
      <c r="C113" s="1989" t="s">
        <v>185</v>
      </c>
      <c r="D113" s="1990"/>
      <c r="E113" s="1990"/>
      <c r="F113" s="1991"/>
    </row>
    <row r="114" spans="2:6" ht="12.75" thickBot="1">
      <c r="B114" s="165" t="s">
        <v>31</v>
      </c>
      <c r="C114" s="2020" t="s">
        <v>186</v>
      </c>
      <c r="D114" s="2021"/>
      <c r="E114" s="2021"/>
      <c r="F114" s="2022"/>
    </row>
    <row r="115" spans="2:6">
      <c r="B115" s="2012"/>
      <c r="C115" s="167">
        <v>2025</v>
      </c>
      <c r="D115" s="167">
        <v>2026</v>
      </c>
      <c r="E115" s="167">
        <v>2027</v>
      </c>
      <c r="F115" s="167">
        <v>2028</v>
      </c>
    </row>
    <row r="116" spans="2:6" ht="12.75" thickBot="1">
      <c r="B116" s="2013"/>
      <c r="C116" s="169" t="s">
        <v>13</v>
      </c>
      <c r="D116" s="169" t="s">
        <v>14</v>
      </c>
      <c r="E116" s="169" t="s">
        <v>14</v>
      </c>
      <c r="F116" s="169" t="s">
        <v>14</v>
      </c>
    </row>
    <row r="117" spans="2:6" ht="12.75" thickBot="1">
      <c r="B117" s="165" t="s">
        <v>33</v>
      </c>
      <c r="C117" s="170">
        <v>350</v>
      </c>
      <c r="D117" s="170">
        <v>385</v>
      </c>
      <c r="E117" s="170">
        <v>423</v>
      </c>
      <c r="F117" s="170">
        <v>460</v>
      </c>
    </row>
    <row r="118" spans="2:6" ht="12.75" thickBot="1">
      <c r="B118" s="165" t="s">
        <v>214</v>
      </c>
      <c r="C118" s="199">
        <v>7880000</v>
      </c>
      <c r="D118" s="199">
        <v>8000000</v>
      </c>
      <c r="E118" s="199">
        <v>8000000</v>
      </c>
      <c r="F118" s="199">
        <v>8000000</v>
      </c>
    </row>
    <row r="119" spans="2:6" ht="12.75" thickBot="1">
      <c r="B119" s="165" t="s">
        <v>215</v>
      </c>
      <c r="C119" s="170"/>
      <c r="D119" s="170"/>
      <c r="E119" s="170"/>
      <c r="F119" s="170"/>
    </row>
    <row r="120" spans="2:6" ht="12.75" thickBot="1">
      <c r="B120" s="165" t="s">
        <v>37</v>
      </c>
      <c r="C120" s="137"/>
      <c r="D120" s="195"/>
      <c r="E120" s="195"/>
      <c r="F120" s="195"/>
    </row>
    <row r="121" spans="2:6" ht="12.75" thickBot="1">
      <c r="B121" s="165" t="s">
        <v>38</v>
      </c>
      <c r="C121" s="137"/>
      <c r="D121" s="195"/>
      <c r="E121" s="195"/>
      <c r="F121" s="195"/>
    </row>
    <row r="122" spans="2:6" ht="12.75" thickBot="1">
      <c r="B122" s="165" t="s">
        <v>39</v>
      </c>
      <c r="C122" s="137"/>
      <c r="D122" s="195"/>
      <c r="E122" s="195"/>
      <c r="F122" s="195"/>
    </row>
    <row r="123" spans="2:6" ht="12.75" thickBot="1">
      <c r="B123" s="2014" t="s">
        <v>187</v>
      </c>
      <c r="C123" s="2015"/>
      <c r="D123" s="2015"/>
      <c r="E123" s="2015"/>
      <c r="F123" s="2016"/>
    </row>
    <row r="124" spans="2:6">
      <c r="B124" s="2012"/>
      <c r="C124" s="167">
        <v>2025</v>
      </c>
      <c r="D124" s="167">
        <v>2026</v>
      </c>
      <c r="E124" s="167">
        <v>2027</v>
      </c>
      <c r="F124" s="167">
        <v>2028</v>
      </c>
    </row>
    <row r="125" spans="2:6" ht="12.75" thickBot="1">
      <c r="B125" s="2013"/>
      <c r="C125" s="169" t="s">
        <v>13</v>
      </c>
      <c r="D125" s="169" t="s">
        <v>14</v>
      </c>
      <c r="E125" s="169" t="s">
        <v>14</v>
      </c>
      <c r="F125" s="169" t="s">
        <v>14</v>
      </c>
    </row>
    <row r="126" spans="2:6" ht="12.75" thickBot="1">
      <c r="B126" s="173" t="s">
        <v>41</v>
      </c>
      <c r="C126" s="174">
        <v>0</v>
      </c>
      <c r="D126" s="174">
        <v>0</v>
      </c>
      <c r="E126" s="174">
        <v>0</v>
      </c>
      <c r="F126" s="174">
        <v>0</v>
      </c>
    </row>
    <row r="127" spans="2:6" ht="12.75" thickBot="1">
      <c r="B127" s="177" t="s">
        <v>42</v>
      </c>
      <c r="C127" s="182"/>
      <c r="D127" s="182"/>
      <c r="E127" s="182"/>
      <c r="F127" s="182">
        <v>0</v>
      </c>
    </row>
    <row r="128" spans="2:6" ht="12.75" thickBot="1">
      <c r="B128" s="177" t="s">
        <v>43</v>
      </c>
      <c r="C128" s="178"/>
      <c r="D128" s="180"/>
      <c r="E128" s="180"/>
      <c r="F128" s="180"/>
    </row>
    <row r="129" spans="2:6" ht="24.75" thickBot="1">
      <c r="B129" s="173" t="s">
        <v>79</v>
      </c>
      <c r="C129" s="174">
        <v>0</v>
      </c>
      <c r="D129" s="174">
        <v>0</v>
      </c>
      <c r="E129" s="174">
        <v>0</v>
      </c>
      <c r="F129" s="174">
        <v>0</v>
      </c>
    </row>
    <row r="130" spans="2:6" ht="12.75" thickBot="1">
      <c r="B130" s="177" t="s">
        <v>42</v>
      </c>
      <c r="C130" s="182"/>
      <c r="D130" s="182"/>
      <c r="E130" s="182"/>
      <c r="F130" s="182">
        <v>0</v>
      </c>
    </row>
    <row r="131" spans="2:6" ht="12.75" thickBot="1">
      <c r="B131" s="177" t="s">
        <v>43</v>
      </c>
      <c r="C131" s="178"/>
      <c r="D131" s="182"/>
      <c r="E131" s="182"/>
      <c r="F131" s="182"/>
    </row>
    <row r="132" spans="2:6" ht="12.75" thickBot="1">
      <c r="B132" s="173" t="s">
        <v>45</v>
      </c>
      <c r="C132" s="174">
        <v>7880000</v>
      </c>
      <c r="D132" s="174">
        <v>8000000</v>
      </c>
      <c r="E132" s="174">
        <v>8000000</v>
      </c>
      <c r="F132" s="174">
        <v>8000000</v>
      </c>
    </row>
    <row r="133" spans="2:6" ht="12.75" thickBot="1">
      <c r="B133" s="177" t="s">
        <v>42</v>
      </c>
      <c r="C133" s="196">
        <v>7880000</v>
      </c>
      <c r="D133" s="200">
        <v>8000000</v>
      </c>
      <c r="E133" s="200">
        <v>8000000</v>
      </c>
      <c r="F133" s="200">
        <v>8000000</v>
      </c>
    </row>
    <row r="134" spans="2:6" ht="12.75" thickBot="1">
      <c r="B134" s="177" t="s">
        <v>43</v>
      </c>
      <c r="C134" s="178"/>
      <c r="D134" s="182"/>
      <c r="E134" s="182"/>
      <c r="F134" s="182"/>
    </row>
    <row r="135" spans="2:6" ht="12.75" thickBot="1">
      <c r="B135" s="173" t="s">
        <v>46</v>
      </c>
      <c r="C135" s="174">
        <v>0</v>
      </c>
      <c r="D135" s="174">
        <v>0</v>
      </c>
      <c r="E135" s="174">
        <v>0</v>
      </c>
      <c r="F135" s="174">
        <v>0</v>
      </c>
    </row>
    <row r="136" spans="2:6" ht="12.75" thickBot="1">
      <c r="B136" s="177" t="s">
        <v>42</v>
      </c>
      <c r="C136" s="178"/>
      <c r="D136" s="182"/>
      <c r="E136" s="182"/>
      <c r="F136" s="182"/>
    </row>
    <row r="137" spans="2:6" ht="12.75" thickBot="1">
      <c r="B137" s="177" t="s">
        <v>43</v>
      </c>
      <c r="C137" s="178"/>
      <c r="D137" s="182"/>
      <c r="E137" s="182"/>
      <c r="F137" s="182"/>
    </row>
    <row r="138" spans="2:6" ht="12.75" thickBot="1">
      <c r="B138" s="173" t="s">
        <v>47</v>
      </c>
      <c r="C138" s="174">
        <v>0</v>
      </c>
      <c r="D138" s="174">
        <v>0</v>
      </c>
      <c r="E138" s="174">
        <v>0</v>
      </c>
      <c r="F138" s="174">
        <v>0</v>
      </c>
    </row>
    <row r="139" spans="2:6" ht="12.75" thickBot="1">
      <c r="B139" s="177" t="s">
        <v>42</v>
      </c>
      <c r="C139" s="178"/>
      <c r="D139" s="182"/>
      <c r="E139" s="182"/>
      <c r="F139" s="182"/>
    </row>
    <row r="140" spans="2:6" ht="12.75" thickBot="1">
      <c r="B140" s="177" t="s">
        <v>43</v>
      </c>
      <c r="C140" s="178"/>
      <c r="D140" s="182"/>
      <c r="E140" s="182"/>
      <c r="F140" s="182"/>
    </row>
    <row r="141" spans="2:6" ht="12.75" thickBot="1">
      <c r="B141" s="173" t="s">
        <v>48</v>
      </c>
      <c r="C141" s="174">
        <v>0</v>
      </c>
      <c r="D141" s="174">
        <v>0</v>
      </c>
      <c r="E141" s="174">
        <v>0</v>
      </c>
      <c r="F141" s="174">
        <v>0</v>
      </c>
    </row>
    <row r="142" spans="2:6" ht="12.75" thickBot="1">
      <c r="B142" s="177" t="s">
        <v>42</v>
      </c>
      <c r="C142" s="178"/>
      <c r="D142" s="182"/>
      <c r="E142" s="182"/>
      <c r="F142" s="182"/>
    </row>
    <row r="143" spans="2:6" ht="12.75" thickBot="1">
      <c r="B143" s="177" t="s">
        <v>43</v>
      </c>
      <c r="C143" s="178"/>
      <c r="D143" s="182"/>
      <c r="E143" s="182"/>
      <c r="F143" s="182"/>
    </row>
    <row r="144" spans="2:6" ht="24.75" thickBot="1">
      <c r="B144" s="173" t="s">
        <v>49</v>
      </c>
      <c r="C144" s="174">
        <v>0</v>
      </c>
      <c r="D144" s="174">
        <v>0</v>
      </c>
      <c r="E144" s="201"/>
      <c r="F144" s="201"/>
    </row>
    <row r="145" spans="2:6" ht="12.75" thickBot="1">
      <c r="B145" s="177" t="s">
        <v>42</v>
      </c>
      <c r="C145" s="178"/>
      <c r="D145" s="182"/>
      <c r="E145" s="182"/>
      <c r="F145" s="182"/>
    </row>
    <row r="146" spans="2:6" ht="12.75" thickBot="1">
      <c r="B146" s="177" t="s">
        <v>43</v>
      </c>
      <c r="C146" s="178"/>
      <c r="D146" s="182"/>
      <c r="E146" s="182"/>
      <c r="F146" s="182"/>
    </row>
    <row r="147" spans="2:6" ht="12.75" thickBot="1">
      <c r="B147" s="202" t="s">
        <v>72</v>
      </c>
      <c r="C147" s="185">
        <v>7880000</v>
      </c>
      <c r="D147" s="185">
        <v>8000000</v>
      </c>
      <c r="E147" s="185">
        <v>8000000</v>
      </c>
      <c r="F147" s="185">
        <v>8000000</v>
      </c>
    </row>
    <row r="148" spans="2:6" ht="12.75" thickBot="1">
      <c r="B148" s="192" t="s">
        <v>83</v>
      </c>
      <c r="C148" s="191">
        <v>0</v>
      </c>
      <c r="D148" s="191">
        <v>0</v>
      </c>
      <c r="E148" s="191">
        <v>0</v>
      </c>
      <c r="F148" s="191">
        <v>0</v>
      </c>
    </row>
    <row r="149" spans="2:6" ht="12.75" thickBot="1">
      <c r="B149" s="2029" t="s">
        <v>112</v>
      </c>
      <c r="C149" s="2030"/>
      <c r="D149" s="2030"/>
      <c r="E149" s="2030"/>
      <c r="F149" s="2031"/>
    </row>
    <row r="150" spans="2:6" ht="12.75" thickBot="1">
      <c r="B150" s="2029" t="s">
        <v>113</v>
      </c>
      <c r="C150" s="2030"/>
      <c r="D150" s="2030"/>
      <c r="E150" s="2030"/>
      <c r="F150" s="2031"/>
    </row>
    <row r="151" spans="2:6" ht="24.75" thickBot="1">
      <c r="B151" s="164" t="s">
        <v>114</v>
      </c>
      <c r="C151" s="2032" t="s">
        <v>188</v>
      </c>
      <c r="D151" s="2033"/>
      <c r="E151" s="2034"/>
      <c r="F151" s="2035"/>
    </row>
    <row r="152" spans="2:6" ht="36.75" thickBot="1">
      <c r="B152" s="164" t="s">
        <v>116</v>
      </c>
      <c r="C152" s="203" t="s">
        <v>189</v>
      </c>
      <c r="D152" s="204" t="s">
        <v>55</v>
      </c>
      <c r="E152" s="2036" t="s">
        <v>190</v>
      </c>
      <c r="F152" s="2037"/>
    </row>
    <row r="153" spans="2:6" ht="12.75" thickBot="1">
      <c r="B153" s="205"/>
      <c r="C153" s="2038"/>
      <c r="D153" s="2039"/>
      <c r="E153" s="2040"/>
      <c r="F153" s="2041"/>
    </row>
    <row r="154" spans="2:6" ht="162.75" customHeight="1" thickBot="1">
      <c r="B154" s="165" t="s">
        <v>29</v>
      </c>
      <c r="C154" s="2042" t="s">
        <v>191</v>
      </c>
      <c r="D154" s="2043"/>
      <c r="E154" s="2043"/>
      <c r="F154" s="2044"/>
    </row>
    <row r="155" spans="2:6" ht="17.25" customHeight="1" thickBot="1">
      <c r="B155" s="165" t="s">
        <v>31</v>
      </c>
      <c r="C155" s="2045" t="s">
        <v>3246</v>
      </c>
      <c r="D155" s="2046"/>
      <c r="E155" s="2046"/>
      <c r="F155" s="2047"/>
    </row>
    <row r="156" spans="2:6">
      <c r="B156" s="2012"/>
      <c r="C156" s="167">
        <v>2025</v>
      </c>
      <c r="D156" s="167">
        <v>2026</v>
      </c>
      <c r="E156" s="167">
        <v>2027</v>
      </c>
      <c r="F156" s="167">
        <v>2028</v>
      </c>
    </row>
    <row r="157" spans="2:6" ht="12.75" thickBot="1">
      <c r="B157" s="2013"/>
      <c r="C157" s="169" t="s">
        <v>13</v>
      </c>
      <c r="D157" s="169" t="s">
        <v>14</v>
      </c>
      <c r="E157" s="169" t="s">
        <v>14</v>
      </c>
      <c r="F157" s="169" t="s">
        <v>14</v>
      </c>
    </row>
    <row r="158" spans="2:6" ht="12.75" thickBot="1">
      <c r="B158" s="165" t="s">
        <v>33</v>
      </c>
      <c r="C158" s="170">
        <v>1</v>
      </c>
      <c r="D158" s="170">
        <v>1</v>
      </c>
      <c r="E158" s="170">
        <v>1</v>
      </c>
      <c r="F158" s="170">
        <v>1</v>
      </c>
    </row>
    <row r="159" spans="2:6" ht="12.75" thickBot="1">
      <c r="B159" s="165" t="s">
        <v>214</v>
      </c>
      <c r="C159" s="170">
        <v>10300000</v>
      </c>
      <c r="D159" s="170">
        <v>10300000</v>
      </c>
      <c r="E159" s="170">
        <v>43000000</v>
      </c>
      <c r="F159" s="170">
        <v>36986000</v>
      </c>
    </row>
    <row r="160" spans="2:6" ht="12.75" thickBot="1">
      <c r="B160" s="165" t="s">
        <v>215</v>
      </c>
      <c r="C160" s="170">
        <v>103000000</v>
      </c>
      <c r="D160" s="170">
        <v>103000000</v>
      </c>
      <c r="E160" s="170">
        <v>43000000</v>
      </c>
      <c r="F160" s="170">
        <v>36986000</v>
      </c>
    </row>
    <row r="161" spans="2:6" ht="12.75" thickBot="1">
      <c r="B161" s="165" t="s">
        <v>37</v>
      </c>
      <c r="C161" s="137" t="s">
        <v>110</v>
      </c>
      <c r="D161" s="195"/>
      <c r="E161" s="195"/>
      <c r="F161" s="195"/>
    </row>
    <row r="162" spans="2:6" ht="12.75" thickBot="1">
      <c r="B162" s="165" t="s">
        <v>38</v>
      </c>
      <c r="C162" s="137" t="s">
        <v>110</v>
      </c>
      <c r="D162" s="195"/>
      <c r="E162" s="195"/>
      <c r="F162" s="195"/>
    </row>
    <row r="163" spans="2:6" ht="12.75" thickBot="1">
      <c r="B163" s="165" t="s">
        <v>39</v>
      </c>
      <c r="C163" s="137" t="s">
        <v>110</v>
      </c>
      <c r="D163" s="195"/>
      <c r="E163" s="195"/>
      <c r="F163" s="195"/>
    </row>
    <row r="164" spans="2:6" ht="12.75" thickBot="1">
      <c r="B164" s="2014" t="s">
        <v>192</v>
      </c>
      <c r="C164" s="2015"/>
      <c r="D164" s="2015"/>
      <c r="E164" s="2015"/>
      <c r="F164" s="2016"/>
    </row>
    <row r="165" spans="2:6">
      <c r="B165" s="2012"/>
      <c r="C165" s="167">
        <v>2025</v>
      </c>
      <c r="D165" s="167">
        <v>2026</v>
      </c>
      <c r="E165" s="167">
        <v>2027</v>
      </c>
      <c r="F165" s="167">
        <v>2028</v>
      </c>
    </row>
    <row r="166" spans="2:6" ht="12.75" thickBot="1">
      <c r="B166" s="2013"/>
      <c r="C166" s="169" t="s">
        <v>13</v>
      </c>
      <c r="D166" s="169" t="s">
        <v>14</v>
      </c>
      <c r="E166" s="169" t="s">
        <v>14</v>
      </c>
      <c r="F166" s="169" t="s">
        <v>14</v>
      </c>
    </row>
    <row r="167" spans="2:6" ht="12.75" thickBot="1">
      <c r="B167" s="173" t="s">
        <v>59</v>
      </c>
      <c r="C167" s="220">
        <v>10300000</v>
      </c>
      <c r="D167" s="220">
        <v>10300000</v>
      </c>
      <c r="E167" s="174">
        <v>43000000</v>
      </c>
      <c r="F167" s="174">
        <v>36986000</v>
      </c>
    </row>
    <row r="168" spans="2:6" ht="12.75" thickBot="1">
      <c r="B168" s="177" t="s">
        <v>42</v>
      </c>
      <c r="C168" s="182"/>
      <c r="D168" s="182"/>
      <c r="E168" s="182"/>
      <c r="F168" s="182"/>
    </row>
    <row r="169" spans="2:6" ht="12.75" thickBot="1">
      <c r="B169" s="177" t="s">
        <v>60</v>
      </c>
      <c r="C169" s="174">
        <v>93000000</v>
      </c>
      <c r="D169" s="174">
        <v>93000000</v>
      </c>
      <c r="E169" s="174">
        <v>33000000</v>
      </c>
      <c r="F169" s="174">
        <v>26986000</v>
      </c>
    </row>
    <row r="170" spans="2:6" ht="12.75" thickBot="1">
      <c r="B170" s="177" t="s">
        <v>61</v>
      </c>
      <c r="C170" s="182"/>
      <c r="D170" s="200"/>
      <c r="E170" s="200"/>
      <c r="F170" s="206"/>
    </row>
    <row r="171" spans="2:6" ht="12.75" thickBot="1">
      <c r="B171" s="177" t="s">
        <v>62</v>
      </c>
      <c r="C171" s="174">
        <v>10000000</v>
      </c>
      <c r="D171" s="174">
        <v>10000000</v>
      </c>
      <c r="E171" s="174">
        <v>10000000</v>
      </c>
      <c r="F171" s="174">
        <v>10000000</v>
      </c>
    </row>
    <row r="172" spans="2:6" ht="12.75" thickBot="1">
      <c r="B172" s="173" t="s">
        <v>63</v>
      </c>
      <c r="C172" s="185">
        <v>0</v>
      </c>
      <c r="D172" s="185">
        <v>0</v>
      </c>
      <c r="E172" s="185">
        <v>0</v>
      </c>
      <c r="F172" s="185">
        <v>0</v>
      </c>
    </row>
    <row r="173" spans="2:6" ht="12.75" thickBot="1">
      <c r="B173" s="177" t="s">
        <v>42</v>
      </c>
      <c r="C173" s="178"/>
      <c r="D173" s="182"/>
      <c r="E173" s="182"/>
      <c r="F173" s="182"/>
    </row>
    <row r="174" spans="2:6" ht="12.75" thickBot="1">
      <c r="B174" s="177" t="s">
        <v>60</v>
      </c>
      <c r="C174" s="178"/>
      <c r="D174" s="182"/>
      <c r="E174" s="182"/>
      <c r="F174" s="182"/>
    </row>
    <row r="175" spans="2:6" ht="12.75" thickBot="1">
      <c r="B175" s="177" t="s">
        <v>61</v>
      </c>
      <c r="C175" s="178"/>
      <c r="D175" s="182"/>
      <c r="E175" s="182"/>
      <c r="F175" s="182"/>
    </row>
    <row r="176" spans="2:6" ht="12.75" thickBot="1">
      <c r="B176" s="177" t="s">
        <v>62</v>
      </c>
      <c r="C176" s="178"/>
      <c r="D176" s="182"/>
      <c r="E176" s="182"/>
      <c r="F176" s="182"/>
    </row>
    <row r="177" spans="2:6" ht="12.75" thickBot="1">
      <c r="B177" s="207" t="s">
        <v>64</v>
      </c>
      <c r="C177" s="185">
        <v>103000000</v>
      </c>
      <c r="D177" s="185">
        <v>103000000</v>
      </c>
      <c r="E177" s="185">
        <v>43000000</v>
      </c>
      <c r="F177" s="185">
        <v>36986000</v>
      </c>
    </row>
    <row r="178" spans="2:6" ht="12.75" thickBot="1">
      <c r="B178" s="192" t="s">
        <v>83</v>
      </c>
      <c r="C178" s="191">
        <v>0</v>
      </c>
      <c r="D178" s="191">
        <v>0</v>
      </c>
      <c r="E178" s="191">
        <v>0</v>
      </c>
      <c r="F178" s="191">
        <v>0</v>
      </c>
    </row>
    <row r="179" spans="2:6" ht="12.75" thickBot="1">
      <c r="B179" s="1579"/>
      <c r="C179" s="1580"/>
      <c r="D179" s="1580"/>
      <c r="E179" s="1580"/>
      <c r="F179" s="1580"/>
    </row>
    <row r="180" spans="2:6" ht="36.75" thickBot="1">
      <c r="B180" s="1565" t="s">
        <v>76</v>
      </c>
      <c r="C180" s="1566">
        <f t="shared" ref="C180:E180" si="1">C177+C147+C109+C71</f>
        <v>245863000</v>
      </c>
      <c r="D180" s="1566">
        <f t="shared" si="1"/>
        <v>251933000</v>
      </c>
      <c r="E180" s="1566">
        <f t="shared" si="1"/>
        <v>192240000</v>
      </c>
      <c r="F180" s="1566">
        <f>F177+F147+F109+F71</f>
        <v>186937000</v>
      </c>
    </row>
    <row r="181" spans="2:6" ht="24.75" thickBot="1">
      <c r="B181" s="1565" t="s">
        <v>77</v>
      </c>
      <c r="C181" s="1566">
        <f>C182+C185+C188+C203</f>
        <v>245863000</v>
      </c>
      <c r="D181" s="1566">
        <f>D182+D185+D188+D203</f>
        <v>251933000</v>
      </c>
      <c r="E181" s="1566">
        <f t="shared" ref="E181:F181" si="2">E182+E185+E188+E203</f>
        <v>192240000</v>
      </c>
      <c r="F181" s="1566">
        <f t="shared" si="2"/>
        <v>186937000</v>
      </c>
    </row>
    <row r="182" spans="2:6" ht="12.75" thickBot="1">
      <c r="B182" s="173" t="s">
        <v>41</v>
      </c>
      <c r="C182" s="210">
        <v>107177000</v>
      </c>
      <c r="D182" s="210">
        <v>112277000</v>
      </c>
      <c r="E182" s="210">
        <v>112584000</v>
      </c>
      <c r="F182" s="210">
        <v>113084000</v>
      </c>
    </row>
    <row r="183" spans="2:6" ht="12.75" thickBot="1">
      <c r="B183" s="177" t="s">
        <v>42</v>
      </c>
      <c r="C183" s="178">
        <v>107177000</v>
      </c>
      <c r="D183" s="178">
        <v>112277000</v>
      </c>
      <c r="E183" s="178">
        <v>112584000</v>
      </c>
      <c r="F183" s="178">
        <v>113084000</v>
      </c>
    </row>
    <row r="184" spans="2:6" ht="12.75" thickBot="1">
      <c r="B184" s="177" t="s">
        <v>78</v>
      </c>
      <c r="C184" s="178">
        <v>0</v>
      </c>
      <c r="D184" s="178">
        <v>0</v>
      </c>
      <c r="E184" s="178">
        <v>0</v>
      </c>
      <c r="F184" s="178">
        <v>0</v>
      </c>
    </row>
    <row r="185" spans="2:6" ht="24.75" thickBot="1">
      <c r="B185" s="173" t="s">
        <v>79</v>
      </c>
      <c r="C185" s="210">
        <v>17186000</v>
      </c>
      <c r="D185" s="210">
        <v>18036000</v>
      </c>
      <c r="E185" s="210">
        <v>18036000</v>
      </c>
      <c r="F185" s="210">
        <v>18247000</v>
      </c>
    </row>
    <row r="186" spans="2:6" ht="12.75" thickBot="1">
      <c r="B186" s="177" t="s">
        <v>42</v>
      </c>
      <c r="C186" s="182">
        <v>17186000</v>
      </c>
      <c r="D186" s="182">
        <v>18036000</v>
      </c>
      <c r="E186" s="182">
        <v>18036000</v>
      </c>
      <c r="F186" s="182">
        <v>18247000</v>
      </c>
    </row>
    <row r="187" spans="2:6" ht="12.75" thickBot="1">
      <c r="B187" s="177" t="s">
        <v>78</v>
      </c>
      <c r="C187" s="182">
        <v>0</v>
      </c>
      <c r="D187" s="182">
        <v>0</v>
      </c>
      <c r="E187" s="182">
        <v>0</v>
      </c>
      <c r="F187" s="182">
        <v>0</v>
      </c>
    </row>
    <row r="188" spans="2:6" ht="12.75" thickBot="1">
      <c r="B188" s="173" t="s">
        <v>45</v>
      </c>
      <c r="C188" s="210">
        <v>18500000</v>
      </c>
      <c r="D188" s="210">
        <v>18620000</v>
      </c>
      <c r="E188" s="210">
        <v>18620000</v>
      </c>
      <c r="F188" s="210">
        <v>18620000</v>
      </c>
    </row>
    <row r="189" spans="2:6" ht="12.75" thickBot="1">
      <c r="B189" s="177" t="s">
        <v>42</v>
      </c>
      <c r="C189" s="178">
        <v>18500000</v>
      </c>
      <c r="D189" s="178">
        <v>18620000</v>
      </c>
      <c r="E189" s="178">
        <v>18620000</v>
      </c>
      <c r="F189" s="178">
        <v>18620000</v>
      </c>
    </row>
    <row r="190" spans="2:6" ht="12.75" thickBot="1">
      <c r="B190" s="177" t="s">
        <v>78</v>
      </c>
      <c r="C190" s="178">
        <v>0</v>
      </c>
      <c r="D190" s="178">
        <v>0</v>
      </c>
      <c r="E190" s="178">
        <v>0</v>
      </c>
      <c r="F190" s="178">
        <v>0</v>
      </c>
    </row>
    <row r="191" spans="2:6" ht="12.75" thickBot="1">
      <c r="B191" s="173" t="s">
        <v>46</v>
      </c>
      <c r="C191" s="210">
        <v>0</v>
      </c>
      <c r="D191" s="210">
        <v>0</v>
      </c>
      <c r="E191" s="210">
        <v>0</v>
      </c>
      <c r="F191" s="210">
        <v>0</v>
      </c>
    </row>
    <row r="192" spans="2:6" ht="12.75" thickBot="1">
      <c r="B192" s="177" t="s">
        <v>42</v>
      </c>
      <c r="C192" s="182">
        <v>0</v>
      </c>
      <c r="D192" s="182">
        <v>0</v>
      </c>
      <c r="E192" s="182">
        <v>0</v>
      </c>
      <c r="F192" s="182">
        <v>0</v>
      </c>
    </row>
    <row r="193" spans="2:6" ht="12.75" thickBot="1">
      <c r="B193" s="177" t="s">
        <v>78</v>
      </c>
      <c r="C193" s="178">
        <v>0</v>
      </c>
      <c r="D193" s="178">
        <v>0</v>
      </c>
      <c r="E193" s="178">
        <v>0</v>
      </c>
      <c r="F193" s="178">
        <v>0</v>
      </c>
    </row>
    <row r="194" spans="2:6" ht="12.75" thickBot="1">
      <c r="B194" s="173" t="s">
        <v>47</v>
      </c>
      <c r="C194" s="210">
        <v>0</v>
      </c>
      <c r="D194" s="210">
        <v>0</v>
      </c>
      <c r="E194" s="210">
        <v>0</v>
      </c>
      <c r="F194" s="210">
        <v>0</v>
      </c>
    </row>
    <row r="195" spans="2:6" ht="12.75" thickBot="1">
      <c r="B195" s="177" t="s">
        <v>42</v>
      </c>
      <c r="C195" s="182">
        <v>0</v>
      </c>
      <c r="D195" s="182">
        <v>0</v>
      </c>
      <c r="E195" s="182">
        <v>0</v>
      </c>
      <c r="F195" s="182">
        <v>0</v>
      </c>
    </row>
    <row r="196" spans="2:6" ht="12.75" thickBot="1">
      <c r="B196" s="177" t="s">
        <v>78</v>
      </c>
      <c r="C196" s="178">
        <v>0</v>
      </c>
      <c r="D196" s="178">
        <v>0</v>
      </c>
      <c r="E196" s="178">
        <v>0</v>
      </c>
      <c r="F196" s="178">
        <v>0</v>
      </c>
    </row>
    <row r="197" spans="2:6" ht="12.75" thickBot="1">
      <c r="B197" s="173" t="s">
        <v>48</v>
      </c>
      <c r="C197" s="210">
        <v>0</v>
      </c>
      <c r="D197" s="210">
        <v>0</v>
      </c>
      <c r="E197" s="210">
        <v>0</v>
      </c>
      <c r="F197" s="210">
        <v>0</v>
      </c>
    </row>
    <row r="198" spans="2:6" ht="12.75" thickBot="1">
      <c r="B198" s="177" t="s">
        <v>42</v>
      </c>
      <c r="C198" s="182">
        <v>0</v>
      </c>
      <c r="D198" s="182">
        <v>0</v>
      </c>
      <c r="E198" s="182">
        <v>0</v>
      </c>
      <c r="F198" s="182">
        <v>0</v>
      </c>
    </row>
    <row r="199" spans="2:6" ht="12.75" thickBot="1">
      <c r="B199" s="177" t="s">
        <v>78</v>
      </c>
      <c r="C199" s="178">
        <v>0</v>
      </c>
      <c r="D199" s="178">
        <v>0</v>
      </c>
      <c r="E199" s="178">
        <v>0</v>
      </c>
      <c r="F199" s="178">
        <v>0</v>
      </c>
    </row>
    <row r="200" spans="2:6" ht="24.75" thickBot="1">
      <c r="B200" s="173" t="s">
        <v>49</v>
      </c>
      <c r="C200" s="210">
        <v>0</v>
      </c>
      <c r="D200" s="210">
        <v>0</v>
      </c>
      <c r="E200" s="210">
        <v>0</v>
      </c>
      <c r="F200" s="210">
        <v>0</v>
      </c>
    </row>
    <row r="201" spans="2:6" ht="12.75" thickBot="1">
      <c r="B201" s="177" t="s">
        <v>42</v>
      </c>
      <c r="C201" s="182"/>
      <c r="D201" s="182">
        <v>0</v>
      </c>
      <c r="E201" s="182">
        <v>0</v>
      </c>
      <c r="F201" s="182">
        <v>0</v>
      </c>
    </row>
    <row r="202" spans="2:6" ht="12.75" thickBot="1">
      <c r="B202" s="177" t="s">
        <v>78</v>
      </c>
      <c r="C202" s="178">
        <v>0</v>
      </c>
      <c r="D202" s="178">
        <v>0</v>
      </c>
      <c r="E202" s="178">
        <v>0</v>
      </c>
      <c r="F202" s="178">
        <v>0</v>
      </c>
    </row>
    <row r="203" spans="2:6" ht="12.75" thickBot="1">
      <c r="B203" s="173" t="s">
        <v>80</v>
      </c>
      <c r="C203" s="210">
        <v>103000000</v>
      </c>
      <c r="D203" s="210">
        <v>103000000</v>
      </c>
      <c r="E203" s="210">
        <v>43000000</v>
      </c>
      <c r="F203" s="210">
        <v>36986000</v>
      </c>
    </row>
    <row r="204" spans="2:6" ht="12.75" thickBot="1">
      <c r="B204" s="177" t="s">
        <v>42</v>
      </c>
      <c r="C204" s="210"/>
      <c r="D204" s="210"/>
      <c r="E204" s="210"/>
      <c r="F204" s="210"/>
    </row>
    <row r="205" spans="2:6" ht="12.75" thickBot="1">
      <c r="B205" s="177" t="s">
        <v>81</v>
      </c>
      <c r="C205" s="210">
        <v>93000000</v>
      </c>
      <c r="D205" s="210">
        <v>93000000</v>
      </c>
      <c r="E205" s="210">
        <v>33000000</v>
      </c>
      <c r="F205" s="210">
        <v>26986000</v>
      </c>
    </row>
    <row r="206" spans="2:6" ht="12.75" thickBot="1">
      <c r="B206" s="177" t="s">
        <v>61</v>
      </c>
      <c r="C206" s="210"/>
      <c r="D206" s="210"/>
      <c r="E206" s="210"/>
      <c r="F206" s="210"/>
    </row>
    <row r="207" spans="2:6" ht="12.75" thickBot="1">
      <c r="B207" s="177" t="s">
        <v>62</v>
      </c>
      <c r="C207" s="210">
        <v>10000000</v>
      </c>
      <c r="D207" s="210">
        <v>10000000</v>
      </c>
      <c r="E207" s="210">
        <v>10000000</v>
      </c>
      <c r="F207" s="210">
        <v>10000000</v>
      </c>
    </row>
    <row r="208" spans="2:6" ht="12.75" thickBot="1">
      <c r="B208" s="173" t="s">
        <v>82</v>
      </c>
      <c r="C208" s="174">
        <v>0</v>
      </c>
      <c r="D208" s="174">
        <v>0</v>
      </c>
      <c r="E208" s="174">
        <v>0</v>
      </c>
      <c r="F208" s="174">
        <v>0</v>
      </c>
    </row>
    <row r="209" spans="2:6" ht="12.75" thickBot="1">
      <c r="B209" s="177" t="s">
        <v>42</v>
      </c>
      <c r="C209" s="174"/>
      <c r="D209" s="174"/>
      <c r="E209" s="174"/>
      <c r="F209" s="174"/>
    </row>
    <row r="210" spans="2:6" ht="12.75" thickBot="1">
      <c r="B210" s="177" t="s">
        <v>81</v>
      </c>
      <c r="C210" s="174">
        <v>0</v>
      </c>
      <c r="D210" s="174"/>
      <c r="E210" s="174"/>
      <c r="F210" s="174"/>
    </row>
    <row r="211" spans="2:6" ht="12.75" thickBot="1">
      <c r="B211" s="177" t="s">
        <v>61</v>
      </c>
      <c r="C211" s="174"/>
      <c r="D211" s="174"/>
      <c r="E211" s="174"/>
      <c r="F211" s="174"/>
    </row>
    <row r="212" spans="2:6" ht="12.75" thickBot="1">
      <c r="B212" s="177" t="s">
        <v>62</v>
      </c>
      <c r="C212" s="174">
        <v>0</v>
      </c>
      <c r="D212" s="174"/>
      <c r="E212" s="174"/>
      <c r="F212" s="174"/>
    </row>
    <row r="213" spans="2:6" ht="12.75" thickBot="1">
      <c r="B213" s="192" t="s">
        <v>83</v>
      </c>
      <c r="C213" s="191">
        <f>C203+C188+C185+C182</f>
        <v>245863000</v>
      </c>
      <c r="D213" s="191">
        <f t="shared" ref="D213:F213" si="3">D203+D188+D185+D182</f>
        <v>251933000</v>
      </c>
      <c r="E213" s="191">
        <f t="shared" si="3"/>
        <v>192240000</v>
      </c>
      <c r="F213" s="191">
        <f t="shared" si="3"/>
        <v>186937000</v>
      </c>
    </row>
    <row r="214" spans="2:6" ht="12.75" thickBot="1">
      <c r="B214" s="211"/>
      <c r="C214" s="212"/>
      <c r="D214" s="212"/>
      <c r="E214" s="212"/>
      <c r="F214" s="212"/>
    </row>
    <row r="215" spans="2:6">
      <c r="B215" s="213" t="s">
        <v>84</v>
      </c>
      <c r="C215" s="214"/>
      <c r="D215" s="1978" t="s">
        <v>87</v>
      </c>
      <c r="E215" s="213" t="s">
        <v>84</v>
      </c>
      <c r="F215" s="214"/>
    </row>
    <row r="216" spans="2:6">
      <c r="B216" s="215" t="s">
        <v>85</v>
      </c>
      <c r="C216" s="216"/>
      <c r="D216" s="1979"/>
      <c r="E216" s="215" t="s">
        <v>85</v>
      </c>
      <c r="F216" s="216"/>
    </row>
    <row r="217" spans="2:6" ht="12.75" thickBot="1">
      <c r="B217" s="217" t="s">
        <v>86</v>
      </c>
      <c r="C217" s="218"/>
      <c r="D217" s="1980"/>
      <c r="E217" s="217" t="s">
        <v>86</v>
      </c>
      <c r="F217" s="218"/>
    </row>
    <row r="218" spans="2:6" ht="12.75" thickBot="1">
      <c r="B218" s="130"/>
      <c r="C218" s="131"/>
      <c r="D218" s="129"/>
      <c r="E218" s="130"/>
      <c r="F218" s="130"/>
    </row>
    <row r="219" spans="2:6" ht="12.75" thickBot="1">
      <c r="B219" s="2026" t="s">
        <v>89</v>
      </c>
      <c r="C219" s="2027"/>
      <c r="D219" s="2027"/>
      <c r="E219" s="2027"/>
      <c r="F219" s="2028"/>
    </row>
    <row r="221" spans="2:6">
      <c r="D221" s="219"/>
      <c r="E221" s="219"/>
      <c r="F221" s="219"/>
    </row>
  </sheetData>
  <mergeCells count="42">
    <mergeCell ref="B219:F219"/>
    <mergeCell ref="B149:F149"/>
    <mergeCell ref="B150:F150"/>
    <mergeCell ref="C151:F151"/>
    <mergeCell ref="E152:F152"/>
    <mergeCell ref="C153:F153"/>
    <mergeCell ref="C154:F154"/>
    <mergeCell ref="C155:F155"/>
    <mergeCell ref="B156:B157"/>
    <mergeCell ref="B164:F164"/>
    <mergeCell ref="B165:B166"/>
    <mergeCell ref="D215:D217"/>
    <mergeCell ref="B124:B125"/>
    <mergeCell ref="C75:F75"/>
    <mergeCell ref="C76:F76"/>
    <mergeCell ref="B77:B78"/>
    <mergeCell ref="B85:F85"/>
    <mergeCell ref="B86:B87"/>
    <mergeCell ref="C111:F111"/>
    <mergeCell ref="C112:F112"/>
    <mergeCell ref="C113:F113"/>
    <mergeCell ref="C114:F114"/>
    <mergeCell ref="B115:B116"/>
    <mergeCell ref="B123:F123"/>
    <mergeCell ref="C74:F74"/>
    <mergeCell ref="C12:F12"/>
    <mergeCell ref="B13:B14"/>
    <mergeCell ref="C17:F17"/>
    <mergeCell ref="B18:F18"/>
    <mergeCell ref="C36:F36"/>
    <mergeCell ref="C37:F37"/>
    <mergeCell ref="C38:F38"/>
    <mergeCell ref="B39:B40"/>
    <mergeCell ref="B47:F47"/>
    <mergeCell ref="B48:B49"/>
    <mergeCell ref="C73:F73"/>
    <mergeCell ref="B9:F11"/>
    <mergeCell ref="B3:F3"/>
    <mergeCell ref="C5:F5"/>
    <mergeCell ref="C6:F6"/>
    <mergeCell ref="C7:F7"/>
    <mergeCell ref="B8:F8"/>
  </mergeCell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FA39-3ACF-4701-BC03-0FE78FC55967}">
  <dimension ref="A1:J352"/>
  <sheetViews>
    <sheetView zoomScaleNormal="100" workbookViewId="0"/>
  </sheetViews>
  <sheetFormatPr defaultRowHeight="15"/>
  <cols>
    <col min="1" max="1" width="9" customWidth="1"/>
    <col min="2" max="2" width="9.7109375" hidden="1" customWidth="1"/>
    <col min="3" max="3" width="28.28515625" customWidth="1"/>
    <col min="4" max="5" width="18.85546875" customWidth="1"/>
    <col min="6" max="6" width="19.7109375" customWidth="1"/>
    <col min="7" max="7" width="24.140625" customWidth="1"/>
    <col min="8" max="8" width="18.28515625" customWidth="1"/>
    <col min="9" max="9" width="10.7109375" customWidth="1"/>
    <col min="10" max="10" width="17.42578125" customWidth="1"/>
  </cols>
  <sheetData>
    <row r="1" spans="1:10" ht="47.25" customHeight="1">
      <c r="A1" s="221"/>
      <c r="B1" s="221"/>
      <c r="C1" s="1623" t="s">
        <v>0</v>
      </c>
      <c r="D1" s="1624"/>
      <c r="E1" s="1624"/>
      <c r="F1" s="1624"/>
      <c r="G1" s="1624"/>
      <c r="H1" s="221"/>
      <c r="I1" s="221"/>
      <c r="J1" s="221"/>
    </row>
    <row r="2" spans="1:10" ht="37.5" customHeight="1">
      <c r="A2" s="221"/>
      <c r="B2" s="221"/>
      <c r="C2" s="1625" t="s">
        <v>193</v>
      </c>
      <c r="D2" s="1626"/>
      <c r="E2" s="1626"/>
      <c r="F2" s="1626"/>
      <c r="G2" s="1626"/>
      <c r="H2" s="221"/>
      <c r="I2" s="221"/>
      <c r="J2" s="221"/>
    </row>
    <row r="3" spans="1:10" ht="17.25" customHeight="1">
      <c r="A3" s="221"/>
      <c r="B3" s="221"/>
      <c r="C3" s="222" t="s">
        <v>194</v>
      </c>
      <c r="D3" s="1621" t="s">
        <v>195</v>
      </c>
      <c r="E3" s="1622"/>
      <c r="F3" s="1622"/>
      <c r="G3" s="1622"/>
      <c r="H3" s="221"/>
      <c r="I3" s="221"/>
      <c r="J3" s="221"/>
    </row>
    <row r="4" spans="1:10" ht="17.25" customHeight="1">
      <c r="A4" s="221"/>
      <c r="B4" s="221"/>
      <c r="C4" s="222" t="s">
        <v>196</v>
      </c>
      <c r="D4" s="1621">
        <v>87</v>
      </c>
      <c r="E4" s="1622"/>
      <c r="F4" s="1622"/>
      <c r="G4" s="1622"/>
      <c r="H4" s="221"/>
      <c r="I4" s="221"/>
      <c r="J4" s="221"/>
    </row>
    <row r="5" spans="1:10" ht="17.25" customHeight="1">
      <c r="A5" s="221"/>
      <c r="B5" s="221"/>
      <c r="C5" s="222" t="s">
        <v>2</v>
      </c>
      <c r="D5" s="1621" t="s">
        <v>197</v>
      </c>
      <c r="E5" s="1622"/>
      <c r="F5" s="1622"/>
      <c r="G5" s="1622"/>
      <c r="H5" s="221"/>
      <c r="I5" s="221"/>
      <c r="J5" s="221"/>
    </row>
    <row r="6" spans="1:10" ht="17.25" customHeight="1">
      <c r="A6" s="221"/>
      <c r="B6" s="221"/>
      <c r="C6" s="222" t="s">
        <v>4</v>
      </c>
      <c r="D6" s="2048" t="s">
        <v>198</v>
      </c>
      <c r="E6" s="1622"/>
      <c r="F6" s="1622"/>
      <c r="G6" s="1622"/>
      <c r="H6" s="221"/>
      <c r="I6" s="221"/>
      <c r="J6" s="221"/>
    </row>
    <row r="7" spans="1:10" ht="17.25" customHeight="1">
      <c r="A7" s="221"/>
      <c r="B7" s="221"/>
      <c r="C7" s="222" t="s">
        <v>6</v>
      </c>
      <c r="D7" s="1629" t="s">
        <v>199</v>
      </c>
      <c r="E7" s="1630"/>
      <c r="F7" s="1630"/>
      <c r="G7" s="1630"/>
      <c r="H7" s="221"/>
      <c r="I7" s="221"/>
      <c r="J7" s="221"/>
    </row>
    <row r="8" spans="1:10" ht="17.25" customHeight="1">
      <c r="A8" s="221"/>
      <c r="B8" s="221"/>
      <c r="C8" s="1631" t="s">
        <v>8</v>
      </c>
      <c r="D8" s="1632"/>
      <c r="E8" s="1632"/>
      <c r="F8" s="1632"/>
      <c r="G8" s="1632"/>
      <c r="H8" s="221"/>
      <c r="I8" s="221"/>
      <c r="J8" s="221"/>
    </row>
    <row r="9" spans="1:10" ht="17.25" customHeight="1">
      <c r="A9" s="221"/>
      <c r="B9" s="221"/>
      <c r="C9" s="1633" t="s">
        <v>200</v>
      </c>
      <c r="D9" s="1634"/>
      <c r="E9" s="1634"/>
      <c r="F9" s="1634"/>
      <c r="G9" s="1634"/>
      <c r="H9" s="221"/>
      <c r="I9" s="221"/>
      <c r="J9" s="221"/>
    </row>
    <row r="10" spans="1:10" ht="33" customHeight="1">
      <c r="A10" s="221"/>
      <c r="B10" s="221"/>
      <c r="C10" s="224" t="s">
        <v>10</v>
      </c>
      <c r="D10" s="1635" t="s">
        <v>201</v>
      </c>
      <c r="E10" s="1636"/>
      <c r="F10" s="1636"/>
      <c r="G10" s="1636"/>
      <c r="H10" s="221"/>
      <c r="I10" s="221"/>
      <c r="J10" s="221"/>
    </row>
    <row r="11" spans="1:10" ht="33.75" customHeight="1">
      <c r="A11" s="221"/>
      <c r="B11" s="221"/>
      <c r="C11" s="225" t="s">
        <v>12</v>
      </c>
      <c r="D11" s="226">
        <v>2025</v>
      </c>
      <c r="E11" s="226">
        <v>2026</v>
      </c>
      <c r="F11" s="226">
        <v>2027</v>
      </c>
      <c r="G11" s="226">
        <v>2028</v>
      </c>
      <c r="H11" s="221"/>
      <c r="I11" s="221"/>
      <c r="J11" s="221"/>
    </row>
    <row r="12" spans="1:10" ht="7.5" hidden="1" customHeight="1">
      <c r="A12" s="221"/>
      <c r="B12" s="221"/>
      <c r="C12" s="227"/>
      <c r="D12" s="228" t="s">
        <v>13</v>
      </c>
      <c r="E12" s="228" t="s">
        <v>14</v>
      </c>
      <c r="F12" s="228" t="s">
        <v>14</v>
      </c>
      <c r="G12" s="228" t="s">
        <v>14</v>
      </c>
      <c r="H12" s="221"/>
      <c r="I12" s="221"/>
      <c r="J12" s="221"/>
    </row>
    <row r="13" spans="1:10" ht="47.25" customHeight="1">
      <c r="A13" s="221"/>
      <c r="B13" s="221"/>
      <c r="C13" s="225" t="s">
        <v>202</v>
      </c>
      <c r="D13" s="229">
        <v>1.01</v>
      </c>
      <c r="E13" s="229">
        <v>1.1000000000000001</v>
      </c>
      <c r="F13" s="229">
        <v>1</v>
      </c>
      <c r="G13" s="229">
        <v>1</v>
      </c>
      <c r="H13" s="221"/>
      <c r="I13" s="221"/>
      <c r="J13" s="221"/>
    </row>
    <row r="14" spans="1:10" ht="45" customHeight="1">
      <c r="A14" s="221"/>
      <c r="B14" s="221"/>
      <c r="C14" s="224" t="s">
        <v>203</v>
      </c>
      <c r="D14" s="1635" t="s">
        <v>204</v>
      </c>
      <c r="E14" s="1636"/>
      <c r="F14" s="1636"/>
      <c r="G14" s="1636"/>
      <c r="H14" s="221"/>
      <c r="I14" s="221"/>
      <c r="J14" s="221"/>
    </row>
    <row r="15" spans="1:10" ht="27.95" customHeight="1">
      <c r="A15" s="221"/>
      <c r="B15" s="221"/>
      <c r="C15" s="225" t="s">
        <v>205</v>
      </c>
      <c r="D15" s="226">
        <v>2025</v>
      </c>
      <c r="E15" s="226">
        <v>2026</v>
      </c>
      <c r="F15" s="226">
        <v>2027</v>
      </c>
      <c r="G15" s="226">
        <v>2028</v>
      </c>
      <c r="H15" s="221"/>
      <c r="I15" s="221"/>
      <c r="J15" s="221"/>
    </row>
    <row r="16" spans="1:10" ht="23.25" customHeight="1">
      <c r="A16" s="221"/>
      <c r="B16" s="221"/>
      <c r="C16" s="227"/>
      <c r="D16" s="228" t="s">
        <v>13</v>
      </c>
      <c r="E16" s="228" t="s">
        <v>14</v>
      </c>
      <c r="F16" s="228" t="s">
        <v>14</v>
      </c>
      <c r="G16" s="228" t="s">
        <v>14</v>
      </c>
      <c r="H16" s="221"/>
      <c r="I16" s="221"/>
      <c r="J16" s="221"/>
    </row>
    <row r="17" spans="1:10" ht="28.5" customHeight="1">
      <c r="A17" s="221"/>
      <c r="B17" s="221"/>
      <c r="C17" s="225" t="s">
        <v>206</v>
      </c>
      <c r="D17" s="229">
        <v>0.63</v>
      </c>
      <c r="E17" s="229">
        <v>1</v>
      </c>
      <c r="F17" s="229">
        <v>1</v>
      </c>
      <c r="G17" s="229">
        <v>1</v>
      </c>
      <c r="H17" s="221"/>
      <c r="I17" s="221"/>
      <c r="J17" s="221"/>
    </row>
    <row r="18" spans="1:10" ht="45" customHeight="1">
      <c r="A18" s="221"/>
      <c r="B18" s="221"/>
      <c r="C18" s="224" t="s">
        <v>203</v>
      </c>
      <c r="D18" s="1635" t="s">
        <v>207</v>
      </c>
      <c r="E18" s="1636"/>
      <c r="F18" s="1636"/>
      <c r="G18" s="1636"/>
      <c r="H18" s="221"/>
      <c r="I18" s="221"/>
      <c r="J18" s="221"/>
    </row>
    <row r="19" spans="1:10" ht="30.95" customHeight="1">
      <c r="A19" s="221"/>
      <c r="B19" s="221"/>
      <c r="C19" s="225"/>
      <c r="D19" s="229">
        <v>0.63</v>
      </c>
      <c r="E19" s="229">
        <v>1</v>
      </c>
      <c r="F19" s="229">
        <v>1</v>
      </c>
      <c r="G19" s="229">
        <v>1</v>
      </c>
      <c r="H19" s="221"/>
      <c r="I19" s="221"/>
      <c r="J19" s="221"/>
    </row>
    <row r="20" spans="1:10" ht="20.25" customHeight="1">
      <c r="A20" s="221"/>
      <c r="B20" s="221"/>
      <c r="C20" s="1685" t="s">
        <v>208</v>
      </c>
      <c r="D20" s="1686"/>
      <c r="E20" s="1686"/>
      <c r="F20" s="1686"/>
      <c r="G20" s="1686"/>
      <c r="H20" s="221"/>
      <c r="I20" s="221"/>
      <c r="J20" s="221"/>
    </row>
    <row r="21" spans="1:10" ht="14.1" customHeight="1">
      <c r="A21" s="221"/>
      <c r="B21" s="221"/>
      <c r="C21" s="230" t="s">
        <v>198</v>
      </c>
      <c r="D21" s="2049" t="s">
        <v>198</v>
      </c>
      <c r="E21" s="1686"/>
      <c r="F21" s="1686"/>
      <c r="G21" s="1686"/>
      <c r="H21" s="221"/>
      <c r="I21" s="221"/>
      <c r="J21" s="221"/>
    </row>
    <row r="22" spans="1:10" ht="20.25" customHeight="1">
      <c r="A22" s="221"/>
      <c r="B22" s="221"/>
      <c r="C22" s="231" t="s">
        <v>209</v>
      </c>
      <c r="D22" s="1639" t="s">
        <v>210</v>
      </c>
      <c r="E22" s="1640"/>
      <c r="F22" s="1640"/>
      <c r="G22" s="1640"/>
      <c r="H22" s="221"/>
      <c r="I22" s="221"/>
      <c r="J22" s="221"/>
    </row>
    <row r="23" spans="1:10" ht="14.1" customHeight="1">
      <c r="A23" s="221"/>
      <c r="B23" s="221"/>
      <c r="C23" s="232" t="s">
        <v>211</v>
      </c>
      <c r="D23" s="1639" t="s">
        <v>200</v>
      </c>
      <c r="E23" s="1640"/>
      <c r="F23" s="1640"/>
      <c r="G23" s="1640"/>
      <c r="H23" s="221"/>
      <c r="I23" s="221"/>
      <c r="J23" s="221"/>
    </row>
    <row r="24" spans="1:10" ht="14.1" customHeight="1">
      <c r="A24" s="221"/>
      <c r="B24" s="221"/>
      <c r="C24" s="232" t="s">
        <v>31</v>
      </c>
      <c r="D24" s="1639" t="s">
        <v>212</v>
      </c>
      <c r="E24" s="1640"/>
      <c r="F24" s="1640"/>
      <c r="G24" s="1640"/>
      <c r="H24" s="221"/>
      <c r="I24" s="221"/>
      <c r="J24" s="221"/>
    </row>
    <row r="25" spans="1:10" ht="15" customHeight="1">
      <c r="A25" s="221"/>
      <c r="B25" s="221"/>
      <c r="C25" s="233"/>
      <c r="D25" s="234">
        <v>2025</v>
      </c>
      <c r="E25" s="234">
        <v>2026</v>
      </c>
      <c r="F25" s="234">
        <v>2027</v>
      </c>
      <c r="G25" s="234">
        <v>2028</v>
      </c>
      <c r="H25" s="221"/>
      <c r="I25" s="221"/>
      <c r="J25" s="221"/>
    </row>
    <row r="26" spans="1:10" ht="15" customHeight="1">
      <c r="A26" s="221"/>
      <c r="B26" s="221"/>
      <c r="C26" s="235"/>
      <c r="D26" s="236" t="s">
        <v>13</v>
      </c>
      <c r="E26" s="236" t="s">
        <v>14</v>
      </c>
      <c r="F26" s="236" t="s">
        <v>14</v>
      </c>
      <c r="G26" s="236" t="s">
        <v>14</v>
      </c>
      <c r="H26" s="221"/>
      <c r="I26" s="221"/>
      <c r="J26" s="221"/>
    </row>
    <row r="27" spans="1:10" ht="14.1" customHeight="1">
      <c r="A27" s="221"/>
      <c r="B27" s="221"/>
      <c r="C27" s="223" t="s">
        <v>33</v>
      </c>
      <c r="D27" s="237" t="s">
        <v>213</v>
      </c>
      <c r="E27" s="237">
        <v>10</v>
      </c>
      <c r="F27" s="237">
        <v>12</v>
      </c>
      <c r="G27" s="237">
        <v>15</v>
      </c>
      <c r="H27" s="221"/>
      <c r="I27" s="221"/>
      <c r="J27" s="221"/>
    </row>
    <row r="28" spans="1:10" ht="14.1" customHeight="1">
      <c r="A28" s="221"/>
      <c r="B28" s="221"/>
      <c r="C28" s="223" t="s">
        <v>214</v>
      </c>
      <c r="D28" s="237">
        <f>D29*D27</f>
        <v>19399999.999999959</v>
      </c>
      <c r="E28" s="237">
        <f t="shared" ref="E28:G28" si="0">E29*E27</f>
        <v>19400000</v>
      </c>
      <c r="F28" s="237">
        <f t="shared" si="0"/>
        <v>19400000.000000041</v>
      </c>
      <c r="G28" s="237">
        <f t="shared" si="0"/>
        <v>19399999.999999952</v>
      </c>
      <c r="H28" s="221"/>
      <c r="I28" s="221"/>
      <c r="J28" s="221"/>
    </row>
    <row r="29" spans="1:10" ht="14.1" customHeight="1">
      <c r="A29" s="221"/>
      <c r="B29" s="221"/>
      <c r="C29" s="223" t="s">
        <v>215</v>
      </c>
      <c r="D29" s="237">
        <v>1763636.36363636</v>
      </c>
      <c r="E29" s="237">
        <v>1940000</v>
      </c>
      <c r="F29" s="237">
        <v>1616666.66666667</v>
      </c>
      <c r="G29" s="237">
        <v>1293333.33333333</v>
      </c>
      <c r="H29" s="221"/>
      <c r="I29" s="221"/>
      <c r="J29" s="221"/>
    </row>
    <row r="30" spans="1:10" ht="14.1" customHeight="1">
      <c r="A30" s="221"/>
      <c r="B30" s="221"/>
      <c r="C30" s="223" t="s">
        <v>216</v>
      </c>
      <c r="D30" s="238"/>
      <c r="E30" s="238">
        <v>-9.0909090909090939E-2</v>
      </c>
      <c r="F30" s="238">
        <v>0.19999999999999996</v>
      </c>
      <c r="G30" s="238">
        <v>0.25</v>
      </c>
      <c r="H30" s="221"/>
      <c r="I30" s="221"/>
      <c r="J30" s="221"/>
    </row>
    <row r="31" spans="1:10" ht="14.1" customHeight="1">
      <c r="A31" s="221"/>
      <c r="B31" s="221"/>
      <c r="C31" s="223" t="s">
        <v>217</v>
      </c>
      <c r="D31" s="238" t="s">
        <v>200</v>
      </c>
      <c r="E31" s="238">
        <v>0</v>
      </c>
      <c r="F31" s="238">
        <v>0</v>
      </c>
      <c r="G31" s="238">
        <v>0</v>
      </c>
      <c r="H31" s="221"/>
      <c r="I31" s="221"/>
      <c r="J31" s="221"/>
    </row>
    <row r="32" spans="1:10" ht="14.1" customHeight="1">
      <c r="A32" s="221"/>
      <c r="B32" s="221"/>
      <c r="C32" s="223" t="s">
        <v>39</v>
      </c>
      <c r="D32" s="238" t="s">
        <v>200</v>
      </c>
      <c r="E32" s="238">
        <v>9.9999999999999867E-2</v>
      </c>
      <c r="F32" s="238">
        <v>-0.16666666666666663</v>
      </c>
      <c r="G32" s="238">
        <v>-0.20000000000000007</v>
      </c>
      <c r="H32" s="221"/>
      <c r="I32" s="221"/>
      <c r="J32" s="221"/>
    </row>
    <row r="33" spans="1:10" ht="14.1" customHeight="1">
      <c r="A33" s="221"/>
      <c r="B33" s="221"/>
      <c r="C33" s="1683" t="s">
        <v>218</v>
      </c>
      <c r="D33" s="1684"/>
      <c r="E33" s="1684"/>
      <c r="F33" s="1684"/>
      <c r="G33" s="1684"/>
      <c r="H33" s="221"/>
      <c r="I33" s="221"/>
      <c r="J33" s="221"/>
    </row>
    <row r="34" spans="1:10" ht="14.1" customHeight="1">
      <c r="A34" s="221"/>
      <c r="B34" s="221"/>
      <c r="C34" s="233"/>
      <c r="D34" s="234">
        <v>2025</v>
      </c>
      <c r="E34" s="234">
        <v>2026</v>
      </c>
      <c r="F34" s="234">
        <v>2027</v>
      </c>
      <c r="G34" s="234">
        <v>2028</v>
      </c>
      <c r="H34" s="221"/>
      <c r="I34" s="221"/>
      <c r="J34" s="221"/>
    </row>
    <row r="35" spans="1:10" ht="14.1" customHeight="1">
      <c r="A35" s="221"/>
      <c r="B35" s="221"/>
      <c r="C35" s="235"/>
      <c r="D35" s="236" t="s">
        <v>13</v>
      </c>
      <c r="E35" s="236" t="s">
        <v>14</v>
      </c>
      <c r="F35" s="236" t="s">
        <v>14</v>
      </c>
      <c r="G35" s="236" t="s">
        <v>14</v>
      </c>
      <c r="H35" s="221"/>
      <c r="I35" s="221"/>
      <c r="J35" s="221"/>
    </row>
    <row r="36" spans="1:10" ht="14.1" customHeight="1">
      <c r="A36" s="221"/>
      <c r="B36" s="221"/>
      <c r="C36" s="239" t="s">
        <v>219</v>
      </c>
      <c r="D36" s="240">
        <v>280493000</v>
      </c>
      <c r="E36" s="240">
        <v>289493000</v>
      </c>
      <c r="F36" s="240">
        <v>290164000</v>
      </c>
      <c r="G36" s="240">
        <v>291553000</v>
      </c>
      <c r="H36" s="221"/>
      <c r="I36" s="221"/>
      <c r="J36" s="221"/>
    </row>
    <row r="37" spans="1:10" ht="14.1" customHeight="1">
      <c r="A37" s="221"/>
      <c r="B37" s="221"/>
      <c r="C37" s="239" t="s">
        <v>220</v>
      </c>
      <c r="D37" s="240">
        <v>280493000</v>
      </c>
      <c r="E37" s="240">
        <v>289493000</v>
      </c>
      <c r="F37" s="240">
        <v>290164000</v>
      </c>
      <c r="G37" s="240">
        <v>291553000</v>
      </c>
      <c r="H37" s="221"/>
      <c r="I37" s="221"/>
      <c r="J37" s="221"/>
    </row>
    <row r="38" spans="1:10" ht="14.1" customHeight="1">
      <c r="A38" s="221"/>
      <c r="B38" s="221"/>
      <c r="C38" s="239" t="s">
        <v>221</v>
      </c>
      <c r="D38" s="240">
        <v>0</v>
      </c>
      <c r="E38" s="240">
        <v>0</v>
      </c>
      <c r="F38" s="240">
        <v>0</v>
      </c>
      <c r="G38" s="240">
        <v>0</v>
      </c>
      <c r="H38" s="221"/>
      <c r="I38" s="221"/>
      <c r="J38" s="221"/>
    </row>
    <row r="39" spans="1:10" ht="14.1" customHeight="1">
      <c r="A39" s="221"/>
      <c r="B39" s="221"/>
      <c r="C39" s="239" t="s">
        <v>222</v>
      </c>
      <c r="D39" s="240">
        <v>36871000</v>
      </c>
      <c r="E39" s="240">
        <v>38271000</v>
      </c>
      <c r="F39" s="240">
        <v>38371000</v>
      </c>
      <c r="G39" s="240">
        <v>38771000</v>
      </c>
      <c r="H39" s="221"/>
      <c r="I39" s="221"/>
      <c r="J39" s="221"/>
    </row>
    <row r="40" spans="1:10" ht="14.1" customHeight="1">
      <c r="A40" s="221"/>
      <c r="B40" s="221"/>
      <c r="C40" s="239" t="s">
        <v>220</v>
      </c>
      <c r="D40" s="240">
        <v>36871000</v>
      </c>
      <c r="E40" s="240">
        <v>38271000</v>
      </c>
      <c r="F40" s="240">
        <v>38371000</v>
      </c>
      <c r="G40" s="240">
        <v>38771000</v>
      </c>
      <c r="H40" s="221"/>
      <c r="I40" s="221"/>
      <c r="J40" s="221"/>
    </row>
    <row r="41" spans="1:10" ht="14.1" customHeight="1">
      <c r="A41" s="221"/>
      <c r="B41" s="221"/>
      <c r="C41" s="239" t="s">
        <v>221</v>
      </c>
      <c r="D41" s="240">
        <v>0</v>
      </c>
      <c r="E41" s="240">
        <v>0</v>
      </c>
      <c r="F41" s="240">
        <v>0</v>
      </c>
      <c r="G41" s="240">
        <v>0</v>
      </c>
      <c r="H41" s="221"/>
      <c r="I41" s="221"/>
      <c r="J41" s="221"/>
    </row>
    <row r="42" spans="1:10" ht="14.1" customHeight="1">
      <c r="A42" s="221"/>
      <c r="B42" s="221"/>
      <c r="C42" s="239" t="s">
        <v>223</v>
      </c>
      <c r="D42" s="240">
        <v>19400000</v>
      </c>
      <c r="E42" s="240">
        <v>19400000</v>
      </c>
      <c r="F42" s="240">
        <v>19400000</v>
      </c>
      <c r="G42" s="240">
        <v>19400000</v>
      </c>
      <c r="H42" s="221"/>
      <c r="I42" s="221"/>
      <c r="J42" s="221"/>
    </row>
    <row r="43" spans="1:10" ht="14.1" customHeight="1">
      <c r="A43" s="221"/>
      <c r="B43" s="221"/>
      <c r="C43" s="239" t="s">
        <v>220</v>
      </c>
      <c r="D43" s="240">
        <v>19400000</v>
      </c>
      <c r="E43" s="240">
        <v>19400000</v>
      </c>
      <c r="F43" s="240">
        <v>19400000</v>
      </c>
      <c r="G43" s="240">
        <v>19400000</v>
      </c>
      <c r="H43" s="221"/>
      <c r="I43" s="221"/>
      <c r="J43" s="221"/>
    </row>
    <row r="44" spans="1:10" ht="14.1" customHeight="1">
      <c r="A44" s="221"/>
      <c r="B44" s="221"/>
      <c r="C44" s="239" t="s">
        <v>221</v>
      </c>
      <c r="D44" s="240">
        <v>0</v>
      </c>
      <c r="E44" s="240">
        <v>0</v>
      </c>
      <c r="F44" s="240">
        <v>0</v>
      </c>
      <c r="G44" s="240">
        <v>0</v>
      </c>
      <c r="H44" s="221"/>
      <c r="I44" s="221"/>
      <c r="J44" s="221"/>
    </row>
    <row r="45" spans="1:10" ht="14.1" customHeight="1">
      <c r="A45" s="221"/>
      <c r="B45" s="221"/>
      <c r="C45" s="239" t="s">
        <v>224</v>
      </c>
      <c r="D45" s="240">
        <v>0</v>
      </c>
      <c r="E45" s="240">
        <v>0</v>
      </c>
      <c r="F45" s="240">
        <v>0</v>
      </c>
      <c r="G45" s="240">
        <v>0</v>
      </c>
      <c r="H45" s="221"/>
      <c r="I45" s="221"/>
      <c r="J45" s="221"/>
    </row>
    <row r="46" spans="1:10" ht="14.1" customHeight="1">
      <c r="A46" s="221"/>
      <c r="B46" s="221"/>
      <c r="C46" s="239" t="s">
        <v>220</v>
      </c>
      <c r="D46" s="240">
        <v>0</v>
      </c>
      <c r="E46" s="240">
        <v>0</v>
      </c>
      <c r="F46" s="240">
        <v>0</v>
      </c>
      <c r="G46" s="240">
        <v>0</v>
      </c>
      <c r="H46" s="221"/>
      <c r="I46" s="221"/>
      <c r="J46" s="221"/>
    </row>
    <row r="47" spans="1:10" ht="14.1" customHeight="1">
      <c r="A47" s="221"/>
      <c r="B47" s="221"/>
      <c r="C47" s="239" t="s">
        <v>221</v>
      </c>
      <c r="D47" s="240">
        <v>0</v>
      </c>
      <c r="E47" s="240">
        <v>0</v>
      </c>
      <c r="F47" s="240">
        <v>0</v>
      </c>
      <c r="G47" s="240">
        <v>0</v>
      </c>
      <c r="H47" s="221"/>
      <c r="I47" s="221"/>
      <c r="J47" s="221"/>
    </row>
    <row r="48" spans="1:10" ht="14.1" customHeight="1">
      <c r="A48" s="221"/>
      <c r="B48" s="221"/>
      <c r="C48" s="239" t="s">
        <v>225</v>
      </c>
      <c r="D48" s="240">
        <v>0</v>
      </c>
      <c r="E48" s="240">
        <v>0</v>
      </c>
      <c r="F48" s="240">
        <v>0</v>
      </c>
      <c r="G48" s="240">
        <v>0</v>
      </c>
      <c r="H48" s="221"/>
      <c r="I48" s="221"/>
      <c r="J48" s="221"/>
    </row>
    <row r="49" spans="1:10" ht="14.1" customHeight="1">
      <c r="A49" s="221"/>
      <c r="B49" s="221"/>
      <c r="C49" s="239" t="s">
        <v>220</v>
      </c>
      <c r="D49" s="240">
        <v>0</v>
      </c>
      <c r="E49" s="240">
        <v>0</v>
      </c>
      <c r="F49" s="240">
        <v>0</v>
      </c>
      <c r="G49" s="240">
        <v>0</v>
      </c>
      <c r="H49" s="221"/>
      <c r="I49" s="221"/>
      <c r="J49" s="221"/>
    </row>
    <row r="50" spans="1:10" ht="14.1" customHeight="1">
      <c r="A50" s="221"/>
      <c r="B50" s="221"/>
      <c r="C50" s="239" t="s">
        <v>221</v>
      </c>
      <c r="D50" s="240">
        <v>0</v>
      </c>
      <c r="E50" s="240">
        <v>0</v>
      </c>
      <c r="F50" s="240">
        <v>0</v>
      </c>
      <c r="G50" s="240">
        <v>0</v>
      </c>
      <c r="H50" s="221"/>
      <c r="I50" s="221"/>
      <c r="J50" s="221"/>
    </row>
    <row r="51" spans="1:10" ht="14.1" customHeight="1">
      <c r="A51" s="221"/>
      <c r="B51" s="221"/>
      <c r="C51" s="239" t="s">
        <v>226</v>
      </c>
      <c r="D51" s="240">
        <v>0</v>
      </c>
      <c r="E51" s="240">
        <v>0</v>
      </c>
      <c r="F51" s="240">
        <v>0</v>
      </c>
      <c r="G51" s="240">
        <v>0</v>
      </c>
      <c r="H51" s="221"/>
      <c r="I51" s="221"/>
      <c r="J51" s="221"/>
    </row>
    <row r="52" spans="1:10" ht="14.1" customHeight="1">
      <c r="A52" s="221"/>
      <c r="B52" s="221"/>
      <c r="C52" s="239" t="s">
        <v>220</v>
      </c>
      <c r="D52" s="240">
        <v>0</v>
      </c>
      <c r="E52" s="240">
        <v>0</v>
      </c>
      <c r="F52" s="240">
        <v>0</v>
      </c>
      <c r="G52" s="240">
        <v>0</v>
      </c>
      <c r="H52" s="221"/>
      <c r="I52" s="221"/>
      <c r="J52" s="221"/>
    </row>
    <row r="53" spans="1:10" ht="14.1" customHeight="1">
      <c r="A53" s="221"/>
      <c r="B53" s="221"/>
      <c r="C53" s="239" t="s">
        <v>221</v>
      </c>
      <c r="D53" s="240">
        <v>0</v>
      </c>
      <c r="E53" s="240">
        <v>0</v>
      </c>
      <c r="F53" s="240">
        <v>0</v>
      </c>
      <c r="G53" s="240">
        <v>0</v>
      </c>
      <c r="H53" s="221"/>
      <c r="I53" s="221"/>
      <c r="J53" s="221"/>
    </row>
    <row r="54" spans="1:10" ht="14.1" customHeight="1">
      <c r="A54" s="221"/>
      <c r="B54" s="221"/>
      <c r="C54" s="239" t="s">
        <v>227</v>
      </c>
      <c r="D54" s="240">
        <v>0</v>
      </c>
      <c r="E54" s="240">
        <v>0</v>
      </c>
      <c r="F54" s="240">
        <v>0</v>
      </c>
      <c r="G54" s="240">
        <v>0</v>
      </c>
      <c r="H54" s="221"/>
      <c r="I54" s="221"/>
      <c r="J54" s="221"/>
    </row>
    <row r="55" spans="1:10" ht="14.1" customHeight="1">
      <c r="A55" s="221"/>
      <c r="B55" s="221"/>
      <c r="C55" s="239" t="s">
        <v>220</v>
      </c>
      <c r="D55" s="240">
        <v>0</v>
      </c>
      <c r="E55" s="240">
        <v>0</v>
      </c>
      <c r="F55" s="240">
        <v>0</v>
      </c>
      <c r="G55" s="240">
        <v>0</v>
      </c>
      <c r="H55" s="221"/>
      <c r="I55" s="221"/>
      <c r="J55" s="221"/>
    </row>
    <row r="56" spans="1:10" ht="14.1" customHeight="1">
      <c r="A56" s="221"/>
      <c r="B56" s="221"/>
      <c r="C56" s="239" t="s">
        <v>221</v>
      </c>
      <c r="D56" s="240">
        <v>0</v>
      </c>
      <c r="E56" s="240">
        <v>0</v>
      </c>
      <c r="F56" s="240">
        <v>0</v>
      </c>
      <c r="G56" s="240">
        <v>0</v>
      </c>
      <c r="H56" s="221"/>
      <c r="I56" s="221"/>
      <c r="J56" s="221"/>
    </row>
    <row r="57" spans="1:10" ht="14.1" customHeight="1">
      <c r="A57" s="221"/>
      <c r="B57" s="221"/>
      <c r="C57" s="239" t="s">
        <v>228</v>
      </c>
      <c r="D57" s="240">
        <v>0</v>
      </c>
      <c r="E57" s="240">
        <v>0</v>
      </c>
      <c r="F57" s="240">
        <v>0</v>
      </c>
      <c r="G57" s="240">
        <v>0</v>
      </c>
      <c r="H57" s="221"/>
      <c r="I57" s="221"/>
      <c r="J57" s="221"/>
    </row>
    <row r="58" spans="1:10" ht="14.1" customHeight="1">
      <c r="A58" s="221"/>
      <c r="B58" s="221"/>
      <c r="C58" s="239" t="s">
        <v>220</v>
      </c>
      <c r="D58" s="240">
        <v>0</v>
      </c>
      <c r="E58" s="240">
        <v>0</v>
      </c>
      <c r="F58" s="240">
        <v>0</v>
      </c>
      <c r="G58" s="240">
        <v>0</v>
      </c>
      <c r="H58" s="221"/>
      <c r="I58" s="221"/>
      <c r="J58" s="221"/>
    </row>
    <row r="59" spans="1:10" ht="14.1" customHeight="1">
      <c r="A59" s="221"/>
      <c r="B59" s="221"/>
      <c r="C59" s="239" t="s">
        <v>229</v>
      </c>
      <c r="D59" s="240">
        <v>0</v>
      </c>
      <c r="E59" s="240">
        <v>0</v>
      </c>
      <c r="F59" s="240">
        <v>0</v>
      </c>
      <c r="G59" s="240">
        <v>0</v>
      </c>
      <c r="H59" s="221"/>
      <c r="I59" s="221"/>
      <c r="J59" s="221"/>
    </row>
    <row r="60" spans="1:10" ht="14.1" customHeight="1">
      <c r="A60" s="221"/>
      <c r="B60" s="221"/>
      <c r="C60" s="239" t="s">
        <v>230</v>
      </c>
      <c r="D60" s="240">
        <v>0</v>
      </c>
      <c r="E60" s="240">
        <v>0</v>
      </c>
      <c r="F60" s="240">
        <v>0</v>
      </c>
      <c r="G60" s="240">
        <v>0</v>
      </c>
      <c r="H60" s="221"/>
      <c r="I60" s="221"/>
      <c r="J60" s="221"/>
    </row>
    <row r="61" spans="1:10" ht="14.1" customHeight="1">
      <c r="A61" s="221"/>
      <c r="B61" s="221"/>
      <c r="C61" s="239" t="s">
        <v>231</v>
      </c>
      <c r="D61" s="240">
        <v>0</v>
      </c>
      <c r="E61" s="240">
        <v>0</v>
      </c>
      <c r="F61" s="240">
        <v>0</v>
      </c>
      <c r="G61" s="240">
        <v>0</v>
      </c>
      <c r="H61" s="221"/>
      <c r="I61" s="221"/>
      <c r="J61" s="221"/>
    </row>
    <row r="62" spans="1:10" ht="14.1" customHeight="1">
      <c r="A62" s="221"/>
      <c r="B62" s="221"/>
      <c r="C62" s="239" t="s">
        <v>232</v>
      </c>
      <c r="D62" s="240">
        <v>0</v>
      </c>
      <c r="E62" s="240">
        <v>0</v>
      </c>
      <c r="F62" s="240">
        <v>0</v>
      </c>
      <c r="G62" s="240">
        <v>0</v>
      </c>
      <c r="H62" s="221"/>
      <c r="I62" s="221"/>
      <c r="J62" s="221"/>
    </row>
    <row r="63" spans="1:10" ht="14.1" customHeight="1">
      <c r="A63" s="221"/>
      <c r="B63" s="221"/>
      <c r="C63" s="239" t="s">
        <v>233</v>
      </c>
      <c r="D63" s="240">
        <v>0</v>
      </c>
      <c r="E63" s="240">
        <v>0</v>
      </c>
      <c r="F63" s="240">
        <v>0</v>
      </c>
      <c r="G63" s="240">
        <v>0</v>
      </c>
      <c r="H63" s="221"/>
      <c r="I63" s="221"/>
      <c r="J63" s="221"/>
    </row>
    <row r="64" spans="1:10" ht="14.1" customHeight="1">
      <c r="A64" s="221"/>
      <c r="B64" s="221"/>
      <c r="C64" s="239" t="s">
        <v>220</v>
      </c>
      <c r="D64" s="240">
        <v>0</v>
      </c>
      <c r="E64" s="240">
        <v>0</v>
      </c>
      <c r="F64" s="240">
        <v>0</v>
      </c>
      <c r="G64" s="240">
        <v>0</v>
      </c>
      <c r="H64" s="221"/>
      <c r="I64" s="221"/>
      <c r="J64" s="221"/>
    </row>
    <row r="65" spans="1:10" ht="14.1" customHeight="1">
      <c r="A65" s="221"/>
      <c r="B65" s="221"/>
      <c r="C65" s="239" t="s">
        <v>229</v>
      </c>
      <c r="D65" s="240">
        <v>0</v>
      </c>
      <c r="E65" s="240">
        <v>0</v>
      </c>
      <c r="F65" s="240">
        <v>0</v>
      </c>
      <c r="G65" s="240">
        <v>0</v>
      </c>
      <c r="H65" s="221"/>
      <c r="I65" s="221"/>
      <c r="J65" s="221"/>
    </row>
    <row r="66" spans="1:10" ht="14.1" customHeight="1">
      <c r="A66" s="221"/>
      <c r="B66" s="221"/>
      <c r="C66" s="239" t="s">
        <v>230</v>
      </c>
      <c r="D66" s="240">
        <v>0</v>
      </c>
      <c r="E66" s="240">
        <v>0</v>
      </c>
      <c r="F66" s="240">
        <v>0</v>
      </c>
      <c r="G66" s="240">
        <v>0</v>
      </c>
      <c r="H66" s="221"/>
      <c r="I66" s="221"/>
      <c r="J66" s="221"/>
    </row>
    <row r="67" spans="1:10" ht="14.1" customHeight="1">
      <c r="A67" s="221"/>
      <c r="B67" s="221"/>
      <c r="C67" s="239" t="s">
        <v>231</v>
      </c>
      <c r="D67" s="240">
        <v>0</v>
      </c>
      <c r="E67" s="240">
        <v>0</v>
      </c>
      <c r="F67" s="240">
        <v>0</v>
      </c>
      <c r="G67" s="240">
        <v>0</v>
      </c>
      <c r="H67" s="221"/>
      <c r="I67" s="221"/>
      <c r="J67" s="221"/>
    </row>
    <row r="68" spans="1:10" ht="14.1" customHeight="1">
      <c r="A68" s="221"/>
      <c r="B68" s="221"/>
      <c r="C68" s="239" t="s">
        <v>232</v>
      </c>
      <c r="D68" s="240">
        <v>0</v>
      </c>
      <c r="E68" s="240">
        <v>0</v>
      </c>
      <c r="F68" s="240">
        <v>0</v>
      </c>
      <c r="G68" s="240">
        <v>0</v>
      </c>
      <c r="H68" s="221"/>
      <c r="I68" s="221"/>
      <c r="J68" s="221"/>
    </row>
    <row r="69" spans="1:10" ht="14.1" customHeight="1">
      <c r="A69" s="221"/>
      <c r="B69" s="221"/>
      <c r="C69" s="239" t="s">
        <v>234</v>
      </c>
      <c r="D69" s="240">
        <v>0</v>
      </c>
      <c r="E69" s="240">
        <v>0</v>
      </c>
      <c r="F69" s="240">
        <v>0</v>
      </c>
      <c r="G69" s="240">
        <v>0</v>
      </c>
      <c r="H69" s="221"/>
      <c r="I69" s="221"/>
      <c r="J69" s="221"/>
    </row>
    <row r="70" spans="1:10" ht="14.1" customHeight="1">
      <c r="A70" s="221"/>
      <c r="B70" s="221"/>
      <c r="C70" s="239" t="s">
        <v>220</v>
      </c>
      <c r="D70" s="240">
        <v>0</v>
      </c>
      <c r="E70" s="240">
        <v>0</v>
      </c>
      <c r="F70" s="240">
        <v>0</v>
      </c>
      <c r="G70" s="240">
        <v>0</v>
      </c>
      <c r="H70" s="221"/>
      <c r="I70" s="221"/>
      <c r="J70" s="221"/>
    </row>
    <row r="71" spans="1:10" ht="14.1" customHeight="1">
      <c r="A71" s="221"/>
      <c r="B71" s="221"/>
      <c r="C71" s="239" t="s">
        <v>229</v>
      </c>
      <c r="D71" s="240">
        <v>0</v>
      </c>
      <c r="E71" s="240">
        <v>0</v>
      </c>
      <c r="F71" s="240">
        <v>0</v>
      </c>
      <c r="G71" s="240">
        <v>0</v>
      </c>
      <c r="H71" s="221"/>
      <c r="I71" s="221"/>
      <c r="J71" s="221"/>
    </row>
    <row r="72" spans="1:10" ht="14.1" customHeight="1">
      <c r="A72" s="221"/>
      <c r="B72" s="221"/>
      <c r="C72" s="239" t="s">
        <v>230</v>
      </c>
      <c r="D72" s="240">
        <v>0</v>
      </c>
      <c r="E72" s="240">
        <v>0</v>
      </c>
      <c r="F72" s="240">
        <v>0</v>
      </c>
      <c r="G72" s="240">
        <v>0</v>
      </c>
      <c r="H72" s="221"/>
      <c r="I72" s="221"/>
      <c r="J72" s="221"/>
    </row>
    <row r="73" spans="1:10" ht="14.1" customHeight="1">
      <c r="A73" s="221"/>
      <c r="B73" s="221"/>
      <c r="C73" s="239" t="s">
        <v>231</v>
      </c>
      <c r="D73" s="240">
        <v>0</v>
      </c>
      <c r="E73" s="240">
        <v>0</v>
      </c>
      <c r="F73" s="240">
        <v>0</v>
      </c>
      <c r="G73" s="240">
        <v>0</v>
      </c>
      <c r="H73" s="221"/>
      <c r="I73" s="221"/>
      <c r="J73" s="221"/>
    </row>
    <row r="74" spans="1:10" ht="14.1" customHeight="1">
      <c r="A74" s="221"/>
      <c r="B74" s="221"/>
      <c r="C74" s="239" t="s">
        <v>232</v>
      </c>
      <c r="D74" s="240">
        <v>0</v>
      </c>
      <c r="E74" s="240">
        <v>0</v>
      </c>
      <c r="F74" s="240">
        <v>0</v>
      </c>
      <c r="G74" s="240">
        <v>0</v>
      </c>
      <c r="H74" s="221"/>
      <c r="I74" s="221"/>
      <c r="J74" s="221"/>
    </row>
    <row r="75" spans="1:10" ht="14.1" customHeight="1">
      <c r="A75" s="221"/>
      <c r="B75" s="221"/>
      <c r="C75" s="239" t="s">
        <v>235</v>
      </c>
      <c r="D75" s="240">
        <v>0</v>
      </c>
      <c r="E75" s="240">
        <v>0</v>
      </c>
      <c r="F75" s="240">
        <v>0</v>
      </c>
      <c r="G75" s="240">
        <v>0</v>
      </c>
      <c r="H75" s="221"/>
      <c r="I75" s="221"/>
      <c r="J75" s="221"/>
    </row>
    <row r="76" spans="1:10" ht="14.1" customHeight="1">
      <c r="A76" s="221"/>
      <c r="B76" s="221"/>
      <c r="C76" s="239" t="s">
        <v>236</v>
      </c>
      <c r="D76" s="240">
        <v>0</v>
      </c>
      <c r="E76" s="240">
        <v>0</v>
      </c>
      <c r="F76" s="240">
        <v>0</v>
      </c>
      <c r="G76" s="240">
        <v>0</v>
      </c>
      <c r="H76" s="221"/>
      <c r="I76" s="221"/>
      <c r="J76" s="221"/>
    </row>
    <row r="77" spans="1:10" ht="14.1" customHeight="1">
      <c r="A77" s="221"/>
      <c r="B77" s="221"/>
      <c r="C77" s="241" t="s">
        <v>237</v>
      </c>
      <c r="D77" s="240">
        <f>D43+D40+D37</f>
        <v>336764000</v>
      </c>
      <c r="E77" s="240">
        <f t="shared" ref="E77:G77" si="1">E43+E40+E37</f>
        <v>347164000</v>
      </c>
      <c r="F77" s="240">
        <f t="shared" si="1"/>
        <v>347935000</v>
      </c>
      <c r="G77" s="240">
        <f t="shared" si="1"/>
        <v>349724000</v>
      </c>
      <c r="H77" s="221"/>
      <c r="I77" s="221"/>
      <c r="J77" s="221"/>
    </row>
    <row r="78" spans="1:10" ht="14.1" customHeight="1">
      <c r="A78" s="221"/>
      <c r="B78" s="221"/>
      <c r="C78" s="1627" t="s">
        <v>51</v>
      </c>
      <c r="D78" s="1628"/>
      <c r="E78" s="1628"/>
      <c r="F78" s="1628"/>
      <c r="G78" s="1628"/>
      <c r="H78" s="221"/>
      <c r="I78" s="221"/>
      <c r="J78" s="221"/>
    </row>
    <row r="79" spans="1:10" ht="14.1" customHeight="1">
      <c r="A79" s="221"/>
      <c r="B79" s="221"/>
      <c r="C79" s="242" t="s">
        <v>238</v>
      </c>
      <c r="D79" s="1627" t="s">
        <v>115</v>
      </c>
      <c r="E79" s="1628"/>
      <c r="F79" s="1628"/>
      <c r="G79" s="1628"/>
      <c r="H79" s="221"/>
      <c r="I79" s="221"/>
      <c r="J79" s="221"/>
    </row>
    <row r="80" spans="1:10" ht="14.1" customHeight="1">
      <c r="A80" s="221"/>
      <c r="B80" s="221"/>
      <c r="C80" s="243" t="s">
        <v>209</v>
      </c>
      <c r="D80" s="1637" t="s">
        <v>239</v>
      </c>
      <c r="E80" s="1638"/>
      <c r="F80" s="1638"/>
      <c r="G80" s="1638"/>
      <c r="H80" s="221"/>
      <c r="I80" s="221"/>
      <c r="J80" s="221"/>
    </row>
    <row r="81" spans="1:10" ht="14.1" customHeight="1">
      <c r="A81" s="221"/>
      <c r="B81" s="221"/>
      <c r="C81" s="244" t="s">
        <v>211</v>
      </c>
      <c r="D81" s="1639" t="s">
        <v>240</v>
      </c>
      <c r="E81" s="1640"/>
      <c r="F81" s="1640"/>
      <c r="G81" s="1640"/>
      <c r="H81" s="221"/>
      <c r="I81" s="221"/>
      <c r="J81" s="221"/>
    </row>
    <row r="82" spans="1:10" ht="14.1" customHeight="1">
      <c r="A82" s="221"/>
      <c r="B82" s="221"/>
      <c r="C82" s="244" t="s">
        <v>31</v>
      </c>
      <c r="D82" s="1639" t="s">
        <v>241</v>
      </c>
      <c r="E82" s="1640"/>
      <c r="F82" s="1640"/>
      <c r="G82" s="1640"/>
      <c r="H82" s="221"/>
      <c r="I82" s="221"/>
      <c r="J82" s="221"/>
    </row>
    <row r="83" spans="1:10" ht="15" customHeight="1">
      <c r="A83" s="221"/>
      <c r="B83" s="221"/>
      <c r="C83" s="245"/>
      <c r="D83" s="246">
        <v>2025</v>
      </c>
      <c r="E83" s="246">
        <v>2026</v>
      </c>
      <c r="F83" s="246">
        <v>2027</v>
      </c>
      <c r="G83" s="246">
        <v>2028</v>
      </c>
      <c r="H83" s="221"/>
      <c r="I83" s="221"/>
      <c r="J83" s="221"/>
    </row>
    <row r="84" spans="1:10" ht="15" customHeight="1">
      <c r="A84" s="221"/>
      <c r="B84" s="221"/>
      <c r="C84" s="247"/>
      <c r="D84" s="248" t="s">
        <v>13</v>
      </c>
      <c r="E84" s="248" t="s">
        <v>14</v>
      </c>
      <c r="F84" s="248" t="s">
        <v>14</v>
      </c>
      <c r="G84" s="248" t="s">
        <v>14</v>
      </c>
      <c r="H84" s="221"/>
      <c r="I84" s="221"/>
      <c r="J84" s="221"/>
    </row>
    <row r="85" spans="1:10" ht="14.1" customHeight="1">
      <c r="A85" s="221"/>
      <c r="B85" s="221"/>
      <c r="C85" s="223" t="s">
        <v>33</v>
      </c>
      <c r="D85" s="237">
        <v>8</v>
      </c>
      <c r="E85" s="237">
        <v>20</v>
      </c>
      <c r="F85" s="237">
        <v>10</v>
      </c>
      <c r="G85" s="237">
        <v>12</v>
      </c>
      <c r="H85" s="221"/>
      <c r="I85" s="221"/>
      <c r="J85" s="221"/>
    </row>
    <row r="86" spans="1:10" ht="14.1" customHeight="1">
      <c r="A86" s="221"/>
      <c r="B86" s="221"/>
      <c r="C86" s="223" t="s">
        <v>214</v>
      </c>
      <c r="D86" s="237">
        <f>D87*D85</f>
        <v>1000000</v>
      </c>
      <c r="E86" s="237">
        <f t="shared" ref="E86:G86" si="2">E87*E85</f>
        <v>3500000</v>
      </c>
      <c r="F86" s="237">
        <f t="shared" si="2"/>
        <v>1000000</v>
      </c>
      <c r="G86" s="237">
        <f t="shared" si="2"/>
        <v>999999.99999999953</v>
      </c>
      <c r="H86" s="221"/>
      <c r="I86" s="221"/>
      <c r="J86" s="221"/>
    </row>
    <row r="87" spans="1:10" ht="14.1" customHeight="1">
      <c r="A87" s="221"/>
      <c r="B87" s="221"/>
      <c r="C87" s="223" t="s">
        <v>215</v>
      </c>
      <c r="D87" s="249">
        <v>125000</v>
      </c>
      <c r="E87" s="249">
        <v>175000</v>
      </c>
      <c r="F87" s="249">
        <v>100000</v>
      </c>
      <c r="G87" s="249">
        <v>83333.333333333299</v>
      </c>
      <c r="H87" s="221"/>
      <c r="I87" s="221"/>
      <c r="J87" s="221"/>
    </row>
    <row r="88" spans="1:10" ht="14.1" customHeight="1">
      <c r="A88" s="221"/>
      <c r="B88" s="221"/>
      <c r="C88" s="223" t="s">
        <v>216</v>
      </c>
      <c r="D88" s="238"/>
      <c r="E88" s="238">
        <v>1.5</v>
      </c>
      <c r="F88" s="238">
        <v>-0.5</v>
      </c>
      <c r="G88" s="238">
        <v>0.19999999999999996</v>
      </c>
      <c r="H88" s="221"/>
      <c r="I88" s="221"/>
      <c r="J88" s="221"/>
    </row>
    <row r="89" spans="1:10" ht="14.1" customHeight="1">
      <c r="A89" s="221"/>
      <c r="B89" s="221"/>
      <c r="C89" s="223" t="s">
        <v>217</v>
      </c>
      <c r="D89" s="238" t="s">
        <v>200</v>
      </c>
      <c r="E89" s="238">
        <v>2.5</v>
      </c>
      <c r="F89" s="238">
        <v>-0.7142857142857143</v>
      </c>
      <c r="G89" s="238">
        <v>0</v>
      </c>
      <c r="H89" s="221"/>
      <c r="I89" s="221"/>
      <c r="J89" s="221"/>
    </row>
    <row r="90" spans="1:10" ht="14.1" customHeight="1">
      <c r="A90" s="221"/>
      <c r="B90" s="221"/>
      <c r="C90" s="223" t="s">
        <v>39</v>
      </c>
      <c r="D90" s="238" t="s">
        <v>200</v>
      </c>
      <c r="E90" s="238">
        <v>0.39999999999999991</v>
      </c>
      <c r="F90" s="238">
        <v>-0.4285714285714286</v>
      </c>
      <c r="G90" s="238">
        <v>-0.16666666666666674</v>
      </c>
      <c r="H90" s="221"/>
      <c r="I90" s="221"/>
      <c r="J90" s="221"/>
    </row>
    <row r="91" spans="1:10" ht="14.1" customHeight="1">
      <c r="A91" s="221"/>
      <c r="B91" s="221"/>
      <c r="C91" s="1641" t="s">
        <v>218</v>
      </c>
      <c r="D91" s="1642"/>
      <c r="E91" s="1642"/>
      <c r="F91" s="1642"/>
      <c r="G91" s="1642"/>
      <c r="H91" s="221"/>
      <c r="I91" s="221"/>
      <c r="J91" s="221"/>
    </row>
    <row r="92" spans="1:10" ht="14.1" customHeight="1">
      <c r="A92" s="221"/>
      <c r="B92" s="221"/>
      <c r="C92" s="245"/>
      <c r="D92" s="246">
        <v>2025</v>
      </c>
      <c r="E92" s="246">
        <v>2026</v>
      </c>
      <c r="F92" s="246">
        <v>2027</v>
      </c>
      <c r="G92" s="246">
        <v>2028</v>
      </c>
      <c r="H92" s="221"/>
      <c r="I92" s="221"/>
      <c r="J92" s="221"/>
    </row>
    <row r="93" spans="1:10" ht="14.1" customHeight="1">
      <c r="A93" s="221"/>
      <c r="B93" s="221"/>
      <c r="C93" s="247"/>
      <c r="D93" s="248" t="s">
        <v>13</v>
      </c>
      <c r="E93" s="248" t="s">
        <v>14</v>
      </c>
      <c r="F93" s="248" t="s">
        <v>14</v>
      </c>
      <c r="G93" s="248" t="s">
        <v>14</v>
      </c>
      <c r="H93" s="221"/>
      <c r="I93" s="221"/>
      <c r="J93" s="221"/>
    </row>
    <row r="94" spans="1:10" ht="14.1" customHeight="1">
      <c r="A94" s="221"/>
      <c r="B94" s="221"/>
      <c r="C94" s="250" t="s">
        <v>219</v>
      </c>
      <c r="D94" s="251">
        <v>0</v>
      </c>
      <c r="E94" s="251">
        <v>0</v>
      </c>
      <c r="F94" s="251">
        <v>0</v>
      </c>
      <c r="G94" s="251">
        <v>0</v>
      </c>
      <c r="H94" s="221"/>
      <c r="I94" s="221"/>
      <c r="J94" s="221"/>
    </row>
    <row r="95" spans="1:10" ht="14.1" customHeight="1">
      <c r="A95" s="221"/>
      <c r="B95" s="221"/>
      <c r="C95" s="250" t="s">
        <v>220</v>
      </c>
      <c r="D95" s="251">
        <v>0</v>
      </c>
      <c r="E95" s="251">
        <v>0</v>
      </c>
      <c r="F95" s="251">
        <v>0</v>
      </c>
      <c r="G95" s="251">
        <v>0</v>
      </c>
      <c r="H95" s="221"/>
      <c r="I95" s="221"/>
      <c r="J95" s="221"/>
    </row>
    <row r="96" spans="1:10" ht="14.1" customHeight="1">
      <c r="A96" s="221"/>
      <c r="B96" s="221"/>
      <c r="C96" s="250" t="s">
        <v>221</v>
      </c>
      <c r="D96" s="251">
        <v>0</v>
      </c>
      <c r="E96" s="251">
        <v>0</v>
      </c>
      <c r="F96" s="251">
        <v>0</v>
      </c>
      <c r="G96" s="251">
        <v>0</v>
      </c>
      <c r="H96" s="221"/>
      <c r="I96" s="221"/>
      <c r="J96" s="221"/>
    </row>
    <row r="97" spans="1:10" ht="14.1" customHeight="1">
      <c r="A97" s="221"/>
      <c r="B97" s="221"/>
      <c r="C97" s="250" t="s">
        <v>222</v>
      </c>
      <c r="D97" s="251">
        <v>0</v>
      </c>
      <c r="E97" s="251">
        <v>0</v>
      </c>
      <c r="F97" s="251">
        <v>0</v>
      </c>
      <c r="G97" s="251">
        <v>0</v>
      </c>
      <c r="H97" s="221"/>
      <c r="I97" s="221"/>
      <c r="J97" s="221"/>
    </row>
    <row r="98" spans="1:10" ht="14.1" customHeight="1">
      <c r="A98" s="221"/>
      <c r="B98" s="221"/>
      <c r="C98" s="250" t="s">
        <v>220</v>
      </c>
      <c r="D98" s="251">
        <v>0</v>
      </c>
      <c r="E98" s="251">
        <v>0</v>
      </c>
      <c r="F98" s="251">
        <v>0</v>
      </c>
      <c r="G98" s="251">
        <v>0</v>
      </c>
      <c r="H98" s="221"/>
      <c r="I98" s="221"/>
      <c r="J98" s="221"/>
    </row>
    <row r="99" spans="1:10" ht="14.1" customHeight="1">
      <c r="A99" s="221"/>
      <c r="B99" s="221"/>
      <c r="C99" s="250" t="s">
        <v>221</v>
      </c>
      <c r="D99" s="251">
        <v>0</v>
      </c>
      <c r="E99" s="251">
        <v>0</v>
      </c>
      <c r="F99" s="251">
        <v>0</v>
      </c>
      <c r="G99" s="251">
        <v>0</v>
      </c>
      <c r="H99" s="221"/>
      <c r="I99" s="221"/>
      <c r="J99" s="221"/>
    </row>
    <row r="100" spans="1:10" ht="14.1" customHeight="1">
      <c r="A100" s="221"/>
      <c r="B100" s="221"/>
      <c r="C100" s="250" t="s">
        <v>223</v>
      </c>
      <c r="D100" s="251">
        <v>0</v>
      </c>
      <c r="E100" s="251">
        <v>0</v>
      </c>
      <c r="F100" s="251">
        <v>0</v>
      </c>
      <c r="G100" s="251">
        <v>0</v>
      </c>
      <c r="H100" s="221"/>
      <c r="I100" s="221"/>
      <c r="J100" s="221"/>
    </row>
    <row r="101" spans="1:10" ht="14.1" customHeight="1">
      <c r="A101" s="221"/>
      <c r="B101" s="221"/>
      <c r="C101" s="250" t="s">
        <v>220</v>
      </c>
      <c r="D101" s="251">
        <v>0</v>
      </c>
      <c r="E101" s="251">
        <v>0</v>
      </c>
      <c r="F101" s="251">
        <v>0</v>
      </c>
      <c r="G101" s="251">
        <v>0</v>
      </c>
      <c r="H101" s="221"/>
      <c r="I101" s="221"/>
      <c r="J101" s="221"/>
    </row>
    <row r="102" spans="1:10" ht="14.1" customHeight="1">
      <c r="A102" s="221"/>
      <c r="B102" s="221"/>
      <c r="C102" s="250" t="s">
        <v>221</v>
      </c>
      <c r="D102" s="251">
        <v>0</v>
      </c>
      <c r="E102" s="251">
        <v>0</v>
      </c>
      <c r="F102" s="251">
        <v>0</v>
      </c>
      <c r="G102" s="251">
        <v>0</v>
      </c>
      <c r="H102" s="221"/>
      <c r="I102" s="221"/>
      <c r="J102" s="221"/>
    </row>
    <row r="103" spans="1:10" ht="14.1" customHeight="1">
      <c r="A103" s="221"/>
      <c r="B103" s="221"/>
      <c r="C103" s="250" t="s">
        <v>224</v>
      </c>
      <c r="D103" s="251">
        <v>0</v>
      </c>
      <c r="E103" s="251">
        <v>0</v>
      </c>
      <c r="F103" s="251">
        <v>0</v>
      </c>
      <c r="G103" s="251">
        <v>0</v>
      </c>
      <c r="H103" s="221"/>
      <c r="I103" s="221"/>
      <c r="J103" s="221"/>
    </row>
    <row r="104" spans="1:10" ht="14.1" customHeight="1">
      <c r="A104" s="221"/>
      <c r="B104" s="221"/>
      <c r="C104" s="250" t="s">
        <v>220</v>
      </c>
      <c r="D104" s="251">
        <v>0</v>
      </c>
      <c r="E104" s="251">
        <v>0</v>
      </c>
      <c r="F104" s="251">
        <v>0</v>
      </c>
      <c r="G104" s="251">
        <v>0</v>
      </c>
      <c r="H104" s="221"/>
      <c r="I104" s="221"/>
      <c r="J104" s="221"/>
    </row>
    <row r="105" spans="1:10" ht="14.1" customHeight="1">
      <c r="A105" s="221"/>
      <c r="B105" s="221"/>
      <c r="C105" s="250" t="s">
        <v>221</v>
      </c>
      <c r="D105" s="251">
        <v>0</v>
      </c>
      <c r="E105" s="251">
        <v>0</v>
      </c>
      <c r="F105" s="251">
        <v>0</v>
      </c>
      <c r="G105" s="251">
        <v>0</v>
      </c>
      <c r="H105" s="221"/>
      <c r="I105" s="221"/>
      <c r="J105" s="221"/>
    </row>
    <row r="106" spans="1:10" ht="14.1" customHeight="1">
      <c r="A106" s="221"/>
      <c r="B106" s="221"/>
      <c r="C106" s="250" t="s">
        <v>225</v>
      </c>
      <c r="D106" s="251">
        <v>0</v>
      </c>
      <c r="E106" s="251">
        <v>0</v>
      </c>
      <c r="F106" s="251">
        <v>0</v>
      </c>
      <c r="G106" s="251">
        <v>0</v>
      </c>
      <c r="H106" s="221"/>
      <c r="I106" s="221"/>
      <c r="J106" s="221"/>
    </row>
    <row r="107" spans="1:10" ht="14.1" customHeight="1">
      <c r="A107" s="221"/>
      <c r="B107" s="221"/>
      <c r="C107" s="250" t="s">
        <v>220</v>
      </c>
      <c r="D107" s="251">
        <v>0</v>
      </c>
      <c r="E107" s="251">
        <v>0</v>
      </c>
      <c r="F107" s="251">
        <v>0</v>
      </c>
      <c r="G107" s="251">
        <v>0</v>
      </c>
      <c r="H107" s="221"/>
      <c r="I107" s="221"/>
      <c r="J107" s="221"/>
    </row>
    <row r="108" spans="1:10" ht="14.1" customHeight="1">
      <c r="A108" s="221"/>
      <c r="B108" s="221"/>
      <c r="C108" s="250" t="s">
        <v>221</v>
      </c>
      <c r="D108" s="251">
        <v>0</v>
      </c>
      <c r="E108" s="251">
        <v>0</v>
      </c>
      <c r="F108" s="251">
        <v>0</v>
      </c>
      <c r="G108" s="251">
        <v>0</v>
      </c>
      <c r="H108" s="221"/>
      <c r="I108" s="221"/>
      <c r="J108" s="221"/>
    </row>
    <row r="109" spans="1:10" ht="14.1" customHeight="1">
      <c r="A109" s="221"/>
      <c r="B109" s="221"/>
      <c r="C109" s="250" t="s">
        <v>226</v>
      </c>
      <c r="D109" s="251">
        <v>0</v>
      </c>
      <c r="E109" s="251">
        <v>0</v>
      </c>
      <c r="F109" s="251">
        <v>0</v>
      </c>
      <c r="G109" s="251">
        <v>0</v>
      </c>
      <c r="H109" s="221"/>
      <c r="I109" s="221"/>
      <c r="J109" s="221"/>
    </row>
    <row r="110" spans="1:10" ht="14.1" customHeight="1">
      <c r="A110" s="221"/>
      <c r="B110" s="221"/>
      <c r="C110" s="250" t="s">
        <v>220</v>
      </c>
      <c r="D110" s="251">
        <v>0</v>
      </c>
      <c r="E110" s="251">
        <v>0</v>
      </c>
      <c r="F110" s="251">
        <v>0</v>
      </c>
      <c r="G110" s="251">
        <v>0</v>
      </c>
      <c r="H110" s="221"/>
      <c r="I110" s="221"/>
      <c r="J110" s="221"/>
    </row>
    <row r="111" spans="1:10" ht="14.1" customHeight="1">
      <c r="A111" s="221"/>
      <c r="B111" s="221"/>
      <c r="C111" s="250" t="s">
        <v>221</v>
      </c>
      <c r="D111" s="251">
        <v>0</v>
      </c>
      <c r="E111" s="251">
        <v>0</v>
      </c>
      <c r="F111" s="251">
        <v>0</v>
      </c>
      <c r="G111" s="251">
        <v>0</v>
      </c>
      <c r="H111" s="221"/>
      <c r="I111" s="221"/>
      <c r="J111" s="221"/>
    </row>
    <row r="112" spans="1:10" ht="14.1" customHeight="1">
      <c r="A112" s="221"/>
      <c r="B112" s="221"/>
      <c r="C112" s="250" t="s">
        <v>227</v>
      </c>
      <c r="D112" s="251">
        <v>0</v>
      </c>
      <c r="E112" s="251">
        <v>0</v>
      </c>
      <c r="F112" s="251">
        <v>0</v>
      </c>
      <c r="G112" s="251">
        <v>0</v>
      </c>
      <c r="H112" s="221"/>
      <c r="I112" s="221"/>
      <c r="J112" s="221"/>
    </row>
    <row r="113" spans="1:10" ht="14.1" customHeight="1">
      <c r="A113" s="221"/>
      <c r="B113" s="221"/>
      <c r="C113" s="250" t="s">
        <v>220</v>
      </c>
      <c r="D113" s="251">
        <v>0</v>
      </c>
      <c r="E113" s="251">
        <v>0</v>
      </c>
      <c r="F113" s="251">
        <v>0</v>
      </c>
      <c r="G113" s="251">
        <v>0</v>
      </c>
      <c r="H113" s="221"/>
      <c r="I113" s="221"/>
      <c r="J113" s="221"/>
    </row>
    <row r="114" spans="1:10" ht="14.1" customHeight="1">
      <c r="A114" s="221"/>
      <c r="B114" s="221"/>
      <c r="C114" s="250" t="s">
        <v>221</v>
      </c>
      <c r="D114" s="251">
        <v>0</v>
      </c>
      <c r="E114" s="251">
        <v>0</v>
      </c>
      <c r="F114" s="251">
        <v>0</v>
      </c>
      <c r="G114" s="251">
        <v>0</v>
      </c>
      <c r="H114" s="221"/>
      <c r="I114" s="221"/>
      <c r="J114" s="221"/>
    </row>
    <row r="115" spans="1:10" ht="14.1" customHeight="1">
      <c r="A115" s="221"/>
      <c r="B115" s="221"/>
      <c r="C115" s="250" t="s">
        <v>228</v>
      </c>
      <c r="D115" s="251">
        <v>0</v>
      </c>
      <c r="E115" s="251">
        <v>0</v>
      </c>
      <c r="F115" s="251">
        <v>0</v>
      </c>
      <c r="G115" s="251">
        <v>0</v>
      </c>
      <c r="H115" s="221"/>
      <c r="I115" s="221"/>
      <c r="J115" s="221"/>
    </row>
    <row r="116" spans="1:10" ht="14.1" customHeight="1">
      <c r="A116" s="221"/>
      <c r="B116" s="221"/>
      <c r="C116" s="250" t="s">
        <v>220</v>
      </c>
      <c r="D116" s="251">
        <v>0</v>
      </c>
      <c r="E116" s="251">
        <v>0</v>
      </c>
      <c r="F116" s="251">
        <v>0</v>
      </c>
      <c r="G116" s="251">
        <v>0</v>
      </c>
      <c r="H116" s="221"/>
      <c r="I116" s="221"/>
      <c r="J116" s="221"/>
    </row>
    <row r="117" spans="1:10" ht="14.1" customHeight="1">
      <c r="A117" s="221"/>
      <c r="B117" s="221"/>
      <c r="C117" s="250" t="s">
        <v>229</v>
      </c>
      <c r="D117" s="240">
        <v>0</v>
      </c>
      <c r="E117" s="240">
        <v>0</v>
      </c>
      <c r="F117" s="240">
        <v>0</v>
      </c>
      <c r="G117" s="240">
        <v>0</v>
      </c>
      <c r="H117" s="221"/>
      <c r="I117" s="221"/>
      <c r="J117" s="221"/>
    </row>
    <row r="118" spans="1:10" ht="14.1" customHeight="1">
      <c r="A118" s="221"/>
      <c r="B118" s="221"/>
      <c r="C118" s="250" t="s">
        <v>230</v>
      </c>
      <c r="D118" s="240">
        <v>0</v>
      </c>
      <c r="E118" s="240">
        <v>0</v>
      </c>
      <c r="F118" s="240">
        <v>0</v>
      </c>
      <c r="G118" s="240">
        <v>0</v>
      </c>
      <c r="H118" s="221"/>
      <c r="I118" s="221"/>
      <c r="J118" s="221"/>
    </row>
    <row r="119" spans="1:10" ht="14.1" customHeight="1">
      <c r="A119" s="221"/>
      <c r="B119" s="221"/>
      <c r="C119" s="250" t="s">
        <v>231</v>
      </c>
      <c r="D119" s="240">
        <v>0</v>
      </c>
      <c r="E119" s="240">
        <v>0</v>
      </c>
      <c r="F119" s="240">
        <v>0</v>
      </c>
      <c r="G119" s="240">
        <v>0</v>
      </c>
      <c r="H119" s="221"/>
      <c r="I119" s="221"/>
      <c r="J119" s="221"/>
    </row>
    <row r="120" spans="1:10" ht="14.1" customHeight="1">
      <c r="A120" s="221"/>
      <c r="B120" s="221"/>
      <c r="C120" s="250" t="s">
        <v>232</v>
      </c>
      <c r="D120" s="240">
        <v>0</v>
      </c>
      <c r="E120" s="240">
        <v>0</v>
      </c>
      <c r="F120" s="240">
        <v>0</v>
      </c>
      <c r="G120" s="240">
        <v>0</v>
      </c>
      <c r="H120" s="221"/>
      <c r="I120" s="221"/>
      <c r="J120" s="221"/>
    </row>
    <row r="121" spans="1:10" ht="14.1" customHeight="1">
      <c r="A121" s="221"/>
      <c r="B121" s="221"/>
      <c r="C121" s="250" t="s">
        <v>233</v>
      </c>
      <c r="D121" s="240">
        <v>1000000</v>
      </c>
      <c r="E121" s="240">
        <v>3500000</v>
      </c>
      <c r="F121" s="240">
        <v>1000000</v>
      </c>
      <c r="G121" s="240">
        <v>1000000</v>
      </c>
      <c r="H121" s="221"/>
      <c r="I121" s="221"/>
      <c r="J121" s="221"/>
    </row>
    <row r="122" spans="1:10" ht="14.1" customHeight="1">
      <c r="A122" s="221"/>
      <c r="B122" s="221"/>
      <c r="C122" s="250" t="s">
        <v>220</v>
      </c>
      <c r="D122" s="240">
        <v>1000000</v>
      </c>
      <c r="E122" s="240">
        <v>3500000</v>
      </c>
      <c r="F122" s="240">
        <v>1000000</v>
      </c>
      <c r="G122" s="240">
        <v>1000000</v>
      </c>
      <c r="H122" s="221"/>
      <c r="I122" s="221"/>
      <c r="J122" s="221"/>
    </row>
    <row r="123" spans="1:10" ht="14.1" customHeight="1">
      <c r="A123" s="221"/>
      <c r="B123" s="221"/>
      <c r="C123" s="250" t="s">
        <v>229</v>
      </c>
      <c r="D123" s="240">
        <v>0</v>
      </c>
      <c r="E123" s="240">
        <v>0</v>
      </c>
      <c r="F123" s="240">
        <v>0</v>
      </c>
      <c r="G123" s="240">
        <v>0</v>
      </c>
      <c r="H123" s="221"/>
      <c r="I123" s="221"/>
      <c r="J123" s="221"/>
    </row>
    <row r="124" spans="1:10" ht="14.1" customHeight="1">
      <c r="A124" s="221"/>
      <c r="B124" s="221"/>
      <c r="C124" s="250" t="s">
        <v>230</v>
      </c>
      <c r="D124" s="240">
        <v>0</v>
      </c>
      <c r="E124" s="240">
        <v>0</v>
      </c>
      <c r="F124" s="240">
        <v>0</v>
      </c>
      <c r="G124" s="240">
        <v>0</v>
      </c>
      <c r="H124" s="221"/>
      <c r="I124" s="221"/>
      <c r="J124" s="221"/>
    </row>
    <row r="125" spans="1:10" ht="14.1" customHeight="1">
      <c r="A125" s="221"/>
      <c r="B125" s="221"/>
      <c r="C125" s="250" t="s">
        <v>231</v>
      </c>
      <c r="D125" s="251">
        <v>0</v>
      </c>
      <c r="E125" s="251">
        <v>0</v>
      </c>
      <c r="F125" s="251">
        <v>0</v>
      </c>
      <c r="G125" s="251">
        <v>0</v>
      </c>
      <c r="H125" s="221"/>
      <c r="I125" s="221"/>
      <c r="J125" s="221"/>
    </row>
    <row r="126" spans="1:10" ht="14.1" customHeight="1">
      <c r="A126" s="221"/>
      <c r="B126" s="221"/>
      <c r="C126" s="250" t="s">
        <v>232</v>
      </c>
      <c r="D126" s="251">
        <v>0</v>
      </c>
      <c r="E126" s="251">
        <v>0</v>
      </c>
      <c r="F126" s="251">
        <v>0</v>
      </c>
      <c r="G126" s="251">
        <v>0</v>
      </c>
      <c r="H126" s="221"/>
      <c r="I126" s="221"/>
      <c r="J126" s="221"/>
    </row>
    <row r="127" spans="1:10" ht="14.1" customHeight="1">
      <c r="A127" s="221"/>
      <c r="B127" s="221"/>
      <c r="C127" s="250" t="s">
        <v>234</v>
      </c>
      <c r="D127" s="251">
        <v>0</v>
      </c>
      <c r="E127" s="251">
        <v>0</v>
      </c>
      <c r="F127" s="251">
        <v>0</v>
      </c>
      <c r="G127" s="251">
        <v>0</v>
      </c>
      <c r="H127" s="221"/>
      <c r="I127" s="221"/>
      <c r="J127" s="221"/>
    </row>
    <row r="128" spans="1:10" ht="14.1" customHeight="1">
      <c r="A128" s="221"/>
      <c r="B128" s="221"/>
      <c r="C128" s="250" t="s">
        <v>220</v>
      </c>
      <c r="D128" s="251">
        <v>0</v>
      </c>
      <c r="E128" s="251">
        <v>0</v>
      </c>
      <c r="F128" s="251">
        <v>0</v>
      </c>
      <c r="G128" s="251">
        <v>0</v>
      </c>
      <c r="H128" s="221"/>
      <c r="I128" s="221"/>
      <c r="J128" s="221"/>
    </row>
    <row r="129" spans="1:10" ht="14.1" customHeight="1">
      <c r="A129" s="221"/>
      <c r="B129" s="221"/>
      <c r="C129" s="250" t="s">
        <v>229</v>
      </c>
      <c r="D129" s="251">
        <v>0</v>
      </c>
      <c r="E129" s="251">
        <v>0</v>
      </c>
      <c r="F129" s="251">
        <v>0</v>
      </c>
      <c r="G129" s="251">
        <v>0</v>
      </c>
      <c r="H129" s="221"/>
      <c r="I129" s="221"/>
      <c r="J129" s="221"/>
    </row>
    <row r="130" spans="1:10" ht="14.1" customHeight="1">
      <c r="A130" s="221"/>
      <c r="B130" s="221"/>
      <c r="C130" s="250" t="s">
        <v>230</v>
      </c>
      <c r="D130" s="251">
        <v>0</v>
      </c>
      <c r="E130" s="251">
        <v>0</v>
      </c>
      <c r="F130" s="251">
        <v>0</v>
      </c>
      <c r="G130" s="251">
        <v>0</v>
      </c>
      <c r="H130" s="221"/>
      <c r="I130" s="221"/>
      <c r="J130" s="221"/>
    </row>
    <row r="131" spans="1:10" ht="14.1" customHeight="1">
      <c r="A131" s="221"/>
      <c r="B131" s="221"/>
      <c r="C131" s="250" t="s">
        <v>231</v>
      </c>
      <c r="D131" s="251">
        <v>0</v>
      </c>
      <c r="E131" s="251">
        <v>0</v>
      </c>
      <c r="F131" s="251">
        <v>0</v>
      </c>
      <c r="G131" s="251">
        <v>0</v>
      </c>
      <c r="H131" s="221"/>
      <c r="I131" s="221"/>
      <c r="J131" s="221"/>
    </row>
    <row r="132" spans="1:10" ht="14.1" customHeight="1">
      <c r="A132" s="221"/>
      <c r="B132" s="221"/>
      <c r="C132" s="250" t="s">
        <v>232</v>
      </c>
      <c r="D132" s="251">
        <v>0</v>
      </c>
      <c r="E132" s="251">
        <v>0</v>
      </c>
      <c r="F132" s="251">
        <v>0</v>
      </c>
      <c r="G132" s="251">
        <v>0</v>
      </c>
      <c r="H132" s="221"/>
      <c r="I132" s="221"/>
      <c r="J132" s="221"/>
    </row>
    <row r="133" spans="1:10" ht="14.1" customHeight="1">
      <c r="A133" s="221"/>
      <c r="B133" s="221"/>
      <c r="C133" s="250" t="s">
        <v>235</v>
      </c>
      <c r="D133" s="251">
        <v>0</v>
      </c>
      <c r="E133" s="251">
        <v>0</v>
      </c>
      <c r="F133" s="251">
        <v>0</v>
      </c>
      <c r="G133" s="251">
        <v>0</v>
      </c>
      <c r="H133" s="221"/>
      <c r="I133" s="221"/>
      <c r="J133" s="221"/>
    </row>
    <row r="134" spans="1:10" ht="14.1" customHeight="1">
      <c r="A134" s="221"/>
      <c r="B134" s="221"/>
      <c r="C134" s="250" t="s">
        <v>236</v>
      </c>
      <c r="D134" s="251">
        <v>0</v>
      </c>
      <c r="E134" s="251">
        <v>0</v>
      </c>
      <c r="F134" s="251">
        <v>0</v>
      </c>
      <c r="G134" s="251">
        <v>0</v>
      </c>
      <c r="H134" s="221"/>
      <c r="I134" s="221"/>
      <c r="J134" s="221"/>
    </row>
    <row r="135" spans="1:10" ht="14.1" customHeight="1">
      <c r="A135" s="221"/>
      <c r="B135" s="221"/>
      <c r="C135" s="252" t="s">
        <v>237</v>
      </c>
      <c r="D135" s="240">
        <v>1000000</v>
      </c>
      <c r="E135" s="240">
        <v>3500000</v>
      </c>
      <c r="F135" s="240">
        <v>1000000</v>
      </c>
      <c r="G135" s="240">
        <v>1000000</v>
      </c>
      <c r="H135" s="221"/>
      <c r="I135" s="221"/>
      <c r="J135" s="221"/>
    </row>
    <row r="136" spans="1:10" ht="14.1" customHeight="1">
      <c r="A136" s="221"/>
      <c r="B136" s="221"/>
      <c r="C136" s="242" t="s">
        <v>242</v>
      </c>
      <c r="D136" s="1627" t="s">
        <v>242</v>
      </c>
      <c r="E136" s="1628"/>
      <c r="F136" s="1628"/>
      <c r="G136" s="1628"/>
      <c r="H136" s="221"/>
      <c r="I136" s="221"/>
      <c r="J136" s="221"/>
    </row>
    <row r="137" spans="1:10" ht="14.1" customHeight="1">
      <c r="A137" s="221"/>
      <c r="B137" s="221"/>
      <c r="C137" s="243" t="s">
        <v>209</v>
      </c>
      <c r="D137" s="1637" t="s">
        <v>243</v>
      </c>
      <c r="E137" s="1638"/>
      <c r="F137" s="1638"/>
      <c r="G137" s="1638"/>
      <c r="H137" s="221"/>
      <c r="I137" s="221"/>
      <c r="J137" s="221"/>
    </row>
    <row r="138" spans="1:10" ht="14.1" customHeight="1">
      <c r="A138" s="221"/>
      <c r="B138" s="221"/>
      <c r="C138" s="244" t="s">
        <v>211</v>
      </c>
      <c r="D138" s="1639" t="s">
        <v>244</v>
      </c>
      <c r="E138" s="1640"/>
      <c r="F138" s="1640"/>
      <c r="G138" s="1640"/>
      <c r="H138" s="221"/>
      <c r="I138" s="221"/>
      <c r="J138" s="221"/>
    </row>
    <row r="139" spans="1:10" ht="14.1" customHeight="1">
      <c r="A139" s="221"/>
      <c r="B139" s="221"/>
      <c r="C139" s="244" t="s">
        <v>31</v>
      </c>
      <c r="D139" s="1639" t="s">
        <v>241</v>
      </c>
      <c r="E139" s="1640"/>
      <c r="F139" s="1640"/>
      <c r="G139" s="1640"/>
      <c r="H139" s="221"/>
      <c r="I139" s="221"/>
      <c r="J139" s="221"/>
    </row>
    <row r="140" spans="1:10" ht="15" customHeight="1">
      <c r="A140" s="221"/>
      <c r="B140" s="221"/>
      <c r="C140" s="245"/>
      <c r="D140" s="246">
        <v>2025</v>
      </c>
      <c r="E140" s="246">
        <v>2026</v>
      </c>
      <c r="F140" s="246">
        <v>2027</v>
      </c>
      <c r="G140" s="246">
        <v>2028</v>
      </c>
      <c r="H140" s="221"/>
      <c r="I140" s="221"/>
      <c r="J140" s="221"/>
    </row>
    <row r="141" spans="1:10" ht="15" customHeight="1">
      <c r="A141" s="221"/>
      <c r="B141" s="221"/>
      <c r="C141" s="247"/>
      <c r="D141" s="248" t="s">
        <v>13</v>
      </c>
      <c r="E141" s="248" t="s">
        <v>14</v>
      </c>
      <c r="F141" s="248" t="s">
        <v>14</v>
      </c>
      <c r="G141" s="248" t="s">
        <v>14</v>
      </c>
      <c r="H141" s="221"/>
      <c r="I141" s="221"/>
      <c r="J141" s="221"/>
    </row>
    <row r="142" spans="1:10" ht="14.1" customHeight="1">
      <c r="A142" s="221"/>
      <c r="B142" s="221"/>
      <c r="C142" s="225" t="s">
        <v>33</v>
      </c>
      <c r="D142" s="253">
        <v>38</v>
      </c>
      <c r="E142" s="253">
        <v>60</v>
      </c>
      <c r="F142" s="253">
        <v>40</v>
      </c>
      <c r="G142" s="253">
        <v>42</v>
      </c>
      <c r="H142" s="221"/>
      <c r="I142" s="221"/>
      <c r="J142" s="221"/>
    </row>
    <row r="143" spans="1:10" ht="14.1" customHeight="1">
      <c r="A143" s="221"/>
      <c r="B143" s="221"/>
      <c r="C143" s="225" t="s">
        <v>214</v>
      </c>
      <c r="D143" s="253">
        <f>D144*D142</f>
        <v>999999.99999999953</v>
      </c>
      <c r="E143" s="253">
        <f t="shared" ref="E143:G143" si="3">E144*E142</f>
        <v>3499999.9999999981</v>
      </c>
      <c r="F143" s="253">
        <f t="shared" si="3"/>
        <v>1000000</v>
      </c>
      <c r="G143" s="253">
        <f t="shared" si="3"/>
        <v>999999.99999999953</v>
      </c>
      <c r="H143" s="221"/>
      <c r="I143" s="221"/>
      <c r="J143" s="221"/>
    </row>
    <row r="144" spans="1:10" ht="14.1" customHeight="1">
      <c r="A144" s="221"/>
      <c r="B144" s="221"/>
      <c r="C144" s="225" t="s">
        <v>215</v>
      </c>
      <c r="D144" s="253">
        <v>26315.789473684199</v>
      </c>
      <c r="E144" s="253">
        <v>58333.333333333299</v>
      </c>
      <c r="F144" s="253">
        <v>25000</v>
      </c>
      <c r="G144" s="253">
        <v>23809.523809523798</v>
      </c>
      <c r="H144" s="221"/>
      <c r="I144" s="221"/>
      <c r="J144" s="221"/>
    </row>
    <row r="145" spans="1:10" ht="14.1" customHeight="1">
      <c r="A145" s="221"/>
      <c r="B145" s="221"/>
      <c r="C145" s="225" t="s">
        <v>216</v>
      </c>
      <c r="D145" s="237"/>
      <c r="E145" s="238">
        <v>0.57894736842105265</v>
      </c>
      <c r="F145" s="238">
        <v>-0.33333333333333337</v>
      </c>
      <c r="G145" s="238">
        <v>5.0000000000000044E-2</v>
      </c>
      <c r="H145" s="221"/>
      <c r="I145" s="221"/>
      <c r="J145" s="221"/>
    </row>
    <row r="146" spans="1:10" ht="14.1" customHeight="1">
      <c r="A146" s="221"/>
      <c r="B146" s="221"/>
      <c r="C146" s="225" t="s">
        <v>217</v>
      </c>
      <c r="D146" s="237" t="s">
        <v>200</v>
      </c>
      <c r="E146" s="238">
        <v>2.5</v>
      </c>
      <c r="F146" s="238">
        <v>-0.7142857142857143</v>
      </c>
      <c r="G146" s="238">
        <v>0</v>
      </c>
      <c r="H146" s="221"/>
      <c r="I146" s="221"/>
      <c r="J146" s="221"/>
    </row>
    <row r="147" spans="1:10" ht="14.1" customHeight="1">
      <c r="A147" s="221"/>
      <c r="B147" s="221"/>
      <c r="C147" s="225" t="s">
        <v>39</v>
      </c>
      <c r="D147" s="237" t="s">
        <v>200</v>
      </c>
      <c r="E147" s="238">
        <v>1.2166666666666668</v>
      </c>
      <c r="F147" s="238">
        <v>-0.5714285714285714</v>
      </c>
      <c r="G147" s="238">
        <v>-4.7619047619047561E-2</v>
      </c>
      <c r="H147" s="221"/>
      <c r="I147" s="221"/>
      <c r="J147" s="221"/>
    </row>
    <row r="148" spans="1:10" ht="14.1" customHeight="1">
      <c r="A148" s="221"/>
      <c r="B148" s="221"/>
      <c r="C148" s="1641" t="s">
        <v>218</v>
      </c>
      <c r="D148" s="1642"/>
      <c r="E148" s="1642"/>
      <c r="F148" s="1642"/>
      <c r="G148" s="1642"/>
      <c r="H148" s="221"/>
      <c r="I148" s="221"/>
      <c r="J148" s="221"/>
    </row>
    <row r="149" spans="1:10" ht="14.1" customHeight="1">
      <c r="A149" s="221"/>
      <c r="B149" s="221"/>
      <c r="C149" s="245"/>
      <c r="D149" s="246">
        <v>2025</v>
      </c>
      <c r="E149" s="246">
        <v>2026</v>
      </c>
      <c r="F149" s="246">
        <v>2027</v>
      </c>
      <c r="G149" s="246">
        <v>2028</v>
      </c>
      <c r="H149" s="221"/>
      <c r="I149" s="221"/>
      <c r="J149" s="221"/>
    </row>
    <row r="150" spans="1:10" ht="14.1" customHeight="1">
      <c r="A150" s="221"/>
      <c r="B150" s="221"/>
      <c r="C150" s="247"/>
      <c r="D150" s="248" t="s">
        <v>13</v>
      </c>
      <c r="E150" s="248" t="s">
        <v>14</v>
      </c>
      <c r="F150" s="248" t="s">
        <v>14</v>
      </c>
      <c r="G150" s="248" t="s">
        <v>14</v>
      </c>
      <c r="H150" s="221"/>
      <c r="I150" s="221"/>
      <c r="J150" s="221"/>
    </row>
    <row r="151" spans="1:10" ht="14.1" customHeight="1">
      <c r="A151" s="221"/>
      <c r="B151" s="221"/>
      <c r="C151" s="250" t="s">
        <v>219</v>
      </c>
      <c r="D151" s="251">
        <v>0</v>
      </c>
      <c r="E151" s="251">
        <v>0</v>
      </c>
      <c r="F151" s="251">
        <v>0</v>
      </c>
      <c r="G151" s="251">
        <v>0</v>
      </c>
      <c r="H151" s="221"/>
      <c r="I151" s="221"/>
      <c r="J151" s="221"/>
    </row>
    <row r="152" spans="1:10" ht="14.1" customHeight="1">
      <c r="A152" s="221"/>
      <c r="B152" s="221"/>
      <c r="C152" s="250" t="s">
        <v>220</v>
      </c>
      <c r="D152" s="251">
        <v>0</v>
      </c>
      <c r="E152" s="251">
        <v>0</v>
      </c>
      <c r="F152" s="251">
        <v>0</v>
      </c>
      <c r="G152" s="251">
        <v>0</v>
      </c>
      <c r="H152" s="221"/>
      <c r="I152" s="221"/>
      <c r="J152" s="221"/>
    </row>
    <row r="153" spans="1:10" ht="14.1" customHeight="1">
      <c r="A153" s="221"/>
      <c r="B153" s="221"/>
      <c r="C153" s="250" t="s">
        <v>221</v>
      </c>
      <c r="D153" s="251">
        <v>0</v>
      </c>
      <c r="E153" s="251">
        <v>0</v>
      </c>
      <c r="F153" s="251">
        <v>0</v>
      </c>
      <c r="G153" s="251">
        <v>0</v>
      </c>
      <c r="H153" s="221"/>
      <c r="I153" s="221"/>
      <c r="J153" s="221"/>
    </row>
    <row r="154" spans="1:10" ht="14.1" customHeight="1">
      <c r="A154" s="221"/>
      <c r="B154" s="221"/>
      <c r="C154" s="250" t="s">
        <v>222</v>
      </c>
      <c r="D154" s="251">
        <v>0</v>
      </c>
      <c r="E154" s="251">
        <v>0</v>
      </c>
      <c r="F154" s="251">
        <v>0</v>
      </c>
      <c r="G154" s="251">
        <v>0</v>
      </c>
      <c r="H154" s="221"/>
      <c r="I154" s="221"/>
      <c r="J154" s="221"/>
    </row>
    <row r="155" spans="1:10" ht="14.1" customHeight="1">
      <c r="A155" s="221"/>
      <c r="B155" s="221"/>
      <c r="C155" s="250" t="s">
        <v>220</v>
      </c>
      <c r="D155" s="251">
        <v>0</v>
      </c>
      <c r="E155" s="251">
        <v>0</v>
      </c>
      <c r="F155" s="251">
        <v>0</v>
      </c>
      <c r="G155" s="251">
        <v>0</v>
      </c>
      <c r="H155" s="221"/>
      <c r="I155" s="221"/>
      <c r="J155" s="221"/>
    </row>
    <row r="156" spans="1:10" ht="14.1" customHeight="1">
      <c r="A156" s="221"/>
      <c r="B156" s="221"/>
      <c r="C156" s="250" t="s">
        <v>221</v>
      </c>
      <c r="D156" s="251">
        <v>0</v>
      </c>
      <c r="E156" s="251">
        <v>0</v>
      </c>
      <c r="F156" s="251">
        <v>0</v>
      </c>
      <c r="G156" s="251">
        <v>0</v>
      </c>
      <c r="H156" s="221"/>
      <c r="I156" s="221"/>
      <c r="J156" s="221"/>
    </row>
    <row r="157" spans="1:10" ht="14.1" customHeight="1">
      <c r="A157" s="221"/>
      <c r="B157" s="221"/>
      <c r="C157" s="250" t="s">
        <v>223</v>
      </c>
      <c r="D157" s="251">
        <v>0</v>
      </c>
      <c r="E157" s="251">
        <v>0</v>
      </c>
      <c r="F157" s="251">
        <v>0</v>
      </c>
      <c r="G157" s="251">
        <v>0</v>
      </c>
      <c r="H157" s="221"/>
      <c r="I157" s="221"/>
      <c r="J157" s="221"/>
    </row>
    <row r="158" spans="1:10" ht="14.1" customHeight="1">
      <c r="A158" s="221"/>
      <c r="B158" s="221"/>
      <c r="C158" s="250" t="s">
        <v>220</v>
      </c>
      <c r="D158" s="251">
        <v>0</v>
      </c>
      <c r="E158" s="251">
        <v>0</v>
      </c>
      <c r="F158" s="251">
        <v>0</v>
      </c>
      <c r="G158" s="251">
        <v>0</v>
      </c>
      <c r="H158" s="221"/>
      <c r="I158" s="221"/>
      <c r="J158" s="221"/>
    </row>
    <row r="159" spans="1:10" ht="14.1" customHeight="1">
      <c r="A159" s="221"/>
      <c r="B159" s="221"/>
      <c r="C159" s="250" t="s">
        <v>221</v>
      </c>
      <c r="D159" s="251">
        <v>0</v>
      </c>
      <c r="E159" s="251">
        <v>0</v>
      </c>
      <c r="F159" s="251">
        <v>0</v>
      </c>
      <c r="G159" s="251">
        <v>0</v>
      </c>
      <c r="H159" s="221"/>
      <c r="I159" s="221"/>
      <c r="J159" s="221"/>
    </row>
    <row r="160" spans="1:10" ht="14.1" customHeight="1">
      <c r="A160" s="221"/>
      <c r="B160" s="221"/>
      <c r="C160" s="250" t="s">
        <v>224</v>
      </c>
      <c r="D160" s="251">
        <v>0</v>
      </c>
      <c r="E160" s="251">
        <v>0</v>
      </c>
      <c r="F160" s="251">
        <v>0</v>
      </c>
      <c r="G160" s="251">
        <v>0</v>
      </c>
      <c r="H160" s="221"/>
      <c r="I160" s="221"/>
      <c r="J160" s="221"/>
    </row>
    <row r="161" spans="1:10" ht="14.1" customHeight="1">
      <c r="A161" s="221"/>
      <c r="B161" s="221"/>
      <c r="C161" s="250" t="s">
        <v>220</v>
      </c>
      <c r="D161" s="251">
        <v>0</v>
      </c>
      <c r="E161" s="251">
        <v>0</v>
      </c>
      <c r="F161" s="251">
        <v>0</v>
      </c>
      <c r="G161" s="251">
        <v>0</v>
      </c>
      <c r="H161" s="221"/>
      <c r="I161" s="221"/>
      <c r="J161" s="221"/>
    </row>
    <row r="162" spans="1:10" ht="14.1" customHeight="1">
      <c r="A162" s="221"/>
      <c r="B162" s="221"/>
      <c r="C162" s="250" t="s">
        <v>221</v>
      </c>
      <c r="D162" s="251">
        <v>0</v>
      </c>
      <c r="E162" s="251">
        <v>0</v>
      </c>
      <c r="F162" s="251">
        <v>0</v>
      </c>
      <c r="G162" s="251">
        <v>0</v>
      </c>
      <c r="H162" s="221"/>
      <c r="I162" s="221"/>
      <c r="J162" s="221"/>
    </row>
    <row r="163" spans="1:10" ht="14.1" customHeight="1">
      <c r="A163" s="221"/>
      <c r="B163" s="221"/>
      <c r="C163" s="250" t="s">
        <v>225</v>
      </c>
      <c r="D163" s="251">
        <v>0</v>
      </c>
      <c r="E163" s="251">
        <v>0</v>
      </c>
      <c r="F163" s="251">
        <v>0</v>
      </c>
      <c r="G163" s="251">
        <v>0</v>
      </c>
      <c r="H163" s="221"/>
      <c r="I163" s="221"/>
      <c r="J163" s="221"/>
    </row>
    <row r="164" spans="1:10" ht="14.1" customHeight="1">
      <c r="A164" s="221"/>
      <c r="B164" s="221"/>
      <c r="C164" s="250" t="s">
        <v>220</v>
      </c>
      <c r="D164" s="251">
        <v>0</v>
      </c>
      <c r="E164" s="251">
        <v>0</v>
      </c>
      <c r="F164" s="251">
        <v>0</v>
      </c>
      <c r="G164" s="251">
        <v>0</v>
      </c>
      <c r="H164" s="221"/>
      <c r="I164" s="221"/>
      <c r="J164" s="221"/>
    </row>
    <row r="165" spans="1:10" ht="14.1" customHeight="1">
      <c r="A165" s="221"/>
      <c r="B165" s="221"/>
      <c r="C165" s="250" t="s">
        <v>221</v>
      </c>
      <c r="D165" s="251">
        <v>0</v>
      </c>
      <c r="E165" s="251">
        <v>0</v>
      </c>
      <c r="F165" s="251">
        <v>0</v>
      </c>
      <c r="G165" s="251">
        <v>0</v>
      </c>
      <c r="H165" s="221"/>
      <c r="I165" s="221"/>
      <c r="J165" s="221"/>
    </row>
    <row r="166" spans="1:10" ht="14.1" customHeight="1">
      <c r="A166" s="221"/>
      <c r="B166" s="221"/>
      <c r="C166" s="250" t="s">
        <v>226</v>
      </c>
      <c r="D166" s="251">
        <v>0</v>
      </c>
      <c r="E166" s="251">
        <v>0</v>
      </c>
      <c r="F166" s="251">
        <v>0</v>
      </c>
      <c r="G166" s="251">
        <v>0</v>
      </c>
      <c r="H166" s="221"/>
      <c r="I166" s="221"/>
      <c r="J166" s="221"/>
    </row>
    <row r="167" spans="1:10" ht="14.1" customHeight="1">
      <c r="A167" s="221"/>
      <c r="B167" s="221"/>
      <c r="C167" s="250" t="s">
        <v>220</v>
      </c>
      <c r="D167" s="251">
        <v>0</v>
      </c>
      <c r="E167" s="251">
        <v>0</v>
      </c>
      <c r="F167" s="251">
        <v>0</v>
      </c>
      <c r="G167" s="251">
        <v>0</v>
      </c>
      <c r="H167" s="221"/>
      <c r="I167" s="221"/>
      <c r="J167" s="221"/>
    </row>
    <row r="168" spans="1:10" ht="14.1" customHeight="1">
      <c r="A168" s="221"/>
      <c r="B168" s="221"/>
      <c r="C168" s="250" t="s">
        <v>221</v>
      </c>
      <c r="D168" s="251">
        <v>0</v>
      </c>
      <c r="E168" s="251">
        <v>0</v>
      </c>
      <c r="F168" s="251">
        <v>0</v>
      </c>
      <c r="G168" s="251">
        <v>0</v>
      </c>
      <c r="H168" s="221"/>
      <c r="I168" s="221"/>
      <c r="J168" s="221"/>
    </row>
    <row r="169" spans="1:10" ht="14.1" customHeight="1">
      <c r="A169" s="221"/>
      <c r="B169" s="221"/>
      <c r="C169" s="250" t="s">
        <v>227</v>
      </c>
      <c r="D169" s="251">
        <v>0</v>
      </c>
      <c r="E169" s="251">
        <v>0</v>
      </c>
      <c r="F169" s="251">
        <v>0</v>
      </c>
      <c r="G169" s="251">
        <v>0</v>
      </c>
      <c r="H169" s="221"/>
      <c r="I169" s="221"/>
      <c r="J169" s="221"/>
    </row>
    <row r="170" spans="1:10" ht="14.1" customHeight="1">
      <c r="A170" s="221"/>
      <c r="B170" s="221"/>
      <c r="C170" s="250" t="s">
        <v>220</v>
      </c>
      <c r="D170" s="251">
        <v>0</v>
      </c>
      <c r="E170" s="251">
        <v>0</v>
      </c>
      <c r="F170" s="251">
        <v>0</v>
      </c>
      <c r="G170" s="251">
        <v>0</v>
      </c>
      <c r="H170" s="221"/>
      <c r="I170" s="221"/>
      <c r="J170" s="221"/>
    </row>
    <row r="171" spans="1:10" ht="14.1" customHeight="1">
      <c r="A171" s="221"/>
      <c r="B171" s="221"/>
      <c r="C171" s="250" t="s">
        <v>221</v>
      </c>
      <c r="D171" s="251">
        <v>0</v>
      </c>
      <c r="E171" s="251">
        <v>0</v>
      </c>
      <c r="F171" s="251">
        <v>0</v>
      </c>
      <c r="G171" s="251">
        <v>0</v>
      </c>
      <c r="H171" s="221"/>
      <c r="I171" s="221"/>
      <c r="J171" s="221"/>
    </row>
    <row r="172" spans="1:10" ht="14.1" customHeight="1">
      <c r="A172" s="221"/>
      <c r="B172" s="221"/>
      <c r="C172" s="250" t="s">
        <v>228</v>
      </c>
      <c r="D172" s="251">
        <v>0</v>
      </c>
      <c r="E172" s="251">
        <v>0</v>
      </c>
      <c r="F172" s="251">
        <v>0</v>
      </c>
      <c r="G172" s="251">
        <v>0</v>
      </c>
      <c r="H172" s="221"/>
      <c r="I172" s="221"/>
      <c r="J172" s="221"/>
    </row>
    <row r="173" spans="1:10" ht="14.1" customHeight="1">
      <c r="A173" s="221"/>
      <c r="B173" s="221"/>
      <c r="C173" s="250" t="s">
        <v>220</v>
      </c>
      <c r="D173" s="251">
        <v>0</v>
      </c>
      <c r="E173" s="251">
        <v>0</v>
      </c>
      <c r="F173" s="251">
        <v>0</v>
      </c>
      <c r="G173" s="251">
        <v>0</v>
      </c>
      <c r="H173" s="221"/>
      <c r="I173" s="221"/>
      <c r="J173" s="221"/>
    </row>
    <row r="174" spans="1:10" ht="14.1" customHeight="1">
      <c r="A174" s="221"/>
      <c r="B174" s="221"/>
      <c r="C174" s="250" t="s">
        <v>229</v>
      </c>
      <c r="D174" s="251">
        <v>0</v>
      </c>
      <c r="E174" s="251">
        <v>0</v>
      </c>
      <c r="F174" s="251">
        <v>0</v>
      </c>
      <c r="G174" s="251">
        <v>0</v>
      </c>
      <c r="H174" s="221"/>
      <c r="I174" s="221"/>
      <c r="J174" s="221"/>
    </row>
    <row r="175" spans="1:10" ht="14.1" customHeight="1">
      <c r="A175" s="221"/>
      <c r="B175" s="221"/>
      <c r="C175" s="250" t="s">
        <v>230</v>
      </c>
      <c r="D175" s="251">
        <v>0</v>
      </c>
      <c r="E175" s="251">
        <v>0</v>
      </c>
      <c r="F175" s="251">
        <v>0</v>
      </c>
      <c r="G175" s="251">
        <v>0</v>
      </c>
      <c r="H175" s="221"/>
      <c r="I175" s="221"/>
      <c r="J175" s="221"/>
    </row>
    <row r="176" spans="1:10" ht="14.1" customHeight="1">
      <c r="A176" s="221"/>
      <c r="B176" s="221"/>
      <c r="C176" s="250" t="s">
        <v>231</v>
      </c>
      <c r="D176" s="251">
        <v>0</v>
      </c>
      <c r="E176" s="251">
        <v>0</v>
      </c>
      <c r="F176" s="251">
        <v>0</v>
      </c>
      <c r="G176" s="251">
        <v>0</v>
      </c>
      <c r="H176" s="221"/>
      <c r="I176" s="221"/>
      <c r="J176" s="221"/>
    </row>
    <row r="177" spans="1:10" ht="14.1" customHeight="1">
      <c r="A177" s="221"/>
      <c r="B177" s="221"/>
      <c r="C177" s="250" t="s">
        <v>232</v>
      </c>
      <c r="D177" s="251">
        <v>0</v>
      </c>
      <c r="E177" s="251">
        <v>0</v>
      </c>
      <c r="F177" s="251">
        <v>0</v>
      </c>
      <c r="G177" s="251">
        <v>0</v>
      </c>
      <c r="H177" s="221"/>
      <c r="I177" s="221"/>
      <c r="J177" s="221"/>
    </row>
    <row r="178" spans="1:10" ht="14.1" customHeight="1">
      <c r="A178" s="221"/>
      <c r="B178" s="221"/>
      <c r="C178" s="250" t="s">
        <v>233</v>
      </c>
      <c r="D178" s="251">
        <v>999999.99999999953</v>
      </c>
      <c r="E178" s="251">
        <v>3499999.9999999981</v>
      </c>
      <c r="F178" s="251">
        <v>1000000</v>
      </c>
      <c r="G178" s="251">
        <v>999999.99999999953</v>
      </c>
      <c r="H178" s="221"/>
      <c r="I178" s="221"/>
      <c r="J178" s="221"/>
    </row>
    <row r="179" spans="1:10" ht="14.1" customHeight="1">
      <c r="A179" s="221"/>
      <c r="B179" s="221"/>
      <c r="C179" s="250" t="s">
        <v>220</v>
      </c>
      <c r="D179" s="251">
        <v>999999.99999999953</v>
      </c>
      <c r="E179" s="251">
        <v>3499999.9999999981</v>
      </c>
      <c r="F179" s="251">
        <v>1000000</v>
      </c>
      <c r="G179" s="251">
        <v>999999.99999999953</v>
      </c>
      <c r="H179" s="221"/>
      <c r="I179" s="221"/>
      <c r="J179" s="221"/>
    </row>
    <row r="180" spans="1:10" ht="14.1" customHeight="1">
      <c r="A180" s="221"/>
      <c r="B180" s="221"/>
      <c r="C180" s="250" t="s">
        <v>229</v>
      </c>
      <c r="D180" s="251">
        <v>0</v>
      </c>
      <c r="E180" s="251">
        <v>0</v>
      </c>
      <c r="F180" s="251">
        <v>0</v>
      </c>
      <c r="G180" s="251">
        <v>0</v>
      </c>
      <c r="H180" s="221"/>
      <c r="I180" s="221"/>
      <c r="J180" s="221"/>
    </row>
    <row r="181" spans="1:10" ht="14.1" customHeight="1">
      <c r="A181" s="221"/>
      <c r="B181" s="221"/>
      <c r="C181" s="250" t="s">
        <v>230</v>
      </c>
      <c r="D181" s="251">
        <v>0</v>
      </c>
      <c r="E181" s="251">
        <v>0</v>
      </c>
      <c r="F181" s="251">
        <v>0</v>
      </c>
      <c r="G181" s="251">
        <v>0</v>
      </c>
      <c r="H181" s="221"/>
      <c r="I181" s="221"/>
      <c r="J181" s="221"/>
    </row>
    <row r="182" spans="1:10" ht="14.1" customHeight="1">
      <c r="A182" s="221"/>
      <c r="B182" s="221"/>
      <c r="C182" s="250" t="s">
        <v>231</v>
      </c>
      <c r="D182" s="251">
        <v>0</v>
      </c>
      <c r="E182" s="251">
        <v>0</v>
      </c>
      <c r="F182" s="251">
        <v>0</v>
      </c>
      <c r="G182" s="251">
        <v>0</v>
      </c>
      <c r="H182" s="221"/>
      <c r="I182" s="221"/>
      <c r="J182" s="221"/>
    </row>
    <row r="183" spans="1:10" ht="14.1" customHeight="1">
      <c r="A183" s="221"/>
      <c r="B183" s="221"/>
      <c r="C183" s="250" t="s">
        <v>232</v>
      </c>
      <c r="D183" s="251">
        <v>0</v>
      </c>
      <c r="E183" s="251">
        <v>0</v>
      </c>
      <c r="F183" s="251">
        <v>0</v>
      </c>
      <c r="G183" s="251">
        <v>0</v>
      </c>
      <c r="H183" s="221"/>
      <c r="I183" s="221"/>
      <c r="J183" s="221"/>
    </row>
    <row r="184" spans="1:10" ht="14.1" customHeight="1">
      <c r="A184" s="221"/>
      <c r="B184" s="221"/>
      <c r="C184" s="250" t="s">
        <v>234</v>
      </c>
      <c r="D184" s="251">
        <v>0</v>
      </c>
      <c r="E184" s="251">
        <v>0</v>
      </c>
      <c r="F184" s="251">
        <v>0</v>
      </c>
      <c r="G184" s="251">
        <v>0</v>
      </c>
      <c r="H184" s="221"/>
      <c r="I184" s="221"/>
      <c r="J184" s="221"/>
    </row>
    <row r="185" spans="1:10" ht="14.1" customHeight="1">
      <c r="A185" s="221"/>
      <c r="B185" s="221"/>
      <c r="C185" s="250" t="s">
        <v>220</v>
      </c>
      <c r="D185" s="251">
        <v>0</v>
      </c>
      <c r="E185" s="251">
        <v>0</v>
      </c>
      <c r="F185" s="251">
        <v>0</v>
      </c>
      <c r="G185" s="251">
        <v>0</v>
      </c>
      <c r="H185" s="221"/>
      <c r="I185" s="221"/>
      <c r="J185" s="221"/>
    </row>
    <row r="186" spans="1:10" ht="14.1" customHeight="1">
      <c r="A186" s="221"/>
      <c r="B186" s="221"/>
      <c r="C186" s="250" t="s">
        <v>229</v>
      </c>
      <c r="D186" s="251">
        <v>0</v>
      </c>
      <c r="E186" s="251">
        <v>0</v>
      </c>
      <c r="F186" s="251">
        <v>0</v>
      </c>
      <c r="G186" s="251">
        <v>0</v>
      </c>
      <c r="H186" s="221"/>
      <c r="I186" s="221"/>
      <c r="J186" s="221"/>
    </row>
    <row r="187" spans="1:10" ht="14.1" customHeight="1">
      <c r="A187" s="221"/>
      <c r="B187" s="221"/>
      <c r="C187" s="250" t="s">
        <v>230</v>
      </c>
      <c r="D187" s="251">
        <v>0</v>
      </c>
      <c r="E187" s="251">
        <v>0</v>
      </c>
      <c r="F187" s="251">
        <v>0</v>
      </c>
      <c r="G187" s="251">
        <v>0</v>
      </c>
      <c r="H187" s="221"/>
      <c r="I187" s="221"/>
      <c r="J187" s="221"/>
    </row>
    <row r="188" spans="1:10" ht="14.1" customHeight="1">
      <c r="A188" s="221"/>
      <c r="B188" s="221"/>
      <c r="C188" s="250" t="s">
        <v>231</v>
      </c>
      <c r="D188" s="251">
        <v>0</v>
      </c>
      <c r="E188" s="251">
        <v>0</v>
      </c>
      <c r="F188" s="251">
        <v>0</v>
      </c>
      <c r="G188" s="251">
        <v>0</v>
      </c>
      <c r="H188" s="221"/>
      <c r="I188" s="221"/>
      <c r="J188" s="221"/>
    </row>
    <row r="189" spans="1:10" ht="14.1" customHeight="1">
      <c r="A189" s="221"/>
      <c r="B189" s="221"/>
      <c r="C189" s="250" t="s">
        <v>232</v>
      </c>
      <c r="D189" s="251">
        <v>0</v>
      </c>
      <c r="E189" s="251">
        <v>0</v>
      </c>
      <c r="F189" s="251">
        <v>0</v>
      </c>
      <c r="G189" s="251">
        <v>0</v>
      </c>
      <c r="H189" s="221"/>
      <c r="I189" s="221"/>
      <c r="J189" s="221"/>
    </row>
    <row r="190" spans="1:10" ht="14.1" customHeight="1">
      <c r="A190" s="221"/>
      <c r="B190" s="221"/>
      <c r="C190" s="250" t="s">
        <v>235</v>
      </c>
      <c r="D190" s="251">
        <v>0</v>
      </c>
      <c r="E190" s="251">
        <v>0</v>
      </c>
      <c r="F190" s="251">
        <v>0</v>
      </c>
      <c r="G190" s="251">
        <v>0</v>
      </c>
      <c r="H190" s="221"/>
      <c r="I190" s="221"/>
      <c r="J190" s="221"/>
    </row>
    <row r="191" spans="1:10" ht="14.1" customHeight="1">
      <c r="A191" s="221"/>
      <c r="B191" s="221"/>
      <c r="C191" s="250" t="s">
        <v>236</v>
      </c>
      <c r="D191" s="251">
        <v>0</v>
      </c>
      <c r="E191" s="251">
        <v>0</v>
      </c>
      <c r="F191" s="251">
        <v>0</v>
      </c>
      <c r="G191" s="251">
        <v>0</v>
      </c>
      <c r="H191" s="221"/>
      <c r="I191" s="221"/>
      <c r="J191" s="221"/>
    </row>
    <row r="192" spans="1:10" ht="14.1" customHeight="1">
      <c r="A192" s="221"/>
      <c r="B192" s="221"/>
      <c r="C192" s="252" t="s">
        <v>237</v>
      </c>
      <c r="D192" s="251">
        <v>999999.99999999953</v>
      </c>
      <c r="E192" s="251">
        <v>3499999.9999999981</v>
      </c>
      <c r="F192" s="251">
        <v>1000000</v>
      </c>
      <c r="G192" s="251">
        <v>999999.99999999953</v>
      </c>
      <c r="H192" s="221"/>
      <c r="I192" s="221"/>
      <c r="J192" s="221"/>
    </row>
    <row r="193" spans="1:10" ht="14.1" customHeight="1">
      <c r="A193" s="221"/>
      <c r="B193" s="221"/>
      <c r="C193" s="242" t="s">
        <v>200</v>
      </c>
      <c r="D193" s="1627" t="s">
        <v>245</v>
      </c>
      <c r="E193" s="1628"/>
      <c r="F193" s="1628"/>
      <c r="G193" s="1628"/>
      <c r="H193" s="221"/>
      <c r="I193" s="221"/>
      <c r="J193" s="221"/>
    </row>
    <row r="194" spans="1:10" ht="14.1" customHeight="1">
      <c r="A194" s="221"/>
      <c r="B194" s="221"/>
      <c r="C194" s="243" t="s">
        <v>209</v>
      </c>
      <c r="D194" s="1637" t="s">
        <v>245</v>
      </c>
      <c r="E194" s="1638"/>
      <c r="F194" s="1638"/>
      <c r="G194" s="1638"/>
      <c r="H194" s="221"/>
      <c r="I194" s="221"/>
      <c r="J194" s="221"/>
    </row>
    <row r="195" spans="1:10" ht="14.1" customHeight="1">
      <c r="A195" s="221"/>
      <c r="B195" s="221"/>
      <c r="C195" s="244" t="s">
        <v>211</v>
      </c>
      <c r="D195" s="1639" t="s">
        <v>246</v>
      </c>
      <c r="E195" s="1640"/>
      <c r="F195" s="1640"/>
      <c r="G195" s="1640"/>
      <c r="H195" s="221"/>
      <c r="I195" s="221"/>
      <c r="J195" s="221"/>
    </row>
    <row r="196" spans="1:10" ht="14.1" customHeight="1">
      <c r="A196" s="221"/>
      <c r="B196" s="221"/>
      <c r="C196" s="244" t="s">
        <v>31</v>
      </c>
      <c r="D196" s="1639" t="s">
        <v>247</v>
      </c>
      <c r="E196" s="1640"/>
      <c r="F196" s="1640"/>
      <c r="G196" s="1640"/>
      <c r="H196" s="221"/>
      <c r="I196" s="221"/>
      <c r="J196" s="221"/>
    </row>
    <row r="197" spans="1:10" ht="15" customHeight="1">
      <c r="A197" s="221"/>
      <c r="B197" s="221"/>
      <c r="C197" s="245"/>
      <c r="D197" s="246">
        <v>2025</v>
      </c>
      <c r="E197" s="246">
        <v>2026</v>
      </c>
      <c r="F197" s="246">
        <v>2027</v>
      </c>
      <c r="G197" s="246">
        <v>2028</v>
      </c>
      <c r="H197" s="221"/>
      <c r="I197" s="221"/>
      <c r="J197" s="221"/>
    </row>
    <row r="198" spans="1:10" ht="15" customHeight="1">
      <c r="A198" s="221"/>
      <c r="B198" s="221"/>
      <c r="C198" s="247"/>
      <c r="D198" s="248" t="s">
        <v>13</v>
      </c>
      <c r="E198" s="248" t="s">
        <v>14</v>
      </c>
      <c r="F198" s="248" t="s">
        <v>14</v>
      </c>
      <c r="G198" s="248" t="s">
        <v>14</v>
      </c>
      <c r="H198" s="221"/>
      <c r="I198" s="221"/>
      <c r="J198" s="221"/>
    </row>
    <row r="199" spans="1:10" ht="14.1" customHeight="1">
      <c r="A199" s="221"/>
      <c r="B199" s="221"/>
      <c r="C199" s="225" t="s">
        <v>33</v>
      </c>
      <c r="D199" s="253" t="s">
        <v>164</v>
      </c>
      <c r="E199" s="237" t="s">
        <v>248</v>
      </c>
      <c r="F199" s="253">
        <v>0</v>
      </c>
      <c r="G199" s="253" t="s">
        <v>164</v>
      </c>
      <c r="H199" s="221"/>
      <c r="I199" s="221"/>
      <c r="J199" s="221"/>
    </row>
    <row r="200" spans="1:10" ht="14.1" customHeight="1">
      <c r="A200" s="221"/>
      <c r="B200" s="221"/>
      <c r="C200" s="225" t="s">
        <v>214</v>
      </c>
      <c r="D200" s="253">
        <v>0</v>
      </c>
      <c r="E200" s="254">
        <v>6700000</v>
      </c>
      <c r="F200" s="253">
        <v>0</v>
      </c>
      <c r="G200" s="253" t="s">
        <v>164</v>
      </c>
      <c r="H200" s="221"/>
      <c r="I200" s="221"/>
      <c r="J200" s="221"/>
    </row>
    <row r="201" spans="1:10" ht="14.1" customHeight="1">
      <c r="A201" s="221"/>
      <c r="B201" s="221"/>
      <c r="C201" s="225" t="s">
        <v>215</v>
      </c>
      <c r="D201" s="253" t="s">
        <v>164</v>
      </c>
      <c r="E201" s="254">
        <v>6700000</v>
      </c>
      <c r="F201" s="253">
        <v>0</v>
      </c>
      <c r="G201" s="253" t="s">
        <v>164</v>
      </c>
      <c r="H201" s="221"/>
      <c r="I201" s="221"/>
      <c r="J201" s="221"/>
    </row>
    <row r="202" spans="1:10" ht="14.1" customHeight="1">
      <c r="A202" s="221"/>
      <c r="B202" s="221"/>
      <c r="C202" s="225" t="s">
        <v>216</v>
      </c>
      <c r="D202" s="253" t="s">
        <v>200</v>
      </c>
      <c r="E202" s="253" t="s">
        <v>200</v>
      </c>
      <c r="F202" s="253" t="s">
        <v>164</v>
      </c>
      <c r="G202" s="253">
        <v>0</v>
      </c>
      <c r="H202" s="221"/>
      <c r="I202" s="221"/>
      <c r="J202" s="221"/>
    </row>
    <row r="203" spans="1:10" ht="14.1" customHeight="1">
      <c r="A203" s="221"/>
      <c r="B203" s="221"/>
      <c r="C203" s="225" t="s">
        <v>217</v>
      </c>
      <c r="D203" s="253" t="s">
        <v>200</v>
      </c>
      <c r="E203" s="253" t="s">
        <v>200</v>
      </c>
      <c r="F203" s="253" t="s">
        <v>164</v>
      </c>
      <c r="G203" s="253">
        <v>0</v>
      </c>
      <c r="H203" s="221"/>
      <c r="I203" s="221"/>
      <c r="J203" s="221"/>
    </row>
    <row r="204" spans="1:10" ht="14.1" customHeight="1">
      <c r="A204" s="221"/>
      <c r="B204" s="221"/>
      <c r="C204" s="225" t="s">
        <v>39</v>
      </c>
      <c r="D204" s="253" t="s">
        <v>200</v>
      </c>
      <c r="E204" s="253" t="s">
        <v>200</v>
      </c>
      <c r="F204" s="253" t="s">
        <v>164</v>
      </c>
      <c r="G204" s="253">
        <v>0</v>
      </c>
      <c r="H204" s="221"/>
      <c r="I204" s="221"/>
      <c r="J204" s="221"/>
    </row>
    <row r="205" spans="1:10" ht="14.1" customHeight="1">
      <c r="A205" s="221"/>
      <c r="B205" s="221"/>
      <c r="C205" s="1641" t="s">
        <v>218</v>
      </c>
      <c r="D205" s="1642"/>
      <c r="E205" s="1642"/>
      <c r="F205" s="1642"/>
      <c r="G205" s="1642"/>
      <c r="H205" s="221"/>
      <c r="I205" s="221"/>
      <c r="J205" s="221"/>
    </row>
    <row r="206" spans="1:10" ht="14.1" customHeight="1">
      <c r="A206" s="221"/>
      <c r="B206" s="221"/>
      <c r="C206" s="245"/>
      <c r="D206" s="246">
        <v>2025</v>
      </c>
      <c r="E206" s="246">
        <v>2026</v>
      </c>
      <c r="F206" s="246">
        <v>2027</v>
      </c>
      <c r="G206" s="246">
        <v>2028</v>
      </c>
      <c r="H206" s="221"/>
      <c r="I206" s="221"/>
      <c r="J206" s="221"/>
    </row>
    <row r="207" spans="1:10" ht="14.1" customHeight="1">
      <c r="A207" s="221"/>
      <c r="B207" s="221"/>
      <c r="C207" s="247"/>
      <c r="D207" s="248" t="s">
        <v>13</v>
      </c>
      <c r="E207" s="248" t="s">
        <v>14</v>
      </c>
      <c r="F207" s="248" t="s">
        <v>14</v>
      </c>
      <c r="G207" s="248" t="s">
        <v>14</v>
      </c>
      <c r="H207" s="221"/>
      <c r="I207" s="221"/>
      <c r="J207" s="221"/>
    </row>
    <row r="208" spans="1:10" ht="14.1" customHeight="1">
      <c r="A208" s="221"/>
      <c r="B208" s="221"/>
      <c r="C208" s="250" t="s">
        <v>219</v>
      </c>
      <c r="D208" s="255" t="s">
        <v>200</v>
      </c>
      <c r="E208" s="251">
        <v>0</v>
      </c>
      <c r="F208" s="251">
        <v>0</v>
      </c>
      <c r="G208" s="251">
        <v>0</v>
      </c>
      <c r="H208" s="221"/>
      <c r="I208" s="221"/>
      <c r="J208" s="221"/>
    </row>
    <row r="209" spans="1:10" ht="14.1" customHeight="1">
      <c r="A209" s="221"/>
      <c r="B209" s="221"/>
      <c r="C209" s="250" t="s">
        <v>220</v>
      </c>
      <c r="D209" s="255" t="s">
        <v>200</v>
      </c>
      <c r="E209" s="251">
        <v>0</v>
      </c>
      <c r="F209" s="251">
        <v>0</v>
      </c>
      <c r="G209" s="251">
        <v>0</v>
      </c>
      <c r="H209" s="221"/>
      <c r="I209" s="221"/>
      <c r="J209" s="221"/>
    </row>
    <row r="210" spans="1:10" ht="14.1" customHeight="1">
      <c r="A210" s="221"/>
      <c r="B210" s="221"/>
      <c r="C210" s="250" t="s">
        <v>221</v>
      </c>
      <c r="D210" s="255" t="s">
        <v>200</v>
      </c>
      <c r="E210" s="251">
        <v>0</v>
      </c>
      <c r="F210" s="251">
        <v>0</v>
      </c>
      <c r="G210" s="251">
        <v>0</v>
      </c>
      <c r="H210" s="221"/>
      <c r="I210" s="221"/>
      <c r="J210" s="221"/>
    </row>
    <row r="211" spans="1:10" ht="14.1" customHeight="1">
      <c r="A211" s="221"/>
      <c r="B211" s="221"/>
      <c r="C211" s="250" t="s">
        <v>222</v>
      </c>
      <c r="D211" s="255" t="s">
        <v>200</v>
      </c>
      <c r="E211" s="251">
        <v>0</v>
      </c>
      <c r="F211" s="251">
        <v>0</v>
      </c>
      <c r="G211" s="251">
        <v>0</v>
      </c>
      <c r="H211" s="221"/>
      <c r="I211" s="221"/>
      <c r="J211" s="221"/>
    </row>
    <row r="212" spans="1:10" ht="14.1" customHeight="1">
      <c r="A212" s="221"/>
      <c r="B212" s="221"/>
      <c r="C212" s="250" t="s">
        <v>220</v>
      </c>
      <c r="D212" s="255" t="s">
        <v>200</v>
      </c>
      <c r="E212" s="251">
        <v>0</v>
      </c>
      <c r="F212" s="251">
        <v>0</v>
      </c>
      <c r="G212" s="251">
        <v>0</v>
      </c>
      <c r="H212" s="221"/>
      <c r="I212" s="221"/>
      <c r="J212" s="221"/>
    </row>
    <row r="213" spans="1:10" ht="14.1" customHeight="1">
      <c r="A213" s="221"/>
      <c r="B213" s="221"/>
      <c r="C213" s="250" t="s">
        <v>221</v>
      </c>
      <c r="D213" s="255" t="s">
        <v>200</v>
      </c>
      <c r="E213" s="251">
        <v>0</v>
      </c>
      <c r="F213" s="251">
        <v>0</v>
      </c>
      <c r="G213" s="251">
        <v>0</v>
      </c>
      <c r="H213" s="221"/>
      <c r="I213" s="221"/>
      <c r="J213" s="221"/>
    </row>
    <row r="214" spans="1:10" ht="14.1" customHeight="1">
      <c r="A214" s="221"/>
      <c r="B214" s="221"/>
      <c r="C214" s="250" t="s">
        <v>223</v>
      </c>
      <c r="D214" s="255" t="s">
        <v>200</v>
      </c>
      <c r="E214" s="251">
        <v>0</v>
      </c>
      <c r="F214" s="251">
        <v>0</v>
      </c>
      <c r="G214" s="251">
        <v>0</v>
      </c>
      <c r="H214" s="221"/>
      <c r="I214" s="221"/>
      <c r="J214" s="221"/>
    </row>
    <row r="215" spans="1:10" ht="14.1" customHeight="1">
      <c r="A215" s="221"/>
      <c r="B215" s="221"/>
      <c r="C215" s="250" t="s">
        <v>220</v>
      </c>
      <c r="D215" s="255" t="s">
        <v>200</v>
      </c>
      <c r="E215" s="251">
        <v>0</v>
      </c>
      <c r="F215" s="251">
        <v>0</v>
      </c>
      <c r="G215" s="251">
        <v>0</v>
      </c>
      <c r="H215" s="221"/>
      <c r="I215" s="221"/>
      <c r="J215" s="221"/>
    </row>
    <row r="216" spans="1:10" ht="14.1" customHeight="1">
      <c r="A216" s="221"/>
      <c r="B216" s="221"/>
      <c r="C216" s="250" t="s">
        <v>221</v>
      </c>
      <c r="D216" s="255" t="s">
        <v>200</v>
      </c>
      <c r="E216" s="251">
        <v>0</v>
      </c>
      <c r="F216" s="251">
        <v>0</v>
      </c>
      <c r="G216" s="251">
        <v>0</v>
      </c>
      <c r="H216" s="221"/>
      <c r="I216" s="221"/>
      <c r="J216" s="221"/>
    </row>
    <row r="217" spans="1:10" ht="14.1" customHeight="1">
      <c r="A217" s="221"/>
      <c r="B217" s="221"/>
      <c r="C217" s="250" t="s">
        <v>224</v>
      </c>
      <c r="D217" s="255" t="s">
        <v>200</v>
      </c>
      <c r="E217" s="251">
        <v>0</v>
      </c>
      <c r="F217" s="251">
        <v>0</v>
      </c>
      <c r="G217" s="251">
        <v>0</v>
      </c>
      <c r="H217" s="221"/>
      <c r="I217" s="221"/>
      <c r="J217" s="221"/>
    </row>
    <row r="218" spans="1:10" ht="14.1" customHeight="1">
      <c r="A218" s="221"/>
      <c r="B218" s="221"/>
      <c r="C218" s="250" t="s">
        <v>220</v>
      </c>
      <c r="D218" s="255" t="s">
        <v>200</v>
      </c>
      <c r="E218" s="251">
        <v>0</v>
      </c>
      <c r="F218" s="251">
        <v>0</v>
      </c>
      <c r="G218" s="251">
        <v>0</v>
      </c>
      <c r="H218" s="221"/>
      <c r="I218" s="221"/>
      <c r="J218" s="221"/>
    </row>
    <row r="219" spans="1:10" ht="14.1" customHeight="1">
      <c r="A219" s="221"/>
      <c r="B219" s="221"/>
      <c r="C219" s="250" t="s">
        <v>221</v>
      </c>
      <c r="D219" s="255" t="s">
        <v>200</v>
      </c>
      <c r="E219" s="251">
        <v>0</v>
      </c>
      <c r="F219" s="251">
        <v>0</v>
      </c>
      <c r="G219" s="251">
        <v>0</v>
      </c>
      <c r="H219" s="221"/>
      <c r="I219" s="221"/>
      <c r="J219" s="221"/>
    </row>
    <row r="220" spans="1:10" ht="14.1" customHeight="1">
      <c r="A220" s="221"/>
      <c r="B220" s="221"/>
      <c r="C220" s="250" t="s">
        <v>225</v>
      </c>
      <c r="D220" s="255" t="s">
        <v>200</v>
      </c>
      <c r="E220" s="251">
        <v>0</v>
      </c>
      <c r="F220" s="251">
        <v>0</v>
      </c>
      <c r="G220" s="251">
        <v>0</v>
      </c>
      <c r="H220" s="221"/>
      <c r="I220" s="221"/>
      <c r="J220" s="221"/>
    </row>
    <row r="221" spans="1:10" ht="14.1" customHeight="1">
      <c r="A221" s="221"/>
      <c r="B221" s="221"/>
      <c r="C221" s="250" t="s">
        <v>220</v>
      </c>
      <c r="D221" s="255" t="s">
        <v>200</v>
      </c>
      <c r="E221" s="251">
        <v>0</v>
      </c>
      <c r="F221" s="251">
        <v>0</v>
      </c>
      <c r="G221" s="251">
        <v>0</v>
      </c>
      <c r="H221" s="221"/>
      <c r="I221" s="221"/>
      <c r="J221" s="221"/>
    </row>
    <row r="222" spans="1:10" ht="14.1" customHeight="1">
      <c r="A222" s="221"/>
      <c r="B222" s="221"/>
      <c r="C222" s="250" t="s">
        <v>221</v>
      </c>
      <c r="D222" s="255" t="s">
        <v>200</v>
      </c>
      <c r="E222" s="251">
        <v>0</v>
      </c>
      <c r="F222" s="251">
        <v>0</v>
      </c>
      <c r="G222" s="251">
        <v>0</v>
      </c>
      <c r="H222" s="221"/>
      <c r="I222" s="221"/>
      <c r="J222" s="221"/>
    </row>
    <row r="223" spans="1:10" ht="14.1" customHeight="1">
      <c r="A223" s="221"/>
      <c r="B223" s="221"/>
      <c r="C223" s="250" t="s">
        <v>226</v>
      </c>
      <c r="D223" s="255" t="s">
        <v>200</v>
      </c>
      <c r="E223" s="251">
        <v>0</v>
      </c>
      <c r="F223" s="251">
        <v>0</v>
      </c>
      <c r="G223" s="251">
        <v>0</v>
      </c>
      <c r="H223" s="221"/>
      <c r="I223" s="221"/>
      <c r="J223" s="221"/>
    </row>
    <row r="224" spans="1:10" ht="14.1" customHeight="1">
      <c r="A224" s="221"/>
      <c r="B224" s="221"/>
      <c r="C224" s="250" t="s">
        <v>220</v>
      </c>
      <c r="D224" s="255" t="s">
        <v>200</v>
      </c>
      <c r="E224" s="251">
        <v>0</v>
      </c>
      <c r="F224" s="251">
        <v>0</v>
      </c>
      <c r="G224" s="251">
        <v>0</v>
      </c>
      <c r="H224" s="221"/>
      <c r="I224" s="221"/>
      <c r="J224" s="221"/>
    </row>
    <row r="225" spans="1:10" ht="14.1" customHeight="1">
      <c r="A225" s="221"/>
      <c r="B225" s="221"/>
      <c r="C225" s="250" t="s">
        <v>221</v>
      </c>
      <c r="D225" s="255" t="s">
        <v>200</v>
      </c>
      <c r="E225" s="251">
        <v>0</v>
      </c>
      <c r="F225" s="251">
        <v>0</v>
      </c>
      <c r="G225" s="251">
        <v>0</v>
      </c>
      <c r="H225" s="221"/>
      <c r="I225" s="221"/>
      <c r="J225" s="221"/>
    </row>
    <row r="226" spans="1:10" ht="14.1" customHeight="1">
      <c r="A226" s="221"/>
      <c r="B226" s="221"/>
      <c r="C226" s="250" t="s">
        <v>227</v>
      </c>
      <c r="D226" s="255" t="s">
        <v>200</v>
      </c>
      <c r="E226" s="251">
        <v>0</v>
      </c>
      <c r="F226" s="251">
        <v>0</v>
      </c>
      <c r="G226" s="251">
        <v>0</v>
      </c>
      <c r="H226" s="221"/>
      <c r="I226" s="221"/>
      <c r="J226" s="221"/>
    </row>
    <row r="227" spans="1:10" ht="14.1" customHeight="1">
      <c r="A227" s="221"/>
      <c r="B227" s="221"/>
      <c r="C227" s="250" t="s">
        <v>220</v>
      </c>
      <c r="D227" s="255" t="s">
        <v>200</v>
      </c>
      <c r="E227" s="251">
        <v>0</v>
      </c>
      <c r="F227" s="251">
        <v>0</v>
      </c>
      <c r="G227" s="251">
        <v>0</v>
      </c>
      <c r="H227" s="221"/>
      <c r="I227" s="221"/>
      <c r="J227" s="221"/>
    </row>
    <row r="228" spans="1:10" ht="14.1" customHeight="1">
      <c r="A228" s="221"/>
      <c r="B228" s="221"/>
      <c r="C228" s="250" t="s">
        <v>221</v>
      </c>
      <c r="D228" s="255" t="s">
        <v>200</v>
      </c>
      <c r="E228" s="251">
        <v>0</v>
      </c>
      <c r="F228" s="251">
        <v>0</v>
      </c>
      <c r="G228" s="251">
        <v>0</v>
      </c>
      <c r="H228" s="221"/>
      <c r="I228" s="221"/>
      <c r="J228" s="221"/>
    </row>
    <row r="229" spans="1:10" ht="14.1" customHeight="1">
      <c r="A229" s="221"/>
      <c r="B229" s="221"/>
      <c r="C229" s="250" t="s">
        <v>228</v>
      </c>
      <c r="D229" s="255" t="s">
        <v>200</v>
      </c>
      <c r="E229" s="251">
        <v>0</v>
      </c>
      <c r="F229" s="251">
        <v>0</v>
      </c>
      <c r="G229" s="251">
        <v>0</v>
      </c>
      <c r="H229" s="221"/>
      <c r="I229" s="221"/>
      <c r="J229" s="221"/>
    </row>
    <row r="230" spans="1:10" ht="14.1" customHeight="1">
      <c r="A230" s="221"/>
      <c r="B230" s="221"/>
      <c r="C230" s="250" t="s">
        <v>220</v>
      </c>
      <c r="D230" s="255" t="s">
        <v>200</v>
      </c>
      <c r="E230" s="251">
        <v>0</v>
      </c>
      <c r="F230" s="251">
        <v>0</v>
      </c>
      <c r="G230" s="251">
        <v>0</v>
      </c>
      <c r="H230" s="221"/>
      <c r="I230" s="221"/>
      <c r="J230" s="221"/>
    </row>
    <row r="231" spans="1:10" ht="14.1" customHeight="1">
      <c r="A231" s="221"/>
      <c r="B231" s="221"/>
      <c r="C231" s="250" t="s">
        <v>229</v>
      </c>
      <c r="D231" s="255" t="s">
        <v>200</v>
      </c>
      <c r="E231" s="251">
        <v>0</v>
      </c>
      <c r="F231" s="251">
        <v>0</v>
      </c>
      <c r="G231" s="251">
        <v>0</v>
      </c>
      <c r="H231" s="221"/>
      <c r="I231" s="221"/>
      <c r="J231" s="221"/>
    </row>
    <row r="232" spans="1:10" ht="14.1" customHeight="1">
      <c r="A232" s="221"/>
      <c r="B232" s="221"/>
      <c r="C232" s="250" t="s">
        <v>230</v>
      </c>
      <c r="D232" s="255" t="s">
        <v>200</v>
      </c>
      <c r="E232" s="251">
        <v>0</v>
      </c>
      <c r="F232" s="251">
        <v>0</v>
      </c>
      <c r="G232" s="251">
        <v>0</v>
      </c>
      <c r="H232" s="221"/>
      <c r="I232" s="221"/>
      <c r="J232" s="221"/>
    </row>
    <row r="233" spans="1:10" ht="14.1" customHeight="1">
      <c r="A233" s="221"/>
      <c r="B233" s="221"/>
      <c r="C233" s="250" t="s">
        <v>231</v>
      </c>
      <c r="D233" s="255" t="s">
        <v>200</v>
      </c>
      <c r="E233" s="251">
        <v>0</v>
      </c>
      <c r="F233" s="251">
        <v>0</v>
      </c>
      <c r="G233" s="251">
        <v>0</v>
      </c>
      <c r="H233" s="221"/>
      <c r="I233" s="221"/>
      <c r="J233" s="221"/>
    </row>
    <row r="234" spans="1:10" ht="14.1" customHeight="1">
      <c r="A234" s="221"/>
      <c r="B234" s="221"/>
      <c r="C234" s="250" t="s">
        <v>232</v>
      </c>
      <c r="D234" s="255" t="s">
        <v>200</v>
      </c>
      <c r="E234" s="251">
        <v>0</v>
      </c>
      <c r="F234" s="251">
        <v>0</v>
      </c>
      <c r="G234" s="251">
        <v>0</v>
      </c>
      <c r="H234" s="221"/>
      <c r="I234" s="221"/>
      <c r="J234" s="221"/>
    </row>
    <row r="235" spans="1:10" ht="14.1" customHeight="1">
      <c r="A235" s="221"/>
      <c r="B235" s="221"/>
      <c r="C235" s="250" t="s">
        <v>233</v>
      </c>
      <c r="D235" s="255" t="s">
        <v>200</v>
      </c>
      <c r="E235" s="251">
        <v>6700000</v>
      </c>
      <c r="F235" s="251">
        <v>0</v>
      </c>
      <c r="G235" s="251">
        <v>0</v>
      </c>
      <c r="H235" s="221"/>
      <c r="I235" s="221"/>
      <c r="J235" s="221"/>
    </row>
    <row r="236" spans="1:10" ht="14.1" customHeight="1">
      <c r="A236" s="221"/>
      <c r="B236" s="221"/>
      <c r="C236" s="250" t="s">
        <v>220</v>
      </c>
      <c r="D236" s="255" t="s">
        <v>200</v>
      </c>
      <c r="E236" s="251">
        <v>6700000</v>
      </c>
      <c r="F236" s="251">
        <v>0</v>
      </c>
      <c r="G236" s="251">
        <v>0</v>
      </c>
      <c r="H236" s="221"/>
      <c r="I236" s="221"/>
      <c r="J236" s="221"/>
    </row>
    <row r="237" spans="1:10" ht="14.1" customHeight="1">
      <c r="A237" s="221"/>
      <c r="B237" s="221"/>
      <c r="C237" s="250" t="s">
        <v>229</v>
      </c>
      <c r="D237" s="255" t="s">
        <v>200</v>
      </c>
      <c r="E237" s="251">
        <v>0</v>
      </c>
      <c r="F237" s="251">
        <v>0</v>
      </c>
      <c r="G237" s="251">
        <v>0</v>
      </c>
      <c r="H237" s="221"/>
      <c r="I237" s="221"/>
      <c r="J237" s="221"/>
    </row>
    <row r="238" spans="1:10" ht="14.1" customHeight="1">
      <c r="A238" s="221"/>
      <c r="B238" s="221"/>
      <c r="C238" s="250" t="s">
        <v>230</v>
      </c>
      <c r="D238" s="255" t="s">
        <v>200</v>
      </c>
      <c r="E238" s="251">
        <v>0</v>
      </c>
      <c r="F238" s="251">
        <v>0</v>
      </c>
      <c r="G238" s="251">
        <v>0</v>
      </c>
      <c r="H238" s="221"/>
      <c r="I238" s="221"/>
      <c r="J238" s="221"/>
    </row>
    <row r="239" spans="1:10" ht="14.1" customHeight="1">
      <c r="A239" s="221"/>
      <c r="B239" s="221"/>
      <c r="C239" s="250" t="s">
        <v>231</v>
      </c>
      <c r="D239" s="255" t="s">
        <v>200</v>
      </c>
      <c r="E239" s="251">
        <v>0</v>
      </c>
      <c r="F239" s="251">
        <v>0</v>
      </c>
      <c r="G239" s="251">
        <v>0</v>
      </c>
      <c r="H239" s="221"/>
      <c r="I239" s="221"/>
      <c r="J239" s="221"/>
    </row>
    <row r="240" spans="1:10" ht="14.1" customHeight="1">
      <c r="A240" s="221"/>
      <c r="B240" s="221"/>
      <c r="C240" s="250" t="s">
        <v>232</v>
      </c>
      <c r="D240" s="255" t="s">
        <v>200</v>
      </c>
      <c r="E240" s="251">
        <v>0</v>
      </c>
      <c r="F240" s="251">
        <v>0</v>
      </c>
      <c r="G240" s="251">
        <v>0</v>
      </c>
      <c r="H240" s="221"/>
      <c r="I240" s="221"/>
      <c r="J240" s="221"/>
    </row>
    <row r="241" spans="1:10" ht="14.1" customHeight="1">
      <c r="A241" s="221"/>
      <c r="B241" s="221"/>
      <c r="C241" s="250" t="s">
        <v>234</v>
      </c>
      <c r="D241" s="255" t="s">
        <v>200</v>
      </c>
      <c r="E241" s="251">
        <v>0</v>
      </c>
      <c r="F241" s="251">
        <v>0</v>
      </c>
      <c r="G241" s="251">
        <v>0</v>
      </c>
      <c r="H241" s="221"/>
      <c r="I241" s="221"/>
      <c r="J241" s="221"/>
    </row>
    <row r="242" spans="1:10" ht="14.1" customHeight="1">
      <c r="A242" s="221"/>
      <c r="B242" s="221"/>
      <c r="C242" s="250" t="s">
        <v>220</v>
      </c>
      <c r="D242" s="255" t="s">
        <v>200</v>
      </c>
      <c r="E242" s="251">
        <v>0</v>
      </c>
      <c r="F242" s="251">
        <v>0</v>
      </c>
      <c r="G242" s="251">
        <v>0</v>
      </c>
      <c r="H242" s="221"/>
      <c r="I242" s="221"/>
      <c r="J242" s="221"/>
    </row>
    <row r="243" spans="1:10" ht="14.1" customHeight="1">
      <c r="A243" s="221"/>
      <c r="B243" s="221"/>
      <c r="C243" s="250" t="s">
        <v>229</v>
      </c>
      <c r="D243" s="255" t="s">
        <v>200</v>
      </c>
      <c r="E243" s="251">
        <v>0</v>
      </c>
      <c r="F243" s="251">
        <v>0</v>
      </c>
      <c r="G243" s="251">
        <v>0</v>
      </c>
      <c r="H243" s="221"/>
      <c r="I243" s="221"/>
      <c r="J243" s="221"/>
    </row>
    <row r="244" spans="1:10" ht="14.1" customHeight="1">
      <c r="A244" s="221"/>
      <c r="B244" s="221"/>
      <c r="C244" s="250" t="s">
        <v>230</v>
      </c>
      <c r="D244" s="255" t="s">
        <v>200</v>
      </c>
      <c r="E244" s="251">
        <v>0</v>
      </c>
      <c r="F244" s="251">
        <v>0</v>
      </c>
      <c r="G244" s="251">
        <v>0</v>
      </c>
      <c r="H244" s="221"/>
      <c r="I244" s="221"/>
      <c r="J244" s="221"/>
    </row>
    <row r="245" spans="1:10" ht="14.1" customHeight="1">
      <c r="A245" s="221"/>
      <c r="B245" s="221"/>
      <c r="C245" s="250" t="s">
        <v>231</v>
      </c>
      <c r="D245" s="255" t="s">
        <v>200</v>
      </c>
      <c r="E245" s="251">
        <v>0</v>
      </c>
      <c r="F245" s="251">
        <v>0</v>
      </c>
      <c r="G245" s="251">
        <v>0</v>
      </c>
      <c r="H245" s="221"/>
      <c r="I245" s="221"/>
      <c r="J245" s="221"/>
    </row>
    <row r="246" spans="1:10" ht="14.1" customHeight="1">
      <c r="A246" s="221"/>
      <c r="B246" s="221"/>
      <c r="C246" s="250" t="s">
        <v>232</v>
      </c>
      <c r="D246" s="255" t="s">
        <v>200</v>
      </c>
      <c r="E246" s="251">
        <v>0</v>
      </c>
      <c r="F246" s="251">
        <v>0</v>
      </c>
      <c r="G246" s="251">
        <v>0</v>
      </c>
      <c r="H246" s="221"/>
      <c r="I246" s="221"/>
      <c r="J246" s="221"/>
    </row>
    <row r="247" spans="1:10" ht="14.1" customHeight="1">
      <c r="A247" s="221"/>
      <c r="B247" s="221"/>
      <c r="C247" s="250" t="s">
        <v>235</v>
      </c>
      <c r="D247" s="255" t="s">
        <v>200</v>
      </c>
      <c r="E247" s="251">
        <v>0</v>
      </c>
      <c r="F247" s="251">
        <v>0</v>
      </c>
      <c r="G247" s="251">
        <v>0</v>
      </c>
      <c r="H247" s="221"/>
      <c r="I247" s="221"/>
      <c r="J247" s="221"/>
    </row>
    <row r="248" spans="1:10" ht="14.1" customHeight="1">
      <c r="A248" s="221"/>
      <c r="B248" s="221"/>
      <c r="C248" s="250" t="s">
        <v>236</v>
      </c>
      <c r="D248" s="255" t="s">
        <v>200</v>
      </c>
      <c r="E248" s="251">
        <v>0</v>
      </c>
      <c r="F248" s="251">
        <v>0</v>
      </c>
      <c r="G248" s="251">
        <v>0</v>
      </c>
      <c r="H248" s="221"/>
      <c r="I248" s="221"/>
      <c r="J248" s="221"/>
    </row>
    <row r="249" spans="1:10" ht="14.1" customHeight="1">
      <c r="A249" s="221"/>
      <c r="B249" s="221"/>
      <c r="C249" s="252" t="s">
        <v>237</v>
      </c>
      <c r="D249" s="251">
        <v>0</v>
      </c>
      <c r="E249" s="251">
        <v>6700000</v>
      </c>
      <c r="F249" s="251">
        <v>0</v>
      </c>
      <c r="G249" s="251">
        <v>0</v>
      </c>
      <c r="H249" s="221"/>
      <c r="I249" s="221"/>
      <c r="J249" s="221"/>
    </row>
    <row r="250" spans="1:10" ht="15" customHeight="1">
      <c r="A250" s="221"/>
      <c r="B250" s="221"/>
      <c r="C250" s="256"/>
      <c r="D250" s="257"/>
      <c r="E250" s="257"/>
      <c r="F250" s="257"/>
      <c r="G250" s="257"/>
      <c r="H250" s="221"/>
      <c r="I250" s="221"/>
      <c r="J250" s="221"/>
    </row>
    <row r="251" spans="1:10" ht="14.1" customHeight="1">
      <c r="A251" s="221"/>
      <c r="B251" s="221"/>
      <c r="C251" s="242" t="s">
        <v>200</v>
      </c>
      <c r="D251" s="1627" t="s">
        <v>249</v>
      </c>
      <c r="E251" s="1628"/>
      <c r="F251" s="1628"/>
      <c r="G251" s="1628"/>
      <c r="H251" s="221"/>
      <c r="I251" s="221"/>
      <c r="J251" s="221"/>
    </row>
    <row r="252" spans="1:10" ht="14.1" customHeight="1">
      <c r="A252" s="221"/>
      <c r="B252" s="221"/>
      <c r="C252" s="243" t="s">
        <v>209</v>
      </c>
      <c r="D252" s="1637" t="s">
        <v>249</v>
      </c>
      <c r="E252" s="1638"/>
      <c r="F252" s="1638"/>
      <c r="G252" s="1638"/>
      <c r="H252" s="221"/>
      <c r="I252" s="221"/>
      <c r="J252" s="221"/>
    </row>
    <row r="253" spans="1:10" ht="14.1" customHeight="1">
      <c r="A253" s="221"/>
      <c r="B253" s="221"/>
      <c r="C253" s="244" t="s">
        <v>211</v>
      </c>
      <c r="D253" s="1639" t="s">
        <v>249</v>
      </c>
      <c r="E253" s="1640"/>
      <c r="F253" s="1640"/>
      <c r="G253" s="1640"/>
      <c r="H253" s="221"/>
      <c r="I253" s="221"/>
      <c r="J253" s="221"/>
    </row>
    <row r="254" spans="1:10" ht="14.1" customHeight="1">
      <c r="A254" s="221"/>
      <c r="B254" s="221"/>
      <c r="C254" s="244" t="s">
        <v>31</v>
      </c>
      <c r="D254" s="1639" t="s">
        <v>247</v>
      </c>
      <c r="E254" s="1640"/>
      <c r="F254" s="1640"/>
      <c r="G254" s="1640"/>
      <c r="H254" s="221"/>
      <c r="I254" s="221"/>
      <c r="J254" s="221"/>
    </row>
    <row r="255" spans="1:10" ht="15" customHeight="1">
      <c r="A255" s="221"/>
      <c r="B255" s="221"/>
      <c r="C255" s="245"/>
      <c r="D255" s="246">
        <v>2025</v>
      </c>
      <c r="E255" s="246">
        <v>2026</v>
      </c>
      <c r="F255" s="246">
        <v>2027</v>
      </c>
      <c r="G255" s="246">
        <v>2028</v>
      </c>
      <c r="H255" s="221"/>
      <c r="I255" s="221"/>
      <c r="J255" s="221"/>
    </row>
    <row r="256" spans="1:10" ht="15" customHeight="1">
      <c r="A256" s="221"/>
      <c r="B256" s="221"/>
      <c r="C256" s="247"/>
      <c r="D256" s="248" t="s">
        <v>13</v>
      </c>
      <c r="E256" s="248" t="s">
        <v>14</v>
      </c>
      <c r="F256" s="248" t="s">
        <v>14</v>
      </c>
      <c r="G256" s="248" t="s">
        <v>14</v>
      </c>
      <c r="H256" s="221"/>
      <c r="I256" s="221"/>
      <c r="J256" s="221"/>
    </row>
    <row r="257" spans="1:10" ht="14.1" customHeight="1">
      <c r="A257" s="221"/>
      <c r="B257" s="221"/>
      <c r="C257" s="225" t="s">
        <v>33</v>
      </c>
      <c r="D257" s="253" t="s">
        <v>164</v>
      </c>
      <c r="E257" s="237" t="s">
        <v>248</v>
      </c>
      <c r="F257" s="253">
        <v>0</v>
      </c>
      <c r="G257" s="253" t="s">
        <v>164</v>
      </c>
      <c r="H257" s="221"/>
      <c r="I257" s="221"/>
      <c r="J257" s="221"/>
    </row>
    <row r="258" spans="1:10" ht="14.1" customHeight="1">
      <c r="A258" s="221"/>
      <c r="B258" s="221"/>
      <c r="C258" s="225" t="s">
        <v>214</v>
      </c>
      <c r="D258" s="253">
        <v>0</v>
      </c>
      <c r="E258" s="254">
        <v>33000000</v>
      </c>
      <c r="F258" s="253">
        <v>0</v>
      </c>
      <c r="G258" s="253" t="s">
        <v>164</v>
      </c>
      <c r="H258" s="221"/>
      <c r="I258" s="221"/>
      <c r="J258" s="221"/>
    </row>
    <row r="259" spans="1:10" ht="14.1" customHeight="1">
      <c r="A259" s="221"/>
      <c r="B259" s="221"/>
      <c r="C259" s="225" t="s">
        <v>215</v>
      </c>
      <c r="D259" s="253" t="s">
        <v>164</v>
      </c>
      <c r="E259" s="254">
        <v>33000000</v>
      </c>
      <c r="F259" s="253">
        <v>0</v>
      </c>
      <c r="G259" s="253" t="s">
        <v>164</v>
      </c>
      <c r="H259" s="221"/>
      <c r="I259" s="221"/>
      <c r="J259" s="221"/>
    </row>
    <row r="260" spans="1:10" ht="14.1" customHeight="1">
      <c r="A260" s="221"/>
      <c r="B260" s="221"/>
      <c r="C260" s="225" t="s">
        <v>216</v>
      </c>
      <c r="D260" s="253" t="s">
        <v>200</v>
      </c>
      <c r="E260" s="253" t="s">
        <v>200</v>
      </c>
      <c r="F260" s="253" t="s">
        <v>164</v>
      </c>
      <c r="G260" s="253">
        <v>0</v>
      </c>
      <c r="H260" s="221"/>
      <c r="I260" s="221"/>
      <c r="J260" s="221"/>
    </row>
    <row r="261" spans="1:10" ht="14.1" customHeight="1">
      <c r="A261" s="221"/>
      <c r="B261" s="221"/>
      <c r="C261" s="225" t="s">
        <v>217</v>
      </c>
      <c r="D261" s="253" t="s">
        <v>200</v>
      </c>
      <c r="E261" s="253" t="s">
        <v>200</v>
      </c>
      <c r="F261" s="253" t="s">
        <v>164</v>
      </c>
      <c r="G261" s="253">
        <v>0</v>
      </c>
      <c r="H261" s="221"/>
      <c r="I261" s="221"/>
      <c r="J261" s="221"/>
    </row>
    <row r="262" spans="1:10" ht="14.1" customHeight="1">
      <c r="A262" s="221"/>
      <c r="B262" s="221"/>
      <c r="C262" s="225" t="s">
        <v>39</v>
      </c>
      <c r="D262" s="253" t="s">
        <v>200</v>
      </c>
      <c r="E262" s="253" t="s">
        <v>200</v>
      </c>
      <c r="F262" s="253" t="s">
        <v>164</v>
      </c>
      <c r="G262" s="253">
        <v>0</v>
      </c>
      <c r="H262" s="221"/>
      <c r="I262" s="221"/>
      <c r="J262" s="221"/>
    </row>
    <row r="263" spans="1:10" ht="14.1" customHeight="1">
      <c r="A263" s="221"/>
      <c r="B263" s="221"/>
      <c r="C263" s="1641" t="s">
        <v>218</v>
      </c>
      <c r="D263" s="1642"/>
      <c r="E263" s="1642"/>
      <c r="F263" s="1642"/>
      <c r="G263" s="1642"/>
      <c r="H263" s="221"/>
      <c r="I263" s="221"/>
      <c r="J263" s="221"/>
    </row>
    <row r="264" spans="1:10" ht="14.1" customHeight="1">
      <c r="A264" s="221"/>
      <c r="B264" s="221"/>
      <c r="C264" s="245"/>
      <c r="D264" s="246">
        <v>2025</v>
      </c>
      <c r="E264" s="246">
        <v>2026</v>
      </c>
      <c r="F264" s="246">
        <v>2027</v>
      </c>
      <c r="G264" s="246">
        <v>2028</v>
      </c>
      <c r="H264" s="221"/>
      <c r="I264" s="221"/>
      <c r="J264" s="221"/>
    </row>
    <row r="265" spans="1:10" ht="14.1" customHeight="1">
      <c r="A265" s="221"/>
      <c r="B265" s="221"/>
      <c r="C265" s="247"/>
      <c r="D265" s="248" t="s">
        <v>13</v>
      </c>
      <c r="E265" s="248" t="s">
        <v>14</v>
      </c>
      <c r="F265" s="248" t="s">
        <v>14</v>
      </c>
      <c r="G265" s="248" t="s">
        <v>14</v>
      </c>
      <c r="H265" s="221"/>
      <c r="I265" s="221"/>
      <c r="J265" s="221"/>
    </row>
    <row r="266" spans="1:10" ht="14.1" customHeight="1">
      <c r="A266" s="221"/>
      <c r="B266" s="221"/>
      <c r="C266" s="250" t="s">
        <v>219</v>
      </c>
      <c r="D266" s="255" t="s">
        <v>200</v>
      </c>
      <c r="E266" s="251">
        <v>0</v>
      </c>
      <c r="F266" s="251">
        <v>0</v>
      </c>
      <c r="G266" s="251">
        <v>0</v>
      </c>
      <c r="H266" s="221"/>
      <c r="I266" s="221"/>
      <c r="J266" s="221"/>
    </row>
    <row r="267" spans="1:10" ht="14.1" customHeight="1">
      <c r="A267" s="221"/>
      <c r="B267" s="221"/>
      <c r="C267" s="250" t="s">
        <v>220</v>
      </c>
      <c r="D267" s="255" t="s">
        <v>200</v>
      </c>
      <c r="E267" s="251">
        <v>0</v>
      </c>
      <c r="F267" s="251">
        <v>0</v>
      </c>
      <c r="G267" s="251">
        <v>0</v>
      </c>
      <c r="H267" s="221"/>
      <c r="I267" s="221"/>
      <c r="J267" s="221"/>
    </row>
    <row r="268" spans="1:10" ht="14.1" customHeight="1">
      <c r="A268" s="221"/>
      <c r="B268" s="221"/>
      <c r="C268" s="250" t="s">
        <v>221</v>
      </c>
      <c r="D268" s="255" t="s">
        <v>200</v>
      </c>
      <c r="E268" s="251">
        <v>0</v>
      </c>
      <c r="F268" s="251">
        <v>0</v>
      </c>
      <c r="G268" s="251">
        <v>0</v>
      </c>
      <c r="H268" s="221"/>
      <c r="I268" s="221"/>
      <c r="J268" s="221"/>
    </row>
    <row r="269" spans="1:10" ht="14.1" customHeight="1">
      <c r="A269" s="221"/>
      <c r="B269" s="221"/>
      <c r="C269" s="250" t="s">
        <v>222</v>
      </c>
      <c r="D269" s="255" t="s">
        <v>200</v>
      </c>
      <c r="E269" s="251">
        <v>0</v>
      </c>
      <c r="F269" s="251">
        <v>0</v>
      </c>
      <c r="G269" s="251">
        <v>0</v>
      </c>
      <c r="H269" s="221"/>
      <c r="I269" s="221"/>
      <c r="J269" s="221"/>
    </row>
    <row r="270" spans="1:10" ht="14.1" customHeight="1">
      <c r="A270" s="221"/>
      <c r="B270" s="221"/>
      <c r="C270" s="250" t="s">
        <v>220</v>
      </c>
      <c r="D270" s="255" t="s">
        <v>200</v>
      </c>
      <c r="E270" s="251">
        <v>0</v>
      </c>
      <c r="F270" s="251">
        <v>0</v>
      </c>
      <c r="G270" s="251">
        <v>0</v>
      </c>
      <c r="H270" s="221"/>
      <c r="I270" s="221"/>
      <c r="J270" s="221"/>
    </row>
    <row r="271" spans="1:10" ht="14.1" customHeight="1">
      <c r="A271" s="221"/>
      <c r="B271" s="221"/>
      <c r="C271" s="250" t="s">
        <v>221</v>
      </c>
      <c r="D271" s="255" t="s">
        <v>200</v>
      </c>
      <c r="E271" s="251">
        <v>0</v>
      </c>
      <c r="F271" s="251">
        <v>0</v>
      </c>
      <c r="G271" s="251">
        <v>0</v>
      </c>
      <c r="H271" s="221"/>
      <c r="I271" s="221"/>
      <c r="J271" s="221"/>
    </row>
    <row r="272" spans="1:10" ht="14.1" customHeight="1">
      <c r="A272" s="221"/>
      <c r="B272" s="221"/>
      <c r="C272" s="250" t="s">
        <v>223</v>
      </c>
      <c r="D272" s="255" t="s">
        <v>200</v>
      </c>
      <c r="E272" s="251">
        <v>0</v>
      </c>
      <c r="F272" s="251">
        <v>0</v>
      </c>
      <c r="G272" s="251">
        <v>0</v>
      </c>
      <c r="H272" s="221"/>
      <c r="I272" s="221"/>
      <c r="J272" s="221"/>
    </row>
    <row r="273" spans="1:10" ht="14.1" customHeight="1">
      <c r="A273" s="221"/>
      <c r="B273" s="221"/>
      <c r="C273" s="250" t="s">
        <v>220</v>
      </c>
      <c r="D273" s="255" t="s">
        <v>200</v>
      </c>
      <c r="E273" s="251">
        <v>0</v>
      </c>
      <c r="F273" s="251">
        <v>0</v>
      </c>
      <c r="G273" s="251">
        <v>0</v>
      </c>
      <c r="H273" s="221"/>
      <c r="I273" s="221"/>
      <c r="J273" s="221"/>
    </row>
    <row r="274" spans="1:10" ht="14.1" customHeight="1">
      <c r="A274" s="221"/>
      <c r="B274" s="221"/>
      <c r="C274" s="250" t="s">
        <v>221</v>
      </c>
      <c r="D274" s="255" t="s">
        <v>200</v>
      </c>
      <c r="E274" s="251">
        <v>0</v>
      </c>
      <c r="F274" s="251">
        <v>0</v>
      </c>
      <c r="G274" s="251">
        <v>0</v>
      </c>
      <c r="H274" s="221"/>
      <c r="I274" s="221"/>
      <c r="J274" s="221"/>
    </row>
    <row r="275" spans="1:10" ht="14.1" customHeight="1">
      <c r="A275" s="221"/>
      <c r="B275" s="221"/>
      <c r="C275" s="250" t="s">
        <v>224</v>
      </c>
      <c r="D275" s="255" t="s">
        <v>200</v>
      </c>
      <c r="E275" s="251">
        <v>0</v>
      </c>
      <c r="F275" s="251">
        <v>0</v>
      </c>
      <c r="G275" s="251">
        <v>0</v>
      </c>
      <c r="H275" s="221"/>
      <c r="I275" s="221"/>
      <c r="J275" s="221"/>
    </row>
    <row r="276" spans="1:10" ht="14.1" customHeight="1">
      <c r="A276" s="221"/>
      <c r="B276" s="221"/>
      <c r="C276" s="250" t="s">
        <v>220</v>
      </c>
      <c r="D276" s="255" t="s">
        <v>200</v>
      </c>
      <c r="E276" s="251">
        <v>0</v>
      </c>
      <c r="F276" s="251">
        <v>0</v>
      </c>
      <c r="G276" s="251">
        <v>0</v>
      </c>
      <c r="H276" s="221"/>
      <c r="I276" s="221"/>
      <c r="J276" s="221"/>
    </row>
    <row r="277" spans="1:10" ht="14.1" customHeight="1">
      <c r="A277" s="221"/>
      <c r="B277" s="221"/>
      <c r="C277" s="250" t="s">
        <v>221</v>
      </c>
      <c r="D277" s="255" t="s">
        <v>200</v>
      </c>
      <c r="E277" s="251">
        <v>0</v>
      </c>
      <c r="F277" s="251">
        <v>0</v>
      </c>
      <c r="G277" s="251">
        <v>0</v>
      </c>
      <c r="H277" s="221"/>
      <c r="I277" s="221"/>
      <c r="J277" s="221"/>
    </row>
    <row r="278" spans="1:10" ht="14.1" customHeight="1">
      <c r="A278" s="221"/>
      <c r="B278" s="221"/>
      <c r="C278" s="250" t="s">
        <v>225</v>
      </c>
      <c r="D278" s="255" t="s">
        <v>200</v>
      </c>
      <c r="E278" s="251">
        <v>0</v>
      </c>
      <c r="F278" s="251">
        <v>0</v>
      </c>
      <c r="G278" s="251">
        <v>0</v>
      </c>
      <c r="H278" s="221"/>
      <c r="I278" s="221"/>
      <c r="J278" s="221"/>
    </row>
    <row r="279" spans="1:10" ht="14.1" customHeight="1">
      <c r="A279" s="221"/>
      <c r="B279" s="221"/>
      <c r="C279" s="250" t="s">
        <v>220</v>
      </c>
      <c r="D279" s="255" t="s">
        <v>200</v>
      </c>
      <c r="E279" s="251">
        <v>0</v>
      </c>
      <c r="F279" s="251">
        <v>0</v>
      </c>
      <c r="G279" s="251">
        <v>0</v>
      </c>
      <c r="H279" s="221"/>
      <c r="I279" s="221"/>
      <c r="J279" s="221"/>
    </row>
    <row r="280" spans="1:10" ht="14.1" customHeight="1">
      <c r="A280" s="221"/>
      <c r="B280" s="221"/>
      <c r="C280" s="250" t="s">
        <v>221</v>
      </c>
      <c r="D280" s="255" t="s">
        <v>200</v>
      </c>
      <c r="E280" s="251">
        <v>0</v>
      </c>
      <c r="F280" s="251">
        <v>0</v>
      </c>
      <c r="G280" s="251">
        <v>0</v>
      </c>
      <c r="H280" s="221"/>
      <c r="I280" s="221"/>
      <c r="J280" s="221"/>
    </row>
    <row r="281" spans="1:10" ht="14.1" customHeight="1">
      <c r="A281" s="221"/>
      <c r="B281" s="221"/>
      <c r="C281" s="250" t="s">
        <v>226</v>
      </c>
      <c r="D281" s="255" t="s">
        <v>200</v>
      </c>
      <c r="E281" s="251">
        <v>0</v>
      </c>
      <c r="F281" s="251">
        <v>0</v>
      </c>
      <c r="G281" s="251">
        <v>0</v>
      </c>
      <c r="H281" s="221"/>
      <c r="I281" s="221"/>
      <c r="J281" s="221"/>
    </row>
    <row r="282" spans="1:10" ht="14.1" customHeight="1">
      <c r="A282" s="221"/>
      <c r="B282" s="221"/>
      <c r="C282" s="250" t="s">
        <v>220</v>
      </c>
      <c r="D282" s="255" t="s">
        <v>200</v>
      </c>
      <c r="E282" s="251">
        <v>0</v>
      </c>
      <c r="F282" s="251">
        <v>0</v>
      </c>
      <c r="G282" s="251">
        <v>0</v>
      </c>
      <c r="H282" s="221"/>
      <c r="I282" s="221"/>
      <c r="J282" s="221"/>
    </row>
    <row r="283" spans="1:10" ht="14.1" customHeight="1">
      <c r="A283" s="221"/>
      <c r="B283" s="221"/>
      <c r="C283" s="250" t="s">
        <v>221</v>
      </c>
      <c r="D283" s="255" t="s">
        <v>200</v>
      </c>
      <c r="E283" s="251">
        <v>0</v>
      </c>
      <c r="F283" s="251">
        <v>0</v>
      </c>
      <c r="G283" s="251">
        <v>0</v>
      </c>
      <c r="H283" s="221"/>
      <c r="I283" s="221"/>
      <c r="J283" s="221"/>
    </row>
    <row r="284" spans="1:10" ht="14.1" customHeight="1">
      <c r="A284" s="221"/>
      <c r="B284" s="221"/>
      <c r="C284" s="250" t="s">
        <v>227</v>
      </c>
      <c r="D284" s="255" t="s">
        <v>200</v>
      </c>
      <c r="E284" s="251">
        <v>0</v>
      </c>
      <c r="F284" s="251">
        <v>0</v>
      </c>
      <c r="G284" s="251">
        <v>0</v>
      </c>
      <c r="H284" s="221"/>
      <c r="I284" s="221"/>
      <c r="J284" s="221"/>
    </row>
    <row r="285" spans="1:10" ht="14.1" customHeight="1">
      <c r="A285" s="221"/>
      <c r="B285" s="221"/>
      <c r="C285" s="250" t="s">
        <v>220</v>
      </c>
      <c r="D285" s="255" t="s">
        <v>200</v>
      </c>
      <c r="E285" s="251">
        <v>0</v>
      </c>
      <c r="F285" s="251">
        <v>0</v>
      </c>
      <c r="G285" s="251">
        <v>0</v>
      </c>
      <c r="H285" s="221"/>
      <c r="I285" s="221"/>
      <c r="J285" s="221"/>
    </row>
    <row r="286" spans="1:10" ht="14.1" customHeight="1">
      <c r="A286" s="221"/>
      <c r="B286" s="221"/>
      <c r="C286" s="250" t="s">
        <v>221</v>
      </c>
      <c r="D286" s="255" t="s">
        <v>200</v>
      </c>
      <c r="E286" s="251">
        <v>0</v>
      </c>
      <c r="F286" s="251">
        <v>0</v>
      </c>
      <c r="G286" s="251">
        <v>0</v>
      </c>
      <c r="H286" s="221"/>
      <c r="I286" s="221"/>
      <c r="J286" s="221"/>
    </row>
    <row r="287" spans="1:10" ht="14.1" customHeight="1">
      <c r="A287" s="221"/>
      <c r="B287" s="221"/>
      <c r="C287" s="250" t="s">
        <v>228</v>
      </c>
      <c r="D287" s="255" t="s">
        <v>200</v>
      </c>
      <c r="E287" s="251">
        <v>0</v>
      </c>
      <c r="F287" s="251">
        <v>0</v>
      </c>
      <c r="G287" s="251">
        <v>0</v>
      </c>
      <c r="H287" s="221"/>
      <c r="I287" s="221"/>
      <c r="J287" s="221"/>
    </row>
    <row r="288" spans="1:10" ht="14.1" customHeight="1">
      <c r="A288" s="221"/>
      <c r="B288" s="221"/>
      <c r="C288" s="250" t="s">
        <v>220</v>
      </c>
      <c r="D288" s="255" t="s">
        <v>200</v>
      </c>
      <c r="E288" s="251">
        <v>0</v>
      </c>
      <c r="F288" s="251">
        <v>0</v>
      </c>
      <c r="G288" s="251">
        <v>0</v>
      </c>
      <c r="H288" s="221"/>
      <c r="I288" s="221"/>
      <c r="J288" s="221"/>
    </row>
    <row r="289" spans="1:10" ht="14.1" customHeight="1">
      <c r="A289" s="221"/>
      <c r="B289" s="221"/>
      <c r="C289" s="250" t="s">
        <v>229</v>
      </c>
      <c r="D289" s="255" t="s">
        <v>200</v>
      </c>
      <c r="E289" s="251">
        <v>0</v>
      </c>
      <c r="F289" s="251">
        <v>0</v>
      </c>
      <c r="G289" s="251">
        <v>0</v>
      </c>
      <c r="H289" s="221"/>
      <c r="I289" s="221"/>
      <c r="J289" s="221"/>
    </row>
    <row r="290" spans="1:10" ht="14.1" customHeight="1">
      <c r="A290" s="221"/>
      <c r="B290" s="221"/>
      <c r="C290" s="250" t="s">
        <v>230</v>
      </c>
      <c r="D290" s="255" t="s">
        <v>200</v>
      </c>
      <c r="E290" s="251">
        <v>0</v>
      </c>
      <c r="F290" s="251">
        <v>0</v>
      </c>
      <c r="G290" s="251">
        <v>0</v>
      </c>
      <c r="H290" s="221"/>
      <c r="I290" s="221"/>
      <c r="J290" s="221"/>
    </row>
    <row r="291" spans="1:10" ht="14.1" customHeight="1">
      <c r="A291" s="221"/>
      <c r="B291" s="221"/>
      <c r="C291" s="250" t="s">
        <v>231</v>
      </c>
      <c r="D291" s="255" t="s">
        <v>200</v>
      </c>
      <c r="E291" s="251">
        <v>0</v>
      </c>
      <c r="F291" s="251">
        <v>0</v>
      </c>
      <c r="G291" s="251">
        <v>0</v>
      </c>
      <c r="H291" s="221"/>
      <c r="I291" s="221"/>
      <c r="J291" s="221"/>
    </row>
    <row r="292" spans="1:10" ht="14.1" customHeight="1">
      <c r="A292" s="221"/>
      <c r="B292" s="221"/>
      <c r="C292" s="250" t="s">
        <v>232</v>
      </c>
      <c r="D292" s="255" t="s">
        <v>200</v>
      </c>
      <c r="E292" s="251">
        <v>0</v>
      </c>
      <c r="F292" s="251">
        <v>0</v>
      </c>
      <c r="G292" s="251">
        <v>0</v>
      </c>
      <c r="H292" s="221"/>
      <c r="I292" s="221"/>
      <c r="J292" s="221"/>
    </row>
    <row r="293" spans="1:10" ht="14.1" customHeight="1">
      <c r="A293" s="221"/>
      <c r="B293" s="221"/>
      <c r="C293" s="250" t="s">
        <v>233</v>
      </c>
      <c r="D293" s="255" t="s">
        <v>200</v>
      </c>
      <c r="E293" s="251">
        <v>33000000</v>
      </c>
      <c r="F293" s="251">
        <v>0</v>
      </c>
      <c r="G293" s="251">
        <v>0</v>
      </c>
      <c r="H293" s="221"/>
      <c r="I293" s="221"/>
      <c r="J293" s="221"/>
    </row>
    <row r="294" spans="1:10" ht="14.1" customHeight="1">
      <c r="A294" s="221"/>
      <c r="B294" s="221"/>
      <c r="C294" s="250" t="s">
        <v>220</v>
      </c>
      <c r="D294" s="255" t="s">
        <v>200</v>
      </c>
      <c r="E294" s="251">
        <v>33000000</v>
      </c>
      <c r="F294" s="251">
        <v>0</v>
      </c>
      <c r="G294" s="251">
        <v>0</v>
      </c>
      <c r="H294" s="221"/>
      <c r="I294" s="221"/>
      <c r="J294" s="221"/>
    </row>
    <row r="295" spans="1:10" ht="14.1" customHeight="1">
      <c r="A295" s="221"/>
      <c r="B295" s="221"/>
      <c r="C295" s="250" t="s">
        <v>229</v>
      </c>
      <c r="D295" s="255" t="s">
        <v>200</v>
      </c>
      <c r="E295" s="251">
        <v>0</v>
      </c>
      <c r="F295" s="251">
        <v>0</v>
      </c>
      <c r="G295" s="251">
        <v>0</v>
      </c>
      <c r="H295" s="221"/>
      <c r="I295" s="221"/>
      <c r="J295" s="221"/>
    </row>
    <row r="296" spans="1:10" ht="14.1" customHeight="1">
      <c r="A296" s="221"/>
      <c r="B296" s="221"/>
      <c r="C296" s="250" t="s">
        <v>230</v>
      </c>
      <c r="D296" s="255" t="s">
        <v>200</v>
      </c>
      <c r="E296" s="251">
        <v>0</v>
      </c>
      <c r="F296" s="251">
        <v>0</v>
      </c>
      <c r="G296" s="251">
        <v>0</v>
      </c>
      <c r="H296" s="221"/>
      <c r="I296" s="221"/>
      <c r="J296" s="221"/>
    </row>
    <row r="297" spans="1:10" ht="14.1" customHeight="1">
      <c r="A297" s="221"/>
      <c r="B297" s="221"/>
      <c r="C297" s="250" t="s">
        <v>231</v>
      </c>
      <c r="D297" s="255" t="s">
        <v>200</v>
      </c>
      <c r="E297" s="251">
        <v>0</v>
      </c>
      <c r="F297" s="251">
        <v>0</v>
      </c>
      <c r="G297" s="251">
        <v>0</v>
      </c>
      <c r="H297" s="221"/>
      <c r="I297" s="221"/>
      <c r="J297" s="221"/>
    </row>
    <row r="298" spans="1:10" ht="14.1" customHeight="1">
      <c r="A298" s="221"/>
      <c r="B298" s="221"/>
      <c r="C298" s="250" t="s">
        <v>232</v>
      </c>
      <c r="D298" s="255" t="s">
        <v>200</v>
      </c>
      <c r="E298" s="251">
        <v>0</v>
      </c>
      <c r="F298" s="251">
        <v>0</v>
      </c>
      <c r="G298" s="251">
        <v>0</v>
      </c>
      <c r="H298" s="221"/>
      <c r="I298" s="221"/>
      <c r="J298" s="221"/>
    </row>
    <row r="299" spans="1:10" ht="14.1" customHeight="1">
      <c r="A299" s="221"/>
      <c r="B299" s="221"/>
      <c r="C299" s="250" t="s">
        <v>234</v>
      </c>
      <c r="D299" s="255" t="s">
        <v>200</v>
      </c>
      <c r="E299" s="251">
        <v>0</v>
      </c>
      <c r="F299" s="251">
        <v>0</v>
      </c>
      <c r="G299" s="251">
        <v>0</v>
      </c>
      <c r="H299" s="221"/>
      <c r="I299" s="221"/>
      <c r="J299" s="221"/>
    </row>
    <row r="300" spans="1:10" ht="14.1" customHeight="1">
      <c r="A300" s="221"/>
      <c r="B300" s="221"/>
      <c r="C300" s="250" t="s">
        <v>220</v>
      </c>
      <c r="D300" s="255" t="s">
        <v>200</v>
      </c>
      <c r="E300" s="251">
        <v>0</v>
      </c>
      <c r="F300" s="251">
        <v>0</v>
      </c>
      <c r="G300" s="251">
        <v>0</v>
      </c>
      <c r="H300" s="221"/>
      <c r="I300" s="221"/>
      <c r="J300" s="221"/>
    </row>
    <row r="301" spans="1:10" ht="14.1" customHeight="1">
      <c r="A301" s="221"/>
      <c r="B301" s="221"/>
      <c r="C301" s="250" t="s">
        <v>229</v>
      </c>
      <c r="D301" s="255" t="s">
        <v>200</v>
      </c>
      <c r="E301" s="251">
        <v>0</v>
      </c>
      <c r="F301" s="251">
        <v>0</v>
      </c>
      <c r="G301" s="251">
        <v>0</v>
      </c>
      <c r="H301" s="221"/>
      <c r="I301" s="221"/>
      <c r="J301" s="221"/>
    </row>
    <row r="302" spans="1:10" ht="14.1" customHeight="1">
      <c r="A302" s="221"/>
      <c r="B302" s="221"/>
      <c r="C302" s="250" t="s">
        <v>230</v>
      </c>
      <c r="D302" s="255" t="s">
        <v>200</v>
      </c>
      <c r="E302" s="251">
        <v>0</v>
      </c>
      <c r="F302" s="251">
        <v>0</v>
      </c>
      <c r="G302" s="251">
        <v>0</v>
      </c>
      <c r="H302" s="221"/>
      <c r="I302" s="221"/>
      <c r="J302" s="221"/>
    </row>
    <row r="303" spans="1:10" ht="14.1" customHeight="1">
      <c r="A303" s="221"/>
      <c r="B303" s="221"/>
      <c r="C303" s="250" t="s">
        <v>231</v>
      </c>
      <c r="D303" s="255" t="s">
        <v>200</v>
      </c>
      <c r="E303" s="251">
        <v>0</v>
      </c>
      <c r="F303" s="251">
        <v>0</v>
      </c>
      <c r="G303" s="251">
        <v>0</v>
      </c>
      <c r="H303" s="221"/>
      <c r="I303" s="221"/>
      <c r="J303" s="221"/>
    </row>
    <row r="304" spans="1:10" ht="14.1" customHeight="1">
      <c r="A304" s="221"/>
      <c r="B304" s="221"/>
      <c r="C304" s="250" t="s">
        <v>232</v>
      </c>
      <c r="D304" s="255" t="s">
        <v>200</v>
      </c>
      <c r="E304" s="251">
        <v>0</v>
      </c>
      <c r="F304" s="251">
        <v>0</v>
      </c>
      <c r="G304" s="251">
        <v>0</v>
      </c>
      <c r="H304" s="221"/>
      <c r="I304" s="221"/>
      <c r="J304" s="221"/>
    </row>
    <row r="305" spans="1:10" ht="14.1" customHeight="1">
      <c r="A305" s="221"/>
      <c r="B305" s="221"/>
      <c r="C305" s="250" t="s">
        <v>235</v>
      </c>
      <c r="D305" s="255" t="s">
        <v>200</v>
      </c>
      <c r="E305" s="251">
        <v>0</v>
      </c>
      <c r="F305" s="251">
        <v>0</v>
      </c>
      <c r="G305" s="251">
        <v>0</v>
      </c>
      <c r="H305" s="221"/>
      <c r="I305" s="221"/>
      <c r="J305" s="221"/>
    </row>
    <row r="306" spans="1:10" ht="14.1" customHeight="1">
      <c r="A306" s="221"/>
      <c r="B306" s="221"/>
      <c r="C306" s="250" t="s">
        <v>236</v>
      </c>
      <c r="D306" s="255" t="s">
        <v>200</v>
      </c>
      <c r="E306" s="251">
        <v>0</v>
      </c>
      <c r="F306" s="251">
        <v>0</v>
      </c>
      <c r="G306" s="251">
        <v>0</v>
      </c>
      <c r="H306" s="221"/>
      <c r="I306" s="221"/>
      <c r="J306" s="221"/>
    </row>
    <row r="307" spans="1:10" ht="14.1" customHeight="1">
      <c r="A307" s="221"/>
      <c r="B307" s="221"/>
      <c r="C307" s="252" t="s">
        <v>237</v>
      </c>
      <c r="D307" s="251">
        <v>0</v>
      </c>
      <c r="E307" s="251">
        <v>33000000</v>
      </c>
      <c r="F307" s="251">
        <v>0</v>
      </c>
      <c r="G307" s="251">
        <v>0</v>
      </c>
      <c r="H307" s="221"/>
      <c r="I307" s="221"/>
      <c r="J307" s="221"/>
    </row>
    <row r="308" spans="1:10" ht="15" customHeight="1">
      <c r="A308" s="221"/>
      <c r="B308" s="221"/>
      <c r="C308" s="256" t="s">
        <v>200</v>
      </c>
      <c r="D308" s="258">
        <v>2000</v>
      </c>
      <c r="E308" s="257" t="s">
        <v>200</v>
      </c>
      <c r="F308" s="257" t="s">
        <v>200</v>
      </c>
      <c r="G308" s="257" t="s">
        <v>200</v>
      </c>
      <c r="H308" s="221"/>
      <c r="I308" s="221"/>
      <c r="J308" s="221"/>
    </row>
    <row r="309" spans="1:10" ht="15" customHeight="1">
      <c r="A309" s="221"/>
      <c r="B309" s="221"/>
      <c r="C309" s="224" t="s">
        <v>250</v>
      </c>
      <c r="D309" s="259">
        <f>D307+D249+D192+D135+D77</f>
        <v>338764000</v>
      </c>
      <c r="E309" s="259">
        <f>E307+E249+E192+E135+E77</f>
        <v>393864000</v>
      </c>
      <c r="F309" s="259">
        <f t="shared" ref="F309:G309" si="4">F307+F249+F192+F135+F77</f>
        <v>349935000</v>
      </c>
      <c r="G309" s="259">
        <f t="shared" si="4"/>
        <v>351724000</v>
      </c>
      <c r="H309" s="221"/>
      <c r="I309" s="221"/>
      <c r="J309" s="221"/>
    </row>
    <row r="310" spans="1:10" ht="15" customHeight="1">
      <c r="A310" s="221"/>
      <c r="B310" s="221"/>
      <c r="C310" s="225" t="s">
        <v>219</v>
      </c>
      <c r="D310" s="260">
        <v>280493000</v>
      </c>
      <c r="E310" s="260">
        <v>289493000</v>
      </c>
      <c r="F310" s="260">
        <v>290164000</v>
      </c>
      <c r="G310" s="260">
        <v>291553000</v>
      </c>
      <c r="H310" s="221"/>
      <c r="I310" s="221"/>
      <c r="J310" s="221"/>
    </row>
    <row r="311" spans="1:10" ht="15" customHeight="1">
      <c r="A311" s="221"/>
      <c r="B311" s="221"/>
      <c r="C311" s="225" t="s">
        <v>220</v>
      </c>
      <c r="D311" s="260">
        <v>280493000</v>
      </c>
      <c r="E311" s="260">
        <v>289493000</v>
      </c>
      <c r="F311" s="260">
        <v>290164000</v>
      </c>
      <c r="G311" s="260">
        <v>291553000</v>
      </c>
      <c r="H311" s="221"/>
      <c r="I311" s="221"/>
      <c r="J311" s="221"/>
    </row>
    <row r="312" spans="1:10" ht="15" customHeight="1">
      <c r="A312" s="221"/>
      <c r="B312" s="221"/>
      <c r="C312" s="225" t="s">
        <v>221</v>
      </c>
      <c r="D312" s="260">
        <v>0</v>
      </c>
      <c r="E312" s="260">
        <v>0</v>
      </c>
      <c r="F312" s="260">
        <v>0</v>
      </c>
      <c r="G312" s="260">
        <v>0</v>
      </c>
      <c r="H312" s="221"/>
      <c r="I312" s="221"/>
      <c r="J312" s="221"/>
    </row>
    <row r="313" spans="1:10" ht="15" customHeight="1">
      <c r="A313" s="221"/>
      <c r="B313" s="221"/>
      <c r="C313" s="225" t="s">
        <v>222</v>
      </c>
      <c r="D313" s="260">
        <v>36871000</v>
      </c>
      <c r="E313" s="260">
        <v>38271000</v>
      </c>
      <c r="F313" s="260">
        <v>38371000</v>
      </c>
      <c r="G313" s="260">
        <v>38771000</v>
      </c>
      <c r="H313" s="221"/>
      <c r="I313" s="221"/>
      <c r="J313" s="221"/>
    </row>
    <row r="314" spans="1:10" ht="15" customHeight="1">
      <c r="A314" s="221"/>
      <c r="B314" s="221"/>
      <c r="C314" s="225" t="s">
        <v>220</v>
      </c>
      <c r="D314" s="260">
        <v>36871000</v>
      </c>
      <c r="E314" s="260">
        <v>38271000</v>
      </c>
      <c r="F314" s="260">
        <v>38371000</v>
      </c>
      <c r="G314" s="260">
        <v>38771000</v>
      </c>
      <c r="H314" s="221"/>
      <c r="I314" s="221"/>
      <c r="J314" s="221"/>
    </row>
    <row r="315" spans="1:10" ht="15" customHeight="1">
      <c r="A315" s="221"/>
      <c r="B315" s="221"/>
      <c r="C315" s="225" t="s">
        <v>221</v>
      </c>
      <c r="D315" s="260">
        <v>0</v>
      </c>
      <c r="E315" s="260">
        <v>0</v>
      </c>
      <c r="F315" s="260">
        <v>0</v>
      </c>
      <c r="G315" s="260">
        <v>0</v>
      </c>
      <c r="H315" s="221"/>
      <c r="I315" s="221"/>
      <c r="J315" s="221"/>
    </row>
    <row r="316" spans="1:10" ht="15" customHeight="1">
      <c r="A316" s="221"/>
      <c r="B316" s="221"/>
      <c r="C316" s="225" t="s">
        <v>223</v>
      </c>
      <c r="D316" s="260">
        <v>19400000</v>
      </c>
      <c r="E316" s="260">
        <v>19400000</v>
      </c>
      <c r="F316" s="260">
        <v>19400000</v>
      </c>
      <c r="G316" s="260">
        <v>19400000</v>
      </c>
      <c r="H316" s="221"/>
      <c r="I316" s="221"/>
      <c r="J316" s="221"/>
    </row>
    <row r="317" spans="1:10" ht="15" customHeight="1">
      <c r="A317" s="221"/>
      <c r="B317" s="221"/>
      <c r="C317" s="225" t="s">
        <v>220</v>
      </c>
      <c r="D317" s="260">
        <v>19400000</v>
      </c>
      <c r="E317" s="260">
        <v>19400000</v>
      </c>
      <c r="F317" s="260">
        <v>19400000</v>
      </c>
      <c r="G317" s="260">
        <v>19400000</v>
      </c>
      <c r="H317" s="221"/>
      <c r="I317" s="221"/>
      <c r="J317" s="221"/>
    </row>
    <row r="318" spans="1:10" ht="15" customHeight="1">
      <c r="A318" s="221"/>
      <c r="B318" s="221"/>
      <c r="C318" s="225" t="s">
        <v>221</v>
      </c>
      <c r="D318" s="261">
        <v>0</v>
      </c>
      <c r="E318" s="261">
        <v>0</v>
      </c>
      <c r="F318" s="261">
        <v>0</v>
      </c>
      <c r="G318" s="261">
        <v>0</v>
      </c>
      <c r="H318" s="221"/>
      <c r="I318" s="221"/>
      <c r="J318" s="221"/>
    </row>
    <row r="319" spans="1:10" ht="15" customHeight="1">
      <c r="A319" s="221"/>
      <c r="B319" s="221"/>
      <c r="C319" s="225" t="s">
        <v>224</v>
      </c>
      <c r="D319" s="261">
        <v>0</v>
      </c>
      <c r="E319" s="261">
        <v>0</v>
      </c>
      <c r="F319" s="261">
        <v>0</v>
      </c>
      <c r="G319" s="261">
        <v>0</v>
      </c>
      <c r="H319" s="221"/>
      <c r="I319" s="221"/>
      <c r="J319" s="221"/>
    </row>
    <row r="320" spans="1:10" ht="15" customHeight="1">
      <c r="A320" s="221"/>
      <c r="B320" s="221"/>
      <c r="C320" s="225" t="s">
        <v>220</v>
      </c>
      <c r="D320" s="261">
        <v>0</v>
      </c>
      <c r="E320" s="261">
        <v>0</v>
      </c>
      <c r="F320" s="261">
        <v>0</v>
      </c>
      <c r="G320" s="261">
        <v>0</v>
      </c>
      <c r="H320" s="221"/>
      <c r="I320" s="221"/>
      <c r="J320" s="221"/>
    </row>
    <row r="321" spans="1:10" ht="15" customHeight="1">
      <c r="A321" s="221"/>
      <c r="B321" s="221"/>
      <c r="C321" s="225" t="s">
        <v>221</v>
      </c>
      <c r="D321" s="261">
        <v>0</v>
      </c>
      <c r="E321" s="261">
        <v>0</v>
      </c>
      <c r="F321" s="261">
        <v>0</v>
      </c>
      <c r="G321" s="261">
        <v>0</v>
      </c>
      <c r="H321" s="221"/>
      <c r="I321" s="221"/>
      <c r="J321" s="221"/>
    </row>
    <row r="322" spans="1:10" ht="20.100000000000001" customHeight="1">
      <c r="A322" s="221"/>
      <c r="B322" s="221"/>
      <c r="C322" s="225" t="s">
        <v>251</v>
      </c>
      <c r="D322" s="262">
        <v>0</v>
      </c>
      <c r="E322" s="262">
        <v>0</v>
      </c>
      <c r="F322" s="262">
        <v>0</v>
      </c>
      <c r="G322" s="262">
        <v>0</v>
      </c>
      <c r="H322" s="221"/>
      <c r="I322" s="221"/>
      <c r="J322" s="221"/>
    </row>
    <row r="323" spans="1:10" ht="15" customHeight="1">
      <c r="A323" s="221"/>
      <c r="B323" s="221"/>
      <c r="C323" s="225" t="s">
        <v>220</v>
      </c>
      <c r="D323" s="261">
        <v>0</v>
      </c>
      <c r="E323" s="261">
        <v>0</v>
      </c>
      <c r="F323" s="261">
        <v>0</v>
      </c>
      <c r="G323" s="261">
        <v>0</v>
      </c>
      <c r="H323" s="221"/>
      <c r="I323" s="221"/>
      <c r="J323" s="221"/>
    </row>
    <row r="324" spans="1:10" ht="15" customHeight="1">
      <c r="A324" s="221"/>
      <c r="B324" s="221"/>
      <c r="C324" s="225" t="s">
        <v>221</v>
      </c>
      <c r="D324" s="261">
        <v>0</v>
      </c>
      <c r="E324" s="261">
        <v>0</v>
      </c>
      <c r="F324" s="261">
        <v>0</v>
      </c>
      <c r="G324" s="261">
        <v>0</v>
      </c>
      <c r="H324" s="221"/>
      <c r="I324" s="221"/>
      <c r="J324" s="221"/>
    </row>
    <row r="325" spans="1:10" ht="15" customHeight="1">
      <c r="A325" s="221"/>
      <c r="B325" s="221"/>
      <c r="C325" s="225" t="s">
        <v>226</v>
      </c>
      <c r="D325" s="261">
        <v>0</v>
      </c>
      <c r="E325" s="261">
        <v>0</v>
      </c>
      <c r="F325" s="261">
        <v>0</v>
      </c>
      <c r="G325" s="261">
        <v>0</v>
      </c>
      <c r="H325" s="221"/>
      <c r="I325" s="221"/>
      <c r="J325" s="221"/>
    </row>
    <row r="326" spans="1:10" ht="15" customHeight="1">
      <c r="A326" s="221"/>
      <c r="B326" s="221"/>
      <c r="C326" s="225" t="s">
        <v>220</v>
      </c>
      <c r="D326" s="261">
        <v>0</v>
      </c>
      <c r="E326" s="261">
        <v>0</v>
      </c>
      <c r="F326" s="261">
        <v>0</v>
      </c>
      <c r="G326" s="261">
        <v>0</v>
      </c>
      <c r="H326" s="221"/>
      <c r="I326" s="221"/>
      <c r="J326" s="221"/>
    </row>
    <row r="327" spans="1:10" ht="15" customHeight="1">
      <c r="A327" s="221"/>
      <c r="B327" s="221"/>
      <c r="C327" s="225" t="s">
        <v>221</v>
      </c>
      <c r="D327" s="261">
        <v>0</v>
      </c>
      <c r="E327" s="261">
        <v>0</v>
      </c>
      <c r="F327" s="261">
        <v>0</v>
      </c>
      <c r="G327" s="261">
        <v>0</v>
      </c>
      <c r="H327" s="221"/>
      <c r="I327" s="221"/>
      <c r="J327" s="221"/>
    </row>
    <row r="328" spans="1:10" ht="15" customHeight="1">
      <c r="A328" s="221"/>
      <c r="B328" s="221"/>
      <c r="C328" s="225" t="s">
        <v>227</v>
      </c>
      <c r="D328" s="261">
        <v>0</v>
      </c>
      <c r="E328" s="261">
        <v>0</v>
      </c>
      <c r="F328" s="261">
        <v>0</v>
      </c>
      <c r="G328" s="261">
        <v>0</v>
      </c>
      <c r="H328" s="221"/>
      <c r="I328" s="221"/>
      <c r="J328" s="221"/>
    </row>
    <row r="329" spans="1:10" ht="15" customHeight="1">
      <c r="A329" s="221"/>
      <c r="B329" s="221"/>
      <c r="C329" s="225" t="s">
        <v>220</v>
      </c>
      <c r="D329" s="261">
        <v>0</v>
      </c>
      <c r="E329" s="261">
        <v>0</v>
      </c>
      <c r="F329" s="261">
        <v>0</v>
      </c>
      <c r="G329" s="261">
        <v>0</v>
      </c>
      <c r="H329" s="221"/>
      <c r="I329" s="221"/>
      <c r="J329" s="221"/>
    </row>
    <row r="330" spans="1:10" ht="15" customHeight="1">
      <c r="A330" s="221"/>
      <c r="B330" s="221"/>
      <c r="C330" s="225" t="s">
        <v>221</v>
      </c>
      <c r="D330" s="261">
        <v>0</v>
      </c>
      <c r="E330" s="261">
        <v>0</v>
      </c>
      <c r="F330" s="261">
        <v>0</v>
      </c>
      <c r="G330" s="261">
        <v>0</v>
      </c>
      <c r="H330" s="221"/>
      <c r="I330" s="221"/>
      <c r="J330" s="221"/>
    </row>
    <row r="331" spans="1:10" ht="15" customHeight="1">
      <c r="A331" s="221"/>
      <c r="B331" s="221"/>
      <c r="C331" s="225" t="s">
        <v>228</v>
      </c>
      <c r="D331" s="261">
        <v>0</v>
      </c>
      <c r="E331" s="261">
        <v>0</v>
      </c>
      <c r="F331" s="261">
        <v>0</v>
      </c>
      <c r="G331" s="261">
        <v>0</v>
      </c>
      <c r="H331" s="221"/>
      <c r="I331" s="221"/>
      <c r="J331" s="221"/>
    </row>
    <row r="332" spans="1:10" ht="15" customHeight="1">
      <c r="A332" s="221"/>
      <c r="B332" s="221"/>
      <c r="C332" s="225" t="s">
        <v>220</v>
      </c>
      <c r="D332" s="261">
        <v>0</v>
      </c>
      <c r="E332" s="261">
        <v>0</v>
      </c>
      <c r="F332" s="261">
        <v>0</v>
      </c>
      <c r="G332" s="261">
        <v>0</v>
      </c>
      <c r="H332" s="221"/>
      <c r="I332" s="221"/>
      <c r="J332" s="221"/>
    </row>
    <row r="333" spans="1:10" ht="15" customHeight="1">
      <c r="A333" s="221"/>
      <c r="B333" s="221"/>
      <c r="C333" s="225" t="s">
        <v>229</v>
      </c>
      <c r="D333" s="261">
        <v>0</v>
      </c>
      <c r="E333" s="261">
        <v>0</v>
      </c>
      <c r="F333" s="261">
        <v>0</v>
      </c>
      <c r="G333" s="261">
        <v>0</v>
      </c>
      <c r="H333" s="221"/>
      <c r="I333" s="221"/>
      <c r="J333" s="221"/>
    </row>
    <row r="334" spans="1:10" ht="15" customHeight="1">
      <c r="A334" s="221"/>
      <c r="B334" s="221"/>
      <c r="C334" s="225" t="s">
        <v>230</v>
      </c>
      <c r="D334" s="261">
        <v>0</v>
      </c>
      <c r="E334" s="261">
        <v>0</v>
      </c>
      <c r="F334" s="261">
        <v>0</v>
      </c>
      <c r="G334" s="261">
        <v>0</v>
      </c>
      <c r="H334" s="221"/>
      <c r="I334" s="221"/>
      <c r="J334" s="221"/>
    </row>
    <row r="335" spans="1:10" ht="15" customHeight="1">
      <c r="A335" s="221"/>
      <c r="B335" s="221"/>
      <c r="C335" s="223" t="s">
        <v>231</v>
      </c>
      <c r="D335" s="260">
        <v>0</v>
      </c>
      <c r="E335" s="260">
        <v>0</v>
      </c>
      <c r="F335" s="260">
        <v>0</v>
      </c>
      <c r="G335" s="260">
        <v>0</v>
      </c>
      <c r="H335" s="221"/>
      <c r="I335" s="221"/>
      <c r="J335" s="221"/>
    </row>
    <row r="336" spans="1:10" ht="15" customHeight="1">
      <c r="A336" s="221"/>
      <c r="B336" s="221"/>
      <c r="C336" s="223" t="s">
        <v>232</v>
      </c>
      <c r="D336" s="260">
        <v>0</v>
      </c>
      <c r="E336" s="260">
        <v>0</v>
      </c>
      <c r="F336" s="260">
        <v>0</v>
      </c>
      <c r="G336" s="260">
        <v>0</v>
      </c>
      <c r="H336" s="221"/>
      <c r="I336" s="221"/>
      <c r="J336" s="221"/>
    </row>
    <row r="337" spans="1:10" ht="15" customHeight="1">
      <c r="A337" s="221"/>
      <c r="B337" s="221"/>
      <c r="C337" s="223" t="s">
        <v>233</v>
      </c>
      <c r="D337" s="260">
        <v>2000000</v>
      </c>
      <c r="E337" s="260">
        <v>46700000</v>
      </c>
      <c r="F337" s="260">
        <v>2000000</v>
      </c>
      <c r="G337" s="260">
        <v>2000000</v>
      </c>
      <c r="H337" s="221"/>
      <c r="I337" s="221"/>
      <c r="J337" s="221"/>
    </row>
    <row r="338" spans="1:10" ht="15" customHeight="1">
      <c r="A338" s="221"/>
      <c r="B338" s="221"/>
      <c r="C338" s="223" t="s">
        <v>220</v>
      </c>
      <c r="D338" s="260">
        <v>2000000</v>
      </c>
      <c r="E338" s="260">
        <v>46700000</v>
      </c>
      <c r="F338" s="260">
        <v>2000000</v>
      </c>
      <c r="G338" s="260">
        <v>2000000</v>
      </c>
      <c r="H338" s="221"/>
      <c r="I338" s="221"/>
      <c r="J338" s="221"/>
    </row>
    <row r="339" spans="1:10" ht="15" customHeight="1">
      <c r="A339" s="221"/>
      <c r="B339" s="221"/>
      <c r="C339" s="223" t="s">
        <v>229</v>
      </c>
      <c r="D339" s="260">
        <v>0</v>
      </c>
      <c r="E339" s="260">
        <v>0</v>
      </c>
      <c r="F339" s="260">
        <v>0</v>
      </c>
      <c r="G339" s="260">
        <v>0</v>
      </c>
      <c r="H339" s="221"/>
      <c r="I339" s="221"/>
      <c r="J339" s="221"/>
    </row>
    <row r="340" spans="1:10" ht="15" customHeight="1">
      <c r="A340" s="221"/>
      <c r="B340" s="221"/>
      <c r="C340" s="223" t="s">
        <v>230</v>
      </c>
      <c r="D340" s="260">
        <v>0</v>
      </c>
      <c r="E340" s="260">
        <v>0</v>
      </c>
      <c r="F340" s="260">
        <v>0</v>
      </c>
      <c r="G340" s="260">
        <v>0</v>
      </c>
      <c r="H340" s="221"/>
      <c r="I340" s="221"/>
      <c r="J340" s="221"/>
    </row>
    <row r="341" spans="1:10" ht="15" customHeight="1">
      <c r="A341" s="221"/>
      <c r="B341" s="221"/>
      <c r="C341" s="225" t="s">
        <v>231</v>
      </c>
      <c r="D341" s="261">
        <v>0</v>
      </c>
      <c r="E341" s="261">
        <v>0</v>
      </c>
      <c r="F341" s="261">
        <v>0</v>
      </c>
      <c r="G341" s="261">
        <v>0</v>
      </c>
      <c r="H341" s="221"/>
      <c r="I341" s="221"/>
      <c r="J341" s="221"/>
    </row>
    <row r="342" spans="1:10" ht="15" customHeight="1">
      <c r="A342" s="221"/>
      <c r="B342" s="221"/>
      <c r="C342" s="225" t="s">
        <v>232</v>
      </c>
      <c r="D342" s="261">
        <v>0</v>
      </c>
      <c r="E342" s="261">
        <v>0</v>
      </c>
      <c r="F342" s="261">
        <v>0</v>
      </c>
      <c r="G342" s="261">
        <v>0</v>
      </c>
      <c r="H342" s="221"/>
      <c r="I342" s="221"/>
      <c r="J342" s="221"/>
    </row>
    <row r="343" spans="1:10" ht="15" customHeight="1">
      <c r="A343" s="221"/>
      <c r="B343" s="221"/>
      <c r="C343" s="225" t="s">
        <v>234</v>
      </c>
      <c r="D343" s="261">
        <v>0</v>
      </c>
      <c r="E343" s="261">
        <v>0</v>
      </c>
      <c r="F343" s="261">
        <v>0</v>
      </c>
      <c r="G343" s="261">
        <v>0</v>
      </c>
      <c r="H343" s="221"/>
      <c r="I343" s="221"/>
      <c r="J343" s="221"/>
    </row>
    <row r="344" spans="1:10" ht="15" customHeight="1">
      <c r="A344" s="221"/>
      <c r="B344" s="221"/>
      <c r="C344" s="225" t="s">
        <v>220</v>
      </c>
      <c r="D344" s="261">
        <v>0</v>
      </c>
      <c r="E344" s="261">
        <v>0</v>
      </c>
      <c r="F344" s="261">
        <v>0</v>
      </c>
      <c r="G344" s="261">
        <v>0</v>
      </c>
      <c r="H344" s="221"/>
      <c r="I344" s="221"/>
      <c r="J344" s="221"/>
    </row>
    <row r="345" spans="1:10" ht="15" customHeight="1">
      <c r="A345" s="221"/>
      <c r="B345" s="221"/>
      <c r="C345" s="225" t="s">
        <v>229</v>
      </c>
      <c r="D345" s="261">
        <v>0</v>
      </c>
      <c r="E345" s="261">
        <v>0</v>
      </c>
      <c r="F345" s="261">
        <v>0</v>
      </c>
      <c r="G345" s="261">
        <v>0</v>
      </c>
      <c r="H345" s="221"/>
      <c r="I345" s="221"/>
      <c r="J345" s="221"/>
    </row>
    <row r="346" spans="1:10" ht="15" customHeight="1">
      <c r="A346" s="221"/>
      <c r="B346" s="221"/>
      <c r="C346" s="225" t="s">
        <v>230</v>
      </c>
      <c r="D346" s="261">
        <v>0</v>
      </c>
      <c r="E346" s="261">
        <v>0</v>
      </c>
      <c r="F346" s="261">
        <v>0</v>
      </c>
      <c r="G346" s="261">
        <v>0</v>
      </c>
      <c r="H346" s="221"/>
      <c r="I346" s="221"/>
      <c r="J346" s="221"/>
    </row>
    <row r="347" spans="1:10" ht="15" customHeight="1">
      <c r="A347" s="221"/>
      <c r="B347" s="221"/>
      <c r="C347" s="225" t="s">
        <v>231</v>
      </c>
      <c r="D347" s="261">
        <v>0</v>
      </c>
      <c r="E347" s="261">
        <v>0</v>
      </c>
      <c r="F347" s="261">
        <v>0</v>
      </c>
      <c r="G347" s="261">
        <v>0</v>
      </c>
      <c r="H347" s="221"/>
      <c r="I347" s="221"/>
      <c r="J347" s="221"/>
    </row>
    <row r="348" spans="1:10" ht="15" customHeight="1">
      <c r="A348" s="221"/>
      <c r="B348" s="221"/>
      <c r="C348" s="225" t="s">
        <v>232</v>
      </c>
      <c r="D348" s="261">
        <v>0</v>
      </c>
      <c r="E348" s="261">
        <v>0</v>
      </c>
      <c r="F348" s="261">
        <v>0</v>
      </c>
      <c r="G348" s="261">
        <v>0</v>
      </c>
      <c r="H348" s="221"/>
      <c r="I348" s="221"/>
      <c r="J348" s="221"/>
    </row>
    <row r="349" spans="1:10" ht="20.100000000000001" customHeight="1">
      <c r="A349" s="221"/>
      <c r="B349" s="221"/>
      <c r="C349" s="263" t="s">
        <v>200</v>
      </c>
      <c r="D349" s="221"/>
      <c r="E349" s="221"/>
      <c r="F349" s="221"/>
      <c r="G349" s="221"/>
      <c r="H349" s="221"/>
      <c r="I349" s="221"/>
      <c r="J349" s="221"/>
    </row>
    <row r="350" spans="1:10" ht="20.100000000000001" customHeight="1">
      <c r="A350" s="264" t="s">
        <v>252</v>
      </c>
      <c r="B350" s="244" t="s">
        <v>84</v>
      </c>
      <c r="C350" s="244" t="s">
        <v>200</v>
      </c>
      <c r="D350" s="221"/>
      <c r="E350" s="265" t="s">
        <v>200</v>
      </c>
      <c r="F350" s="244" t="s">
        <v>84</v>
      </c>
      <c r="G350" s="244" t="s">
        <v>200</v>
      </c>
      <c r="H350" s="265" t="s">
        <v>200</v>
      </c>
      <c r="I350" s="244" t="s">
        <v>84</v>
      </c>
      <c r="J350" s="244" t="s">
        <v>200</v>
      </c>
    </row>
    <row r="351" spans="1:10" ht="20.100000000000001" customHeight="1">
      <c r="A351" s="267" t="s">
        <v>253</v>
      </c>
      <c r="B351" s="244" t="s">
        <v>254</v>
      </c>
      <c r="C351" s="244" t="s">
        <v>200</v>
      </c>
      <c r="D351" s="221"/>
      <c r="E351" s="267" t="s">
        <v>255</v>
      </c>
      <c r="F351" s="244" t="s">
        <v>254</v>
      </c>
      <c r="G351" s="244" t="s">
        <v>200</v>
      </c>
      <c r="H351" s="267" t="s">
        <v>256</v>
      </c>
      <c r="I351" s="244" t="s">
        <v>254</v>
      </c>
      <c r="J351" s="244" t="s">
        <v>200</v>
      </c>
    </row>
    <row r="352" spans="1:10" ht="20.100000000000001" customHeight="1">
      <c r="A352" s="268" t="s">
        <v>200</v>
      </c>
      <c r="B352" s="244" t="s">
        <v>86</v>
      </c>
      <c r="C352" s="244" t="s">
        <v>200</v>
      </c>
      <c r="D352" s="221"/>
      <c r="E352" s="268" t="s">
        <v>200</v>
      </c>
      <c r="F352" s="244" t="s">
        <v>86</v>
      </c>
      <c r="G352" s="244" t="s">
        <v>200</v>
      </c>
      <c r="H352" s="268" t="s">
        <v>200</v>
      </c>
      <c r="I352" s="244" t="s">
        <v>86</v>
      </c>
      <c r="J352" s="244" t="s">
        <v>200</v>
      </c>
    </row>
  </sheetData>
  <mergeCells count="39">
    <mergeCell ref="D253:G253"/>
    <mergeCell ref="D254:G254"/>
    <mergeCell ref="C263:G263"/>
    <mergeCell ref="D194:G194"/>
    <mergeCell ref="D195:G195"/>
    <mergeCell ref="D196:G196"/>
    <mergeCell ref="C205:G205"/>
    <mergeCell ref="D251:G251"/>
    <mergeCell ref="D252:G252"/>
    <mergeCell ref="D193:G193"/>
    <mergeCell ref="C78:G78"/>
    <mergeCell ref="D79:G79"/>
    <mergeCell ref="D80:G80"/>
    <mergeCell ref="D81:G81"/>
    <mergeCell ref="D82:G82"/>
    <mergeCell ref="C91:G91"/>
    <mergeCell ref="D136:G136"/>
    <mergeCell ref="D137:G137"/>
    <mergeCell ref="D138:G138"/>
    <mergeCell ref="D139:G139"/>
    <mergeCell ref="C148:G148"/>
    <mergeCell ref="C33:G33"/>
    <mergeCell ref="D7:G7"/>
    <mergeCell ref="C8:G8"/>
    <mergeCell ref="C9:G9"/>
    <mergeCell ref="D10:G10"/>
    <mergeCell ref="D14:G14"/>
    <mergeCell ref="D18:G18"/>
    <mergeCell ref="C20:G20"/>
    <mergeCell ref="D21:G21"/>
    <mergeCell ref="D22:G22"/>
    <mergeCell ref="D23:G23"/>
    <mergeCell ref="D24:G24"/>
    <mergeCell ref="D6:G6"/>
    <mergeCell ref="C1:G1"/>
    <mergeCell ref="C2:G2"/>
    <mergeCell ref="D3:G3"/>
    <mergeCell ref="D4:G4"/>
    <mergeCell ref="D5:G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C2CD6-F38C-4BA9-AC7B-01DE62F0EB7D}">
  <dimension ref="A1:K460"/>
  <sheetViews>
    <sheetView workbookViewId="0"/>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2340</v>
      </c>
      <c r="E3" s="1650"/>
      <c r="F3" s="1650"/>
      <c r="G3" s="1650"/>
      <c r="H3" s="993"/>
      <c r="I3" s="993"/>
      <c r="J3" s="993"/>
      <c r="K3" s="993"/>
    </row>
    <row r="4" spans="1:11" ht="14.1" customHeight="1">
      <c r="A4" s="993"/>
      <c r="B4" s="993"/>
      <c r="C4" s="995" t="s">
        <v>196</v>
      </c>
      <c r="D4" s="1649" t="s">
        <v>2341</v>
      </c>
      <c r="E4" s="1650"/>
      <c r="F4" s="1650"/>
      <c r="G4" s="1650"/>
      <c r="H4" s="993"/>
      <c r="I4" s="993"/>
      <c r="J4" s="993"/>
      <c r="K4" s="993"/>
    </row>
    <row r="5" spans="1:11" ht="14.1" customHeight="1">
      <c r="A5" s="993"/>
      <c r="B5" s="993"/>
      <c r="C5" s="995" t="s">
        <v>2</v>
      </c>
      <c r="D5" s="1649" t="s">
        <v>844</v>
      </c>
      <c r="E5" s="1650"/>
      <c r="F5" s="1650"/>
      <c r="G5" s="1650"/>
      <c r="H5" s="993"/>
      <c r="I5" s="993"/>
      <c r="J5" s="993"/>
      <c r="K5" s="993"/>
    </row>
    <row r="6" spans="1:11" ht="14.1" customHeight="1">
      <c r="A6" s="993"/>
      <c r="B6" s="993"/>
      <c r="C6" s="995" t="s">
        <v>4</v>
      </c>
      <c r="D6" s="1649" t="s">
        <v>845</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14.1" customHeight="1">
      <c r="A9" s="993"/>
      <c r="B9" s="993"/>
      <c r="C9" s="1655" t="s">
        <v>2342</v>
      </c>
      <c r="D9" s="1656"/>
      <c r="E9" s="1656"/>
      <c r="F9" s="1656"/>
      <c r="G9" s="1656"/>
      <c r="H9" s="993"/>
      <c r="I9" s="993"/>
      <c r="J9" s="993"/>
      <c r="K9" s="993"/>
    </row>
    <row r="10" spans="1:11" ht="27" customHeight="1">
      <c r="A10" s="993"/>
      <c r="B10" s="993"/>
      <c r="C10" s="996" t="s">
        <v>10</v>
      </c>
      <c r="D10" s="1657" t="s">
        <v>2343</v>
      </c>
      <c r="E10" s="1658"/>
      <c r="F10" s="1658"/>
      <c r="G10" s="1658"/>
      <c r="H10" s="993"/>
      <c r="I10" s="993"/>
      <c r="J10" s="993"/>
      <c r="K10" s="993"/>
    </row>
    <row r="11" spans="1:11" ht="36.75" customHeight="1">
      <c r="A11" s="993"/>
      <c r="B11" s="993"/>
      <c r="C11" s="996" t="s">
        <v>203</v>
      </c>
      <c r="D11" s="1657" t="s">
        <v>2344</v>
      </c>
      <c r="E11" s="1658"/>
      <c r="F11" s="1658"/>
      <c r="G11" s="1658"/>
      <c r="H11" s="993"/>
      <c r="I11" s="993"/>
      <c r="J11" s="993"/>
      <c r="K11" s="993"/>
    </row>
    <row r="12" spans="1:11">
      <c r="A12" s="993"/>
      <c r="B12" s="993"/>
      <c r="C12" s="997" t="s">
        <v>205</v>
      </c>
      <c r="D12" s="998">
        <v>2025</v>
      </c>
      <c r="E12" s="998">
        <v>2026</v>
      </c>
      <c r="F12" s="998">
        <v>2027</v>
      </c>
      <c r="G12" s="998">
        <v>2028</v>
      </c>
      <c r="H12" s="993"/>
      <c r="I12" s="993"/>
      <c r="J12" s="993"/>
      <c r="K12" s="993"/>
    </row>
    <row r="13" spans="1:11" ht="14.1" customHeight="1">
      <c r="A13" s="993"/>
      <c r="B13" s="993"/>
      <c r="C13" s="999"/>
      <c r="D13" s="1000" t="s">
        <v>13</v>
      </c>
      <c r="E13" s="1000" t="s">
        <v>14</v>
      </c>
      <c r="F13" s="1000" t="s">
        <v>14</v>
      </c>
      <c r="G13" s="1000" t="s">
        <v>14</v>
      </c>
      <c r="H13" s="993"/>
      <c r="I13" s="993"/>
      <c r="J13" s="993"/>
      <c r="K13" s="993"/>
    </row>
    <row r="14" spans="1:11" ht="30.95" customHeight="1">
      <c r="A14" s="993"/>
      <c r="B14" s="993"/>
      <c r="C14" s="997" t="s">
        <v>1693</v>
      </c>
      <c r="D14" s="1001" t="s">
        <v>200</v>
      </c>
      <c r="E14" s="1001" t="s">
        <v>1083</v>
      </c>
      <c r="F14" s="1001" t="s">
        <v>1083</v>
      </c>
      <c r="G14" s="1001" t="s">
        <v>1083</v>
      </c>
      <c r="H14" s="993"/>
      <c r="I14" s="993"/>
      <c r="J14" s="993"/>
      <c r="K14" s="993"/>
    </row>
    <row r="15" spans="1:11" ht="20.100000000000001" customHeight="1">
      <c r="A15" s="993"/>
      <c r="B15" s="993"/>
      <c r="C15" s="997" t="s">
        <v>2345</v>
      </c>
      <c r="D15" s="1001" t="s">
        <v>200</v>
      </c>
      <c r="E15" s="1001" t="s">
        <v>1083</v>
      </c>
      <c r="F15" s="1001" t="s">
        <v>1083</v>
      </c>
      <c r="G15" s="1001" t="s">
        <v>1083</v>
      </c>
      <c r="H15" s="993"/>
      <c r="I15" s="993"/>
      <c r="J15" s="993"/>
      <c r="K15" s="993"/>
    </row>
    <row r="16" spans="1:11" ht="14.1" customHeight="1">
      <c r="A16" s="993"/>
      <c r="B16" s="993"/>
      <c r="C16" s="1643" t="s">
        <v>208</v>
      </c>
      <c r="D16" s="1644"/>
      <c r="E16" s="1644"/>
      <c r="F16" s="1644"/>
      <c r="G16" s="1644"/>
      <c r="H16" s="993"/>
      <c r="I16" s="993"/>
      <c r="J16" s="993"/>
      <c r="K16" s="993"/>
    </row>
    <row r="17" spans="1:11" ht="14.1" customHeight="1">
      <c r="A17" s="993"/>
      <c r="B17" s="993"/>
      <c r="C17" s="1002" t="s">
        <v>2346</v>
      </c>
      <c r="D17" s="1643" t="s">
        <v>2347</v>
      </c>
      <c r="E17" s="1644"/>
      <c r="F17" s="1644"/>
      <c r="G17" s="1644"/>
      <c r="H17" s="993"/>
      <c r="I17" s="993"/>
      <c r="J17" s="993"/>
      <c r="K17" s="993"/>
    </row>
    <row r="18" spans="1:11" ht="18" customHeight="1">
      <c r="A18" s="993"/>
      <c r="B18" s="993"/>
      <c r="C18" s="1003" t="s">
        <v>209</v>
      </c>
      <c r="D18" s="1659" t="s">
        <v>2348</v>
      </c>
      <c r="E18" s="1660"/>
      <c r="F18" s="1660"/>
      <c r="G18" s="1660"/>
      <c r="H18" s="993"/>
      <c r="I18" s="993"/>
      <c r="J18" s="993"/>
      <c r="K18" s="993"/>
    </row>
    <row r="19" spans="1:11" ht="18" customHeight="1">
      <c r="A19" s="993"/>
      <c r="B19" s="993"/>
      <c r="C19" s="1004" t="s">
        <v>211</v>
      </c>
      <c r="D19" s="1661" t="s">
        <v>2349</v>
      </c>
      <c r="E19" s="1662"/>
      <c r="F19" s="1662"/>
      <c r="G19" s="1662"/>
      <c r="H19" s="993"/>
      <c r="I19" s="993"/>
      <c r="J19" s="993"/>
      <c r="K19" s="993"/>
    </row>
    <row r="20" spans="1:11" ht="18" customHeight="1">
      <c r="A20" s="993"/>
      <c r="B20" s="993"/>
      <c r="C20" s="1004" t="s">
        <v>31</v>
      </c>
      <c r="D20" s="1661" t="s">
        <v>2350</v>
      </c>
      <c r="E20" s="1662"/>
      <c r="F20" s="1662"/>
      <c r="G20" s="1662"/>
      <c r="H20" s="993"/>
      <c r="I20" s="993"/>
      <c r="J20" s="993"/>
      <c r="K20" s="993"/>
    </row>
    <row r="21" spans="1:11" ht="15" customHeight="1">
      <c r="A21" s="993"/>
      <c r="B21" s="993"/>
      <c r="C21" s="1005"/>
      <c r="D21" s="1006">
        <v>2025</v>
      </c>
      <c r="E21" s="1006">
        <v>2026</v>
      </c>
      <c r="F21" s="1006">
        <v>2027</v>
      </c>
      <c r="G21" s="1006">
        <v>2028</v>
      </c>
      <c r="H21" s="993"/>
      <c r="I21" s="993"/>
      <c r="J21" s="993"/>
      <c r="K21" s="993"/>
    </row>
    <row r="22" spans="1:11" ht="15" customHeight="1">
      <c r="A22" s="993"/>
      <c r="B22" s="993"/>
      <c r="C22" s="1007"/>
      <c r="D22" s="1008" t="s">
        <v>13</v>
      </c>
      <c r="E22" s="1008" t="s">
        <v>14</v>
      </c>
      <c r="F22" s="1008" t="s">
        <v>14</v>
      </c>
      <c r="G22" s="1008" t="s">
        <v>14</v>
      </c>
      <c r="H22" s="993"/>
      <c r="I22" s="993"/>
      <c r="J22" s="993"/>
      <c r="K22" s="993"/>
    </row>
    <row r="23" spans="1:11" ht="14.1" customHeight="1">
      <c r="A23" s="993"/>
      <c r="B23" s="993"/>
      <c r="C23" s="997" t="s">
        <v>33</v>
      </c>
      <c r="D23" s="1001" t="s">
        <v>200</v>
      </c>
      <c r="E23" s="1001" t="s">
        <v>2351</v>
      </c>
      <c r="F23" s="1001" t="s">
        <v>2351</v>
      </c>
      <c r="G23" s="1001" t="s">
        <v>2351</v>
      </c>
      <c r="H23" s="993"/>
      <c r="I23" s="993"/>
      <c r="J23" s="993"/>
      <c r="K23" s="993"/>
    </row>
    <row r="24" spans="1:11" ht="14.1" customHeight="1">
      <c r="A24" s="993"/>
      <c r="B24" s="993"/>
      <c r="C24" s="997" t="s">
        <v>214</v>
      </c>
      <c r="D24" s="1001" t="s">
        <v>2352</v>
      </c>
      <c r="E24" s="1001" t="s">
        <v>2353</v>
      </c>
      <c r="F24" s="1001" t="s">
        <v>2354</v>
      </c>
      <c r="G24" s="1001" t="s">
        <v>2355</v>
      </c>
      <c r="H24" s="993"/>
      <c r="I24" s="993"/>
      <c r="J24" s="993"/>
      <c r="K24" s="993"/>
    </row>
    <row r="25" spans="1:11" ht="14.1" customHeight="1">
      <c r="A25" s="993"/>
      <c r="B25" s="993"/>
      <c r="C25" s="997" t="s">
        <v>215</v>
      </c>
      <c r="D25" s="1001" t="s">
        <v>164</v>
      </c>
      <c r="E25" s="1001" t="s">
        <v>2356</v>
      </c>
      <c r="F25" s="1001" t="s">
        <v>2357</v>
      </c>
      <c r="G25" s="1001" t="s">
        <v>2358</v>
      </c>
      <c r="H25" s="993"/>
      <c r="I25" s="993"/>
      <c r="J25" s="993"/>
      <c r="K25" s="993"/>
    </row>
    <row r="26" spans="1:11" ht="14.1" customHeight="1">
      <c r="A26" s="993"/>
      <c r="B26" s="993"/>
      <c r="C26" s="997" t="s">
        <v>216</v>
      </c>
      <c r="D26" s="1001" t="s">
        <v>200</v>
      </c>
      <c r="E26" s="1001" t="s">
        <v>200</v>
      </c>
      <c r="F26" s="1001" t="s">
        <v>164</v>
      </c>
      <c r="G26" s="1001" t="s">
        <v>164</v>
      </c>
      <c r="H26" s="993"/>
      <c r="I26" s="993"/>
      <c r="J26" s="993"/>
      <c r="K26" s="993"/>
    </row>
    <row r="27" spans="1:11" ht="14.1" customHeight="1">
      <c r="A27" s="993"/>
      <c r="B27" s="993"/>
      <c r="C27" s="997" t="s">
        <v>217</v>
      </c>
      <c r="D27" s="1001" t="s">
        <v>200</v>
      </c>
      <c r="E27" s="1001" t="s">
        <v>2359</v>
      </c>
      <c r="F27" s="1001" t="s">
        <v>2360</v>
      </c>
      <c r="G27" s="1001" t="s">
        <v>2361</v>
      </c>
      <c r="H27" s="993"/>
      <c r="I27" s="993"/>
      <c r="J27" s="993"/>
      <c r="K27" s="993"/>
    </row>
    <row r="28" spans="1:11" ht="14.1" customHeight="1">
      <c r="A28" s="993"/>
      <c r="B28" s="993"/>
      <c r="C28" s="997" t="s">
        <v>39</v>
      </c>
      <c r="D28" s="1001" t="s">
        <v>200</v>
      </c>
      <c r="E28" s="1001" t="s">
        <v>200</v>
      </c>
      <c r="F28" s="1001" t="s">
        <v>2360</v>
      </c>
      <c r="G28" s="1001" t="s">
        <v>2361</v>
      </c>
      <c r="H28" s="993"/>
      <c r="I28" s="993"/>
      <c r="J28" s="993"/>
      <c r="K28" s="993"/>
    </row>
    <row r="29" spans="1:11" ht="14.1" customHeight="1">
      <c r="A29" s="993"/>
      <c r="B29" s="993"/>
      <c r="C29" s="1663" t="s">
        <v>218</v>
      </c>
      <c r="D29" s="1664"/>
      <c r="E29" s="1664"/>
      <c r="F29" s="1664"/>
      <c r="G29" s="1664"/>
      <c r="H29" s="993"/>
      <c r="I29" s="993"/>
      <c r="J29" s="993"/>
      <c r="K29" s="993"/>
    </row>
    <row r="30" spans="1:11" ht="14.1" customHeight="1">
      <c r="A30" s="993"/>
      <c r="B30" s="993"/>
      <c r="C30" s="1005"/>
      <c r="D30" s="1006">
        <v>2025</v>
      </c>
      <c r="E30" s="1006">
        <v>2026</v>
      </c>
      <c r="F30" s="1006">
        <v>2027</v>
      </c>
      <c r="G30" s="1006">
        <v>2028</v>
      </c>
      <c r="H30" s="993"/>
      <c r="I30" s="993"/>
      <c r="J30" s="993"/>
      <c r="K30" s="993"/>
    </row>
    <row r="31" spans="1:11" ht="14.1" customHeight="1">
      <c r="A31" s="993"/>
      <c r="B31" s="993"/>
      <c r="C31" s="1007"/>
      <c r="D31" s="1008" t="s">
        <v>13</v>
      </c>
      <c r="E31" s="1008" t="s">
        <v>14</v>
      </c>
      <c r="F31" s="1008" t="s">
        <v>14</v>
      </c>
      <c r="G31" s="1008" t="s">
        <v>14</v>
      </c>
      <c r="H31" s="993"/>
      <c r="I31" s="993"/>
      <c r="J31" s="993"/>
      <c r="K31" s="993"/>
    </row>
    <row r="32" spans="1:11" ht="14.1" customHeight="1">
      <c r="A32" s="993"/>
      <c r="B32" s="993"/>
      <c r="C32" s="1009" t="s">
        <v>219</v>
      </c>
      <c r="D32" s="1010">
        <v>0</v>
      </c>
      <c r="E32" s="1010">
        <v>526500000</v>
      </c>
      <c r="F32" s="1010">
        <v>527909000</v>
      </c>
      <c r="G32" s="1010">
        <v>531178000</v>
      </c>
      <c r="H32" s="993"/>
      <c r="I32" s="993"/>
      <c r="J32" s="993"/>
      <c r="K32" s="993"/>
    </row>
    <row r="33" spans="1:11" ht="14.1" customHeight="1">
      <c r="A33" s="993"/>
      <c r="B33" s="993"/>
      <c r="C33" s="1009" t="s">
        <v>220</v>
      </c>
      <c r="D33" s="1010">
        <v>0</v>
      </c>
      <c r="E33" s="1010">
        <v>526500000</v>
      </c>
      <c r="F33" s="1010">
        <v>527909000</v>
      </c>
      <c r="G33" s="1010">
        <v>531178000</v>
      </c>
      <c r="H33" s="993"/>
      <c r="I33" s="993"/>
      <c r="J33" s="993"/>
      <c r="K33" s="993"/>
    </row>
    <row r="34" spans="1:11" ht="14.1" customHeight="1">
      <c r="A34" s="993"/>
      <c r="B34" s="993"/>
      <c r="C34" s="1009" t="s">
        <v>221</v>
      </c>
      <c r="D34" s="1010">
        <v>0</v>
      </c>
      <c r="E34" s="1010">
        <v>0</v>
      </c>
      <c r="F34" s="1010">
        <v>0</v>
      </c>
      <c r="G34" s="1010">
        <v>0</v>
      </c>
      <c r="H34" s="993"/>
      <c r="I34" s="993"/>
      <c r="J34" s="993"/>
      <c r="K34" s="993"/>
    </row>
    <row r="35" spans="1:11" ht="14.1" customHeight="1">
      <c r="A35" s="993"/>
      <c r="B35" s="993"/>
      <c r="C35" s="1009" t="s">
        <v>222</v>
      </c>
      <c r="D35" s="1010">
        <v>0</v>
      </c>
      <c r="E35" s="1010">
        <v>72400000</v>
      </c>
      <c r="F35" s="1010">
        <v>72400000</v>
      </c>
      <c r="G35" s="1010">
        <v>72400000</v>
      </c>
      <c r="H35" s="993"/>
      <c r="I35" s="993"/>
      <c r="J35" s="993"/>
      <c r="K35" s="993"/>
    </row>
    <row r="36" spans="1:11" ht="14.1" customHeight="1">
      <c r="A36" s="993"/>
      <c r="B36" s="993"/>
      <c r="C36" s="1009" t="s">
        <v>220</v>
      </c>
      <c r="D36" s="1010">
        <v>0</v>
      </c>
      <c r="E36" s="1010">
        <v>72400000</v>
      </c>
      <c r="F36" s="1010">
        <v>72400000</v>
      </c>
      <c r="G36" s="1010">
        <v>72400000</v>
      </c>
      <c r="H36" s="993"/>
      <c r="I36" s="993"/>
      <c r="J36" s="993"/>
      <c r="K36" s="993"/>
    </row>
    <row r="37" spans="1:11" ht="14.1" customHeight="1">
      <c r="A37" s="993"/>
      <c r="B37" s="993"/>
      <c r="C37" s="1009" t="s">
        <v>221</v>
      </c>
      <c r="D37" s="1010">
        <v>0</v>
      </c>
      <c r="E37" s="1010">
        <v>0</v>
      </c>
      <c r="F37" s="1010">
        <v>0</v>
      </c>
      <c r="G37" s="1010">
        <v>0</v>
      </c>
      <c r="H37" s="993"/>
      <c r="I37" s="993"/>
      <c r="J37" s="993"/>
      <c r="K37" s="993"/>
    </row>
    <row r="38" spans="1:11" ht="14.1" customHeight="1">
      <c r="A38" s="993"/>
      <c r="B38" s="993"/>
      <c r="C38" s="1009" t="s">
        <v>223</v>
      </c>
      <c r="D38" s="1010">
        <v>0</v>
      </c>
      <c r="E38" s="1010">
        <v>70900000</v>
      </c>
      <c r="F38" s="1010">
        <v>68900000</v>
      </c>
      <c r="G38" s="1010">
        <v>70578000</v>
      </c>
      <c r="H38" s="993"/>
      <c r="I38" s="993"/>
      <c r="J38" s="993"/>
      <c r="K38" s="993"/>
    </row>
    <row r="39" spans="1:11" ht="14.1" customHeight="1">
      <c r="A39" s="993"/>
      <c r="B39" s="993"/>
      <c r="C39" s="1009" t="s">
        <v>220</v>
      </c>
      <c r="D39" s="1010">
        <v>0</v>
      </c>
      <c r="E39" s="1010">
        <v>70900000</v>
      </c>
      <c r="F39" s="1010">
        <v>68900000</v>
      </c>
      <c r="G39" s="1010">
        <v>70578000</v>
      </c>
      <c r="H39" s="993"/>
      <c r="I39" s="993"/>
      <c r="J39" s="993"/>
      <c r="K39" s="993"/>
    </row>
    <row r="40" spans="1:11" ht="14.1" customHeight="1">
      <c r="A40" s="993"/>
      <c r="B40" s="993"/>
      <c r="C40" s="1009" t="s">
        <v>221</v>
      </c>
      <c r="D40" s="1010">
        <v>0</v>
      </c>
      <c r="E40" s="1010">
        <v>0</v>
      </c>
      <c r="F40" s="1010">
        <v>0</v>
      </c>
      <c r="G40" s="1010">
        <v>0</v>
      </c>
      <c r="H40" s="993"/>
      <c r="I40" s="993"/>
      <c r="J40" s="993"/>
      <c r="K40" s="993"/>
    </row>
    <row r="41" spans="1:11" ht="14.1" customHeight="1">
      <c r="A41" s="993"/>
      <c r="B41" s="993"/>
      <c r="C41" s="1009" t="s">
        <v>224</v>
      </c>
      <c r="D41" s="1010">
        <v>0</v>
      </c>
      <c r="E41" s="1010">
        <v>0</v>
      </c>
      <c r="F41" s="1010">
        <v>0</v>
      </c>
      <c r="G41" s="1010">
        <v>0</v>
      </c>
      <c r="H41" s="993"/>
      <c r="I41" s="993"/>
      <c r="J41" s="993"/>
      <c r="K41" s="993"/>
    </row>
    <row r="42" spans="1:11" ht="14.1" customHeight="1">
      <c r="A42" s="993"/>
      <c r="B42" s="993"/>
      <c r="C42" s="1009" t="s">
        <v>220</v>
      </c>
      <c r="D42" s="1010">
        <v>0</v>
      </c>
      <c r="E42" s="1010">
        <v>0</v>
      </c>
      <c r="F42" s="1010">
        <v>0</v>
      </c>
      <c r="G42" s="1010">
        <v>0</v>
      </c>
      <c r="H42" s="993"/>
      <c r="I42" s="993"/>
      <c r="J42" s="993"/>
      <c r="K42" s="993"/>
    </row>
    <row r="43" spans="1:11" ht="14.1" customHeight="1">
      <c r="A43" s="993"/>
      <c r="B43" s="993"/>
      <c r="C43" s="1009" t="s">
        <v>221</v>
      </c>
      <c r="D43" s="1010">
        <v>0</v>
      </c>
      <c r="E43" s="1010">
        <v>0</v>
      </c>
      <c r="F43" s="1010">
        <v>0</v>
      </c>
      <c r="G43" s="1010">
        <v>0</v>
      </c>
      <c r="H43" s="993"/>
      <c r="I43" s="993"/>
      <c r="J43" s="993"/>
      <c r="K43" s="993"/>
    </row>
    <row r="44" spans="1:11" ht="14.1" customHeight="1">
      <c r="A44" s="993"/>
      <c r="B44" s="993"/>
      <c r="C44" s="1009" t="s">
        <v>225</v>
      </c>
      <c r="D44" s="1010">
        <v>0</v>
      </c>
      <c r="E44" s="1010">
        <v>0</v>
      </c>
      <c r="F44" s="1010">
        <v>0</v>
      </c>
      <c r="G44" s="1010">
        <v>0</v>
      </c>
      <c r="H44" s="993"/>
      <c r="I44" s="993"/>
      <c r="J44" s="993"/>
      <c r="K44" s="993"/>
    </row>
    <row r="45" spans="1:11" ht="14.1" customHeight="1">
      <c r="A45" s="993"/>
      <c r="B45" s="993"/>
      <c r="C45" s="1009" t="s">
        <v>220</v>
      </c>
      <c r="D45" s="1010">
        <v>0</v>
      </c>
      <c r="E45" s="1010">
        <v>0</v>
      </c>
      <c r="F45" s="1010">
        <v>0</v>
      </c>
      <c r="G45" s="1010">
        <v>0</v>
      </c>
      <c r="H45" s="993"/>
      <c r="I45" s="993"/>
      <c r="J45" s="993"/>
      <c r="K45" s="993"/>
    </row>
    <row r="46" spans="1:11" ht="14.1" customHeight="1">
      <c r="A46" s="993"/>
      <c r="B46" s="993"/>
      <c r="C46" s="1009" t="s">
        <v>221</v>
      </c>
      <c r="D46" s="1010">
        <v>0</v>
      </c>
      <c r="E46" s="1010">
        <v>0</v>
      </c>
      <c r="F46" s="1010">
        <v>0</v>
      </c>
      <c r="G46" s="1010">
        <v>0</v>
      </c>
      <c r="H46" s="993"/>
      <c r="I46" s="993"/>
      <c r="J46" s="993"/>
      <c r="K46" s="993"/>
    </row>
    <row r="47" spans="1:11" ht="14.1" customHeight="1">
      <c r="A47" s="993"/>
      <c r="B47" s="993"/>
      <c r="C47" s="1009" t="s">
        <v>226</v>
      </c>
      <c r="D47" s="1010">
        <v>0</v>
      </c>
      <c r="E47" s="1010">
        <v>0</v>
      </c>
      <c r="F47" s="1010">
        <v>0</v>
      </c>
      <c r="G47" s="1010">
        <v>0</v>
      </c>
      <c r="H47" s="993"/>
      <c r="I47" s="993"/>
      <c r="J47" s="993"/>
      <c r="K47" s="993"/>
    </row>
    <row r="48" spans="1:11" ht="14.1" customHeight="1">
      <c r="A48" s="993"/>
      <c r="B48" s="993"/>
      <c r="C48" s="1009" t="s">
        <v>220</v>
      </c>
      <c r="D48" s="1010">
        <v>0</v>
      </c>
      <c r="E48" s="1010">
        <v>0</v>
      </c>
      <c r="F48" s="1010">
        <v>0</v>
      </c>
      <c r="G48" s="1010">
        <v>0</v>
      </c>
      <c r="H48" s="993"/>
      <c r="I48" s="993"/>
      <c r="J48" s="993"/>
      <c r="K48" s="993"/>
    </row>
    <row r="49" spans="1:11" ht="14.1" customHeight="1">
      <c r="A49" s="993"/>
      <c r="B49" s="993"/>
      <c r="C49" s="1009" t="s">
        <v>221</v>
      </c>
      <c r="D49" s="1010">
        <v>0</v>
      </c>
      <c r="E49" s="1010">
        <v>0</v>
      </c>
      <c r="F49" s="1010">
        <v>0</v>
      </c>
      <c r="G49" s="1010">
        <v>0</v>
      </c>
      <c r="H49" s="993"/>
      <c r="I49" s="993"/>
      <c r="J49" s="993"/>
      <c r="K49" s="993"/>
    </row>
    <row r="50" spans="1:11" ht="14.1" customHeight="1">
      <c r="A50" s="993"/>
      <c r="B50" s="993"/>
      <c r="C50" s="1009" t="s">
        <v>227</v>
      </c>
      <c r="D50" s="1010">
        <v>0</v>
      </c>
      <c r="E50" s="1010">
        <v>0</v>
      </c>
      <c r="F50" s="1010">
        <v>0</v>
      </c>
      <c r="G50" s="1010">
        <v>0</v>
      </c>
      <c r="H50" s="993"/>
      <c r="I50" s="993"/>
      <c r="J50" s="993"/>
      <c r="K50" s="993"/>
    </row>
    <row r="51" spans="1:11" ht="14.1" customHeight="1">
      <c r="A51" s="993"/>
      <c r="B51" s="993"/>
      <c r="C51" s="1009" t="s">
        <v>220</v>
      </c>
      <c r="D51" s="1010">
        <v>0</v>
      </c>
      <c r="E51" s="1010">
        <v>0</v>
      </c>
      <c r="F51" s="1010">
        <v>0</v>
      </c>
      <c r="G51" s="1010">
        <v>0</v>
      </c>
      <c r="H51" s="993"/>
      <c r="I51" s="993"/>
      <c r="J51" s="993"/>
      <c r="K51" s="993"/>
    </row>
    <row r="52" spans="1:11" ht="14.1" customHeight="1">
      <c r="A52" s="993"/>
      <c r="B52" s="993"/>
      <c r="C52" s="1009" t="s">
        <v>221</v>
      </c>
      <c r="D52" s="1010">
        <v>0</v>
      </c>
      <c r="E52" s="1010">
        <v>0</v>
      </c>
      <c r="F52" s="1010">
        <v>0</v>
      </c>
      <c r="G52" s="1010">
        <v>0</v>
      </c>
      <c r="H52" s="993"/>
      <c r="I52" s="993"/>
      <c r="J52" s="993"/>
      <c r="K52" s="993"/>
    </row>
    <row r="53" spans="1:11" ht="14.1" customHeight="1">
      <c r="A53" s="993"/>
      <c r="B53" s="993"/>
      <c r="C53" s="1009" t="s">
        <v>228</v>
      </c>
      <c r="D53" s="1010">
        <v>0</v>
      </c>
      <c r="E53" s="1010">
        <v>0</v>
      </c>
      <c r="F53" s="1010">
        <v>0</v>
      </c>
      <c r="G53" s="1010">
        <v>0</v>
      </c>
      <c r="H53" s="993"/>
      <c r="I53" s="993"/>
      <c r="J53" s="993"/>
      <c r="K53" s="993"/>
    </row>
    <row r="54" spans="1:11" ht="14.1" customHeight="1">
      <c r="A54" s="993"/>
      <c r="B54" s="993"/>
      <c r="C54" s="1009" t="s">
        <v>220</v>
      </c>
      <c r="D54" s="1010">
        <v>0</v>
      </c>
      <c r="E54" s="1010">
        <v>0</v>
      </c>
      <c r="F54" s="1010">
        <v>0</v>
      </c>
      <c r="G54" s="1010">
        <v>0</v>
      </c>
      <c r="H54" s="993"/>
      <c r="I54" s="993"/>
      <c r="J54" s="993"/>
      <c r="K54" s="993"/>
    </row>
    <row r="55" spans="1:11" ht="14.1" customHeight="1">
      <c r="A55" s="993"/>
      <c r="B55" s="993"/>
      <c r="C55" s="1009" t="s">
        <v>229</v>
      </c>
      <c r="D55" s="1010">
        <v>0</v>
      </c>
      <c r="E55" s="1010">
        <v>0</v>
      </c>
      <c r="F55" s="1010">
        <v>0</v>
      </c>
      <c r="G55" s="1010">
        <v>0</v>
      </c>
      <c r="H55" s="993"/>
      <c r="I55" s="993"/>
      <c r="J55" s="993"/>
      <c r="K55" s="993"/>
    </row>
    <row r="56" spans="1:11" ht="14.1" customHeight="1">
      <c r="A56" s="993"/>
      <c r="B56" s="993"/>
      <c r="C56" s="1009" t="s">
        <v>230</v>
      </c>
      <c r="D56" s="1010">
        <v>0</v>
      </c>
      <c r="E56" s="1010">
        <v>0</v>
      </c>
      <c r="F56" s="1010">
        <v>0</v>
      </c>
      <c r="G56" s="1010">
        <v>0</v>
      </c>
      <c r="H56" s="993"/>
      <c r="I56" s="993"/>
      <c r="J56" s="993"/>
      <c r="K56" s="993"/>
    </row>
    <row r="57" spans="1:11" ht="14.1" customHeight="1">
      <c r="A57" s="993"/>
      <c r="B57" s="993"/>
      <c r="C57" s="1009" t="s">
        <v>231</v>
      </c>
      <c r="D57" s="1010">
        <v>0</v>
      </c>
      <c r="E57" s="1010">
        <v>0</v>
      </c>
      <c r="F57" s="1010">
        <v>0</v>
      </c>
      <c r="G57" s="1010">
        <v>0</v>
      </c>
      <c r="H57" s="993"/>
      <c r="I57" s="993"/>
      <c r="J57" s="993"/>
      <c r="K57" s="993"/>
    </row>
    <row r="58" spans="1:11" ht="14.1" customHeight="1">
      <c r="A58" s="993"/>
      <c r="B58" s="993"/>
      <c r="C58" s="1009" t="s">
        <v>232</v>
      </c>
      <c r="D58" s="1010">
        <v>0</v>
      </c>
      <c r="E58" s="1010">
        <v>0</v>
      </c>
      <c r="F58" s="1010">
        <v>0</v>
      </c>
      <c r="G58" s="1010">
        <v>0</v>
      </c>
      <c r="H58" s="993"/>
      <c r="I58" s="993"/>
      <c r="J58" s="993"/>
      <c r="K58" s="993"/>
    </row>
    <row r="59" spans="1:11" ht="14.1" customHeight="1">
      <c r="A59" s="993"/>
      <c r="B59" s="993"/>
      <c r="C59" s="1009" t="s">
        <v>233</v>
      </c>
      <c r="D59" s="1010">
        <v>0</v>
      </c>
      <c r="E59" s="1010">
        <v>0</v>
      </c>
      <c r="F59" s="1010">
        <v>0</v>
      </c>
      <c r="G59" s="1010">
        <v>0</v>
      </c>
      <c r="H59" s="993"/>
      <c r="I59" s="993"/>
      <c r="J59" s="993"/>
      <c r="K59" s="993"/>
    </row>
    <row r="60" spans="1:11" ht="14.1" customHeight="1">
      <c r="A60" s="993"/>
      <c r="B60" s="993"/>
      <c r="C60" s="1009" t="s">
        <v>220</v>
      </c>
      <c r="D60" s="1010">
        <v>0</v>
      </c>
      <c r="E60" s="1010">
        <v>0</v>
      </c>
      <c r="F60" s="1010">
        <v>0</v>
      </c>
      <c r="G60" s="1010">
        <v>0</v>
      </c>
      <c r="H60" s="993"/>
      <c r="I60" s="993"/>
      <c r="J60" s="993"/>
      <c r="K60" s="993"/>
    </row>
    <row r="61" spans="1:11" ht="14.1" customHeight="1">
      <c r="A61" s="993"/>
      <c r="B61" s="993"/>
      <c r="C61" s="1009" t="s">
        <v>229</v>
      </c>
      <c r="D61" s="1010">
        <v>0</v>
      </c>
      <c r="E61" s="1010">
        <v>0</v>
      </c>
      <c r="F61" s="1010">
        <v>0</v>
      </c>
      <c r="G61" s="1010">
        <v>0</v>
      </c>
      <c r="H61" s="993"/>
      <c r="I61" s="993"/>
      <c r="J61" s="993"/>
      <c r="K61" s="993"/>
    </row>
    <row r="62" spans="1:11" ht="14.1" customHeight="1">
      <c r="A62" s="993"/>
      <c r="B62" s="993"/>
      <c r="C62" s="1009" t="s">
        <v>230</v>
      </c>
      <c r="D62" s="1010">
        <v>0</v>
      </c>
      <c r="E62" s="1010">
        <v>0</v>
      </c>
      <c r="F62" s="1010">
        <v>0</v>
      </c>
      <c r="G62" s="1010">
        <v>0</v>
      </c>
      <c r="H62" s="993"/>
      <c r="I62" s="993"/>
      <c r="J62" s="993"/>
      <c r="K62" s="993"/>
    </row>
    <row r="63" spans="1:11" ht="14.1" customHeight="1">
      <c r="A63" s="993"/>
      <c r="B63" s="993"/>
      <c r="C63" s="1009" t="s">
        <v>231</v>
      </c>
      <c r="D63" s="1010">
        <v>0</v>
      </c>
      <c r="E63" s="1010">
        <v>0</v>
      </c>
      <c r="F63" s="1010">
        <v>0</v>
      </c>
      <c r="G63" s="1010">
        <v>0</v>
      </c>
      <c r="H63" s="993"/>
      <c r="I63" s="993"/>
      <c r="J63" s="993"/>
      <c r="K63" s="993"/>
    </row>
    <row r="64" spans="1:11" ht="14.1" customHeight="1">
      <c r="A64" s="993"/>
      <c r="B64" s="993"/>
      <c r="C64" s="1009" t="s">
        <v>232</v>
      </c>
      <c r="D64" s="1010">
        <v>0</v>
      </c>
      <c r="E64" s="1010">
        <v>0</v>
      </c>
      <c r="F64" s="1010">
        <v>0</v>
      </c>
      <c r="G64" s="1010">
        <v>0</v>
      </c>
      <c r="H64" s="993"/>
      <c r="I64" s="993"/>
      <c r="J64" s="993"/>
      <c r="K64" s="993"/>
    </row>
    <row r="65" spans="1:11" ht="14.1" customHeight="1">
      <c r="A65" s="993"/>
      <c r="B65" s="993"/>
      <c r="C65" s="1009" t="s">
        <v>234</v>
      </c>
      <c r="D65" s="1010">
        <v>0</v>
      </c>
      <c r="E65" s="1010">
        <v>0</v>
      </c>
      <c r="F65" s="1010">
        <v>0</v>
      </c>
      <c r="G65" s="1010">
        <v>0</v>
      </c>
      <c r="H65" s="993"/>
      <c r="I65" s="993"/>
      <c r="J65" s="993"/>
      <c r="K65" s="993"/>
    </row>
    <row r="66" spans="1:11" ht="14.1" customHeight="1">
      <c r="A66" s="993"/>
      <c r="B66" s="993"/>
      <c r="C66" s="1009" t="s">
        <v>220</v>
      </c>
      <c r="D66" s="1010">
        <v>0</v>
      </c>
      <c r="E66" s="1010">
        <v>0</v>
      </c>
      <c r="F66" s="1010">
        <v>0</v>
      </c>
      <c r="G66" s="1010">
        <v>0</v>
      </c>
      <c r="H66" s="993"/>
      <c r="I66" s="993"/>
      <c r="J66" s="993"/>
      <c r="K66" s="993"/>
    </row>
    <row r="67" spans="1:11" ht="14.1" customHeight="1">
      <c r="A67" s="993"/>
      <c r="B67" s="993"/>
      <c r="C67" s="1009" t="s">
        <v>229</v>
      </c>
      <c r="D67" s="1010">
        <v>0</v>
      </c>
      <c r="E67" s="1010">
        <v>0</v>
      </c>
      <c r="F67" s="1010">
        <v>0</v>
      </c>
      <c r="G67" s="1010">
        <v>0</v>
      </c>
      <c r="H67" s="993"/>
      <c r="I67" s="993"/>
      <c r="J67" s="993"/>
      <c r="K67" s="993"/>
    </row>
    <row r="68" spans="1:11" ht="14.1" customHeight="1">
      <c r="A68" s="993"/>
      <c r="B68" s="993"/>
      <c r="C68" s="1009" t="s">
        <v>230</v>
      </c>
      <c r="D68" s="1010">
        <v>0</v>
      </c>
      <c r="E68" s="1010">
        <v>0</v>
      </c>
      <c r="F68" s="1010">
        <v>0</v>
      </c>
      <c r="G68" s="1010">
        <v>0</v>
      </c>
      <c r="H68" s="993"/>
      <c r="I68" s="993"/>
      <c r="J68" s="993"/>
      <c r="K68" s="993"/>
    </row>
    <row r="69" spans="1:11" ht="14.1" customHeight="1">
      <c r="A69" s="993"/>
      <c r="B69" s="993"/>
      <c r="C69" s="1009" t="s">
        <v>231</v>
      </c>
      <c r="D69" s="1010">
        <v>0</v>
      </c>
      <c r="E69" s="1010">
        <v>0</v>
      </c>
      <c r="F69" s="1010">
        <v>0</v>
      </c>
      <c r="G69" s="1010">
        <v>0</v>
      </c>
      <c r="H69" s="993"/>
      <c r="I69" s="993"/>
      <c r="J69" s="993"/>
      <c r="K69" s="993"/>
    </row>
    <row r="70" spans="1:11" ht="14.1" customHeight="1">
      <c r="A70" s="993"/>
      <c r="B70" s="993"/>
      <c r="C70" s="1009" t="s">
        <v>232</v>
      </c>
      <c r="D70" s="1010">
        <v>0</v>
      </c>
      <c r="E70" s="1010">
        <v>0</v>
      </c>
      <c r="F70" s="1010">
        <v>0</v>
      </c>
      <c r="G70" s="1010">
        <v>0</v>
      </c>
      <c r="H70" s="993"/>
      <c r="I70" s="993"/>
      <c r="J70" s="993"/>
      <c r="K70" s="993"/>
    </row>
    <row r="71" spans="1:11" ht="14.1" customHeight="1">
      <c r="A71" s="993"/>
      <c r="B71" s="993"/>
      <c r="C71" s="1009" t="s">
        <v>235</v>
      </c>
      <c r="D71" s="1010">
        <v>0</v>
      </c>
      <c r="E71" s="1010">
        <v>0</v>
      </c>
      <c r="F71" s="1010">
        <v>0</v>
      </c>
      <c r="G71" s="1010">
        <v>0</v>
      </c>
      <c r="H71" s="993"/>
      <c r="I71" s="993"/>
      <c r="J71" s="993"/>
      <c r="K71" s="993"/>
    </row>
    <row r="72" spans="1:11" ht="14.1" customHeight="1">
      <c r="A72" s="993"/>
      <c r="B72" s="993"/>
      <c r="C72" s="1009" t="s">
        <v>236</v>
      </c>
      <c r="D72" s="1010">
        <v>0</v>
      </c>
      <c r="E72" s="1010">
        <v>0</v>
      </c>
      <c r="F72" s="1010">
        <v>0</v>
      </c>
      <c r="G72" s="1010">
        <v>0</v>
      </c>
      <c r="H72" s="993"/>
      <c r="I72" s="993"/>
      <c r="J72" s="993"/>
      <c r="K72" s="993"/>
    </row>
    <row r="73" spans="1:11" ht="14.1" customHeight="1">
      <c r="A73" s="993"/>
      <c r="B73" s="993"/>
      <c r="C73" s="1011" t="s">
        <v>237</v>
      </c>
      <c r="D73" s="1010">
        <v>0</v>
      </c>
      <c r="E73" s="1010">
        <v>669800000</v>
      </c>
      <c r="F73" s="1010">
        <v>669209000</v>
      </c>
      <c r="G73" s="1010">
        <v>674156000</v>
      </c>
      <c r="H73" s="993"/>
      <c r="I73" s="993"/>
      <c r="J73" s="993"/>
      <c r="K73" s="993"/>
    </row>
    <row r="74" spans="1:11">
      <c r="A74" s="993"/>
      <c r="B74" s="993"/>
      <c r="C74" s="1003" t="s">
        <v>209</v>
      </c>
      <c r="D74" s="1659" t="s">
        <v>2362</v>
      </c>
      <c r="E74" s="1660"/>
      <c r="F74" s="1660"/>
      <c r="G74" s="1660"/>
      <c r="H74" s="993"/>
      <c r="I74" s="993"/>
      <c r="J74" s="993"/>
      <c r="K74" s="993"/>
    </row>
    <row r="75" spans="1:11" ht="18" customHeight="1">
      <c r="A75" s="993"/>
      <c r="B75" s="993"/>
      <c r="C75" s="1004" t="s">
        <v>211</v>
      </c>
      <c r="D75" s="1661" t="s">
        <v>2363</v>
      </c>
      <c r="E75" s="1662"/>
      <c r="F75" s="1662"/>
      <c r="G75" s="1662"/>
      <c r="H75" s="993"/>
      <c r="I75" s="993"/>
      <c r="J75" s="993"/>
      <c r="K75" s="993"/>
    </row>
    <row r="76" spans="1:11">
      <c r="A76" s="993"/>
      <c r="B76" s="993"/>
      <c r="C76" s="1004" t="s">
        <v>31</v>
      </c>
      <c r="D76" s="1661" t="s">
        <v>2364</v>
      </c>
      <c r="E76" s="1662"/>
      <c r="F76" s="1662"/>
      <c r="G76" s="1662"/>
      <c r="H76" s="993"/>
      <c r="I76" s="993"/>
      <c r="J76" s="993"/>
      <c r="K76" s="993"/>
    </row>
    <row r="77" spans="1:11" ht="15" customHeight="1">
      <c r="A77" s="993"/>
      <c r="B77" s="993"/>
      <c r="C77" s="1005"/>
      <c r="D77" s="1006">
        <v>2025</v>
      </c>
      <c r="E77" s="1006">
        <v>2026</v>
      </c>
      <c r="F77" s="1006">
        <v>2027</v>
      </c>
      <c r="G77" s="1006">
        <v>2028</v>
      </c>
      <c r="H77" s="993"/>
      <c r="I77" s="993"/>
      <c r="J77" s="993"/>
      <c r="K77" s="993"/>
    </row>
    <row r="78" spans="1:11" ht="15" customHeight="1">
      <c r="A78" s="993"/>
      <c r="B78" s="993"/>
      <c r="C78" s="1007"/>
      <c r="D78" s="1008" t="s">
        <v>13</v>
      </c>
      <c r="E78" s="1008" t="s">
        <v>14</v>
      </c>
      <c r="F78" s="1008" t="s">
        <v>14</v>
      </c>
      <c r="G78" s="1008" t="s">
        <v>14</v>
      </c>
      <c r="H78" s="993"/>
      <c r="I78" s="993"/>
      <c r="J78" s="993"/>
      <c r="K78" s="993"/>
    </row>
    <row r="79" spans="1:11" ht="14.1" customHeight="1">
      <c r="A79" s="993"/>
      <c r="B79" s="993"/>
      <c r="C79" s="997" t="s">
        <v>33</v>
      </c>
      <c r="D79" s="1001" t="s">
        <v>200</v>
      </c>
      <c r="E79" s="1001" t="s">
        <v>2365</v>
      </c>
      <c r="F79" s="1001" t="s">
        <v>2365</v>
      </c>
      <c r="G79" s="1001" t="s">
        <v>2365</v>
      </c>
      <c r="H79" s="993"/>
      <c r="I79" s="993"/>
      <c r="J79" s="993"/>
      <c r="K79" s="993"/>
    </row>
    <row r="80" spans="1:11" ht="14.1" customHeight="1">
      <c r="A80" s="993"/>
      <c r="B80" s="993"/>
      <c r="C80" s="997" t="s">
        <v>214</v>
      </c>
      <c r="D80" s="1001" t="s">
        <v>2366</v>
      </c>
      <c r="E80" s="1001" t="s">
        <v>2366</v>
      </c>
      <c r="F80" s="1001" t="s">
        <v>2367</v>
      </c>
      <c r="G80" s="1001" t="s">
        <v>2368</v>
      </c>
      <c r="H80" s="993"/>
      <c r="I80" s="993"/>
      <c r="J80" s="993"/>
      <c r="K80" s="993"/>
    </row>
    <row r="81" spans="1:11" ht="14.1" customHeight="1">
      <c r="A81" s="993"/>
      <c r="B81" s="993"/>
      <c r="C81" s="997" t="s">
        <v>215</v>
      </c>
      <c r="D81" s="1001" t="s">
        <v>164</v>
      </c>
      <c r="E81" s="1001" t="s">
        <v>2369</v>
      </c>
      <c r="F81" s="1001" t="s">
        <v>2370</v>
      </c>
      <c r="G81" s="1001" t="s">
        <v>2371</v>
      </c>
      <c r="H81" s="993"/>
      <c r="I81" s="993"/>
      <c r="J81" s="993"/>
      <c r="K81" s="993"/>
    </row>
    <row r="82" spans="1:11" ht="14.1" customHeight="1">
      <c r="A82" s="993"/>
      <c r="B82" s="993"/>
      <c r="C82" s="997" t="s">
        <v>216</v>
      </c>
      <c r="D82" s="1001" t="s">
        <v>200</v>
      </c>
      <c r="E82" s="1001" t="s">
        <v>200</v>
      </c>
      <c r="F82" s="1001" t="s">
        <v>164</v>
      </c>
      <c r="G82" s="1001" t="s">
        <v>164</v>
      </c>
      <c r="H82" s="993"/>
      <c r="I82" s="993"/>
      <c r="J82" s="993"/>
      <c r="K82" s="993"/>
    </row>
    <row r="83" spans="1:11" ht="14.1" customHeight="1">
      <c r="A83" s="993"/>
      <c r="B83" s="993"/>
      <c r="C83" s="997" t="s">
        <v>217</v>
      </c>
      <c r="D83" s="1001" t="s">
        <v>200</v>
      </c>
      <c r="E83" s="1001" t="s">
        <v>164</v>
      </c>
      <c r="F83" s="1001" t="s">
        <v>2372</v>
      </c>
      <c r="G83" s="1001" t="s">
        <v>2373</v>
      </c>
      <c r="H83" s="993"/>
      <c r="I83" s="993"/>
      <c r="J83" s="993"/>
      <c r="K83" s="993"/>
    </row>
    <row r="84" spans="1:11" ht="14.1" customHeight="1">
      <c r="A84" s="993"/>
      <c r="B84" s="993"/>
      <c r="C84" s="997" t="s">
        <v>39</v>
      </c>
      <c r="D84" s="1001" t="s">
        <v>200</v>
      </c>
      <c r="E84" s="1001" t="s">
        <v>200</v>
      </c>
      <c r="F84" s="1001" t="s">
        <v>2372</v>
      </c>
      <c r="G84" s="1001" t="s">
        <v>2373</v>
      </c>
      <c r="H84" s="993"/>
      <c r="I84" s="993"/>
      <c r="J84" s="993"/>
      <c r="K84" s="993"/>
    </row>
    <row r="85" spans="1:11" ht="14.1" customHeight="1">
      <c r="A85" s="993"/>
      <c r="B85" s="993"/>
      <c r="C85" s="1663" t="s">
        <v>218</v>
      </c>
      <c r="D85" s="1664"/>
      <c r="E85" s="1664"/>
      <c r="F85" s="1664"/>
      <c r="G85" s="1664"/>
      <c r="H85" s="993"/>
      <c r="I85" s="993"/>
      <c r="J85" s="993"/>
      <c r="K85" s="993"/>
    </row>
    <row r="86" spans="1:11" ht="14.1" customHeight="1">
      <c r="A86" s="993"/>
      <c r="B86" s="993"/>
      <c r="C86" s="1005"/>
      <c r="D86" s="1006">
        <v>2025</v>
      </c>
      <c r="E86" s="1006">
        <v>2026</v>
      </c>
      <c r="F86" s="1006">
        <v>2027</v>
      </c>
      <c r="G86" s="1006">
        <v>2028</v>
      </c>
      <c r="H86" s="993"/>
      <c r="I86" s="993"/>
      <c r="J86" s="993"/>
      <c r="K86" s="993"/>
    </row>
    <row r="87" spans="1:11" ht="14.1" customHeight="1">
      <c r="A87" s="993"/>
      <c r="B87" s="993"/>
      <c r="C87" s="1007"/>
      <c r="D87" s="1008" t="s">
        <v>13</v>
      </c>
      <c r="E87" s="1008" t="s">
        <v>14</v>
      </c>
      <c r="F87" s="1008" t="s">
        <v>14</v>
      </c>
      <c r="G87" s="1008" t="s">
        <v>14</v>
      </c>
      <c r="H87" s="993"/>
      <c r="I87" s="993"/>
      <c r="J87" s="993"/>
      <c r="K87" s="993"/>
    </row>
    <row r="88" spans="1:11" ht="14.1" customHeight="1">
      <c r="A88" s="993"/>
      <c r="B88" s="993"/>
      <c r="C88" s="1009" t="s">
        <v>219</v>
      </c>
      <c r="D88" s="1010">
        <v>0</v>
      </c>
      <c r="E88" s="1010">
        <v>0</v>
      </c>
      <c r="F88" s="1010">
        <v>0</v>
      </c>
      <c r="G88" s="1010">
        <v>0</v>
      </c>
      <c r="H88" s="993"/>
      <c r="I88" s="993"/>
      <c r="J88" s="993"/>
      <c r="K88" s="993"/>
    </row>
    <row r="89" spans="1:11" ht="14.1" customHeight="1">
      <c r="A89" s="993"/>
      <c r="B89" s="993"/>
      <c r="C89" s="1009" t="s">
        <v>220</v>
      </c>
      <c r="D89" s="1010">
        <v>0</v>
      </c>
      <c r="E89" s="1010">
        <v>0</v>
      </c>
      <c r="F89" s="1010">
        <v>0</v>
      </c>
      <c r="G89" s="1010">
        <v>0</v>
      </c>
      <c r="H89" s="993"/>
      <c r="I89" s="993"/>
      <c r="J89" s="993"/>
      <c r="K89" s="993"/>
    </row>
    <row r="90" spans="1:11" ht="14.1" customHeight="1">
      <c r="A90" s="993"/>
      <c r="B90" s="993"/>
      <c r="C90" s="1009" t="s">
        <v>221</v>
      </c>
      <c r="D90" s="1010">
        <v>0</v>
      </c>
      <c r="E90" s="1010">
        <v>0</v>
      </c>
      <c r="F90" s="1010">
        <v>0</v>
      </c>
      <c r="G90" s="1010">
        <v>0</v>
      </c>
      <c r="H90" s="993"/>
      <c r="I90" s="993"/>
      <c r="J90" s="993"/>
      <c r="K90" s="993"/>
    </row>
    <row r="91" spans="1:11" ht="14.1" customHeight="1">
      <c r="A91" s="993"/>
      <c r="B91" s="993"/>
      <c r="C91" s="1009" t="s">
        <v>222</v>
      </c>
      <c r="D91" s="1010">
        <v>0</v>
      </c>
      <c r="E91" s="1010">
        <v>0</v>
      </c>
      <c r="F91" s="1010">
        <v>0</v>
      </c>
      <c r="G91" s="1010">
        <v>0</v>
      </c>
      <c r="H91" s="993"/>
      <c r="I91" s="993"/>
      <c r="J91" s="993"/>
      <c r="K91" s="993"/>
    </row>
    <row r="92" spans="1:11" ht="14.1" customHeight="1">
      <c r="A92" s="993"/>
      <c r="B92" s="993"/>
      <c r="C92" s="1009" t="s">
        <v>220</v>
      </c>
      <c r="D92" s="1010">
        <v>0</v>
      </c>
      <c r="E92" s="1010">
        <v>0</v>
      </c>
      <c r="F92" s="1010">
        <v>0</v>
      </c>
      <c r="G92" s="1010">
        <v>0</v>
      </c>
      <c r="H92" s="993"/>
      <c r="I92" s="993"/>
      <c r="J92" s="993"/>
      <c r="K92" s="993"/>
    </row>
    <row r="93" spans="1:11" ht="14.1" customHeight="1">
      <c r="A93" s="993"/>
      <c r="B93" s="993"/>
      <c r="C93" s="1009" t="s">
        <v>221</v>
      </c>
      <c r="D93" s="1010">
        <v>0</v>
      </c>
      <c r="E93" s="1010">
        <v>0</v>
      </c>
      <c r="F93" s="1010">
        <v>0</v>
      </c>
      <c r="G93" s="1010">
        <v>0</v>
      </c>
      <c r="H93" s="993"/>
      <c r="I93" s="993"/>
      <c r="J93" s="993"/>
      <c r="K93" s="993"/>
    </row>
    <row r="94" spans="1:11" ht="14.1" customHeight="1">
      <c r="A94" s="993"/>
      <c r="B94" s="993"/>
      <c r="C94" s="1009" t="s">
        <v>223</v>
      </c>
      <c r="D94" s="1010">
        <v>0</v>
      </c>
      <c r="E94" s="1010">
        <v>105100000</v>
      </c>
      <c r="F94" s="1010">
        <v>102100000</v>
      </c>
      <c r="G94" s="1010">
        <v>100422000</v>
      </c>
      <c r="H94" s="993"/>
      <c r="I94" s="993"/>
      <c r="J94" s="993"/>
      <c r="K94" s="993"/>
    </row>
    <row r="95" spans="1:11" ht="14.1" customHeight="1">
      <c r="A95" s="993"/>
      <c r="B95" s="993"/>
      <c r="C95" s="1009" t="s">
        <v>220</v>
      </c>
      <c r="D95" s="1010">
        <v>0</v>
      </c>
      <c r="E95" s="1010">
        <v>105100000</v>
      </c>
      <c r="F95" s="1010">
        <v>102100000</v>
      </c>
      <c r="G95" s="1010">
        <v>100422000</v>
      </c>
      <c r="H95" s="993"/>
      <c r="I95" s="993"/>
      <c r="J95" s="993"/>
      <c r="K95" s="993"/>
    </row>
    <row r="96" spans="1:11" ht="14.1" customHeight="1">
      <c r="A96" s="993"/>
      <c r="B96" s="993"/>
      <c r="C96" s="1009" t="s">
        <v>221</v>
      </c>
      <c r="D96" s="1010">
        <v>0</v>
      </c>
      <c r="E96" s="1010">
        <v>0</v>
      </c>
      <c r="F96" s="1010">
        <v>0</v>
      </c>
      <c r="G96" s="1010">
        <v>0</v>
      </c>
      <c r="H96" s="993"/>
      <c r="I96" s="993"/>
      <c r="J96" s="993"/>
      <c r="K96" s="993"/>
    </row>
    <row r="97" spans="1:11" ht="14.1" customHeight="1">
      <c r="A97" s="993"/>
      <c r="B97" s="993"/>
      <c r="C97" s="1009" t="s">
        <v>224</v>
      </c>
      <c r="D97" s="1010">
        <v>0</v>
      </c>
      <c r="E97" s="1010">
        <v>0</v>
      </c>
      <c r="F97" s="1010">
        <v>0</v>
      </c>
      <c r="G97" s="1010">
        <v>0</v>
      </c>
      <c r="H97" s="993"/>
      <c r="I97" s="993"/>
      <c r="J97" s="993"/>
      <c r="K97" s="993"/>
    </row>
    <row r="98" spans="1:11" ht="14.1" customHeight="1">
      <c r="A98" s="993"/>
      <c r="B98" s="993"/>
      <c r="C98" s="1009" t="s">
        <v>220</v>
      </c>
      <c r="D98" s="1010">
        <v>0</v>
      </c>
      <c r="E98" s="1010">
        <v>0</v>
      </c>
      <c r="F98" s="1010">
        <v>0</v>
      </c>
      <c r="G98" s="1010">
        <v>0</v>
      </c>
      <c r="H98" s="993"/>
      <c r="I98" s="993"/>
      <c r="J98" s="993"/>
      <c r="K98" s="993"/>
    </row>
    <row r="99" spans="1:11" ht="14.1" customHeight="1">
      <c r="A99" s="993"/>
      <c r="B99" s="993"/>
      <c r="C99" s="1009" t="s">
        <v>221</v>
      </c>
      <c r="D99" s="1010">
        <v>0</v>
      </c>
      <c r="E99" s="1010">
        <v>0</v>
      </c>
      <c r="F99" s="1010">
        <v>0</v>
      </c>
      <c r="G99" s="1010">
        <v>0</v>
      </c>
      <c r="H99" s="993"/>
      <c r="I99" s="993"/>
      <c r="J99" s="993"/>
      <c r="K99" s="993"/>
    </row>
    <row r="100" spans="1:11" ht="14.1" customHeight="1">
      <c r="A100" s="993"/>
      <c r="B100" s="993"/>
      <c r="C100" s="1009" t="s">
        <v>225</v>
      </c>
      <c r="D100" s="1010">
        <v>0</v>
      </c>
      <c r="E100" s="1010">
        <v>0</v>
      </c>
      <c r="F100" s="1010">
        <v>0</v>
      </c>
      <c r="G100" s="1010">
        <v>0</v>
      </c>
      <c r="H100" s="993"/>
      <c r="I100" s="993"/>
      <c r="J100" s="993"/>
      <c r="K100" s="993"/>
    </row>
    <row r="101" spans="1:11" ht="14.1" customHeight="1">
      <c r="A101" s="993"/>
      <c r="B101" s="993"/>
      <c r="C101" s="1009" t="s">
        <v>220</v>
      </c>
      <c r="D101" s="1010">
        <v>0</v>
      </c>
      <c r="E101" s="1010">
        <v>0</v>
      </c>
      <c r="F101" s="1010">
        <v>0</v>
      </c>
      <c r="G101" s="1010">
        <v>0</v>
      </c>
      <c r="H101" s="993"/>
      <c r="I101" s="993"/>
      <c r="J101" s="993"/>
      <c r="K101" s="993"/>
    </row>
    <row r="102" spans="1:11" ht="14.1" customHeight="1">
      <c r="A102" s="993"/>
      <c r="B102" s="993"/>
      <c r="C102" s="1009" t="s">
        <v>221</v>
      </c>
      <c r="D102" s="1010">
        <v>0</v>
      </c>
      <c r="E102" s="1010">
        <v>0</v>
      </c>
      <c r="F102" s="1010">
        <v>0</v>
      </c>
      <c r="G102" s="1010">
        <v>0</v>
      </c>
      <c r="H102" s="993"/>
      <c r="I102" s="993"/>
      <c r="J102" s="993"/>
      <c r="K102" s="993"/>
    </row>
    <row r="103" spans="1:11" ht="14.1" customHeight="1">
      <c r="A103" s="993"/>
      <c r="B103" s="993"/>
      <c r="C103" s="1009" t="s">
        <v>226</v>
      </c>
      <c r="D103" s="1010">
        <v>0</v>
      </c>
      <c r="E103" s="1010">
        <v>0</v>
      </c>
      <c r="F103" s="1010">
        <v>0</v>
      </c>
      <c r="G103" s="1010">
        <v>0</v>
      </c>
      <c r="H103" s="993"/>
      <c r="I103" s="993"/>
      <c r="J103" s="993"/>
      <c r="K103" s="993"/>
    </row>
    <row r="104" spans="1:11" ht="14.1" customHeight="1">
      <c r="A104" s="993"/>
      <c r="B104" s="993"/>
      <c r="C104" s="1009" t="s">
        <v>220</v>
      </c>
      <c r="D104" s="1010">
        <v>0</v>
      </c>
      <c r="E104" s="1010">
        <v>0</v>
      </c>
      <c r="F104" s="1010">
        <v>0</v>
      </c>
      <c r="G104" s="1010">
        <v>0</v>
      </c>
      <c r="H104" s="993"/>
      <c r="I104" s="993"/>
      <c r="J104" s="993"/>
      <c r="K104" s="993"/>
    </row>
    <row r="105" spans="1:11" ht="14.1" customHeight="1">
      <c r="A105" s="993"/>
      <c r="B105" s="993"/>
      <c r="C105" s="1009" t="s">
        <v>221</v>
      </c>
      <c r="D105" s="1010">
        <v>0</v>
      </c>
      <c r="E105" s="1010">
        <v>0</v>
      </c>
      <c r="F105" s="1010">
        <v>0</v>
      </c>
      <c r="G105" s="1010">
        <v>0</v>
      </c>
      <c r="H105" s="993"/>
      <c r="I105" s="993"/>
      <c r="J105" s="993"/>
      <c r="K105" s="993"/>
    </row>
    <row r="106" spans="1:11" ht="14.1" customHeight="1">
      <c r="A106" s="993"/>
      <c r="B106" s="993"/>
      <c r="C106" s="1009" t="s">
        <v>227</v>
      </c>
      <c r="D106" s="1010">
        <v>0</v>
      </c>
      <c r="E106" s="1010">
        <v>0</v>
      </c>
      <c r="F106" s="1010">
        <v>0</v>
      </c>
      <c r="G106" s="1010">
        <v>0</v>
      </c>
      <c r="H106" s="993"/>
      <c r="I106" s="993"/>
      <c r="J106" s="993"/>
      <c r="K106" s="993"/>
    </row>
    <row r="107" spans="1:11" ht="14.1" customHeight="1">
      <c r="A107" s="993"/>
      <c r="B107" s="993"/>
      <c r="C107" s="1009" t="s">
        <v>220</v>
      </c>
      <c r="D107" s="1010">
        <v>0</v>
      </c>
      <c r="E107" s="1010">
        <v>0</v>
      </c>
      <c r="F107" s="1010">
        <v>0</v>
      </c>
      <c r="G107" s="1010">
        <v>0</v>
      </c>
      <c r="H107" s="993"/>
      <c r="I107" s="993"/>
      <c r="J107" s="993"/>
      <c r="K107" s="993"/>
    </row>
    <row r="108" spans="1:11" ht="14.1" customHeight="1">
      <c r="A108" s="993"/>
      <c r="B108" s="993"/>
      <c r="C108" s="1009" t="s">
        <v>221</v>
      </c>
      <c r="D108" s="1010">
        <v>0</v>
      </c>
      <c r="E108" s="1010">
        <v>0</v>
      </c>
      <c r="F108" s="1010">
        <v>0</v>
      </c>
      <c r="G108" s="1010">
        <v>0</v>
      </c>
      <c r="H108" s="993"/>
      <c r="I108" s="993"/>
      <c r="J108" s="993"/>
      <c r="K108" s="993"/>
    </row>
    <row r="109" spans="1:11" ht="14.1" customHeight="1">
      <c r="A109" s="993"/>
      <c r="B109" s="993"/>
      <c r="C109" s="1009" t="s">
        <v>228</v>
      </c>
      <c r="D109" s="1010">
        <v>0</v>
      </c>
      <c r="E109" s="1010">
        <v>0</v>
      </c>
      <c r="F109" s="1010">
        <v>0</v>
      </c>
      <c r="G109" s="1010">
        <v>0</v>
      </c>
      <c r="H109" s="993"/>
      <c r="I109" s="993"/>
      <c r="J109" s="993"/>
      <c r="K109" s="993"/>
    </row>
    <row r="110" spans="1:11" ht="14.1" customHeight="1">
      <c r="A110" s="993"/>
      <c r="B110" s="993"/>
      <c r="C110" s="1009" t="s">
        <v>220</v>
      </c>
      <c r="D110" s="1010">
        <v>0</v>
      </c>
      <c r="E110" s="1010">
        <v>0</v>
      </c>
      <c r="F110" s="1010">
        <v>0</v>
      </c>
      <c r="G110" s="1010">
        <v>0</v>
      </c>
      <c r="H110" s="993"/>
      <c r="I110" s="993"/>
      <c r="J110" s="993"/>
      <c r="K110" s="993"/>
    </row>
    <row r="111" spans="1:11" ht="14.1" customHeight="1">
      <c r="A111" s="993"/>
      <c r="B111" s="993"/>
      <c r="C111" s="1009" t="s">
        <v>229</v>
      </c>
      <c r="D111" s="1010">
        <v>0</v>
      </c>
      <c r="E111" s="1010">
        <v>0</v>
      </c>
      <c r="F111" s="1010">
        <v>0</v>
      </c>
      <c r="G111" s="1010">
        <v>0</v>
      </c>
      <c r="H111" s="993"/>
      <c r="I111" s="993"/>
      <c r="J111" s="993"/>
      <c r="K111" s="993"/>
    </row>
    <row r="112" spans="1:11" ht="14.1" customHeight="1">
      <c r="A112" s="993"/>
      <c r="B112" s="993"/>
      <c r="C112" s="1009" t="s">
        <v>230</v>
      </c>
      <c r="D112" s="1010">
        <v>0</v>
      </c>
      <c r="E112" s="1010">
        <v>0</v>
      </c>
      <c r="F112" s="1010">
        <v>0</v>
      </c>
      <c r="G112" s="1010">
        <v>0</v>
      </c>
      <c r="H112" s="993"/>
      <c r="I112" s="993"/>
      <c r="J112" s="993"/>
      <c r="K112" s="993"/>
    </row>
    <row r="113" spans="1:11" ht="14.1" customHeight="1">
      <c r="A113" s="993"/>
      <c r="B113" s="993"/>
      <c r="C113" s="1009" t="s">
        <v>231</v>
      </c>
      <c r="D113" s="1010">
        <v>0</v>
      </c>
      <c r="E113" s="1010">
        <v>0</v>
      </c>
      <c r="F113" s="1010">
        <v>0</v>
      </c>
      <c r="G113" s="1010">
        <v>0</v>
      </c>
      <c r="H113" s="993"/>
      <c r="I113" s="993"/>
      <c r="J113" s="993"/>
      <c r="K113" s="993"/>
    </row>
    <row r="114" spans="1:11" ht="14.1" customHeight="1">
      <c r="A114" s="993"/>
      <c r="B114" s="993"/>
      <c r="C114" s="1009" t="s">
        <v>232</v>
      </c>
      <c r="D114" s="1010">
        <v>0</v>
      </c>
      <c r="E114" s="1010">
        <v>0</v>
      </c>
      <c r="F114" s="1010">
        <v>0</v>
      </c>
      <c r="G114" s="1010">
        <v>0</v>
      </c>
      <c r="H114" s="993"/>
      <c r="I114" s="993"/>
      <c r="J114" s="993"/>
      <c r="K114" s="993"/>
    </row>
    <row r="115" spans="1:11" ht="14.1" customHeight="1">
      <c r="A115" s="993"/>
      <c r="B115" s="993"/>
      <c r="C115" s="1009" t="s">
        <v>233</v>
      </c>
      <c r="D115" s="1010">
        <v>0</v>
      </c>
      <c r="E115" s="1010">
        <v>0</v>
      </c>
      <c r="F115" s="1010">
        <v>0</v>
      </c>
      <c r="G115" s="1010">
        <v>0</v>
      </c>
      <c r="H115" s="993"/>
      <c r="I115" s="993"/>
      <c r="J115" s="993"/>
      <c r="K115" s="993"/>
    </row>
    <row r="116" spans="1:11" ht="14.1" customHeight="1">
      <c r="A116" s="993"/>
      <c r="B116" s="993"/>
      <c r="C116" s="1009" t="s">
        <v>220</v>
      </c>
      <c r="D116" s="1010">
        <v>0</v>
      </c>
      <c r="E116" s="1010">
        <v>0</v>
      </c>
      <c r="F116" s="1010">
        <v>0</v>
      </c>
      <c r="G116" s="1010">
        <v>0</v>
      </c>
      <c r="H116" s="993"/>
      <c r="I116" s="993"/>
      <c r="J116" s="993"/>
      <c r="K116" s="993"/>
    </row>
    <row r="117" spans="1:11" ht="14.1" customHeight="1">
      <c r="A117" s="993"/>
      <c r="B117" s="993"/>
      <c r="C117" s="1009" t="s">
        <v>229</v>
      </c>
      <c r="D117" s="1010">
        <v>0</v>
      </c>
      <c r="E117" s="1010">
        <v>0</v>
      </c>
      <c r="F117" s="1010">
        <v>0</v>
      </c>
      <c r="G117" s="1010">
        <v>0</v>
      </c>
      <c r="H117" s="993"/>
      <c r="I117" s="993"/>
      <c r="J117" s="993"/>
      <c r="K117" s="993"/>
    </row>
    <row r="118" spans="1:11" ht="14.1" customHeight="1">
      <c r="A118" s="993"/>
      <c r="B118" s="993"/>
      <c r="C118" s="1009" t="s">
        <v>230</v>
      </c>
      <c r="D118" s="1010">
        <v>0</v>
      </c>
      <c r="E118" s="1010">
        <v>0</v>
      </c>
      <c r="F118" s="1010">
        <v>0</v>
      </c>
      <c r="G118" s="1010">
        <v>0</v>
      </c>
      <c r="H118" s="993"/>
      <c r="I118" s="993"/>
      <c r="J118" s="993"/>
      <c r="K118" s="993"/>
    </row>
    <row r="119" spans="1:11" ht="14.1" customHeight="1">
      <c r="A119" s="993"/>
      <c r="B119" s="993"/>
      <c r="C119" s="1009" t="s">
        <v>231</v>
      </c>
      <c r="D119" s="1010">
        <v>0</v>
      </c>
      <c r="E119" s="1010">
        <v>0</v>
      </c>
      <c r="F119" s="1010">
        <v>0</v>
      </c>
      <c r="G119" s="1010">
        <v>0</v>
      </c>
      <c r="H119" s="993"/>
      <c r="I119" s="993"/>
      <c r="J119" s="993"/>
      <c r="K119" s="993"/>
    </row>
    <row r="120" spans="1:11" ht="14.1" customHeight="1">
      <c r="A120" s="993"/>
      <c r="B120" s="993"/>
      <c r="C120" s="1009" t="s">
        <v>232</v>
      </c>
      <c r="D120" s="1010">
        <v>0</v>
      </c>
      <c r="E120" s="1010">
        <v>0</v>
      </c>
      <c r="F120" s="1010">
        <v>0</v>
      </c>
      <c r="G120" s="1010">
        <v>0</v>
      </c>
      <c r="H120" s="993"/>
      <c r="I120" s="993"/>
      <c r="J120" s="993"/>
      <c r="K120" s="993"/>
    </row>
    <row r="121" spans="1:11" ht="14.1" customHeight="1">
      <c r="A121" s="993"/>
      <c r="B121" s="993"/>
      <c r="C121" s="1009" t="s">
        <v>234</v>
      </c>
      <c r="D121" s="1010">
        <v>0</v>
      </c>
      <c r="E121" s="1010">
        <v>0</v>
      </c>
      <c r="F121" s="1010">
        <v>0</v>
      </c>
      <c r="G121" s="1010">
        <v>0</v>
      </c>
      <c r="H121" s="993"/>
      <c r="I121" s="993"/>
      <c r="J121" s="993"/>
      <c r="K121" s="993"/>
    </row>
    <row r="122" spans="1:11" ht="14.1" customHeight="1">
      <c r="A122" s="993"/>
      <c r="B122" s="993"/>
      <c r="C122" s="1009" t="s">
        <v>220</v>
      </c>
      <c r="D122" s="1010">
        <v>0</v>
      </c>
      <c r="E122" s="1010">
        <v>0</v>
      </c>
      <c r="F122" s="1010">
        <v>0</v>
      </c>
      <c r="G122" s="1010">
        <v>0</v>
      </c>
      <c r="H122" s="993"/>
      <c r="I122" s="993"/>
      <c r="J122" s="993"/>
      <c r="K122" s="993"/>
    </row>
    <row r="123" spans="1:11" ht="14.1" customHeight="1">
      <c r="A123" s="993"/>
      <c r="B123" s="993"/>
      <c r="C123" s="1009" t="s">
        <v>229</v>
      </c>
      <c r="D123" s="1010">
        <v>0</v>
      </c>
      <c r="E123" s="1010">
        <v>0</v>
      </c>
      <c r="F123" s="1010">
        <v>0</v>
      </c>
      <c r="G123" s="1010">
        <v>0</v>
      </c>
      <c r="H123" s="993"/>
      <c r="I123" s="993"/>
      <c r="J123" s="993"/>
      <c r="K123" s="993"/>
    </row>
    <row r="124" spans="1:11" ht="14.1" customHeight="1">
      <c r="A124" s="993"/>
      <c r="B124" s="993"/>
      <c r="C124" s="1009" t="s">
        <v>230</v>
      </c>
      <c r="D124" s="1010">
        <v>0</v>
      </c>
      <c r="E124" s="1010">
        <v>0</v>
      </c>
      <c r="F124" s="1010">
        <v>0</v>
      </c>
      <c r="G124" s="1010">
        <v>0</v>
      </c>
      <c r="H124" s="993"/>
      <c r="I124" s="993"/>
      <c r="J124" s="993"/>
      <c r="K124" s="993"/>
    </row>
    <row r="125" spans="1:11" ht="14.1" customHeight="1">
      <c r="A125" s="993"/>
      <c r="B125" s="993"/>
      <c r="C125" s="1009" t="s">
        <v>231</v>
      </c>
      <c r="D125" s="1010">
        <v>0</v>
      </c>
      <c r="E125" s="1010">
        <v>0</v>
      </c>
      <c r="F125" s="1010">
        <v>0</v>
      </c>
      <c r="G125" s="1010">
        <v>0</v>
      </c>
      <c r="H125" s="993"/>
      <c r="I125" s="993"/>
      <c r="J125" s="993"/>
      <c r="K125" s="993"/>
    </row>
    <row r="126" spans="1:11" ht="14.1" customHeight="1">
      <c r="A126" s="993"/>
      <c r="B126" s="993"/>
      <c r="C126" s="1009" t="s">
        <v>232</v>
      </c>
      <c r="D126" s="1010">
        <v>0</v>
      </c>
      <c r="E126" s="1010">
        <v>0</v>
      </c>
      <c r="F126" s="1010">
        <v>0</v>
      </c>
      <c r="G126" s="1010">
        <v>0</v>
      </c>
      <c r="H126" s="993"/>
      <c r="I126" s="993"/>
      <c r="J126" s="993"/>
      <c r="K126" s="993"/>
    </row>
    <row r="127" spans="1:11" ht="14.1" customHeight="1">
      <c r="A127" s="993"/>
      <c r="B127" s="993"/>
      <c r="C127" s="1009" t="s">
        <v>235</v>
      </c>
      <c r="D127" s="1010">
        <v>0</v>
      </c>
      <c r="E127" s="1010">
        <v>0</v>
      </c>
      <c r="F127" s="1010">
        <v>0</v>
      </c>
      <c r="G127" s="1010">
        <v>0</v>
      </c>
      <c r="H127" s="993"/>
      <c r="I127" s="993"/>
      <c r="J127" s="993"/>
      <c r="K127" s="993"/>
    </row>
    <row r="128" spans="1:11" ht="14.1" customHeight="1">
      <c r="A128" s="993"/>
      <c r="B128" s="993"/>
      <c r="C128" s="1009" t="s">
        <v>236</v>
      </c>
      <c r="D128" s="1010">
        <v>0</v>
      </c>
      <c r="E128" s="1010">
        <v>0</v>
      </c>
      <c r="F128" s="1010">
        <v>0</v>
      </c>
      <c r="G128" s="1010">
        <v>0</v>
      </c>
      <c r="H128" s="993"/>
      <c r="I128" s="993"/>
      <c r="J128" s="993"/>
      <c r="K128" s="993"/>
    </row>
    <row r="129" spans="1:11" ht="14.1" customHeight="1">
      <c r="A129" s="993"/>
      <c r="B129" s="993"/>
      <c r="C129" s="1011" t="s">
        <v>237</v>
      </c>
      <c r="D129" s="1010">
        <v>0</v>
      </c>
      <c r="E129" s="1010">
        <v>105100000</v>
      </c>
      <c r="F129" s="1010">
        <v>102100000</v>
      </c>
      <c r="G129" s="1010">
        <v>100422000</v>
      </c>
      <c r="H129" s="993"/>
      <c r="I129" s="993"/>
      <c r="J129" s="993"/>
      <c r="K129" s="993"/>
    </row>
    <row r="130" spans="1:11">
      <c r="A130" s="993"/>
      <c r="B130" s="993"/>
      <c r="C130" s="1003" t="s">
        <v>209</v>
      </c>
      <c r="D130" s="1659" t="s">
        <v>2374</v>
      </c>
      <c r="E130" s="1660"/>
      <c r="F130" s="1660"/>
      <c r="G130" s="1660"/>
      <c r="H130" s="993"/>
      <c r="I130" s="993"/>
      <c r="J130" s="993"/>
      <c r="K130" s="993"/>
    </row>
    <row r="131" spans="1:11" ht="27" customHeight="1">
      <c r="A131" s="993"/>
      <c r="B131" s="993"/>
      <c r="C131" s="1004" t="s">
        <v>211</v>
      </c>
      <c r="D131" s="1661" t="s">
        <v>2375</v>
      </c>
      <c r="E131" s="1662"/>
      <c r="F131" s="1662"/>
      <c r="G131" s="1662"/>
      <c r="H131" s="993"/>
      <c r="I131" s="993"/>
      <c r="J131" s="993"/>
      <c r="K131" s="993"/>
    </row>
    <row r="132" spans="1:11">
      <c r="A132" s="993"/>
      <c r="B132" s="993"/>
      <c r="C132" s="1004" t="s">
        <v>31</v>
      </c>
      <c r="D132" s="1661" t="s">
        <v>2376</v>
      </c>
      <c r="E132" s="1662"/>
      <c r="F132" s="1662"/>
      <c r="G132" s="1662"/>
      <c r="H132" s="993"/>
      <c r="I132" s="993"/>
      <c r="J132" s="993"/>
      <c r="K132" s="993"/>
    </row>
    <row r="133" spans="1:11" ht="15" customHeight="1">
      <c r="A133" s="993"/>
      <c r="B133" s="993"/>
      <c r="C133" s="1005"/>
      <c r="D133" s="1006">
        <v>2025</v>
      </c>
      <c r="E133" s="1006">
        <v>2026</v>
      </c>
      <c r="F133" s="1006">
        <v>2027</v>
      </c>
      <c r="G133" s="1006">
        <v>2028</v>
      </c>
      <c r="H133" s="993"/>
      <c r="I133" s="993"/>
      <c r="J133" s="993"/>
      <c r="K133" s="993"/>
    </row>
    <row r="134" spans="1:11" ht="15" customHeight="1">
      <c r="A134" s="993"/>
      <c r="B134" s="993"/>
      <c r="C134" s="1007"/>
      <c r="D134" s="1008" t="s">
        <v>13</v>
      </c>
      <c r="E134" s="1008" t="s">
        <v>14</v>
      </c>
      <c r="F134" s="1008" t="s">
        <v>14</v>
      </c>
      <c r="G134" s="1008" t="s">
        <v>14</v>
      </c>
      <c r="H134" s="993"/>
      <c r="I134" s="993"/>
      <c r="J134" s="993"/>
      <c r="K134" s="993"/>
    </row>
    <row r="135" spans="1:11" ht="14.1" customHeight="1">
      <c r="A135" s="993"/>
      <c r="B135" s="993"/>
      <c r="C135" s="997" t="s">
        <v>33</v>
      </c>
      <c r="D135" s="1001" t="s">
        <v>200</v>
      </c>
      <c r="E135" s="1001" t="s">
        <v>248</v>
      </c>
      <c r="F135" s="1001" t="s">
        <v>248</v>
      </c>
      <c r="G135" s="1001" t="s">
        <v>248</v>
      </c>
      <c r="H135" s="993"/>
      <c r="I135" s="993"/>
      <c r="J135" s="993"/>
      <c r="K135" s="993"/>
    </row>
    <row r="136" spans="1:11" ht="14.1" customHeight="1">
      <c r="A136" s="993"/>
      <c r="B136" s="993"/>
      <c r="C136" s="997" t="s">
        <v>214</v>
      </c>
      <c r="D136" s="1001" t="s">
        <v>2377</v>
      </c>
      <c r="E136" s="1001" t="s">
        <v>2378</v>
      </c>
      <c r="F136" s="1001" t="s">
        <v>2377</v>
      </c>
      <c r="G136" s="1001" t="s">
        <v>2377</v>
      </c>
      <c r="H136" s="993"/>
      <c r="I136" s="993"/>
      <c r="J136" s="993"/>
      <c r="K136" s="993"/>
    </row>
    <row r="137" spans="1:11" ht="14.1" customHeight="1">
      <c r="A137" s="993"/>
      <c r="B137" s="993"/>
      <c r="C137" s="997" t="s">
        <v>215</v>
      </c>
      <c r="D137" s="1001" t="s">
        <v>164</v>
      </c>
      <c r="E137" s="1001" t="s">
        <v>2378</v>
      </c>
      <c r="F137" s="1001" t="s">
        <v>2377</v>
      </c>
      <c r="G137" s="1001" t="s">
        <v>2377</v>
      </c>
      <c r="H137" s="993"/>
      <c r="I137" s="993"/>
      <c r="J137" s="993"/>
      <c r="K137" s="993"/>
    </row>
    <row r="138" spans="1:11" ht="14.1" customHeight="1">
      <c r="A138" s="993"/>
      <c r="B138" s="993"/>
      <c r="C138" s="997" t="s">
        <v>216</v>
      </c>
      <c r="D138" s="1001" t="s">
        <v>200</v>
      </c>
      <c r="E138" s="1001" t="s">
        <v>200</v>
      </c>
      <c r="F138" s="1001" t="s">
        <v>164</v>
      </c>
      <c r="G138" s="1001" t="s">
        <v>164</v>
      </c>
      <c r="H138" s="993"/>
      <c r="I138" s="993"/>
      <c r="J138" s="993"/>
      <c r="K138" s="993"/>
    </row>
    <row r="139" spans="1:11" ht="14.1" customHeight="1">
      <c r="A139" s="993"/>
      <c r="B139" s="993"/>
      <c r="C139" s="997" t="s">
        <v>217</v>
      </c>
      <c r="D139" s="1001" t="s">
        <v>200</v>
      </c>
      <c r="E139" s="1001" t="s">
        <v>2379</v>
      </c>
      <c r="F139" s="1001" t="s">
        <v>2380</v>
      </c>
      <c r="G139" s="1001" t="s">
        <v>164</v>
      </c>
      <c r="H139" s="993"/>
      <c r="I139" s="993"/>
      <c r="J139" s="993"/>
      <c r="K139" s="993"/>
    </row>
    <row r="140" spans="1:11" ht="14.1" customHeight="1">
      <c r="A140" s="993"/>
      <c r="B140" s="993"/>
      <c r="C140" s="997" t="s">
        <v>39</v>
      </c>
      <c r="D140" s="1001" t="s">
        <v>200</v>
      </c>
      <c r="E140" s="1001" t="s">
        <v>200</v>
      </c>
      <c r="F140" s="1001" t="s">
        <v>2380</v>
      </c>
      <c r="G140" s="1001" t="s">
        <v>164</v>
      </c>
      <c r="H140" s="993"/>
      <c r="I140" s="993"/>
      <c r="J140" s="993"/>
      <c r="K140" s="993"/>
    </row>
    <row r="141" spans="1:11" ht="14.1" customHeight="1">
      <c r="A141" s="993"/>
      <c r="B141" s="993"/>
      <c r="C141" s="1663" t="s">
        <v>218</v>
      </c>
      <c r="D141" s="1664"/>
      <c r="E141" s="1664"/>
      <c r="F141" s="1664"/>
      <c r="G141" s="1664"/>
      <c r="H141" s="993"/>
      <c r="I141" s="993"/>
      <c r="J141" s="993"/>
      <c r="K141" s="993"/>
    </row>
    <row r="142" spans="1:11" ht="14.1" customHeight="1">
      <c r="A142" s="993"/>
      <c r="B142" s="993"/>
      <c r="C142" s="1005"/>
      <c r="D142" s="1006">
        <v>2025</v>
      </c>
      <c r="E142" s="1006">
        <v>2026</v>
      </c>
      <c r="F142" s="1006">
        <v>2027</v>
      </c>
      <c r="G142" s="1006">
        <v>2028</v>
      </c>
      <c r="H142" s="993"/>
      <c r="I142" s="993"/>
      <c r="J142" s="993"/>
      <c r="K142" s="993"/>
    </row>
    <row r="143" spans="1:11" ht="14.1" customHeight="1">
      <c r="A143" s="993"/>
      <c r="B143" s="993"/>
      <c r="C143" s="1007"/>
      <c r="D143" s="1008" t="s">
        <v>13</v>
      </c>
      <c r="E143" s="1008" t="s">
        <v>14</v>
      </c>
      <c r="F143" s="1008" t="s">
        <v>14</v>
      </c>
      <c r="G143" s="1008" t="s">
        <v>14</v>
      </c>
      <c r="H143" s="993"/>
      <c r="I143" s="993"/>
      <c r="J143" s="993"/>
      <c r="K143" s="993"/>
    </row>
    <row r="144" spans="1:11" ht="14.1" customHeight="1">
      <c r="A144" s="993"/>
      <c r="B144" s="993"/>
      <c r="C144" s="1009" t="s">
        <v>219</v>
      </c>
      <c r="D144" s="1010">
        <v>0</v>
      </c>
      <c r="E144" s="1010">
        <v>0</v>
      </c>
      <c r="F144" s="1010">
        <v>0</v>
      </c>
      <c r="G144" s="1010">
        <v>0</v>
      </c>
      <c r="H144" s="993"/>
      <c r="I144" s="993"/>
      <c r="J144" s="993"/>
      <c r="K144" s="993"/>
    </row>
    <row r="145" spans="1:11" ht="14.1" customHeight="1">
      <c r="A145" s="993"/>
      <c r="B145" s="993"/>
      <c r="C145" s="1009" t="s">
        <v>220</v>
      </c>
      <c r="D145" s="1010">
        <v>0</v>
      </c>
      <c r="E145" s="1010">
        <v>0</v>
      </c>
      <c r="F145" s="1010">
        <v>0</v>
      </c>
      <c r="G145" s="1010">
        <v>0</v>
      </c>
      <c r="H145" s="993"/>
      <c r="I145" s="993"/>
      <c r="J145" s="993"/>
      <c r="K145" s="993"/>
    </row>
    <row r="146" spans="1:11" ht="14.1" customHeight="1">
      <c r="A146" s="993"/>
      <c r="B146" s="993"/>
      <c r="C146" s="1009" t="s">
        <v>221</v>
      </c>
      <c r="D146" s="1010">
        <v>0</v>
      </c>
      <c r="E146" s="1010">
        <v>0</v>
      </c>
      <c r="F146" s="1010">
        <v>0</v>
      </c>
      <c r="G146" s="1010">
        <v>0</v>
      </c>
      <c r="H146" s="993"/>
      <c r="I146" s="993"/>
      <c r="J146" s="993"/>
      <c r="K146" s="993"/>
    </row>
    <row r="147" spans="1:11" ht="14.1" customHeight="1">
      <c r="A147" s="993"/>
      <c r="B147" s="993"/>
      <c r="C147" s="1009" t="s">
        <v>222</v>
      </c>
      <c r="D147" s="1010">
        <v>0</v>
      </c>
      <c r="E147" s="1010">
        <v>0</v>
      </c>
      <c r="F147" s="1010">
        <v>0</v>
      </c>
      <c r="G147" s="1010">
        <v>0</v>
      </c>
      <c r="H147" s="993"/>
      <c r="I147" s="993"/>
      <c r="J147" s="993"/>
      <c r="K147" s="993"/>
    </row>
    <row r="148" spans="1:11" ht="14.1" customHeight="1">
      <c r="A148" s="993"/>
      <c r="B148" s="993"/>
      <c r="C148" s="1009" t="s">
        <v>220</v>
      </c>
      <c r="D148" s="1010">
        <v>0</v>
      </c>
      <c r="E148" s="1010">
        <v>0</v>
      </c>
      <c r="F148" s="1010">
        <v>0</v>
      </c>
      <c r="G148" s="1010">
        <v>0</v>
      </c>
      <c r="H148" s="993"/>
      <c r="I148" s="993"/>
      <c r="J148" s="993"/>
      <c r="K148" s="993"/>
    </row>
    <row r="149" spans="1:11" ht="14.1" customHeight="1">
      <c r="A149" s="993"/>
      <c r="B149" s="993"/>
      <c r="C149" s="1009" t="s">
        <v>221</v>
      </c>
      <c r="D149" s="1010">
        <v>0</v>
      </c>
      <c r="E149" s="1010">
        <v>0</v>
      </c>
      <c r="F149" s="1010">
        <v>0</v>
      </c>
      <c r="G149" s="1010">
        <v>0</v>
      </c>
      <c r="H149" s="993"/>
      <c r="I149" s="993"/>
      <c r="J149" s="993"/>
      <c r="K149" s="993"/>
    </row>
    <row r="150" spans="1:11" ht="14.1" customHeight="1">
      <c r="A150" s="993"/>
      <c r="B150" s="993"/>
      <c r="C150" s="1009" t="s">
        <v>223</v>
      </c>
      <c r="D150" s="1010">
        <v>0</v>
      </c>
      <c r="E150" s="1010">
        <v>0</v>
      </c>
      <c r="F150" s="1010">
        <v>0</v>
      </c>
      <c r="G150" s="1010">
        <v>0</v>
      </c>
      <c r="H150" s="993"/>
      <c r="I150" s="993"/>
      <c r="J150" s="993"/>
      <c r="K150" s="993"/>
    </row>
    <row r="151" spans="1:11" ht="14.1" customHeight="1">
      <c r="A151" s="993"/>
      <c r="B151" s="993"/>
      <c r="C151" s="1009" t="s">
        <v>220</v>
      </c>
      <c r="D151" s="1010">
        <v>0</v>
      </c>
      <c r="E151" s="1010">
        <v>0</v>
      </c>
      <c r="F151" s="1010">
        <v>0</v>
      </c>
      <c r="G151" s="1010">
        <v>0</v>
      </c>
      <c r="H151" s="993"/>
      <c r="I151" s="993"/>
      <c r="J151" s="993"/>
      <c r="K151" s="993"/>
    </row>
    <row r="152" spans="1:11" ht="14.1" customHeight="1">
      <c r="A152" s="993"/>
      <c r="B152" s="993"/>
      <c r="C152" s="1009" t="s">
        <v>221</v>
      </c>
      <c r="D152" s="1010">
        <v>0</v>
      </c>
      <c r="E152" s="1010">
        <v>0</v>
      </c>
      <c r="F152" s="1010">
        <v>0</v>
      </c>
      <c r="G152" s="1010">
        <v>0</v>
      </c>
      <c r="H152" s="993"/>
      <c r="I152" s="993"/>
      <c r="J152" s="993"/>
      <c r="K152" s="993"/>
    </row>
    <row r="153" spans="1:11" ht="14.1" customHeight="1">
      <c r="A153" s="993"/>
      <c r="B153" s="993"/>
      <c r="C153" s="1009" t="s">
        <v>224</v>
      </c>
      <c r="D153" s="1010">
        <v>0</v>
      </c>
      <c r="E153" s="1010">
        <v>0</v>
      </c>
      <c r="F153" s="1010">
        <v>0</v>
      </c>
      <c r="G153" s="1010">
        <v>0</v>
      </c>
      <c r="H153" s="993"/>
      <c r="I153" s="993"/>
      <c r="J153" s="993"/>
      <c r="K153" s="993"/>
    </row>
    <row r="154" spans="1:11" ht="14.1" customHeight="1">
      <c r="A154" s="993"/>
      <c r="B154" s="993"/>
      <c r="C154" s="1009" t="s">
        <v>220</v>
      </c>
      <c r="D154" s="1010">
        <v>0</v>
      </c>
      <c r="E154" s="1010">
        <v>0</v>
      </c>
      <c r="F154" s="1010">
        <v>0</v>
      </c>
      <c r="G154" s="1010">
        <v>0</v>
      </c>
      <c r="H154" s="993"/>
      <c r="I154" s="993"/>
      <c r="J154" s="993"/>
      <c r="K154" s="993"/>
    </row>
    <row r="155" spans="1:11" ht="14.1" customHeight="1">
      <c r="A155" s="993"/>
      <c r="B155" s="993"/>
      <c r="C155" s="1009" t="s">
        <v>221</v>
      </c>
      <c r="D155" s="1010">
        <v>0</v>
      </c>
      <c r="E155" s="1010">
        <v>0</v>
      </c>
      <c r="F155" s="1010">
        <v>0</v>
      </c>
      <c r="G155" s="1010">
        <v>0</v>
      </c>
      <c r="H155" s="993"/>
      <c r="I155" s="993"/>
      <c r="J155" s="993"/>
      <c r="K155" s="993"/>
    </row>
    <row r="156" spans="1:11" ht="14.1" customHeight="1">
      <c r="A156" s="993"/>
      <c r="B156" s="993"/>
      <c r="C156" s="1009" t="s">
        <v>225</v>
      </c>
      <c r="D156" s="1010">
        <v>0</v>
      </c>
      <c r="E156" s="1010">
        <v>0</v>
      </c>
      <c r="F156" s="1010">
        <v>0</v>
      </c>
      <c r="G156" s="1010">
        <v>0</v>
      </c>
      <c r="H156" s="993"/>
      <c r="I156" s="993"/>
      <c r="J156" s="993"/>
      <c r="K156" s="993"/>
    </row>
    <row r="157" spans="1:11" ht="14.1" customHeight="1">
      <c r="A157" s="993"/>
      <c r="B157" s="993"/>
      <c r="C157" s="1009" t="s">
        <v>220</v>
      </c>
      <c r="D157" s="1010">
        <v>0</v>
      </c>
      <c r="E157" s="1010">
        <v>0</v>
      </c>
      <c r="F157" s="1010">
        <v>0</v>
      </c>
      <c r="G157" s="1010">
        <v>0</v>
      </c>
      <c r="H157" s="993"/>
      <c r="I157" s="993"/>
      <c r="J157" s="993"/>
      <c r="K157" s="993"/>
    </row>
    <row r="158" spans="1:11" ht="14.1" customHeight="1">
      <c r="A158" s="993"/>
      <c r="B158" s="993"/>
      <c r="C158" s="1009" t="s">
        <v>221</v>
      </c>
      <c r="D158" s="1010">
        <v>0</v>
      </c>
      <c r="E158" s="1010">
        <v>0</v>
      </c>
      <c r="F158" s="1010">
        <v>0</v>
      </c>
      <c r="G158" s="1010">
        <v>0</v>
      </c>
      <c r="H158" s="993"/>
      <c r="I158" s="993"/>
      <c r="J158" s="993"/>
      <c r="K158" s="993"/>
    </row>
    <row r="159" spans="1:11" ht="14.1" customHeight="1">
      <c r="A159" s="993"/>
      <c r="B159" s="993"/>
      <c r="C159" s="1009" t="s">
        <v>226</v>
      </c>
      <c r="D159" s="1010">
        <v>0</v>
      </c>
      <c r="E159" s="1010">
        <v>33000000</v>
      </c>
      <c r="F159" s="1010">
        <v>38000000</v>
      </c>
      <c r="G159" s="1010">
        <v>38000000</v>
      </c>
      <c r="H159" s="993"/>
      <c r="I159" s="993"/>
      <c r="J159" s="993"/>
      <c r="K159" s="993"/>
    </row>
    <row r="160" spans="1:11" ht="14.1" customHeight="1">
      <c r="A160" s="993"/>
      <c r="B160" s="993"/>
      <c r="C160" s="1009" t="s">
        <v>220</v>
      </c>
      <c r="D160" s="1010">
        <v>0</v>
      </c>
      <c r="E160" s="1010">
        <v>33000000</v>
      </c>
      <c r="F160" s="1010">
        <v>38000000</v>
      </c>
      <c r="G160" s="1010">
        <v>38000000</v>
      </c>
      <c r="H160" s="993"/>
      <c r="I160" s="993"/>
      <c r="J160" s="993"/>
      <c r="K160" s="993"/>
    </row>
    <row r="161" spans="1:11" ht="14.1" customHeight="1">
      <c r="A161" s="993"/>
      <c r="B161" s="993"/>
      <c r="C161" s="1009" t="s">
        <v>221</v>
      </c>
      <c r="D161" s="1010">
        <v>0</v>
      </c>
      <c r="E161" s="1010">
        <v>0</v>
      </c>
      <c r="F161" s="1010">
        <v>0</v>
      </c>
      <c r="G161" s="1010">
        <v>0</v>
      </c>
      <c r="H161" s="993"/>
      <c r="I161" s="993"/>
      <c r="J161" s="993"/>
      <c r="K161" s="993"/>
    </row>
    <row r="162" spans="1:11" ht="14.1" customHeight="1">
      <c r="A162" s="993"/>
      <c r="B162" s="993"/>
      <c r="C162" s="1009" t="s">
        <v>227</v>
      </c>
      <c r="D162" s="1010">
        <v>0</v>
      </c>
      <c r="E162" s="1010">
        <v>0</v>
      </c>
      <c r="F162" s="1010">
        <v>0</v>
      </c>
      <c r="G162" s="1010">
        <v>0</v>
      </c>
      <c r="H162" s="993"/>
      <c r="I162" s="993"/>
      <c r="J162" s="993"/>
      <c r="K162" s="993"/>
    </row>
    <row r="163" spans="1:11" ht="14.1" customHeight="1">
      <c r="A163" s="993"/>
      <c r="B163" s="993"/>
      <c r="C163" s="1009" t="s">
        <v>220</v>
      </c>
      <c r="D163" s="1010">
        <v>0</v>
      </c>
      <c r="E163" s="1010">
        <v>0</v>
      </c>
      <c r="F163" s="1010">
        <v>0</v>
      </c>
      <c r="G163" s="1010">
        <v>0</v>
      </c>
      <c r="H163" s="993"/>
      <c r="I163" s="993"/>
      <c r="J163" s="993"/>
      <c r="K163" s="993"/>
    </row>
    <row r="164" spans="1:11" ht="14.1" customHeight="1">
      <c r="A164" s="993"/>
      <c r="B164" s="993"/>
      <c r="C164" s="1009" t="s">
        <v>221</v>
      </c>
      <c r="D164" s="1010">
        <v>0</v>
      </c>
      <c r="E164" s="1010">
        <v>0</v>
      </c>
      <c r="F164" s="1010">
        <v>0</v>
      </c>
      <c r="G164" s="1010">
        <v>0</v>
      </c>
      <c r="H164" s="993"/>
      <c r="I164" s="993"/>
      <c r="J164" s="993"/>
      <c r="K164" s="993"/>
    </row>
    <row r="165" spans="1:11" ht="14.1" customHeight="1">
      <c r="A165" s="993"/>
      <c r="B165" s="993"/>
      <c r="C165" s="1009" t="s">
        <v>228</v>
      </c>
      <c r="D165" s="1010">
        <v>0</v>
      </c>
      <c r="E165" s="1010">
        <v>0</v>
      </c>
      <c r="F165" s="1010">
        <v>0</v>
      </c>
      <c r="G165" s="1010">
        <v>0</v>
      </c>
      <c r="H165" s="993"/>
      <c r="I165" s="993"/>
      <c r="J165" s="993"/>
      <c r="K165" s="993"/>
    </row>
    <row r="166" spans="1:11" ht="14.1" customHeight="1">
      <c r="A166" s="993"/>
      <c r="B166" s="993"/>
      <c r="C166" s="1009" t="s">
        <v>220</v>
      </c>
      <c r="D166" s="1010">
        <v>0</v>
      </c>
      <c r="E166" s="1010">
        <v>0</v>
      </c>
      <c r="F166" s="1010">
        <v>0</v>
      </c>
      <c r="G166" s="1010">
        <v>0</v>
      </c>
      <c r="H166" s="993"/>
      <c r="I166" s="993"/>
      <c r="J166" s="993"/>
      <c r="K166" s="993"/>
    </row>
    <row r="167" spans="1:11" ht="14.1" customHeight="1">
      <c r="A167" s="993"/>
      <c r="B167" s="993"/>
      <c r="C167" s="1009" t="s">
        <v>229</v>
      </c>
      <c r="D167" s="1010">
        <v>0</v>
      </c>
      <c r="E167" s="1010">
        <v>0</v>
      </c>
      <c r="F167" s="1010">
        <v>0</v>
      </c>
      <c r="G167" s="1010">
        <v>0</v>
      </c>
      <c r="H167" s="993"/>
      <c r="I167" s="993"/>
      <c r="J167" s="993"/>
      <c r="K167" s="993"/>
    </row>
    <row r="168" spans="1:11" ht="14.1" customHeight="1">
      <c r="A168" s="993"/>
      <c r="B168" s="993"/>
      <c r="C168" s="1009" t="s">
        <v>230</v>
      </c>
      <c r="D168" s="1010">
        <v>0</v>
      </c>
      <c r="E168" s="1010">
        <v>0</v>
      </c>
      <c r="F168" s="1010">
        <v>0</v>
      </c>
      <c r="G168" s="1010">
        <v>0</v>
      </c>
      <c r="H168" s="993"/>
      <c r="I168" s="993"/>
      <c r="J168" s="993"/>
      <c r="K168" s="993"/>
    </row>
    <row r="169" spans="1:11" ht="14.1" customHeight="1">
      <c r="A169" s="993"/>
      <c r="B169" s="993"/>
      <c r="C169" s="1009" t="s">
        <v>231</v>
      </c>
      <c r="D169" s="1010">
        <v>0</v>
      </c>
      <c r="E169" s="1010">
        <v>0</v>
      </c>
      <c r="F169" s="1010">
        <v>0</v>
      </c>
      <c r="G169" s="1010">
        <v>0</v>
      </c>
      <c r="H169" s="993"/>
      <c r="I169" s="993"/>
      <c r="J169" s="993"/>
      <c r="K169" s="993"/>
    </row>
    <row r="170" spans="1:11" ht="14.1" customHeight="1">
      <c r="A170" s="993"/>
      <c r="B170" s="993"/>
      <c r="C170" s="1009" t="s">
        <v>232</v>
      </c>
      <c r="D170" s="1010">
        <v>0</v>
      </c>
      <c r="E170" s="1010">
        <v>0</v>
      </c>
      <c r="F170" s="1010">
        <v>0</v>
      </c>
      <c r="G170" s="1010">
        <v>0</v>
      </c>
      <c r="H170" s="993"/>
      <c r="I170" s="993"/>
      <c r="J170" s="993"/>
      <c r="K170" s="993"/>
    </row>
    <row r="171" spans="1:11" ht="14.1" customHeight="1">
      <c r="A171" s="993"/>
      <c r="B171" s="993"/>
      <c r="C171" s="1009" t="s">
        <v>233</v>
      </c>
      <c r="D171" s="1010">
        <v>0</v>
      </c>
      <c r="E171" s="1010">
        <v>0</v>
      </c>
      <c r="F171" s="1010">
        <v>0</v>
      </c>
      <c r="G171" s="1010">
        <v>0</v>
      </c>
      <c r="H171" s="993"/>
      <c r="I171" s="993"/>
      <c r="J171" s="993"/>
      <c r="K171" s="993"/>
    </row>
    <row r="172" spans="1:11" ht="14.1" customHeight="1">
      <c r="A172" s="993"/>
      <c r="B172" s="993"/>
      <c r="C172" s="1009" t="s">
        <v>220</v>
      </c>
      <c r="D172" s="1010">
        <v>0</v>
      </c>
      <c r="E172" s="1010">
        <v>0</v>
      </c>
      <c r="F172" s="1010">
        <v>0</v>
      </c>
      <c r="G172" s="1010">
        <v>0</v>
      </c>
      <c r="H172" s="993"/>
      <c r="I172" s="993"/>
      <c r="J172" s="993"/>
      <c r="K172" s="993"/>
    </row>
    <row r="173" spans="1:11" ht="14.1" customHeight="1">
      <c r="A173" s="993"/>
      <c r="B173" s="993"/>
      <c r="C173" s="1009" t="s">
        <v>229</v>
      </c>
      <c r="D173" s="1010">
        <v>0</v>
      </c>
      <c r="E173" s="1010">
        <v>0</v>
      </c>
      <c r="F173" s="1010">
        <v>0</v>
      </c>
      <c r="G173" s="1010">
        <v>0</v>
      </c>
      <c r="H173" s="993"/>
      <c r="I173" s="993"/>
      <c r="J173" s="993"/>
      <c r="K173" s="993"/>
    </row>
    <row r="174" spans="1:11" ht="14.1" customHeight="1">
      <c r="A174" s="993"/>
      <c r="B174" s="993"/>
      <c r="C174" s="1009" t="s">
        <v>230</v>
      </c>
      <c r="D174" s="1010">
        <v>0</v>
      </c>
      <c r="E174" s="1010">
        <v>0</v>
      </c>
      <c r="F174" s="1010">
        <v>0</v>
      </c>
      <c r="G174" s="1010">
        <v>0</v>
      </c>
      <c r="H174" s="993"/>
      <c r="I174" s="993"/>
      <c r="J174" s="993"/>
      <c r="K174" s="993"/>
    </row>
    <row r="175" spans="1:11" ht="14.1" customHeight="1">
      <c r="A175" s="993"/>
      <c r="B175" s="993"/>
      <c r="C175" s="1009" t="s">
        <v>231</v>
      </c>
      <c r="D175" s="1010">
        <v>0</v>
      </c>
      <c r="E175" s="1010">
        <v>0</v>
      </c>
      <c r="F175" s="1010">
        <v>0</v>
      </c>
      <c r="G175" s="1010">
        <v>0</v>
      </c>
      <c r="H175" s="993"/>
      <c r="I175" s="993"/>
      <c r="J175" s="993"/>
      <c r="K175" s="993"/>
    </row>
    <row r="176" spans="1:11" ht="14.1" customHeight="1">
      <c r="A176" s="993"/>
      <c r="B176" s="993"/>
      <c r="C176" s="1009" t="s">
        <v>232</v>
      </c>
      <c r="D176" s="1010">
        <v>0</v>
      </c>
      <c r="E176" s="1010">
        <v>0</v>
      </c>
      <c r="F176" s="1010">
        <v>0</v>
      </c>
      <c r="G176" s="1010">
        <v>0</v>
      </c>
      <c r="H176" s="993"/>
      <c r="I176" s="993"/>
      <c r="J176" s="993"/>
      <c r="K176" s="993"/>
    </row>
    <row r="177" spans="1:11" ht="14.1" customHeight="1">
      <c r="A177" s="993"/>
      <c r="B177" s="993"/>
      <c r="C177" s="1009" t="s">
        <v>234</v>
      </c>
      <c r="D177" s="1010">
        <v>0</v>
      </c>
      <c r="E177" s="1010">
        <v>0</v>
      </c>
      <c r="F177" s="1010">
        <v>0</v>
      </c>
      <c r="G177" s="1010">
        <v>0</v>
      </c>
      <c r="H177" s="993"/>
      <c r="I177" s="993"/>
      <c r="J177" s="993"/>
      <c r="K177" s="993"/>
    </row>
    <row r="178" spans="1:11" ht="14.1" customHeight="1">
      <c r="A178" s="993"/>
      <c r="B178" s="993"/>
      <c r="C178" s="1009" t="s">
        <v>220</v>
      </c>
      <c r="D178" s="1010">
        <v>0</v>
      </c>
      <c r="E178" s="1010">
        <v>0</v>
      </c>
      <c r="F178" s="1010">
        <v>0</v>
      </c>
      <c r="G178" s="1010">
        <v>0</v>
      </c>
      <c r="H178" s="993"/>
      <c r="I178" s="993"/>
      <c r="J178" s="993"/>
      <c r="K178" s="993"/>
    </row>
    <row r="179" spans="1:11" ht="14.1" customHeight="1">
      <c r="A179" s="993"/>
      <c r="B179" s="993"/>
      <c r="C179" s="1009" t="s">
        <v>229</v>
      </c>
      <c r="D179" s="1010">
        <v>0</v>
      </c>
      <c r="E179" s="1010">
        <v>0</v>
      </c>
      <c r="F179" s="1010">
        <v>0</v>
      </c>
      <c r="G179" s="1010">
        <v>0</v>
      </c>
      <c r="H179" s="993"/>
      <c r="I179" s="993"/>
      <c r="J179" s="993"/>
      <c r="K179" s="993"/>
    </row>
    <row r="180" spans="1:11" ht="14.1" customHeight="1">
      <c r="A180" s="993"/>
      <c r="B180" s="993"/>
      <c r="C180" s="1009" t="s">
        <v>230</v>
      </c>
      <c r="D180" s="1010">
        <v>0</v>
      </c>
      <c r="E180" s="1010">
        <v>0</v>
      </c>
      <c r="F180" s="1010">
        <v>0</v>
      </c>
      <c r="G180" s="1010">
        <v>0</v>
      </c>
      <c r="H180" s="993"/>
      <c r="I180" s="993"/>
      <c r="J180" s="993"/>
      <c r="K180" s="993"/>
    </row>
    <row r="181" spans="1:11" ht="14.1" customHeight="1">
      <c r="A181" s="993"/>
      <c r="B181" s="993"/>
      <c r="C181" s="1009" t="s">
        <v>231</v>
      </c>
      <c r="D181" s="1010">
        <v>0</v>
      </c>
      <c r="E181" s="1010">
        <v>0</v>
      </c>
      <c r="F181" s="1010">
        <v>0</v>
      </c>
      <c r="G181" s="1010">
        <v>0</v>
      </c>
      <c r="H181" s="993"/>
      <c r="I181" s="993"/>
      <c r="J181" s="993"/>
      <c r="K181" s="993"/>
    </row>
    <row r="182" spans="1:11" ht="14.1" customHeight="1">
      <c r="A182" s="993"/>
      <c r="B182" s="993"/>
      <c r="C182" s="1009" t="s">
        <v>232</v>
      </c>
      <c r="D182" s="1010">
        <v>0</v>
      </c>
      <c r="E182" s="1010">
        <v>0</v>
      </c>
      <c r="F182" s="1010">
        <v>0</v>
      </c>
      <c r="G182" s="1010">
        <v>0</v>
      </c>
      <c r="H182" s="993"/>
      <c r="I182" s="993"/>
      <c r="J182" s="993"/>
      <c r="K182" s="993"/>
    </row>
    <row r="183" spans="1:11" ht="14.1" customHeight="1">
      <c r="A183" s="993"/>
      <c r="B183" s="993"/>
      <c r="C183" s="1009" t="s">
        <v>235</v>
      </c>
      <c r="D183" s="1010">
        <v>0</v>
      </c>
      <c r="E183" s="1010">
        <v>0</v>
      </c>
      <c r="F183" s="1010">
        <v>0</v>
      </c>
      <c r="G183" s="1010">
        <v>0</v>
      </c>
      <c r="H183" s="993"/>
      <c r="I183" s="993"/>
      <c r="J183" s="993"/>
      <c r="K183" s="993"/>
    </row>
    <row r="184" spans="1:11" ht="14.1" customHeight="1">
      <c r="A184" s="993"/>
      <c r="B184" s="993"/>
      <c r="C184" s="1009" t="s">
        <v>236</v>
      </c>
      <c r="D184" s="1010">
        <v>0</v>
      </c>
      <c r="E184" s="1010">
        <v>0</v>
      </c>
      <c r="F184" s="1010">
        <v>0</v>
      </c>
      <c r="G184" s="1010">
        <v>0</v>
      </c>
      <c r="H184" s="993"/>
      <c r="I184" s="993"/>
      <c r="J184" s="993"/>
      <c r="K184" s="993"/>
    </row>
    <row r="185" spans="1:11" ht="14.1" customHeight="1">
      <c r="A185" s="993"/>
      <c r="B185" s="993"/>
      <c r="C185" s="1011" t="s">
        <v>237</v>
      </c>
      <c r="D185" s="1010">
        <v>0</v>
      </c>
      <c r="E185" s="1010">
        <v>33000000</v>
      </c>
      <c r="F185" s="1010">
        <v>38000000</v>
      </c>
      <c r="G185" s="1010">
        <v>38000000</v>
      </c>
      <c r="H185" s="993"/>
      <c r="I185" s="993"/>
      <c r="J185" s="993"/>
      <c r="K185" s="993"/>
    </row>
    <row r="186" spans="1:11" ht="14.1" customHeight="1">
      <c r="A186" s="993"/>
      <c r="B186" s="993"/>
      <c r="C186" s="1643" t="s">
        <v>51</v>
      </c>
      <c r="D186" s="1644"/>
      <c r="E186" s="1644"/>
      <c r="F186" s="1644"/>
      <c r="G186" s="1644"/>
      <c r="H186" s="993"/>
      <c r="I186" s="993"/>
      <c r="J186" s="993"/>
      <c r="K186" s="993"/>
    </row>
    <row r="187" spans="1:11" ht="14.1" customHeight="1">
      <c r="A187" s="993"/>
      <c r="B187" s="993"/>
      <c r="C187" s="1002" t="s">
        <v>2381</v>
      </c>
      <c r="D187" s="1643" t="s">
        <v>2013</v>
      </c>
      <c r="E187" s="1644"/>
      <c r="F187" s="1644"/>
      <c r="G187" s="1644"/>
      <c r="H187" s="993"/>
      <c r="I187" s="993"/>
      <c r="J187" s="993"/>
      <c r="K187" s="993"/>
    </row>
    <row r="188" spans="1:11" ht="14.1" customHeight="1">
      <c r="A188" s="993"/>
      <c r="B188" s="993"/>
      <c r="C188" s="1003" t="s">
        <v>209</v>
      </c>
      <c r="D188" s="1659" t="s">
        <v>2382</v>
      </c>
      <c r="E188" s="1660"/>
      <c r="F188" s="1660"/>
      <c r="G188" s="1660"/>
      <c r="H188" s="993"/>
      <c r="I188" s="993"/>
      <c r="J188" s="993"/>
      <c r="K188" s="993"/>
    </row>
    <row r="189" spans="1:11" ht="14.1" customHeight="1">
      <c r="A189" s="993"/>
      <c r="B189" s="993"/>
      <c r="C189" s="1004" t="s">
        <v>211</v>
      </c>
      <c r="D189" s="1661" t="s">
        <v>2383</v>
      </c>
      <c r="E189" s="1662"/>
      <c r="F189" s="1662"/>
      <c r="G189" s="1662"/>
      <c r="H189" s="993"/>
      <c r="I189" s="993"/>
      <c r="J189" s="993"/>
      <c r="K189" s="993"/>
    </row>
    <row r="190" spans="1:11" ht="14.1" customHeight="1">
      <c r="A190" s="993"/>
      <c r="B190" s="993"/>
      <c r="C190" s="1004" t="s">
        <v>31</v>
      </c>
      <c r="D190" s="1661" t="s">
        <v>2252</v>
      </c>
      <c r="E190" s="1662"/>
      <c r="F190" s="1662"/>
      <c r="G190" s="1662"/>
      <c r="H190" s="993"/>
      <c r="I190" s="993"/>
      <c r="J190" s="993"/>
      <c r="K190" s="993"/>
    </row>
    <row r="191" spans="1:11" ht="15" customHeight="1">
      <c r="A191" s="993"/>
      <c r="B191" s="993"/>
      <c r="C191" s="1005"/>
      <c r="D191" s="1006">
        <v>2025</v>
      </c>
      <c r="E191" s="1006">
        <v>2026</v>
      </c>
      <c r="F191" s="1006">
        <v>2027</v>
      </c>
      <c r="G191" s="1006">
        <v>2028</v>
      </c>
      <c r="H191" s="993"/>
      <c r="I191" s="993"/>
      <c r="J191" s="993"/>
      <c r="K191" s="993"/>
    </row>
    <row r="192" spans="1:11" ht="15" customHeight="1">
      <c r="A192" s="993"/>
      <c r="B192" s="993"/>
      <c r="C192" s="1007"/>
      <c r="D192" s="1008" t="s">
        <v>13</v>
      </c>
      <c r="E192" s="1008" t="s">
        <v>14</v>
      </c>
      <c r="F192" s="1008" t="s">
        <v>14</v>
      </c>
      <c r="G192" s="1008" t="s">
        <v>14</v>
      </c>
      <c r="H192" s="993"/>
      <c r="I192" s="993"/>
      <c r="J192" s="993"/>
      <c r="K192" s="993"/>
    </row>
    <row r="193" spans="1:11" ht="14.1" customHeight="1">
      <c r="A193" s="993"/>
      <c r="B193" s="993"/>
      <c r="C193" s="997" t="s">
        <v>33</v>
      </c>
      <c r="D193" s="1001" t="s">
        <v>200</v>
      </c>
      <c r="E193" s="1001" t="s">
        <v>994</v>
      </c>
      <c r="F193" s="1001" t="s">
        <v>994</v>
      </c>
      <c r="G193" s="1001" t="s">
        <v>994</v>
      </c>
      <c r="H193" s="993"/>
      <c r="I193" s="993"/>
      <c r="J193" s="993"/>
      <c r="K193" s="993"/>
    </row>
    <row r="194" spans="1:11" ht="14.1" customHeight="1">
      <c r="A194" s="993"/>
      <c r="B194" s="993"/>
      <c r="C194" s="997" t="s">
        <v>214</v>
      </c>
      <c r="D194" s="1001" t="s">
        <v>164</v>
      </c>
      <c r="E194" s="1001" t="s">
        <v>1379</v>
      </c>
      <c r="F194" s="1001" t="s">
        <v>1148</v>
      </c>
      <c r="G194" s="1001" t="s">
        <v>943</v>
      </c>
      <c r="H194" s="993"/>
      <c r="I194" s="993"/>
      <c r="J194" s="993"/>
      <c r="K194" s="993"/>
    </row>
    <row r="195" spans="1:11" ht="14.1" customHeight="1">
      <c r="A195" s="993"/>
      <c r="B195" s="993"/>
      <c r="C195" s="997" t="s">
        <v>215</v>
      </c>
      <c r="D195" s="1001" t="s">
        <v>164</v>
      </c>
      <c r="E195" s="1001" t="s">
        <v>2257</v>
      </c>
      <c r="F195" s="1001" t="s">
        <v>905</v>
      </c>
      <c r="G195" s="1001" t="s">
        <v>2028</v>
      </c>
      <c r="H195" s="993"/>
      <c r="I195" s="993"/>
      <c r="J195" s="993"/>
      <c r="K195" s="993"/>
    </row>
    <row r="196" spans="1:11" ht="14.1" customHeight="1">
      <c r="A196" s="993"/>
      <c r="B196" s="993"/>
      <c r="C196" s="997" t="s">
        <v>216</v>
      </c>
      <c r="D196" s="1001" t="s">
        <v>200</v>
      </c>
      <c r="E196" s="1001" t="s">
        <v>200</v>
      </c>
      <c r="F196" s="1001" t="s">
        <v>164</v>
      </c>
      <c r="G196" s="1001" t="s">
        <v>164</v>
      </c>
      <c r="H196" s="993"/>
      <c r="I196" s="993"/>
      <c r="J196" s="993"/>
      <c r="K196" s="993"/>
    </row>
    <row r="197" spans="1:11" ht="14.1" customHeight="1">
      <c r="A197" s="993"/>
      <c r="B197" s="993"/>
      <c r="C197" s="997" t="s">
        <v>217</v>
      </c>
      <c r="D197" s="1001" t="s">
        <v>200</v>
      </c>
      <c r="E197" s="1001" t="s">
        <v>200</v>
      </c>
      <c r="F197" s="1001" t="s">
        <v>2000</v>
      </c>
      <c r="G197" s="1001" t="s">
        <v>969</v>
      </c>
      <c r="H197" s="993"/>
      <c r="I197" s="993"/>
      <c r="J197" s="993"/>
      <c r="K197" s="993"/>
    </row>
    <row r="198" spans="1:11" ht="14.1" customHeight="1">
      <c r="A198" s="993"/>
      <c r="B198" s="993"/>
      <c r="C198" s="997" t="s">
        <v>39</v>
      </c>
      <c r="D198" s="1001" t="s">
        <v>200</v>
      </c>
      <c r="E198" s="1001" t="s">
        <v>200</v>
      </c>
      <c r="F198" s="1001" t="s">
        <v>2000</v>
      </c>
      <c r="G198" s="1001" t="s">
        <v>969</v>
      </c>
      <c r="H198" s="993"/>
      <c r="I198" s="993"/>
      <c r="J198" s="993"/>
      <c r="K198" s="993"/>
    </row>
    <row r="199" spans="1:11" ht="14.1" customHeight="1">
      <c r="A199" s="993"/>
      <c r="B199" s="993"/>
      <c r="C199" s="1663" t="s">
        <v>218</v>
      </c>
      <c r="D199" s="1664"/>
      <c r="E199" s="1664"/>
      <c r="F199" s="1664"/>
      <c r="G199" s="1664"/>
      <c r="H199" s="993"/>
      <c r="I199" s="993"/>
      <c r="J199" s="993"/>
      <c r="K199" s="993"/>
    </row>
    <row r="200" spans="1:11" ht="14.1" customHeight="1">
      <c r="A200" s="993"/>
      <c r="B200" s="993"/>
      <c r="C200" s="1005"/>
      <c r="D200" s="1006">
        <v>2025</v>
      </c>
      <c r="E200" s="1006">
        <v>2026</v>
      </c>
      <c r="F200" s="1006">
        <v>2027</v>
      </c>
      <c r="G200" s="1006">
        <v>2028</v>
      </c>
      <c r="H200" s="993"/>
      <c r="I200" s="993"/>
      <c r="J200" s="993"/>
      <c r="K200" s="993"/>
    </row>
    <row r="201" spans="1:11" ht="14.1" customHeight="1">
      <c r="A201" s="993"/>
      <c r="B201" s="993"/>
      <c r="C201" s="1007"/>
      <c r="D201" s="1008" t="s">
        <v>13</v>
      </c>
      <c r="E201" s="1008" t="s">
        <v>14</v>
      </c>
      <c r="F201" s="1008" t="s">
        <v>14</v>
      </c>
      <c r="G201" s="1008" t="s">
        <v>14</v>
      </c>
      <c r="H201" s="993"/>
      <c r="I201" s="993"/>
      <c r="J201" s="993"/>
      <c r="K201" s="993"/>
    </row>
    <row r="202" spans="1:11" ht="14.1" customHeight="1">
      <c r="A202" s="993"/>
      <c r="B202" s="993"/>
      <c r="C202" s="1009" t="s">
        <v>219</v>
      </c>
      <c r="D202" s="1010">
        <v>0</v>
      </c>
      <c r="E202" s="1010">
        <v>0</v>
      </c>
      <c r="F202" s="1010">
        <v>0</v>
      </c>
      <c r="G202" s="1010">
        <v>0</v>
      </c>
      <c r="H202" s="993"/>
      <c r="I202" s="993"/>
      <c r="J202" s="993"/>
      <c r="K202" s="993"/>
    </row>
    <row r="203" spans="1:11" ht="14.1" customHeight="1">
      <c r="A203" s="993"/>
      <c r="B203" s="993"/>
      <c r="C203" s="1009" t="s">
        <v>220</v>
      </c>
      <c r="D203" s="1010">
        <v>0</v>
      </c>
      <c r="E203" s="1010">
        <v>0</v>
      </c>
      <c r="F203" s="1010">
        <v>0</v>
      </c>
      <c r="G203" s="1010">
        <v>0</v>
      </c>
      <c r="H203" s="993"/>
      <c r="I203" s="993"/>
      <c r="J203" s="993"/>
      <c r="K203" s="993"/>
    </row>
    <row r="204" spans="1:11" ht="14.1" customHeight="1">
      <c r="A204" s="993"/>
      <c r="B204" s="993"/>
      <c r="C204" s="1009" t="s">
        <v>221</v>
      </c>
      <c r="D204" s="1010">
        <v>0</v>
      </c>
      <c r="E204" s="1010">
        <v>0</v>
      </c>
      <c r="F204" s="1010">
        <v>0</v>
      </c>
      <c r="G204" s="1010">
        <v>0</v>
      </c>
      <c r="H204" s="993"/>
      <c r="I204" s="993"/>
      <c r="J204" s="993"/>
      <c r="K204" s="993"/>
    </row>
    <row r="205" spans="1:11" ht="14.1" customHeight="1">
      <c r="A205" s="993"/>
      <c r="B205" s="993"/>
      <c r="C205" s="1009" t="s">
        <v>222</v>
      </c>
      <c r="D205" s="1010">
        <v>0</v>
      </c>
      <c r="E205" s="1010">
        <v>0</v>
      </c>
      <c r="F205" s="1010">
        <v>0</v>
      </c>
      <c r="G205" s="1010">
        <v>0</v>
      </c>
      <c r="H205" s="993"/>
      <c r="I205" s="993"/>
      <c r="J205" s="993"/>
      <c r="K205" s="993"/>
    </row>
    <row r="206" spans="1:11" ht="14.1" customHeight="1">
      <c r="A206" s="993"/>
      <c r="B206" s="993"/>
      <c r="C206" s="1009" t="s">
        <v>220</v>
      </c>
      <c r="D206" s="1010">
        <v>0</v>
      </c>
      <c r="E206" s="1010">
        <v>0</v>
      </c>
      <c r="F206" s="1010">
        <v>0</v>
      </c>
      <c r="G206" s="1010">
        <v>0</v>
      </c>
      <c r="H206" s="993"/>
      <c r="I206" s="993"/>
      <c r="J206" s="993"/>
      <c r="K206" s="993"/>
    </row>
    <row r="207" spans="1:11" ht="14.1" customHeight="1">
      <c r="A207" s="993"/>
      <c r="B207" s="993"/>
      <c r="C207" s="1009" t="s">
        <v>221</v>
      </c>
      <c r="D207" s="1010">
        <v>0</v>
      </c>
      <c r="E207" s="1010">
        <v>0</v>
      </c>
      <c r="F207" s="1010">
        <v>0</v>
      </c>
      <c r="G207" s="1010">
        <v>0</v>
      </c>
      <c r="H207" s="993"/>
      <c r="I207" s="993"/>
      <c r="J207" s="993"/>
      <c r="K207" s="993"/>
    </row>
    <row r="208" spans="1:11" ht="14.1" customHeight="1">
      <c r="A208" s="993"/>
      <c r="B208" s="993"/>
      <c r="C208" s="1009" t="s">
        <v>223</v>
      </c>
      <c r="D208" s="1010">
        <v>0</v>
      </c>
      <c r="E208" s="1010">
        <v>0</v>
      </c>
      <c r="F208" s="1010">
        <v>0</v>
      </c>
      <c r="G208" s="1010">
        <v>0</v>
      </c>
      <c r="H208" s="993"/>
      <c r="I208" s="993"/>
      <c r="J208" s="993"/>
      <c r="K208" s="993"/>
    </row>
    <row r="209" spans="1:11" ht="14.1" customHeight="1">
      <c r="A209" s="993"/>
      <c r="B209" s="993"/>
      <c r="C209" s="1009" t="s">
        <v>220</v>
      </c>
      <c r="D209" s="1010">
        <v>0</v>
      </c>
      <c r="E209" s="1010">
        <v>0</v>
      </c>
      <c r="F209" s="1010">
        <v>0</v>
      </c>
      <c r="G209" s="1010">
        <v>0</v>
      </c>
      <c r="H209" s="993"/>
      <c r="I209" s="993"/>
      <c r="J209" s="993"/>
      <c r="K209" s="993"/>
    </row>
    <row r="210" spans="1:11" ht="14.1" customHeight="1">
      <c r="A210" s="993"/>
      <c r="B210" s="993"/>
      <c r="C210" s="1009" t="s">
        <v>221</v>
      </c>
      <c r="D210" s="1010">
        <v>0</v>
      </c>
      <c r="E210" s="1010">
        <v>0</v>
      </c>
      <c r="F210" s="1010">
        <v>0</v>
      </c>
      <c r="G210" s="1010">
        <v>0</v>
      </c>
      <c r="H210" s="993"/>
      <c r="I210" s="993"/>
      <c r="J210" s="993"/>
      <c r="K210" s="993"/>
    </row>
    <row r="211" spans="1:11" ht="14.1" customHeight="1">
      <c r="A211" s="993"/>
      <c r="B211" s="993"/>
      <c r="C211" s="1009" t="s">
        <v>224</v>
      </c>
      <c r="D211" s="1010">
        <v>0</v>
      </c>
      <c r="E211" s="1010">
        <v>0</v>
      </c>
      <c r="F211" s="1010">
        <v>0</v>
      </c>
      <c r="G211" s="1010">
        <v>0</v>
      </c>
      <c r="H211" s="993"/>
      <c r="I211" s="993"/>
      <c r="J211" s="993"/>
      <c r="K211" s="993"/>
    </row>
    <row r="212" spans="1:11" ht="14.1" customHeight="1">
      <c r="A212" s="993"/>
      <c r="B212" s="993"/>
      <c r="C212" s="1009" t="s">
        <v>220</v>
      </c>
      <c r="D212" s="1010">
        <v>0</v>
      </c>
      <c r="E212" s="1010">
        <v>0</v>
      </c>
      <c r="F212" s="1010">
        <v>0</v>
      </c>
      <c r="G212" s="1010">
        <v>0</v>
      </c>
      <c r="H212" s="993"/>
      <c r="I212" s="993"/>
      <c r="J212" s="993"/>
      <c r="K212" s="993"/>
    </row>
    <row r="213" spans="1:11" ht="14.1" customHeight="1">
      <c r="A213" s="993"/>
      <c r="B213" s="993"/>
      <c r="C213" s="1009" t="s">
        <v>221</v>
      </c>
      <c r="D213" s="1010">
        <v>0</v>
      </c>
      <c r="E213" s="1010">
        <v>0</v>
      </c>
      <c r="F213" s="1010">
        <v>0</v>
      </c>
      <c r="G213" s="1010">
        <v>0</v>
      </c>
      <c r="H213" s="993"/>
      <c r="I213" s="993"/>
      <c r="J213" s="993"/>
      <c r="K213" s="993"/>
    </row>
    <row r="214" spans="1:11" ht="14.1" customHeight="1">
      <c r="A214" s="993"/>
      <c r="B214" s="993"/>
      <c r="C214" s="1009" t="s">
        <v>225</v>
      </c>
      <c r="D214" s="1010">
        <v>0</v>
      </c>
      <c r="E214" s="1010">
        <v>0</v>
      </c>
      <c r="F214" s="1010">
        <v>0</v>
      </c>
      <c r="G214" s="1010">
        <v>0</v>
      </c>
      <c r="H214" s="993"/>
      <c r="I214" s="993"/>
      <c r="J214" s="993"/>
      <c r="K214" s="993"/>
    </row>
    <row r="215" spans="1:11" ht="14.1" customHeight="1">
      <c r="A215" s="993"/>
      <c r="B215" s="993"/>
      <c r="C215" s="1009" t="s">
        <v>220</v>
      </c>
      <c r="D215" s="1010">
        <v>0</v>
      </c>
      <c r="E215" s="1010">
        <v>0</v>
      </c>
      <c r="F215" s="1010">
        <v>0</v>
      </c>
      <c r="G215" s="1010">
        <v>0</v>
      </c>
      <c r="H215" s="993"/>
      <c r="I215" s="993"/>
      <c r="J215" s="993"/>
      <c r="K215" s="993"/>
    </row>
    <row r="216" spans="1:11" ht="14.1" customHeight="1">
      <c r="A216" s="993"/>
      <c r="B216" s="993"/>
      <c r="C216" s="1009" t="s">
        <v>221</v>
      </c>
      <c r="D216" s="1010">
        <v>0</v>
      </c>
      <c r="E216" s="1010">
        <v>0</v>
      </c>
      <c r="F216" s="1010">
        <v>0</v>
      </c>
      <c r="G216" s="1010">
        <v>0</v>
      </c>
      <c r="H216" s="993"/>
      <c r="I216" s="993"/>
      <c r="J216" s="993"/>
      <c r="K216" s="993"/>
    </row>
    <row r="217" spans="1:11" ht="14.1" customHeight="1">
      <c r="A217" s="993"/>
      <c r="B217" s="993"/>
      <c r="C217" s="1009" t="s">
        <v>226</v>
      </c>
      <c r="D217" s="1010">
        <v>0</v>
      </c>
      <c r="E217" s="1010">
        <v>0</v>
      </c>
      <c r="F217" s="1010">
        <v>0</v>
      </c>
      <c r="G217" s="1010">
        <v>0</v>
      </c>
      <c r="H217" s="993"/>
      <c r="I217" s="993"/>
      <c r="J217" s="993"/>
      <c r="K217" s="993"/>
    </row>
    <row r="218" spans="1:11" ht="14.1" customHeight="1">
      <c r="A218" s="993"/>
      <c r="B218" s="993"/>
      <c r="C218" s="1009" t="s">
        <v>220</v>
      </c>
      <c r="D218" s="1010">
        <v>0</v>
      </c>
      <c r="E218" s="1010">
        <v>0</v>
      </c>
      <c r="F218" s="1010">
        <v>0</v>
      </c>
      <c r="G218" s="1010">
        <v>0</v>
      </c>
      <c r="H218" s="993"/>
      <c r="I218" s="993"/>
      <c r="J218" s="993"/>
      <c r="K218" s="993"/>
    </row>
    <row r="219" spans="1:11" ht="14.1" customHeight="1">
      <c r="A219" s="993"/>
      <c r="B219" s="993"/>
      <c r="C219" s="1009" t="s">
        <v>221</v>
      </c>
      <c r="D219" s="1010">
        <v>0</v>
      </c>
      <c r="E219" s="1010">
        <v>0</v>
      </c>
      <c r="F219" s="1010">
        <v>0</v>
      </c>
      <c r="G219" s="1010">
        <v>0</v>
      </c>
      <c r="H219" s="993"/>
      <c r="I219" s="993"/>
      <c r="J219" s="993"/>
      <c r="K219" s="993"/>
    </row>
    <row r="220" spans="1:11" ht="14.1" customHeight="1">
      <c r="A220" s="993"/>
      <c r="B220" s="993"/>
      <c r="C220" s="1009" t="s">
        <v>227</v>
      </c>
      <c r="D220" s="1010">
        <v>0</v>
      </c>
      <c r="E220" s="1010">
        <v>0</v>
      </c>
      <c r="F220" s="1010">
        <v>0</v>
      </c>
      <c r="G220" s="1010">
        <v>0</v>
      </c>
      <c r="H220" s="993"/>
      <c r="I220" s="993"/>
      <c r="J220" s="993"/>
      <c r="K220" s="993"/>
    </row>
    <row r="221" spans="1:11" ht="14.1" customHeight="1">
      <c r="A221" s="993"/>
      <c r="B221" s="993"/>
      <c r="C221" s="1009" t="s">
        <v>220</v>
      </c>
      <c r="D221" s="1010">
        <v>0</v>
      </c>
      <c r="E221" s="1010">
        <v>0</v>
      </c>
      <c r="F221" s="1010">
        <v>0</v>
      </c>
      <c r="G221" s="1010">
        <v>0</v>
      </c>
      <c r="H221" s="993"/>
      <c r="I221" s="993"/>
      <c r="J221" s="993"/>
      <c r="K221" s="993"/>
    </row>
    <row r="222" spans="1:11" ht="14.1" customHeight="1">
      <c r="A222" s="993"/>
      <c r="B222" s="993"/>
      <c r="C222" s="1009" t="s">
        <v>221</v>
      </c>
      <c r="D222" s="1010">
        <v>0</v>
      </c>
      <c r="E222" s="1010">
        <v>0</v>
      </c>
      <c r="F222" s="1010">
        <v>0</v>
      </c>
      <c r="G222" s="1010">
        <v>0</v>
      </c>
      <c r="H222" s="993"/>
      <c r="I222" s="993"/>
      <c r="J222" s="993"/>
      <c r="K222" s="993"/>
    </row>
    <row r="223" spans="1:11" ht="14.1" customHeight="1">
      <c r="A223" s="993"/>
      <c r="B223" s="993"/>
      <c r="C223" s="1009" t="s">
        <v>228</v>
      </c>
      <c r="D223" s="1010">
        <v>0</v>
      </c>
      <c r="E223" s="1010">
        <v>0</v>
      </c>
      <c r="F223" s="1010">
        <v>0</v>
      </c>
      <c r="G223" s="1010">
        <v>0</v>
      </c>
      <c r="H223" s="993"/>
      <c r="I223" s="993"/>
      <c r="J223" s="993"/>
      <c r="K223" s="993"/>
    </row>
    <row r="224" spans="1:11" ht="14.1" customHeight="1">
      <c r="A224" s="993"/>
      <c r="B224" s="993"/>
      <c r="C224" s="1009" t="s">
        <v>220</v>
      </c>
      <c r="D224" s="1010">
        <v>0</v>
      </c>
      <c r="E224" s="1010">
        <v>0</v>
      </c>
      <c r="F224" s="1010">
        <v>0</v>
      </c>
      <c r="G224" s="1010">
        <v>0</v>
      </c>
      <c r="H224" s="993"/>
      <c r="I224" s="993"/>
      <c r="J224" s="993"/>
      <c r="K224" s="993"/>
    </row>
    <row r="225" spans="1:11" ht="14.1" customHeight="1">
      <c r="A225" s="993"/>
      <c r="B225" s="993"/>
      <c r="C225" s="1009" t="s">
        <v>229</v>
      </c>
      <c r="D225" s="1010">
        <v>0</v>
      </c>
      <c r="E225" s="1010">
        <v>0</v>
      </c>
      <c r="F225" s="1010">
        <v>0</v>
      </c>
      <c r="G225" s="1010">
        <v>0</v>
      </c>
      <c r="H225" s="993"/>
      <c r="I225" s="993"/>
      <c r="J225" s="993"/>
      <c r="K225" s="993"/>
    </row>
    <row r="226" spans="1:11" ht="14.1" customHeight="1">
      <c r="A226" s="993"/>
      <c r="B226" s="993"/>
      <c r="C226" s="1009" t="s">
        <v>230</v>
      </c>
      <c r="D226" s="1010">
        <v>0</v>
      </c>
      <c r="E226" s="1010">
        <v>0</v>
      </c>
      <c r="F226" s="1010">
        <v>0</v>
      </c>
      <c r="G226" s="1010">
        <v>0</v>
      </c>
      <c r="H226" s="993"/>
      <c r="I226" s="993"/>
      <c r="J226" s="993"/>
      <c r="K226" s="993"/>
    </row>
    <row r="227" spans="1:11" ht="14.1" customHeight="1">
      <c r="A227" s="993"/>
      <c r="B227" s="993"/>
      <c r="C227" s="1009" t="s">
        <v>231</v>
      </c>
      <c r="D227" s="1010">
        <v>0</v>
      </c>
      <c r="E227" s="1010">
        <v>0</v>
      </c>
      <c r="F227" s="1010">
        <v>0</v>
      </c>
      <c r="G227" s="1010">
        <v>0</v>
      </c>
      <c r="H227" s="993"/>
      <c r="I227" s="993"/>
      <c r="J227" s="993"/>
      <c r="K227" s="993"/>
    </row>
    <row r="228" spans="1:11" ht="14.1" customHeight="1">
      <c r="A228" s="993"/>
      <c r="B228" s="993"/>
      <c r="C228" s="1009" t="s">
        <v>232</v>
      </c>
      <c r="D228" s="1010">
        <v>0</v>
      </c>
      <c r="E228" s="1010">
        <v>0</v>
      </c>
      <c r="F228" s="1010">
        <v>0</v>
      </c>
      <c r="G228" s="1010">
        <v>0</v>
      </c>
      <c r="H228" s="993"/>
      <c r="I228" s="993"/>
      <c r="J228" s="993"/>
      <c r="K228" s="993"/>
    </row>
    <row r="229" spans="1:11" ht="14.1" customHeight="1">
      <c r="A229" s="993"/>
      <c r="B229" s="993"/>
      <c r="C229" s="1009" t="s">
        <v>233</v>
      </c>
      <c r="D229" s="1010">
        <v>0</v>
      </c>
      <c r="E229" s="1010">
        <v>40000000</v>
      </c>
      <c r="F229" s="1010">
        <v>30000000</v>
      </c>
      <c r="G229" s="1010">
        <v>10000000</v>
      </c>
      <c r="H229" s="993"/>
      <c r="I229" s="993"/>
      <c r="J229" s="993"/>
      <c r="K229" s="993"/>
    </row>
    <row r="230" spans="1:11" ht="14.1" customHeight="1">
      <c r="A230" s="993"/>
      <c r="B230" s="993"/>
      <c r="C230" s="1009" t="s">
        <v>220</v>
      </c>
      <c r="D230" s="1010">
        <v>0</v>
      </c>
      <c r="E230" s="1010">
        <v>40000000</v>
      </c>
      <c r="F230" s="1010">
        <v>30000000</v>
      </c>
      <c r="G230" s="1010">
        <v>10000000</v>
      </c>
      <c r="H230" s="993"/>
      <c r="I230" s="993"/>
      <c r="J230" s="993"/>
      <c r="K230" s="993"/>
    </row>
    <row r="231" spans="1:11" ht="14.1" customHeight="1">
      <c r="A231" s="993"/>
      <c r="B231" s="993"/>
      <c r="C231" s="1009" t="s">
        <v>229</v>
      </c>
      <c r="D231" s="1010">
        <v>0</v>
      </c>
      <c r="E231" s="1010">
        <v>0</v>
      </c>
      <c r="F231" s="1010">
        <v>0</v>
      </c>
      <c r="G231" s="1010">
        <v>0</v>
      </c>
      <c r="H231" s="993"/>
      <c r="I231" s="993"/>
      <c r="J231" s="993"/>
      <c r="K231" s="993"/>
    </row>
    <row r="232" spans="1:11" ht="14.1" customHeight="1">
      <c r="A232" s="993"/>
      <c r="B232" s="993"/>
      <c r="C232" s="1009" t="s">
        <v>230</v>
      </c>
      <c r="D232" s="1010">
        <v>0</v>
      </c>
      <c r="E232" s="1010">
        <v>0</v>
      </c>
      <c r="F232" s="1010">
        <v>0</v>
      </c>
      <c r="G232" s="1010">
        <v>0</v>
      </c>
      <c r="H232" s="993"/>
      <c r="I232" s="993"/>
      <c r="J232" s="993"/>
      <c r="K232" s="993"/>
    </row>
    <row r="233" spans="1:11" ht="14.1" customHeight="1">
      <c r="A233" s="993"/>
      <c r="B233" s="993"/>
      <c r="C233" s="1009" t="s">
        <v>231</v>
      </c>
      <c r="D233" s="1010">
        <v>0</v>
      </c>
      <c r="E233" s="1010">
        <v>0</v>
      </c>
      <c r="F233" s="1010">
        <v>0</v>
      </c>
      <c r="G233" s="1010">
        <v>0</v>
      </c>
      <c r="H233" s="993"/>
      <c r="I233" s="993"/>
      <c r="J233" s="993"/>
      <c r="K233" s="993"/>
    </row>
    <row r="234" spans="1:11" ht="14.1" customHeight="1">
      <c r="A234" s="993"/>
      <c r="B234" s="993"/>
      <c r="C234" s="1009" t="s">
        <v>232</v>
      </c>
      <c r="D234" s="1010">
        <v>0</v>
      </c>
      <c r="E234" s="1010">
        <v>0</v>
      </c>
      <c r="F234" s="1010">
        <v>0</v>
      </c>
      <c r="G234" s="1010">
        <v>0</v>
      </c>
      <c r="H234" s="993"/>
      <c r="I234" s="993"/>
      <c r="J234" s="993"/>
      <c r="K234" s="993"/>
    </row>
    <row r="235" spans="1:11" ht="14.1" customHeight="1">
      <c r="A235" s="993"/>
      <c r="B235" s="993"/>
      <c r="C235" s="1009" t="s">
        <v>234</v>
      </c>
      <c r="D235" s="1010">
        <v>0</v>
      </c>
      <c r="E235" s="1010">
        <v>0</v>
      </c>
      <c r="F235" s="1010">
        <v>0</v>
      </c>
      <c r="G235" s="1010">
        <v>0</v>
      </c>
      <c r="H235" s="993"/>
      <c r="I235" s="993"/>
      <c r="J235" s="993"/>
      <c r="K235" s="993"/>
    </row>
    <row r="236" spans="1:11" ht="14.1" customHeight="1">
      <c r="A236" s="993"/>
      <c r="B236" s="993"/>
      <c r="C236" s="1009" t="s">
        <v>220</v>
      </c>
      <c r="D236" s="1010">
        <v>0</v>
      </c>
      <c r="E236" s="1010">
        <v>0</v>
      </c>
      <c r="F236" s="1010">
        <v>0</v>
      </c>
      <c r="G236" s="1010">
        <v>0</v>
      </c>
      <c r="H236" s="993"/>
      <c r="I236" s="993"/>
      <c r="J236" s="993"/>
      <c r="K236" s="993"/>
    </row>
    <row r="237" spans="1:11" ht="14.1" customHeight="1">
      <c r="A237" s="993"/>
      <c r="B237" s="993"/>
      <c r="C237" s="1009" t="s">
        <v>229</v>
      </c>
      <c r="D237" s="1010">
        <v>0</v>
      </c>
      <c r="E237" s="1010">
        <v>0</v>
      </c>
      <c r="F237" s="1010">
        <v>0</v>
      </c>
      <c r="G237" s="1010">
        <v>0</v>
      </c>
      <c r="H237" s="993"/>
      <c r="I237" s="993"/>
      <c r="J237" s="993"/>
      <c r="K237" s="993"/>
    </row>
    <row r="238" spans="1:11" ht="14.1" customHeight="1">
      <c r="A238" s="993"/>
      <c r="B238" s="993"/>
      <c r="C238" s="1009" t="s">
        <v>230</v>
      </c>
      <c r="D238" s="1010">
        <v>0</v>
      </c>
      <c r="E238" s="1010">
        <v>0</v>
      </c>
      <c r="F238" s="1010">
        <v>0</v>
      </c>
      <c r="G238" s="1010">
        <v>0</v>
      </c>
      <c r="H238" s="993"/>
      <c r="I238" s="993"/>
      <c r="J238" s="993"/>
      <c r="K238" s="993"/>
    </row>
    <row r="239" spans="1:11" ht="14.1" customHeight="1">
      <c r="A239" s="993"/>
      <c r="B239" s="993"/>
      <c r="C239" s="1009" t="s">
        <v>231</v>
      </c>
      <c r="D239" s="1010">
        <v>0</v>
      </c>
      <c r="E239" s="1010">
        <v>0</v>
      </c>
      <c r="F239" s="1010">
        <v>0</v>
      </c>
      <c r="G239" s="1010">
        <v>0</v>
      </c>
      <c r="H239" s="993"/>
      <c r="I239" s="993"/>
      <c r="J239" s="993"/>
      <c r="K239" s="993"/>
    </row>
    <row r="240" spans="1:11" ht="14.1" customHeight="1">
      <c r="A240" s="993"/>
      <c r="B240" s="993"/>
      <c r="C240" s="1009" t="s">
        <v>232</v>
      </c>
      <c r="D240" s="1010">
        <v>0</v>
      </c>
      <c r="E240" s="1010">
        <v>0</v>
      </c>
      <c r="F240" s="1010">
        <v>0</v>
      </c>
      <c r="G240" s="1010">
        <v>0</v>
      </c>
      <c r="H240" s="993"/>
      <c r="I240" s="993"/>
      <c r="J240" s="993"/>
      <c r="K240" s="993"/>
    </row>
    <row r="241" spans="1:11" ht="14.1" customHeight="1">
      <c r="A241" s="993"/>
      <c r="B241" s="993"/>
      <c r="C241" s="1009" t="s">
        <v>235</v>
      </c>
      <c r="D241" s="1010">
        <v>0</v>
      </c>
      <c r="E241" s="1010">
        <v>0</v>
      </c>
      <c r="F241" s="1010">
        <v>0</v>
      </c>
      <c r="G241" s="1010">
        <v>0</v>
      </c>
      <c r="H241" s="993"/>
      <c r="I241" s="993"/>
      <c r="J241" s="993"/>
      <c r="K241" s="993"/>
    </row>
    <row r="242" spans="1:11" ht="14.1" customHeight="1">
      <c r="A242" s="993"/>
      <c r="B242" s="993"/>
      <c r="C242" s="1009" t="s">
        <v>236</v>
      </c>
      <c r="D242" s="1010">
        <v>0</v>
      </c>
      <c r="E242" s="1010">
        <v>0</v>
      </c>
      <c r="F242" s="1010">
        <v>0</v>
      </c>
      <c r="G242" s="1010">
        <v>0</v>
      </c>
      <c r="H242" s="993"/>
      <c r="I242" s="993"/>
      <c r="J242" s="993"/>
      <c r="K242" s="993"/>
    </row>
    <row r="243" spans="1:11" ht="14.1" customHeight="1">
      <c r="A243" s="993"/>
      <c r="B243" s="993"/>
      <c r="C243" s="1011" t="s">
        <v>237</v>
      </c>
      <c r="D243" s="1010">
        <v>0</v>
      </c>
      <c r="E243" s="1010">
        <v>40000000</v>
      </c>
      <c r="F243" s="1010">
        <v>30000000</v>
      </c>
      <c r="G243" s="1010">
        <v>10000000</v>
      </c>
      <c r="H243" s="993"/>
      <c r="I243" s="993"/>
      <c r="J243" s="993"/>
      <c r="K243" s="993"/>
    </row>
    <row r="244" spans="1:11" ht="14.1" customHeight="1">
      <c r="A244" s="993"/>
      <c r="B244" s="993"/>
      <c r="C244" s="1003" t="s">
        <v>209</v>
      </c>
      <c r="D244" s="1659" t="s">
        <v>2384</v>
      </c>
      <c r="E244" s="1660"/>
      <c r="F244" s="1660"/>
      <c r="G244" s="1660"/>
      <c r="H244" s="993"/>
      <c r="I244" s="993"/>
      <c r="J244" s="993"/>
      <c r="K244" s="993"/>
    </row>
    <row r="245" spans="1:11" ht="14.1" customHeight="1">
      <c r="A245" s="993"/>
      <c r="B245" s="993"/>
      <c r="C245" s="1004" t="s">
        <v>211</v>
      </c>
      <c r="D245" s="1661" t="s">
        <v>976</v>
      </c>
      <c r="E245" s="1662"/>
      <c r="F245" s="1662"/>
      <c r="G245" s="1662"/>
      <c r="H245" s="993"/>
      <c r="I245" s="993"/>
      <c r="J245" s="993"/>
      <c r="K245" s="993"/>
    </row>
    <row r="246" spans="1:11" ht="14.1" customHeight="1">
      <c r="A246" s="993"/>
      <c r="B246" s="993"/>
      <c r="C246" s="1004" t="s">
        <v>31</v>
      </c>
      <c r="D246" s="1661" t="s">
        <v>2385</v>
      </c>
      <c r="E246" s="1662"/>
      <c r="F246" s="1662"/>
      <c r="G246" s="1662"/>
      <c r="H246" s="993"/>
      <c r="I246" s="993"/>
      <c r="J246" s="993"/>
      <c r="K246" s="993"/>
    </row>
    <row r="247" spans="1:11" ht="15" customHeight="1">
      <c r="A247" s="993"/>
      <c r="B247" s="993"/>
      <c r="C247" s="1005"/>
      <c r="D247" s="1006">
        <v>2025</v>
      </c>
      <c r="E247" s="1006">
        <v>2026</v>
      </c>
      <c r="F247" s="1006">
        <v>2027</v>
      </c>
      <c r="G247" s="1006">
        <v>2028</v>
      </c>
      <c r="H247" s="993"/>
      <c r="I247" s="993"/>
      <c r="J247" s="993"/>
      <c r="K247" s="993"/>
    </row>
    <row r="248" spans="1:11" ht="15" customHeight="1">
      <c r="A248" s="993"/>
      <c r="B248" s="993"/>
      <c r="C248" s="1007"/>
      <c r="D248" s="1008" t="s">
        <v>13</v>
      </c>
      <c r="E248" s="1008" t="s">
        <v>14</v>
      </c>
      <c r="F248" s="1008" t="s">
        <v>14</v>
      </c>
      <c r="G248" s="1008" t="s">
        <v>14</v>
      </c>
      <c r="H248" s="993"/>
      <c r="I248" s="993"/>
      <c r="J248" s="993"/>
      <c r="K248" s="993"/>
    </row>
    <row r="249" spans="1:11" ht="14.1" customHeight="1">
      <c r="A249" s="993"/>
      <c r="B249" s="993"/>
      <c r="C249" s="997" t="s">
        <v>33</v>
      </c>
      <c r="D249" s="1001" t="s">
        <v>200</v>
      </c>
      <c r="E249" s="1001" t="s">
        <v>2365</v>
      </c>
      <c r="F249" s="1001" t="s">
        <v>164</v>
      </c>
      <c r="G249" s="1001" t="s">
        <v>164</v>
      </c>
      <c r="H249" s="993"/>
      <c r="I249" s="993"/>
      <c r="J249" s="993"/>
      <c r="K249" s="993"/>
    </row>
    <row r="250" spans="1:11" ht="14.1" customHeight="1">
      <c r="A250" s="993"/>
      <c r="B250" s="993"/>
      <c r="C250" s="997" t="s">
        <v>214</v>
      </c>
      <c r="D250" s="1001" t="s">
        <v>164</v>
      </c>
      <c r="E250" s="1001" t="s">
        <v>2386</v>
      </c>
      <c r="F250" s="1001" t="s">
        <v>164</v>
      </c>
      <c r="G250" s="1001" t="s">
        <v>164</v>
      </c>
      <c r="H250" s="993"/>
      <c r="I250" s="993"/>
      <c r="J250" s="993"/>
      <c r="K250" s="993"/>
    </row>
    <row r="251" spans="1:11" ht="14.1" customHeight="1">
      <c r="A251" s="993"/>
      <c r="B251" s="993"/>
      <c r="C251" s="997" t="s">
        <v>215</v>
      </c>
      <c r="D251" s="1001" t="s">
        <v>164</v>
      </c>
      <c r="E251" s="1001" t="s">
        <v>1262</v>
      </c>
      <c r="F251" s="1001" t="s">
        <v>164</v>
      </c>
      <c r="G251" s="1001" t="s">
        <v>164</v>
      </c>
      <c r="H251" s="993"/>
      <c r="I251" s="993"/>
      <c r="J251" s="993"/>
      <c r="K251" s="993"/>
    </row>
    <row r="252" spans="1:11" ht="14.1" customHeight="1">
      <c r="A252" s="993"/>
      <c r="B252" s="993"/>
      <c r="C252" s="997" t="s">
        <v>216</v>
      </c>
      <c r="D252" s="1001" t="s">
        <v>200</v>
      </c>
      <c r="E252" s="1001" t="s">
        <v>200</v>
      </c>
      <c r="F252" s="1001" t="s">
        <v>936</v>
      </c>
      <c r="G252" s="1001" t="s">
        <v>200</v>
      </c>
      <c r="H252" s="993"/>
      <c r="I252" s="993"/>
      <c r="J252" s="993"/>
      <c r="K252" s="993"/>
    </row>
    <row r="253" spans="1:11" ht="14.1" customHeight="1">
      <c r="A253" s="993"/>
      <c r="B253" s="993"/>
      <c r="C253" s="997" t="s">
        <v>217</v>
      </c>
      <c r="D253" s="1001" t="s">
        <v>200</v>
      </c>
      <c r="E253" s="1001" t="s">
        <v>200</v>
      </c>
      <c r="F253" s="1001" t="s">
        <v>936</v>
      </c>
      <c r="G253" s="1001" t="s">
        <v>200</v>
      </c>
      <c r="H253" s="993"/>
      <c r="I253" s="993"/>
      <c r="J253" s="993"/>
      <c r="K253" s="993"/>
    </row>
    <row r="254" spans="1:11" ht="14.1" customHeight="1">
      <c r="A254" s="993"/>
      <c r="B254" s="993"/>
      <c r="C254" s="997" t="s">
        <v>39</v>
      </c>
      <c r="D254" s="1001" t="s">
        <v>200</v>
      </c>
      <c r="E254" s="1001" t="s">
        <v>200</v>
      </c>
      <c r="F254" s="1001" t="s">
        <v>936</v>
      </c>
      <c r="G254" s="1001" t="s">
        <v>200</v>
      </c>
      <c r="H254" s="993"/>
      <c r="I254" s="993"/>
      <c r="J254" s="993"/>
      <c r="K254" s="993"/>
    </row>
    <row r="255" spans="1:11" ht="14.1" customHeight="1">
      <c r="A255" s="993"/>
      <c r="B255" s="993"/>
      <c r="C255" s="1663" t="s">
        <v>218</v>
      </c>
      <c r="D255" s="1664"/>
      <c r="E255" s="1664"/>
      <c r="F255" s="1664"/>
      <c r="G255" s="1664"/>
      <c r="H255" s="993"/>
      <c r="I255" s="993"/>
      <c r="J255" s="993"/>
      <c r="K255" s="993"/>
    </row>
    <row r="256" spans="1:11" ht="14.1" customHeight="1">
      <c r="A256" s="993"/>
      <c r="B256" s="993"/>
      <c r="C256" s="1005"/>
      <c r="D256" s="1006">
        <v>2025</v>
      </c>
      <c r="E256" s="1006">
        <v>2026</v>
      </c>
      <c r="F256" s="1006">
        <v>2027</v>
      </c>
      <c r="G256" s="1006">
        <v>2028</v>
      </c>
      <c r="H256" s="993"/>
      <c r="I256" s="993"/>
      <c r="J256" s="993"/>
      <c r="K256" s="993"/>
    </row>
    <row r="257" spans="1:11" ht="14.1" customHeight="1">
      <c r="A257" s="993"/>
      <c r="B257" s="993"/>
      <c r="C257" s="1007"/>
      <c r="D257" s="1008" t="s">
        <v>13</v>
      </c>
      <c r="E257" s="1008" t="s">
        <v>14</v>
      </c>
      <c r="F257" s="1008" t="s">
        <v>14</v>
      </c>
      <c r="G257" s="1008" t="s">
        <v>14</v>
      </c>
      <c r="H257" s="993"/>
      <c r="I257" s="993"/>
      <c r="J257" s="993"/>
      <c r="K257" s="993"/>
    </row>
    <row r="258" spans="1:11" ht="14.1" customHeight="1">
      <c r="A258" s="993"/>
      <c r="B258" s="993"/>
      <c r="C258" s="1009" t="s">
        <v>219</v>
      </c>
      <c r="D258" s="1010">
        <v>0</v>
      </c>
      <c r="E258" s="1010">
        <v>0</v>
      </c>
      <c r="F258" s="1010">
        <v>0</v>
      </c>
      <c r="G258" s="1010">
        <v>0</v>
      </c>
      <c r="H258" s="993"/>
      <c r="I258" s="993"/>
      <c r="J258" s="993"/>
      <c r="K258" s="993"/>
    </row>
    <row r="259" spans="1:11" ht="14.1" customHeight="1">
      <c r="A259" s="993"/>
      <c r="B259" s="993"/>
      <c r="C259" s="1009" t="s">
        <v>220</v>
      </c>
      <c r="D259" s="1010">
        <v>0</v>
      </c>
      <c r="E259" s="1010">
        <v>0</v>
      </c>
      <c r="F259" s="1010">
        <v>0</v>
      </c>
      <c r="G259" s="1010">
        <v>0</v>
      </c>
      <c r="H259" s="993"/>
      <c r="I259" s="993"/>
      <c r="J259" s="993"/>
      <c r="K259" s="993"/>
    </row>
    <row r="260" spans="1:11" ht="14.1" customHeight="1">
      <c r="A260" s="993"/>
      <c r="B260" s="993"/>
      <c r="C260" s="1009" t="s">
        <v>221</v>
      </c>
      <c r="D260" s="1010">
        <v>0</v>
      </c>
      <c r="E260" s="1010">
        <v>0</v>
      </c>
      <c r="F260" s="1010">
        <v>0</v>
      </c>
      <c r="G260" s="1010">
        <v>0</v>
      </c>
      <c r="H260" s="993"/>
      <c r="I260" s="993"/>
      <c r="J260" s="993"/>
      <c r="K260" s="993"/>
    </row>
    <row r="261" spans="1:11" ht="14.1" customHeight="1">
      <c r="A261" s="993"/>
      <c r="B261" s="993"/>
      <c r="C261" s="1009" t="s">
        <v>222</v>
      </c>
      <c r="D261" s="1010">
        <v>0</v>
      </c>
      <c r="E261" s="1010">
        <v>0</v>
      </c>
      <c r="F261" s="1010">
        <v>0</v>
      </c>
      <c r="G261" s="1010">
        <v>0</v>
      </c>
      <c r="H261" s="993"/>
      <c r="I261" s="993"/>
      <c r="J261" s="993"/>
      <c r="K261" s="993"/>
    </row>
    <row r="262" spans="1:11" ht="14.1" customHeight="1">
      <c r="A262" s="993"/>
      <c r="B262" s="993"/>
      <c r="C262" s="1009" t="s">
        <v>220</v>
      </c>
      <c r="D262" s="1010">
        <v>0</v>
      </c>
      <c r="E262" s="1010">
        <v>0</v>
      </c>
      <c r="F262" s="1010">
        <v>0</v>
      </c>
      <c r="G262" s="1010">
        <v>0</v>
      </c>
      <c r="H262" s="993"/>
      <c r="I262" s="993"/>
      <c r="J262" s="993"/>
      <c r="K262" s="993"/>
    </row>
    <row r="263" spans="1:11" ht="14.1" customHeight="1">
      <c r="A263" s="993"/>
      <c r="B263" s="993"/>
      <c r="C263" s="1009" t="s">
        <v>221</v>
      </c>
      <c r="D263" s="1010">
        <v>0</v>
      </c>
      <c r="E263" s="1010">
        <v>0</v>
      </c>
      <c r="F263" s="1010">
        <v>0</v>
      </c>
      <c r="G263" s="1010">
        <v>0</v>
      </c>
      <c r="H263" s="993"/>
      <c r="I263" s="993"/>
      <c r="J263" s="993"/>
      <c r="K263" s="993"/>
    </row>
    <row r="264" spans="1:11" ht="14.1" customHeight="1">
      <c r="A264" s="993"/>
      <c r="B264" s="993"/>
      <c r="C264" s="1009" t="s">
        <v>223</v>
      </c>
      <c r="D264" s="1010">
        <v>0</v>
      </c>
      <c r="E264" s="1010">
        <v>0</v>
      </c>
      <c r="F264" s="1010">
        <v>0</v>
      </c>
      <c r="G264" s="1010">
        <v>0</v>
      </c>
      <c r="H264" s="993"/>
      <c r="I264" s="993"/>
      <c r="J264" s="993"/>
      <c r="K264" s="993"/>
    </row>
    <row r="265" spans="1:11" ht="14.1" customHeight="1">
      <c r="A265" s="993"/>
      <c r="B265" s="993"/>
      <c r="C265" s="1009" t="s">
        <v>220</v>
      </c>
      <c r="D265" s="1010">
        <v>0</v>
      </c>
      <c r="E265" s="1010">
        <v>0</v>
      </c>
      <c r="F265" s="1010">
        <v>0</v>
      </c>
      <c r="G265" s="1010">
        <v>0</v>
      </c>
      <c r="H265" s="993"/>
      <c r="I265" s="993"/>
      <c r="J265" s="993"/>
      <c r="K265" s="993"/>
    </row>
    <row r="266" spans="1:11" ht="14.1" customHeight="1">
      <c r="A266" s="993"/>
      <c r="B266" s="993"/>
      <c r="C266" s="1009" t="s">
        <v>221</v>
      </c>
      <c r="D266" s="1010">
        <v>0</v>
      </c>
      <c r="E266" s="1010">
        <v>0</v>
      </c>
      <c r="F266" s="1010">
        <v>0</v>
      </c>
      <c r="G266" s="1010">
        <v>0</v>
      </c>
      <c r="H266" s="993"/>
      <c r="I266" s="993"/>
      <c r="J266" s="993"/>
      <c r="K266" s="993"/>
    </row>
    <row r="267" spans="1:11" ht="14.1" customHeight="1">
      <c r="A267" s="993"/>
      <c r="B267" s="993"/>
      <c r="C267" s="1009" t="s">
        <v>224</v>
      </c>
      <c r="D267" s="1010">
        <v>0</v>
      </c>
      <c r="E267" s="1010">
        <v>0</v>
      </c>
      <c r="F267" s="1010">
        <v>0</v>
      </c>
      <c r="G267" s="1010">
        <v>0</v>
      </c>
      <c r="H267" s="993"/>
      <c r="I267" s="993"/>
      <c r="J267" s="993"/>
      <c r="K267" s="993"/>
    </row>
    <row r="268" spans="1:11" ht="14.1" customHeight="1">
      <c r="A268" s="993"/>
      <c r="B268" s="993"/>
      <c r="C268" s="1009" t="s">
        <v>220</v>
      </c>
      <c r="D268" s="1010">
        <v>0</v>
      </c>
      <c r="E268" s="1010">
        <v>0</v>
      </c>
      <c r="F268" s="1010">
        <v>0</v>
      </c>
      <c r="G268" s="1010">
        <v>0</v>
      </c>
      <c r="H268" s="993"/>
      <c r="I268" s="993"/>
      <c r="J268" s="993"/>
      <c r="K268" s="993"/>
    </row>
    <row r="269" spans="1:11" ht="14.1" customHeight="1">
      <c r="A269" s="993"/>
      <c r="B269" s="993"/>
      <c r="C269" s="1009" t="s">
        <v>221</v>
      </c>
      <c r="D269" s="1010">
        <v>0</v>
      </c>
      <c r="E269" s="1010">
        <v>0</v>
      </c>
      <c r="F269" s="1010">
        <v>0</v>
      </c>
      <c r="G269" s="1010">
        <v>0</v>
      </c>
      <c r="H269" s="993"/>
      <c r="I269" s="993"/>
      <c r="J269" s="993"/>
      <c r="K269" s="993"/>
    </row>
    <row r="270" spans="1:11" ht="14.1" customHeight="1">
      <c r="A270" s="993"/>
      <c r="B270" s="993"/>
      <c r="C270" s="1009" t="s">
        <v>225</v>
      </c>
      <c r="D270" s="1010">
        <v>0</v>
      </c>
      <c r="E270" s="1010">
        <v>0</v>
      </c>
      <c r="F270" s="1010">
        <v>0</v>
      </c>
      <c r="G270" s="1010">
        <v>0</v>
      </c>
      <c r="H270" s="993"/>
      <c r="I270" s="993"/>
      <c r="J270" s="993"/>
      <c r="K270" s="993"/>
    </row>
    <row r="271" spans="1:11" ht="14.1" customHeight="1">
      <c r="A271" s="993"/>
      <c r="B271" s="993"/>
      <c r="C271" s="1009" t="s">
        <v>220</v>
      </c>
      <c r="D271" s="1010">
        <v>0</v>
      </c>
      <c r="E271" s="1010">
        <v>0</v>
      </c>
      <c r="F271" s="1010">
        <v>0</v>
      </c>
      <c r="G271" s="1010">
        <v>0</v>
      </c>
      <c r="H271" s="993"/>
      <c r="I271" s="993"/>
      <c r="J271" s="993"/>
      <c r="K271" s="993"/>
    </row>
    <row r="272" spans="1:11" ht="14.1" customHeight="1">
      <c r="A272" s="993"/>
      <c r="B272" s="993"/>
      <c r="C272" s="1009" t="s">
        <v>221</v>
      </c>
      <c r="D272" s="1010">
        <v>0</v>
      </c>
      <c r="E272" s="1010">
        <v>0</v>
      </c>
      <c r="F272" s="1010">
        <v>0</v>
      </c>
      <c r="G272" s="1010">
        <v>0</v>
      </c>
      <c r="H272" s="993"/>
      <c r="I272" s="993"/>
      <c r="J272" s="993"/>
      <c r="K272" s="993"/>
    </row>
    <row r="273" spans="1:11" ht="14.1" customHeight="1">
      <c r="A273" s="993"/>
      <c r="B273" s="993"/>
      <c r="C273" s="1009" t="s">
        <v>226</v>
      </c>
      <c r="D273" s="1010">
        <v>0</v>
      </c>
      <c r="E273" s="1010">
        <v>0</v>
      </c>
      <c r="F273" s="1010">
        <v>0</v>
      </c>
      <c r="G273" s="1010">
        <v>0</v>
      </c>
      <c r="H273" s="993"/>
      <c r="I273" s="993"/>
      <c r="J273" s="993"/>
      <c r="K273" s="993"/>
    </row>
    <row r="274" spans="1:11" ht="14.1" customHeight="1">
      <c r="A274" s="993"/>
      <c r="B274" s="993"/>
      <c r="C274" s="1009" t="s">
        <v>220</v>
      </c>
      <c r="D274" s="1010">
        <v>0</v>
      </c>
      <c r="E274" s="1010">
        <v>0</v>
      </c>
      <c r="F274" s="1010">
        <v>0</v>
      </c>
      <c r="G274" s="1010">
        <v>0</v>
      </c>
      <c r="H274" s="993"/>
      <c r="I274" s="993"/>
      <c r="J274" s="993"/>
      <c r="K274" s="993"/>
    </row>
    <row r="275" spans="1:11" ht="14.1" customHeight="1">
      <c r="A275" s="993"/>
      <c r="B275" s="993"/>
      <c r="C275" s="1009" t="s">
        <v>221</v>
      </c>
      <c r="D275" s="1010">
        <v>0</v>
      </c>
      <c r="E275" s="1010">
        <v>0</v>
      </c>
      <c r="F275" s="1010">
        <v>0</v>
      </c>
      <c r="G275" s="1010">
        <v>0</v>
      </c>
      <c r="H275" s="993"/>
      <c r="I275" s="993"/>
      <c r="J275" s="993"/>
      <c r="K275" s="993"/>
    </row>
    <row r="276" spans="1:11" ht="14.1" customHeight="1">
      <c r="A276" s="993"/>
      <c r="B276" s="993"/>
      <c r="C276" s="1009" t="s">
        <v>227</v>
      </c>
      <c r="D276" s="1010">
        <v>0</v>
      </c>
      <c r="E276" s="1010">
        <v>0</v>
      </c>
      <c r="F276" s="1010">
        <v>0</v>
      </c>
      <c r="G276" s="1010">
        <v>0</v>
      </c>
      <c r="H276" s="993"/>
      <c r="I276" s="993"/>
      <c r="J276" s="993"/>
      <c r="K276" s="993"/>
    </row>
    <row r="277" spans="1:11" ht="14.1" customHeight="1">
      <c r="A277" s="993"/>
      <c r="B277" s="993"/>
      <c r="C277" s="1009" t="s">
        <v>220</v>
      </c>
      <c r="D277" s="1010">
        <v>0</v>
      </c>
      <c r="E277" s="1010">
        <v>0</v>
      </c>
      <c r="F277" s="1010">
        <v>0</v>
      </c>
      <c r="G277" s="1010">
        <v>0</v>
      </c>
      <c r="H277" s="993"/>
      <c r="I277" s="993"/>
      <c r="J277" s="993"/>
      <c r="K277" s="993"/>
    </row>
    <row r="278" spans="1:11" ht="14.1" customHeight="1">
      <c r="A278" s="993"/>
      <c r="B278" s="993"/>
      <c r="C278" s="1009" t="s">
        <v>221</v>
      </c>
      <c r="D278" s="1010">
        <v>0</v>
      </c>
      <c r="E278" s="1010">
        <v>0</v>
      </c>
      <c r="F278" s="1010">
        <v>0</v>
      </c>
      <c r="G278" s="1010">
        <v>0</v>
      </c>
      <c r="H278" s="993"/>
      <c r="I278" s="993"/>
      <c r="J278" s="993"/>
      <c r="K278" s="993"/>
    </row>
    <row r="279" spans="1:11" ht="14.1" customHeight="1">
      <c r="A279" s="993"/>
      <c r="B279" s="993"/>
      <c r="C279" s="1009" t="s">
        <v>228</v>
      </c>
      <c r="D279" s="1010">
        <v>0</v>
      </c>
      <c r="E279" s="1010">
        <v>0</v>
      </c>
      <c r="F279" s="1010">
        <v>0</v>
      </c>
      <c r="G279" s="1010">
        <v>0</v>
      </c>
      <c r="H279" s="993"/>
      <c r="I279" s="993"/>
      <c r="J279" s="993"/>
      <c r="K279" s="993"/>
    </row>
    <row r="280" spans="1:11" ht="14.1" customHeight="1">
      <c r="A280" s="993"/>
      <c r="B280" s="993"/>
      <c r="C280" s="1009" t="s">
        <v>220</v>
      </c>
      <c r="D280" s="1010">
        <v>0</v>
      </c>
      <c r="E280" s="1010">
        <v>0</v>
      </c>
      <c r="F280" s="1010">
        <v>0</v>
      </c>
      <c r="G280" s="1010">
        <v>0</v>
      </c>
      <c r="H280" s="993"/>
      <c r="I280" s="993"/>
      <c r="J280" s="993"/>
      <c r="K280" s="993"/>
    </row>
    <row r="281" spans="1:11" ht="14.1" customHeight="1">
      <c r="A281" s="993"/>
      <c r="B281" s="993"/>
      <c r="C281" s="1009" t="s">
        <v>229</v>
      </c>
      <c r="D281" s="1010">
        <v>0</v>
      </c>
      <c r="E281" s="1010">
        <v>0</v>
      </c>
      <c r="F281" s="1010">
        <v>0</v>
      </c>
      <c r="G281" s="1010">
        <v>0</v>
      </c>
      <c r="H281" s="993"/>
      <c r="I281" s="993"/>
      <c r="J281" s="993"/>
      <c r="K281" s="993"/>
    </row>
    <row r="282" spans="1:11" ht="14.1" customHeight="1">
      <c r="A282" s="993"/>
      <c r="B282" s="993"/>
      <c r="C282" s="1009" t="s">
        <v>230</v>
      </c>
      <c r="D282" s="1010">
        <v>0</v>
      </c>
      <c r="E282" s="1010">
        <v>0</v>
      </c>
      <c r="F282" s="1010">
        <v>0</v>
      </c>
      <c r="G282" s="1010">
        <v>0</v>
      </c>
      <c r="H282" s="993"/>
      <c r="I282" s="993"/>
      <c r="J282" s="993"/>
      <c r="K282" s="993"/>
    </row>
    <row r="283" spans="1:11" ht="14.1" customHeight="1">
      <c r="A283" s="993"/>
      <c r="B283" s="993"/>
      <c r="C283" s="1009" t="s">
        <v>231</v>
      </c>
      <c r="D283" s="1010">
        <v>0</v>
      </c>
      <c r="E283" s="1010">
        <v>0</v>
      </c>
      <c r="F283" s="1010">
        <v>0</v>
      </c>
      <c r="G283" s="1010">
        <v>0</v>
      </c>
      <c r="H283" s="993"/>
      <c r="I283" s="993"/>
      <c r="J283" s="993"/>
      <c r="K283" s="993"/>
    </row>
    <row r="284" spans="1:11" ht="14.1" customHeight="1">
      <c r="A284" s="993"/>
      <c r="B284" s="993"/>
      <c r="C284" s="1009" t="s">
        <v>232</v>
      </c>
      <c r="D284" s="1010">
        <v>0</v>
      </c>
      <c r="E284" s="1010">
        <v>0</v>
      </c>
      <c r="F284" s="1010">
        <v>0</v>
      </c>
      <c r="G284" s="1010">
        <v>0</v>
      </c>
      <c r="H284" s="993"/>
      <c r="I284" s="993"/>
      <c r="J284" s="993"/>
      <c r="K284" s="993"/>
    </row>
    <row r="285" spans="1:11" ht="14.1" customHeight="1">
      <c r="A285" s="993"/>
      <c r="B285" s="993"/>
      <c r="C285" s="1009" t="s">
        <v>233</v>
      </c>
      <c r="D285" s="1010">
        <v>0</v>
      </c>
      <c r="E285" s="1010">
        <v>100000000</v>
      </c>
      <c r="F285" s="1010">
        <v>0</v>
      </c>
      <c r="G285" s="1010">
        <v>0</v>
      </c>
      <c r="H285" s="993"/>
      <c r="I285" s="993"/>
      <c r="J285" s="993"/>
      <c r="K285" s="993"/>
    </row>
    <row r="286" spans="1:11" ht="14.1" customHeight="1">
      <c r="A286" s="993"/>
      <c r="B286" s="993"/>
      <c r="C286" s="1009" t="s">
        <v>220</v>
      </c>
      <c r="D286" s="1010">
        <v>0</v>
      </c>
      <c r="E286" s="1010">
        <v>100000000</v>
      </c>
      <c r="F286" s="1010">
        <v>0</v>
      </c>
      <c r="G286" s="1010">
        <v>0</v>
      </c>
      <c r="H286" s="993"/>
      <c r="I286" s="993"/>
      <c r="J286" s="993"/>
      <c r="K286" s="993"/>
    </row>
    <row r="287" spans="1:11" ht="14.1" customHeight="1">
      <c r="A287" s="993"/>
      <c r="B287" s="993"/>
      <c r="C287" s="1009" t="s">
        <v>229</v>
      </c>
      <c r="D287" s="1010">
        <v>0</v>
      </c>
      <c r="E287" s="1010">
        <v>0</v>
      </c>
      <c r="F287" s="1010">
        <v>0</v>
      </c>
      <c r="G287" s="1010">
        <v>0</v>
      </c>
      <c r="H287" s="993"/>
      <c r="I287" s="993"/>
      <c r="J287" s="993"/>
      <c r="K287" s="993"/>
    </row>
    <row r="288" spans="1:11" ht="14.1" customHeight="1">
      <c r="A288" s="993"/>
      <c r="B288" s="993"/>
      <c r="C288" s="1009" t="s">
        <v>230</v>
      </c>
      <c r="D288" s="1010">
        <v>0</v>
      </c>
      <c r="E288" s="1010">
        <v>0</v>
      </c>
      <c r="F288" s="1010">
        <v>0</v>
      </c>
      <c r="G288" s="1010">
        <v>0</v>
      </c>
      <c r="H288" s="993"/>
      <c r="I288" s="993"/>
      <c r="J288" s="993"/>
      <c r="K288" s="993"/>
    </row>
    <row r="289" spans="1:11" ht="14.1" customHeight="1">
      <c r="A289" s="993"/>
      <c r="B289" s="993"/>
      <c r="C289" s="1009" t="s">
        <v>231</v>
      </c>
      <c r="D289" s="1010">
        <v>0</v>
      </c>
      <c r="E289" s="1010">
        <v>0</v>
      </c>
      <c r="F289" s="1010">
        <v>0</v>
      </c>
      <c r="G289" s="1010">
        <v>0</v>
      </c>
      <c r="H289" s="993"/>
      <c r="I289" s="993"/>
      <c r="J289" s="993"/>
      <c r="K289" s="993"/>
    </row>
    <row r="290" spans="1:11" ht="14.1" customHeight="1">
      <c r="A290" s="993"/>
      <c r="B290" s="993"/>
      <c r="C290" s="1009" t="s">
        <v>232</v>
      </c>
      <c r="D290" s="1010">
        <v>0</v>
      </c>
      <c r="E290" s="1010">
        <v>0</v>
      </c>
      <c r="F290" s="1010">
        <v>0</v>
      </c>
      <c r="G290" s="1010">
        <v>0</v>
      </c>
      <c r="H290" s="993"/>
      <c r="I290" s="993"/>
      <c r="J290" s="993"/>
      <c r="K290" s="993"/>
    </row>
    <row r="291" spans="1:11" ht="14.1" customHeight="1">
      <c r="A291" s="993"/>
      <c r="B291" s="993"/>
      <c r="C291" s="1009" t="s">
        <v>234</v>
      </c>
      <c r="D291" s="1010">
        <v>0</v>
      </c>
      <c r="E291" s="1010">
        <v>0</v>
      </c>
      <c r="F291" s="1010">
        <v>0</v>
      </c>
      <c r="G291" s="1010">
        <v>0</v>
      </c>
      <c r="H291" s="993"/>
      <c r="I291" s="993"/>
      <c r="J291" s="993"/>
      <c r="K291" s="993"/>
    </row>
    <row r="292" spans="1:11" ht="14.1" customHeight="1">
      <c r="A292" s="993"/>
      <c r="B292" s="993"/>
      <c r="C292" s="1009" t="s">
        <v>220</v>
      </c>
      <c r="D292" s="1010">
        <v>0</v>
      </c>
      <c r="E292" s="1010">
        <v>0</v>
      </c>
      <c r="F292" s="1010">
        <v>0</v>
      </c>
      <c r="G292" s="1010">
        <v>0</v>
      </c>
      <c r="H292" s="993"/>
      <c r="I292" s="993"/>
      <c r="J292" s="993"/>
      <c r="K292" s="993"/>
    </row>
    <row r="293" spans="1:11" ht="14.1" customHeight="1">
      <c r="A293" s="993"/>
      <c r="B293" s="993"/>
      <c r="C293" s="1009" t="s">
        <v>229</v>
      </c>
      <c r="D293" s="1010">
        <v>0</v>
      </c>
      <c r="E293" s="1010">
        <v>0</v>
      </c>
      <c r="F293" s="1010">
        <v>0</v>
      </c>
      <c r="G293" s="1010">
        <v>0</v>
      </c>
      <c r="H293" s="993"/>
      <c r="I293" s="993"/>
      <c r="J293" s="993"/>
      <c r="K293" s="993"/>
    </row>
    <row r="294" spans="1:11" ht="14.1" customHeight="1">
      <c r="A294" s="993"/>
      <c r="B294" s="993"/>
      <c r="C294" s="1009" t="s">
        <v>230</v>
      </c>
      <c r="D294" s="1010">
        <v>0</v>
      </c>
      <c r="E294" s="1010">
        <v>0</v>
      </c>
      <c r="F294" s="1010">
        <v>0</v>
      </c>
      <c r="G294" s="1010">
        <v>0</v>
      </c>
      <c r="H294" s="993"/>
      <c r="I294" s="993"/>
      <c r="J294" s="993"/>
      <c r="K294" s="993"/>
    </row>
    <row r="295" spans="1:11" ht="14.1" customHeight="1">
      <c r="A295" s="993"/>
      <c r="B295" s="993"/>
      <c r="C295" s="1009" t="s">
        <v>231</v>
      </c>
      <c r="D295" s="1010">
        <v>0</v>
      </c>
      <c r="E295" s="1010">
        <v>0</v>
      </c>
      <c r="F295" s="1010">
        <v>0</v>
      </c>
      <c r="G295" s="1010">
        <v>0</v>
      </c>
      <c r="H295" s="993"/>
      <c r="I295" s="993"/>
      <c r="J295" s="993"/>
      <c r="K295" s="993"/>
    </row>
    <row r="296" spans="1:11" ht="14.1" customHeight="1">
      <c r="A296" s="993"/>
      <c r="B296" s="993"/>
      <c r="C296" s="1009" t="s">
        <v>232</v>
      </c>
      <c r="D296" s="1010">
        <v>0</v>
      </c>
      <c r="E296" s="1010">
        <v>0</v>
      </c>
      <c r="F296" s="1010">
        <v>0</v>
      </c>
      <c r="G296" s="1010">
        <v>0</v>
      </c>
      <c r="H296" s="993"/>
      <c r="I296" s="993"/>
      <c r="J296" s="993"/>
      <c r="K296" s="993"/>
    </row>
    <row r="297" spans="1:11" ht="14.1" customHeight="1">
      <c r="A297" s="993"/>
      <c r="B297" s="993"/>
      <c r="C297" s="1009" t="s">
        <v>235</v>
      </c>
      <c r="D297" s="1010">
        <v>0</v>
      </c>
      <c r="E297" s="1010">
        <v>0</v>
      </c>
      <c r="F297" s="1010">
        <v>0</v>
      </c>
      <c r="G297" s="1010">
        <v>0</v>
      </c>
      <c r="H297" s="993"/>
      <c r="I297" s="993"/>
      <c r="J297" s="993"/>
      <c r="K297" s="993"/>
    </row>
    <row r="298" spans="1:11" ht="14.1" customHeight="1">
      <c r="A298" s="993"/>
      <c r="B298" s="993"/>
      <c r="C298" s="1009" t="s">
        <v>236</v>
      </c>
      <c r="D298" s="1010">
        <v>0</v>
      </c>
      <c r="E298" s="1010">
        <v>0</v>
      </c>
      <c r="F298" s="1010">
        <v>0</v>
      </c>
      <c r="G298" s="1010">
        <v>0</v>
      </c>
      <c r="H298" s="993"/>
      <c r="I298" s="993"/>
      <c r="J298" s="993"/>
      <c r="K298" s="993"/>
    </row>
    <row r="299" spans="1:11" ht="14.1" customHeight="1">
      <c r="A299" s="993"/>
      <c r="B299" s="993"/>
      <c r="C299" s="1011" t="s">
        <v>237</v>
      </c>
      <c r="D299" s="1010">
        <v>0</v>
      </c>
      <c r="E299" s="1010">
        <v>100000000</v>
      </c>
      <c r="F299" s="1010">
        <v>0</v>
      </c>
      <c r="G299" s="1010">
        <v>0</v>
      </c>
      <c r="H299" s="993"/>
      <c r="I299" s="993"/>
      <c r="J299" s="993"/>
      <c r="K299" s="993"/>
    </row>
    <row r="300" spans="1:11" ht="14.1" customHeight="1">
      <c r="A300" s="993"/>
      <c r="B300" s="993"/>
      <c r="C300" s="1003" t="s">
        <v>209</v>
      </c>
      <c r="D300" s="1659" t="s">
        <v>2387</v>
      </c>
      <c r="E300" s="1660"/>
      <c r="F300" s="1660"/>
      <c r="G300" s="1660"/>
      <c r="H300" s="993"/>
      <c r="I300" s="993"/>
      <c r="J300" s="993"/>
      <c r="K300" s="993"/>
    </row>
    <row r="301" spans="1:11" ht="14.1" customHeight="1">
      <c r="A301" s="993"/>
      <c r="B301" s="993"/>
      <c r="C301" s="1004" t="s">
        <v>211</v>
      </c>
      <c r="D301" s="1661" t="s">
        <v>2015</v>
      </c>
      <c r="E301" s="1662"/>
      <c r="F301" s="1662"/>
      <c r="G301" s="1662"/>
      <c r="H301" s="993"/>
      <c r="I301" s="993"/>
      <c r="J301" s="993"/>
      <c r="K301" s="993"/>
    </row>
    <row r="302" spans="1:11" ht="14.1" customHeight="1">
      <c r="A302" s="993"/>
      <c r="B302" s="993"/>
      <c r="C302" s="1004" t="s">
        <v>31</v>
      </c>
      <c r="D302" s="1661" t="s">
        <v>2235</v>
      </c>
      <c r="E302" s="1662"/>
      <c r="F302" s="1662"/>
      <c r="G302" s="1662"/>
      <c r="H302" s="993"/>
      <c r="I302" s="993"/>
      <c r="J302" s="993"/>
      <c r="K302" s="993"/>
    </row>
    <row r="303" spans="1:11" ht="15" customHeight="1">
      <c r="A303" s="993"/>
      <c r="B303" s="993"/>
      <c r="C303" s="1005"/>
      <c r="D303" s="1006">
        <v>2025</v>
      </c>
      <c r="E303" s="1006">
        <v>2026</v>
      </c>
      <c r="F303" s="1006">
        <v>2027</v>
      </c>
      <c r="G303" s="1006">
        <v>2028</v>
      </c>
      <c r="H303" s="993"/>
      <c r="I303" s="993"/>
      <c r="J303" s="993"/>
      <c r="K303" s="993"/>
    </row>
    <row r="304" spans="1:11" ht="15" customHeight="1">
      <c r="A304" s="993"/>
      <c r="B304" s="993"/>
      <c r="C304" s="1007"/>
      <c r="D304" s="1008" t="s">
        <v>13</v>
      </c>
      <c r="E304" s="1008" t="s">
        <v>14</v>
      </c>
      <c r="F304" s="1008" t="s">
        <v>14</v>
      </c>
      <c r="G304" s="1008" t="s">
        <v>14</v>
      </c>
      <c r="H304" s="993"/>
      <c r="I304" s="993"/>
      <c r="J304" s="993"/>
      <c r="K304" s="993"/>
    </row>
    <row r="305" spans="1:11" ht="14.1" customHeight="1">
      <c r="A305" s="993"/>
      <c r="B305" s="993"/>
      <c r="C305" s="997" t="s">
        <v>33</v>
      </c>
      <c r="D305" s="1001" t="s">
        <v>200</v>
      </c>
      <c r="E305" s="1001" t="s">
        <v>2388</v>
      </c>
      <c r="F305" s="1001" t="s">
        <v>1376</v>
      </c>
      <c r="G305" s="1001" t="s">
        <v>1376</v>
      </c>
      <c r="H305" s="993"/>
      <c r="I305" s="993"/>
      <c r="J305" s="993"/>
      <c r="K305" s="993"/>
    </row>
    <row r="306" spans="1:11" ht="14.1" customHeight="1">
      <c r="A306" s="993"/>
      <c r="B306" s="993"/>
      <c r="C306" s="997" t="s">
        <v>214</v>
      </c>
      <c r="D306" s="1001" t="s">
        <v>164</v>
      </c>
      <c r="E306" s="1001" t="s">
        <v>943</v>
      </c>
      <c r="F306" s="1001" t="s">
        <v>1863</v>
      </c>
      <c r="G306" s="1001" t="s">
        <v>1863</v>
      </c>
      <c r="H306" s="993"/>
      <c r="I306" s="993"/>
      <c r="J306" s="993"/>
      <c r="K306" s="993"/>
    </row>
    <row r="307" spans="1:11" ht="14.1" customHeight="1">
      <c r="A307" s="993"/>
      <c r="B307" s="993"/>
      <c r="C307" s="997" t="s">
        <v>215</v>
      </c>
      <c r="D307" s="1001" t="s">
        <v>164</v>
      </c>
      <c r="E307" s="1001" t="s">
        <v>2389</v>
      </c>
      <c r="F307" s="1001" t="s">
        <v>2390</v>
      </c>
      <c r="G307" s="1001" t="s">
        <v>2390</v>
      </c>
      <c r="H307" s="993"/>
      <c r="I307" s="993"/>
      <c r="J307" s="993"/>
      <c r="K307" s="993"/>
    </row>
    <row r="308" spans="1:11" ht="14.1" customHeight="1">
      <c r="A308" s="993"/>
      <c r="B308" s="993"/>
      <c r="C308" s="997" t="s">
        <v>216</v>
      </c>
      <c r="D308" s="1001" t="s">
        <v>200</v>
      </c>
      <c r="E308" s="1001" t="s">
        <v>200</v>
      </c>
      <c r="F308" s="1001" t="s">
        <v>2391</v>
      </c>
      <c r="G308" s="1001" t="s">
        <v>164</v>
      </c>
      <c r="H308" s="993"/>
      <c r="I308" s="993"/>
      <c r="J308" s="993"/>
      <c r="K308" s="993"/>
    </row>
    <row r="309" spans="1:11" ht="14.1" customHeight="1">
      <c r="A309" s="993"/>
      <c r="B309" s="993"/>
      <c r="C309" s="997" t="s">
        <v>217</v>
      </c>
      <c r="D309" s="1001" t="s">
        <v>200</v>
      </c>
      <c r="E309" s="1001" t="s">
        <v>200</v>
      </c>
      <c r="F309" s="1001" t="s">
        <v>248</v>
      </c>
      <c r="G309" s="1001" t="s">
        <v>164</v>
      </c>
      <c r="H309" s="993"/>
      <c r="I309" s="993"/>
      <c r="J309" s="993"/>
      <c r="K309" s="993"/>
    </row>
    <row r="310" spans="1:11" ht="14.1" customHeight="1">
      <c r="A310" s="993"/>
      <c r="B310" s="993"/>
      <c r="C310" s="997" t="s">
        <v>39</v>
      </c>
      <c r="D310" s="1001" t="s">
        <v>200</v>
      </c>
      <c r="E310" s="1001" t="s">
        <v>200</v>
      </c>
      <c r="F310" s="1001" t="s">
        <v>2392</v>
      </c>
      <c r="G310" s="1001" t="s">
        <v>164</v>
      </c>
      <c r="H310" s="993"/>
      <c r="I310" s="993"/>
      <c r="J310" s="993"/>
      <c r="K310" s="993"/>
    </row>
    <row r="311" spans="1:11" ht="14.1" customHeight="1">
      <c r="A311" s="993"/>
      <c r="B311" s="993"/>
      <c r="C311" s="1663" t="s">
        <v>218</v>
      </c>
      <c r="D311" s="1664"/>
      <c r="E311" s="1664"/>
      <c r="F311" s="1664"/>
      <c r="G311" s="1664"/>
      <c r="H311" s="993"/>
      <c r="I311" s="993"/>
      <c r="J311" s="993"/>
      <c r="K311" s="993"/>
    </row>
    <row r="312" spans="1:11" ht="14.1" customHeight="1">
      <c r="A312" s="993"/>
      <c r="B312" s="993"/>
      <c r="C312" s="1005"/>
      <c r="D312" s="1006">
        <v>2025</v>
      </c>
      <c r="E312" s="1006">
        <v>2026</v>
      </c>
      <c r="F312" s="1006">
        <v>2027</v>
      </c>
      <c r="G312" s="1006">
        <v>2028</v>
      </c>
      <c r="H312" s="993"/>
      <c r="I312" s="993"/>
      <c r="J312" s="993"/>
      <c r="K312" s="993"/>
    </row>
    <row r="313" spans="1:11" ht="14.1" customHeight="1">
      <c r="A313" s="993"/>
      <c r="B313" s="993"/>
      <c r="C313" s="1007"/>
      <c r="D313" s="1008" t="s">
        <v>13</v>
      </c>
      <c r="E313" s="1008" t="s">
        <v>14</v>
      </c>
      <c r="F313" s="1008" t="s">
        <v>14</v>
      </c>
      <c r="G313" s="1008" t="s">
        <v>14</v>
      </c>
      <c r="H313" s="993"/>
      <c r="I313" s="993"/>
      <c r="J313" s="993"/>
      <c r="K313" s="993"/>
    </row>
    <row r="314" spans="1:11" ht="14.1" customHeight="1">
      <c r="A314" s="993"/>
      <c r="B314" s="993"/>
      <c r="C314" s="1009" t="s">
        <v>219</v>
      </c>
      <c r="D314" s="1010">
        <v>0</v>
      </c>
      <c r="E314" s="1010">
        <v>0</v>
      </c>
      <c r="F314" s="1010">
        <v>0</v>
      </c>
      <c r="G314" s="1010">
        <v>0</v>
      </c>
      <c r="H314" s="993"/>
      <c r="I314" s="993"/>
      <c r="J314" s="993"/>
      <c r="K314" s="993"/>
    </row>
    <row r="315" spans="1:11" ht="14.1" customHeight="1">
      <c r="A315" s="993"/>
      <c r="B315" s="993"/>
      <c r="C315" s="1009" t="s">
        <v>220</v>
      </c>
      <c r="D315" s="1010">
        <v>0</v>
      </c>
      <c r="E315" s="1010">
        <v>0</v>
      </c>
      <c r="F315" s="1010">
        <v>0</v>
      </c>
      <c r="G315" s="1010">
        <v>0</v>
      </c>
      <c r="H315" s="993"/>
      <c r="I315" s="993"/>
      <c r="J315" s="993"/>
      <c r="K315" s="993"/>
    </row>
    <row r="316" spans="1:11" ht="14.1" customHeight="1">
      <c r="A316" s="993"/>
      <c r="B316" s="993"/>
      <c r="C316" s="1009" t="s">
        <v>221</v>
      </c>
      <c r="D316" s="1010">
        <v>0</v>
      </c>
      <c r="E316" s="1010">
        <v>0</v>
      </c>
      <c r="F316" s="1010">
        <v>0</v>
      </c>
      <c r="G316" s="1010">
        <v>0</v>
      </c>
      <c r="H316" s="993"/>
      <c r="I316" s="993"/>
      <c r="J316" s="993"/>
      <c r="K316" s="993"/>
    </row>
    <row r="317" spans="1:11" ht="14.1" customHeight="1">
      <c r="A317" s="993"/>
      <c r="B317" s="993"/>
      <c r="C317" s="1009" t="s">
        <v>222</v>
      </c>
      <c r="D317" s="1010">
        <v>0</v>
      </c>
      <c r="E317" s="1010">
        <v>0</v>
      </c>
      <c r="F317" s="1010">
        <v>0</v>
      </c>
      <c r="G317" s="1010">
        <v>0</v>
      </c>
      <c r="H317" s="993"/>
      <c r="I317" s="993"/>
      <c r="J317" s="993"/>
      <c r="K317" s="993"/>
    </row>
    <row r="318" spans="1:11" ht="14.1" customHeight="1">
      <c r="A318" s="993"/>
      <c r="B318" s="993"/>
      <c r="C318" s="1009" t="s">
        <v>220</v>
      </c>
      <c r="D318" s="1010">
        <v>0</v>
      </c>
      <c r="E318" s="1010">
        <v>0</v>
      </c>
      <c r="F318" s="1010">
        <v>0</v>
      </c>
      <c r="G318" s="1010">
        <v>0</v>
      </c>
      <c r="H318" s="993"/>
      <c r="I318" s="993"/>
      <c r="J318" s="993"/>
      <c r="K318" s="993"/>
    </row>
    <row r="319" spans="1:11" ht="14.1" customHeight="1">
      <c r="A319" s="993"/>
      <c r="B319" s="993"/>
      <c r="C319" s="1009" t="s">
        <v>221</v>
      </c>
      <c r="D319" s="1010">
        <v>0</v>
      </c>
      <c r="E319" s="1010">
        <v>0</v>
      </c>
      <c r="F319" s="1010">
        <v>0</v>
      </c>
      <c r="G319" s="1010">
        <v>0</v>
      </c>
      <c r="H319" s="993"/>
      <c r="I319" s="993"/>
      <c r="J319" s="993"/>
      <c r="K319" s="993"/>
    </row>
    <row r="320" spans="1:11" ht="14.1" customHeight="1">
      <c r="A320" s="993"/>
      <c r="B320" s="993"/>
      <c r="C320" s="1009" t="s">
        <v>223</v>
      </c>
      <c r="D320" s="1010">
        <v>0</v>
      </c>
      <c r="E320" s="1010">
        <v>0</v>
      </c>
      <c r="F320" s="1010">
        <v>0</v>
      </c>
      <c r="G320" s="1010">
        <v>0</v>
      </c>
      <c r="H320" s="993"/>
      <c r="I320" s="993"/>
      <c r="J320" s="993"/>
      <c r="K320" s="993"/>
    </row>
    <row r="321" spans="1:11" ht="14.1" customHeight="1">
      <c r="A321" s="993"/>
      <c r="B321" s="993"/>
      <c r="C321" s="1009" t="s">
        <v>220</v>
      </c>
      <c r="D321" s="1010">
        <v>0</v>
      </c>
      <c r="E321" s="1010">
        <v>0</v>
      </c>
      <c r="F321" s="1010">
        <v>0</v>
      </c>
      <c r="G321" s="1010">
        <v>0</v>
      </c>
      <c r="H321" s="993"/>
      <c r="I321" s="993"/>
      <c r="J321" s="993"/>
      <c r="K321" s="993"/>
    </row>
    <row r="322" spans="1:11" ht="14.1" customHeight="1">
      <c r="A322" s="993"/>
      <c r="B322" s="993"/>
      <c r="C322" s="1009" t="s">
        <v>221</v>
      </c>
      <c r="D322" s="1010">
        <v>0</v>
      </c>
      <c r="E322" s="1010">
        <v>0</v>
      </c>
      <c r="F322" s="1010">
        <v>0</v>
      </c>
      <c r="G322" s="1010">
        <v>0</v>
      </c>
      <c r="H322" s="993"/>
      <c r="I322" s="993"/>
      <c r="J322" s="993"/>
      <c r="K322" s="993"/>
    </row>
    <row r="323" spans="1:11" ht="14.1" customHeight="1">
      <c r="A323" s="993"/>
      <c r="B323" s="993"/>
      <c r="C323" s="1009" t="s">
        <v>224</v>
      </c>
      <c r="D323" s="1010">
        <v>0</v>
      </c>
      <c r="E323" s="1010">
        <v>0</v>
      </c>
      <c r="F323" s="1010">
        <v>0</v>
      </c>
      <c r="G323" s="1010">
        <v>0</v>
      </c>
      <c r="H323" s="993"/>
      <c r="I323" s="993"/>
      <c r="J323" s="993"/>
      <c r="K323" s="993"/>
    </row>
    <row r="324" spans="1:11" ht="14.1" customHeight="1">
      <c r="A324" s="993"/>
      <c r="B324" s="993"/>
      <c r="C324" s="1009" t="s">
        <v>220</v>
      </c>
      <c r="D324" s="1010">
        <v>0</v>
      </c>
      <c r="E324" s="1010">
        <v>0</v>
      </c>
      <c r="F324" s="1010">
        <v>0</v>
      </c>
      <c r="G324" s="1010">
        <v>0</v>
      </c>
      <c r="H324" s="993"/>
      <c r="I324" s="993"/>
      <c r="J324" s="993"/>
      <c r="K324" s="993"/>
    </row>
    <row r="325" spans="1:11" ht="14.1" customHeight="1">
      <c r="A325" s="993"/>
      <c r="B325" s="993"/>
      <c r="C325" s="1009" t="s">
        <v>221</v>
      </c>
      <c r="D325" s="1010">
        <v>0</v>
      </c>
      <c r="E325" s="1010">
        <v>0</v>
      </c>
      <c r="F325" s="1010">
        <v>0</v>
      </c>
      <c r="G325" s="1010">
        <v>0</v>
      </c>
      <c r="H325" s="993"/>
      <c r="I325" s="993"/>
      <c r="J325" s="993"/>
      <c r="K325" s="993"/>
    </row>
    <row r="326" spans="1:11" ht="14.1" customHeight="1">
      <c r="A326" s="993"/>
      <c r="B326" s="993"/>
      <c r="C326" s="1009" t="s">
        <v>225</v>
      </c>
      <c r="D326" s="1010">
        <v>0</v>
      </c>
      <c r="E326" s="1010">
        <v>0</v>
      </c>
      <c r="F326" s="1010">
        <v>0</v>
      </c>
      <c r="G326" s="1010">
        <v>0</v>
      </c>
      <c r="H326" s="993"/>
      <c r="I326" s="993"/>
      <c r="J326" s="993"/>
      <c r="K326" s="993"/>
    </row>
    <row r="327" spans="1:11" ht="14.1" customHeight="1">
      <c r="A327" s="993"/>
      <c r="B327" s="993"/>
      <c r="C327" s="1009" t="s">
        <v>220</v>
      </c>
      <c r="D327" s="1010">
        <v>0</v>
      </c>
      <c r="E327" s="1010">
        <v>0</v>
      </c>
      <c r="F327" s="1010">
        <v>0</v>
      </c>
      <c r="G327" s="1010">
        <v>0</v>
      </c>
      <c r="H327" s="993"/>
      <c r="I327" s="993"/>
      <c r="J327" s="993"/>
      <c r="K327" s="993"/>
    </row>
    <row r="328" spans="1:11" ht="14.1" customHeight="1">
      <c r="A328" s="993"/>
      <c r="B328" s="993"/>
      <c r="C328" s="1009" t="s">
        <v>221</v>
      </c>
      <c r="D328" s="1010">
        <v>0</v>
      </c>
      <c r="E328" s="1010">
        <v>0</v>
      </c>
      <c r="F328" s="1010">
        <v>0</v>
      </c>
      <c r="G328" s="1010">
        <v>0</v>
      </c>
      <c r="H328" s="993"/>
      <c r="I328" s="993"/>
      <c r="J328" s="993"/>
      <c r="K328" s="993"/>
    </row>
    <row r="329" spans="1:11" ht="14.1" customHeight="1">
      <c r="A329" s="993"/>
      <c r="B329" s="993"/>
      <c r="C329" s="1009" t="s">
        <v>226</v>
      </c>
      <c r="D329" s="1010">
        <v>0</v>
      </c>
      <c r="E329" s="1010">
        <v>0</v>
      </c>
      <c r="F329" s="1010">
        <v>0</v>
      </c>
      <c r="G329" s="1010">
        <v>0</v>
      </c>
      <c r="H329" s="993"/>
      <c r="I329" s="993"/>
      <c r="J329" s="993"/>
      <c r="K329" s="993"/>
    </row>
    <row r="330" spans="1:11" ht="14.1" customHeight="1">
      <c r="A330" s="993"/>
      <c r="B330" s="993"/>
      <c r="C330" s="1009" t="s">
        <v>220</v>
      </c>
      <c r="D330" s="1010">
        <v>0</v>
      </c>
      <c r="E330" s="1010">
        <v>0</v>
      </c>
      <c r="F330" s="1010">
        <v>0</v>
      </c>
      <c r="G330" s="1010">
        <v>0</v>
      </c>
      <c r="H330" s="993"/>
      <c r="I330" s="993"/>
      <c r="J330" s="993"/>
      <c r="K330" s="993"/>
    </row>
    <row r="331" spans="1:11" ht="14.1" customHeight="1">
      <c r="A331" s="993"/>
      <c r="B331" s="993"/>
      <c r="C331" s="1009" t="s">
        <v>221</v>
      </c>
      <c r="D331" s="1010">
        <v>0</v>
      </c>
      <c r="E331" s="1010">
        <v>0</v>
      </c>
      <c r="F331" s="1010">
        <v>0</v>
      </c>
      <c r="G331" s="1010">
        <v>0</v>
      </c>
      <c r="H331" s="993"/>
      <c r="I331" s="993"/>
      <c r="J331" s="993"/>
      <c r="K331" s="993"/>
    </row>
    <row r="332" spans="1:11" ht="14.1" customHeight="1">
      <c r="A332" s="993"/>
      <c r="B332" s="993"/>
      <c r="C332" s="1009" t="s">
        <v>227</v>
      </c>
      <c r="D332" s="1010">
        <v>0</v>
      </c>
      <c r="E332" s="1010">
        <v>0</v>
      </c>
      <c r="F332" s="1010">
        <v>0</v>
      </c>
      <c r="G332" s="1010">
        <v>0</v>
      </c>
      <c r="H332" s="993"/>
      <c r="I332" s="993"/>
      <c r="J332" s="993"/>
      <c r="K332" s="993"/>
    </row>
    <row r="333" spans="1:11" ht="14.1" customHeight="1">
      <c r="A333" s="993"/>
      <c r="B333" s="993"/>
      <c r="C333" s="1009" t="s">
        <v>220</v>
      </c>
      <c r="D333" s="1010">
        <v>0</v>
      </c>
      <c r="E333" s="1010">
        <v>0</v>
      </c>
      <c r="F333" s="1010">
        <v>0</v>
      </c>
      <c r="G333" s="1010">
        <v>0</v>
      </c>
      <c r="H333" s="993"/>
      <c r="I333" s="993"/>
      <c r="J333" s="993"/>
      <c r="K333" s="993"/>
    </row>
    <row r="334" spans="1:11" ht="14.1" customHeight="1">
      <c r="A334" s="993"/>
      <c r="B334" s="993"/>
      <c r="C334" s="1009" t="s">
        <v>221</v>
      </c>
      <c r="D334" s="1010">
        <v>0</v>
      </c>
      <c r="E334" s="1010">
        <v>0</v>
      </c>
      <c r="F334" s="1010">
        <v>0</v>
      </c>
      <c r="G334" s="1010">
        <v>0</v>
      </c>
      <c r="H334" s="993"/>
      <c r="I334" s="993"/>
      <c r="J334" s="993"/>
      <c r="K334" s="993"/>
    </row>
    <row r="335" spans="1:11" ht="14.1" customHeight="1">
      <c r="A335" s="993"/>
      <c r="B335" s="993"/>
      <c r="C335" s="1009" t="s">
        <v>228</v>
      </c>
      <c r="D335" s="1010">
        <v>0</v>
      </c>
      <c r="E335" s="1010">
        <v>0</v>
      </c>
      <c r="F335" s="1010">
        <v>0</v>
      </c>
      <c r="G335" s="1010">
        <v>0</v>
      </c>
      <c r="H335" s="993"/>
      <c r="I335" s="993"/>
      <c r="J335" s="993"/>
      <c r="K335" s="993"/>
    </row>
    <row r="336" spans="1:11" ht="14.1" customHeight="1">
      <c r="A336" s="993"/>
      <c r="B336" s="993"/>
      <c r="C336" s="1009" t="s">
        <v>220</v>
      </c>
      <c r="D336" s="1010">
        <v>0</v>
      </c>
      <c r="E336" s="1010">
        <v>0</v>
      </c>
      <c r="F336" s="1010">
        <v>0</v>
      </c>
      <c r="G336" s="1010">
        <v>0</v>
      </c>
      <c r="H336" s="993"/>
      <c r="I336" s="993"/>
      <c r="J336" s="993"/>
      <c r="K336" s="993"/>
    </row>
    <row r="337" spans="1:11" ht="14.1" customHeight="1">
      <c r="A337" s="993"/>
      <c r="B337" s="993"/>
      <c r="C337" s="1009" t="s">
        <v>229</v>
      </c>
      <c r="D337" s="1010">
        <v>0</v>
      </c>
      <c r="E337" s="1010">
        <v>0</v>
      </c>
      <c r="F337" s="1010">
        <v>0</v>
      </c>
      <c r="G337" s="1010">
        <v>0</v>
      </c>
      <c r="H337" s="993"/>
      <c r="I337" s="993"/>
      <c r="J337" s="993"/>
      <c r="K337" s="993"/>
    </row>
    <row r="338" spans="1:11" ht="14.1" customHeight="1">
      <c r="A338" s="993"/>
      <c r="B338" s="993"/>
      <c r="C338" s="1009" t="s">
        <v>230</v>
      </c>
      <c r="D338" s="1010">
        <v>0</v>
      </c>
      <c r="E338" s="1010">
        <v>0</v>
      </c>
      <c r="F338" s="1010">
        <v>0</v>
      </c>
      <c r="G338" s="1010">
        <v>0</v>
      </c>
      <c r="H338" s="993"/>
      <c r="I338" s="993"/>
      <c r="J338" s="993"/>
      <c r="K338" s="993"/>
    </row>
    <row r="339" spans="1:11" ht="14.1" customHeight="1">
      <c r="A339" s="993"/>
      <c r="B339" s="993"/>
      <c r="C339" s="1009" t="s">
        <v>231</v>
      </c>
      <c r="D339" s="1010">
        <v>0</v>
      </c>
      <c r="E339" s="1010">
        <v>0</v>
      </c>
      <c r="F339" s="1010">
        <v>0</v>
      </c>
      <c r="G339" s="1010">
        <v>0</v>
      </c>
      <c r="H339" s="993"/>
      <c r="I339" s="993"/>
      <c r="J339" s="993"/>
      <c r="K339" s="993"/>
    </row>
    <row r="340" spans="1:11" ht="14.1" customHeight="1">
      <c r="A340" s="993"/>
      <c r="B340" s="993"/>
      <c r="C340" s="1009" t="s">
        <v>232</v>
      </c>
      <c r="D340" s="1010">
        <v>0</v>
      </c>
      <c r="E340" s="1010">
        <v>0</v>
      </c>
      <c r="F340" s="1010">
        <v>0</v>
      </c>
      <c r="G340" s="1010">
        <v>0</v>
      </c>
      <c r="H340" s="993"/>
      <c r="I340" s="993"/>
      <c r="J340" s="993"/>
      <c r="K340" s="993"/>
    </row>
    <row r="341" spans="1:11" ht="14.1" customHeight="1">
      <c r="A341" s="993"/>
      <c r="B341" s="993"/>
      <c r="C341" s="1009" t="s">
        <v>233</v>
      </c>
      <c r="D341" s="1010">
        <v>0</v>
      </c>
      <c r="E341" s="1010">
        <v>10000000</v>
      </c>
      <c r="F341" s="1010">
        <v>20000000</v>
      </c>
      <c r="G341" s="1010">
        <v>20000000</v>
      </c>
      <c r="H341" s="993"/>
      <c r="I341" s="993"/>
      <c r="J341" s="993"/>
      <c r="K341" s="993"/>
    </row>
    <row r="342" spans="1:11" ht="14.1" customHeight="1">
      <c r="A342" s="993"/>
      <c r="B342" s="993"/>
      <c r="C342" s="1009" t="s">
        <v>220</v>
      </c>
      <c r="D342" s="1010">
        <v>0</v>
      </c>
      <c r="E342" s="1010">
        <v>10000000</v>
      </c>
      <c r="F342" s="1010">
        <v>20000000</v>
      </c>
      <c r="G342" s="1010">
        <v>20000000</v>
      </c>
      <c r="H342" s="993"/>
      <c r="I342" s="993"/>
      <c r="J342" s="993"/>
      <c r="K342" s="993"/>
    </row>
    <row r="343" spans="1:11" ht="14.1" customHeight="1">
      <c r="A343" s="993"/>
      <c r="B343" s="993"/>
      <c r="C343" s="1009" t="s">
        <v>229</v>
      </c>
      <c r="D343" s="1010">
        <v>0</v>
      </c>
      <c r="E343" s="1010">
        <v>0</v>
      </c>
      <c r="F343" s="1010">
        <v>0</v>
      </c>
      <c r="G343" s="1010">
        <v>0</v>
      </c>
      <c r="H343" s="993"/>
      <c r="I343" s="993"/>
      <c r="J343" s="993"/>
      <c r="K343" s="993"/>
    </row>
    <row r="344" spans="1:11" ht="14.1" customHeight="1">
      <c r="A344" s="993"/>
      <c r="B344" s="993"/>
      <c r="C344" s="1009" t="s">
        <v>230</v>
      </c>
      <c r="D344" s="1010">
        <v>0</v>
      </c>
      <c r="E344" s="1010">
        <v>0</v>
      </c>
      <c r="F344" s="1010">
        <v>0</v>
      </c>
      <c r="G344" s="1010">
        <v>0</v>
      </c>
      <c r="H344" s="993"/>
      <c r="I344" s="993"/>
      <c r="J344" s="993"/>
      <c r="K344" s="993"/>
    </row>
    <row r="345" spans="1:11" ht="14.1" customHeight="1">
      <c r="A345" s="993"/>
      <c r="B345" s="993"/>
      <c r="C345" s="1009" t="s">
        <v>231</v>
      </c>
      <c r="D345" s="1010">
        <v>0</v>
      </c>
      <c r="E345" s="1010">
        <v>0</v>
      </c>
      <c r="F345" s="1010">
        <v>0</v>
      </c>
      <c r="G345" s="1010">
        <v>0</v>
      </c>
      <c r="H345" s="993"/>
      <c r="I345" s="993"/>
      <c r="J345" s="993"/>
      <c r="K345" s="993"/>
    </row>
    <row r="346" spans="1:11" ht="14.1" customHeight="1">
      <c r="A346" s="993"/>
      <c r="B346" s="993"/>
      <c r="C346" s="1009" t="s">
        <v>232</v>
      </c>
      <c r="D346" s="1010">
        <v>0</v>
      </c>
      <c r="E346" s="1010">
        <v>0</v>
      </c>
      <c r="F346" s="1010">
        <v>0</v>
      </c>
      <c r="G346" s="1010">
        <v>0</v>
      </c>
      <c r="H346" s="993"/>
      <c r="I346" s="993"/>
      <c r="J346" s="993"/>
      <c r="K346" s="993"/>
    </row>
    <row r="347" spans="1:11" ht="14.1" customHeight="1">
      <c r="A347" s="993"/>
      <c r="B347" s="993"/>
      <c r="C347" s="1009" t="s">
        <v>234</v>
      </c>
      <c r="D347" s="1010">
        <v>0</v>
      </c>
      <c r="E347" s="1010">
        <v>0</v>
      </c>
      <c r="F347" s="1010">
        <v>0</v>
      </c>
      <c r="G347" s="1010">
        <v>0</v>
      </c>
      <c r="H347" s="993"/>
      <c r="I347" s="993"/>
      <c r="J347" s="993"/>
      <c r="K347" s="993"/>
    </row>
    <row r="348" spans="1:11" ht="14.1" customHeight="1">
      <c r="A348" s="993"/>
      <c r="B348" s="993"/>
      <c r="C348" s="1009" t="s">
        <v>220</v>
      </c>
      <c r="D348" s="1010">
        <v>0</v>
      </c>
      <c r="E348" s="1010">
        <v>0</v>
      </c>
      <c r="F348" s="1010">
        <v>0</v>
      </c>
      <c r="G348" s="1010">
        <v>0</v>
      </c>
      <c r="H348" s="993"/>
      <c r="I348" s="993"/>
      <c r="J348" s="993"/>
      <c r="K348" s="993"/>
    </row>
    <row r="349" spans="1:11" ht="14.1" customHeight="1">
      <c r="A349" s="993"/>
      <c r="B349" s="993"/>
      <c r="C349" s="1009" t="s">
        <v>229</v>
      </c>
      <c r="D349" s="1010">
        <v>0</v>
      </c>
      <c r="E349" s="1010">
        <v>0</v>
      </c>
      <c r="F349" s="1010">
        <v>0</v>
      </c>
      <c r="G349" s="1010">
        <v>0</v>
      </c>
      <c r="H349" s="993"/>
      <c r="I349" s="993"/>
      <c r="J349" s="993"/>
      <c r="K349" s="993"/>
    </row>
    <row r="350" spans="1:11" ht="14.1" customHeight="1">
      <c r="A350" s="993"/>
      <c r="B350" s="993"/>
      <c r="C350" s="1009" t="s">
        <v>230</v>
      </c>
      <c r="D350" s="1010">
        <v>0</v>
      </c>
      <c r="E350" s="1010">
        <v>0</v>
      </c>
      <c r="F350" s="1010">
        <v>0</v>
      </c>
      <c r="G350" s="1010">
        <v>0</v>
      </c>
      <c r="H350" s="993"/>
      <c r="I350" s="993"/>
      <c r="J350" s="993"/>
      <c r="K350" s="993"/>
    </row>
    <row r="351" spans="1:11" ht="14.1" customHeight="1">
      <c r="A351" s="993"/>
      <c r="B351" s="993"/>
      <c r="C351" s="1009" t="s">
        <v>231</v>
      </c>
      <c r="D351" s="1010">
        <v>0</v>
      </c>
      <c r="E351" s="1010">
        <v>0</v>
      </c>
      <c r="F351" s="1010">
        <v>0</v>
      </c>
      <c r="G351" s="1010">
        <v>0</v>
      </c>
      <c r="H351" s="993"/>
      <c r="I351" s="993"/>
      <c r="J351" s="993"/>
      <c r="K351" s="993"/>
    </row>
    <row r="352" spans="1:11" ht="14.1" customHeight="1">
      <c r="A352" s="993"/>
      <c r="B352" s="993"/>
      <c r="C352" s="1009" t="s">
        <v>232</v>
      </c>
      <c r="D352" s="1010">
        <v>0</v>
      </c>
      <c r="E352" s="1010">
        <v>0</v>
      </c>
      <c r="F352" s="1010">
        <v>0</v>
      </c>
      <c r="G352" s="1010">
        <v>0</v>
      </c>
      <c r="H352" s="993"/>
      <c r="I352" s="993"/>
      <c r="J352" s="993"/>
      <c r="K352" s="993"/>
    </row>
    <row r="353" spans="1:11" ht="14.1" customHeight="1">
      <c r="A353" s="993"/>
      <c r="B353" s="993"/>
      <c r="C353" s="1009" t="s">
        <v>235</v>
      </c>
      <c r="D353" s="1010">
        <v>0</v>
      </c>
      <c r="E353" s="1010">
        <v>0</v>
      </c>
      <c r="F353" s="1010">
        <v>0</v>
      </c>
      <c r="G353" s="1010">
        <v>0</v>
      </c>
      <c r="H353" s="993"/>
      <c r="I353" s="993"/>
      <c r="J353" s="993"/>
      <c r="K353" s="993"/>
    </row>
    <row r="354" spans="1:11" ht="14.1" customHeight="1">
      <c r="A354" s="993"/>
      <c r="B354" s="993"/>
      <c r="C354" s="1009" t="s">
        <v>236</v>
      </c>
      <c r="D354" s="1010">
        <v>0</v>
      </c>
      <c r="E354" s="1010">
        <v>0</v>
      </c>
      <c r="F354" s="1010">
        <v>0</v>
      </c>
      <c r="G354" s="1010">
        <v>0</v>
      </c>
      <c r="H354" s="993"/>
      <c r="I354" s="993"/>
      <c r="J354" s="993"/>
      <c r="K354" s="993"/>
    </row>
    <row r="355" spans="1:11" ht="14.1" customHeight="1">
      <c r="A355" s="993"/>
      <c r="B355" s="993"/>
      <c r="C355" s="1011" t="s">
        <v>237</v>
      </c>
      <c r="D355" s="1010">
        <v>0</v>
      </c>
      <c r="E355" s="1010">
        <v>10000000</v>
      </c>
      <c r="F355" s="1010">
        <v>20000000</v>
      </c>
      <c r="G355" s="1010">
        <v>20000000</v>
      </c>
      <c r="H355" s="993"/>
      <c r="I355" s="993"/>
      <c r="J355" s="993"/>
      <c r="K355" s="993"/>
    </row>
    <row r="356" spans="1:11" ht="14.1" customHeight="1">
      <c r="A356" s="993"/>
      <c r="B356" s="993"/>
      <c r="C356" s="1643" t="s">
        <v>208</v>
      </c>
      <c r="D356" s="1644"/>
      <c r="E356" s="1644"/>
      <c r="F356" s="1644"/>
      <c r="G356" s="1644"/>
      <c r="H356" s="993"/>
      <c r="I356" s="993"/>
      <c r="J356" s="993"/>
      <c r="K356" s="993"/>
    </row>
    <row r="357" spans="1:11" ht="14.1" customHeight="1">
      <c r="A357" s="993"/>
      <c r="B357" s="993"/>
      <c r="C357" s="1002" t="s">
        <v>2346</v>
      </c>
      <c r="D357" s="1643" t="s">
        <v>2347</v>
      </c>
      <c r="E357" s="1644"/>
      <c r="F357" s="1644"/>
      <c r="G357" s="1644"/>
      <c r="H357" s="993"/>
      <c r="I357" s="993"/>
      <c r="J357" s="993"/>
      <c r="K357" s="993"/>
    </row>
    <row r="358" spans="1:11">
      <c r="A358" s="993"/>
      <c r="B358" s="993"/>
      <c r="C358" s="1003" t="s">
        <v>209</v>
      </c>
      <c r="D358" s="1659" t="s">
        <v>2393</v>
      </c>
      <c r="E358" s="1660"/>
      <c r="F358" s="1660"/>
      <c r="G358" s="1660"/>
      <c r="H358" s="993"/>
      <c r="I358" s="993"/>
      <c r="J358" s="993"/>
      <c r="K358" s="993"/>
    </row>
    <row r="359" spans="1:11" ht="27" customHeight="1">
      <c r="A359" s="993"/>
      <c r="B359" s="993"/>
      <c r="C359" s="1004" t="s">
        <v>211</v>
      </c>
      <c r="D359" s="1661" t="s">
        <v>2394</v>
      </c>
      <c r="E359" s="1662"/>
      <c r="F359" s="1662"/>
      <c r="G359" s="1662"/>
      <c r="H359" s="993"/>
      <c r="I359" s="993"/>
      <c r="J359" s="993"/>
      <c r="K359" s="993"/>
    </row>
    <row r="360" spans="1:11">
      <c r="A360" s="993"/>
      <c r="B360" s="993"/>
      <c r="C360" s="1004" t="s">
        <v>31</v>
      </c>
      <c r="D360" s="1661" t="s">
        <v>2395</v>
      </c>
      <c r="E360" s="1662"/>
      <c r="F360" s="1662"/>
      <c r="G360" s="1662"/>
      <c r="H360" s="993"/>
      <c r="I360" s="993"/>
      <c r="J360" s="993"/>
      <c r="K360" s="993"/>
    </row>
    <row r="361" spans="1:11" ht="15" customHeight="1">
      <c r="A361" s="993"/>
      <c r="B361" s="993"/>
      <c r="C361" s="1005"/>
      <c r="D361" s="1006">
        <v>2025</v>
      </c>
      <c r="E361" s="1006">
        <v>2026</v>
      </c>
      <c r="F361" s="1006">
        <v>2027</v>
      </c>
      <c r="G361" s="1006">
        <v>2028</v>
      </c>
      <c r="H361" s="993"/>
      <c r="I361" s="993"/>
      <c r="J361" s="993"/>
      <c r="K361" s="993"/>
    </row>
    <row r="362" spans="1:11" ht="15" customHeight="1">
      <c r="A362" s="993"/>
      <c r="B362" s="993"/>
      <c r="C362" s="1007"/>
      <c r="D362" s="1008" t="s">
        <v>13</v>
      </c>
      <c r="E362" s="1008" t="s">
        <v>14</v>
      </c>
      <c r="F362" s="1008" t="s">
        <v>14</v>
      </c>
      <c r="G362" s="1008" t="s">
        <v>14</v>
      </c>
      <c r="H362" s="993"/>
      <c r="I362" s="993"/>
      <c r="J362" s="993"/>
      <c r="K362" s="993"/>
    </row>
    <row r="363" spans="1:11" ht="14.1" customHeight="1">
      <c r="A363" s="993"/>
      <c r="B363" s="993"/>
      <c r="C363" s="997" t="s">
        <v>33</v>
      </c>
      <c r="D363" s="1001" t="s">
        <v>200</v>
      </c>
      <c r="E363" s="1001" t="s">
        <v>164</v>
      </c>
      <c r="F363" s="1001" t="s">
        <v>164</v>
      </c>
      <c r="G363" s="1001" t="s">
        <v>164</v>
      </c>
      <c r="H363" s="993"/>
      <c r="I363" s="993"/>
      <c r="J363" s="993"/>
      <c r="K363" s="993"/>
    </row>
    <row r="364" spans="1:11" ht="14.1" customHeight="1">
      <c r="A364" s="993"/>
      <c r="B364" s="993"/>
      <c r="C364" s="997" t="s">
        <v>214</v>
      </c>
      <c r="D364" s="1001" t="s">
        <v>164</v>
      </c>
      <c r="E364" s="1001" t="s">
        <v>2313</v>
      </c>
      <c r="F364" s="1001" t="s">
        <v>164</v>
      </c>
      <c r="G364" s="1001" t="s">
        <v>164</v>
      </c>
      <c r="H364" s="993"/>
      <c r="I364" s="993"/>
      <c r="J364" s="993"/>
      <c r="K364" s="993"/>
    </row>
    <row r="365" spans="1:11" ht="14.1" customHeight="1">
      <c r="A365" s="993"/>
      <c r="B365" s="993"/>
      <c r="C365" s="997" t="s">
        <v>215</v>
      </c>
      <c r="D365" s="1001" t="s">
        <v>164</v>
      </c>
      <c r="E365" s="1001" t="s">
        <v>164</v>
      </c>
      <c r="F365" s="1001" t="s">
        <v>164</v>
      </c>
      <c r="G365" s="1001" t="s">
        <v>164</v>
      </c>
      <c r="H365" s="993"/>
      <c r="I365" s="993"/>
      <c r="J365" s="993"/>
      <c r="K365" s="993"/>
    </row>
    <row r="366" spans="1:11" ht="14.1" customHeight="1">
      <c r="A366" s="993"/>
      <c r="B366" s="993"/>
      <c r="C366" s="997" t="s">
        <v>216</v>
      </c>
      <c r="D366" s="1001" t="s">
        <v>200</v>
      </c>
      <c r="E366" s="1001" t="s">
        <v>200</v>
      </c>
      <c r="F366" s="1001" t="s">
        <v>200</v>
      </c>
      <c r="G366" s="1001" t="s">
        <v>200</v>
      </c>
      <c r="H366" s="993"/>
      <c r="I366" s="993"/>
      <c r="J366" s="993"/>
      <c r="K366" s="993"/>
    </row>
    <row r="367" spans="1:11" ht="14.1" customHeight="1">
      <c r="A367" s="993"/>
      <c r="B367" s="993"/>
      <c r="C367" s="997" t="s">
        <v>217</v>
      </c>
      <c r="D367" s="1001" t="s">
        <v>200</v>
      </c>
      <c r="E367" s="1001" t="s">
        <v>200</v>
      </c>
      <c r="F367" s="1001" t="s">
        <v>936</v>
      </c>
      <c r="G367" s="1001" t="s">
        <v>200</v>
      </c>
      <c r="H367" s="993"/>
      <c r="I367" s="993"/>
      <c r="J367" s="993"/>
      <c r="K367" s="993"/>
    </row>
    <row r="368" spans="1:11" ht="14.1" customHeight="1">
      <c r="A368" s="993"/>
      <c r="B368" s="993"/>
      <c r="C368" s="997" t="s">
        <v>39</v>
      </c>
      <c r="D368" s="1001" t="s">
        <v>200</v>
      </c>
      <c r="E368" s="1001" t="s">
        <v>200</v>
      </c>
      <c r="F368" s="1001" t="s">
        <v>200</v>
      </c>
      <c r="G368" s="1001" t="s">
        <v>200</v>
      </c>
      <c r="H368" s="993"/>
      <c r="I368" s="993"/>
      <c r="J368" s="993"/>
      <c r="K368" s="993"/>
    </row>
    <row r="369" spans="1:11" ht="14.1" customHeight="1">
      <c r="A369" s="993"/>
      <c r="B369" s="993"/>
      <c r="C369" s="1663" t="s">
        <v>218</v>
      </c>
      <c r="D369" s="1664"/>
      <c r="E369" s="1664"/>
      <c r="F369" s="1664"/>
      <c r="G369" s="1664"/>
      <c r="H369" s="993"/>
      <c r="I369" s="993"/>
      <c r="J369" s="993"/>
      <c r="K369" s="993"/>
    </row>
    <row r="370" spans="1:11" ht="14.1" customHeight="1">
      <c r="A370" s="993"/>
      <c r="B370" s="993"/>
      <c r="C370" s="1005"/>
      <c r="D370" s="1006">
        <v>2025</v>
      </c>
      <c r="E370" s="1006">
        <v>2026</v>
      </c>
      <c r="F370" s="1006">
        <v>2027</v>
      </c>
      <c r="G370" s="1006">
        <v>2028</v>
      </c>
      <c r="H370" s="993"/>
      <c r="I370" s="993"/>
      <c r="J370" s="993"/>
      <c r="K370" s="993"/>
    </row>
    <row r="371" spans="1:11" ht="14.1" customHeight="1">
      <c r="A371" s="993"/>
      <c r="B371" s="993"/>
      <c r="C371" s="1007"/>
      <c r="D371" s="1008" t="s">
        <v>13</v>
      </c>
      <c r="E371" s="1008" t="s">
        <v>14</v>
      </c>
      <c r="F371" s="1008" t="s">
        <v>14</v>
      </c>
      <c r="G371" s="1008" t="s">
        <v>14</v>
      </c>
      <c r="H371" s="993"/>
      <c r="I371" s="993"/>
      <c r="J371" s="993"/>
      <c r="K371" s="993"/>
    </row>
    <row r="372" spans="1:11" ht="14.1" customHeight="1">
      <c r="A372" s="993"/>
      <c r="B372" s="993"/>
      <c r="C372" s="1009" t="s">
        <v>219</v>
      </c>
      <c r="D372" s="1010">
        <v>0</v>
      </c>
      <c r="E372" s="1010">
        <v>0</v>
      </c>
      <c r="F372" s="1010">
        <v>0</v>
      </c>
      <c r="G372" s="1010">
        <v>0</v>
      </c>
      <c r="H372" s="993"/>
      <c r="I372" s="993"/>
      <c r="J372" s="993"/>
      <c r="K372" s="993"/>
    </row>
    <row r="373" spans="1:11" ht="14.1" customHeight="1">
      <c r="A373" s="993"/>
      <c r="B373" s="993"/>
      <c r="C373" s="1009" t="s">
        <v>220</v>
      </c>
      <c r="D373" s="1010">
        <v>0</v>
      </c>
      <c r="E373" s="1010">
        <v>0</v>
      </c>
      <c r="F373" s="1010">
        <v>0</v>
      </c>
      <c r="G373" s="1010">
        <v>0</v>
      </c>
      <c r="H373" s="993"/>
      <c r="I373" s="993"/>
      <c r="J373" s="993"/>
      <c r="K373" s="993"/>
    </row>
    <row r="374" spans="1:11" ht="14.1" customHeight="1">
      <c r="A374" s="993"/>
      <c r="B374" s="993"/>
      <c r="C374" s="1009" t="s">
        <v>221</v>
      </c>
      <c r="D374" s="1010">
        <v>0</v>
      </c>
      <c r="E374" s="1010">
        <v>0</v>
      </c>
      <c r="F374" s="1010">
        <v>0</v>
      </c>
      <c r="G374" s="1010">
        <v>0</v>
      </c>
      <c r="H374" s="993"/>
      <c r="I374" s="993"/>
      <c r="J374" s="993"/>
      <c r="K374" s="993"/>
    </row>
    <row r="375" spans="1:11" ht="14.1" customHeight="1">
      <c r="A375" s="993"/>
      <c r="B375" s="993"/>
      <c r="C375" s="1009" t="s">
        <v>222</v>
      </c>
      <c r="D375" s="1010">
        <v>0</v>
      </c>
      <c r="E375" s="1010">
        <v>0</v>
      </c>
      <c r="F375" s="1010">
        <v>0</v>
      </c>
      <c r="G375" s="1010">
        <v>0</v>
      </c>
      <c r="H375" s="993"/>
      <c r="I375" s="993"/>
      <c r="J375" s="993"/>
      <c r="K375" s="993"/>
    </row>
    <row r="376" spans="1:11" ht="14.1" customHeight="1">
      <c r="A376" s="993"/>
      <c r="B376" s="993"/>
      <c r="C376" s="1009" t="s">
        <v>220</v>
      </c>
      <c r="D376" s="1010">
        <v>0</v>
      </c>
      <c r="E376" s="1010">
        <v>0</v>
      </c>
      <c r="F376" s="1010">
        <v>0</v>
      </c>
      <c r="G376" s="1010">
        <v>0</v>
      </c>
      <c r="H376" s="993"/>
      <c r="I376" s="993"/>
      <c r="J376" s="993"/>
      <c r="K376" s="993"/>
    </row>
    <row r="377" spans="1:11" ht="14.1" customHeight="1">
      <c r="A377" s="993"/>
      <c r="B377" s="993"/>
      <c r="C377" s="1009" t="s">
        <v>221</v>
      </c>
      <c r="D377" s="1010">
        <v>0</v>
      </c>
      <c r="E377" s="1010">
        <v>0</v>
      </c>
      <c r="F377" s="1010">
        <v>0</v>
      </c>
      <c r="G377" s="1010">
        <v>0</v>
      </c>
      <c r="H377" s="993"/>
      <c r="I377" s="993"/>
      <c r="J377" s="993"/>
      <c r="K377" s="993"/>
    </row>
    <row r="378" spans="1:11" ht="14.1" customHeight="1">
      <c r="A378" s="993"/>
      <c r="B378" s="993"/>
      <c r="C378" s="1009" t="s">
        <v>223</v>
      </c>
      <c r="D378" s="1010">
        <v>0</v>
      </c>
      <c r="E378" s="1010">
        <v>300000000</v>
      </c>
      <c r="F378" s="1010">
        <v>0</v>
      </c>
      <c r="G378" s="1010">
        <v>0</v>
      </c>
      <c r="H378" s="993"/>
      <c r="I378" s="993"/>
      <c r="J378" s="993"/>
      <c r="K378" s="993"/>
    </row>
    <row r="379" spans="1:11" ht="14.1" customHeight="1">
      <c r="A379" s="993"/>
      <c r="B379" s="993"/>
      <c r="C379" s="1009" t="s">
        <v>220</v>
      </c>
      <c r="D379" s="1010">
        <v>0</v>
      </c>
      <c r="E379" s="1010">
        <v>300000000</v>
      </c>
      <c r="F379" s="1010">
        <v>0</v>
      </c>
      <c r="G379" s="1010">
        <v>0</v>
      </c>
      <c r="H379" s="993"/>
      <c r="I379" s="993"/>
      <c r="J379" s="993"/>
      <c r="K379" s="993"/>
    </row>
    <row r="380" spans="1:11" ht="14.1" customHeight="1">
      <c r="A380" s="993"/>
      <c r="B380" s="993"/>
      <c r="C380" s="1009" t="s">
        <v>221</v>
      </c>
      <c r="D380" s="1010">
        <v>0</v>
      </c>
      <c r="E380" s="1010">
        <v>0</v>
      </c>
      <c r="F380" s="1010">
        <v>0</v>
      </c>
      <c r="G380" s="1010">
        <v>0</v>
      </c>
      <c r="H380" s="993"/>
      <c r="I380" s="993"/>
      <c r="J380" s="993"/>
      <c r="K380" s="993"/>
    </row>
    <row r="381" spans="1:11" ht="14.1" customHeight="1">
      <c r="A381" s="993"/>
      <c r="B381" s="993"/>
      <c r="C381" s="1009" t="s">
        <v>224</v>
      </c>
      <c r="D381" s="1010">
        <v>0</v>
      </c>
      <c r="E381" s="1010">
        <v>0</v>
      </c>
      <c r="F381" s="1010">
        <v>0</v>
      </c>
      <c r="G381" s="1010">
        <v>0</v>
      </c>
      <c r="H381" s="993"/>
      <c r="I381" s="993"/>
      <c r="J381" s="993"/>
      <c r="K381" s="993"/>
    </row>
    <row r="382" spans="1:11" ht="14.1" customHeight="1">
      <c r="A382" s="993"/>
      <c r="B382" s="993"/>
      <c r="C382" s="1009" t="s">
        <v>220</v>
      </c>
      <c r="D382" s="1010">
        <v>0</v>
      </c>
      <c r="E382" s="1010">
        <v>0</v>
      </c>
      <c r="F382" s="1010">
        <v>0</v>
      </c>
      <c r="G382" s="1010">
        <v>0</v>
      </c>
      <c r="H382" s="993"/>
      <c r="I382" s="993"/>
      <c r="J382" s="993"/>
      <c r="K382" s="993"/>
    </row>
    <row r="383" spans="1:11" ht="14.1" customHeight="1">
      <c r="A383" s="993"/>
      <c r="B383" s="993"/>
      <c r="C383" s="1009" t="s">
        <v>221</v>
      </c>
      <c r="D383" s="1010">
        <v>0</v>
      </c>
      <c r="E383" s="1010">
        <v>0</v>
      </c>
      <c r="F383" s="1010">
        <v>0</v>
      </c>
      <c r="G383" s="1010">
        <v>0</v>
      </c>
      <c r="H383" s="993"/>
      <c r="I383" s="993"/>
      <c r="J383" s="993"/>
      <c r="K383" s="993"/>
    </row>
    <row r="384" spans="1:11" ht="14.1" customHeight="1">
      <c r="A384" s="993"/>
      <c r="B384" s="993"/>
      <c r="C384" s="1009" t="s">
        <v>225</v>
      </c>
      <c r="D384" s="1010">
        <v>0</v>
      </c>
      <c r="E384" s="1010">
        <v>0</v>
      </c>
      <c r="F384" s="1010">
        <v>0</v>
      </c>
      <c r="G384" s="1010">
        <v>0</v>
      </c>
      <c r="H384" s="993"/>
      <c r="I384" s="993"/>
      <c r="J384" s="993"/>
      <c r="K384" s="993"/>
    </row>
    <row r="385" spans="1:11" ht="14.1" customHeight="1">
      <c r="A385" s="993"/>
      <c r="B385" s="993"/>
      <c r="C385" s="1009" t="s">
        <v>220</v>
      </c>
      <c r="D385" s="1010">
        <v>0</v>
      </c>
      <c r="E385" s="1010">
        <v>0</v>
      </c>
      <c r="F385" s="1010">
        <v>0</v>
      </c>
      <c r="G385" s="1010">
        <v>0</v>
      </c>
      <c r="H385" s="993"/>
      <c r="I385" s="993"/>
      <c r="J385" s="993"/>
      <c r="K385" s="993"/>
    </row>
    <row r="386" spans="1:11" ht="14.1" customHeight="1">
      <c r="A386" s="993"/>
      <c r="B386" s="993"/>
      <c r="C386" s="1009" t="s">
        <v>221</v>
      </c>
      <c r="D386" s="1010">
        <v>0</v>
      </c>
      <c r="E386" s="1010">
        <v>0</v>
      </c>
      <c r="F386" s="1010">
        <v>0</v>
      </c>
      <c r="G386" s="1010">
        <v>0</v>
      </c>
      <c r="H386" s="993"/>
      <c r="I386" s="993"/>
      <c r="J386" s="993"/>
      <c r="K386" s="993"/>
    </row>
    <row r="387" spans="1:11" ht="14.1" customHeight="1">
      <c r="A387" s="993"/>
      <c r="B387" s="993"/>
      <c r="C387" s="1009" t="s">
        <v>226</v>
      </c>
      <c r="D387" s="1010">
        <v>0</v>
      </c>
      <c r="E387" s="1010">
        <v>0</v>
      </c>
      <c r="F387" s="1010">
        <v>0</v>
      </c>
      <c r="G387" s="1010">
        <v>0</v>
      </c>
      <c r="H387" s="993"/>
      <c r="I387" s="993"/>
      <c r="J387" s="993"/>
      <c r="K387" s="993"/>
    </row>
    <row r="388" spans="1:11" ht="14.1" customHeight="1">
      <c r="A388" s="993"/>
      <c r="B388" s="993"/>
      <c r="C388" s="1009" t="s">
        <v>220</v>
      </c>
      <c r="D388" s="1010">
        <v>0</v>
      </c>
      <c r="E388" s="1010">
        <v>0</v>
      </c>
      <c r="F388" s="1010">
        <v>0</v>
      </c>
      <c r="G388" s="1010">
        <v>0</v>
      </c>
      <c r="H388" s="993"/>
      <c r="I388" s="993"/>
      <c r="J388" s="993"/>
      <c r="K388" s="993"/>
    </row>
    <row r="389" spans="1:11" ht="14.1" customHeight="1">
      <c r="A389" s="993"/>
      <c r="B389" s="993"/>
      <c r="C389" s="1009" t="s">
        <v>221</v>
      </c>
      <c r="D389" s="1010">
        <v>0</v>
      </c>
      <c r="E389" s="1010">
        <v>0</v>
      </c>
      <c r="F389" s="1010">
        <v>0</v>
      </c>
      <c r="G389" s="1010">
        <v>0</v>
      </c>
      <c r="H389" s="993"/>
      <c r="I389" s="993"/>
      <c r="J389" s="993"/>
      <c r="K389" s="993"/>
    </row>
    <row r="390" spans="1:11" ht="14.1" customHeight="1">
      <c r="A390" s="993"/>
      <c r="B390" s="993"/>
      <c r="C390" s="1009" t="s">
        <v>227</v>
      </c>
      <c r="D390" s="1010">
        <v>0</v>
      </c>
      <c r="E390" s="1010">
        <v>0</v>
      </c>
      <c r="F390" s="1010">
        <v>0</v>
      </c>
      <c r="G390" s="1010">
        <v>0</v>
      </c>
      <c r="H390" s="993"/>
      <c r="I390" s="993"/>
      <c r="J390" s="993"/>
      <c r="K390" s="993"/>
    </row>
    <row r="391" spans="1:11" ht="14.1" customHeight="1">
      <c r="A391" s="993"/>
      <c r="B391" s="993"/>
      <c r="C391" s="1009" t="s">
        <v>220</v>
      </c>
      <c r="D391" s="1010">
        <v>0</v>
      </c>
      <c r="E391" s="1010">
        <v>0</v>
      </c>
      <c r="F391" s="1010">
        <v>0</v>
      </c>
      <c r="G391" s="1010">
        <v>0</v>
      </c>
      <c r="H391" s="993"/>
      <c r="I391" s="993"/>
      <c r="J391" s="993"/>
      <c r="K391" s="993"/>
    </row>
    <row r="392" spans="1:11" ht="14.1" customHeight="1">
      <c r="A392" s="993"/>
      <c r="B392" s="993"/>
      <c r="C392" s="1009" t="s">
        <v>221</v>
      </c>
      <c r="D392" s="1010">
        <v>0</v>
      </c>
      <c r="E392" s="1010">
        <v>0</v>
      </c>
      <c r="F392" s="1010">
        <v>0</v>
      </c>
      <c r="G392" s="1010">
        <v>0</v>
      </c>
      <c r="H392" s="993"/>
      <c r="I392" s="993"/>
      <c r="J392" s="993"/>
      <c r="K392" s="993"/>
    </row>
    <row r="393" spans="1:11" ht="14.1" customHeight="1">
      <c r="A393" s="993"/>
      <c r="B393" s="993"/>
      <c r="C393" s="1009" t="s">
        <v>228</v>
      </c>
      <c r="D393" s="1010">
        <v>0</v>
      </c>
      <c r="E393" s="1010">
        <v>0</v>
      </c>
      <c r="F393" s="1010">
        <v>0</v>
      </c>
      <c r="G393" s="1010">
        <v>0</v>
      </c>
      <c r="H393" s="993"/>
      <c r="I393" s="993"/>
      <c r="J393" s="993"/>
      <c r="K393" s="993"/>
    </row>
    <row r="394" spans="1:11" ht="14.1" customHeight="1">
      <c r="A394" s="993"/>
      <c r="B394" s="993"/>
      <c r="C394" s="1009" t="s">
        <v>220</v>
      </c>
      <c r="D394" s="1010">
        <v>0</v>
      </c>
      <c r="E394" s="1010">
        <v>0</v>
      </c>
      <c r="F394" s="1010">
        <v>0</v>
      </c>
      <c r="G394" s="1010">
        <v>0</v>
      </c>
      <c r="H394" s="993"/>
      <c r="I394" s="993"/>
      <c r="J394" s="993"/>
      <c r="K394" s="993"/>
    </row>
    <row r="395" spans="1:11" ht="14.1" customHeight="1">
      <c r="A395" s="993"/>
      <c r="B395" s="993"/>
      <c r="C395" s="1009" t="s">
        <v>229</v>
      </c>
      <c r="D395" s="1010">
        <v>0</v>
      </c>
      <c r="E395" s="1010">
        <v>0</v>
      </c>
      <c r="F395" s="1010">
        <v>0</v>
      </c>
      <c r="G395" s="1010">
        <v>0</v>
      </c>
      <c r="H395" s="993"/>
      <c r="I395" s="993"/>
      <c r="J395" s="993"/>
      <c r="K395" s="993"/>
    </row>
    <row r="396" spans="1:11" ht="14.1" customHeight="1">
      <c r="A396" s="993"/>
      <c r="B396" s="993"/>
      <c r="C396" s="1009" t="s">
        <v>230</v>
      </c>
      <c r="D396" s="1010">
        <v>0</v>
      </c>
      <c r="E396" s="1010">
        <v>0</v>
      </c>
      <c r="F396" s="1010">
        <v>0</v>
      </c>
      <c r="G396" s="1010">
        <v>0</v>
      </c>
      <c r="H396" s="993"/>
      <c r="I396" s="993"/>
      <c r="J396" s="993"/>
      <c r="K396" s="993"/>
    </row>
    <row r="397" spans="1:11" ht="14.1" customHeight="1">
      <c r="A397" s="993"/>
      <c r="B397" s="993"/>
      <c r="C397" s="1009" t="s">
        <v>231</v>
      </c>
      <c r="D397" s="1010">
        <v>0</v>
      </c>
      <c r="E397" s="1010">
        <v>0</v>
      </c>
      <c r="F397" s="1010">
        <v>0</v>
      </c>
      <c r="G397" s="1010">
        <v>0</v>
      </c>
      <c r="H397" s="993"/>
      <c r="I397" s="993"/>
      <c r="J397" s="993"/>
      <c r="K397" s="993"/>
    </row>
    <row r="398" spans="1:11" ht="14.1" customHeight="1">
      <c r="A398" s="993"/>
      <c r="B398" s="993"/>
      <c r="C398" s="1009" t="s">
        <v>232</v>
      </c>
      <c r="D398" s="1010">
        <v>0</v>
      </c>
      <c r="E398" s="1010">
        <v>0</v>
      </c>
      <c r="F398" s="1010">
        <v>0</v>
      </c>
      <c r="G398" s="1010">
        <v>0</v>
      </c>
      <c r="H398" s="993"/>
      <c r="I398" s="993"/>
      <c r="J398" s="993"/>
      <c r="K398" s="993"/>
    </row>
    <row r="399" spans="1:11" ht="14.1" customHeight="1">
      <c r="A399" s="993"/>
      <c r="B399" s="993"/>
      <c r="C399" s="1009" t="s">
        <v>233</v>
      </c>
      <c r="D399" s="1010">
        <v>0</v>
      </c>
      <c r="E399" s="1010">
        <v>0</v>
      </c>
      <c r="F399" s="1010">
        <v>0</v>
      </c>
      <c r="G399" s="1010">
        <v>0</v>
      </c>
      <c r="H399" s="993"/>
      <c r="I399" s="993"/>
      <c r="J399" s="993"/>
      <c r="K399" s="993"/>
    </row>
    <row r="400" spans="1:11" ht="14.1" customHeight="1">
      <c r="A400" s="993"/>
      <c r="B400" s="993"/>
      <c r="C400" s="1009" t="s">
        <v>220</v>
      </c>
      <c r="D400" s="1010">
        <v>0</v>
      </c>
      <c r="E400" s="1010">
        <v>0</v>
      </c>
      <c r="F400" s="1010">
        <v>0</v>
      </c>
      <c r="G400" s="1010">
        <v>0</v>
      </c>
      <c r="H400" s="993"/>
      <c r="I400" s="993"/>
      <c r="J400" s="993"/>
      <c r="K400" s="993"/>
    </row>
    <row r="401" spans="1:11" ht="14.1" customHeight="1">
      <c r="A401" s="993"/>
      <c r="B401" s="993"/>
      <c r="C401" s="1009" t="s">
        <v>229</v>
      </c>
      <c r="D401" s="1010">
        <v>0</v>
      </c>
      <c r="E401" s="1010">
        <v>0</v>
      </c>
      <c r="F401" s="1010">
        <v>0</v>
      </c>
      <c r="G401" s="1010">
        <v>0</v>
      </c>
      <c r="H401" s="993"/>
      <c r="I401" s="993"/>
      <c r="J401" s="993"/>
      <c r="K401" s="993"/>
    </row>
    <row r="402" spans="1:11" ht="14.1" customHeight="1">
      <c r="A402" s="993"/>
      <c r="B402" s="993"/>
      <c r="C402" s="1009" t="s">
        <v>230</v>
      </c>
      <c r="D402" s="1010">
        <v>0</v>
      </c>
      <c r="E402" s="1010">
        <v>0</v>
      </c>
      <c r="F402" s="1010">
        <v>0</v>
      </c>
      <c r="G402" s="1010">
        <v>0</v>
      </c>
      <c r="H402" s="993"/>
      <c r="I402" s="993"/>
      <c r="J402" s="993"/>
      <c r="K402" s="993"/>
    </row>
    <row r="403" spans="1:11" ht="14.1" customHeight="1">
      <c r="A403" s="993"/>
      <c r="B403" s="993"/>
      <c r="C403" s="1009" t="s">
        <v>231</v>
      </c>
      <c r="D403" s="1010">
        <v>0</v>
      </c>
      <c r="E403" s="1010">
        <v>0</v>
      </c>
      <c r="F403" s="1010">
        <v>0</v>
      </c>
      <c r="G403" s="1010">
        <v>0</v>
      </c>
      <c r="H403" s="993"/>
      <c r="I403" s="993"/>
      <c r="J403" s="993"/>
      <c r="K403" s="993"/>
    </row>
    <row r="404" spans="1:11" ht="14.1" customHeight="1">
      <c r="A404" s="993"/>
      <c r="B404" s="993"/>
      <c r="C404" s="1009" t="s">
        <v>232</v>
      </c>
      <c r="D404" s="1010">
        <v>0</v>
      </c>
      <c r="E404" s="1010">
        <v>0</v>
      </c>
      <c r="F404" s="1010">
        <v>0</v>
      </c>
      <c r="G404" s="1010">
        <v>0</v>
      </c>
      <c r="H404" s="993"/>
      <c r="I404" s="993"/>
      <c r="J404" s="993"/>
      <c r="K404" s="993"/>
    </row>
    <row r="405" spans="1:11" ht="14.1" customHeight="1">
      <c r="A405" s="993"/>
      <c r="B405" s="993"/>
      <c r="C405" s="1009" t="s">
        <v>234</v>
      </c>
      <c r="D405" s="1010">
        <v>0</v>
      </c>
      <c r="E405" s="1010">
        <v>0</v>
      </c>
      <c r="F405" s="1010">
        <v>0</v>
      </c>
      <c r="G405" s="1010">
        <v>0</v>
      </c>
      <c r="H405" s="993"/>
      <c r="I405" s="993"/>
      <c r="J405" s="993"/>
      <c r="K405" s="993"/>
    </row>
    <row r="406" spans="1:11" ht="14.1" customHeight="1">
      <c r="A406" s="993"/>
      <c r="B406" s="993"/>
      <c r="C406" s="1009" t="s">
        <v>220</v>
      </c>
      <c r="D406" s="1010">
        <v>0</v>
      </c>
      <c r="E406" s="1010">
        <v>0</v>
      </c>
      <c r="F406" s="1010">
        <v>0</v>
      </c>
      <c r="G406" s="1010">
        <v>0</v>
      </c>
      <c r="H406" s="993"/>
      <c r="I406" s="993"/>
      <c r="J406" s="993"/>
      <c r="K406" s="993"/>
    </row>
    <row r="407" spans="1:11" ht="14.1" customHeight="1">
      <c r="A407" s="993"/>
      <c r="B407" s="993"/>
      <c r="C407" s="1009" t="s">
        <v>229</v>
      </c>
      <c r="D407" s="1010">
        <v>0</v>
      </c>
      <c r="E407" s="1010">
        <v>0</v>
      </c>
      <c r="F407" s="1010">
        <v>0</v>
      </c>
      <c r="G407" s="1010">
        <v>0</v>
      </c>
      <c r="H407" s="993"/>
      <c r="I407" s="993"/>
      <c r="J407" s="993"/>
      <c r="K407" s="993"/>
    </row>
    <row r="408" spans="1:11" ht="14.1" customHeight="1">
      <c r="A408" s="993"/>
      <c r="B408" s="993"/>
      <c r="C408" s="1009" t="s">
        <v>230</v>
      </c>
      <c r="D408" s="1010">
        <v>0</v>
      </c>
      <c r="E408" s="1010">
        <v>0</v>
      </c>
      <c r="F408" s="1010">
        <v>0</v>
      </c>
      <c r="G408" s="1010">
        <v>0</v>
      </c>
      <c r="H408" s="993"/>
      <c r="I408" s="993"/>
      <c r="J408" s="993"/>
      <c r="K408" s="993"/>
    </row>
    <row r="409" spans="1:11" ht="14.1" customHeight="1">
      <c r="A409" s="993"/>
      <c r="B409" s="993"/>
      <c r="C409" s="1009" t="s">
        <v>231</v>
      </c>
      <c r="D409" s="1010">
        <v>0</v>
      </c>
      <c r="E409" s="1010">
        <v>0</v>
      </c>
      <c r="F409" s="1010">
        <v>0</v>
      </c>
      <c r="G409" s="1010">
        <v>0</v>
      </c>
      <c r="H409" s="993"/>
      <c r="I409" s="993"/>
      <c r="J409" s="993"/>
      <c r="K409" s="993"/>
    </row>
    <row r="410" spans="1:11" ht="14.1" customHeight="1">
      <c r="A410" s="993"/>
      <c r="B410" s="993"/>
      <c r="C410" s="1009" t="s">
        <v>232</v>
      </c>
      <c r="D410" s="1010">
        <v>0</v>
      </c>
      <c r="E410" s="1010">
        <v>0</v>
      </c>
      <c r="F410" s="1010">
        <v>0</v>
      </c>
      <c r="G410" s="1010">
        <v>0</v>
      </c>
      <c r="H410" s="993"/>
      <c r="I410" s="993"/>
      <c r="J410" s="993"/>
      <c r="K410" s="993"/>
    </row>
    <row r="411" spans="1:11" ht="14.1" customHeight="1">
      <c r="A411" s="993"/>
      <c r="B411" s="993"/>
      <c r="C411" s="1009" t="s">
        <v>235</v>
      </c>
      <c r="D411" s="1010">
        <v>0</v>
      </c>
      <c r="E411" s="1010">
        <v>0</v>
      </c>
      <c r="F411" s="1010">
        <v>0</v>
      </c>
      <c r="G411" s="1010">
        <v>0</v>
      </c>
      <c r="H411" s="993"/>
      <c r="I411" s="993"/>
      <c r="J411" s="993"/>
      <c r="K411" s="993"/>
    </row>
    <row r="412" spans="1:11" ht="14.1" customHeight="1">
      <c r="A412" s="993"/>
      <c r="B412" s="993"/>
      <c r="C412" s="1009" t="s">
        <v>236</v>
      </c>
      <c r="D412" s="1010">
        <v>0</v>
      </c>
      <c r="E412" s="1010">
        <v>0</v>
      </c>
      <c r="F412" s="1010">
        <v>0</v>
      </c>
      <c r="G412" s="1010">
        <v>0</v>
      </c>
      <c r="H412" s="993"/>
      <c r="I412" s="993"/>
      <c r="J412" s="993"/>
      <c r="K412" s="993"/>
    </row>
    <row r="413" spans="1:11" ht="14.1" customHeight="1">
      <c r="A413" s="993"/>
      <c r="B413" s="993"/>
      <c r="C413" s="1011" t="s">
        <v>237</v>
      </c>
      <c r="D413" s="1010">
        <v>0</v>
      </c>
      <c r="E413" s="1010">
        <v>300000000</v>
      </c>
      <c r="F413" s="1010">
        <v>0</v>
      </c>
      <c r="G413" s="1010">
        <v>0</v>
      </c>
      <c r="H413" s="993"/>
      <c r="I413" s="993"/>
      <c r="J413" s="993"/>
      <c r="K413" s="993"/>
    </row>
    <row r="414" spans="1:11" ht="15" customHeight="1">
      <c r="A414" s="993"/>
      <c r="B414" s="993"/>
      <c r="C414" s="1012" t="s">
        <v>200</v>
      </c>
      <c r="D414" s="1013" t="s">
        <v>200</v>
      </c>
      <c r="E414" s="1013" t="s">
        <v>200</v>
      </c>
      <c r="F414" s="1013" t="s">
        <v>200</v>
      </c>
      <c r="G414" s="1013" t="s">
        <v>200</v>
      </c>
      <c r="H414" s="993"/>
      <c r="I414" s="993"/>
      <c r="J414" s="993"/>
      <c r="K414" s="993"/>
    </row>
    <row r="415" spans="1:11" ht="15" customHeight="1">
      <c r="A415" s="993"/>
      <c r="B415" s="993"/>
      <c r="C415" s="996" t="s">
        <v>250</v>
      </c>
      <c r="D415" s="1014">
        <v>0</v>
      </c>
      <c r="E415" s="1014">
        <v>1257900000</v>
      </c>
      <c r="F415" s="1014">
        <v>859309000</v>
      </c>
      <c r="G415" s="1014">
        <v>842578000</v>
      </c>
      <c r="H415" s="993"/>
      <c r="I415" s="993"/>
      <c r="J415" s="993"/>
      <c r="K415" s="993"/>
    </row>
    <row r="416" spans="1:11" ht="15" customHeight="1">
      <c r="A416" s="993"/>
      <c r="B416" s="993"/>
      <c r="C416" s="997" t="s">
        <v>219</v>
      </c>
      <c r="D416" s="1015">
        <v>0</v>
      </c>
      <c r="E416" s="1015">
        <v>526500000</v>
      </c>
      <c r="F416" s="1015">
        <v>527909000</v>
      </c>
      <c r="G416" s="1015">
        <v>531178000</v>
      </c>
      <c r="H416" s="993"/>
      <c r="I416" s="993"/>
      <c r="J416" s="993"/>
      <c r="K416" s="993"/>
    </row>
    <row r="417" spans="1:11" ht="15" customHeight="1">
      <c r="A417" s="993"/>
      <c r="B417" s="993"/>
      <c r="C417" s="997" t="s">
        <v>220</v>
      </c>
      <c r="D417" s="1015">
        <v>0</v>
      </c>
      <c r="E417" s="1015">
        <v>526500000</v>
      </c>
      <c r="F417" s="1015">
        <v>527909000</v>
      </c>
      <c r="G417" s="1015">
        <v>531178000</v>
      </c>
      <c r="H417" s="993"/>
      <c r="I417" s="993"/>
      <c r="J417" s="993"/>
      <c r="K417" s="993"/>
    </row>
    <row r="418" spans="1:11" ht="15" customHeight="1">
      <c r="A418" s="993"/>
      <c r="B418" s="993"/>
      <c r="C418" s="997" t="s">
        <v>221</v>
      </c>
      <c r="D418" s="1015">
        <v>0</v>
      </c>
      <c r="E418" s="1015">
        <v>0</v>
      </c>
      <c r="F418" s="1015">
        <v>0</v>
      </c>
      <c r="G418" s="1015">
        <v>0</v>
      </c>
      <c r="H418" s="993"/>
      <c r="I418" s="993"/>
      <c r="J418" s="993"/>
      <c r="K418" s="993"/>
    </row>
    <row r="419" spans="1:11" ht="15" customHeight="1">
      <c r="A419" s="993"/>
      <c r="B419" s="993"/>
      <c r="C419" s="997" t="s">
        <v>222</v>
      </c>
      <c r="D419" s="1015">
        <v>0</v>
      </c>
      <c r="E419" s="1015">
        <v>72400000</v>
      </c>
      <c r="F419" s="1015">
        <v>72400000</v>
      </c>
      <c r="G419" s="1015">
        <v>72400000</v>
      </c>
      <c r="H419" s="993"/>
      <c r="I419" s="993"/>
      <c r="J419" s="993"/>
      <c r="K419" s="993"/>
    </row>
    <row r="420" spans="1:11" ht="15" customHeight="1">
      <c r="A420" s="993"/>
      <c r="B420" s="993"/>
      <c r="C420" s="997" t="s">
        <v>220</v>
      </c>
      <c r="D420" s="1015">
        <v>0</v>
      </c>
      <c r="E420" s="1015">
        <v>72400000</v>
      </c>
      <c r="F420" s="1015">
        <v>72400000</v>
      </c>
      <c r="G420" s="1015">
        <v>72400000</v>
      </c>
      <c r="H420" s="993"/>
      <c r="I420" s="993"/>
      <c r="J420" s="993"/>
      <c r="K420" s="993"/>
    </row>
    <row r="421" spans="1:11" ht="15" customHeight="1">
      <c r="A421" s="993"/>
      <c r="B421" s="993"/>
      <c r="C421" s="997" t="s">
        <v>221</v>
      </c>
      <c r="D421" s="1015">
        <v>0</v>
      </c>
      <c r="E421" s="1015">
        <v>0</v>
      </c>
      <c r="F421" s="1015">
        <v>0</v>
      </c>
      <c r="G421" s="1015">
        <v>0</v>
      </c>
      <c r="H421" s="993"/>
      <c r="I421" s="993"/>
      <c r="J421" s="993"/>
      <c r="K421" s="993"/>
    </row>
    <row r="422" spans="1:11" ht="15" customHeight="1">
      <c r="A422" s="993"/>
      <c r="B422" s="993"/>
      <c r="C422" s="997" t="s">
        <v>223</v>
      </c>
      <c r="D422" s="1015">
        <v>0</v>
      </c>
      <c r="E422" s="1015">
        <v>476000000</v>
      </c>
      <c r="F422" s="1015">
        <v>171000000</v>
      </c>
      <c r="G422" s="1015">
        <v>171000000</v>
      </c>
      <c r="H422" s="993"/>
      <c r="I422" s="993"/>
      <c r="J422" s="993"/>
      <c r="K422" s="993"/>
    </row>
    <row r="423" spans="1:11" ht="15" customHeight="1">
      <c r="A423" s="993"/>
      <c r="B423" s="993"/>
      <c r="C423" s="997" t="s">
        <v>220</v>
      </c>
      <c r="D423" s="1015">
        <v>0</v>
      </c>
      <c r="E423" s="1015">
        <v>476000000</v>
      </c>
      <c r="F423" s="1015">
        <v>171000000</v>
      </c>
      <c r="G423" s="1015">
        <v>171000000</v>
      </c>
      <c r="H423" s="993"/>
      <c r="I423" s="993"/>
      <c r="J423" s="993"/>
      <c r="K423" s="993"/>
    </row>
    <row r="424" spans="1:11" ht="15" customHeight="1">
      <c r="A424" s="993"/>
      <c r="B424" s="993"/>
      <c r="C424" s="997" t="s">
        <v>221</v>
      </c>
      <c r="D424" s="1015">
        <v>0</v>
      </c>
      <c r="E424" s="1015">
        <v>0</v>
      </c>
      <c r="F424" s="1015">
        <v>0</v>
      </c>
      <c r="G424" s="1015">
        <v>0</v>
      </c>
      <c r="H424" s="993"/>
      <c r="I424" s="993"/>
      <c r="J424" s="993"/>
      <c r="K424" s="993"/>
    </row>
    <row r="425" spans="1:11" ht="15" customHeight="1">
      <c r="A425" s="993"/>
      <c r="B425" s="993"/>
      <c r="C425" s="997" t="s">
        <v>224</v>
      </c>
      <c r="D425" s="1015">
        <v>0</v>
      </c>
      <c r="E425" s="1015">
        <v>0</v>
      </c>
      <c r="F425" s="1015">
        <v>0</v>
      </c>
      <c r="G425" s="1015">
        <v>0</v>
      </c>
      <c r="H425" s="993"/>
      <c r="I425" s="993"/>
      <c r="J425" s="993"/>
      <c r="K425" s="993"/>
    </row>
    <row r="426" spans="1:11" ht="15" customHeight="1">
      <c r="A426" s="993"/>
      <c r="B426" s="993"/>
      <c r="C426" s="997" t="s">
        <v>220</v>
      </c>
      <c r="D426" s="1015">
        <v>0</v>
      </c>
      <c r="E426" s="1015">
        <v>0</v>
      </c>
      <c r="F426" s="1015">
        <v>0</v>
      </c>
      <c r="G426" s="1015">
        <v>0</v>
      </c>
      <c r="H426" s="993"/>
      <c r="I426" s="993"/>
      <c r="J426" s="993"/>
      <c r="K426" s="993"/>
    </row>
    <row r="427" spans="1:11" ht="15" customHeight="1">
      <c r="A427" s="993"/>
      <c r="B427" s="993"/>
      <c r="C427" s="997" t="s">
        <v>221</v>
      </c>
      <c r="D427" s="1015">
        <v>0</v>
      </c>
      <c r="E427" s="1015">
        <v>0</v>
      </c>
      <c r="F427" s="1015">
        <v>0</v>
      </c>
      <c r="G427" s="1015">
        <v>0</v>
      </c>
      <c r="H427" s="993"/>
      <c r="I427" s="993"/>
      <c r="J427" s="993"/>
      <c r="K427" s="993"/>
    </row>
    <row r="428" spans="1:11" ht="20.100000000000001" customHeight="1">
      <c r="A428" s="993"/>
      <c r="B428" s="993"/>
      <c r="C428" s="997" t="s">
        <v>251</v>
      </c>
      <c r="D428" s="1016">
        <v>0</v>
      </c>
      <c r="E428" s="1016">
        <v>0</v>
      </c>
      <c r="F428" s="1016">
        <v>0</v>
      </c>
      <c r="G428" s="1016">
        <v>0</v>
      </c>
      <c r="H428" s="993"/>
      <c r="I428" s="993"/>
      <c r="J428" s="993"/>
      <c r="K428" s="993"/>
    </row>
    <row r="429" spans="1:11" ht="15" customHeight="1">
      <c r="A429" s="993"/>
      <c r="B429" s="993"/>
      <c r="C429" s="997" t="s">
        <v>220</v>
      </c>
      <c r="D429" s="1015">
        <v>0</v>
      </c>
      <c r="E429" s="1015">
        <v>0</v>
      </c>
      <c r="F429" s="1015">
        <v>0</v>
      </c>
      <c r="G429" s="1015">
        <v>0</v>
      </c>
      <c r="H429" s="993"/>
      <c r="I429" s="993"/>
      <c r="J429" s="993"/>
      <c r="K429" s="993"/>
    </row>
    <row r="430" spans="1:11" ht="15" customHeight="1">
      <c r="A430" s="993"/>
      <c r="B430" s="993"/>
      <c r="C430" s="997" t="s">
        <v>221</v>
      </c>
      <c r="D430" s="1015">
        <v>0</v>
      </c>
      <c r="E430" s="1015">
        <v>0</v>
      </c>
      <c r="F430" s="1015">
        <v>0</v>
      </c>
      <c r="G430" s="1015">
        <v>0</v>
      </c>
      <c r="H430" s="993"/>
      <c r="I430" s="993"/>
      <c r="J430" s="993"/>
      <c r="K430" s="993"/>
    </row>
    <row r="431" spans="1:11" ht="15" customHeight="1">
      <c r="A431" s="993"/>
      <c r="B431" s="993"/>
      <c r="C431" s="997" t="s">
        <v>226</v>
      </c>
      <c r="D431" s="1015">
        <v>0</v>
      </c>
      <c r="E431" s="1015">
        <v>33000000</v>
      </c>
      <c r="F431" s="1015">
        <v>38000000</v>
      </c>
      <c r="G431" s="1015">
        <v>38000000</v>
      </c>
      <c r="H431" s="993"/>
      <c r="I431" s="993"/>
      <c r="J431" s="993"/>
      <c r="K431" s="993"/>
    </row>
    <row r="432" spans="1:11" ht="15" customHeight="1">
      <c r="A432" s="993"/>
      <c r="B432" s="993"/>
      <c r="C432" s="997" t="s">
        <v>220</v>
      </c>
      <c r="D432" s="1015">
        <v>0</v>
      </c>
      <c r="E432" s="1015">
        <v>33000000</v>
      </c>
      <c r="F432" s="1015">
        <v>38000000</v>
      </c>
      <c r="G432" s="1015">
        <v>38000000</v>
      </c>
      <c r="H432" s="993"/>
      <c r="I432" s="993"/>
      <c r="J432" s="993"/>
      <c r="K432" s="993"/>
    </row>
    <row r="433" spans="1:11" ht="15" customHeight="1">
      <c r="A433" s="993"/>
      <c r="B433" s="993"/>
      <c r="C433" s="997" t="s">
        <v>221</v>
      </c>
      <c r="D433" s="1015">
        <v>0</v>
      </c>
      <c r="E433" s="1015">
        <v>0</v>
      </c>
      <c r="F433" s="1015">
        <v>0</v>
      </c>
      <c r="G433" s="1015">
        <v>0</v>
      </c>
      <c r="H433" s="993"/>
      <c r="I433" s="993"/>
      <c r="J433" s="993"/>
      <c r="K433" s="993"/>
    </row>
    <row r="434" spans="1:11" ht="15" customHeight="1">
      <c r="A434" s="993"/>
      <c r="B434" s="993"/>
      <c r="C434" s="997" t="s">
        <v>227</v>
      </c>
      <c r="D434" s="1015">
        <v>0</v>
      </c>
      <c r="E434" s="1015">
        <v>0</v>
      </c>
      <c r="F434" s="1015">
        <v>0</v>
      </c>
      <c r="G434" s="1015">
        <v>0</v>
      </c>
      <c r="H434" s="993"/>
      <c r="I434" s="993"/>
      <c r="J434" s="993"/>
      <c r="K434" s="993"/>
    </row>
    <row r="435" spans="1:11" ht="15" customHeight="1">
      <c r="A435" s="993"/>
      <c r="B435" s="993"/>
      <c r="C435" s="997" t="s">
        <v>220</v>
      </c>
      <c r="D435" s="1015">
        <v>0</v>
      </c>
      <c r="E435" s="1015">
        <v>0</v>
      </c>
      <c r="F435" s="1015">
        <v>0</v>
      </c>
      <c r="G435" s="1015">
        <v>0</v>
      </c>
      <c r="H435" s="993"/>
      <c r="I435" s="993"/>
      <c r="J435" s="993"/>
      <c r="K435" s="993"/>
    </row>
    <row r="436" spans="1:11" ht="15" customHeight="1">
      <c r="A436" s="993"/>
      <c r="B436" s="993"/>
      <c r="C436" s="997" t="s">
        <v>221</v>
      </c>
      <c r="D436" s="1015">
        <v>0</v>
      </c>
      <c r="E436" s="1015">
        <v>0</v>
      </c>
      <c r="F436" s="1015">
        <v>0</v>
      </c>
      <c r="G436" s="1015">
        <v>0</v>
      </c>
      <c r="H436" s="993"/>
      <c r="I436" s="993"/>
      <c r="J436" s="993"/>
      <c r="K436" s="993"/>
    </row>
    <row r="437" spans="1:11" ht="15" customHeight="1">
      <c r="A437" s="993"/>
      <c r="B437" s="993"/>
      <c r="C437" s="997" t="s">
        <v>228</v>
      </c>
      <c r="D437" s="1015">
        <v>0</v>
      </c>
      <c r="E437" s="1015">
        <v>0</v>
      </c>
      <c r="F437" s="1015">
        <v>0</v>
      </c>
      <c r="G437" s="1015">
        <v>0</v>
      </c>
      <c r="H437" s="993"/>
      <c r="I437" s="993"/>
      <c r="J437" s="993"/>
      <c r="K437" s="993"/>
    </row>
    <row r="438" spans="1:11" ht="15" customHeight="1">
      <c r="A438" s="993"/>
      <c r="B438" s="993"/>
      <c r="C438" s="997" t="s">
        <v>220</v>
      </c>
      <c r="D438" s="1015">
        <v>0</v>
      </c>
      <c r="E438" s="1015">
        <v>0</v>
      </c>
      <c r="F438" s="1015">
        <v>0</v>
      </c>
      <c r="G438" s="1015">
        <v>0</v>
      </c>
      <c r="H438" s="993"/>
      <c r="I438" s="993"/>
      <c r="J438" s="993"/>
      <c r="K438" s="993"/>
    </row>
    <row r="439" spans="1:11" ht="15" customHeight="1">
      <c r="A439" s="993"/>
      <c r="B439" s="993"/>
      <c r="C439" s="997" t="s">
        <v>229</v>
      </c>
      <c r="D439" s="1015">
        <v>0</v>
      </c>
      <c r="E439" s="1015">
        <v>0</v>
      </c>
      <c r="F439" s="1015">
        <v>0</v>
      </c>
      <c r="G439" s="1015">
        <v>0</v>
      </c>
      <c r="H439" s="993"/>
      <c r="I439" s="993"/>
      <c r="J439" s="993"/>
      <c r="K439" s="993"/>
    </row>
    <row r="440" spans="1:11" ht="15" customHeight="1">
      <c r="A440" s="993"/>
      <c r="B440" s="993"/>
      <c r="C440" s="997" t="s">
        <v>230</v>
      </c>
      <c r="D440" s="1015">
        <v>0</v>
      </c>
      <c r="E440" s="1015">
        <v>0</v>
      </c>
      <c r="F440" s="1015">
        <v>0</v>
      </c>
      <c r="G440" s="1015">
        <v>0</v>
      </c>
      <c r="H440" s="993"/>
      <c r="I440" s="993"/>
      <c r="J440" s="993"/>
      <c r="K440" s="993"/>
    </row>
    <row r="441" spans="1:11" ht="15" customHeight="1">
      <c r="A441" s="993"/>
      <c r="B441" s="993"/>
      <c r="C441" s="997" t="s">
        <v>231</v>
      </c>
      <c r="D441" s="1015">
        <v>0</v>
      </c>
      <c r="E441" s="1015">
        <v>0</v>
      </c>
      <c r="F441" s="1015">
        <v>0</v>
      </c>
      <c r="G441" s="1015">
        <v>0</v>
      </c>
      <c r="H441" s="993"/>
      <c r="I441" s="993"/>
      <c r="J441" s="993"/>
      <c r="K441" s="993"/>
    </row>
    <row r="442" spans="1:11" ht="15" customHeight="1">
      <c r="A442" s="993"/>
      <c r="B442" s="993"/>
      <c r="C442" s="997" t="s">
        <v>232</v>
      </c>
      <c r="D442" s="1015">
        <v>0</v>
      </c>
      <c r="E442" s="1015">
        <v>0</v>
      </c>
      <c r="F442" s="1015">
        <v>0</v>
      </c>
      <c r="G442" s="1015">
        <v>0</v>
      </c>
      <c r="H442" s="993"/>
      <c r="I442" s="993"/>
      <c r="J442" s="993"/>
      <c r="K442" s="993"/>
    </row>
    <row r="443" spans="1:11" ht="15" customHeight="1">
      <c r="A443" s="993"/>
      <c r="B443" s="993"/>
      <c r="C443" s="997" t="s">
        <v>233</v>
      </c>
      <c r="D443" s="1015">
        <v>0</v>
      </c>
      <c r="E443" s="1015">
        <v>150000000</v>
      </c>
      <c r="F443" s="1015">
        <v>50000000</v>
      </c>
      <c r="G443" s="1015">
        <v>30000000</v>
      </c>
      <c r="H443" s="993"/>
      <c r="I443" s="993"/>
      <c r="J443" s="993"/>
      <c r="K443" s="993"/>
    </row>
    <row r="444" spans="1:11" ht="15" customHeight="1">
      <c r="A444" s="993"/>
      <c r="B444" s="993"/>
      <c r="C444" s="997" t="s">
        <v>220</v>
      </c>
      <c r="D444" s="1015">
        <v>0</v>
      </c>
      <c r="E444" s="1015">
        <v>150000000</v>
      </c>
      <c r="F444" s="1015">
        <v>50000000</v>
      </c>
      <c r="G444" s="1015">
        <v>30000000</v>
      </c>
      <c r="H444" s="993"/>
      <c r="I444" s="993"/>
      <c r="J444" s="993"/>
      <c r="K444" s="993"/>
    </row>
    <row r="445" spans="1:11" ht="15" customHeight="1">
      <c r="A445" s="993"/>
      <c r="B445" s="993"/>
      <c r="C445" s="997" t="s">
        <v>229</v>
      </c>
      <c r="D445" s="1015">
        <v>0</v>
      </c>
      <c r="E445" s="1015">
        <v>0</v>
      </c>
      <c r="F445" s="1015">
        <v>0</v>
      </c>
      <c r="G445" s="1015">
        <v>0</v>
      </c>
      <c r="H445" s="993"/>
      <c r="I445" s="993"/>
      <c r="J445" s="993"/>
      <c r="K445" s="993"/>
    </row>
    <row r="446" spans="1:11" ht="15" customHeight="1">
      <c r="A446" s="993"/>
      <c r="B446" s="993"/>
      <c r="C446" s="997" t="s">
        <v>230</v>
      </c>
      <c r="D446" s="1015">
        <v>0</v>
      </c>
      <c r="E446" s="1015">
        <v>0</v>
      </c>
      <c r="F446" s="1015">
        <v>0</v>
      </c>
      <c r="G446" s="1015">
        <v>0</v>
      </c>
      <c r="H446" s="993"/>
      <c r="I446" s="993"/>
      <c r="J446" s="993"/>
      <c r="K446" s="993"/>
    </row>
    <row r="447" spans="1:11" ht="15" customHeight="1">
      <c r="A447" s="993"/>
      <c r="B447" s="993"/>
      <c r="C447" s="997" t="s">
        <v>231</v>
      </c>
      <c r="D447" s="1015">
        <v>0</v>
      </c>
      <c r="E447" s="1015">
        <v>0</v>
      </c>
      <c r="F447" s="1015">
        <v>0</v>
      </c>
      <c r="G447" s="1015">
        <v>0</v>
      </c>
      <c r="H447" s="993"/>
      <c r="I447" s="993"/>
      <c r="J447" s="993"/>
      <c r="K447" s="993"/>
    </row>
    <row r="448" spans="1:11" ht="15" customHeight="1">
      <c r="A448" s="993"/>
      <c r="B448" s="993"/>
      <c r="C448" s="997" t="s">
        <v>232</v>
      </c>
      <c r="D448" s="1015">
        <v>0</v>
      </c>
      <c r="E448" s="1015">
        <v>0</v>
      </c>
      <c r="F448" s="1015">
        <v>0</v>
      </c>
      <c r="G448" s="1015">
        <v>0</v>
      </c>
      <c r="H448" s="993"/>
      <c r="I448" s="993"/>
      <c r="J448" s="993"/>
      <c r="K448" s="993"/>
    </row>
    <row r="449" spans="1:11" ht="15" customHeight="1">
      <c r="A449" s="993"/>
      <c r="B449" s="993"/>
      <c r="C449" s="997" t="s">
        <v>234</v>
      </c>
      <c r="D449" s="1015">
        <v>0</v>
      </c>
      <c r="E449" s="1015">
        <v>0</v>
      </c>
      <c r="F449" s="1015">
        <v>0</v>
      </c>
      <c r="G449" s="1015">
        <v>0</v>
      </c>
      <c r="H449" s="993"/>
      <c r="I449" s="993"/>
      <c r="J449" s="993"/>
      <c r="K449" s="993"/>
    </row>
    <row r="450" spans="1:11" ht="15" customHeight="1">
      <c r="A450" s="993"/>
      <c r="B450" s="993"/>
      <c r="C450" s="997" t="s">
        <v>220</v>
      </c>
      <c r="D450" s="1015">
        <v>0</v>
      </c>
      <c r="E450" s="1015">
        <v>0</v>
      </c>
      <c r="F450" s="1015">
        <v>0</v>
      </c>
      <c r="G450" s="1015">
        <v>0</v>
      </c>
      <c r="H450" s="993"/>
      <c r="I450" s="993"/>
      <c r="J450" s="993"/>
      <c r="K450" s="993"/>
    </row>
    <row r="451" spans="1:11" ht="15" customHeight="1">
      <c r="A451" s="993"/>
      <c r="B451" s="993"/>
      <c r="C451" s="997" t="s">
        <v>229</v>
      </c>
      <c r="D451" s="1015">
        <v>0</v>
      </c>
      <c r="E451" s="1015">
        <v>0</v>
      </c>
      <c r="F451" s="1015">
        <v>0</v>
      </c>
      <c r="G451" s="1015">
        <v>0</v>
      </c>
      <c r="H451" s="993"/>
      <c r="I451" s="993"/>
      <c r="J451" s="993"/>
      <c r="K451" s="993"/>
    </row>
    <row r="452" spans="1:11" ht="15" customHeight="1">
      <c r="A452" s="993"/>
      <c r="B452" s="993"/>
      <c r="C452" s="997" t="s">
        <v>230</v>
      </c>
      <c r="D452" s="1015">
        <v>0</v>
      </c>
      <c r="E452" s="1015">
        <v>0</v>
      </c>
      <c r="F452" s="1015">
        <v>0</v>
      </c>
      <c r="G452" s="1015">
        <v>0</v>
      </c>
      <c r="H452" s="993"/>
      <c r="I452" s="993"/>
      <c r="J452" s="993"/>
      <c r="K452" s="993"/>
    </row>
    <row r="453" spans="1:11" ht="15" customHeight="1">
      <c r="A453" s="993"/>
      <c r="B453" s="993"/>
      <c r="C453" s="997" t="s">
        <v>231</v>
      </c>
      <c r="D453" s="1015">
        <v>0</v>
      </c>
      <c r="E453" s="1015">
        <v>0</v>
      </c>
      <c r="F453" s="1015">
        <v>0</v>
      </c>
      <c r="G453" s="1015">
        <v>0</v>
      </c>
      <c r="H453" s="993"/>
      <c r="I453" s="993"/>
      <c r="J453" s="993"/>
      <c r="K453" s="993"/>
    </row>
    <row r="454" spans="1:11" ht="15" customHeight="1">
      <c r="A454" s="993"/>
      <c r="B454" s="993"/>
      <c r="C454" s="997" t="s">
        <v>232</v>
      </c>
      <c r="D454" s="1015">
        <v>0</v>
      </c>
      <c r="E454" s="1015">
        <v>0</v>
      </c>
      <c r="F454" s="1015">
        <v>0</v>
      </c>
      <c r="G454" s="1015">
        <v>0</v>
      </c>
      <c r="H454" s="993"/>
      <c r="I454" s="993"/>
      <c r="J454" s="993"/>
      <c r="K454" s="993"/>
    </row>
    <row r="455" spans="1:11" ht="15" customHeight="1">
      <c r="A455" s="993"/>
      <c r="B455" s="993"/>
      <c r="C455" s="997" t="s">
        <v>235</v>
      </c>
      <c r="D455" s="1015">
        <v>0</v>
      </c>
      <c r="E455" s="1015">
        <v>0</v>
      </c>
      <c r="F455" s="1015">
        <v>0</v>
      </c>
      <c r="G455" s="1015">
        <v>0</v>
      </c>
      <c r="H455" s="993"/>
      <c r="I455" s="993"/>
      <c r="J455" s="993"/>
      <c r="K455" s="993"/>
    </row>
    <row r="456" spans="1:11" ht="15" customHeight="1">
      <c r="A456" s="993"/>
      <c r="B456" s="993"/>
      <c r="C456" s="997" t="s">
        <v>236</v>
      </c>
      <c r="D456" s="1015">
        <v>0</v>
      </c>
      <c r="E456" s="1015">
        <v>0</v>
      </c>
      <c r="F456" s="1015">
        <v>0</v>
      </c>
      <c r="G456" s="1015">
        <v>0</v>
      </c>
      <c r="H456" s="993"/>
      <c r="I456" s="993"/>
      <c r="J456" s="993"/>
      <c r="K456" s="993"/>
    </row>
    <row r="457" spans="1:11" ht="20.100000000000001" customHeight="1">
      <c r="A457" s="993"/>
      <c r="B457" s="993"/>
      <c r="C457" s="1017" t="s">
        <v>200</v>
      </c>
      <c r="D457" s="993"/>
      <c r="E457" s="993"/>
      <c r="F457" s="993"/>
      <c r="G457" s="993"/>
      <c r="H457" s="993"/>
      <c r="I457" s="993"/>
      <c r="J457" s="993"/>
      <c r="K457" s="993"/>
    </row>
    <row r="458" spans="1:11" ht="20.100000000000001" customHeight="1">
      <c r="A458" s="1018" t="s">
        <v>252</v>
      </c>
      <c r="B458" s="1004" t="s">
        <v>84</v>
      </c>
      <c r="C458" s="1004" t="s">
        <v>200</v>
      </c>
      <c r="D458" s="993"/>
      <c r="E458" s="1019" t="s">
        <v>200</v>
      </c>
      <c r="F458" s="1004" t="s">
        <v>84</v>
      </c>
      <c r="G458" s="1004" t="s">
        <v>200</v>
      </c>
      <c r="H458" s="1020" t="s">
        <v>200</v>
      </c>
      <c r="I458" s="1019" t="s">
        <v>200</v>
      </c>
      <c r="J458" s="1004" t="s">
        <v>84</v>
      </c>
      <c r="K458" s="1004" t="s">
        <v>200</v>
      </c>
    </row>
    <row r="459" spans="1:11" ht="20.100000000000001" customHeight="1">
      <c r="A459" s="1021" t="s">
        <v>253</v>
      </c>
      <c r="B459" s="1004" t="s">
        <v>254</v>
      </c>
      <c r="C459" s="1004" t="s">
        <v>200</v>
      </c>
      <c r="D459" s="993"/>
      <c r="E459" s="1021" t="s">
        <v>255</v>
      </c>
      <c r="F459" s="1004" t="s">
        <v>254</v>
      </c>
      <c r="G459" s="1004" t="s">
        <v>200</v>
      </c>
      <c r="H459" s="993"/>
      <c r="I459" s="1021" t="s">
        <v>256</v>
      </c>
      <c r="J459" s="1004" t="s">
        <v>254</v>
      </c>
      <c r="K459" s="1004" t="s">
        <v>200</v>
      </c>
    </row>
    <row r="460" spans="1:11" ht="20.100000000000001" customHeight="1">
      <c r="A460" s="1022" t="s">
        <v>200</v>
      </c>
      <c r="B460" s="1004" t="s">
        <v>86</v>
      </c>
      <c r="C460" s="1004" t="s">
        <v>200</v>
      </c>
      <c r="D460" s="993"/>
      <c r="E460" s="1022" t="s">
        <v>200</v>
      </c>
      <c r="F460" s="1004" t="s">
        <v>86</v>
      </c>
      <c r="G460" s="1004" t="s">
        <v>200</v>
      </c>
      <c r="H460" s="993"/>
      <c r="I460" s="1022" t="s">
        <v>200</v>
      </c>
      <c r="J460" s="1004" t="s">
        <v>86</v>
      </c>
      <c r="K460" s="1004" t="s">
        <v>200</v>
      </c>
    </row>
  </sheetData>
  <mergeCells count="45">
    <mergeCell ref="D359:G359"/>
    <mergeCell ref="D360:G360"/>
    <mergeCell ref="C369:G369"/>
    <mergeCell ref="D301:G301"/>
    <mergeCell ref="D302:G302"/>
    <mergeCell ref="C311:G311"/>
    <mergeCell ref="C356:G356"/>
    <mergeCell ref="D357:G357"/>
    <mergeCell ref="D358:G358"/>
    <mergeCell ref="D300:G300"/>
    <mergeCell ref="C141:G141"/>
    <mergeCell ref="C186:G186"/>
    <mergeCell ref="D187:G187"/>
    <mergeCell ref="D188:G188"/>
    <mergeCell ref="D189:G189"/>
    <mergeCell ref="D190:G190"/>
    <mergeCell ref="C199:G199"/>
    <mergeCell ref="D244:G244"/>
    <mergeCell ref="D245:G245"/>
    <mergeCell ref="D246:G246"/>
    <mergeCell ref="C255:G255"/>
    <mergeCell ref="D132:G132"/>
    <mergeCell ref="D17:G17"/>
    <mergeCell ref="D18:G18"/>
    <mergeCell ref="D19:G19"/>
    <mergeCell ref="D20:G20"/>
    <mergeCell ref="C29:G29"/>
    <mergeCell ref="D74:G74"/>
    <mergeCell ref="D75:G75"/>
    <mergeCell ref="D76:G76"/>
    <mergeCell ref="C85:G85"/>
    <mergeCell ref="D130:G130"/>
    <mergeCell ref="D131:G131"/>
    <mergeCell ref="C16:G16"/>
    <mergeCell ref="C1:G1"/>
    <mergeCell ref="C2:G2"/>
    <mergeCell ref="D3:G3"/>
    <mergeCell ref="D4:G4"/>
    <mergeCell ref="D5:G5"/>
    <mergeCell ref="D6:G6"/>
    <mergeCell ref="D7:G7"/>
    <mergeCell ref="C8:G8"/>
    <mergeCell ref="C9:G9"/>
    <mergeCell ref="D10:G10"/>
    <mergeCell ref="D11:G11"/>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0A584-AA33-4A12-B7AB-867DAB9F71E7}">
  <dimension ref="A2:N115"/>
  <sheetViews>
    <sheetView zoomScaleNormal="100" workbookViewId="0">
      <selection activeCell="J15" sqref="J15"/>
    </sheetView>
  </sheetViews>
  <sheetFormatPr defaultRowHeight="15"/>
  <cols>
    <col min="3" max="3" width="28.5703125" customWidth="1"/>
    <col min="4" max="6" width="11.7109375" customWidth="1"/>
    <col min="7" max="7" width="19.7109375" customWidth="1"/>
    <col min="8" max="8" width="30.7109375" customWidth="1"/>
    <col min="9" max="9" width="26" customWidth="1"/>
    <col min="10" max="10" width="11" customWidth="1"/>
    <col min="11" max="11" width="11" bestFit="1" customWidth="1"/>
  </cols>
  <sheetData>
    <row r="2" spans="1:13" ht="18" customHeight="1">
      <c r="A2" s="64"/>
      <c r="B2" s="64"/>
      <c r="C2" s="2053" t="s">
        <v>0</v>
      </c>
      <c r="D2" s="2053"/>
      <c r="E2" s="2053"/>
      <c r="F2" s="2053"/>
      <c r="G2" s="2053"/>
      <c r="H2" s="64"/>
    </row>
    <row r="3" spans="1:13" ht="18" customHeight="1">
      <c r="A3" s="269"/>
      <c r="B3" s="269"/>
      <c r="C3" s="2054" t="s">
        <v>257</v>
      </c>
      <c r="D3" s="2054"/>
      <c r="E3" s="2054"/>
      <c r="F3" s="2054"/>
      <c r="G3" s="2054"/>
      <c r="H3" s="269"/>
    </row>
    <row r="4" spans="1:13" ht="15.75" thickBot="1"/>
    <row r="5" spans="1:13" ht="15.75" thickBot="1">
      <c r="C5" s="270" t="s">
        <v>2</v>
      </c>
      <c r="D5" s="2055" t="s">
        <v>258</v>
      </c>
      <c r="E5" s="2055"/>
      <c r="F5" s="2055"/>
      <c r="G5" s="2055"/>
    </row>
    <row r="6" spans="1:13" ht="15.75" thickBot="1">
      <c r="C6" s="270" t="s">
        <v>4</v>
      </c>
      <c r="D6" s="2056" t="s">
        <v>259</v>
      </c>
      <c r="E6" s="2057"/>
      <c r="F6" s="2057"/>
      <c r="G6" s="2058"/>
    </row>
    <row r="7" spans="1:13" ht="15.75" thickBot="1">
      <c r="C7" s="270" t="s">
        <v>6</v>
      </c>
      <c r="D7" s="2059" t="s">
        <v>7</v>
      </c>
      <c r="E7" s="2060"/>
      <c r="F7" s="2060"/>
      <c r="G7" s="2061"/>
    </row>
    <row r="8" spans="1:13" ht="15.75" thickBot="1">
      <c r="C8" s="2062" t="s">
        <v>8</v>
      </c>
      <c r="D8" s="2063"/>
      <c r="E8" s="2063"/>
      <c r="F8" s="2063"/>
      <c r="G8" s="2064"/>
    </row>
    <row r="9" spans="1:13" ht="15.75" thickBot="1">
      <c r="C9" s="2065" t="s">
        <v>260</v>
      </c>
      <c r="D9" s="1982"/>
      <c r="E9" s="1982"/>
      <c r="F9" s="1982"/>
      <c r="G9" s="1983"/>
    </row>
    <row r="10" spans="1:13" ht="14.25" customHeight="1" thickBot="1">
      <c r="C10" s="1981"/>
      <c r="D10" s="1982"/>
      <c r="E10" s="1982"/>
      <c r="F10" s="1982"/>
      <c r="G10" s="1983"/>
    </row>
    <row r="11" spans="1:13" ht="15.75" thickBot="1">
      <c r="A11" s="271"/>
      <c r="B11" s="271"/>
      <c r="C11" s="1981"/>
      <c r="D11" s="1982"/>
      <c r="E11" s="1982"/>
      <c r="F11" s="1982"/>
      <c r="G11" s="1983"/>
    </row>
    <row r="12" spans="1:13" ht="43.5" customHeight="1" thickBot="1">
      <c r="A12" s="271"/>
      <c r="B12" s="271"/>
      <c r="C12" s="272" t="s">
        <v>261</v>
      </c>
      <c r="D12" s="2066" t="s">
        <v>262</v>
      </c>
      <c r="E12" s="2067"/>
      <c r="F12" s="2067"/>
      <c r="G12" s="2068"/>
      <c r="J12" s="273"/>
      <c r="K12" s="274"/>
      <c r="L12" s="274"/>
      <c r="M12" s="274"/>
    </row>
    <row r="13" spans="1:13" ht="23.25" customHeight="1" thickBot="1">
      <c r="A13" s="271"/>
      <c r="B13" s="271"/>
      <c r="C13" s="275" t="s">
        <v>263</v>
      </c>
      <c r="D13" s="276">
        <v>2025</v>
      </c>
      <c r="E13" s="276">
        <v>2026</v>
      </c>
      <c r="F13" s="276">
        <v>2027</v>
      </c>
      <c r="G13" s="276">
        <v>2028</v>
      </c>
    </row>
    <row r="14" spans="1:13" ht="27" customHeight="1" thickBot="1">
      <c r="A14" s="271"/>
      <c r="B14" s="271"/>
      <c r="C14" s="277" t="s">
        <v>264</v>
      </c>
      <c r="D14" s="278">
        <v>0.7</v>
      </c>
      <c r="E14" s="279" t="s">
        <v>265</v>
      </c>
      <c r="F14" s="279" t="s">
        <v>265</v>
      </c>
      <c r="G14" s="279" t="s">
        <v>265</v>
      </c>
    </row>
    <row r="15" spans="1:13" ht="90" customHeight="1" thickBot="1">
      <c r="A15" s="271"/>
      <c r="B15" s="271"/>
      <c r="C15" s="144" t="s">
        <v>203</v>
      </c>
      <c r="D15" s="2066" t="s">
        <v>266</v>
      </c>
      <c r="E15" s="2067"/>
      <c r="F15" s="2067"/>
      <c r="G15" s="2068"/>
    </row>
    <row r="16" spans="1:13" ht="23.25" customHeight="1" thickBot="1">
      <c r="C16" s="2069" t="s">
        <v>267</v>
      </c>
      <c r="D16" s="2070"/>
      <c r="E16" s="2070"/>
      <c r="F16" s="2070"/>
      <c r="G16" s="2071"/>
      <c r="J16" s="280"/>
      <c r="L16" s="280"/>
    </row>
    <row r="17" spans="3:14" ht="15.75" thickBot="1">
      <c r="C17" s="275"/>
      <c r="D17" s="276">
        <v>2025</v>
      </c>
      <c r="E17" s="276">
        <v>2026</v>
      </c>
      <c r="F17" s="276">
        <v>2027</v>
      </c>
      <c r="G17" s="276">
        <v>2028</v>
      </c>
      <c r="I17" s="281"/>
    </row>
    <row r="18" spans="3:14" ht="24.75" customHeight="1" thickBot="1">
      <c r="C18" s="282" t="s">
        <v>268</v>
      </c>
      <c r="D18" s="283">
        <v>1</v>
      </c>
      <c r="E18" s="284">
        <v>1</v>
      </c>
      <c r="F18" s="284">
        <v>1</v>
      </c>
      <c r="G18" s="284">
        <v>1</v>
      </c>
      <c r="I18" s="281"/>
    </row>
    <row r="19" spans="3:14" ht="43.5" customHeight="1" thickBot="1">
      <c r="C19" s="285" t="s">
        <v>269</v>
      </c>
      <c r="D19" s="286">
        <v>0.9</v>
      </c>
      <c r="E19" s="287" t="s">
        <v>270</v>
      </c>
      <c r="F19" s="288" t="s">
        <v>270</v>
      </c>
      <c r="G19" s="289" t="s">
        <v>270</v>
      </c>
      <c r="I19" s="281"/>
    </row>
    <row r="20" spans="3:14" ht="43.5" customHeight="1" thickBot="1">
      <c r="C20" s="290" t="s">
        <v>271</v>
      </c>
      <c r="D20" s="291">
        <v>0.73</v>
      </c>
      <c r="E20" s="287" t="s">
        <v>270</v>
      </c>
      <c r="F20" s="287" t="s">
        <v>270</v>
      </c>
      <c r="G20" s="287" t="s">
        <v>270</v>
      </c>
      <c r="H20" s="292"/>
      <c r="I20" s="281"/>
    </row>
    <row r="21" spans="3:14" ht="43.5" customHeight="1" thickBot="1">
      <c r="C21" s="293" t="s">
        <v>272</v>
      </c>
      <c r="D21" s="291">
        <v>0.36</v>
      </c>
      <c r="E21" s="288" t="s">
        <v>270</v>
      </c>
      <c r="F21" s="287" t="s">
        <v>270</v>
      </c>
      <c r="G21" s="287" t="s">
        <v>270</v>
      </c>
      <c r="H21" s="292"/>
      <c r="I21" s="281"/>
    </row>
    <row r="22" spans="3:14" ht="15.75" thickBot="1">
      <c r="C22" s="2072" t="s">
        <v>273</v>
      </c>
      <c r="D22" s="2073"/>
      <c r="E22" s="2073"/>
      <c r="F22" s="2073"/>
      <c r="G22" s="2074"/>
    </row>
    <row r="23" spans="3:14" ht="15.75" thickBot="1">
      <c r="C23" s="2050" t="s">
        <v>274</v>
      </c>
      <c r="D23" s="2051"/>
      <c r="E23" s="2051"/>
      <c r="F23" s="2051"/>
      <c r="G23" s="2052"/>
    </row>
    <row r="24" spans="3:14" ht="18.75" customHeight="1" thickBot="1">
      <c r="C24" s="295" t="s">
        <v>275</v>
      </c>
      <c r="D24" s="2069" t="s">
        <v>276</v>
      </c>
      <c r="E24" s="2078"/>
      <c r="F24" s="2078"/>
      <c r="G24" s="2079"/>
      <c r="K24" s="296"/>
    </row>
    <row r="25" spans="3:14" ht="31.5" customHeight="1" thickBot="1">
      <c r="C25" s="277" t="s">
        <v>29</v>
      </c>
      <c r="D25" s="2080" t="s">
        <v>277</v>
      </c>
      <c r="E25" s="2081"/>
      <c r="F25" s="2081"/>
      <c r="G25" s="2082"/>
    </row>
    <row r="26" spans="3:14" ht="28.5" customHeight="1" thickBot="1">
      <c r="C26" s="277" t="s">
        <v>31</v>
      </c>
      <c r="D26" s="2083" t="s">
        <v>278</v>
      </c>
      <c r="E26" s="2084"/>
      <c r="F26" s="2084"/>
      <c r="G26" s="2085"/>
    </row>
    <row r="27" spans="3:14" ht="12.75" customHeight="1">
      <c r="C27" s="2086"/>
      <c r="D27" s="297">
        <v>2025</v>
      </c>
      <c r="E27" s="297">
        <v>2026</v>
      </c>
      <c r="F27" s="297">
        <v>2027</v>
      </c>
      <c r="G27" s="297">
        <v>2028</v>
      </c>
    </row>
    <row r="28" spans="3:14" ht="12.75" customHeight="1" thickBot="1">
      <c r="C28" s="2087"/>
      <c r="D28" s="299" t="s">
        <v>13</v>
      </c>
      <c r="E28" s="299" t="s">
        <v>14</v>
      </c>
      <c r="F28" s="299" t="s">
        <v>14</v>
      </c>
      <c r="G28" s="299" t="s">
        <v>14</v>
      </c>
    </row>
    <row r="29" spans="3:14" ht="15.75" thickBot="1">
      <c r="C29" s="277" t="s">
        <v>33</v>
      </c>
      <c r="D29" s="300">
        <v>3070</v>
      </c>
      <c r="E29" s="300">
        <v>3080</v>
      </c>
      <c r="F29" s="300">
        <v>3090</v>
      </c>
      <c r="G29" s="300">
        <v>3100</v>
      </c>
    </row>
    <row r="30" spans="3:14" ht="15.75" thickBot="1">
      <c r="C30" s="277" t="s">
        <v>214</v>
      </c>
      <c r="D30" s="301">
        <f>D31*D29</f>
        <v>108056999.99999988</v>
      </c>
      <c r="E30" s="301">
        <f>E31*E29</f>
        <v>111080999.99999988</v>
      </c>
      <c r="F30" s="301">
        <f t="shared" ref="F30:G30" si="0">F31*F29</f>
        <v>111270000.00000007</v>
      </c>
      <c r="G30" s="301">
        <f t="shared" si="0"/>
        <v>111709000.00000006</v>
      </c>
      <c r="H30" s="271"/>
      <c r="I30" s="271"/>
      <c r="J30" s="271"/>
      <c r="K30" s="302"/>
      <c r="L30" s="271"/>
      <c r="M30" s="271"/>
      <c r="N30" s="271"/>
    </row>
    <row r="31" spans="3:14" ht="15.75" thickBot="1">
      <c r="C31" s="277" t="s">
        <v>288</v>
      </c>
      <c r="D31" s="300">
        <v>35197.719869706802</v>
      </c>
      <c r="E31" s="300">
        <v>36065.259740259702</v>
      </c>
      <c r="F31" s="300">
        <v>36009.708737864101</v>
      </c>
      <c r="G31" s="300">
        <v>36035.161290322598</v>
      </c>
    </row>
    <row r="32" spans="3:14" ht="15.75" thickBot="1">
      <c r="C32" s="277" t="s">
        <v>37</v>
      </c>
      <c r="D32" s="298" t="s">
        <v>110</v>
      </c>
      <c r="E32" s="303">
        <v>3.2573289902280145E-3</v>
      </c>
      <c r="F32" s="303">
        <v>3.2467532467532756E-3</v>
      </c>
      <c r="G32" s="303">
        <v>3.2362459546926292E-3</v>
      </c>
      <c r="I32" s="90"/>
      <c r="J32" s="90"/>
      <c r="K32" s="90"/>
      <c r="L32" s="90"/>
      <c r="M32" s="90"/>
    </row>
    <row r="33" spans="3:7" ht="15.75" thickBot="1">
      <c r="C33" s="277" t="s">
        <v>38</v>
      </c>
      <c r="D33" s="298" t="s">
        <v>110</v>
      </c>
      <c r="E33" s="303">
        <v>2.7985230017490759E-2</v>
      </c>
      <c r="F33" s="303">
        <v>1.7014610959569243E-3</v>
      </c>
      <c r="G33" s="303">
        <v>3.9453581378627867E-3</v>
      </c>
    </row>
    <row r="34" spans="3:7" ht="15.75" thickBot="1">
      <c r="C34" s="277" t="s">
        <v>39</v>
      </c>
      <c r="D34" s="298" t="s">
        <v>110</v>
      </c>
      <c r="E34" s="303">
        <v>2.4647615634317166E-2</v>
      </c>
      <c r="F34" s="303">
        <v>-1.5402912053242845E-3</v>
      </c>
      <c r="G34" s="303">
        <v>7.0682472451499834E-4</v>
      </c>
    </row>
    <row r="35" spans="3:7" ht="15.75" thickBot="1">
      <c r="C35" s="2088" t="s">
        <v>279</v>
      </c>
      <c r="D35" s="2089"/>
      <c r="E35" s="2089"/>
      <c r="F35" s="2089"/>
      <c r="G35" s="2090"/>
    </row>
    <row r="36" spans="3:7" ht="12.75" customHeight="1">
      <c r="C36" s="2086"/>
      <c r="D36" s="297">
        <v>2025</v>
      </c>
      <c r="E36" s="297">
        <v>2026</v>
      </c>
      <c r="F36" s="297">
        <v>2027</v>
      </c>
      <c r="G36" s="297">
        <v>2028</v>
      </c>
    </row>
    <row r="37" spans="3:7" ht="12.75" customHeight="1" thickBot="1">
      <c r="C37" s="2087"/>
      <c r="D37" s="299" t="s">
        <v>13</v>
      </c>
      <c r="E37" s="299" t="s">
        <v>14</v>
      </c>
      <c r="F37" s="299" t="s">
        <v>14</v>
      </c>
      <c r="G37" s="299" t="s">
        <v>14</v>
      </c>
    </row>
    <row r="38" spans="3:7" ht="15.75" thickBot="1">
      <c r="C38" s="173" t="s">
        <v>41</v>
      </c>
      <c r="D38" s="304">
        <v>66188000</v>
      </c>
      <c r="E38" s="304">
        <v>68888000</v>
      </c>
      <c r="F38" s="304">
        <v>69077000</v>
      </c>
      <c r="G38" s="304">
        <v>69516000</v>
      </c>
    </row>
    <row r="39" spans="3:7" ht="15.75" thickBot="1">
      <c r="C39" s="177" t="s">
        <v>42</v>
      </c>
      <c r="D39" s="305">
        <v>66188000</v>
      </c>
      <c r="E39" s="305">
        <v>68888000</v>
      </c>
      <c r="F39" s="305">
        <v>69077000</v>
      </c>
      <c r="G39" s="305">
        <v>69516000</v>
      </c>
    </row>
    <row r="40" spans="3:7" ht="15.75" thickBot="1">
      <c r="C40" s="177" t="s">
        <v>43</v>
      </c>
      <c r="D40" s="305"/>
      <c r="E40" s="306"/>
      <c r="F40" s="306"/>
      <c r="G40" s="306"/>
    </row>
    <row r="41" spans="3:7" ht="24.75" thickBot="1">
      <c r="C41" s="173" t="s">
        <v>79</v>
      </c>
      <c r="D41" s="304">
        <f>D42</f>
        <v>11254000</v>
      </c>
      <c r="E41" s="304">
        <f t="shared" ref="E41:G41" si="1">E42</f>
        <v>11704000</v>
      </c>
      <c r="F41" s="304">
        <f t="shared" si="1"/>
        <v>11704000</v>
      </c>
      <c r="G41" s="304">
        <f t="shared" si="1"/>
        <v>11704000</v>
      </c>
    </row>
    <row r="42" spans="3:7" ht="15.75" thickBot="1">
      <c r="C42" s="177" t="s">
        <v>42</v>
      </c>
      <c r="D42" s="304">
        <v>11254000</v>
      </c>
      <c r="E42" s="307">
        <v>11704000</v>
      </c>
      <c r="F42" s="307">
        <v>11704000</v>
      </c>
      <c r="G42" s="307">
        <v>11704000</v>
      </c>
    </row>
    <row r="43" spans="3:7" ht="15.75" thickBot="1">
      <c r="C43" s="177" t="s">
        <v>43</v>
      </c>
      <c r="D43" s="305"/>
      <c r="E43" s="304"/>
      <c r="F43" s="304"/>
      <c r="G43" s="304"/>
    </row>
    <row r="44" spans="3:7" ht="15.75" thickBot="1">
      <c r="C44" s="173" t="s">
        <v>45</v>
      </c>
      <c r="D44" s="304">
        <f>D45</f>
        <v>30145000</v>
      </c>
      <c r="E44" s="304">
        <f t="shared" ref="E44:G44" si="2">E45</f>
        <v>30489000</v>
      </c>
      <c r="F44" s="304">
        <f t="shared" si="2"/>
        <v>30489000</v>
      </c>
      <c r="G44" s="304">
        <f t="shared" si="2"/>
        <v>30489000</v>
      </c>
    </row>
    <row r="45" spans="3:7" ht="15.75" thickBot="1">
      <c r="C45" s="177" t="s">
        <v>42</v>
      </c>
      <c r="D45" s="304">
        <v>30145000</v>
      </c>
      <c r="E45" s="304">
        <v>30489000</v>
      </c>
      <c r="F45" s="304">
        <v>30489000</v>
      </c>
      <c r="G45" s="304">
        <v>30489000</v>
      </c>
    </row>
    <row r="46" spans="3:7" ht="15.75" thickBot="1">
      <c r="C46" s="177" t="s">
        <v>43</v>
      </c>
      <c r="D46" s="305"/>
      <c r="E46" s="304"/>
      <c r="F46" s="304"/>
      <c r="G46" s="304"/>
    </row>
    <row r="47" spans="3:7" ht="15.75" thickBot="1">
      <c r="C47" s="173" t="s">
        <v>46</v>
      </c>
      <c r="D47" s="305">
        <v>0</v>
      </c>
      <c r="E47" s="304">
        <v>0</v>
      </c>
      <c r="F47" s="304">
        <v>0</v>
      </c>
      <c r="G47" s="304">
        <v>0</v>
      </c>
    </row>
    <row r="48" spans="3:7" ht="15.75" thickBot="1">
      <c r="C48" s="177" t="s">
        <v>42</v>
      </c>
      <c r="D48" s="305"/>
      <c r="E48" s="304"/>
      <c r="F48" s="304"/>
      <c r="G48" s="304"/>
    </row>
    <row r="49" spans="1:14" ht="15.75" thickBot="1">
      <c r="C49" s="177" t="s">
        <v>43</v>
      </c>
      <c r="D49" s="305"/>
      <c r="E49" s="304"/>
      <c r="F49" s="304"/>
      <c r="G49" s="304"/>
    </row>
    <row r="50" spans="1:14" ht="15.75" thickBot="1">
      <c r="C50" s="173" t="s">
        <v>47</v>
      </c>
      <c r="D50" s="305">
        <v>0</v>
      </c>
      <c r="E50" s="304">
        <v>0</v>
      </c>
      <c r="F50" s="304">
        <v>0</v>
      </c>
      <c r="G50" s="304">
        <v>0</v>
      </c>
    </row>
    <row r="51" spans="1:14" ht="15.75" thickBot="1">
      <c r="C51" s="177" t="s">
        <v>42</v>
      </c>
      <c r="D51" s="305"/>
      <c r="E51" s="304"/>
      <c r="F51" s="304"/>
      <c r="G51" s="304"/>
    </row>
    <row r="52" spans="1:14" ht="15.75" thickBot="1">
      <c r="C52" s="177" t="s">
        <v>43</v>
      </c>
      <c r="D52" s="305"/>
      <c r="E52" s="304"/>
      <c r="F52" s="304"/>
      <c r="G52" s="304"/>
    </row>
    <row r="53" spans="1:14" ht="15.75" thickBot="1">
      <c r="C53" s="173" t="s">
        <v>48</v>
      </c>
      <c r="D53" s="305">
        <v>0</v>
      </c>
      <c r="E53" s="304">
        <v>0</v>
      </c>
      <c r="F53" s="304">
        <v>0</v>
      </c>
      <c r="G53" s="304">
        <v>0</v>
      </c>
    </row>
    <row r="54" spans="1:14" ht="15.75" thickBot="1">
      <c r="C54" s="177" t="s">
        <v>42</v>
      </c>
      <c r="D54" s="305"/>
      <c r="E54" s="304"/>
      <c r="F54" s="304"/>
      <c r="G54" s="304"/>
    </row>
    <row r="55" spans="1:14" ht="15.75" thickBot="1">
      <c r="C55" s="177" t="s">
        <v>43</v>
      </c>
      <c r="D55" s="305"/>
      <c r="E55" s="304"/>
      <c r="F55" s="304"/>
      <c r="G55" s="304"/>
    </row>
    <row r="56" spans="1:14" ht="24.75" thickBot="1">
      <c r="C56" s="173" t="s">
        <v>49</v>
      </c>
      <c r="D56" s="305">
        <v>470000</v>
      </c>
      <c r="E56" s="304">
        <v>0</v>
      </c>
      <c r="F56" s="304">
        <v>0</v>
      </c>
      <c r="G56" s="304">
        <v>0</v>
      </c>
      <c r="J56" s="308"/>
    </row>
    <row r="57" spans="1:14" ht="15.75" thickBot="1">
      <c r="C57" s="177" t="s">
        <v>42</v>
      </c>
      <c r="D57" s="305">
        <v>470000</v>
      </c>
      <c r="E57" s="309"/>
      <c r="F57" s="309"/>
      <c r="G57" s="309"/>
      <c r="L57" s="310"/>
      <c r="M57" s="310"/>
      <c r="N57" s="310"/>
    </row>
    <row r="58" spans="1:14" ht="15.75" thickBot="1">
      <c r="C58" s="177" t="s">
        <v>43</v>
      </c>
      <c r="D58" s="305"/>
      <c r="E58" s="311"/>
      <c r="F58" s="309"/>
      <c r="G58" s="309"/>
    </row>
    <row r="59" spans="1:14" ht="15.75" thickBot="1">
      <c r="C59" s="189" t="s">
        <v>237</v>
      </c>
      <c r="D59" s="305">
        <f>D56+D44+D41+D38</f>
        <v>108057000</v>
      </c>
      <c r="E59" s="305">
        <f t="shared" ref="E59:G59" si="3">E56+E44+E41+E38</f>
        <v>111081000</v>
      </c>
      <c r="F59" s="305">
        <f t="shared" si="3"/>
        <v>111270000</v>
      </c>
      <c r="G59" s="305">
        <f t="shared" si="3"/>
        <v>111709000</v>
      </c>
    </row>
    <row r="60" spans="1:14" ht="15.75" thickBot="1">
      <c r="C60" s="192" t="s">
        <v>83</v>
      </c>
      <c r="D60" s="312">
        <v>0</v>
      </c>
      <c r="E60" s="312">
        <v>0</v>
      </c>
      <c r="F60" s="312">
        <v>0</v>
      </c>
      <c r="G60" s="312">
        <v>0</v>
      </c>
    </row>
    <row r="61" spans="1:14" ht="15.75" thickBot="1">
      <c r="C61" s="2050" t="s">
        <v>112</v>
      </c>
      <c r="D61" s="2051"/>
      <c r="E61" s="2051"/>
      <c r="F61" s="2051"/>
      <c r="G61" s="2052"/>
    </row>
    <row r="62" spans="1:14" ht="15.75" thickBot="1">
      <c r="C62" s="2050" t="s">
        <v>113</v>
      </c>
      <c r="D62" s="2051"/>
      <c r="E62" s="2051"/>
      <c r="F62" s="2051"/>
      <c r="G62" s="2052"/>
    </row>
    <row r="63" spans="1:14" ht="15.75" thickBot="1">
      <c r="C63" s="295" t="s">
        <v>114</v>
      </c>
      <c r="D63" s="2091" t="s">
        <v>280</v>
      </c>
      <c r="E63" s="2092"/>
      <c r="F63" s="2092"/>
      <c r="G63" s="2093"/>
    </row>
    <row r="64" spans="1:14" ht="35.25" customHeight="1" thickBot="1">
      <c r="A64" s="271"/>
      <c r="B64" s="271"/>
      <c r="C64" s="295" t="s">
        <v>27</v>
      </c>
      <c r="D64" s="295" t="s">
        <v>281</v>
      </c>
      <c r="E64" s="313" t="s">
        <v>282</v>
      </c>
      <c r="F64" s="2094" t="s">
        <v>283</v>
      </c>
      <c r="G64" s="2095"/>
      <c r="K64" s="296"/>
    </row>
    <row r="65" spans="3:13" ht="17.25" customHeight="1" thickBot="1">
      <c r="C65" s="277" t="s">
        <v>29</v>
      </c>
      <c r="D65" s="2091" t="s">
        <v>284</v>
      </c>
      <c r="E65" s="2092"/>
      <c r="F65" s="2092"/>
      <c r="G65" s="2093"/>
    </row>
    <row r="66" spans="3:13" ht="15.75" thickBot="1">
      <c r="C66" s="277" t="s">
        <v>31</v>
      </c>
      <c r="D66" s="2075" t="s">
        <v>119</v>
      </c>
      <c r="E66" s="2076"/>
      <c r="F66" s="2076"/>
      <c r="G66" s="2077"/>
    </row>
    <row r="67" spans="3:13" ht="12.75" customHeight="1">
      <c r="C67" s="2086"/>
      <c r="D67" s="297">
        <v>2025</v>
      </c>
      <c r="E67" s="297">
        <v>2026</v>
      </c>
      <c r="F67" s="297">
        <v>2027</v>
      </c>
      <c r="G67" s="297">
        <v>2028</v>
      </c>
    </row>
    <row r="68" spans="3:13" ht="14.25" customHeight="1" thickBot="1">
      <c r="C68" s="2087"/>
      <c r="D68" s="299" t="s">
        <v>13</v>
      </c>
      <c r="E68" s="299" t="s">
        <v>14</v>
      </c>
      <c r="F68" s="299" t="s">
        <v>14</v>
      </c>
      <c r="G68" s="299" t="s">
        <v>14</v>
      </c>
    </row>
    <row r="69" spans="3:13" ht="15.75" thickBot="1">
      <c r="C69" s="277" t="s">
        <v>33</v>
      </c>
      <c r="D69" s="298">
        <v>18</v>
      </c>
      <c r="E69" s="298">
        <v>18</v>
      </c>
      <c r="F69" s="298">
        <v>18</v>
      </c>
      <c r="G69" s="298">
        <v>20</v>
      </c>
      <c r="K69" s="296"/>
    </row>
    <row r="70" spans="3:13" ht="15.75" thickBot="1">
      <c r="C70" s="277" t="s">
        <v>289</v>
      </c>
      <c r="D70" s="300">
        <f>D71*D69</f>
        <v>3000000.0000000061</v>
      </c>
      <c r="E70" s="300">
        <f t="shared" ref="E70:G70" si="4">E71*E69</f>
        <v>3000000.0000000061</v>
      </c>
      <c r="F70" s="300">
        <f t="shared" si="4"/>
        <v>3000000.0000000061</v>
      </c>
      <c r="G70" s="300">
        <f t="shared" si="4"/>
        <v>3000000</v>
      </c>
    </row>
    <row r="71" spans="3:13" ht="15.75" thickBot="1">
      <c r="C71" s="277" t="s">
        <v>215</v>
      </c>
      <c r="D71" s="300">
        <v>166666.66666666701</v>
      </c>
      <c r="E71" s="300">
        <v>166666.66666666701</v>
      </c>
      <c r="F71" s="300">
        <v>166666.66666666701</v>
      </c>
      <c r="G71" s="300">
        <v>150000</v>
      </c>
    </row>
    <row r="72" spans="3:13" ht="15.75" thickBot="1">
      <c r="C72" s="277" t="s">
        <v>37</v>
      </c>
      <c r="D72" s="298" t="s">
        <v>110</v>
      </c>
      <c r="E72" s="303">
        <v>0</v>
      </c>
      <c r="F72" s="303">
        <v>0</v>
      </c>
      <c r="G72" s="303">
        <v>0.11111111111111116</v>
      </c>
      <c r="I72" s="90"/>
      <c r="J72" s="90"/>
      <c r="K72" s="90"/>
      <c r="L72" s="90"/>
      <c r="M72" s="90"/>
    </row>
    <row r="73" spans="3:13" ht="15.75" thickBot="1">
      <c r="C73" s="277" t="s">
        <v>38</v>
      </c>
      <c r="D73" s="298" t="s">
        <v>110</v>
      </c>
      <c r="E73" s="303">
        <v>0</v>
      </c>
      <c r="F73" s="303">
        <v>0</v>
      </c>
      <c r="G73" s="303">
        <v>0</v>
      </c>
      <c r="K73" s="296"/>
    </row>
    <row r="74" spans="3:13" ht="15.75" thickBot="1">
      <c r="C74" s="277" t="s">
        <v>39</v>
      </c>
      <c r="D74" s="298" t="s">
        <v>110</v>
      </c>
      <c r="E74" s="303">
        <v>0</v>
      </c>
      <c r="F74" s="303">
        <v>0</v>
      </c>
      <c r="G74" s="303">
        <v>-9.9999999999999978E-2</v>
      </c>
    </row>
    <row r="75" spans="3:13" ht="15.75" thickBot="1">
      <c r="C75" s="2088" t="s">
        <v>285</v>
      </c>
      <c r="D75" s="2089"/>
      <c r="E75" s="2089"/>
      <c r="F75" s="2089"/>
      <c r="G75" s="2090"/>
    </row>
    <row r="76" spans="3:13" ht="12.75" customHeight="1">
      <c r="C76" s="2086"/>
      <c r="D76" s="297">
        <v>2025</v>
      </c>
      <c r="E76" s="297">
        <v>2026</v>
      </c>
      <c r="F76" s="297">
        <v>2027</v>
      </c>
      <c r="G76" s="297">
        <v>2028</v>
      </c>
    </row>
    <row r="77" spans="3:13" ht="9" customHeight="1" thickBot="1">
      <c r="C77" s="2087"/>
      <c r="D77" s="299" t="s">
        <v>13</v>
      </c>
      <c r="E77" s="299" t="s">
        <v>14</v>
      </c>
      <c r="F77" s="299" t="s">
        <v>14</v>
      </c>
      <c r="G77" s="299" t="s">
        <v>14</v>
      </c>
    </row>
    <row r="78" spans="3:13" ht="15.75" thickBot="1">
      <c r="C78" s="173" t="s">
        <v>59</v>
      </c>
      <c r="D78" s="304"/>
      <c r="E78" s="304"/>
      <c r="F78" s="304"/>
      <c r="G78" s="304"/>
    </row>
    <row r="79" spans="3:13" ht="15.75" thickBot="1">
      <c r="C79" s="173" t="s">
        <v>63</v>
      </c>
      <c r="D79" s="314">
        <v>3000000.0000000061</v>
      </c>
      <c r="E79" s="307">
        <v>3000000.0000000061</v>
      </c>
      <c r="F79" s="307">
        <v>3000000.0000000061</v>
      </c>
      <c r="G79" s="307">
        <v>3000000</v>
      </c>
    </row>
    <row r="80" spans="3:13" ht="15.75" thickBot="1">
      <c r="C80" s="315" t="s">
        <v>64</v>
      </c>
      <c r="D80" s="316">
        <v>3000000.0000000061</v>
      </c>
      <c r="E80" s="316">
        <v>3000000.0000000061</v>
      </c>
      <c r="F80" s="316">
        <v>3000000.0000000061</v>
      </c>
      <c r="G80" s="316">
        <v>3000000</v>
      </c>
    </row>
    <row r="81" spans="3:7" ht="16.5" customHeight="1" thickBot="1">
      <c r="C81" s="208"/>
      <c r="D81" s="317"/>
      <c r="E81" s="317"/>
      <c r="F81" s="317"/>
      <c r="G81" s="317"/>
    </row>
    <row r="82" spans="3:7" ht="21.75" customHeight="1" thickBot="1">
      <c r="C82" s="144" t="s">
        <v>76</v>
      </c>
      <c r="D82" s="318">
        <f>D84+D87+D90+D102+D106</f>
        <v>111057000</v>
      </c>
      <c r="E82" s="318">
        <f t="shared" ref="E82:G82" si="5">E84+E87+E90+E102+E106</f>
        <v>114081000</v>
      </c>
      <c r="F82" s="318">
        <f t="shared" si="5"/>
        <v>114270000</v>
      </c>
      <c r="G82" s="318">
        <f t="shared" si="5"/>
        <v>114709000</v>
      </c>
    </row>
    <row r="83" spans="3:7" ht="22.5" customHeight="1" thickBot="1">
      <c r="C83" s="144" t="s">
        <v>77</v>
      </c>
      <c r="D83" s="318">
        <f>D80+D59</f>
        <v>111057000</v>
      </c>
      <c r="E83" s="318">
        <f t="shared" ref="E83:G83" si="6">E80+E59</f>
        <v>114081000</v>
      </c>
      <c r="F83" s="318">
        <f t="shared" si="6"/>
        <v>114270000</v>
      </c>
      <c r="G83" s="318">
        <f t="shared" si="6"/>
        <v>114709000</v>
      </c>
    </row>
    <row r="84" spans="3:7" ht="15.75" thickBot="1">
      <c r="C84" s="173" t="s">
        <v>41</v>
      </c>
      <c r="D84" s="319">
        <f>D85</f>
        <v>66188000</v>
      </c>
      <c r="E84" s="319">
        <f t="shared" ref="E84:G84" si="7">E85</f>
        <v>68888000</v>
      </c>
      <c r="F84" s="319">
        <f t="shared" si="7"/>
        <v>69077000</v>
      </c>
      <c r="G84" s="319">
        <f t="shared" si="7"/>
        <v>69516000</v>
      </c>
    </row>
    <row r="85" spans="3:7" ht="15.75" thickBot="1">
      <c r="C85" s="177" t="s">
        <v>42</v>
      </c>
      <c r="D85" s="305">
        <v>66188000</v>
      </c>
      <c r="E85" s="305">
        <v>68888000</v>
      </c>
      <c r="F85" s="305">
        <v>69077000</v>
      </c>
      <c r="G85" s="305">
        <v>69516000</v>
      </c>
    </row>
    <row r="86" spans="3:7" ht="15.75" thickBot="1">
      <c r="C86" s="177" t="s">
        <v>78</v>
      </c>
      <c r="D86" s="305">
        <v>0</v>
      </c>
      <c r="E86" s="305">
        <v>0</v>
      </c>
      <c r="F86" s="305">
        <v>0</v>
      </c>
      <c r="G86" s="305">
        <v>0</v>
      </c>
    </row>
    <row r="87" spans="3:7" ht="24.75" thickBot="1">
      <c r="C87" s="173" t="s">
        <v>79</v>
      </c>
      <c r="D87" s="319">
        <f>D88</f>
        <v>11254000</v>
      </c>
      <c r="E87" s="319">
        <f t="shared" ref="E87:G87" si="8">E88</f>
        <v>11704000</v>
      </c>
      <c r="F87" s="319">
        <f t="shared" si="8"/>
        <v>11704000</v>
      </c>
      <c r="G87" s="319">
        <f t="shared" si="8"/>
        <v>11704000</v>
      </c>
    </row>
    <row r="88" spans="3:7" ht="15.75" thickBot="1">
      <c r="C88" s="177" t="s">
        <v>42</v>
      </c>
      <c r="D88" s="304">
        <v>11254000</v>
      </c>
      <c r="E88" s="304">
        <v>11704000</v>
      </c>
      <c r="F88" s="304">
        <v>11704000</v>
      </c>
      <c r="G88" s="304">
        <v>11704000</v>
      </c>
    </row>
    <row r="89" spans="3:7" ht="15.75" customHeight="1" thickBot="1">
      <c r="C89" s="177" t="s">
        <v>78</v>
      </c>
      <c r="D89" s="305">
        <v>0</v>
      </c>
      <c r="E89" s="305">
        <v>0</v>
      </c>
      <c r="F89" s="305">
        <v>0</v>
      </c>
      <c r="G89" s="305">
        <v>0</v>
      </c>
    </row>
    <row r="90" spans="3:7" ht="15.75" thickBot="1">
      <c r="C90" s="173" t="s">
        <v>45</v>
      </c>
      <c r="D90" s="319">
        <f>D91</f>
        <v>30145000</v>
      </c>
      <c r="E90" s="319">
        <f t="shared" ref="E90:G90" si="9">E91</f>
        <v>30489000</v>
      </c>
      <c r="F90" s="319">
        <f t="shared" si="9"/>
        <v>30489000</v>
      </c>
      <c r="G90" s="319">
        <f t="shared" si="9"/>
        <v>30489000</v>
      </c>
    </row>
    <row r="91" spans="3:7" ht="15.75" customHeight="1" thickBot="1">
      <c r="C91" s="177" t="s">
        <v>42</v>
      </c>
      <c r="D91" s="305">
        <v>30145000</v>
      </c>
      <c r="E91" s="305">
        <v>30489000</v>
      </c>
      <c r="F91" s="305">
        <v>30489000</v>
      </c>
      <c r="G91" s="305">
        <v>30489000</v>
      </c>
    </row>
    <row r="92" spans="3:7" ht="15.75" customHeight="1" thickBot="1">
      <c r="C92" s="177" t="s">
        <v>78</v>
      </c>
      <c r="D92" s="305">
        <v>0</v>
      </c>
      <c r="E92" s="305">
        <v>0</v>
      </c>
      <c r="F92" s="305">
        <v>0</v>
      </c>
      <c r="G92" s="305">
        <v>0</v>
      </c>
    </row>
    <row r="93" spans="3:7" ht="15.75" thickBot="1">
      <c r="C93" s="173" t="s">
        <v>46</v>
      </c>
      <c r="D93" s="319">
        <v>0</v>
      </c>
      <c r="E93" s="319">
        <v>0</v>
      </c>
      <c r="F93" s="319">
        <v>0</v>
      </c>
      <c r="G93" s="319">
        <v>0</v>
      </c>
    </row>
    <row r="94" spans="3:7" ht="15.75" thickBot="1">
      <c r="C94" s="177" t="s">
        <v>42</v>
      </c>
      <c r="D94" s="304">
        <v>0</v>
      </c>
      <c r="E94" s="304">
        <v>0</v>
      </c>
      <c r="F94" s="304">
        <v>0</v>
      </c>
      <c r="G94" s="304">
        <v>0</v>
      </c>
    </row>
    <row r="95" spans="3:7" ht="15.75" thickBot="1">
      <c r="C95" s="177" t="s">
        <v>78</v>
      </c>
      <c r="D95" s="304">
        <v>0</v>
      </c>
      <c r="E95" s="304">
        <v>0</v>
      </c>
      <c r="F95" s="304">
        <v>0</v>
      </c>
      <c r="G95" s="304">
        <v>0</v>
      </c>
    </row>
    <row r="96" spans="3:7" ht="15.75" thickBot="1">
      <c r="C96" s="173" t="s">
        <v>47</v>
      </c>
      <c r="D96" s="304">
        <v>0</v>
      </c>
      <c r="E96" s="304">
        <v>0</v>
      </c>
      <c r="F96" s="304">
        <v>0</v>
      </c>
      <c r="G96" s="304">
        <v>0</v>
      </c>
    </row>
    <row r="97" spans="3:7" ht="15.75" thickBot="1">
      <c r="C97" s="177" t="s">
        <v>42</v>
      </c>
      <c r="D97" s="304">
        <v>0</v>
      </c>
      <c r="E97" s="304">
        <v>0</v>
      </c>
      <c r="F97" s="304">
        <v>0</v>
      </c>
      <c r="G97" s="304">
        <v>0</v>
      </c>
    </row>
    <row r="98" spans="3:7" ht="15.75" thickBot="1">
      <c r="C98" s="177" t="s">
        <v>78</v>
      </c>
      <c r="D98" s="304">
        <v>0</v>
      </c>
      <c r="E98" s="304">
        <v>0</v>
      </c>
      <c r="F98" s="304">
        <v>0</v>
      </c>
      <c r="G98" s="304">
        <v>0</v>
      </c>
    </row>
    <row r="99" spans="3:7" ht="15.75" thickBot="1">
      <c r="C99" s="173" t="s">
        <v>48</v>
      </c>
      <c r="D99" s="304">
        <v>0</v>
      </c>
      <c r="E99" s="304">
        <v>0</v>
      </c>
      <c r="F99" s="304">
        <v>0</v>
      </c>
      <c r="G99" s="304">
        <v>0</v>
      </c>
    </row>
    <row r="100" spans="3:7" ht="15.75" thickBot="1">
      <c r="C100" s="177" t="s">
        <v>42</v>
      </c>
      <c r="D100" s="304">
        <v>0</v>
      </c>
      <c r="E100" s="304">
        <v>0</v>
      </c>
      <c r="F100" s="304">
        <v>0</v>
      </c>
      <c r="G100" s="304">
        <v>0</v>
      </c>
    </row>
    <row r="101" spans="3:7" ht="15.75" thickBot="1">
      <c r="C101" s="177" t="s">
        <v>78</v>
      </c>
      <c r="D101" s="304">
        <v>0</v>
      </c>
      <c r="E101" s="304">
        <v>0</v>
      </c>
      <c r="F101" s="304">
        <v>0</v>
      </c>
      <c r="G101" s="304">
        <v>0</v>
      </c>
    </row>
    <row r="102" spans="3:7" ht="24.75" thickBot="1">
      <c r="C102" s="173" t="s">
        <v>49</v>
      </c>
      <c r="D102" s="304">
        <v>470000</v>
      </c>
      <c r="E102" s="304">
        <v>0</v>
      </c>
      <c r="F102" s="304">
        <v>0</v>
      </c>
      <c r="G102" s="304">
        <v>0</v>
      </c>
    </row>
    <row r="103" spans="3:7" ht="15.75" thickBot="1">
      <c r="C103" s="177" t="s">
        <v>42</v>
      </c>
      <c r="D103" s="304">
        <v>470000</v>
      </c>
      <c r="E103" s="304">
        <v>0</v>
      </c>
      <c r="F103" s="304">
        <v>0</v>
      </c>
      <c r="G103" s="304">
        <v>0</v>
      </c>
    </row>
    <row r="104" spans="3:7" ht="15.75" thickBot="1">
      <c r="C104" s="177" t="s">
        <v>78</v>
      </c>
      <c r="D104" s="304">
        <v>0</v>
      </c>
      <c r="E104" s="304">
        <v>0</v>
      </c>
      <c r="F104" s="304">
        <v>0</v>
      </c>
      <c r="G104" s="304">
        <v>0</v>
      </c>
    </row>
    <row r="105" spans="3:7" ht="15.75" thickBot="1">
      <c r="C105" s="173" t="s">
        <v>80</v>
      </c>
      <c r="D105" s="319">
        <v>0</v>
      </c>
      <c r="E105" s="319">
        <v>0</v>
      </c>
      <c r="F105" s="319">
        <v>0</v>
      </c>
      <c r="G105" s="319">
        <v>0</v>
      </c>
    </row>
    <row r="106" spans="3:7" ht="15.75" thickBot="1">
      <c r="C106" s="173" t="s">
        <v>82</v>
      </c>
      <c r="D106" s="320">
        <v>3000000</v>
      </c>
      <c r="E106" s="320">
        <v>3000000</v>
      </c>
      <c r="F106" s="320">
        <v>3000000</v>
      </c>
      <c r="G106" s="320">
        <v>3000000</v>
      </c>
    </row>
    <row r="107" spans="3:7" ht="15.75" thickBot="1">
      <c r="C107" s="192" t="s">
        <v>83</v>
      </c>
      <c r="D107" s="312">
        <v>0</v>
      </c>
      <c r="E107" s="312">
        <v>0</v>
      </c>
      <c r="F107" s="312">
        <v>0</v>
      </c>
      <c r="G107" s="312">
        <v>0</v>
      </c>
    </row>
    <row r="108" spans="3:7" ht="15.75" thickBot="1">
      <c r="C108" s="211"/>
      <c r="D108" s="321"/>
      <c r="E108" s="321"/>
      <c r="F108" s="321"/>
      <c r="G108" s="321"/>
    </row>
    <row r="109" spans="3:7" ht="15" customHeight="1">
      <c r="C109" s="2105" t="s">
        <v>286</v>
      </c>
      <c r="D109" s="322" t="s">
        <v>84</v>
      </c>
      <c r="E109" s="2108"/>
      <c r="F109" s="2109"/>
      <c r="G109" s="321"/>
    </row>
    <row r="110" spans="3:7">
      <c r="C110" s="2106"/>
      <c r="D110" s="323" t="s">
        <v>254</v>
      </c>
      <c r="E110" s="2110"/>
      <c r="F110" s="2111"/>
      <c r="G110" s="321"/>
    </row>
    <row r="111" spans="3:7" ht="15.75" thickBot="1">
      <c r="C111" s="2107"/>
      <c r="D111" s="324" t="s">
        <v>86</v>
      </c>
      <c r="E111" s="2112"/>
      <c r="F111" s="2113"/>
      <c r="G111" s="321"/>
    </row>
    <row r="112" spans="3:7" ht="15.75" thickBot="1">
      <c r="C112" s="211"/>
      <c r="D112" s="321"/>
      <c r="E112" s="321"/>
      <c r="F112" s="321"/>
      <c r="G112" s="321"/>
    </row>
    <row r="113" spans="3:7" ht="15" customHeight="1">
      <c r="C113" s="2096" t="s">
        <v>287</v>
      </c>
      <c r="D113" s="325" t="s">
        <v>84</v>
      </c>
      <c r="E113" s="2099"/>
      <c r="F113" s="2100"/>
      <c r="G113" s="130"/>
    </row>
    <row r="114" spans="3:7">
      <c r="C114" s="2097"/>
      <c r="D114" s="326" t="s">
        <v>254</v>
      </c>
      <c r="E114" s="2101"/>
      <c r="F114" s="2102"/>
      <c r="G114" s="130"/>
    </row>
    <row r="115" spans="3:7" ht="15.75" thickBot="1">
      <c r="C115" s="2098"/>
      <c r="D115" s="327" t="s">
        <v>86</v>
      </c>
      <c r="E115" s="2103"/>
      <c r="F115" s="2104"/>
      <c r="G115" s="130"/>
    </row>
  </sheetData>
  <mergeCells count="35">
    <mergeCell ref="C113:C115"/>
    <mergeCell ref="E113:F113"/>
    <mergeCell ref="E114:F114"/>
    <mergeCell ref="E115:F115"/>
    <mergeCell ref="C67:C68"/>
    <mergeCell ref="C75:G75"/>
    <mergeCell ref="C76:C77"/>
    <mergeCell ref="C109:C111"/>
    <mergeCell ref="E109:F109"/>
    <mergeCell ref="E110:F110"/>
    <mergeCell ref="E111:F111"/>
    <mergeCell ref="D66:G66"/>
    <mergeCell ref="D24:G24"/>
    <mergeCell ref="D25:G25"/>
    <mergeCell ref="D26:G26"/>
    <mergeCell ref="C27:C28"/>
    <mergeCell ref="C35:G35"/>
    <mergeCell ref="C36:C37"/>
    <mergeCell ref="C61:G61"/>
    <mergeCell ref="C62:G62"/>
    <mergeCell ref="D63:G63"/>
    <mergeCell ref="F64:G64"/>
    <mergeCell ref="D65:G65"/>
    <mergeCell ref="C23:G23"/>
    <mergeCell ref="C2:G2"/>
    <mergeCell ref="C3:G3"/>
    <mergeCell ref="D5:G5"/>
    <mergeCell ref="D6:G6"/>
    <mergeCell ref="D7:G7"/>
    <mergeCell ref="C8:G8"/>
    <mergeCell ref="C9:G11"/>
    <mergeCell ref="D12:G12"/>
    <mergeCell ref="D15:G15"/>
    <mergeCell ref="C16:G16"/>
    <mergeCell ref="C22:G2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45FE5-95C1-48B0-AF3B-CCE32BA065B3}">
  <dimension ref="A2:M241"/>
  <sheetViews>
    <sheetView zoomScale="130" zoomScaleNormal="130" workbookViewId="0"/>
  </sheetViews>
  <sheetFormatPr defaultRowHeight="15"/>
  <cols>
    <col min="1" max="1" width="4" customWidth="1"/>
    <col min="2" max="2" width="28.5703125" customWidth="1"/>
    <col min="3" max="3" width="13" customWidth="1"/>
    <col min="4" max="4" width="12.7109375" customWidth="1"/>
    <col min="5" max="5" width="11.28515625" customWidth="1"/>
    <col min="6" max="6" width="16.140625" customWidth="1"/>
    <col min="8" max="8" width="10.5703125" bestFit="1" customWidth="1"/>
    <col min="9" max="9" width="10.42578125" customWidth="1"/>
    <col min="10" max="10" width="11.28515625" bestFit="1" customWidth="1"/>
    <col min="11" max="12" width="9.7109375" bestFit="1" customWidth="1"/>
    <col min="13" max="13" width="10.5703125" bestFit="1" customWidth="1"/>
    <col min="14" max="14" width="9.7109375" bestFit="1" customWidth="1"/>
    <col min="15" max="16" width="9.42578125" bestFit="1" customWidth="1"/>
    <col min="17" max="17" width="9.5703125" bestFit="1" customWidth="1"/>
    <col min="18" max="19" width="10.5703125" bestFit="1" customWidth="1"/>
  </cols>
  <sheetData>
    <row r="2" spans="1:7" ht="18" customHeight="1">
      <c r="A2" s="2114" t="s">
        <v>0</v>
      </c>
      <c r="B2" s="2114"/>
      <c r="C2" s="2114"/>
      <c r="D2" s="2114"/>
      <c r="E2" s="2114"/>
      <c r="F2" s="2114"/>
      <c r="G2" s="64"/>
    </row>
    <row r="3" spans="1:7" ht="18" customHeight="1">
      <c r="A3" s="269"/>
      <c r="B3" s="2054" t="s">
        <v>1</v>
      </c>
      <c r="C3" s="2054"/>
      <c r="D3" s="2054"/>
      <c r="E3" s="2054"/>
      <c r="F3" s="2054"/>
      <c r="G3" s="269"/>
    </row>
    <row r="4" spans="1:7" ht="15.75" thickBot="1"/>
    <row r="5" spans="1:7" ht="15.75" thickBot="1">
      <c r="B5" s="270" t="s">
        <v>2</v>
      </c>
      <c r="C5" s="2115" t="s">
        <v>290</v>
      </c>
      <c r="D5" s="2115"/>
      <c r="E5" s="2115"/>
      <c r="F5" s="2115"/>
    </row>
    <row r="6" spans="1:7" ht="15.75" thickBot="1">
      <c r="B6" s="270" t="s">
        <v>4</v>
      </c>
      <c r="C6" s="2116" t="s">
        <v>259</v>
      </c>
      <c r="D6" s="2117"/>
      <c r="E6" s="2117"/>
      <c r="F6" s="2118"/>
    </row>
    <row r="7" spans="1:7" ht="15.75" thickBot="1">
      <c r="B7" s="270" t="s">
        <v>6</v>
      </c>
      <c r="C7" s="2119" t="s">
        <v>7</v>
      </c>
      <c r="D7" s="2120"/>
      <c r="E7" s="2120"/>
      <c r="F7" s="2121"/>
    </row>
    <row r="8" spans="1:7" ht="15.75" thickBot="1">
      <c r="B8" s="2062" t="s">
        <v>8</v>
      </c>
      <c r="C8" s="2063"/>
      <c r="D8" s="2063"/>
      <c r="E8" s="2063"/>
      <c r="F8" s="2064"/>
    </row>
    <row r="9" spans="1:7" ht="15.75" thickBot="1">
      <c r="B9" s="1981" t="s">
        <v>291</v>
      </c>
      <c r="C9" s="1982"/>
      <c r="D9" s="1982"/>
      <c r="E9" s="1982"/>
      <c r="F9" s="1983"/>
    </row>
    <row r="10" spans="1:7" ht="18" customHeight="1" thickBot="1">
      <c r="B10" s="1981"/>
      <c r="C10" s="1982"/>
      <c r="D10" s="1982"/>
      <c r="E10" s="1982"/>
      <c r="F10" s="1983"/>
    </row>
    <row r="11" spans="1:7" ht="15.75" hidden="1" thickBot="1">
      <c r="B11" s="1981"/>
      <c r="C11" s="1982"/>
      <c r="D11" s="1982"/>
      <c r="E11" s="1982"/>
      <c r="F11" s="1983"/>
    </row>
    <row r="12" spans="1:7" ht="38.25" customHeight="1" thickBot="1">
      <c r="B12" s="272" t="s">
        <v>10</v>
      </c>
      <c r="C12" s="2122" t="s">
        <v>292</v>
      </c>
      <c r="D12" s="2123"/>
      <c r="E12" s="2123"/>
      <c r="F12" s="2124"/>
    </row>
    <row r="13" spans="1:7" ht="23.25" customHeight="1">
      <c r="B13" s="2086" t="s">
        <v>12</v>
      </c>
      <c r="C13" s="328">
        <v>2025</v>
      </c>
      <c r="D13" s="328">
        <v>2026</v>
      </c>
      <c r="E13" s="328">
        <v>2027</v>
      </c>
      <c r="F13" s="328">
        <v>2028</v>
      </c>
    </row>
    <row r="14" spans="1:7" ht="15.75" thickBot="1">
      <c r="B14" s="2087"/>
      <c r="C14" s="329" t="s">
        <v>13</v>
      </c>
      <c r="D14" s="329" t="s">
        <v>14</v>
      </c>
      <c r="E14" s="329" t="s">
        <v>14</v>
      </c>
      <c r="F14" s="329" t="s">
        <v>14</v>
      </c>
    </row>
    <row r="15" spans="1:7" ht="45" customHeight="1" thickBot="1">
      <c r="B15" s="277" t="s">
        <v>293</v>
      </c>
      <c r="C15" s="330">
        <v>0.16</v>
      </c>
      <c r="D15" s="330">
        <v>0.13</v>
      </c>
      <c r="E15" s="330">
        <v>0.09</v>
      </c>
      <c r="F15" s="330">
        <v>7.0000000000000007E-2</v>
      </c>
    </row>
    <row r="16" spans="1:7" ht="39" customHeight="1" thickBot="1">
      <c r="B16" s="144" t="s">
        <v>24</v>
      </c>
      <c r="C16" s="2125" t="s">
        <v>294</v>
      </c>
      <c r="D16" s="2126"/>
      <c r="E16" s="2126"/>
      <c r="F16" s="2127"/>
    </row>
    <row r="17" spans="2:12" ht="23.25" customHeight="1" thickBot="1">
      <c r="B17" s="2083" t="s">
        <v>100</v>
      </c>
      <c r="C17" s="2084"/>
      <c r="D17" s="2084"/>
      <c r="E17" s="2084"/>
      <c r="F17" s="2085"/>
      <c r="I17" s="280"/>
      <c r="K17" s="280"/>
    </row>
    <row r="18" spans="2:12" ht="39" customHeight="1" thickBot="1">
      <c r="B18" s="277" t="s">
        <v>295</v>
      </c>
      <c r="C18" s="331" t="s">
        <v>296</v>
      </c>
      <c r="D18" s="331" t="s">
        <v>296</v>
      </c>
      <c r="E18" s="331" t="s">
        <v>296</v>
      </c>
      <c r="F18" s="331" t="s">
        <v>296</v>
      </c>
    </row>
    <row r="19" spans="2:12" ht="40.5" customHeight="1" thickBot="1">
      <c r="B19" s="277" t="s">
        <v>297</v>
      </c>
      <c r="C19" s="331" t="s">
        <v>296</v>
      </c>
      <c r="D19" s="331" t="s">
        <v>296</v>
      </c>
      <c r="E19" s="331" t="s">
        <v>296</v>
      </c>
      <c r="F19" s="331" t="s">
        <v>296</v>
      </c>
    </row>
    <row r="20" spans="2:12" ht="24" customHeight="1" thickBot="1">
      <c r="B20" s="2128" t="s">
        <v>106</v>
      </c>
      <c r="C20" s="2129"/>
      <c r="D20" s="2129"/>
      <c r="E20" s="2129"/>
      <c r="F20" s="2130"/>
    </row>
    <row r="21" spans="2:12" ht="15.75" thickBot="1">
      <c r="B21" s="2050" t="s">
        <v>26</v>
      </c>
      <c r="C21" s="2051"/>
      <c r="D21" s="2051"/>
      <c r="E21" s="2051"/>
      <c r="F21" s="2052"/>
    </row>
    <row r="22" spans="2:12" ht="18.75" customHeight="1" thickBot="1">
      <c r="B22" s="295" t="s">
        <v>27</v>
      </c>
      <c r="C22" s="2131" t="s">
        <v>298</v>
      </c>
      <c r="D22" s="2123"/>
      <c r="E22" s="2123"/>
      <c r="F22" s="2124"/>
    </row>
    <row r="23" spans="2:12" ht="39.75" customHeight="1" thickBot="1">
      <c r="B23" s="277" t="s">
        <v>29</v>
      </c>
      <c r="C23" s="2083" t="s">
        <v>299</v>
      </c>
      <c r="D23" s="2084"/>
      <c r="E23" s="2084"/>
      <c r="F23" s="2085"/>
    </row>
    <row r="24" spans="2:12" ht="15.75" customHeight="1" thickBot="1">
      <c r="B24" s="277" t="s">
        <v>31</v>
      </c>
      <c r="C24" s="2132" t="s">
        <v>300</v>
      </c>
      <c r="D24" s="2133"/>
      <c r="E24" s="2133"/>
      <c r="F24" s="2134"/>
    </row>
    <row r="25" spans="2:12" ht="12.75" customHeight="1">
      <c r="B25" s="2086"/>
      <c r="C25" s="328">
        <v>2025</v>
      </c>
      <c r="D25" s="328">
        <v>2026</v>
      </c>
      <c r="E25" s="328">
        <v>2027</v>
      </c>
      <c r="F25" s="328">
        <v>2028</v>
      </c>
    </row>
    <row r="26" spans="2:12" ht="9" customHeight="1" thickBot="1">
      <c r="B26" s="2087"/>
      <c r="C26" s="299" t="s">
        <v>13</v>
      </c>
      <c r="D26" s="299" t="s">
        <v>14</v>
      </c>
      <c r="E26" s="299" t="s">
        <v>14</v>
      </c>
      <c r="F26" s="299" t="s">
        <v>14</v>
      </c>
    </row>
    <row r="27" spans="2:12" ht="15.75" thickBot="1">
      <c r="B27" s="277" t="s">
        <v>33</v>
      </c>
      <c r="C27" s="300">
        <v>250</v>
      </c>
      <c r="D27" s="300">
        <v>250</v>
      </c>
      <c r="E27" s="300">
        <v>250</v>
      </c>
      <c r="F27" s="300">
        <v>250</v>
      </c>
    </row>
    <row r="28" spans="2:12" ht="15.75" thickBot="1">
      <c r="B28" s="277" t="s">
        <v>289</v>
      </c>
      <c r="C28" s="300">
        <f>C29*C27</f>
        <v>48884000</v>
      </c>
      <c r="D28" s="300">
        <f t="shared" ref="D28:F28" si="0">D29*D27</f>
        <v>51682000</v>
      </c>
      <c r="E28" s="300">
        <f t="shared" si="0"/>
        <v>51792000</v>
      </c>
      <c r="F28" s="300">
        <f t="shared" si="0"/>
        <v>52048000</v>
      </c>
    </row>
    <row r="29" spans="2:12" ht="15.75" thickBot="1">
      <c r="B29" s="277" t="s">
        <v>288</v>
      </c>
      <c r="C29" s="300">
        <v>195536</v>
      </c>
      <c r="D29" s="300">
        <v>206728</v>
      </c>
      <c r="E29" s="300">
        <v>207168</v>
      </c>
      <c r="F29" s="300">
        <v>208192</v>
      </c>
    </row>
    <row r="30" spans="2:12" ht="15.75" thickBot="1">
      <c r="B30" s="277" t="s">
        <v>37</v>
      </c>
      <c r="C30" s="298" t="s">
        <v>110</v>
      </c>
      <c r="D30" s="303">
        <v>0</v>
      </c>
      <c r="E30" s="303">
        <v>0</v>
      </c>
      <c r="F30" s="303">
        <v>0</v>
      </c>
      <c r="H30" s="90"/>
      <c r="I30" s="90"/>
      <c r="J30" s="90"/>
      <c r="K30" s="90"/>
      <c r="L30" s="90"/>
    </row>
    <row r="31" spans="2:12" ht="15.75" thickBot="1">
      <c r="B31" s="277" t="s">
        <v>38</v>
      </c>
      <c r="C31" s="298" t="s">
        <v>110</v>
      </c>
      <c r="D31" s="303">
        <v>5.7237541936011826E-2</v>
      </c>
      <c r="E31" s="303">
        <v>2.1284006036919045E-3</v>
      </c>
      <c r="F31" s="303">
        <v>4.9428483163422854E-3</v>
      </c>
    </row>
    <row r="32" spans="2:12" ht="15.75" thickBot="1">
      <c r="B32" s="277" t="s">
        <v>39</v>
      </c>
      <c r="C32" s="298" t="s">
        <v>110</v>
      </c>
      <c r="D32" s="303">
        <v>5.7237541936011826E-2</v>
      </c>
      <c r="E32" s="303">
        <v>2.1284006036919045E-3</v>
      </c>
      <c r="F32" s="303">
        <v>4.9428483163422854E-3</v>
      </c>
      <c r="H32" s="90"/>
    </row>
    <row r="33" spans="2:6" ht="15.75" thickBot="1">
      <c r="B33" s="2088" t="s">
        <v>285</v>
      </c>
      <c r="C33" s="2089"/>
      <c r="D33" s="2089"/>
      <c r="E33" s="2089"/>
      <c r="F33" s="2090"/>
    </row>
    <row r="34" spans="2:6" ht="12.75" customHeight="1">
      <c r="B34" s="2086"/>
      <c r="C34" s="328">
        <v>2025</v>
      </c>
      <c r="D34" s="328">
        <v>2026</v>
      </c>
      <c r="E34" s="328">
        <v>2027</v>
      </c>
      <c r="F34" s="328">
        <v>2028</v>
      </c>
    </row>
    <row r="35" spans="2:6" ht="9" customHeight="1" thickBot="1">
      <c r="B35" s="2087"/>
      <c r="C35" s="299" t="s">
        <v>13</v>
      </c>
      <c r="D35" s="299" t="s">
        <v>14</v>
      </c>
      <c r="E35" s="299" t="s">
        <v>14</v>
      </c>
      <c r="F35" s="299" t="s">
        <v>14</v>
      </c>
    </row>
    <row r="36" spans="2:6" ht="15.75" thickBot="1">
      <c r="B36" s="173" t="s">
        <v>41</v>
      </c>
      <c r="C36" s="304">
        <v>37682000</v>
      </c>
      <c r="D36" s="304">
        <v>40182000</v>
      </c>
      <c r="E36" s="304">
        <v>40292000</v>
      </c>
      <c r="F36" s="304">
        <v>40548000</v>
      </c>
    </row>
    <row r="37" spans="2:6" ht="15.75" thickBot="1">
      <c r="B37" s="177" t="s">
        <v>42</v>
      </c>
      <c r="C37" s="304">
        <v>37682000</v>
      </c>
      <c r="D37" s="305">
        <v>40182000</v>
      </c>
      <c r="E37" s="304">
        <v>40292000</v>
      </c>
      <c r="F37" s="304">
        <v>40548000</v>
      </c>
    </row>
    <row r="38" spans="2:6" ht="15.75" thickBot="1">
      <c r="B38" s="177" t="s">
        <v>43</v>
      </c>
      <c r="C38" s="305"/>
      <c r="D38" s="305"/>
      <c r="E38" s="305"/>
      <c r="F38" s="305"/>
    </row>
    <row r="39" spans="2:6" ht="24.75" thickBot="1">
      <c r="B39" s="173" t="s">
        <v>79</v>
      </c>
      <c r="C39" s="304">
        <v>5663000</v>
      </c>
      <c r="D39" s="304">
        <v>5913000</v>
      </c>
      <c r="E39" s="304">
        <v>5913000</v>
      </c>
      <c r="F39" s="304">
        <v>5913000</v>
      </c>
    </row>
    <row r="40" spans="2:6" ht="15.75" thickBot="1">
      <c r="B40" s="177" t="s">
        <v>42</v>
      </c>
      <c r="C40" s="304">
        <v>5663000</v>
      </c>
      <c r="D40" s="304">
        <v>5913000</v>
      </c>
      <c r="E40" s="304">
        <v>5913000</v>
      </c>
      <c r="F40" s="304">
        <v>5913000</v>
      </c>
    </row>
    <row r="41" spans="2:6" ht="15.75" thickBot="1">
      <c r="B41" s="177" t="s">
        <v>43</v>
      </c>
      <c r="C41" s="305"/>
      <c r="D41" s="304"/>
      <c r="E41" s="304"/>
      <c r="F41" s="304"/>
    </row>
    <row r="42" spans="2:6" ht="15.75" thickBot="1">
      <c r="B42" s="173" t="s">
        <v>45</v>
      </c>
      <c r="C42" s="305">
        <v>5539000</v>
      </c>
      <c r="D42" s="304">
        <v>5539000</v>
      </c>
      <c r="E42" s="304">
        <v>5539000</v>
      </c>
      <c r="F42" s="304">
        <v>5539000</v>
      </c>
    </row>
    <row r="43" spans="2:6" ht="15.75" thickBot="1">
      <c r="B43" s="177" t="s">
        <v>42</v>
      </c>
      <c r="C43" s="305">
        <v>5539000</v>
      </c>
      <c r="D43" s="304">
        <v>5539000</v>
      </c>
      <c r="E43" s="304">
        <v>5539000</v>
      </c>
      <c r="F43" s="304">
        <v>5539000</v>
      </c>
    </row>
    <row r="44" spans="2:6" ht="15.75" thickBot="1">
      <c r="B44" s="177" t="s">
        <v>43</v>
      </c>
      <c r="C44" s="305"/>
      <c r="D44" s="304"/>
      <c r="E44" s="304"/>
      <c r="F44" s="304"/>
    </row>
    <row r="45" spans="2:6" ht="15.75" thickBot="1">
      <c r="B45" s="173" t="s">
        <v>46</v>
      </c>
      <c r="C45" s="305"/>
      <c r="D45" s="304"/>
      <c r="E45" s="304"/>
      <c r="F45" s="304"/>
    </row>
    <row r="46" spans="2:6" ht="15.75" thickBot="1">
      <c r="B46" s="177" t="s">
        <v>42</v>
      </c>
      <c r="C46" s="305"/>
      <c r="D46" s="304"/>
      <c r="E46" s="304"/>
      <c r="F46" s="304"/>
    </row>
    <row r="47" spans="2:6" ht="15.75" thickBot="1">
      <c r="B47" s="177" t="s">
        <v>43</v>
      </c>
      <c r="C47" s="305"/>
      <c r="D47" s="304"/>
      <c r="E47" s="304"/>
      <c r="F47" s="304"/>
    </row>
    <row r="48" spans="2:6" ht="15.75" thickBot="1">
      <c r="B48" s="173" t="s">
        <v>47</v>
      </c>
      <c r="C48" s="305"/>
      <c r="D48" s="304"/>
      <c r="E48" s="304"/>
      <c r="F48" s="304"/>
    </row>
    <row r="49" spans="2:13" ht="15.75" thickBot="1">
      <c r="B49" s="177" t="s">
        <v>42</v>
      </c>
      <c r="C49" s="305"/>
      <c r="D49" s="304"/>
      <c r="E49" s="304"/>
      <c r="F49" s="304"/>
    </row>
    <row r="50" spans="2:13" ht="15.75" thickBot="1">
      <c r="B50" s="177" t="s">
        <v>43</v>
      </c>
      <c r="C50" s="305"/>
      <c r="D50" s="304"/>
      <c r="E50" s="304"/>
      <c r="F50" s="304"/>
    </row>
    <row r="51" spans="2:13" ht="15.75" thickBot="1">
      <c r="B51" s="173" t="s">
        <v>48</v>
      </c>
      <c r="C51" s="305">
        <v>0</v>
      </c>
      <c r="D51" s="304">
        <v>0</v>
      </c>
      <c r="E51" s="304">
        <v>0</v>
      </c>
      <c r="F51" s="304">
        <v>0</v>
      </c>
    </row>
    <row r="52" spans="2:13" ht="15.75" thickBot="1">
      <c r="B52" s="177" t="s">
        <v>42</v>
      </c>
      <c r="C52" s="314"/>
      <c r="D52" s="304">
        <v>0</v>
      </c>
      <c r="E52" s="307">
        <v>0</v>
      </c>
      <c r="F52" s="307">
        <v>0</v>
      </c>
    </row>
    <row r="53" spans="2:13" ht="15.75" thickBot="1">
      <c r="B53" s="177" t="s">
        <v>43</v>
      </c>
      <c r="C53" s="305"/>
      <c r="D53" s="304"/>
      <c r="E53" s="304"/>
      <c r="F53" s="304"/>
    </row>
    <row r="54" spans="2:13" ht="24.75" thickBot="1">
      <c r="B54" s="173" t="s">
        <v>49</v>
      </c>
      <c r="C54" s="305">
        <v>0</v>
      </c>
      <c r="D54" s="304">
        <v>48000</v>
      </c>
      <c r="E54" s="304">
        <v>48000</v>
      </c>
      <c r="F54" s="304">
        <v>48000</v>
      </c>
      <c r="I54" s="308"/>
    </row>
    <row r="55" spans="2:13" ht="15.75" thickBot="1">
      <c r="B55" s="177" t="s">
        <v>42</v>
      </c>
      <c r="C55" s="305"/>
      <c r="D55" s="304">
        <v>48000</v>
      </c>
      <c r="E55" s="304">
        <v>48000</v>
      </c>
      <c r="F55" s="304">
        <v>48000</v>
      </c>
      <c r="K55" s="310"/>
      <c r="L55" s="310"/>
      <c r="M55" s="310"/>
    </row>
    <row r="56" spans="2:13" ht="15.75" thickBot="1">
      <c r="B56" s="177" t="s">
        <v>43</v>
      </c>
      <c r="C56" s="305"/>
      <c r="D56" s="311"/>
      <c r="E56" s="309"/>
      <c r="F56" s="309"/>
    </row>
    <row r="57" spans="2:13" ht="15.75" thickBot="1">
      <c r="B57" s="189" t="s">
        <v>64</v>
      </c>
      <c r="C57" s="305">
        <f t="shared" ref="C57:E57" si="1">C42+C39+C36+C54</f>
        <v>48884000</v>
      </c>
      <c r="D57" s="305">
        <f>D42+D39+D36+D54</f>
        <v>51682000</v>
      </c>
      <c r="E57" s="305">
        <f t="shared" si="1"/>
        <v>51792000</v>
      </c>
      <c r="F57" s="305">
        <f>F42+F39+F36+F54</f>
        <v>52048000</v>
      </c>
    </row>
    <row r="58" spans="2:13" ht="15.75" thickBot="1">
      <c r="B58" s="192" t="s">
        <v>83</v>
      </c>
      <c r="C58" s="312">
        <v>0</v>
      </c>
      <c r="D58" s="312">
        <v>0</v>
      </c>
      <c r="E58" s="312">
        <v>0</v>
      </c>
      <c r="F58" s="312">
        <v>0</v>
      </c>
    </row>
    <row r="59" spans="2:13" ht="15.75" thickBot="1">
      <c r="B59" s="332" t="s">
        <v>301</v>
      </c>
      <c r="C59" s="2131" t="s">
        <v>302</v>
      </c>
      <c r="D59" s="2123"/>
      <c r="E59" s="2123"/>
      <c r="F59" s="2124"/>
    </row>
    <row r="60" spans="2:13" ht="42.75" customHeight="1" thickBot="1">
      <c r="B60" s="277" t="s">
        <v>29</v>
      </c>
      <c r="C60" s="2083" t="s">
        <v>303</v>
      </c>
      <c r="D60" s="2084"/>
      <c r="E60" s="2084"/>
      <c r="F60" s="2085"/>
    </row>
    <row r="61" spans="2:13" ht="15.75" thickBot="1">
      <c r="B61" s="277" t="s">
        <v>31</v>
      </c>
      <c r="C61" s="2083" t="s">
        <v>304</v>
      </c>
      <c r="D61" s="2076"/>
      <c r="E61" s="2076"/>
      <c r="F61" s="2077"/>
    </row>
    <row r="62" spans="2:13" ht="12.75" customHeight="1">
      <c r="B62" s="2086"/>
      <c r="C62" s="328">
        <v>2025</v>
      </c>
      <c r="D62" s="328">
        <v>2026</v>
      </c>
      <c r="E62" s="328">
        <v>2027</v>
      </c>
      <c r="F62" s="328">
        <v>2028</v>
      </c>
    </row>
    <row r="63" spans="2:13" ht="9" customHeight="1" thickBot="1">
      <c r="B63" s="2087"/>
      <c r="C63" s="299" t="s">
        <v>13</v>
      </c>
      <c r="D63" s="299" t="s">
        <v>14</v>
      </c>
      <c r="E63" s="299" t="s">
        <v>14</v>
      </c>
      <c r="F63" s="299" t="s">
        <v>14</v>
      </c>
    </row>
    <row r="64" spans="2:13" ht="15.75" thickBot="1">
      <c r="B64" s="277" t="s">
        <v>33</v>
      </c>
      <c r="C64" s="298">
        <v>9</v>
      </c>
      <c r="D64" s="298">
        <v>9</v>
      </c>
      <c r="E64" s="298">
        <v>9</v>
      </c>
      <c r="F64" s="298">
        <v>9</v>
      </c>
    </row>
    <row r="65" spans="2:6" ht="15.75" thickBot="1">
      <c r="B65" s="277" t="s">
        <v>289</v>
      </c>
      <c r="C65" s="300">
        <f>C66*C64</f>
        <v>11999999.99999997</v>
      </c>
      <c r="D65" s="300">
        <f t="shared" ref="D65:F65" si="2">D66*D64</f>
        <v>11999999.99999997</v>
      </c>
      <c r="E65" s="300">
        <f t="shared" si="2"/>
        <v>11999999.99999997</v>
      </c>
      <c r="F65" s="300">
        <f t="shared" si="2"/>
        <v>11999999.99999997</v>
      </c>
    </row>
    <row r="66" spans="2:6" ht="15.75" thickBot="1">
      <c r="B66" s="277" t="s">
        <v>288</v>
      </c>
      <c r="C66" s="300">
        <v>1333333.33333333</v>
      </c>
      <c r="D66" s="300">
        <v>1333333.33333333</v>
      </c>
      <c r="E66" s="300">
        <v>1333333.33333333</v>
      </c>
      <c r="F66" s="300">
        <v>1333333.33333333</v>
      </c>
    </row>
    <row r="67" spans="2:6" ht="15.75" thickBot="1">
      <c r="B67" s="277" t="s">
        <v>37</v>
      </c>
      <c r="C67" s="298"/>
      <c r="D67" s="303">
        <v>0</v>
      </c>
      <c r="E67" s="303">
        <v>0</v>
      </c>
      <c r="F67" s="303">
        <v>0</v>
      </c>
    </row>
    <row r="68" spans="2:6" ht="15.75" thickBot="1">
      <c r="B68" s="277" t="s">
        <v>38</v>
      </c>
      <c r="C68" s="298"/>
      <c r="D68" s="303">
        <v>0</v>
      </c>
      <c r="E68" s="303">
        <v>0</v>
      </c>
      <c r="F68" s="303">
        <v>0</v>
      </c>
    </row>
    <row r="69" spans="2:6" ht="15.75" thickBot="1">
      <c r="B69" s="277" t="s">
        <v>39</v>
      </c>
      <c r="C69" s="298"/>
      <c r="D69" s="303">
        <v>0</v>
      </c>
      <c r="E69" s="303">
        <v>0</v>
      </c>
      <c r="F69" s="303">
        <v>0</v>
      </c>
    </row>
    <row r="70" spans="2:6" ht="24.75" customHeight="1" thickBot="1">
      <c r="B70" s="2088" t="s">
        <v>305</v>
      </c>
      <c r="C70" s="2089"/>
      <c r="D70" s="2089"/>
      <c r="E70" s="2089"/>
      <c r="F70" s="2090"/>
    </row>
    <row r="71" spans="2:6" ht="12.75" customHeight="1">
      <c r="B71" s="2086"/>
      <c r="C71" s="328">
        <v>2025</v>
      </c>
      <c r="D71" s="328">
        <v>2026</v>
      </c>
      <c r="E71" s="328">
        <v>2027</v>
      </c>
      <c r="F71" s="328">
        <v>2028</v>
      </c>
    </row>
    <row r="72" spans="2:6" ht="9" customHeight="1" thickBot="1">
      <c r="B72" s="2087"/>
      <c r="C72" s="299" t="s">
        <v>13</v>
      </c>
      <c r="D72" s="299" t="s">
        <v>14</v>
      </c>
      <c r="E72" s="299" t="s">
        <v>14</v>
      </c>
      <c r="F72" s="299" t="s">
        <v>14</v>
      </c>
    </row>
    <row r="73" spans="2:6" ht="15.75" customHeight="1" thickBot="1">
      <c r="B73" s="173" t="s">
        <v>41</v>
      </c>
      <c r="C73" s="304"/>
      <c r="D73" s="304"/>
      <c r="E73" s="304"/>
      <c r="F73" s="304"/>
    </row>
    <row r="74" spans="2:6" ht="15.75" customHeight="1" thickBot="1">
      <c r="B74" s="177" t="s">
        <v>42</v>
      </c>
      <c r="C74" s="305"/>
      <c r="D74" s="306"/>
      <c r="E74" s="306"/>
      <c r="F74" s="306"/>
    </row>
    <row r="75" spans="2:6" ht="15.75" customHeight="1" thickBot="1">
      <c r="B75" s="177" t="s">
        <v>43</v>
      </c>
      <c r="C75" s="305"/>
      <c r="D75" s="306"/>
      <c r="E75" s="306"/>
      <c r="F75" s="306"/>
    </row>
    <row r="76" spans="2:6" ht="15.75" customHeight="1" thickBot="1">
      <c r="B76" s="173" t="s">
        <v>79</v>
      </c>
      <c r="C76" s="304"/>
      <c r="D76" s="304"/>
      <c r="E76" s="304"/>
      <c r="F76" s="304"/>
    </row>
    <row r="77" spans="2:6" ht="15.75" customHeight="1" thickBot="1">
      <c r="B77" s="177" t="s">
        <v>42</v>
      </c>
      <c r="C77" s="305"/>
      <c r="D77" s="304"/>
      <c r="E77" s="304"/>
      <c r="F77" s="304"/>
    </row>
    <row r="78" spans="2:6" ht="15.75" customHeight="1" thickBot="1">
      <c r="B78" s="177" t="s">
        <v>43</v>
      </c>
      <c r="C78" s="305"/>
      <c r="D78" s="304"/>
      <c r="E78" s="304"/>
      <c r="F78" s="304"/>
    </row>
    <row r="79" spans="2:6" ht="15.75" customHeight="1" thickBot="1">
      <c r="B79" s="173" t="s">
        <v>45</v>
      </c>
      <c r="C79" s="333">
        <v>0</v>
      </c>
      <c r="D79" s="333">
        <v>0</v>
      </c>
      <c r="E79" s="333">
        <v>0</v>
      </c>
      <c r="F79" s="333">
        <v>0</v>
      </c>
    </row>
    <row r="80" spans="2:6" ht="15.75" customHeight="1" thickBot="1">
      <c r="B80" s="177" t="s">
        <v>42</v>
      </c>
      <c r="C80" s="334"/>
      <c r="D80" s="333"/>
      <c r="E80" s="333"/>
      <c r="F80" s="333"/>
    </row>
    <row r="81" spans="2:6" ht="15.75" customHeight="1" thickBot="1">
      <c r="B81" s="177" t="s">
        <v>43</v>
      </c>
      <c r="C81" s="305"/>
      <c r="D81" s="304"/>
      <c r="E81" s="304"/>
      <c r="F81" s="304"/>
    </row>
    <row r="82" spans="2:6" ht="15.75" customHeight="1" thickBot="1">
      <c r="B82" s="173" t="s">
        <v>46</v>
      </c>
      <c r="C82" s="305"/>
      <c r="D82" s="304"/>
      <c r="E82" s="304"/>
      <c r="F82" s="304"/>
    </row>
    <row r="83" spans="2:6" ht="15.75" customHeight="1" thickBot="1">
      <c r="B83" s="177" t="s">
        <v>42</v>
      </c>
      <c r="C83" s="305"/>
      <c r="D83" s="304"/>
      <c r="E83" s="304"/>
      <c r="F83" s="304"/>
    </row>
    <row r="84" spans="2:6" ht="15.75" customHeight="1" thickBot="1">
      <c r="B84" s="177" t="s">
        <v>43</v>
      </c>
      <c r="C84" s="305"/>
      <c r="D84" s="304"/>
      <c r="E84" s="304"/>
      <c r="F84" s="304"/>
    </row>
    <row r="85" spans="2:6" ht="15.75" thickBot="1">
      <c r="B85" s="173" t="s">
        <v>47</v>
      </c>
      <c r="C85" s="305">
        <v>11999999.99999997</v>
      </c>
      <c r="D85" s="305">
        <v>11999999.99999997</v>
      </c>
      <c r="E85" s="305">
        <v>11999999.99999997</v>
      </c>
      <c r="F85" s="305">
        <v>11999999.99999997</v>
      </c>
    </row>
    <row r="86" spans="2:6" ht="15.75" thickBot="1">
      <c r="B86" s="177" t="s">
        <v>42</v>
      </c>
      <c r="C86" s="305">
        <v>11999999.99999997</v>
      </c>
      <c r="D86" s="305">
        <v>11999999.99999997</v>
      </c>
      <c r="E86" s="305">
        <v>11999999.99999997</v>
      </c>
      <c r="F86" s="305">
        <v>11999999.99999997</v>
      </c>
    </row>
    <row r="87" spans="2:6" ht="15.75" thickBot="1">
      <c r="B87" s="177" t="s">
        <v>43</v>
      </c>
      <c r="C87" s="305"/>
      <c r="D87" s="304"/>
      <c r="E87" s="304"/>
      <c r="F87" s="304"/>
    </row>
    <row r="88" spans="2:6" ht="15.75" thickBot="1">
      <c r="B88" s="173" t="s">
        <v>48</v>
      </c>
      <c r="C88" s="305"/>
      <c r="D88" s="304"/>
      <c r="E88" s="304"/>
      <c r="F88" s="304"/>
    </row>
    <row r="89" spans="2:6" ht="15.75" thickBot="1">
      <c r="B89" s="177" t="s">
        <v>42</v>
      </c>
      <c r="C89" s="305"/>
      <c r="D89" s="304"/>
      <c r="E89" s="304"/>
      <c r="F89" s="304"/>
    </row>
    <row r="90" spans="2:6" ht="15.75" thickBot="1">
      <c r="B90" s="177" t="s">
        <v>43</v>
      </c>
      <c r="C90" s="305"/>
      <c r="D90" s="304"/>
      <c r="E90" s="304"/>
      <c r="F90" s="304"/>
    </row>
    <row r="91" spans="2:6" ht="24.75" thickBot="1">
      <c r="B91" s="173" t="s">
        <v>49</v>
      </c>
      <c r="C91" s="305"/>
      <c r="D91" s="304"/>
      <c r="E91" s="304"/>
      <c r="F91" s="304"/>
    </row>
    <row r="92" spans="2:6" ht="15.75" thickBot="1">
      <c r="B92" s="177" t="s">
        <v>42</v>
      </c>
      <c r="C92" s="305"/>
      <c r="D92" s="304"/>
      <c r="E92" s="304"/>
      <c r="F92" s="304"/>
    </row>
    <row r="93" spans="2:6" ht="15.75" thickBot="1">
      <c r="B93" s="177" t="s">
        <v>43</v>
      </c>
      <c r="C93" s="305"/>
      <c r="D93" s="304"/>
      <c r="E93" s="304"/>
      <c r="F93" s="304"/>
    </row>
    <row r="94" spans="2:6" ht="15.75" thickBot="1">
      <c r="B94" s="202" t="s">
        <v>50</v>
      </c>
      <c r="C94" s="300">
        <f>C85</f>
        <v>11999999.99999997</v>
      </c>
      <c r="D94" s="300">
        <f t="shared" ref="D94:F94" si="3">D85</f>
        <v>11999999.99999997</v>
      </c>
      <c r="E94" s="300">
        <f t="shared" si="3"/>
        <v>11999999.99999997</v>
      </c>
      <c r="F94" s="300">
        <f t="shared" si="3"/>
        <v>11999999.99999997</v>
      </c>
    </row>
    <row r="95" spans="2:6" ht="17.25" customHeight="1" thickBot="1">
      <c r="B95" s="192" t="s">
        <v>83</v>
      </c>
      <c r="C95" s="312">
        <v>0</v>
      </c>
      <c r="D95" s="312">
        <v>0</v>
      </c>
      <c r="E95" s="312">
        <v>0</v>
      </c>
      <c r="F95" s="312">
        <v>0</v>
      </c>
    </row>
    <row r="96" spans="2:6" ht="15.75" thickBot="1">
      <c r="B96" s="2050" t="s">
        <v>112</v>
      </c>
      <c r="C96" s="2051"/>
      <c r="D96" s="2051"/>
      <c r="E96" s="2051"/>
      <c r="F96" s="2052"/>
    </row>
    <row r="97" spans="2:9" ht="15.75" thickBot="1">
      <c r="B97" s="2050" t="s">
        <v>113</v>
      </c>
      <c r="C97" s="2051"/>
      <c r="D97" s="2051"/>
      <c r="E97" s="2051"/>
      <c r="F97" s="2052"/>
    </row>
    <row r="98" spans="2:9" ht="15.75" thickBot="1">
      <c r="B98" s="295" t="s">
        <v>114</v>
      </c>
      <c r="C98" s="2135" t="s">
        <v>306</v>
      </c>
      <c r="D98" s="2136"/>
      <c r="E98" s="2137"/>
      <c r="F98" s="2138"/>
    </row>
    <row r="99" spans="2:9" ht="34.5" customHeight="1" thickBot="1">
      <c r="B99" s="295" t="s">
        <v>116</v>
      </c>
      <c r="C99" s="295" t="s">
        <v>306</v>
      </c>
      <c r="D99" s="313" t="s">
        <v>55</v>
      </c>
      <c r="E99" s="2139" t="s">
        <v>283</v>
      </c>
      <c r="F99" s="2140"/>
    </row>
    <row r="100" spans="2:9" ht="15.75" thickBot="1">
      <c r="B100" s="335"/>
      <c r="C100" s="2143"/>
      <c r="D100" s="2144"/>
      <c r="E100" s="2141"/>
      <c r="F100" s="2142"/>
    </row>
    <row r="101" spans="2:9" ht="17.25" customHeight="1" thickBot="1">
      <c r="B101" s="277" t="s">
        <v>29</v>
      </c>
      <c r="C101" s="2083" t="s">
        <v>308</v>
      </c>
      <c r="D101" s="2084"/>
      <c r="E101" s="2084"/>
      <c r="F101" s="2085"/>
    </row>
    <row r="102" spans="2:9" ht="15.75" thickBot="1">
      <c r="B102" s="277" t="s">
        <v>31</v>
      </c>
      <c r="C102" s="2075" t="s">
        <v>247</v>
      </c>
      <c r="D102" s="2076"/>
      <c r="E102" s="2076"/>
      <c r="F102" s="2077"/>
    </row>
    <row r="103" spans="2:9" ht="12.75" customHeight="1">
      <c r="B103" s="2086"/>
      <c r="C103" s="328">
        <v>2025</v>
      </c>
      <c r="D103" s="328">
        <v>2026</v>
      </c>
      <c r="E103" s="328">
        <v>2027</v>
      </c>
      <c r="F103" s="328">
        <v>2028</v>
      </c>
    </row>
    <row r="104" spans="2:9" ht="9" customHeight="1" thickBot="1">
      <c r="B104" s="2087"/>
      <c r="C104" s="299" t="s">
        <v>13</v>
      </c>
      <c r="D104" s="299" t="s">
        <v>14</v>
      </c>
      <c r="E104" s="299" t="s">
        <v>14</v>
      </c>
      <c r="F104" s="299" t="s">
        <v>14</v>
      </c>
    </row>
    <row r="105" spans="2:9" ht="15.75" thickBot="1">
      <c r="B105" s="277" t="s">
        <v>33</v>
      </c>
      <c r="C105" s="300">
        <v>8</v>
      </c>
      <c r="D105" s="300">
        <v>8</v>
      </c>
      <c r="E105" s="300">
        <v>8</v>
      </c>
      <c r="F105" s="300">
        <v>8</v>
      </c>
    </row>
    <row r="106" spans="2:9" ht="15.75" thickBot="1">
      <c r="B106" s="277" t="s">
        <v>214</v>
      </c>
      <c r="C106" s="300">
        <f>C107*C105</f>
        <v>1000000</v>
      </c>
      <c r="D106" s="300">
        <f t="shared" ref="D106:F106" si="4">D107*D105</f>
        <v>1000000</v>
      </c>
      <c r="E106" s="300">
        <f t="shared" si="4"/>
        <v>1000000</v>
      </c>
      <c r="F106" s="300">
        <f t="shared" si="4"/>
        <v>1000000</v>
      </c>
    </row>
    <row r="107" spans="2:9" ht="15.75" thickBot="1">
      <c r="B107" s="277" t="s">
        <v>288</v>
      </c>
      <c r="C107" s="300">
        <v>125000</v>
      </c>
      <c r="D107" s="300">
        <v>125000</v>
      </c>
      <c r="E107" s="300">
        <v>125000</v>
      </c>
      <c r="F107" s="300">
        <v>125000</v>
      </c>
    </row>
    <row r="108" spans="2:9" ht="15.75" thickBot="1">
      <c r="B108" s="277" t="s">
        <v>37</v>
      </c>
      <c r="C108" s="298" t="s">
        <v>110</v>
      </c>
      <c r="D108" s="303">
        <v>0</v>
      </c>
      <c r="E108" s="303">
        <v>0</v>
      </c>
      <c r="F108" s="303">
        <v>0</v>
      </c>
      <c r="H108" s="90"/>
      <c r="I108" s="90"/>
    </row>
    <row r="109" spans="2:9" ht="15.75" thickBot="1">
      <c r="B109" s="277" t="s">
        <v>38</v>
      </c>
      <c r="C109" s="298" t="s">
        <v>110</v>
      </c>
      <c r="D109" s="303">
        <v>0</v>
      </c>
      <c r="E109" s="303">
        <v>0</v>
      </c>
      <c r="F109" s="303">
        <v>0</v>
      </c>
    </row>
    <row r="110" spans="2:9" ht="15.75" thickBot="1">
      <c r="B110" s="277" t="s">
        <v>39</v>
      </c>
      <c r="C110" s="298" t="s">
        <v>110</v>
      </c>
      <c r="D110" s="303">
        <v>0</v>
      </c>
      <c r="E110" s="303">
        <v>0</v>
      </c>
      <c r="F110" s="303">
        <v>0</v>
      </c>
    </row>
    <row r="111" spans="2:9" ht="15.75" thickBot="1">
      <c r="B111" s="2088" t="s">
        <v>309</v>
      </c>
      <c r="C111" s="2089"/>
      <c r="D111" s="2089"/>
      <c r="E111" s="2089"/>
      <c r="F111" s="2090"/>
    </row>
    <row r="112" spans="2:9" ht="12.75" customHeight="1">
      <c r="B112" s="2086"/>
      <c r="C112" s="328">
        <v>2025</v>
      </c>
      <c r="D112" s="328">
        <v>2026</v>
      </c>
      <c r="E112" s="328">
        <v>2027</v>
      </c>
      <c r="F112" s="328">
        <v>2028</v>
      </c>
    </row>
    <row r="113" spans="2:6" ht="9" customHeight="1" thickBot="1">
      <c r="B113" s="2087"/>
      <c r="C113" s="299" t="s">
        <v>13</v>
      </c>
      <c r="D113" s="299" t="s">
        <v>14</v>
      </c>
      <c r="E113" s="299" t="s">
        <v>14</v>
      </c>
      <c r="F113" s="299" t="s">
        <v>14</v>
      </c>
    </row>
    <row r="114" spans="2:6" ht="15.75" thickBot="1">
      <c r="B114" s="173" t="s">
        <v>59</v>
      </c>
      <c r="C114" s="304">
        <v>0</v>
      </c>
      <c r="D114" s="304">
        <v>0</v>
      </c>
      <c r="E114" s="304">
        <v>0</v>
      </c>
      <c r="F114" s="304">
        <v>0</v>
      </c>
    </row>
    <row r="115" spans="2:6" ht="15.75" thickBot="1">
      <c r="B115" s="177" t="s">
        <v>42</v>
      </c>
      <c r="C115" s="304"/>
      <c r="D115" s="304"/>
      <c r="E115" s="304"/>
      <c r="F115" s="304"/>
    </row>
    <row r="116" spans="2:6" ht="15.75" thickBot="1">
      <c r="B116" s="177" t="s">
        <v>60</v>
      </c>
      <c r="C116" s="304"/>
      <c r="D116" s="304"/>
      <c r="E116" s="304"/>
      <c r="F116" s="304"/>
    </row>
    <row r="117" spans="2:6" ht="15.75" thickBot="1">
      <c r="B117" s="177" t="s">
        <v>61</v>
      </c>
      <c r="C117" s="304"/>
      <c r="D117" s="304"/>
      <c r="E117" s="304"/>
      <c r="F117" s="304"/>
    </row>
    <row r="118" spans="2:6" ht="15.75" thickBot="1">
      <c r="B118" s="177" t="s">
        <v>62</v>
      </c>
      <c r="C118" s="304"/>
      <c r="D118" s="304"/>
      <c r="E118" s="304"/>
      <c r="F118" s="304"/>
    </row>
    <row r="119" spans="2:6" ht="15.75" thickBot="1">
      <c r="B119" s="173" t="s">
        <v>63</v>
      </c>
      <c r="C119" s="300">
        <v>1000000</v>
      </c>
      <c r="D119" s="300">
        <v>1000000</v>
      </c>
      <c r="E119" s="300">
        <v>1000000</v>
      </c>
      <c r="F119" s="300">
        <v>1000000</v>
      </c>
    </row>
    <row r="120" spans="2:6" ht="15.75" thickBot="1">
      <c r="B120" s="177" t="s">
        <v>42</v>
      </c>
      <c r="C120" s="300">
        <v>1000000</v>
      </c>
      <c r="D120" s="300">
        <v>1000000</v>
      </c>
      <c r="E120" s="300">
        <v>1000000</v>
      </c>
      <c r="F120" s="300">
        <v>1000000</v>
      </c>
    </row>
    <row r="121" spans="2:6" ht="15.75" thickBot="1">
      <c r="B121" s="177" t="s">
        <v>60</v>
      </c>
      <c r="C121" s="305"/>
      <c r="D121" s="304"/>
      <c r="E121" s="304"/>
      <c r="F121" s="304"/>
    </row>
    <row r="122" spans="2:6" ht="15.75" thickBot="1">
      <c r="B122" s="177" t="s">
        <v>61</v>
      </c>
      <c r="C122" s="305"/>
      <c r="D122" s="304"/>
      <c r="E122" s="304"/>
      <c r="F122" s="304"/>
    </row>
    <row r="123" spans="2:6" ht="15.75" thickBot="1">
      <c r="B123" s="177" t="s">
        <v>62</v>
      </c>
      <c r="C123" s="305"/>
      <c r="D123" s="304"/>
      <c r="E123" s="304"/>
      <c r="F123" s="304"/>
    </row>
    <row r="124" spans="2:6" ht="15.75" thickBot="1">
      <c r="B124" s="207" t="s">
        <v>64</v>
      </c>
      <c r="C124" s="305">
        <f>C119</f>
        <v>1000000</v>
      </c>
      <c r="D124" s="305">
        <f t="shared" ref="D124:F124" si="5">D119</f>
        <v>1000000</v>
      </c>
      <c r="E124" s="305">
        <f t="shared" si="5"/>
        <v>1000000</v>
      </c>
      <c r="F124" s="305">
        <f t="shared" si="5"/>
        <v>1000000</v>
      </c>
    </row>
    <row r="125" spans="2:6" ht="34.5" hidden="1" thickBot="1">
      <c r="B125" s="295" t="s">
        <v>176</v>
      </c>
      <c r="C125" s="295" t="s">
        <v>310</v>
      </c>
      <c r="D125" s="313" t="s">
        <v>55</v>
      </c>
      <c r="E125" s="2141"/>
      <c r="F125" s="2142"/>
    </row>
    <row r="126" spans="2:6" ht="17.25" hidden="1" customHeight="1">
      <c r="B126" s="277" t="s">
        <v>29</v>
      </c>
      <c r="C126" s="2083" t="s">
        <v>311</v>
      </c>
      <c r="D126" s="2084"/>
      <c r="E126" s="2084"/>
      <c r="F126" s="2085"/>
    </row>
    <row r="127" spans="2:6" ht="15.75" hidden="1" thickBot="1">
      <c r="B127" s="277" t="s">
        <v>31</v>
      </c>
      <c r="C127" s="2075" t="s">
        <v>312</v>
      </c>
      <c r="D127" s="2076"/>
      <c r="E127" s="2076"/>
      <c r="F127" s="2077"/>
    </row>
    <row r="128" spans="2:6" ht="12.75" hidden="1" customHeight="1">
      <c r="B128" s="2086"/>
      <c r="C128" s="297">
        <v>2020</v>
      </c>
      <c r="D128" s="297">
        <v>2021</v>
      </c>
      <c r="E128" s="297">
        <v>2022</v>
      </c>
      <c r="F128" s="297">
        <v>2023</v>
      </c>
    </row>
    <row r="129" spans="2:8" ht="9" hidden="1" customHeight="1">
      <c r="B129" s="2087"/>
      <c r="C129" s="299" t="s">
        <v>13</v>
      </c>
      <c r="D129" s="299" t="s">
        <v>14</v>
      </c>
      <c r="E129" s="299" t="s">
        <v>14</v>
      </c>
      <c r="F129" s="299" t="s">
        <v>14</v>
      </c>
    </row>
    <row r="130" spans="2:8" ht="15.75" hidden="1" thickBot="1">
      <c r="B130" s="277" t="s">
        <v>33</v>
      </c>
      <c r="C130" s="277"/>
      <c r="D130" s="298">
        <v>0</v>
      </c>
      <c r="E130" s="277"/>
      <c r="F130" s="277"/>
    </row>
    <row r="131" spans="2:8" ht="15.75" hidden="1" thickBot="1">
      <c r="B131" s="277" t="s">
        <v>35</v>
      </c>
      <c r="C131" s="300"/>
      <c r="D131" s="300">
        <v>0</v>
      </c>
      <c r="E131" s="300"/>
      <c r="F131" s="300"/>
    </row>
    <row r="132" spans="2:8" ht="15.75" hidden="1" thickBot="1">
      <c r="B132" s="277" t="s">
        <v>36</v>
      </c>
      <c r="C132" s="300" t="e">
        <v>#DIV/0!</v>
      </c>
      <c r="D132" s="300" t="e">
        <v>#DIV/0!</v>
      </c>
      <c r="E132" s="300" t="e">
        <v>#DIV/0!</v>
      </c>
      <c r="F132" s="300" t="e">
        <v>#DIV/0!</v>
      </c>
    </row>
    <row r="133" spans="2:8" ht="15.75" hidden="1" thickBot="1">
      <c r="B133" s="277" t="s">
        <v>37</v>
      </c>
      <c r="C133" s="298" t="s">
        <v>110</v>
      </c>
      <c r="D133" s="303" t="e">
        <v>#DIV/0!</v>
      </c>
      <c r="E133" s="303" t="e">
        <v>#DIV/0!</v>
      </c>
      <c r="F133" s="303" t="e">
        <v>#DIV/0!</v>
      </c>
      <c r="H133" s="90"/>
    </row>
    <row r="134" spans="2:8" ht="15.75" hidden="1" thickBot="1">
      <c r="B134" s="277" t="s">
        <v>38</v>
      </c>
      <c r="C134" s="298" t="s">
        <v>110</v>
      </c>
      <c r="D134" s="303" t="e">
        <v>#DIV/0!</v>
      </c>
      <c r="E134" s="303" t="e">
        <v>#DIV/0!</v>
      </c>
      <c r="F134" s="303" t="e">
        <v>#DIV/0!</v>
      </c>
    </row>
    <row r="135" spans="2:8" ht="15.75" hidden="1" thickBot="1">
      <c r="B135" s="277" t="s">
        <v>39</v>
      </c>
      <c r="C135" s="298" t="s">
        <v>110</v>
      </c>
      <c r="D135" s="303" t="e">
        <v>#DIV/0!</v>
      </c>
      <c r="E135" s="303" t="e">
        <v>#DIV/0!</v>
      </c>
      <c r="F135" s="303" t="e">
        <v>#DIV/0!</v>
      </c>
    </row>
    <row r="136" spans="2:8" ht="15.75" hidden="1" thickBot="1">
      <c r="B136" s="2088" t="s">
        <v>313</v>
      </c>
      <c r="C136" s="2089"/>
      <c r="D136" s="2089"/>
      <c r="E136" s="2089"/>
      <c r="F136" s="2090"/>
    </row>
    <row r="137" spans="2:8" ht="12.75" hidden="1" customHeight="1">
      <c r="B137" s="2086"/>
      <c r="C137" s="297">
        <v>2020</v>
      </c>
      <c r="D137" s="297">
        <v>2021</v>
      </c>
      <c r="E137" s="297">
        <v>2022</v>
      </c>
      <c r="F137" s="297">
        <v>2023</v>
      </c>
    </row>
    <row r="138" spans="2:8" ht="9" hidden="1" customHeight="1">
      <c r="B138" s="2087"/>
      <c r="C138" s="299" t="s">
        <v>13</v>
      </c>
      <c r="D138" s="299" t="s">
        <v>14</v>
      </c>
      <c r="E138" s="299" t="s">
        <v>14</v>
      </c>
      <c r="F138" s="299" t="s">
        <v>14</v>
      </c>
    </row>
    <row r="139" spans="2:8" ht="15.75" hidden="1" thickBot="1">
      <c r="B139" s="173" t="s">
        <v>59</v>
      </c>
      <c r="C139" s="304">
        <v>0</v>
      </c>
      <c r="D139" s="304">
        <v>0</v>
      </c>
      <c r="E139" s="304">
        <v>0</v>
      </c>
      <c r="F139" s="304">
        <v>0</v>
      </c>
    </row>
    <row r="140" spans="2:8" ht="15.75" hidden="1" thickBot="1">
      <c r="B140" s="177" t="s">
        <v>42</v>
      </c>
      <c r="C140" s="304"/>
      <c r="D140" s="304"/>
      <c r="E140" s="304"/>
      <c r="F140" s="304"/>
    </row>
    <row r="141" spans="2:8" ht="15.75" hidden="1" thickBot="1">
      <c r="B141" s="177" t="s">
        <v>60</v>
      </c>
      <c r="C141" s="304"/>
      <c r="D141" s="304"/>
      <c r="E141" s="304"/>
      <c r="F141" s="304"/>
    </row>
    <row r="142" spans="2:8" ht="15.75" hidden="1" thickBot="1">
      <c r="B142" s="177" t="s">
        <v>61</v>
      </c>
      <c r="C142" s="304"/>
      <c r="D142" s="304"/>
      <c r="E142" s="304"/>
      <c r="F142" s="304"/>
    </row>
    <row r="143" spans="2:8" ht="15.75" hidden="1" thickBot="1">
      <c r="B143" s="177" t="s">
        <v>62</v>
      </c>
      <c r="C143" s="304"/>
      <c r="D143" s="304"/>
      <c r="E143" s="304"/>
      <c r="F143" s="304"/>
    </row>
    <row r="144" spans="2:8" ht="15.75" hidden="1" thickBot="1">
      <c r="B144" s="173" t="s">
        <v>63</v>
      </c>
      <c r="C144" s="305">
        <v>0</v>
      </c>
      <c r="D144" s="305">
        <v>0</v>
      </c>
      <c r="E144" s="305">
        <v>0</v>
      </c>
      <c r="F144" s="305">
        <v>0</v>
      </c>
    </row>
    <row r="145" spans="2:8" ht="15.75" hidden="1" thickBot="1">
      <c r="B145" s="177" t="s">
        <v>42</v>
      </c>
      <c r="C145" s="305"/>
      <c r="D145" s="307">
        <v>0</v>
      </c>
      <c r="E145" s="304"/>
      <c r="F145" s="304"/>
    </row>
    <row r="146" spans="2:8" ht="15.75" hidden="1" thickBot="1">
      <c r="B146" s="177" t="s">
        <v>60</v>
      </c>
      <c r="C146" s="305"/>
      <c r="D146" s="304"/>
      <c r="E146" s="304"/>
      <c r="F146" s="304"/>
    </row>
    <row r="147" spans="2:8" ht="15.75" hidden="1" thickBot="1">
      <c r="B147" s="177" t="s">
        <v>61</v>
      </c>
      <c r="C147" s="305"/>
      <c r="D147" s="304"/>
      <c r="E147" s="304"/>
      <c r="F147" s="304"/>
    </row>
    <row r="148" spans="2:8" ht="15.75" hidden="1" thickBot="1">
      <c r="B148" s="177" t="s">
        <v>62</v>
      </c>
      <c r="C148" s="305"/>
      <c r="D148" s="304"/>
      <c r="E148" s="304"/>
      <c r="F148" s="304"/>
    </row>
    <row r="149" spans="2:8" ht="15.75" hidden="1" thickBot="1">
      <c r="B149" s="207" t="s">
        <v>314</v>
      </c>
      <c r="C149" s="305">
        <v>0</v>
      </c>
      <c r="D149" s="305">
        <v>0</v>
      </c>
      <c r="E149" s="305">
        <v>0</v>
      </c>
      <c r="F149" s="305">
        <v>0</v>
      </c>
    </row>
    <row r="150" spans="2:8" ht="34.5" hidden="1" thickBot="1">
      <c r="B150" s="295" t="s">
        <v>315</v>
      </c>
      <c r="C150" s="336"/>
      <c r="D150" s="337" t="s">
        <v>55</v>
      </c>
      <c r="E150" s="338"/>
      <c r="F150" s="339"/>
    </row>
    <row r="151" spans="2:8" ht="17.25" hidden="1" customHeight="1">
      <c r="B151" s="277" t="s">
        <v>29</v>
      </c>
      <c r="C151" s="2083"/>
      <c r="D151" s="2084"/>
      <c r="E151" s="2084"/>
      <c r="F151" s="2085"/>
    </row>
    <row r="152" spans="2:8" ht="15.75" hidden="1" thickBot="1">
      <c r="B152" s="277" t="s">
        <v>31</v>
      </c>
      <c r="C152" s="2075"/>
      <c r="D152" s="2076"/>
      <c r="E152" s="2076"/>
      <c r="F152" s="2077"/>
    </row>
    <row r="153" spans="2:8" ht="12.75" hidden="1" customHeight="1">
      <c r="B153" s="2086"/>
      <c r="C153" s="297">
        <v>2018</v>
      </c>
      <c r="D153" s="297">
        <v>2019</v>
      </c>
      <c r="E153" s="297">
        <v>2020</v>
      </c>
      <c r="F153" s="297">
        <v>2021</v>
      </c>
    </row>
    <row r="154" spans="2:8" ht="9" hidden="1" customHeight="1">
      <c r="B154" s="2087"/>
      <c r="C154" s="299" t="s">
        <v>13</v>
      </c>
      <c r="D154" s="299" t="s">
        <v>14</v>
      </c>
      <c r="E154" s="299" t="s">
        <v>14</v>
      </c>
      <c r="F154" s="299" t="s">
        <v>14</v>
      </c>
    </row>
    <row r="155" spans="2:8" ht="15.75" hidden="1" thickBot="1">
      <c r="B155" s="277" t="s">
        <v>33</v>
      </c>
      <c r="C155" s="277"/>
      <c r="D155" s="277"/>
      <c r="E155" s="277"/>
      <c r="F155" s="277"/>
    </row>
    <row r="156" spans="2:8" ht="15.75" hidden="1" thickBot="1">
      <c r="B156" s="277" t="s">
        <v>35</v>
      </c>
      <c r="C156" s="300">
        <v>0</v>
      </c>
      <c r="D156" s="300">
        <v>0</v>
      </c>
      <c r="E156" s="300">
        <v>0</v>
      </c>
      <c r="F156" s="300">
        <v>0</v>
      </c>
    </row>
    <row r="157" spans="2:8" ht="15.75" hidden="1" thickBot="1">
      <c r="B157" s="277" t="s">
        <v>36</v>
      </c>
      <c r="C157" s="300" t="e">
        <v>#DIV/0!</v>
      </c>
      <c r="D157" s="300" t="e">
        <v>#DIV/0!</v>
      </c>
      <c r="E157" s="300" t="e">
        <v>#DIV/0!</v>
      </c>
      <c r="F157" s="300" t="e">
        <v>#DIV/0!</v>
      </c>
    </row>
    <row r="158" spans="2:8" ht="15.75" hidden="1" thickBot="1">
      <c r="B158" s="277" t="s">
        <v>37</v>
      </c>
      <c r="C158" s="298" t="s">
        <v>110</v>
      </c>
      <c r="D158" s="303" t="e">
        <v>#DIV/0!</v>
      </c>
      <c r="E158" s="303" t="e">
        <v>#DIV/0!</v>
      </c>
      <c r="F158" s="303" t="e">
        <v>#DIV/0!</v>
      </c>
      <c r="H158" s="90"/>
    </row>
    <row r="159" spans="2:8" ht="15.75" hidden="1" thickBot="1">
      <c r="B159" s="277" t="s">
        <v>38</v>
      </c>
      <c r="C159" s="298" t="s">
        <v>110</v>
      </c>
      <c r="D159" s="303" t="e">
        <v>#DIV/0!</v>
      </c>
      <c r="E159" s="303" t="e">
        <v>#DIV/0!</v>
      </c>
      <c r="F159" s="303" t="e">
        <v>#DIV/0!</v>
      </c>
    </row>
    <row r="160" spans="2:8" ht="15.75" hidden="1" thickBot="1">
      <c r="B160" s="277" t="s">
        <v>39</v>
      </c>
      <c r="C160" s="298" t="s">
        <v>110</v>
      </c>
      <c r="D160" s="303" t="e">
        <v>#DIV/0!</v>
      </c>
      <c r="E160" s="303" t="e">
        <v>#DIV/0!</v>
      </c>
      <c r="F160" s="303" t="e">
        <v>#DIV/0!</v>
      </c>
    </row>
    <row r="161" spans="2:6" ht="15.75" hidden="1" thickBot="1">
      <c r="B161" s="2088" t="s">
        <v>316</v>
      </c>
      <c r="C161" s="2089"/>
      <c r="D161" s="2089"/>
      <c r="E161" s="2089"/>
      <c r="F161" s="2090"/>
    </row>
    <row r="162" spans="2:6" ht="12.75" hidden="1" customHeight="1">
      <c r="B162" s="2086"/>
      <c r="C162" s="297">
        <v>2018</v>
      </c>
      <c r="D162" s="297">
        <v>2019</v>
      </c>
      <c r="E162" s="297">
        <v>2020</v>
      </c>
      <c r="F162" s="297">
        <v>2021</v>
      </c>
    </row>
    <row r="163" spans="2:6" ht="9" hidden="1" customHeight="1">
      <c r="B163" s="2087"/>
      <c r="C163" s="299" t="s">
        <v>13</v>
      </c>
      <c r="D163" s="299" t="s">
        <v>14</v>
      </c>
      <c r="E163" s="299" t="s">
        <v>14</v>
      </c>
      <c r="F163" s="299" t="s">
        <v>14</v>
      </c>
    </row>
    <row r="164" spans="2:6" ht="15.75" hidden="1" thickBot="1">
      <c r="B164" s="173" t="s">
        <v>59</v>
      </c>
      <c r="C164" s="304">
        <v>0</v>
      </c>
      <c r="D164" s="304">
        <v>0</v>
      </c>
      <c r="E164" s="304">
        <v>0</v>
      </c>
      <c r="F164" s="304">
        <v>0</v>
      </c>
    </row>
    <row r="165" spans="2:6" ht="15.75" hidden="1" thickBot="1">
      <c r="B165" s="177" t="s">
        <v>42</v>
      </c>
      <c r="C165" s="304"/>
      <c r="D165" s="304"/>
      <c r="E165" s="304"/>
      <c r="F165" s="304"/>
    </row>
    <row r="166" spans="2:6" ht="15.75" hidden="1" thickBot="1">
      <c r="B166" s="177" t="s">
        <v>60</v>
      </c>
      <c r="C166" s="304"/>
      <c r="D166" s="304"/>
      <c r="E166" s="304"/>
      <c r="F166" s="304"/>
    </row>
    <row r="167" spans="2:6" ht="15.75" hidden="1" thickBot="1">
      <c r="B167" s="177" t="s">
        <v>61</v>
      </c>
      <c r="C167" s="304"/>
      <c r="D167" s="304"/>
      <c r="E167" s="304"/>
      <c r="F167" s="304"/>
    </row>
    <row r="168" spans="2:6" ht="15.75" hidden="1" thickBot="1">
      <c r="B168" s="177" t="s">
        <v>62</v>
      </c>
      <c r="C168" s="304"/>
      <c r="D168" s="304"/>
      <c r="E168" s="304"/>
      <c r="F168" s="304"/>
    </row>
    <row r="169" spans="2:6" ht="15.75" hidden="1" thickBot="1">
      <c r="B169" s="173" t="s">
        <v>63</v>
      </c>
      <c r="C169" s="305">
        <v>0</v>
      </c>
      <c r="D169" s="305">
        <v>0</v>
      </c>
      <c r="E169" s="305">
        <v>0</v>
      </c>
      <c r="F169" s="305">
        <v>0</v>
      </c>
    </row>
    <row r="170" spans="2:6" ht="15.75" hidden="1" thickBot="1">
      <c r="B170" s="177" t="s">
        <v>42</v>
      </c>
      <c r="C170" s="305"/>
      <c r="D170" s="304"/>
      <c r="E170" s="304"/>
      <c r="F170" s="304"/>
    </row>
    <row r="171" spans="2:6" ht="15.75" hidden="1" thickBot="1">
      <c r="B171" s="177" t="s">
        <v>60</v>
      </c>
      <c r="C171" s="305"/>
      <c r="D171" s="304"/>
      <c r="E171" s="304"/>
      <c r="F171" s="304"/>
    </row>
    <row r="172" spans="2:6" ht="15.75" hidden="1" thickBot="1">
      <c r="B172" s="177" t="s">
        <v>61</v>
      </c>
      <c r="C172" s="305"/>
      <c r="D172" s="304"/>
      <c r="E172" s="304"/>
      <c r="F172" s="304"/>
    </row>
    <row r="173" spans="2:6" ht="15.75" hidden="1" thickBot="1">
      <c r="B173" s="177" t="s">
        <v>62</v>
      </c>
      <c r="C173" s="305"/>
      <c r="D173" s="304"/>
      <c r="E173" s="304"/>
      <c r="F173" s="304"/>
    </row>
    <row r="174" spans="2:6" ht="15.75" hidden="1" thickBot="1">
      <c r="B174" s="189" t="s">
        <v>317</v>
      </c>
      <c r="C174" s="305">
        <v>0</v>
      </c>
      <c r="D174" s="305">
        <v>0</v>
      </c>
      <c r="E174" s="305">
        <v>0</v>
      </c>
      <c r="F174" s="305">
        <v>0</v>
      </c>
    </row>
    <row r="175" spans="2:6" ht="25.5" hidden="1" customHeight="1">
      <c r="B175" s="340" t="s">
        <v>121</v>
      </c>
      <c r="C175" s="2143"/>
      <c r="D175" s="2141"/>
      <c r="E175" s="2141"/>
      <c r="F175" s="2142"/>
    </row>
    <row r="176" spans="2:6" ht="34.5" hidden="1" thickBot="1">
      <c r="B176" s="295" t="s">
        <v>53</v>
      </c>
      <c r="C176" s="336"/>
      <c r="D176" s="337" t="s">
        <v>55</v>
      </c>
      <c r="E176" s="338"/>
      <c r="F176" s="339"/>
    </row>
    <row r="177" spans="2:8" ht="17.25" hidden="1" customHeight="1">
      <c r="B177" s="277" t="s">
        <v>29</v>
      </c>
      <c r="C177" s="2083"/>
      <c r="D177" s="2084"/>
      <c r="E177" s="2084"/>
      <c r="F177" s="2085"/>
    </row>
    <row r="178" spans="2:8" ht="15.75" hidden="1" thickBot="1">
      <c r="B178" s="277" t="s">
        <v>31</v>
      </c>
      <c r="C178" s="2145"/>
      <c r="D178" s="2076"/>
      <c r="E178" s="2076"/>
      <c r="F178" s="2077"/>
    </row>
    <row r="179" spans="2:8" ht="12.75" hidden="1" customHeight="1">
      <c r="B179" s="2086"/>
      <c r="C179" s="297">
        <v>2020</v>
      </c>
      <c r="D179" s="297">
        <v>2021</v>
      </c>
      <c r="E179" s="297">
        <v>2022</v>
      </c>
      <c r="F179" s="297">
        <v>2023</v>
      </c>
    </row>
    <row r="180" spans="2:8" ht="9" hidden="1" customHeight="1">
      <c r="B180" s="2087"/>
      <c r="C180" s="299" t="s">
        <v>13</v>
      </c>
      <c r="D180" s="299" t="s">
        <v>14</v>
      </c>
      <c r="E180" s="299" t="s">
        <v>14</v>
      </c>
      <c r="F180" s="299" t="s">
        <v>14</v>
      </c>
    </row>
    <row r="181" spans="2:8" ht="15.75" hidden="1" thickBot="1">
      <c r="B181" s="277" t="s">
        <v>33</v>
      </c>
      <c r="C181" s="277">
        <v>0</v>
      </c>
      <c r="D181" s="298">
        <v>0</v>
      </c>
      <c r="E181" s="298">
        <v>0</v>
      </c>
      <c r="F181" s="277">
        <v>0</v>
      </c>
    </row>
    <row r="182" spans="2:8" ht="15.75" hidden="1" thickBot="1">
      <c r="B182" s="277" t="s">
        <v>35</v>
      </c>
      <c r="C182" s="300">
        <v>0</v>
      </c>
      <c r="D182" s="300">
        <v>0</v>
      </c>
      <c r="E182" s="300">
        <v>0</v>
      </c>
      <c r="F182" s="300">
        <v>0</v>
      </c>
    </row>
    <row r="183" spans="2:8" ht="15.75" hidden="1" thickBot="1">
      <c r="B183" s="277" t="s">
        <v>36</v>
      </c>
      <c r="C183" s="300" t="e">
        <v>#DIV/0!</v>
      </c>
      <c r="D183" s="300" t="e">
        <v>#DIV/0!</v>
      </c>
      <c r="E183" s="300" t="e">
        <v>#DIV/0!</v>
      </c>
      <c r="F183" s="300" t="e">
        <v>#DIV/0!</v>
      </c>
    </row>
    <row r="184" spans="2:8" ht="15.75" hidden="1" thickBot="1">
      <c r="B184" s="277" t="s">
        <v>37</v>
      </c>
      <c r="C184" s="298" t="s">
        <v>110</v>
      </c>
      <c r="D184" s="303" t="e">
        <v>#DIV/0!</v>
      </c>
      <c r="E184" s="303" t="e">
        <v>#DIV/0!</v>
      </c>
      <c r="F184" s="303" t="e">
        <v>#DIV/0!</v>
      </c>
      <c r="H184" s="90"/>
    </row>
    <row r="185" spans="2:8" ht="15.75" hidden="1" thickBot="1">
      <c r="B185" s="277" t="s">
        <v>38</v>
      </c>
      <c r="C185" s="298" t="s">
        <v>110</v>
      </c>
      <c r="D185" s="303" t="e">
        <v>#DIV/0!</v>
      </c>
      <c r="E185" s="303" t="e">
        <v>#DIV/0!</v>
      </c>
      <c r="F185" s="303" t="e">
        <v>#DIV/0!</v>
      </c>
    </row>
    <row r="186" spans="2:8" ht="15.75" hidden="1" thickBot="1">
      <c r="B186" s="277" t="s">
        <v>39</v>
      </c>
      <c r="C186" s="298" t="s">
        <v>110</v>
      </c>
      <c r="D186" s="303" t="e">
        <v>#DIV/0!</v>
      </c>
      <c r="E186" s="303" t="e">
        <v>#DIV/0!</v>
      </c>
      <c r="F186" s="303" t="e">
        <v>#DIV/0!</v>
      </c>
    </row>
    <row r="187" spans="2:8" ht="15.75" hidden="1" thickBot="1">
      <c r="B187" s="2088" t="s">
        <v>318</v>
      </c>
      <c r="C187" s="2089"/>
      <c r="D187" s="2089"/>
      <c r="E187" s="2089"/>
      <c r="F187" s="2090"/>
    </row>
    <row r="188" spans="2:8" ht="12.75" hidden="1" customHeight="1">
      <c r="B188" s="2086"/>
      <c r="C188" s="297">
        <v>2020</v>
      </c>
      <c r="D188" s="297">
        <v>2021</v>
      </c>
      <c r="E188" s="297">
        <v>2022</v>
      </c>
      <c r="F188" s="297">
        <v>2023</v>
      </c>
    </row>
    <row r="189" spans="2:8" ht="9" hidden="1" customHeight="1">
      <c r="B189" s="2087"/>
      <c r="C189" s="299" t="s">
        <v>13</v>
      </c>
      <c r="D189" s="299" t="s">
        <v>14</v>
      </c>
      <c r="E189" s="299" t="s">
        <v>14</v>
      </c>
      <c r="F189" s="299" t="s">
        <v>14</v>
      </c>
    </row>
    <row r="190" spans="2:8" ht="15.75" hidden="1" thickBot="1">
      <c r="B190" s="173" t="s">
        <v>59</v>
      </c>
      <c r="C190" s="304">
        <v>0</v>
      </c>
      <c r="D190" s="304">
        <v>0</v>
      </c>
      <c r="E190" s="304">
        <v>0</v>
      </c>
      <c r="F190" s="304">
        <v>0</v>
      </c>
    </row>
    <row r="191" spans="2:8" ht="15.75" hidden="1" thickBot="1">
      <c r="B191" s="177" t="s">
        <v>42</v>
      </c>
      <c r="C191" s="304"/>
      <c r="D191" s="304"/>
      <c r="E191" s="304"/>
      <c r="F191" s="304"/>
    </row>
    <row r="192" spans="2:8" ht="15.75" hidden="1" thickBot="1">
      <c r="B192" s="177" t="s">
        <v>60</v>
      </c>
      <c r="C192" s="304"/>
      <c r="D192" s="304"/>
      <c r="E192" s="304"/>
      <c r="F192" s="304"/>
    </row>
    <row r="193" spans="2:6" ht="15.75" hidden="1" thickBot="1">
      <c r="B193" s="177" t="s">
        <v>61</v>
      </c>
      <c r="C193" s="304"/>
      <c r="D193" s="304"/>
      <c r="E193" s="304"/>
      <c r="F193" s="304"/>
    </row>
    <row r="194" spans="2:6" ht="15.75" hidden="1" thickBot="1">
      <c r="B194" s="177" t="s">
        <v>62</v>
      </c>
      <c r="C194" s="304"/>
      <c r="D194" s="304"/>
      <c r="E194" s="304"/>
      <c r="F194" s="304"/>
    </row>
    <row r="195" spans="2:6" ht="15.75" hidden="1" thickBot="1">
      <c r="B195" s="173" t="s">
        <v>63</v>
      </c>
      <c r="C195" s="305">
        <v>0</v>
      </c>
      <c r="D195" s="305">
        <v>0</v>
      </c>
      <c r="E195" s="305">
        <v>0</v>
      </c>
      <c r="F195" s="305">
        <v>0</v>
      </c>
    </row>
    <row r="196" spans="2:6" ht="15.75" hidden="1" thickBot="1">
      <c r="B196" s="177" t="s">
        <v>42</v>
      </c>
      <c r="C196" s="305"/>
      <c r="D196" s="305">
        <v>0</v>
      </c>
      <c r="E196" s="305">
        <v>0</v>
      </c>
      <c r="F196" s="305"/>
    </row>
    <row r="197" spans="2:6" ht="15.75" hidden="1" thickBot="1">
      <c r="B197" s="177" t="s">
        <v>60</v>
      </c>
      <c r="C197" s="305"/>
      <c r="D197" s="305"/>
      <c r="E197" s="305"/>
      <c r="F197" s="305"/>
    </row>
    <row r="198" spans="2:6" ht="15.75" hidden="1" thickBot="1">
      <c r="B198" s="177" t="s">
        <v>61</v>
      </c>
      <c r="C198" s="305"/>
      <c r="D198" s="305"/>
      <c r="E198" s="305"/>
      <c r="F198" s="305"/>
    </row>
    <row r="199" spans="2:6" ht="15.75" hidden="1" thickBot="1">
      <c r="B199" s="177" t="s">
        <v>62</v>
      </c>
      <c r="C199" s="305"/>
      <c r="D199" s="305"/>
      <c r="E199" s="305"/>
      <c r="F199" s="305"/>
    </row>
    <row r="200" spans="2:6" ht="15.75" hidden="1" thickBot="1">
      <c r="B200" s="189" t="s">
        <v>50</v>
      </c>
      <c r="C200" s="305">
        <v>0</v>
      </c>
      <c r="D200" s="305">
        <v>0</v>
      </c>
      <c r="E200" s="305">
        <v>0</v>
      </c>
      <c r="F200" s="305">
        <v>0</v>
      </c>
    </row>
    <row r="201" spans="2:6" ht="15.75" thickBot="1">
      <c r="B201" s="208"/>
      <c r="C201" s="317"/>
      <c r="D201" s="317"/>
      <c r="E201" s="317"/>
      <c r="F201" s="317"/>
    </row>
    <row r="202" spans="2:6" ht="27" customHeight="1" thickBot="1">
      <c r="B202" s="144" t="s">
        <v>76</v>
      </c>
      <c r="C202" s="318">
        <f>C124+C94+C57</f>
        <v>61883999.99999997</v>
      </c>
      <c r="D202" s="318">
        <f t="shared" ref="D202:E202" si="6">D124+D94+D57</f>
        <v>64681999.99999997</v>
      </c>
      <c r="E202" s="318">
        <f t="shared" si="6"/>
        <v>64791999.99999997</v>
      </c>
      <c r="F202" s="318">
        <f>F124+F94+F57</f>
        <v>65047999.99999997</v>
      </c>
    </row>
    <row r="203" spans="2:6" ht="24.75" thickBot="1">
      <c r="B203" s="144" t="s">
        <v>77</v>
      </c>
      <c r="C203" s="318">
        <f>C204+C207+C210+C216+C230</f>
        <v>61883999.99999997</v>
      </c>
      <c r="D203" s="318">
        <f t="shared" ref="D203:E203" si="7">D204+D207+D210+D216+D230+D222</f>
        <v>64681999.99999997</v>
      </c>
      <c r="E203" s="318">
        <f t="shared" si="7"/>
        <v>64791999.99999997</v>
      </c>
      <c r="F203" s="318">
        <f>F204+F207+F210+F216+F230+F222</f>
        <v>65047999.99999997</v>
      </c>
    </row>
    <row r="204" spans="2:6" ht="15.75" thickBot="1">
      <c r="B204" s="173" t="s">
        <v>41</v>
      </c>
      <c r="C204" s="319">
        <f>C205</f>
        <v>37682000</v>
      </c>
      <c r="D204" s="319">
        <f t="shared" ref="D204:F204" si="8">D205</f>
        <v>40182000</v>
      </c>
      <c r="E204" s="319">
        <f t="shared" si="8"/>
        <v>40292000</v>
      </c>
      <c r="F204" s="319">
        <f t="shared" si="8"/>
        <v>40548000</v>
      </c>
    </row>
    <row r="205" spans="2:6" ht="15.75" thickBot="1">
      <c r="B205" s="177" t="s">
        <v>42</v>
      </c>
      <c r="C205" s="305">
        <f>C36</f>
        <v>37682000</v>
      </c>
      <c r="D205" s="305">
        <f t="shared" ref="D205:F205" si="9">D36</f>
        <v>40182000</v>
      </c>
      <c r="E205" s="305">
        <f t="shared" si="9"/>
        <v>40292000</v>
      </c>
      <c r="F205" s="305">
        <f t="shared" si="9"/>
        <v>40548000</v>
      </c>
    </row>
    <row r="206" spans="2:6" ht="15.75" thickBot="1">
      <c r="B206" s="177" t="s">
        <v>78</v>
      </c>
      <c r="C206" s="305">
        <v>0</v>
      </c>
      <c r="D206" s="305">
        <v>0</v>
      </c>
      <c r="E206" s="305">
        <v>0</v>
      </c>
      <c r="F206" s="305">
        <v>0</v>
      </c>
    </row>
    <row r="207" spans="2:6" ht="24.75" thickBot="1">
      <c r="B207" s="173" t="s">
        <v>79</v>
      </c>
      <c r="C207" s="319">
        <f>C208</f>
        <v>5663000</v>
      </c>
      <c r="D207" s="319">
        <f t="shared" ref="D207:F207" si="10">D208</f>
        <v>5913000</v>
      </c>
      <c r="E207" s="319">
        <f t="shared" si="10"/>
        <v>5913000</v>
      </c>
      <c r="F207" s="319">
        <f t="shared" si="10"/>
        <v>5913000</v>
      </c>
    </row>
    <row r="208" spans="2:6" ht="15.75" thickBot="1">
      <c r="B208" s="177" t="s">
        <v>42</v>
      </c>
      <c r="C208" s="304">
        <f>C39</f>
        <v>5663000</v>
      </c>
      <c r="D208" s="304">
        <f t="shared" ref="D208:F208" si="11">D39</f>
        <v>5913000</v>
      </c>
      <c r="E208" s="304">
        <f t="shared" si="11"/>
        <v>5913000</v>
      </c>
      <c r="F208" s="304">
        <f t="shared" si="11"/>
        <v>5913000</v>
      </c>
    </row>
    <row r="209" spans="2:6" ht="15.75" thickBot="1">
      <c r="B209" s="177" t="s">
        <v>78</v>
      </c>
      <c r="C209" s="305">
        <v>0</v>
      </c>
      <c r="D209" s="305">
        <v>0</v>
      </c>
      <c r="E209" s="305">
        <v>0</v>
      </c>
      <c r="F209" s="305">
        <v>0</v>
      </c>
    </row>
    <row r="210" spans="2:6" ht="15.75" thickBot="1">
      <c r="B210" s="173" t="s">
        <v>45</v>
      </c>
      <c r="C210" s="319">
        <f>C211</f>
        <v>5539000</v>
      </c>
      <c r="D210" s="319">
        <f t="shared" ref="D210:F210" si="12">D211</f>
        <v>5539000</v>
      </c>
      <c r="E210" s="319">
        <f t="shared" si="12"/>
        <v>5539000</v>
      </c>
      <c r="F210" s="319">
        <f t="shared" si="12"/>
        <v>5539000</v>
      </c>
    </row>
    <row r="211" spans="2:6" ht="15.75" thickBot="1">
      <c r="B211" s="177" t="s">
        <v>42</v>
      </c>
      <c r="C211" s="305">
        <f>C42</f>
        <v>5539000</v>
      </c>
      <c r="D211" s="305">
        <f t="shared" ref="D211:F211" si="13">D42</f>
        <v>5539000</v>
      </c>
      <c r="E211" s="305">
        <f t="shared" si="13"/>
        <v>5539000</v>
      </c>
      <c r="F211" s="305">
        <f t="shared" si="13"/>
        <v>5539000</v>
      </c>
    </row>
    <row r="212" spans="2:6" ht="15.75" thickBot="1">
      <c r="B212" s="177" t="s">
        <v>78</v>
      </c>
      <c r="C212" s="305">
        <v>0</v>
      </c>
      <c r="D212" s="305">
        <v>0</v>
      </c>
      <c r="E212" s="305">
        <v>0</v>
      </c>
      <c r="F212" s="305">
        <v>0</v>
      </c>
    </row>
    <row r="213" spans="2:6" ht="15.75" thickBot="1">
      <c r="B213" s="173" t="s">
        <v>46</v>
      </c>
      <c r="C213" s="319">
        <v>0</v>
      </c>
      <c r="D213" s="319">
        <v>0</v>
      </c>
      <c r="E213" s="319">
        <v>0</v>
      </c>
      <c r="F213" s="319">
        <v>0</v>
      </c>
    </row>
    <row r="214" spans="2:6" ht="15.75" thickBot="1">
      <c r="B214" s="177" t="s">
        <v>42</v>
      </c>
      <c r="C214" s="304">
        <v>0</v>
      </c>
      <c r="D214" s="304">
        <v>0</v>
      </c>
      <c r="E214" s="304">
        <v>0</v>
      </c>
      <c r="F214" s="304">
        <v>0</v>
      </c>
    </row>
    <row r="215" spans="2:6" ht="15.75" thickBot="1">
      <c r="B215" s="177" t="s">
        <v>78</v>
      </c>
      <c r="C215" s="305">
        <v>0</v>
      </c>
      <c r="D215" s="305">
        <v>0</v>
      </c>
      <c r="E215" s="305">
        <v>0</v>
      </c>
      <c r="F215" s="305">
        <v>0</v>
      </c>
    </row>
    <row r="216" spans="2:6" ht="15.75" thickBot="1">
      <c r="B216" s="173" t="s">
        <v>47</v>
      </c>
      <c r="C216" s="319">
        <f>C217</f>
        <v>11999999.99999997</v>
      </c>
      <c r="D216" s="319">
        <f t="shared" ref="D216:F216" si="14">D217</f>
        <v>11999999.99999997</v>
      </c>
      <c r="E216" s="319">
        <f t="shared" si="14"/>
        <v>11999999.99999997</v>
      </c>
      <c r="F216" s="319">
        <f t="shared" si="14"/>
        <v>11999999.99999997</v>
      </c>
    </row>
    <row r="217" spans="2:6" ht="15.75" thickBot="1">
      <c r="B217" s="177" t="s">
        <v>42</v>
      </c>
      <c r="C217" s="304">
        <f>C85</f>
        <v>11999999.99999997</v>
      </c>
      <c r="D217" s="304">
        <f t="shared" ref="D217:F217" si="15">D85</f>
        <v>11999999.99999997</v>
      </c>
      <c r="E217" s="304">
        <f t="shared" si="15"/>
        <v>11999999.99999997</v>
      </c>
      <c r="F217" s="304">
        <f t="shared" si="15"/>
        <v>11999999.99999997</v>
      </c>
    </row>
    <row r="218" spans="2:6" ht="15.75" thickBot="1">
      <c r="B218" s="177" t="s">
        <v>78</v>
      </c>
      <c r="C218" s="305">
        <v>0</v>
      </c>
      <c r="D218" s="305">
        <v>0</v>
      </c>
      <c r="E218" s="305">
        <v>0</v>
      </c>
      <c r="F218" s="305">
        <v>0</v>
      </c>
    </row>
    <row r="219" spans="2:6" ht="15.75" thickBot="1">
      <c r="B219" s="173" t="s">
        <v>48</v>
      </c>
      <c r="C219" s="319">
        <v>0</v>
      </c>
      <c r="D219" s="319">
        <v>0</v>
      </c>
      <c r="E219" s="319">
        <v>0</v>
      </c>
      <c r="F219" s="319">
        <v>0</v>
      </c>
    </row>
    <row r="220" spans="2:6" ht="15.75" thickBot="1">
      <c r="B220" s="177" t="s">
        <v>42</v>
      </c>
      <c r="C220" s="304">
        <v>0</v>
      </c>
      <c r="D220" s="304">
        <v>0</v>
      </c>
      <c r="E220" s="304">
        <v>0</v>
      </c>
      <c r="F220" s="304">
        <v>0</v>
      </c>
    </row>
    <row r="221" spans="2:6" ht="15.75" thickBot="1">
      <c r="B221" s="177" t="s">
        <v>78</v>
      </c>
      <c r="C221" s="305">
        <v>0</v>
      </c>
      <c r="D221" s="305">
        <v>0</v>
      </c>
      <c r="E221" s="305">
        <v>0</v>
      </c>
      <c r="F221" s="305">
        <v>0</v>
      </c>
    </row>
    <row r="222" spans="2:6" ht="24.75" thickBot="1">
      <c r="B222" s="173" t="s">
        <v>49</v>
      </c>
      <c r="C222" s="319">
        <v>0</v>
      </c>
      <c r="D222" s="319">
        <f>D223</f>
        <v>48000</v>
      </c>
      <c r="E222" s="319">
        <f t="shared" ref="E222:F222" si="16">E223</f>
        <v>48000</v>
      </c>
      <c r="F222" s="319">
        <f t="shared" si="16"/>
        <v>48000</v>
      </c>
    </row>
    <row r="223" spans="2:6" ht="15.75" thickBot="1">
      <c r="B223" s="177" t="s">
        <v>42</v>
      </c>
      <c r="C223" s="304">
        <v>0</v>
      </c>
      <c r="D223" s="304">
        <v>48000</v>
      </c>
      <c r="E223" s="304">
        <v>48000</v>
      </c>
      <c r="F223" s="304">
        <v>48000</v>
      </c>
    </row>
    <row r="224" spans="2:6" ht="15.75" thickBot="1">
      <c r="B224" s="177" t="s">
        <v>78</v>
      </c>
      <c r="C224" s="305">
        <v>0</v>
      </c>
      <c r="D224" s="305">
        <v>0</v>
      </c>
      <c r="E224" s="305">
        <v>0</v>
      </c>
      <c r="F224" s="305">
        <v>0</v>
      </c>
    </row>
    <row r="225" spans="1:6" ht="15.75" thickBot="1">
      <c r="B225" s="173" t="s">
        <v>80</v>
      </c>
      <c r="C225" s="319">
        <v>0</v>
      </c>
      <c r="D225" s="319">
        <v>0</v>
      </c>
      <c r="E225" s="319">
        <v>0</v>
      </c>
      <c r="F225" s="319">
        <v>0</v>
      </c>
    </row>
    <row r="226" spans="1:6" ht="15.75" thickBot="1">
      <c r="B226" s="177" t="s">
        <v>42</v>
      </c>
      <c r="C226" s="304">
        <v>0</v>
      </c>
      <c r="D226" s="304">
        <v>0</v>
      </c>
      <c r="E226" s="304">
        <v>0</v>
      </c>
      <c r="F226" s="304">
        <v>0</v>
      </c>
    </row>
    <row r="227" spans="1:6" ht="15.75" thickBot="1">
      <c r="B227" s="177" t="s">
        <v>81</v>
      </c>
      <c r="C227" s="304">
        <v>0</v>
      </c>
      <c r="D227" s="304">
        <v>0</v>
      </c>
      <c r="E227" s="304">
        <v>0</v>
      </c>
      <c r="F227" s="304">
        <v>0</v>
      </c>
    </row>
    <row r="228" spans="1:6" ht="15.75" thickBot="1">
      <c r="B228" s="177" t="s">
        <v>61</v>
      </c>
      <c r="C228" s="304">
        <v>0</v>
      </c>
      <c r="D228" s="304">
        <v>0</v>
      </c>
      <c r="E228" s="304">
        <v>0</v>
      </c>
      <c r="F228" s="304">
        <v>0</v>
      </c>
    </row>
    <row r="229" spans="1:6" ht="15.75" thickBot="1">
      <c r="B229" s="177" t="s">
        <v>62</v>
      </c>
      <c r="C229" s="304">
        <v>0</v>
      </c>
      <c r="D229" s="304">
        <v>0</v>
      </c>
      <c r="E229" s="304">
        <v>0</v>
      </c>
      <c r="F229" s="304">
        <v>0</v>
      </c>
    </row>
    <row r="230" spans="1:6" ht="15.75" thickBot="1">
      <c r="B230" s="173" t="s">
        <v>82</v>
      </c>
      <c r="C230" s="319">
        <f>C231</f>
        <v>1000000</v>
      </c>
      <c r="D230" s="319">
        <f t="shared" ref="D230:F230" si="17">D231</f>
        <v>1000000</v>
      </c>
      <c r="E230" s="319">
        <f t="shared" si="17"/>
        <v>1000000</v>
      </c>
      <c r="F230" s="319">
        <f t="shared" si="17"/>
        <v>1000000</v>
      </c>
    </row>
    <row r="231" spans="1:6" ht="15.75" thickBot="1">
      <c r="B231" s="177" t="s">
        <v>42</v>
      </c>
      <c r="C231" s="304">
        <f>C119</f>
        <v>1000000</v>
      </c>
      <c r="D231" s="304">
        <f t="shared" ref="D231:F231" si="18">D119</f>
        <v>1000000</v>
      </c>
      <c r="E231" s="304">
        <f t="shared" si="18"/>
        <v>1000000</v>
      </c>
      <c r="F231" s="304">
        <f t="shared" si="18"/>
        <v>1000000</v>
      </c>
    </row>
    <row r="232" spans="1:6" ht="15.75" thickBot="1">
      <c r="B232" s="177" t="s">
        <v>81</v>
      </c>
      <c r="C232" s="304">
        <v>0</v>
      </c>
      <c r="D232" s="304">
        <v>0</v>
      </c>
      <c r="E232" s="304">
        <v>0</v>
      </c>
      <c r="F232" s="304">
        <v>0</v>
      </c>
    </row>
    <row r="233" spans="1:6" ht="15.75" thickBot="1">
      <c r="B233" s="341" t="s">
        <v>61</v>
      </c>
      <c r="C233" s="342">
        <v>0</v>
      </c>
      <c r="D233" s="342">
        <v>0</v>
      </c>
      <c r="E233" s="342">
        <v>0</v>
      </c>
      <c r="F233" s="342">
        <v>0</v>
      </c>
    </row>
    <row r="234" spans="1:6" ht="15.75" thickBot="1">
      <c r="B234" s="177" t="s">
        <v>62</v>
      </c>
      <c r="C234" s="304">
        <v>0</v>
      </c>
      <c r="D234" s="304">
        <v>0</v>
      </c>
      <c r="E234" s="304">
        <v>0</v>
      </c>
      <c r="F234" s="304">
        <v>0</v>
      </c>
    </row>
    <row r="235" spans="1:6" ht="15.75" thickBot="1">
      <c r="B235" s="192" t="s">
        <v>83</v>
      </c>
      <c r="C235" s="312">
        <v>0</v>
      </c>
      <c r="D235" s="312">
        <v>0</v>
      </c>
      <c r="E235" s="312">
        <v>0</v>
      </c>
      <c r="F235" s="312">
        <v>0</v>
      </c>
    </row>
    <row r="236" spans="1:6" ht="15.75" thickBot="1">
      <c r="B236" s="211"/>
      <c r="C236" s="321"/>
      <c r="D236" s="321"/>
      <c r="E236" s="321"/>
      <c r="F236" s="321"/>
    </row>
    <row r="237" spans="1:6" ht="15" customHeight="1">
      <c r="A237" s="213" t="s">
        <v>84</v>
      </c>
      <c r="B237" s="214"/>
      <c r="D237" s="1978" t="s">
        <v>88</v>
      </c>
      <c r="E237" s="213" t="s">
        <v>84</v>
      </c>
      <c r="F237" s="214"/>
    </row>
    <row r="238" spans="1:6">
      <c r="A238" s="215" t="s">
        <v>85</v>
      </c>
      <c r="B238" s="216"/>
      <c r="D238" s="1979"/>
      <c r="E238" s="215" t="s">
        <v>85</v>
      </c>
      <c r="F238" s="216"/>
    </row>
    <row r="239" spans="1:6" ht="19.5" customHeight="1" thickBot="1">
      <c r="A239" s="217" t="s">
        <v>86</v>
      </c>
      <c r="B239" s="343"/>
      <c r="D239" s="1980"/>
      <c r="E239" s="217" t="s">
        <v>86</v>
      </c>
      <c r="F239" s="343"/>
    </row>
    <row r="240" spans="1:6" ht="15.75" thickBot="1">
      <c r="A240" s="130"/>
      <c r="B240" s="130"/>
      <c r="C240" s="131"/>
      <c r="D240" s="129"/>
      <c r="E240" s="130"/>
      <c r="F240" s="130"/>
    </row>
    <row r="241" spans="2:6" ht="47.25" customHeight="1" thickBot="1">
      <c r="B241" s="2026" t="s">
        <v>89</v>
      </c>
      <c r="C241" s="2146"/>
      <c r="D241" s="2146"/>
      <c r="E241" s="2146"/>
      <c r="F241" s="2147"/>
    </row>
  </sheetData>
  <mergeCells count="54">
    <mergeCell ref="B179:B180"/>
    <mergeCell ref="B187:F187"/>
    <mergeCell ref="B188:B189"/>
    <mergeCell ref="D237:D239"/>
    <mergeCell ref="B241:F241"/>
    <mergeCell ref="C178:F178"/>
    <mergeCell ref="C127:F127"/>
    <mergeCell ref="B128:B129"/>
    <mergeCell ref="B136:F136"/>
    <mergeCell ref="B137:B138"/>
    <mergeCell ref="C151:F151"/>
    <mergeCell ref="C152:F152"/>
    <mergeCell ref="B153:B154"/>
    <mergeCell ref="B161:F161"/>
    <mergeCell ref="B162:B163"/>
    <mergeCell ref="C175:F175"/>
    <mergeCell ref="C177:F177"/>
    <mergeCell ref="C61:F61"/>
    <mergeCell ref="B62:B63"/>
    <mergeCell ref="C126:F126"/>
    <mergeCell ref="B71:B72"/>
    <mergeCell ref="B96:F96"/>
    <mergeCell ref="B97:F97"/>
    <mergeCell ref="C98:F98"/>
    <mergeCell ref="E99:F99"/>
    <mergeCell ref="C102:F102"/>
    <mergeCell ref="B103:B104"/>
    <mergeCell ref="B111:F111"/>
    <mergeCell ref="B112:B113"/>
    <mergeCell ref="E125:F125"/>
    <mergeCell ref="C100:F100"/>
    <mergeCell ref="C101:F101"/>
    <mergeCell ref="B70:F70"/>
    <mergeCell ref="B33:F33"/>
    <mergeCell ref="B9:F11"/>
    <mergeCell ref="C12:F12"/>
    <mergeCell ref="B13:B14"/>
    <mergeCell ref="C16:F16"/>
    <mergeCell ref="B17:F17"/>
    <mergeCell ref="B20:F20"/>
    <mergeCell ref="B21:F21"/>
    <mergeCell ref="C22:F22"/>
    <mergeCell ref="C23:F23"/>
    <mergeCell ref="C24:F24"/>
    <mergeCell ref="B25:B26"/>
    <mergeCell ref="B34:B35"/>
    <mergeCell ref="C59:F59"/>
    <mergeCell ref="C60:F60"/>
    <mergeCell ref="B8:F8"/>
    <mergeCell ref="A2:F2"/>
    <mergeCell ref="B3:F3"/>
    <mergeCell ref="C5:F5"/>
    <mergeCell ref="C6:F6"/>
    <mergeCell ref="C7:F7"/>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FD375-07AF-4BA4-AA70-A9B89D613607}">
  <dimension ref="A1:J140"/>
  <sheetViews>
    <sheetView zoomScaleNormal="100" workbookViewId="0"/>
  </sheetViews>
  <sheetFormatPr defaultRowHeight="15"/>
  <cols>
    <col min="1" max="1" width="5.85546875" customWidth="1"/>
    <col min="2" max="2" width="28.5703125" customWidth="1"/>
    <col min="3" max="3" width="20.42578125" customWidth="1"/>
    <col min="4" max="4" width="21" customWidth="1"/>
    <col min="5" max="5" width="22.140625" customWidth="1"/>
    <col min="6" max="6" width="26.7109375" customWidth="1"/>
  </cols>
  <sheetData>
    <row r="1" spans="1:10">
      <c r="A1" s="344"/>
      <c r="B1" s="344"/>
      <c r="C1" s="344"/>
      <c r="D1" s="344"/>
      <c r="E1" s="344"/>
      <c r="F1" s="344"/>
      <c r="G1" s="344"/>
      <c r="H1" s="344"/>
      <c r="I1" s="344"/>
      <c r="J1" s="344"/>
    </row>
    <row r="2" spans="1:10" ht="18" customHeight="1">
      <c r="A2" s="2208" t="s">
        <v>0</v>
      </c>
      <c r="B2" s="2208"/>
      <c r="C2" s="2208"/>
      <c r="D2" s="2208"/>
      <c r="E2" s="2208"/>
      <c r="F2" s="2208"/>
      <c r="G2" s="2208"/>
      <c r="H2" s="344"/>
      <c r="I2" s="344"/>
      <c r="J2" s="344"/>
    </row>
    <row r="3" spans="1:10" ht="18" customHeight="1">
      <c r="A3" s="345"/>
      <c r="B3" s="2209" t="s">
        <v>1</v>
      </c>
      <c r="C3" s="2209"/>
      <c r="D3" s="2209"/>
      <c r="E3" s="2209"/>
      <c r="F3" s="2209"/>
      <c r="G3" s="345"/>
      <c r="H3" s="344"/>
      <c r="I3" s="344"/>
      <c r="J3" s="344"/>
    </row>
    <row r="4" spans="1:10" ht="15" customHeight="1" thickBot="1">
      <c r="A4" s="344"/>
      <c r="B4" s="344"/>
      <c r="C4" s="344"/>
      <c r="D4" s="344"/>
      <c r="E4" s="344"/>
      <c r="F4" s="344"/>
      <c r="G4" s="344"/>
      <c r="H4" s="344"/>
      <c r="I4" s="344"/>
      <c r="J4" s="344"/>
    </row>
    <row r="5" spans="1:10" ht="15.75" thickBot="1">
      <c r="A5" s="344"/>
      <c r="B5" s="398" t="s">
        <v>2</v>
      </c>
      <c r="C5" s="2210" t="s">
        <v>319</v>
      </c>
      <c r="D5" s="2211"/>
      <c r="E5" s="2211"/>
      <c r="F5" s="2212"/>
      <c r="G5" s="344"/>
      <c r="H5" s="344"/>
      <c r="I5" s="344"/>
      <c r="J5" s="344"/>
    </row>
    <row r="6" spans="1:10" ht="15" customHeight="1" thickBot="1">
      <c r="A6" s="344"/>
      <c r="B6" s="399" t="s">
        <v>4</v>
      </c>
      <c r="C6" s="2213">
        <v>1150</v>
      </c>
      <c r="D6" s="2214"/>
      <c r="E6" s="2214"/>
      <c r="F6" s="2215"/>
      <c r="G6" s="344"/>
      <c r="H6" s="344"/>
      <c r="I6" s="344"/>
      <c r="J6" s="344"/>
    </row>
    <row r="7" spans="1:10" ht="15.75" thickBot="1">
      <c r="A7" s="344"/>
      <c r="B7" s="399" t="s">
        <v>6</v>
      </c>
      <c r="C7" s="2216" t="s">
        <v>7</v>
      </c>
      <c r="D7" s="2217"/>
      <c r="E7" s="2217"/>
      <c r="F7" s="2218"/>
      <c r="G7" s="344"/>
      <c r="H7" s="344"/>
      <c r="I7" s="344"/>
      <c r="J7" s="344"/>
    </row>
    <row r="8" spans="1:10" ht="15.75" thickBot="1">
      <c r="A8" s="344"/>
      <c r="B8" s="2205" t="s">
        <v>8</v>
      </c>
      <c r="C8" s="2206"/>
      <c r="D8" s="2206"/>
      <c r="E8" s="2206"/>
      <c r="F8" s="2207"/>
      <c r="G8" s="344"/>
      <c r="H8" s="344"/>
      <c r="I8" s="344"/>
      <c r="J8" s="344"/>
    </row>
    <row r="9" spans="1:10" ht="15.75" customHeight="1">
      <c r="A9" s="344"/>
      <c r="B9" s="2180" t="s">
        <v>320</v>
      </c>
      <c r="C9" s="2181"/>
      <c r="D9" s="2181"/>
      <c r="E9" s="2181"/>
      <c r="F9" s="2182"/>
      <c r="G9" s="344"/>
      <c r="H9" s="344"/>
      <c r="I9" s="344"/>
      <c r="J9" s="344"/>
    </row>
    <row r="10" spans="1:10" ht="36.75" customHeight="1">
      <c r="A10" s="344"/>
      <c r="B10" s="2183"/>
      <c r="C10" s="2184"/>
      <c r="D10" s="2184"/>
      <c r="E10" s="2184"/>
      <c r="F10" s="2185"/>
      <c r="G10" s="344"/>
      <c r="H10" s="344"/>
      <c r="I10" s="344"/>
      <c r="J10" s="344"/>
    </row>
    <row r="11" spans="1:10" ht="15.75" thickBot="1">
      <c r="A11" s="344"/>
      <c r="B11" s="2186"/>
      <c r="C11" s="2187"/>
      <c r="D11" s="2187"/>
      <c r="E11" s="2187"/>
      <c r="F11" s="2188"/>
      <c r="G11" s="344"/>
      <c r="H11" s="344"/>
      <c r="I11" s="344"/>
      <c r="J11" s="344"/>
    </row>
    <row r="12" spans="1:10" ht="117.75" customHeight="1" thickBot="1">
      <c r="A12" s="344"/>
      <c r="B12" s="400" t="s">
        <v>10</v>
      </c>
      <c r="C12" s="2189" t="s">
        <v>321</v>
      </c>
      <c r="D12" s="2190"/>
      <c r="E12" s="2190"/>
      <c r="F12" s="2191"/>
      <c r="G12" s="344"/>
      <c r="H12" s="344"/>
      <c r="I12" s="344"/>
      <c r="J12" s="344"/>
    </row>
    <row r="13" spans="1:10" ht="23.25" customHeight="1">
      <c r="A13" s="344"/>
      <c r="B13" s="2166" t="s">
        <v>12</v>
      </c>
      <c r="C13" s="346">
        <v>2025</v>
      </c>
      <c r="D13" s="346">
        <v>2026</v>
      </c>
      <c r="E13" s="346">
        <v>2027</v>
      </c>
      <c r="F13" s="401">
        <v>2028</v>
      </c>
      <c r="G13" s="344"/>
      <c r="H13" s="344"/>
      <c r="I13" s="344"/>
      <c r="J13" s="344"/>
    </row>
    <row r="14" spans="1:10" ht="15.75" thickBot="1">
      <c r="A14" s="344"/>
      <c r="B14" s="2167"/>
      <c r="C14" s="347" t="s">
        <v>13</v>
      </c>
      <c r="D14" s="347" t="s">
        <v>14</v>
      </c>
      <c r="E14" s="347" t="s">
        <v>14</v>
      </c>
      <c r="F14" s="402" t="s">
        <v>14</v>
      </c>
      <c r="G14" s="344"/>
      <c r="H14" s="344"/>
      <c r="I14" s="344"/>
      <c r="J14" s="344"/>
    </row>
    <row r="15" spans="1:10" ht="21" customHeight="1" thickBot="1">
      <c r="A15" s="344"/>
      <c r="B15" s="403" t="s">
        <v>322</v>
      </c>
      <c r="C15" s="348">
        <v>0.87</v>
      </c>
      <c r="D15" s="348">
        <v>1</v>
      </c>
      <c r="E15" s="348">
        <v>1</v>
      </c>
      <c r="F15" s="404">
        <v>1</v>
      </c>
      <c r="G15" s="344"/>
      <c r="H15" s="349"/>
      <c r="I15" s="344"/>
      <c r="J15" s="344"/>
    </row>
    <row r="16" spans="1:10" ht="50.25" customHeight="1" thickBot="1">
      <c r="A16" s="344"/>
      <c r="B16" s="405" t="s">
        <v>24</v>
      </c>
      <c r="C16" s="2192" t="s">
        <v>323</v>
      </c>
      <c r="D16" s="2193"/>
      <c r="E16" s="2193"/>
      <c r="F16" s="2194"/>
      <c r="G16" s="344"/>
      <c r="H16" s="344"/>
      <c r="I16" s="344"/>
      <c r="J16" s="344"/>
    </row>
    <row r="17" spans="1:10" ht="23.25" customHeight="1" thickBot="1">
      <c r="A17" s="344"/>
      <c r="B17" s="2195" t="s">
        <v>100</v>
      </c>
      <c r="C17" s="2161"/>
      <c r="D17" s="2161"/>
      <c r="E17" s="2161"/>
      <c r="F17" s="2162"/>
      <c r="G17" s="344"/>
      <c r="H17" s="344"/>
      <c r="I17" s="344"/>
      <c r="J17" s="344"/>
    </row>
    <row r="18" spans="1:10" ht="36.75" customHeight="1" thickBot="1">
      <c r="A18" s="344"/>
      <c r="B18" s="406" t="s">
        <v>3247</v>
      </c>
      <c r="C18" s="350">
        <v>0.8125</v>
      </c>
      <c r="D18" s="351">
        <v>1</v>
      </c>
      <c r="E18" s="351">
        <v>1</v>
      </c>
      <c r="F18" s="407">
        <v>1</v>
      </c>
      <c r="G18" s="344"/>
      <c r="H18" s="344"/>
      <c r="I18" s="344"/>
      <c r="J18" s="344"/>
    </row>
    <row r="19" spans="1:10" ht="44.25" customHeight="1" thickBot="1">
      <c r="A19" s="344"/>
      <c r="B19" s="406" t="s">
        <v>3248</v>
      </c>
      <c r="C19" s="352">
        <v>0.94799999999999995</v>
      </c>
      <c r="D19" s="353">
        <v>1</v>
      </c>
      <c r="E19" s="353">
        <v>1</v>
      </c>
      <c r="F19" s="408">
        <v>1</v>
      </c>
      <c r="G19" s="344"/>
      <c r="H19" s="344"/>
      <c r="I19" s="344"/>
      <c r="J19" s="344"/>
    </row>
    <row r="20" spans="1:10" ht="15.75" thickBot="1">
      <c r="A20" s="344"/>
      <c r="B20" s="2196" t="s">
        <v>106</v>
      </c>
      <c r="C20" s="2197"/>
      <c r="D20" s="2197"/>
      <c r="E20" s="2197"/>
      <c r="F20" s="2198"/>
      <c r="G20" s="344"/>
      <c r="H20" s="344"/>
      <c r="I20" s="344"/>
      <c r="J20" s="344"/>
    </row>
    <row r="21" spans="1:10" ht="15" customHeight="1" thickBot="1">
      <c r="A21" s="344"/>
      <c r="B21" s="2173" t="s">
        <v>26</v>
      </c>
      <c r="C21" s="2174"/>
      <c r="D21" s="2174"/>
      <c r="E21" s="2174"/>
      <c r="F21" s="2175"/>
      <c r="G21" s="344"/>
      <c r="H21" s="344"/>
      <c r="I21" s="344"/>
      <c r="J21" s="344"/>
    </row>
    <row r="22" spans="1:10" ht="30" customHeight="1" thickBot="1">
      <c r="A22" s="344"/>
      <c r="B22" s="409" t="s">
        <v>27</v>
      </c>
      <c r="C22" s="2199" t="s">
        <v>324</v>
      </c>
      <c r="D22" s="2200"/>
      <c r="E22" s="2200"/>
      <c r="F22" s="2201"/>
      <c r="G22" s="344"/>
      <c r="H22" s="344"/>
      <c r="I22" s="344"/>
      <c r="J22" s="344"/>
    </row>
    <row r="23" spans="1:10" ht="33.75" customHeight="1" thickBot="1">
      <c r="A23" s="344"/>
      <c r="B23" s="410" t="s">
        <v>29</v>
      </c>
      <c r="C23" s="2202" t="s">
        <v>325</v>
      </c>
      <c r="D23" s="2203"/>
      <c r="E23" s="2203"/>
      <c r="F23" s="2204"/>
      <c r="G23" s="344"/>
      <c r="H23" s="344"/>
      <c r="I23" s="344"/>
      <c r="J23" s="344"/>
    </row>
    <row r="24" spans="1:10" ht="15.75" thickBot="1">
      <c r="A24" s="344"/>
      <c r="B24" s="410" t="s">
        <v>31</v>
      </c>
      <c r="C24" s="2163" t="s">
        <v>326</v>
      </c>
      <c r="D24" s="2164"/>
      <c r="E24" s="2164"/>
      <c r="F24" s="2165"/>
      <c r="G24" s="344"/>
      <c r="H24" s="344"/>
      <c r="I24" s="344"/>
      <c r="J24" s="344"/>
    </row>
    <row r="25" spans="1:10" ht="12.75" customHeight="1">
      <c r="A25" s="344"/>
      <c r="B25" s="2166"/>
      <c r="C25" s="346">
        <v>2025</v>
      </c>
      <c r="D25" s="346">
        <v>2026</v>
      </c>
      <c r="E25" s="346">
        <v>2027</v>
      </c>
      <c r="F25" s="401">
        <v>2028</v>
      </c>
      <c r="G25" s="344"/>
      <c r="H25" s="344"/>
      <c r="I25" s="344"/>
      <c r="J25" s="344"/>
    </row>
    <row r="26" spans="1:10" ht="9" customHeight="1" thickBot="1">
      <c r="A26" s="344"/>
      <c r="B26" s="2167"/>
      <c r="C26" s="355" t="s">
        <v>13</v>
      </c>
      <c r="D26" s="355" t="s">
        <v>14</v>
      </c>
      <c r="E26" s="355" t="s">
        <v>14</v>
      </c>
      <c r="F26" s="411" t="s">
        <v>14</v>
      </c>
      <c r="G26" s="344"/>
      <c r="H26" s="344"/>
      <c r="I26" s="344"/>
      <c r="J26" s="344"/>
    </row>
    <row r="27" spans="1:10" ht="15" customHeight="1" thickBot="1">
      <c r="A27" s="344"/>
      <c r="B27" s="410" t="s">
        <v>33</v>
      </c>
      <c r="C27" s="356">
        <v>81257</v>
      </c>
      <c r="D27" s="356">
        <v>85000</v>
      </c>
      <c r="E27" s="356">
        <v>85000</v>
      </c>
      <c r="F27" s="412">
        <v>85000</v>
      </c>
      <c r="G27" s="344"/>
      <c r="H27" s="344"/>
      <c r="I27" s="344"/>
      <c r="J27" s="344"/>
    </row>
    <row r="28" spans="1:10" ht="15.75" thickBot="1">
      <c r="A28" s="344"/>
      <c r="B28" s="410" t="s">
        <v>214</v>
      </c>
      <c r="C28" s="357">
        <f>C29*C27</f>
        <v>115840999.99999996</v>
      </c>
      <c r="D28" s="357">
        <f t="shared" ref="D28:F28" si="0">D29*D27</f>
        <v>252641000.00000006</v>
      </c>
      <c r="E28" s="357">
        <f t="shared" si="0"/>
        <v>253091999.99999997</v>
      </c>
      <c r="F28" s="357">
        <f t="shared" si="0"/>
        <v>254138999.99999967</v>
      </c>
      <c r="G28" s="344"/>
      <c r="H28" s="344"/>
      <c r="I28" s="344"/>
      <c r="J28" s="344"/>
    </row>
    <row r="29" spans="1:10" ht="15.75" thickBot="1">
      <c r="A29" s="344"/>
      <c r="B29" s="410" t="s">
        <v>215</v>
      </c>
      <c r="C29" s="358">
        <v>1425.6125626099899</v>
      </c>
      <c r="D29" s="358">
        <v>2972.2470588235301</v>
      </c>
      <c r="E29" s="358">
        <v>2977.5529411764701</v>
      </c>
      <c r="F29" s="413">
        <v>2989.8705882352901</v>
      </c>
      <c r="G29" s="344"/>
      <c r="H29" s="344"/>
      <c r="I29" s="344"/>
      <c r="J29" s="344"/>
    </row>
    <row r="30" spans="1:10" ht="15.75" thickBot="1">
      <c r="A30" s="344"/>
      <c r="B30" s="410" t="s">
        <v>37</v>
      </c>
      <c r="C30" s="359" t="s">
        <v>110</v>
      </c>
      <c r="D30" s="360">
        <v>4.6063723740723983E-2</v>
      </c>
      <c r="E30" s="360">
        <v>0</v>
      </c>
      <c r="F30" s="414">
        <v>0</v>
      </c>
      <c r="G30" s="344"/>
      <c r="H30" s="344"/>
      <c r="I30" s="344"/>
      <c r="J30" s="344"/>
    </row>
    <row r="31" spans="1:10" ht="15.75" thickBot="1">
      <c r="A31" s="344"/>
      <c r="B31" s="410" t="s">
        <v>38</v>
      </c>
      <c r="C31" s="359" t="s">
        <v>110</v>
      </c>
      <c r="D31" s="360">
        <v>1.1809290320352899</v>
      </c>
      <c r="E31" s="360">
        <v>1.785141762421727E-3</v>
      </c>
      <c r="F31" s="414">
        <v>4.1368356170878862E-3</v>
      </c>
      <c r="G31" s="344"/>
      <c r="H31" s="344"/>
      <c r="I31" s="344"/>
      <c r="J31" s="344"/>
    </row>
    <row r="32" spans="1:10" ht="15.75" thickBot="1">
      <c r="A32" s="344"/>
      <c r="B32" s="410" t="s">
        <v>39</v>
      </c>
      <c r="C32" s="359" t="s">
        <v>110</v>
      </c>
      <c r="D32" s="303">
        <v>1.0848911806599006</v>
      </c>
      <c r="E32" s="303">
        <v>1.785141762421727E-3</v>
      </c>
      <c r="F32" s="415">
        <v>4.1368356170878862E-3</v>
      </c>
      <c r="G32" s="344"/>
      <c r="H32" s="344"/>
      <c r="I32" s="344"/>
      <c r="J32" s="344"/>
    </row>
    <row r="33" spans="1:10" ht="15.75" customHeight="1" thickBot="1">
      <c r="A33" s="344"/>
      <c r="B33" s="2168" t="s">
        <v>327</v>
      </c>
      <c r="C33" s="2169"/>
      <c r="D33" s="2169"/>
      <c r="E33" s="2169"/>
      <c r="F33" s="2170"/>
      <c r="G33" s="344"/>
      <c r="H33" s="344"/>
      <c r="I33" s="344"/>
      <c r="J33" s="344"/>
    </row>
    <row r="34" spans="1:10" ht="12.75" customHeight="1">
      <c r="A34" s="344"/>
      <c r="B34" s="2166"/>
      <c r="C34" s="346">
        <v>2025</v>
      </c>
      <c r="D34" s="346">
        <v>2026</v>
      </c>
      <c r="E34" s="346">
        <v>2027</v>
      </c>
      <c r="F34" s="401">
        <v>2028</v>
      </c>
      <c r="G34" s="344"/>
      <c r="H34" s="344"/>
      <c r="I34" s="344"/>
      <c r="J34" s="344"/>
    </row>
    <row r="35" spans="1:10" ht="9" customHeight="1" thickBot="1">
      <c r="A35" s="344"/>
      <c r="B35" s="2167"/>
      <c r="C35" s="355" t="s">
        <v>13</v>
      </c>
      <c r="D35" s="355" t="s">
        <v>14</v>
      </c>
      <c r="E35" s="355" t="s">
        <v>14</v>
      </c>
      <c r="F35" s="411" t="s">
        <v>14</v>
      </c>
      <c r="G35" s="344"/>
      <c r="H35" s="344"/>
      <c r="I35" s="344"/>
      <c r="J35" s="344"/>
    </row>
    <row r="36" spans="1:10" ht="15" customHeight="1" thickBot="1">
      <c r="A36" s="344"/>
      <c r="B36" s="436" t="s">
        <v>41</v>
      </c>
      <c r="C36" s="361">
        <f>C37</f>
        <v>82534000</v>
      </c>
      <c r="D36" s="361">
        <f t="shared" ref="D36:F36" si="1">D37</f>
        <v>164234000</v>
      </c>
      <c r="E36" s="361">
        <f t="shared" si="1"/>
        <v>164685000</v>
      </c>
      <c r="F36" s="361">
        <f t="shared" si="1"/>
        <v>165732000</v>
      </c>
      <c r="G36" s="344"/>
      <c r="H36" s="344"/>
      <c r="I36" s="344"/>
      <c r="J36" s="344"/>
    </row>
    <row r="37" spans="1:10" ht="15" customHeight="1" thickBot="1">
      <c r="A37" s="344"/>
      <c r="B37" s="418" t="s">
        <v>42</v>
      </c>
      <c r="C37" s="362">
        <v>82534000</v>
      </c>
      <c r="D37" s="362">
        <v>164234000</v>
      </c>
      <c r="E37" s="362">
        <v>164685000</v>
      </c>
      <c r="F37" s="419">
        <v>165732000</v>
      </c>
      <c r="G37" s="344"/>
      <c r="H37" s="344"/>
      <c r="I37" s="344"/>
      <c r="J37" s="344"/>
    </row>
    <row r="38" spans="1:10" ht="15" customHeight="1" thickBot="1">
      <c r="A38" s="344"/>
      <c r="B38" s="418" t="s">
        <v>43</v>
      </c>
      <c r="C38" s="363"/>
      <c r="D38" s="363"/>
      <c r="E38" s="363"/>
      <c r="F38" s="420"/>
      <c r="G38" s="344"/>
      <c r="H38" s="344"/>
      <c r="I38" s="344"/>
      <c r="J38" s="344"/>
    </row>
    <row r="39" spans="1:10" ht="24.75" thickBot="1">
      <c r="A39" s="344"/>
      <c r="B39" s="416" t="s">
        <v>79</v>
      </c>
      <c r="C39" s="361">
        <f>C40</f>
        <v>5307000</v>
      </c>
      <c r="D39" s="361">
        <f t="shared" ref="D39:F39" si="2">D40</f>
        <v>31407000</v>
      </c>
      <c r="E39" s="361">
        <f t="shared" si="2"/>
        <v>31407000</v>
      </c>
      <c r="F39" s="361">
        <f t="shared" si="2"/>
        <v>31407000</v>
      </c>
      <c r="G39" s="344"/>
      <c r="H39" s="344"/>
      <c r="I39" s="344"/>
      <c r="J39" s="344"/>
    </row>
    <row r="40" spans="1:10" ht="15" customHeight="1" thickBot="1">
      <c r="A40" s="344"/>
      <c r="B40" s="418" t="s">
        <v>42</v>
      </c>
      <c r="C40" s="362">
        <v>5307000</v>
      </c>
      <c r="D40" s="362">
        <v>31407000</v>
      </c>
      <c r="E40" s="362">
        <v>31407000</v>
      </c>
      <c r="F40" s="419">
        <v>31407000</v>
      </c>
      <c r="G40" s="364"/>
      <c r="H40" s="344"/>
      <c r="I40" s="344"/>
      <c r="J40" s="344"/>
    </row>
    <row r="41" spans="1:10" ht="15" customHeight="1" thickBot="1">
      <c r="A41" s="344"/>
      <c r="B41" s="418" t="s">
        <v>43</v>
      </c>
      <c r="C41" s="363"/>
      <c r="D41" s="365"/>
      <c r="E41" s="365"/>
      <c r="F41" s="421"/>
      <c r="G41" s="344"/>
      <c r="H41" s="344"/>
      <c r="I41" s="344"/>
      <c r="J41" s="344"/>
    </row>
    <row r="42" spans="1:10" ht="15.75" thickBot="1">
      <c r="A42" s="344"/>
      <c r="B42" s="416" t="s">
        <v>45</v>
      </c>
      <c r="C42" s="361">
        <f>C43</f>
        <v>28000000</v>
      </c>
      <c r="D42" s="361">
        <f t="shared" ref="D42:F42" si="3">D43</f>
        <v>57000000</v>
      </c>
      <c r="E42" s="361">
        <f t="shared" si="3"/>
        <v>57000000</v>
      </c>
      <c r="F42" s="361">
        <f t="shared" si="3"/>
        <v>57000000</v>
      </c>
      <c r="G42" s="344"/>
      <c r="H42" s="344"/>
      <c r="I42" s="344"/>
      <c r="J42" s="344"/>
    </row>
    <row r="43" spans="1:10" ht="15" customHeight="1" thickBot="1">
      <c r="A43" s="344"/>
      <c r="B43" s="418" t="s">
        <v>42</v>
      </c>
      <c r="C43" s="361">
        <v>28000000</v>
      </c>
      <c r="D43" s="361">
        <v>57000000</v>
      </c>
      <c r="E43" s="361">
        <v>57000000</v>
      </c>
      <c r="F43" s="361">
        <v>57000000</v>
      </c>
      <c r="G43" s="344"/>
      <c r="H43" s="344"/>
      <c r="I43" s="344"/>
      <c r="J43" s="344"/>
    </row>
    <row r="44" spans="1:10" ht="15" customHeight="1" thickBot="1">
      <c r="A44" s="344"/>
      <c r="B44" s="418" t="s">
        <v>43</v>
      </c>
      <c r="C44" s="363"/>
      <c r="D44" s="365"/>
      <c r="E44" s="365"/>
      <c r="F44" s="421"/>
      <c r="G44" s="344"/>
      <c r="H44" s="344"/>
      <c r="I44" s="344"/>
      <c r="J44" s="344"/>
    </row>
    <row r="45" spans="1:10" ht="15" customHeight="1" thickBot="1">
      <c r="A45" s="344"/>
      <c r="B45" s="422" t="s">
        <v>64</v>
      </c>
      <c r="C45" s="362">
        <f>C42+C39+C36</f>
        <v>115841000</v>
      </c>
      <c r="D45" s="362">
        <f t="shared" ref="D45:F45" si="4">D42+D39+D36</f>
        <v>252641000</v>
      </c>
      <c r="E45" s="362">
        <f t="shared" si="4"/>
        <v>253092000</v>
      </c>
      <c r="F45" s="362">
        <f t="shared" si="4"/>
        <v>254139000</v>
      </c>
      <c r="G45" s="364"/>
      <c r="H45" s="344"/>
      <c r="I45" s="344"/>
      <c r="J45" s="344"/>
    </row>
    <row r="46" spans="1:10" ht="15" customHeight="1" thickBot="1">
      <c r="A46" s="344"/>
      <c r="B46" s="423" t="s">
        <v>83</v>
      </c>
      <c r="C46" s="366">
        <v>0</v>
      </c>
      <c r="D46" s="366">
        <v>0</v>
      </c>
      <c r="E46" s="366">
        <v>0</v>
      </c>
      <c r="F46" s="424">
        <v>0</v>
      </c>
      <c r="G46" s="344"/>
      <c r="H46" s="344"/>
      <c r="I46" s="344"/>
      <c r="J46" s="344"/>
    </row>
    <row r="47" spans="1:10" ht="15" customHeight="1" thickBot="1">
      <c r="A47" s="344"/>
      <c r="B47" s="2173" t="s">
        <v>112</v>
      </c>
      <c r="C47" s="2174"/>
      <c r="D47" s="2174"/>
      <c r="E47" s="2174"/>
      <c r="F47" s="2175"/>
      <c r="G47" s="344"/>
      <c r="H47" s="344"/>
      <c r="I47" s="344"/>
      <c r="J47" s="344"/>
    </row>
    <row r="48" spans="1:10" ht="15" customHeight="1" thickBot="1">
      <c r="A48" s="344"/>
      <c r="B48" s="2173" t="s">
        <v>113</v>
      </c>
      <c r="C48" s="2174"/>
      <c r="D48" s="2174"/>
      <c r="E48" s="2174"/>
      <c r="F48" s="2175"/>
      <c r="G48" s="344"/>
      <c r="H48" s="344"/>
      <c r="I48" s="344"/>
      <c r="J48" s="344"/>
    </row>
    <row r="49" spans="1:10" ht="15" customHeight="1" thickBot="1">
      <c r="A49" s="344"/>
      <c r="B49" s="409" t="s">
        <v>328</v>
      </c>
      <c r="C49" s="2171" t="s">
        <v>329</v>
      </c>
      <c r="D49" s="2176"/>
      <c r="E49" s="2176"/>
      <c r="F49" s="2172"/>
      <c r="G49" s="344"/>
      <c r="H49" s="344"/>
      <c r="I49" s="344"/>
      <c r="J49" s="344"/>
    </row>
    <row r="50" spans="1:10" ht="35.25" customHeight="1" thickBot="1">
      <c r="A50" s="344"/>
      <c r="B50" s="409" t="s">
        <v>116</v>
      </c>
      <c r="C50" s="354" t="s">
        <v>330</v>
      </c>
      <c r="D50" s="367" t="s">
        <v>55</v>
      </c>
      <c r="E50" s="2171" t="s">
        <v>331</v>
      </c>
      <c r="F50" s="2172"/>
      <c r="G50" s="344"/>
      <c r="H50" s="344"/>
      <c r="I50" s="344"/>
      <c r="J50" s="344"/>
    </row>
    <row r="51" spans="1:10" ht="15" customHeight="1" thickBot="1">
      <c r="A51" s="344"/>
      <c r="B51" s="425"/>
      <c r="C51" s="2171"/>
      <c r="D51" s="2176"/>
      <c r="E51" s="2176"/>
      <c r="F51" s="2172"/>
      <c r="G51" s="344"/>
      <c r="H51" s="344"/>
      <c r="I51" s="344"/>
      <c r="J51" s="344"/>
    </row>
    <row r="52" spans="1:10" ht="27" customHeight="1" thickBot="1">
      <c r="A52" s="344"/>
      <c r="B52" s="410" t="s">
        <v>29</v>
      </c>
      <c r="C52" s="2177" t="s">
        <v>3249</v>
      </c>
      <c r="D52" s="2178"/>
      <c r="E52" s="2178"/>
      <c r="F52" s="2179"/>
      <c r="G52" s="344"/>
      <c r="H52" s="344"/>
      <c r="I52" s="344"/>
      <c r="J52" s="344"/>
    </row>
    <row r="53" spans="1:10" ht="15.75" thickBot="1">
      <c r="A53" s="344"/>
      <c r="B53" s="410" t="s">
        <v>31</v>
      </c>
      <c r="C53" s="2163" t="s">
        <v>312</v>
      </c>
      <c r="D53" s="2164"/>
      <c r="E53" s="2164"/>
      <c r="F53" s="2165"/>
      <c r="G53" s="344"/>
      <c r="H53" s="344"/>
      <c r="I53" s="344"/>
      <c r="J53" s="344"/>
    </row>
    <row r="54" spans="1:10" ht="12.75" customHeight="1">
      <c r="A54" s="344"/>
      <c r="B54" s="2166"/>
      <c r="C54" s="346">
        <v>2025</v>
      </c>
      <c r="D54" s="346">
        <v>2026</v>
      </c>
      <c r="E54" s="346">
        <v>2027</v>
      </c>
      <c r="F54" s="401">
        <v>2028</v>
      </c>
      <c r="G54" s="344"/>
      <c r="H54" s="344"/>
      <c r="I54" s="344"/>
      <c r="J54" s="344"/>
    </row>
    <row r="55" spans="1:10" ht="9" customHeight="1" thickBot="1">
      <c r="A55" s="344"/>
      <c r="B55" s="2167"/>
      <c r="C55" s="355" t="s">
        <v>13</v>
      </c>
      <c r="D55" s="355" t="s">
        <v>14</v>
      </c>
      <c r="E55" s="355" t="s">
        <v>14</v>
      </c>
      <c r="F55" s="411" t="s">
        <v>14</v>
      </c>
      <c r="G55" s="344"/>
      <c r="H55" s="344"/>
      <c r="I55" s="344"/>
      <c r="J55" s="344"/>
    </row>
    <row r="56" spans="1:10" ht="15" customHeight="1" thickBot="1">
      <c r="A56" s="344"/>
      <c r="B56" s="410" t="s">
        <v>33</v>
      </c>
      <c r="C56" s="359">
        <v>73</v>
      </c>
      <c r="D56" s="368">
        <v>70</v>
      </c>
      <c r="E56" s="359">
        <v>70</v>
      </c>
      <c r="F56" s="426">
        <v>70</v>
      </c>
      <c r="G56" s="344"/>
      <c r="H56" s="344"/>
      <c r="I56" s="344"/>
      <c r="J56" s="344"/>
    </row>
    <row r="57" spans="1:10" ht="15.75" thickBot="1">
      <c r="A57" s="344"/>
      <c r="B57" s="410" t="s">
        <v>214</v>
      </c>
      <c r="C57" s="369">
        <f>C58*C56</f>
        <v>2999999.9999999995</v>
      </c>
      <c r="D57" s="369">
        <f t="shared" ref="D57" si="5">D58*D56</f>
        <v>30000000.00000003</v>
      </c>
      <c r="E57" s="369">
        <v>4000000</v>
      </c>
      <c r="F57" s="369">
        <v>4000000</v>
      </c>
      <c r="G57" s="344"/>
      <c r="H57" s="344"/>
      <c r="I57" s="344"/>
      <c r="J57" s="344"/>
    </row>
    <row r="58" spans="1:10" ht="15.75" thickBot="1">
      <c r="A58" s="344"/>
      <c r="B58" s="410" t="s">
        <v>215</v>
      </c>
      <c r="C58" s="370">
        <v>41095.890410958898</v>
      </c>
      <c r="D58" s="370">
        <v>428571.42857142899</v>
      </c>
      <c r="E58" s="370">
        <f>E57/E56</f>
        <v>57142.857142857145</v>
      </c>
      <c r="F58" s="370">
        <f>F57/F56</f>
        <v>57142.857142857145</v>
      </c>
      <c r="G58" s="344"/>
      <c r="H58" s="344"/>
      <c r="I58" s="344"/>
      <c r="J58" s="344"/>
    </row>
    <row r="59" spans="1:10" ht="15.75" thickBot="1">
      <c r="A59" s="344"/>
      <c r="B59" s="410" t="s">
        <v>37</v>
      </c>
      <c r="C59" s="359" t="s">
        <v>110</v>
      </c>
      <c r="D59" s="360">
        <v>-4.1095890410958957E-2</v>
      </c>
      <c r="E59" s="360">
        <v>0</v>
      </c>
      <c r="F59" s="414">
        <v>0</v>
      </c>
      <c r="G59" s="344"/>
      <c r="H59" s="344"/>
      <c r="I59" s="344"/>
      <c r="J59" s="344"/>
    </row>
    <row r="60" spans="1:10" ht="15.75" thickBot="1">
      <c r="A60" s="344"/>
      <c r="B60" s="410" t="s">
        <v>38</v>
      </c>
      <c r="C60" s="359" t="s">
        <v>110</v>
      </c>
      <c r="D60" s="360">
        <v>9</v>
      </c>
      <c r="E60" s="360">
        <v>0</v>
      </c>
      <c r="F60" s="414">
        <v>0</v>
      </c>
      <c r="G60" s="344"/>
      <c r="H60" s="344"/>
      <c r="I60" s="344"/>
      <c r="J60" s="344"/>
    </row>
    <row r="61" spans="1:10" ht="15.75" thickBot="1">
      <c r="A61" s="344"/>
      <c r="B61" s="410" t="s">
        <v>39</v>
      </c>
      <c r="C61" s="359" t="s">
        <v>110</v>
      </c>
      <c r="D61" s="360">
        <v>9.4285714285714288</v>
      </c>
      <c r="E61" s="360">
        <v>0</v>
      </c>
      <c r="F61" s="414">
        <v>0</v>
      </c>
      <c r="G61" s="344"/>
      <c r="H61" s="344"/>
      <c r="I61" s="344"/>
      <c r="J61" s="344"/>
    </row>
    <row r="62" spans="1:10" ht="15.75" customHeight="1" thickBot="1">
      <c r="A62" s="344"/>
      <c r="B62" s="2168" t="s">
        <v>332</v>
      </c>
      <c r="C62" s="2169"/>
      <c r="D62" s="2169"/>
      <c r="E62" s="2169"/>
      <c r="F62" s="2170"/>
      <c r="G62" s="344"/>
      <c r="H62" s="344"/>
      <c r="I62" s="344"/>
      <c r="J62" s="344"/>
    </row>
    <row r="63" spans="1:10" ht="12.75" customHeight="1">
      <c r="A63" s="344"/>
      <c r="B63" s="2166"/>
      <c r="C63" s="346">
        <v>2025</v>
      </c>
      <c r="D63" s="346">
        <v>2026</v>
      </c>
      <c r="E63" s="346">
        <v>2027</v>
      </c>
      <c r="F63" s="401">
        <v>2028</v>
      </c>
      <c r="G63" s="344"/>
      <c r="H63" s="344"/>
      <c r="I63" s="344"/>
      <c r="J63" s="344"/>
    </row>
    <row r="64" spans="1:10" ht="9" customHeight="1" thickBot="1">
      <c r="A64" s="344"/>
      <c r="B64" s="2167"/>
      <c r="C64" s="355" t="s">
        <v>13</v>
      </c>
      <c r="D64" s="355" t="s">
        <v>14</v>
      </c>
      <c r="E64" s="355" t="s">
        <v>14</v>
      </c>
      <c r="F64" s="411" t="s">
        <v>14</v>
      </c>
      <c r="G64" s="344"/>
      <c r="H64" s="344"/>
      <c r="I64" s="344"/>
      <c r="J64" s="344"/>
    </row>
    <row r="65" spans="1:10" ht="15.75" thickBot="1">
      <c r="A65" s="344"/>
      <c r="B65" s="416" t="s">
        <v>59</v>
      </c>
      <c r="C65" s="365">
        <v>0</v>
      </c>
      <c r="D65" s="365">
        <v>0</v>
      </c>
      <c r="E65" s="365">
        <v>0</v>
      </c>
      <c r="F65" s="421">
        <v>0</v>
      </c>
      <c r="G65" s="344"/>
      <c r="H65" s="344"/>
      <c r="I65" s="344"/>
      <c r="J65" s="344"/>
    </row>
    <row r="66" spans="1:10" ht="15" customHeight="1" thickBot="1">
      <c r="A66" s="344"/>
      <c r="B66" s="418" t="s">
        <v>42</v>
      </c>
      <c r="C66" s="365"/>
      <c r="D66" s="365"/>
      <c r="E66" s="365"/>
      <c r="F66" s="421"/>
      <c r="G66" s="344"/>
      <c r="H66" s="344"/>
      <c r="I66" s="344"/>
      <c r="J66" s="344"/>
    </row>
    <row r="67" spans="1:10" ht="15" customHeight="1" thickBot="1">
      <c r="A67" s="344"/>
      <c r="B67" s="418" t="s">
        <v>60</v>
      </c>
      <c r="C67" s="365"/>
      <c r="D67" s="365"/>
      <c r="E67" s="365"/>
      <c r="F67" s="421"/>
      <c r="G67" s="344"/>
      <c r="H67" s="344"/>
      <c r="I67" s="344"/>
      <c r="J67" s="344"/>
    </row>
    <row r="68" spans="1:10" ht="15" customHeight="1" thickBot="1">
      <c r="A68" s="344"/>
      <c r="B68" s="418" t="s">
        <v>61</v>
      </c>
      <c r="C68" s="365"/>
      <c r="D68" s="365"/>
      <c r="E68" s="365"/>
      <c r="F68" s="421"/>
      <c r="G68" s="344"/>
      <c r="H68" s="344"/>
      <c r="I68" s="344"/>
      <c r="J68" s="344"/>
    </row>
    <row r="69" spans="1:10" ht="15" customHeight="1" thickBot="1">
      <c r="A69" s="344"/>
      <c r="B69" s="418" t="s">
        <v>62</v>
      </c>
      <c r="C69" s="365"/>
      <c r="D69" s="365"/>
      <c r="E69" s="365"/>
      <c r="F69" s="421"/>
      <c r="G69" s="344"/>
      <c r="H69" s="344"/>
      <c r="I69" s="344"/>
      <c r="J69" s="344"/>
    </row>
    <row r="70" spans="1:10" ht="15.75" thickBot="1">
      <c r="A70" s="344"/>
      <c r="B70" s="416" t="s">
        <v>63</v>
      </c>
      <c r="C70" s="362">
        <f>C71</f>
        <v>2999999.9999999995</v>
      </c>
      <c r="D70" s="362">
        <f t="shared" ref="D70:F70" si="6">D71</f>
        <v>30000000.00000003</v>
      </c>
      <c r="E70" s="362">
        <f t="shared" si="6"/>
        <v>4000000</v>
      </c>
      <c r="F70" s="362">
        <f t="shared" si="6"/>
        <v>4000000</v>
      </c>
      <c r="G70" s="344"/>
      <c r="H70" s="344"/>
      <c r="I70" s="344"/>
      <c r="J70" s="344"/>
    </row>
    <row r="71" spans="1:10" ht="15" customHeight="1" thickBot="1">
      <c r="A71" s="344"/>
      <c r="B71" s="418" t="s">
        <v>42</v>
      </c>
      <c r="C71" s="362">
        <v>2999999.9999999995</v>
      </c>
      <c r="D71" s="361">
        <v>30000000.00000003</v>
      </c>
      <c r="E71" s="361">
        <v>4000000</v>
      </c>
      <c r="F71" s="417">
        <v>4000000</v>
      </c>
      <c r="G71" s="344"/>
      <c r="H71" s="344"/>
      <c r="I71" s="344"/>
      <c r="J71" s="344"/>
    </row>
    <row r="72" spans="1:10" ht="15" customHeight="1" thickBot="1">
      <c r="A72" s="344"/>
      <c r="B72" s="418" t="s">
        <v>60</v>
      </c>
      <c r="C72" s="363"/>
      <c r="D72" s="365"/>
      <c r="E72" s="365"/>
      <c r="F72" s="421"/>
      <c r="G72" s="344"/>
      <c r="H72" s="344"/>
      <c r="I72" s="344"/>
      <c r="J72" s="344"/>
    </row>
    <row r="73" spans="1:10" ht="15" customHeight="1" thickBot="1">
      <c r="A73" s="344"/>
      <c r="B73" s="418" t="s">
        <v>61</v>
      </c>
      <c r="C73" s="363"/>
      <c r="D73" s="365"/>
      <c r="E73" s="365"/>
      <c r="F73" s="421"/>
      <c r="G73" s="344"/>
      <c r="H73" s="344"/>
      <c r="I73" s="344"/>
      <c r="J73" s="344"/>
    </row>
    <row r="74" spans="1:10" ht="15" customHeight="1" thickBot="1">
      <c r="A74" s="344"/>
      <c r="B74" s="418" t="s">
        <v>62</v>
      </c>
      <c r="C74" s="363"/>
      <c r="D74" s="365"/>
      <c r="E74" s="365"/>
      <c r="F74" s="421"/>
      <c r="G74" s="344"/>
      <c r="H74" s="344"/>
      <c r="I74" s="344"/>
      <c r="J74" s="344"/>
    </row>
    <row r="75" spans="1:10" ht="15" customHeight="1" thickBot="1">
      <c r="A75" s="344"/>
      <c r="B75" s="427" t="s">
        <v>64</v>
      </c>
      <c r="C75" s="362">
        <f>C70+C65</f>
        <v>2999999.9999999995</v>
      </c>
      <c r="D75" s="362">
        <f t="shared" ref="D75:F75" si="7">D70+D65</f>
        <v>30000000.00000003</v>
      </c>
      <c r="E75" s="362">
        <f t="shared" si="7"/>
        <v>4000000</v>
      </c>
      <c r="F75" s="362">
        <f t="shared" si="7"/>
        <v>4000000</v>
      </c>
      <c r="G75" s="344"/>
      <c r="H75" s="344"/>
      <c r="I75" s="344"/>
      <c r="J75" s="344"/>
    </row>
    <row r="76" spans="1:10" ht="31.15" customHeight="1" thickBot="1">
      <c r="A76" s="344"/>
      <c r="B76" s="409" t="s">
        <v>176</v>
      </c>
      <c r="C76" s="354" t="s">
        <v>333</v>
      </c>
      <c r="D76" s="367" t="s">
        <v>55</v>
      </c>
      <c r="E76" s="2171" t="s">
        <v>334</v>
      </c>
      <c r="F76" s="2172"/>
      <c r="G76" s="344"/>
      <c r="H76" s="344"/>
      <c r="I76" s="344"/>
      <c r="J76" s="344"/>
    </row>
    <row r="77" spans="1:10" ht="17.25" customHeight="1" thickBot="1">
      <c r="A77" s="344"/>
      <c r="B77" s="410" t="s">
        <v>29</v>
      </c>
      <c r="C77" s="2160" t="s">
        <v>335</v>
      </c>
      <c r="D77" s="2161"/>
      <c r="E77" s="2161"/>
      <c r="F77" s="2162"/>
      <c r="G77" s="344"/>
      <c r="H77" s="344"/>
      <c r="I77" s="344"/>
      <c r="J77" s="344"/>
    </row>
    <row r="78" spans="1:10" ht="15.75" thickBot="1">
      <c r="A78" s="344"/>
      <c r="B78" s="410" t="s">
        <v>31</v>
      </c>
      <c r="C78" s="2163" t="s">
        <v>336</v>
      </c>
      <c r="D78" s="2164"/>
      <c r="E78" s="2164"/>
      <c r="F78" s="2165"/>
      <c r="G78" s="344"/>
      <c r="H78" s="344"/>
      <c r="I78" s="344"/>
      <c r="J78" s="344"/>
    </row>
    <row r="79" spans="1:10" ht="12.75" customHeight="1">
      <c r="A79" s="344"/>
      <c r="B79" s="2166"/>
      <c r="C79" s="346">
        <v>2025</v>
      </c>
      <c r="D79" s="346">
        <v>2026</v>
      </c>
      <c r="E79" s="346">
        <v>2027</v>
      </c>
      <c r="F79" s="401">
        <v>2028</v>
      </c>
      <c r="G79" s="344"/>
      <c r="H79" s="344"/>
      <c r="I79" s="344"/>
      <c r="J79" s="344"/>
    </row>
    <row r="80" spans="1:10" ht="9" customHeight="1" thickBot="1">
      <c r="A80" s="344"/>
      <c r="B80" s="2167"/>
      <c r="C80" s="355" t="s">
        <v>13</v>
      </c>
      <c r="D80" s="355" t="s">
        <v>14</v>
      </c>
      <c r="E80" s="355" t="s">
        <v>14</v>
      </c>
      <c r="F80" s="411" t="s">
        <v>14</v>
      </c>
      <c r="G80" s="344"/>
      <c r="H80" s="344"/>
      <c r="I80" s="344"/>
      <c r="J80" s="344"/>
    </row>
    <row r="81" spans="1:10" ht="15" customHeight="1" thickBot="1">
      <c r="A81" s="344"/>
      <c r="B81" s="410" t="s">
        <v>33</v>
      </c>
      <c r="C81" s="371">
        <v>1</v>
      </c>
      <c r="D81" s="371">
        <v>1</v>
      </c>
      <c r="E81" s="371">
        <v>0</v>
      </c>
      <c r="F81" s="428">
        <v>0</v>
      </c>
      <c r="G81" s="344"/>
      <c r="H81" s="344"/>
      <c r="I81" s="344"/>
      <c r="J81" s="344"/>
    </row>
    <row r="82" spans="1:10" ht="15.75" thickBot="1">
      <c r="A82" s="344"/>
      <c r="B82" s="410" t="s">
        <v>214</v>
      </c>
      <c r="C82" s="361">
        <f>C83</f>
        <v>5000000</v>
      </c>
      <c r="D82" s="361">
        <f>D83</f>
        <v>5000000</v>
      </c>
      <c r="E82" s="359">
        <v>0</v>
      </c>
      <c r="F82" s="426">
        <v>0</v>
      </c>
      <c r="G82" s="344"/>
      <c r="H82" s="344"/>
      <c r="I82" s="344"/>
      <c r="J82" s="344"/>
    </row>
    <row r="83" spans="1:10" ht="15.75" thickBot="1">
      <c r="A83" s="344"/>
      <c r="B83" s="410" t="s">
        <v>215</v>
      </c>
      <c r="C83" s="361">
        <v>5000000</v>
      </c>
      <c r="D83" s="361">
        <v>5000000</v>
      </c>
      <c r="E83" s="359">
        <v>0</v>
      </c>
      <c r="F83" s="426">
        <v>0</v>
      </c>
      <c r="G83" s="344"/>
      <c r="H83" s="344"/>
      <c r="I83" s="344"/>
      <c r="J83" s="344"/>
    </row>
    <row r="84" spans="1:10" ht="15.75" thickBot="1">
      <c r="A84" s="344"/>
      <c r="B84" s="410" t="s">
        <v>37</v>
      </c>
      <c r="C84" s="359" t="s">
        <v>110</v>
      </c>
      <c r="D84" s="372">
        <v>0</v>
      </c>
      <c r="E84" s="372">
        <v>0</v>
      </c>
      <c r="F84" s="429">
        <v>0</v>
      </c>
      <c r="G84" s="344"/>
      <c r="H84" s="344"/>
      <c r="I84" s="344"/>
      <c r="J84" s="344"/>
    </row>
    <row r="85" spans="1:10" ht="15.75" thickBot="1">
      <c r="A85" s="344"/>
      <c r="B85" s="410" t="s">
        <v>38</v>
      </c>
      <c r="C85" s="359" t="s">
        <v>110</v>
      </c>
      <c r="D85" s="372">
        <v>0</v>
      </c>
      <c r="E85" s="372">
        <v>0</v>
      </c>
      <c r="F85" s="429">
        <v>0</v>
      </c>
      <c r="G85" s="344"/>
      <c r="H85" s="344"/>
      <c r="I85" s="344"/>
      <c r="J85" s="344"/>
    </row>
    <row r="86" spans="1:10" ht="15.75" thickBot="1">
      <c r="A86" s="344"/>
      <c r="B86" s="410" t="s">
        <v>39</v>
      </c>
      <c r="C86" s="359" t="s">
        <v>110</v>
      </c>
      <c r="D86" s="372">
        <v>0</v>
      </c>
      <c r="E86" s="372">
        <v>0</v>
      </c>
      <c r="F86" s="429">
        <v>0</v>
      </c>
      <c r="G86" s="344"/>
      <c r="H86" s="344"/>
      <c r="I86" s="344"/>
      <c r="J86" s="344"/>
    </row>
    <row r="87" spans="1:10" ht="15.75" customHeight="1" thickBot="1">
      <c r="A87" s="344"/>
      <c r="B87" s="2168" t="s">
        <v>337</v>
      </c>
      <c r="C87" s="2169"/>
      <c r="D87" s="2169"/>
      <c r="E87" s="2169"/>
      <c r="F87" s="2170"/>
      <c r="G87" s="344"/>
      <c r="H87" s="344"/>
      <c r="I87" s="344"/>
      <c r="J87" s="344"/>
    </row>
    <row r="88" spans="1:10" ht="12.75" customHeight="1">
      <c r="A88" s="344"/>
      <c r="B88" s="2166"/>
      <c r="C88" s="346">
        <v>2025</v>
      </c>
      <c r="D88" s="346">
        <v>2026</v>
      </c>
      <c r="E88" s="346">
        <v>2027</v>
      </c>
      <c r="F88" s="401">
        <v>2028</v>
      </c>
      <c r="G88" s="344"/>
      <c r="H88" s="344"/>
      <c r="I88" s="344"/>
      <c r="J88" s="344"/>
    </row>
    <row r="89" spans="1:10" ht="9" customHeight="1" thickBot="1">
      <c r="A89" s="344"/>
      <c r="B89" s="2167"/>
      <c r="C89" s="355" t="s">
        <v>13</v>
      </c>
      <c r="D89" s="355" t="s">
        <v>14</v>
      </c>
      <c r="E89" s="355" t="s">
        <v>14</v>
      </c>
      <c r="F89" s="411" t="s">
        <v>14</v>
      </c>
      <c r="G89" s="344"/>
      <c r="H89" s="344"/>
      <c r="I89" s="344"/>
      <c r="J89" s="344"/>
    </row>
    <row r="90" spans="1:10" ht="15.75" thickBot="1">
      <c r="A90" s="344"/>
      <c r="B90" s="416" t="s">
        <v>59</v>
      </c>
      <c r="C90" s="365">
        <v>0</v>
      </c>
      <c r="D90" s="365">
        <v>0</v>
      </c>
      <c r="E90" s="365">
        <v>0</v>
      </c>
      <c r="F90" s="421">
        <v>0</v>
      </c>
      <c r="G90" s="344"/>
      <c r="H90" s="344"/>
      <c r="I90" s="344"/>
      <c r="J90" s="344"/>
    </row>
    <row r="91" spans="1:10" ht="15" customHeight="1" thickBot="1">
      <c r="A91" s="344"/>
      <c r="B91" s="418" t="s">
        <v>42</v>
      </c>
      <c r="C91" s="365"/>
      <c r="D91" s="365"/>
      <c r="E91" s="365"/>
      <c r="F91" s="421"/>
      <c r="G91" s="344"/>
      <c r="H91" s="344"/>
      <c r="I91" s="344"/>
      <c r="J91" s="344"/>
    </row>
    <row r="92" spans="1:10" ht="15" customHeight="1" thickBot="1">
      <c r="A92" s="344"/>
      <c r="B92" s="418" t="s">
        <v>60</v>
      </c>
      <c r="C92" s="365"/>
      <c r="D92" s="365"/>
      <c r="E92" s="365"/>
      <c r="F92" s="421"/>
      <c r="G92" s="344"/>
      <c r="H92" s="344"/>
      <c r="I92" s="344"/>
      <c r="J92" s="344"/>
    </row>
    <row r="93" spans="1:10" ht="15" customHeight="1" thickBot="1">
      <c r="A93" s="344"/>
      <c r="B93" s="418" t="s">
        <v>61</v>
      </c>
      <c r="C93" s="365"/>
      <c r="D93" s="365"/>
      <c r="E93" s="365"/>
      <c r="F93" s="421"/>
      <c r="G93" s="344"/>
      <c r="H93" s="344"/>
      <c r="I93" s="344"/>
      <c r="J93" s="344"/>
    </row>
    <row r="94" spans="1:10" ht="15" customHeight="1" thickBot="1">
      <c r="A94" s="344"/>
      <c r="B94" s="418" t="s">
        <v>62</v>
      </c>
      <c r="C94" s="365"/>
      <c r="D94" s="365"/>
      <c r="E94" s="365"/>
      <c r="F94" s="421"/>
      <c r="G94" s="344"/>
      <c r="H94" s="344"/>
      <c r="I94" s="344"/>
      <c r="J94" s="344"/>
    </row>
    <row r="95" spans="1:10" ht="15.75" thickBot="1">
      <c r="A95" s="344"/>
      <c r="B95" s="416" t="s">
        <v>63</v>
      </c>
      <c r="C95" s="361">
        <f>C96</f>
        <v>5000000</v>
      </c>
      <c r="D95" s="361">
        <f t="shared" ref="D95:F95" si="8">D96</f>
        <v>5000000</v>
      </c>
      <c r="E95" s="361">
        <f t="shared" si="8"/>
        <v>0</v>
      </c>
      <c r="F95" s="361">
        <f t="shared" si="8"/>
        <v>0</v>
      </c>
      <c r="G95" s="344"/>
      <c r="H95" s="344"/>
      <c r="I95" s="344"/>
      <c r="J95" s="344"/>
    </row>
    <row r="96" spans="1:10" ht="15" customHeight="1" thickBot="1">
      <c r="A96" s="344"/>
      <c r="B96" s="418" t="s">
        <v>42</v>
      </c>
      <c r="C96" s="361">
        <v>5000000</v>
      </c>
      <c r="D96" s="361">
        <v>5000000</v>
      </c>
      <c r="E96" s="365"/>
      <c r="F96" s="421"/>
      <c r="G96" s="344"/>
      <c r="H96" s="344"/>
      <c r="I96" s="344"/>
      <c r="J96" s="344"/>
    </row>
    <row r="97" spans="1:10" ht="15" customHeight="1" thickBot="1">
      <c r="A97" s="344"/>
      <c r="B97" s="418" t="s">
        <v>60</v>
      </c>
      <c r="C97" s="361"/>
      <c r="D97" s="361"/>
      <c r="E97" s="365"/>
      <c r="F97" s="421"/>
      <c r="G97" s="344"/>
      <c r="H97" s="344"/>
      <c r="I97" s="344"/>
      <c r="J97" s="344"/>
    </row>
    <row r="98" spans="1:10" ht="15" customHeight="1" thickBot="1">
      <c r="A98" s="344"/>
      <c r="B98" s="418" t="s">
        <v>61</v>
      </c>
      <c r="C98" s="361"/>
      <c r="D98" s="361"/>
      <c r="E98" s="365"/>
      <c r="F98" s="421"/>
      <c r="G98" s="344"/>
      <c r="H98" s="344"/>
      <c r="I98" s="344"/>
      <c r="J98" s="344"/>
    </row>
    <row r="99" spans="1:10" ht="15" customHeight="1" thickBot="1">
      <c r="A99" s="344"/>
      <c r="B99" s="418" t="s">
        <v>62</v>
      </c>
      <c r="C99" s="361"/>
      <c r="D99" s="361"/>
      <c r="E99" s="365"/>
      <c r="F99" s="421"/>
      <c r="G99" s="344"/>
      <c r="H99" s="344"/>
      <c r="I99" s="344"/>
      <c r="J99" s="344"/>
    </row>
    <row r="100" spans="1:10" ht="15" customHeight="1" thickBot="1">
      <c r="A100" s="344"/>
      <c r="B100" s="427" t="s">
        <v>314</v>
      </c>
      <c r="C100" s="361">
        <f>C95+C90</f>
        <v>5000000</v>
      </c>
      <c r="D100" s="361">
        <f t="shared" ref="D100:F100" si="9">D95+D90</f>
        <v>5000000</v>
      </c>
      <c r="E100" s="361">
        <f t="shared" si="9"/>
        <v>0</v>
      </c>
      <c r="F100" s="361">
        <f t="shared" si="9"/>
        <v>0</v>
      </c>
      <c r="G100" s="344"/>
      <c r="H100" s="344"/>
      <c r="I100" s="344"/>
      <c r="J100" s="344"/>
    </row>
    <row r="101" spans="1:10" ht="15.75" thickBot="1">
      <c r="A101" s="344"/>
      <c r="B101" s="430"/>
      <c r="C101" s="373">
        <v>2025</v>
      </c>
      <c r="D101" s="373">
        <v>2026</v>
      </c>
      <c r="E101" s="373">
        <v>2027</v>
      </c>
      <c r="F101" s="431">
        <v>2028</v>
      </c>
      <c r="G101" s="344"/>
      <c r="H101" s="344"/>
      <c r="I101" s="344"/>
      <c r="J101" s="344"/>
    </row>
    <row r="102" spans="1:10" ht="27" customHeight="1" thickBot="1">
      <c r="A102" s="344"/>
      <c r="B102" s="405" t="s">
        <v>76</v>
      </c>
      <c r="C102" s="374">
        <f>C100+C75+C45</f>
        <v>123841000</v>
      </c>
      <c r="D102" s="374">
        <f>D100+D75+D45</f>
        <v>287641000</v>
      </c>
      <c r="E102" s="374">
        <f>E100+E75+E45</f>
        <v>257092000</v>
      </c>
      <c r="F102" s="374">
        <f>F100+F75+F45</f>
        <v>258139000</v>
      </c>
      <c r="G102" s="344"/>
      <c r="H102" s="344"/>
      <c r="I102" s="344"/>
      <c r="J102" s="344"/>
    </row>
    <row r="103" spans="1:10" ht="24.75" thickBot="1">
      <c r="A103" s="344"/>
      <c r="B103" s="405" t="s">
        <v>77</v>
      </c>
      <c r="C103" s="374">
        <f>C104+C107++C110+C118+C113</f>
        <v>123841000</v>
      </c>
      <c r="D103" s="374">
        <f t="shared" ref="D103:F103" si="10">D104+D107++D110+D118+D113</f>
        <v>287641000</v>
      </c>
      <c r="E103" s="374">
        <f t="shared" si="10"/>
        <v>257092000</v>
      </c>
      <c r="F103" s="374">
        <f t="shared" si="10"/>
        <v>258139000</v>
      </c>
      <c r="G103" s="344"/>
      <c r="H103" s="344"/>
      <c r="I103" s="344"/>
      <c r="J103" s="344"/>
    </row>
    <row r="104" spans="1:10" ht="15.75" thickBot="1">
      <c r="A104" s="344"/>
      <c r="B104" s="416" t="s">
        <v>41</v>
      </c>
      <c r="C104" s="375">
        <f>C105</f>
        <v>82534000</v>
      </c>
      <c r="D104" s="375">
        <f t="shared" ref="D104:F104" si="11">D105</f>
        <v>164234000</v>
      </c>
      <c r="E104" s="375">
        <f t="shared" si="11"/>
        <v>164685000</v>
      </c>
      <c r="F104" s="375">
        <f t="shared" si="11"/>
        <v>165732000</v>
      </c>
      <c r="G104" s="344"/>
      <c r="H104" s="344"/>
      <c r="I104" s="344"/>
      <c r="J104" s="344"/>
    </row>
    <row r="105" spans="1:10" ht="15.75" thickBot="1">
      <c r="A105" s="344"/>
      <c r="B105" s="418" t="s">
        <v>42</v>
      </c>
      <c r="C105" s="362">
        <f>C36</f>
        <v>82534000</v>
      </c>
      <c r="D105" s="362">
        <f>D36</f>
        <v>164234000</v>
      </c>
      <c r="E105" s="362">
        <f>E36</f>
        <v>164685000</v>
      </c>
      <c r="F105" s="362">
        <f>F36</f>
        <v>165732000</v>
      </c>
      <c r="G105" s="344"/>
      <c r="H105" s="344"/>
      <c r="I105" s="344"/>
      <c r="J105" s="344"/>
    </row>
    <row r="106" spans="1:10" ht="15.75" thickBot="1">
      <c r="A106" s="344"/>
      <c r="B106" s="418" t="s">
        <v>78</v>
      </c>
      <c r="C106" s="362">
        <v>0</v>
      </c>
      <c r="D106" s="362">
        <v>0</v>
      </c>
      <c r="E106" s="362">
        <v>0</v>
      </c>
      <c r="F106" s="419">
        <v>0</v>
      </c>
      <c r="G106" s="344"/>
      <c r="H106" s="344"/>
      <c r="I106" s="344"/>
      <c r="J106" s="344"/>
    </row>
    <row r="107" spans="1:10" ht="24.75" thickBot="1">
      <c r="A107" s="344"/>
      <c r="B107" s="416" t="s">
        <v>79</v>
      </c>
      <c r="C107" s="375">
        <f>C108</f>
        <v>5307000</v>
      </c>
      <c r="D107" s="375">
        <f t="shared" ref="D107:F107" si="12">D108</f>
        <v>31407000</v>
      </c>
      <c r="E107" s="375">
        <f t="shared" si="12"/>
        <v>31407000</v>
      </c>
      <c r="F107" s="375">
        <f t="shared" si="12"/>
        <v>31407000</v>
      </c>
      <c r="G107" s="344"/>
      <c r="H107" s="344"/>
      <c r="I107" s="344"/>
      <c r="J107" s="344"/>
    </row>
    <row r="108" spans="1:10" ht="15.75" thickBot="1">
      <c r="A108" s="344"/>
      <c r="B108" s="418" t="s">
        <v>42</v>
      </c>
      <c r="C108" s="361">
        <f>C39</f>
        <v>5307000</v>
      </c>
      <c r="D108" s="361">
        <f>D39</f>
        <v>31407000</v>
      </c>
      <c r="E108" s="361">
        <f>E39</f>
        <v>31407000</v>
      </c>
      <c r="F108" s="361">
        <f>F39</f>
        <v>31407000</v>
      </c>
      <c r="G108" s="344"/>
      <c r="H108" s="344"/>
      <c r="I108" s="344"/>
      <c r="J108" s="344"/>
    </row>
    <row r="109" spans="1:10" ht="15.75" thickBot="1">
      <c r="A109" s="344"/>
      <c r="B109" s="418" t="s">
        <v>78</v>
      </c>
      <c r="C109" s="361">
        <v>0</v>
      </c>
      <c r="D109" s="361">
        <v>0</v>
      </c>
      <c r="E109" s="361">
        <v>0</v>
      </c>
      <c r="F109" s="417">
        <v>0</v>
      </c>
      <c r="G109" s="344"/>
      <c r="H109" s="344"/>
      <c r="I109" s="344"/>
      <c r="J109" s="344"/>
    </row>
    <row r="110" spans="1:10" ht="15.75" thickBot="1">
      <c r="A110" s="344"/>
      <c r="B110" s="416" t="s">
        <v>45</v>
      </c>
      <c r="C110" s="375">
        <f>C111</f>
        <v>28000000</v>
      </c>
      <c r="D110" s="375">
        <f t="shared" ref="D110:F110" si="13">D111</f>
        <v>57000000</v>
      </c>
      <c r="E110" s="375">
        <f t="shared" si="13"/>
        <v>57000000</v>
      </c>
      <c r="F110" s="375">
        <f t="shared" si="13"/>
        <v>57000000</v>
      </c>
      <c r="G110" s="344"/>
      <c r="H110" s="344"/>
      <c r="I110" s="344"/>
      <c r="J110" s="344"/>
    </row>
    <row r="111" spans="1:10" ht="15.75" thickBot="1">
      <c r="A111" s="344"/>
      <c r="B111" s="418" t="s">
        <v>42</v>
      </c>
      <c r="C111" s="362">
        <f>C42</f>
        <v>28000000</v>
      </c>
      <c r="D111" s="362">
        <f>D42</f>
        <v>57000000</v>
      </c>
      <c r="E111" s="362">
        <f>E42</f>
        <v>57000000</v>
      </c>
      <c r="F111" s="362">
        <f>F42</f>
        <v>57000000</v>
      </c>
      <c r="G111" s="344"/>
      <c r="H111" s="344"/>
      <c r="I111" s="344"/>
      <c r="J111" s="344"/>
    </row>
    <row r="112" spans="1:10" ht="15.75" thickBot="1">
      <c r="A112" s="344"/>
      <c r="B112" s="418" t="s">
        <v>78</v>
      </c>
      <c r="C112" s="362">
        <v>0</v>
      </c>
      <c r="D112" s="362">
        <v>0</v>
      </c>
      <c r="E112" s="362">
        <v>0</v>
      </c>
      <c r="F112" s="419">
        <v>0</v>
      </c>
      <c r="G112" s="344"/>
      <c r="H112" s="344"/>
      <c r="I112" s="344"/>
      <c r="J112" s="344"/>
    </row>
    <row r="113" spans="1:10" ht="15.75" thickBot="1">
      <c r="A113" s="344"/>
      <c r="B113" s="416" t="s">
        <v>80</v>
      </c>
      <c r="C113" s="376">
        <v>0</v>
      </c>
      <c r="D113" s="376">
        <v>0</v>
      </c>
      <c r="E113" s="376">
        <v>0</v>
      </c>
      <c r="F113" s="432">
        <v>0</v>
      </c>
      <c r="G113" s="344"/>
      <c r="H113" s="344"/>
      <c r="I113" s="344"/>
      <c r="J113" s="344"/>
    </row>
    <row r="114" spans="1:10" ht="15.75" thickBot="1">
      <c r="A114" s="344"/>
      <c r="B114" s="418" t="s">
        <v>42</v>
      </c>
      <c r="C114" s="365">
        <v>0</v>
      </c>
      <c r="D114" s="365">
        <v>0</v>
      </c>
      <c r="E114" s="365">
        <v>0</v>
      </c>
      <c r="F114" s="421">
        <v>0</v>
      </c>
      <c r="G114" s="344"/>
      <c r="H114" s="344"/>
      <c r="I114" s="344"/>
      <c r="J114" s="344"/>
    </row>
    <row r="115" spans="1:10" ht="15.75" thickBot="1">
      <c r="A115" s="344"/>
      <c r="B115" s="418" t="s">
        <v>81</v>
      </c>
      <c r="C115" s="365">
        <v>0</v>
      </c>
      <c r="D115" s="365">
        <v>0</v>
      </c>
      <c r="E115" s="365">
        <v>0</v>
      </c>
      <c r="F115" s="421">
        <v>0</v>
      </c>
      <c r="G115" s="344"/>
      <c r="H115" s="344"/>
      <c r="I115" s="344"/>
      <c r="J115" s="344"/>
    </row>
    <row r="116" spans="1:10" ht="15.75" thickBot="1">
      <c r="A116" s="344"/>
      <c r="B116" s="418" t="s">
        <v>61</v>
      </c>
      <c r="C116" s="365">
        <v>0</v>
      </c>
      <c r="D116" s="365">
        <v>0</v>
      </c>
      <c r="E116" s="365">
        <v>0</v>
      </c>
      <c r="F116" s="421">
        <v>0</v>
      </c>
      <c r="G116" s="344"/>
      <c r="H116" s="344"/>
      <c r="I116" s="344"/>
      <c r="J116" s="344"/>
    </row>
    <row r="117" spans="1:10" ht="15.75" thickBot="1">
      <c r="A117" s="344"/>
      <c r="B117" s="418" t="s">
        <v>62</v>
      </c>
      <c r="C117" s="365">
        <v>0</v>
      </c>
      <c r="D117" s="365">
        <v>0</v>
      </c>
      <c r="E117" s="365">
        <v>0</v>
      </c>
      <c r="F117" s="421">
        <v>0</v>
      </c>
      <c r="G117" s="344"/>
      <c r="H117" s="344"/>
      <c r="I117" s="344"/>
      <c r="J117" s="344"/>
    </row>
    <row r="118" spans="1:10" ht="15.75" thickBot="1">
      <c r="A118" s="344"/>
      <c r="B118" s="416" t="s">
        <v>82</v>
      </c>
      <c r="C118" s="375">
        <f>C119</f>
        <v>8000000</v>
      </c>
      <c r="D118" s="375">
        <f t="shared" ref="D118:F118" si="14">D119</f>
        <v>35000000.00000003</v>
      </c>
      <c r="E118" s="375">
        <f t="shared" si="14"/>
        <v>4000000</v>
      </c>
      <c r="F118" s="375">
        <f t="shared" si="14"/>
        <v>4000000</v>
      </c>
      <c r="G118" s="344"/>
      <c r="H118" s="344"/>
      <c r="I118" s="344"/>
      <c r="J118" s="344"/>
    </row>
    <row r="119" spans="1:10" ht="15.75" thickBot="1">
      <c r="A119" s="344"/>
      <c r="B119" s="418" t="s">
        <v>42</v>
      </c>
      <c r="C119" s="361">
        <f>C95+C70</f>
        <v>8000000</v>
      </c>
      <c r="D119" s="361">
        <f t="shared" ref="D119:F119" si="15">D95+D70</f>
        <v>35000000.00000003</v>
      </c>
      <c r="E119" s="361">
        <f t="shared" si="15"/>
        <v>4000000</v>
      </c>
      <c r="F119" s="361">
        <f t="shared" si="15"/>
        <v>4000000</v>
      </c>
      <c r="G119" s="344"/>
      <c r="H119" s="344"/>
      <c r="I119" s="344"/>
      <c r="J119" s="344"/>
    </row>
    <row r="120" spans="1:10" ht="15.75" thickBot="1">
      <c r="A120" s="344"/>
      <c r="B120" s="418" t="s">
        <v>81</v>
      </c>
      <c r="C120" s="361">
        <v>0</v>
      </c>
      <c r="D120" s="361">
        <v>0</v>
      </c>
      <c r="E120" s="361">
        <v>0</v>
      </c>
      <c r="F120" s="417">
        <v>0</v>
      </c>
      <c r="G120" s="344"/>
      <c r="H120" s="344"/>
      <c r="I120" s="344"/>
      <c r="J120" s="344"/>
    </row>
    <row r="121" spans="1:10" ht="15.75" thickBot="1">
      <c r="A121" s="344"/>
      <c r="B121" s="418" t="s">
        <v>61</v>
      </c>
      <c r="C121" s="361">
        <v>0</v>
      </c>
      <c r="D121" s="361">
        <v>0</v>
      </c>
      <c r="E121" s="361">
        <v>0</v>
      </c>
      <c r="F121" s="417">
        <v>0</v>
      </c>
      <c r="G121" s="344"/>
      <c r="H121" s="344"/>
      <c r="I121" s="344"/>
      <c r="J121" s="344"/>
    </row>
    <row r="122" spans="1:10" ht="15.75" thickBot="1">
      <c r="A122" s="344"/>
      <c r="B122" s="418" t="s">
        <v>62</v>
      </c>
      <c r="C122" s="361">
        <v>0</v>
      </c>
      <c r="D122" s="361">
        <v>0</v>
      </c>
      <c r="E122" s="361">
        <v>0</v>
      </c>
      <c r="F122" s="417">
        <v>0</v>
      </c>
      <c r="G122" s="344"/>
      <c r="H122" s="344"/>
      <c r="I122" s="344"/>
      <c r="J122" s="344"/>
    </row>
    <row r="123" spans="1:10" ht="15.75" thickBot="1">
      <c r="A123" s="344"/>
      <c r="B123" s="433" t="s">
        <v>83</v>
      </c>
      <c r="C123" s="434">
        <v>0</v>
      </c>
      <c r="D123" s="434">
        <v>0</v>
      </c>
      <c r="E123" s="434">
        <v>0</v>
      </c>
      <c r="F123" s="435">
        <v>0</v>
      </c>
      <c r="G123" s="344"/>
      <c r="H123" s="344"/>
      <c r="I123" s="344"/>
      <c r="J123" s="344"/>
    </row>
    <row r="124" spans="1:10" ht="15.75" thickBot="1">
      <c r="A124" s="344"/>
      <c r="B124" s="377"/>
      <c r="C124" s="378"/>
      <c r="D124" s="378"/>
      <c r="E124" s="378"/>
      <c r="F124" s="378"/>
      <c r="G124" s="344"/>
      <c r="H124" s="344"/>
      <c r="I124" s="344"/>
      <c r="J124" s="344"/>
    </row>
    <row r="125" spans="1:10" ht="15" customHeight="1" thickBot="1">
      <c r="A125" s="344"/>
      <c r="B125" s="1978" t="s">
        <v>338</v>
      </c>
      <c r="C125" s="379" t="s">
        <v>84</v>
      </c>
      <c r="D125" s="380"/>
      <c r="E125" s="381"/>
      <c r="F125" s="382"/>
      <c r="G125" s="344"/>
      <c r="H125" s="344"/>
      <c r="I125" s="344"/>
      <c r="J125" s="344"/>
    </row>
    <row r="126" spans="1:10" ht="15.75" thickBot="1">
      <c r="A126" s="344"/>
      <c r="B126" s="1979"/>
      <c r="C126" s="383" t="s">
        <v>85</v>
      </c>
      <c r="D126" s="384"/>
      <c r="E126" s="385"/>
      <c r="F126" s="386"/>
      <c r="G126" s="344"/>
      <c r="H126" s="344"/>
      <c r="I126" s="344"/>
      <c r="J126" s="344"/>
    </row>
    <row r="127" spans="1:10" ht="19.5" customHeight="1" thickBot="1">
      <c r="A127" s="344"/>
      <c r="B127" s="1980"/>
      <c r="C127" s="387" t="s">
        <v>86</v>
      </c>
      <c r="D127" s="388"/>
      <c r="E127" s="389"/>
      <c r="F127" s="390"/>
      <c r="G127" s="344"/>
      <c r="H127" s="344"/>
      <c r="I127" s="344"/>
      <c r="J127" s="344"/>
    </row>
    <row r="128" spans="1:10" ht="19.5" customHeight="1" thickBot="1">
      <c r="A128" s="130"/>
      <c r="B128" s="1978" t="s">
        <v>87</v>
      </c>
      <c r="C128" s="379" t="s">
        <v>84</v>
      </c>
      <c r="D128" s="380"/>
      <c r="E128" s="391"/>
      <c r="F128" s="392"/>
      <c r="G128" s="344"/>
      <c r="H128" s="344"/>
      <c r="I128" s="344"/>
      <c r="J128" s="344"/>
    </row>
    <row r="129" spans="1:10" ht="19.5" customHeight="1" thickBot="1">
      <c r="A129" s="130"/>
      <c r="B129" s="1979"/>
      <c r="C129" s="383" t="s">
        <v>85</v>
      </c>
      <c r="D129" s="384"/>
      <c r="E129" s="393"/>
      <c r="F129" s="394"/>
      <c r="G129" s="344"/>
      <c r="H129" s="344"/>
      <c r="I129" s="344"/>
      <c r="J129" s="344"/>
    </row>
    <row r="130" spans="1:10" ht="19.5" customHeight="1" thickBot="1">
      <c r="A130" s="130"/>
      <c r="B130" s="1980"/>
      <c r="C130" s="387" t="s">
        <v>86</v>
      </c>
      <c r="D130" s="388"/>
      <c r="E130" s="395"/>
      <c r="F130" s="396"/>
      <c r="G130" s="344"/>
      <c r="H130" s="344"/>
      <c r="I130" s="344"/>
      <c r="J130" s="344"/>
    </row>
    <row r="131" spans="1:10" ht="19.5" customHeight="1">
      <c r="A131" s="130"/>
      <c r="B131" s="130"/>
      <c r="C131" s="344"/>
      <c r="D131" s="129"/>
      <c r="E131" s="130"/>
      <c r="F131" s="130"/>
      <c r="G131" s="344"/>
      <c r="H131" s="344"/>
      <c r="I131" s="344"/>
      <c r="J131" s="344"/>
    </row>
    <row r="132" spans="1:10" ht="15.75" thickBot="1">
      <c r="A132" s="130"/>
      <c r="B132" s="130"/>
      <c r="C132" s="397"/>
      <c r="D132" s="129"/>
      <c r="E132" s="130"/>
      <c r="F132" s="130"/>
      <c r="G132" s="344"/>
      <c r="H132" s="344"/>
      <c r="I132" s="344"/>
      <c r="J132" s="344"/>
    </row>
    <row r="133" spans="1:10" ht="48" customHeight="1" thickBot="1">
      <c r="A133" s="344"/>
      <c r="B133" s="2157" t="s">
        <v>89</v>
      </c>
      <c r="C133" s="2158"/>
      <c r="D133" s="2158"/>
      <c r="E133" s="2158"/>
      <c r="F133" s="2159"/>
      <c r="G133" s="344"/>
      <c r="H133" s="344"/>
      <c r="I133" s="344"/>
      <c r="J133" s="344"/>
    </row>
    <row r="134" spans="1:10" ht="15.75" thickBot="1">
      <c r="A134" s="344"/>
      <c r="B134" s="344"/>
      <c r="C134" s="344"/>
      <c r="D134" s="344"/>
      <c r="E134" s="344"/>
      <c r="F134" s="344"/>
      <c r="G134" s="344"/>
      <c r="H134" s="344"/>
      <c r="I134" s="344"/>
      <c r="J134" s="344"/>
    </row>
    <row r="135" spans="1:10" ht="24" customHeight="1">
      <c r="A135" s="344"/>
      <c r="B135" s="2148" t="s">
        <v>339</v>
      </c>
      <c r="C135" s="2149"/>
      <c r="D135" s="2149"/>
      <c r="E135" s="2149"/>
      <c r="F135" s="2150"/>
      <c r="G135" s="344"/>
      <c r="H135" s="344"/>
      <c r="I135" s="344"/>
      <c r="J135" s="344"/>
    </row>
    <row r="136" spans="1:10" ht="15" customHeight="1">
      <c r="A136" s="344"/>
      <c r="B136" s="2151" t="s">
        <v>340</v>
      </c>
      <c r="C136" s="2152"/>
      <c r="D136" s="2152"/>
      <c r="E136" s="2152"/>
      <c r="F136" s="2153"/>
      <c r="G136" s="344"/>
      <c r="H136" s="344"/>
      <c r="I136" s="344"/>
      <c r="J136" s="344"/>
    </row>
    <row r="137" spans="1:10" ht="22.5" customHeight="1" thickBot="1">
      <c r="A137" s="344"/>
      <c r="B137" s="2154" t="s">
        <v>341</v>
      </c>
      <c r="C137" s="2155"/>
      <c r="D137" s="2155"/>
      <c r="E137" s="2155"/>
      <c r="F137" s="2156"/>
      <c r="G137" s="344"/>
      <c r="H137" s="344"/>
      <c r="I137" s="344"/>
      <c r="J137" s="344"/>
    </row>
    <row r="138" spans="1:10">
      <c r="A138" s="344"/>
      <c r="B138" s="344"/>
      <c r="C138" s="344"/>
      <c r="D138" s="344"/>
      <c r="E138" s="344"/>
      <c r="F138" s="344"/>
      <c r="G138" s="344"/>
      <c r="H138" s="344"/>
      <c r="I138" s="344"/>
      <c r="J138" s="344"/>
    </row>
    <row r="139" spans="1:10" ht="15" customHeight="1">
      <c r="A139" s="344"/>
      <c r="B139" s="344"/>
      <c r="C139" s="344"/>
      <c r="D139" s="344"/>
      <c r="E139" s="344"/>
      <c r="F139" s="344"/>
      <c r="G139" s="344"/>
      <c r="H139" s="344"/>
      <c r="I139" s="344"/>
      <c r="J139" s="344"/>
    </row>
    <row r="140" spans="1:10">
      <c r="A140" s="344"/>
      <c r="B140" s="344"/>
      <c r="C140" s="344"/>
      <c r="D140" s="344"/>
      <c r="E140" s="344"/>
      <c r="F140" s="344"/>
      <c r="G140" s="344"/>
      <c r="H140" s="344"/>
      <c r="I140" s="344"/>
      <c r="J140" s="344"/>
    </row>
  </sheetData>
  <mergeCells count="41">
    <mergeCell ref="B8:F8"/>
    <mergeCell ref="A2:G2"/>
    <mergeCell ref="B3:F3"/>
    <mergeCell ref="C5:F5"/>
    <mergeCell ref="C6:F6"/>
    <mergeCell ref="C7:F7"/>
    <mergeCell ref="B33:F33"/>
    <mergeCell ref="B9:F11"/>
    <mergeCell ref="C12:F12"/>
    <mergeCell ref="B13:B14"/>
    <mergeCell ref="C16:F16"/>
    <mergeCell ref="B17:F17"/>
    <mergeCell ref="B20:F20"/>
    <mergeCell ref="B21:F21"/>
    <mergeCell ref="C22:F22"/>
    <mergeCell ref="C23:F23"/>
    <mergeCell ref="C24:F24"/>
    <mergeCell ref="B25:B26"/>
    <mergeCell ref="E76:F76"/>
    <mergeCell ref="B34:B35"/>
    <mergeCell ref="B47:F47"/>
    <mergeCell ref="B48:F48"/>
    <mergeCell ref="C49:F49"/>
    <mergeCell ref="E50:F50"/>
    <mergeCell ref="C51:F51"/>
    <mergeCell ref="C52:F52"/>
    <mergeCell ref="C53:F53"/>
    <mergeCell ref="B54:B55"/>
    <mergeCell ref="B62:F62"/>
    <mergeCell ref="B63:B64"/>
    <mergeCell ref="C77:F77"/>
    <mergeCell ref="C78:F78"/>
    <mergeCell ref="B79:B80"/>
    <mergeCell ref="B87:F87"/>
    <mergeCell ref="B88:B89"/>
    <mergeCell ref="B135:F135"/>
    <mergeCell ref="B136:F136"/>
    <mergeCell ref="B137:F137"/>
    <mergeCell ref="B125:B127"/>
    <mergeCell ref="B128:B130"/>
    <mergeCell ref="B133:F133"/>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E540E-369E-4853-9A88-F022D9423D2D}">
  <dimension ref="A2:M202"/>
  <sheetViews>
    <sheetView workbookViewId="0"/>
  </sheetViews>
  <sheetFormatPr defaultRowHeight="15"/>
  <cols>
    <col min="1" max="1" width="1.140625" customWidth="1"/>
    <col min="2" max="2" width="30.42578125" customWidth="1"/>
    <col min="3" max="3" width="22.28515625" customWidth="1"/>
    <col min="4" max="4" width="28.140625" customWidth="1"/>
    <col min="5" max="5" width="30.85546875" customWidth="1"/>
    <col min="6" max="6" width="37" customWidth="1"/>
    <col min="7" max="7" width="13.140625" customWidth="1"/>
    <col min="8" max="8" width="18.42578125" customWidth="1"/>
    <col min="9" max="9" width="11" customWidth="1"/>
    <col min="10" max="10" width="11" bestFit="1" customWidth="1"/>
  </cols>
  <sheetData>
    <row r="2" spans="1:7" ht="18" customHeight="1">
      <c r="A2" s="1927" t="s">
        <v>0</v>
      </c>
      <c r="B2" s="1927"/>
      <c r="C2" s="1927"/>
      <c r="D2" s="1927"/>
      <c r="E2" s="1927"/>
      <c r="F2" s="1927"/>
      <c r="G2" s="64"/>
    </row>
    <row r="3" spans="1:7" ht="15.75">
      <c r="A3" s="63"/>
      <c r="B3" s="1928" t="s">
        <v>1</v>
      </c>
      <c r="C3" s="1928"/>
      <c r="D3" s="1928"/>
      <c r="E3" s="1928"/>
      <c r="F3" s="1928"/>
    </row>
    <row r="4" spans="1:7" ht="16.5" thickBot="1">
      <c r="A4" s="65"/>
      <c r="B4" s="65"/>
      <c r="C4" s="65"/>
      <c r="D4" s="65"/>
      <c r="E4" s="65"/>
      <c r="F4" s="65"/>
    </row>
    <row r="5" spans="1:7" ht="32.25" thickBot="1">
      <c r="A5" s="65"/>
      <c r="B5" s="66" t="s">
        <v>2</v>
      </c>
      <c r="C5" s="2227" t="s">
        <v>258</v>
      </c>
      <c r="D5" s="2227"/>
      <c r="E5" s="2227"/>
      <c r="F5" s="2227"/>
    </row>
    <row r="6" spans="1:7" ht="16.5" thickBot="1">
      <c r="A6" s="65"/>
      <c r="B6" s="66" t="s">
        <v>4</v>
      </c>
      <c r="C6" s="1930" t="s">
        <v>259</v>
      </c>
      <c r="D6" s="1931"/>
      <c r="E6" s="1931"/>
      <c r="F6" s="1932"/>
    </row>
    <row r="7" spans="1:7" ht="32.25" thickBot="1">
      <c r="A7" s="65"/>
      <c r="B7" s="66" t="s">
        <v>6</v>
      </c>
      <c r="C7" s="1933" t="s">
        <v>7</v>
      </c>
      <c r="D7" s="1934"/>
      <c r="E7" s="1934"/>
      <c r="F7" s="1935"/>
    </row>
    <row r="8" spans="1:7" ht="20.25" customHeight="1" thickBot="1">
      <c r="A8" s="65"/>
      <c r="B8" s="1924" t="s">
        <v>8</v>
      </c>
      <c r="C8" s="1925"/>
      <c r="D8" s="1925"/>
      <c r="E8" s="1925"/>
      <c r="F8" s="1926"/>
    </row>
    <row r="9" spans="1:7" ht="68.25" customHeight="1" thickBot="1">
      <c r="A9" s="65"/>
      <c r="B9" s="1939" t="s">
        <v>342</v>
      </c>
      <c r="C9" s="1940"/>
      <c r="D9" s="1940"/>
      <c r="E9" s="1940"/>
      <c r="F9" s="1941"/>
    </row>
    <row r="10" spans="1:7" ht="23.25" hidden="1" customHeight="1">
      <c r="A10" s="65"/>
      <c r="B10" s="1939"/>
      <c r="C10" s="1940"/>
      <c r="D10" s="1940"/>
      <c r="E10" s="1940"/>
      <c r="F10" s="1941"/>
    </row>
    <row r="11" spans="1:7" ht="16.5" hidden="1" thickBot="1">
      <c r="A11" s="65"/>
      <c r="B11" s="1939"/>
      <c r="C11" s="1940"/>
      <c r="D11" s="1940"/>
      <c r="E11" s="1940"/>
      <c r="F11" s="1941"/>
    </row>
    <row r="12" spans="1:7" ht="87" customHeight="1" thickBot="1">
      <c r="A12" s="65"/>
      <c r="B12" s="68" t="s">
        <v>10</v>
      </c>
      <c r="C12" s="2228" t="s">
        <v>343</v>
      </c>
      <c r="D12" s="2229"/>
      <c r="E12" s="2229"/>
      <c r="F12" s="2230"/>
    </row>
    <row r="13" spans="1:7" ht="15.75">
      <c r="A13" s="65"/>
      <c r="B13" s="1945" t="s">
        <v>94</v>
      </c>
      <c r="C13" s="69">
        <v>2025</v>
      </c>
      <c r="D13" s="69">
        <v>2026</v>
      </c>
      <c r="E13" s="69">
        <v>2027</v>
      </c>
      <c r="F13" s="69">
        <v>2028</v>
      </c>
    </row>
    <row r="14" spans="1:7" ht="16.5" thickBot="1">
      <c r="A14" s="65"/>
      <c r="B14" s="1946"/>
      <c r="C14" s="71" t="s">
        <v>14</v>
      </c>
      <c r="D14" s="71" t="s">
        <v>14</v>
      </c>
      <c r="E14" s="71" t="s">
        <v>14</v>
      </c>
      <c r="F14" s="71" t="s">
        <v>14</v>
      </c>
    </row>
    <row r="15" spans="1:7" ht="38.25" customHeight="1" thickBot="1">
      <c r="A15" s="65"/>
      <c r="B15" s="437" t="s">
        <v>344</v>
      </c>
      <c r="C15" s="76">
        <v>0.15</v>
      </c>
      <c r="D15" s="76">
        <v>0.15</v>
      </c>
      <c r="E15" s="76">
        <v>0.15</v>
      </c>
      <c r="F15" s="76">
        <v>0.15</v>
      </c>
    </row>
    <row r="16" spans="1:7" ht="24" customHeight="1" thickBot="1">
      <c r="A16" s="67"/>
      <c r="B16" s="437" t="s">
        <v>345</v>
      </c>
      <c r="C16" s="76">
        <v>0.15</v>
      </c>
      <c r="D16" s="76">
        <v>0.15</v>
      </c>
      <c r="E16" s="76">
        <v>0.15</v>
      </c>
      <c r="F16" s="76">
        <v>0.15</v>
      </c>
    </row>
    <row r="17" spans="1:13" ht="59.25" customHeight="1" thickBot="1">
      <c r="A17" s="65"/>
      <c r="B17" s="77" t="s">
        <v>24</v>
      </c>
      <c r="C17" s="2224" t="s">
        <v>346</v>
      </c>
      <c r="D17" s="2225"/>
      <c r="E17" s="2225"/>
      <c r="F17" s="2226"/>
    </row>
    <row r="18" spans="1:13" ht="16.5" thickBot="1">
      <c r="A18" s="65"/>
      <c r="B18" s="1933" t="s">
        <v>100</v>
      </c>
      <c r="C18" s="1934"/>
      <c r="D18" s="1934"/>
      <c r="E18" s="1934"/>
      <c r="F18" s="1935"/>
    </row>
    <row r="19" spans="1:13" ht="50.25" customHeight="1" thickBot="1">
      <c r="A19" s="65"/>
      <c r="B19" s="437" t="s">
        <v>347</v>
      </c>
      <c r="C19" s="76">
        <v>0.4</v>
      </c>
      <c r="D19" s="76">
        <v>0.45</v>
      </c>
      <c r="E19" s="76">
        <v>0.5</v>
      </c>
      <c r="F19" s="76">
        <v>0.5</v>
      </c>
    </row>
    <row r="20" spans="1:13" ht="16.5" thickBot="1">
      <c r="A20" s="65"/>
      <c r="B20" s="1951" t="s">
        <v>106</v>
      </c>
      <c r="C20" s="1952"/>
      <c r="D20" s="1952"/>
      <c r="E20" s="1952"/>
      <c r="F20" s="1953"/>
    </row>
    <row r="21" spans="1:13" ht="21.75" customHeight="1" thickBot="1">
      <c r="A21" s="65"/>
      <c r="B21" s="1954" t="s">
        <v>26</v>
      </c>
      <c r="C21" s="1955"/>
      <c r="D21" s="1955"/>
      <c r="E21" s="1955"/>
      <c r="F21" s="1956"/>
    </row>
    <row r="22" spans="1:13" ht="19.5" customHeight="1" thickBot="1">
      <c r="A22" s="65"/>
      <c r="B22" s="87" t="s">
        <v>348</v>
      </c>
      <c r="C22" s="1947" t="s">
        <v>344</v>
      </c>
      <c r="D22" s="1943"/>
      <c r="E22" s="1943"/>
      <c r="F22" s="1944"/>
    </row>
    <row r="23" spans="1:13" ht="58.5" customHeight="1" thickBot="1">
      <c r="A23" s="65"/>
      <c r="B23" s="88" t="s">
        <v>29</v>
      </c>
      <c r="C23" s="1957" t="s">
        <v>349</v>
      </c>
      <c r="D23" s="1958"/>
      <c r="E23" s="1958"/>
      <c r="F23" s="1959"/>
    </row>
    <row r="24" spans="1:13" ht="21" customHeight="1" thickBot="1">
      <c r="A24" s="65"/>
      <c r="B24" s="78" t="s">
        <v>31</v>
      </c>
      <c r="C24" s="1960" t="s">
        <v>350</v>
      </c>
      <c r="D24" s="1961"/>
      <c r="E24" s="1961"/>
      <c r="F24" s="1962"/>
    </row>
    <row r="25" spans="1:13" ht="15.75">
      <c r="A25" s="65"/>
      <c r="B25" s="1945"/>
      <c r="C25" s="93">
        <v>2025</v>
      </c>
      <c r="D25" s="93">
        <v>2026</v>
      </c>
      <c r="E25" s="93">
        <v>2027</v>
      </c>
      <c r="F25" s="93">
        <v>2028</v>
      </c>
    </row>
    <row r="26" spans="1:13" ht="16.5" thickBot="1">
      <c r="A26" s="65"/>
      <c r="B26" s="1946"/>
      <c r="C26" s="89" t="s">
        <v>13</v>
      </c>
      <c r="D26" s="89" t="s">
        <v>14</v>
      </c>
      <c r="E26" s="89" t="s">
        <v>14</v>
      </c>
      <c r="F26" s="89" t="s">
        <v>14</v>
      </c>
      <c r="H26" s="90"/>
      <c r="I26" s="90"/>
      <c r="J26" s="90"/>
      <c r="K26" s="90"/>
      <c r="L26" s="90"/>
    </row>
    <row r="27" spans="1:13" s="271" customFormat="1" ht="21" customHeight="1" thickBot="1">
      <c r="A27" s="67"/>
      <c r="B27" s="78" t="s">
        <v>33</v>
      </c>
      <c r="C27" s="438">
        <v>20000</v>
      </c>
      <c r="D27" s="439">
        <v>21000</v>
      </c>
      <c r="E27" s="439">
        <v>21000</v>
      </c>
      <c r="F27" s="439">
        <v>21000</v>
      </c>
      <c r="J27" s="449"/>
      <c r="K27" s="449"/>
      <c r="L27" s="449"/>
      <c r="M27" s="449"/>
    </row>
    <row r="28" spans="1:13" ht="27" customHeight="1" thickBot="1">
      <c r="A28" s="65"/>
      <c r="B28" s="78" t="s">
        <v>214</v>
      </c>
      <c r="C28" s="91">
        <f>C57</f>
        <v>118152000</v>
      </c>
      <c r="D28" s="91">
        <f t="shared" ref="D28:F28" si="0">D57</f>
        <v>147339000</v>
      </c>
      <c r="E28" s="91">
        <f t="shared" si="0"/>
        <v>147684000</v>
      </c>
      <c r="F28" s="91">
        <f t="shared" si="0"/>
        <v>148484000</v>
      </c>
    </row>
    <row r="29" spans="1:13" ht="27.75" customHeight="1" thickBot="1">
      <c r="A29" s="65"/>
      <c r="B29" s="78" t="s">
        <v>288</v>
      </c>
      <c r="C29" s="91">
        <f>C28/C27</f>
        <v>5907.6</v>
      </c>
      <c r="D29" s="91">
        <f t="shared" ref="D29:F29" si="1">D28/D27</f>
        <v>7016.1428571428569</v>
      </c>
      <c r="E29" s="91">
        <f t="shared" si="1"/>
        <v>7032.5714285714284</v>
      </c>
      <c r="F29" s="91">
        <f t="shared" si="1"/>
        <v>7070.666666666667</v>
      </c>
    </row>
    <row r="30" spans="1:13" ht="23.25" customHeight="1" thickBot="1">
      <c r="A30" s="65"/>
      <c r="B30" s="78" t="s">
        <v>37</v>
      </c>
      <c r="C30" s="70" t="s">
        <v>110</v>
      </c>
      <c r="D30" s="92">
        <v>5.0000000000000044E-2</v>
      </c>
      <c r="E30" s="92">
        <v>0</v>
      </c>
      <c r="F30" s="92">
        <v>0</v>
      </c>
    </row>
    <row r="31" spans="1:13" ht="35.25" customHeight="1" thickBot="1">
      <c r="A31" s="65"/>
      <c r="B31" s="78" t="s">
        <v>38</v>
      </c>
      <c r="C31" s="70" t="s">
        <v>110</v>
      </c>
      <c r="D31" s="92">
        <v>0.24702925045703839</v>
      </c>
      <c r="E31" s="92">
        <v>2.3415389000875919E-3</v>
      </c>
      <c r="F31" s="92">
        <v>5.4169713713063672E-3</v>
      </c>
    </row>
    <row r="32" spans="1:13" ht="32.25" thickBot="1">
      <c r="A32" s="65"/>
      <c r="B32" s="78" t="s">
        <v>39</v>
      </c>
      <c r="C32" s="70" t="s">
        <v>110</v>
      </c>
      <c r="D32" s="92">
        <v>0.18764690519717919</v>
      </c>
      <c r="E32" s="92">
        <v>2.3415389000875919E-3</v>
      </c>
      <c r="F32" s="92">
        <v>5.4169713713063672E-3</v>
      </c>
    </row>
    <row r="33" spans="1:9" ht="27" customHeight="1" thickBot="1">
      <c r="A33" s="65"/>
      <c r="B33" s="1968" t="s">
        <v>351</v>
      </c>
      <c r="C33" s="1969"/>
      <c r="D33" s="1969"/>
      <c r="E33" s="1969"/>
      <c r="F33" s="1970"/>
    </row>
    <row r="34" spans="1:9" ht="15.75">
      <c r="A34" s="65"/>
      <c r="B34" s="1945"/>
      <c r="C34" s="93">
        <v>2025</v>
      </c>
      <c r="D34" s="93">
        <v>2026</v>
      </c>
      <c r="E34" s="93">
        <v>2027</v>
      </c>
      <c r="F34" s="93">
        <v>2028</v>
      </c>
    </row>
    <row r="35" spans="1:9" ht="16.5" thickBot="1">
      <c r="A35" s="65"/>
      <c r="B35" s="1946"/>
      <c r="C35" s="89" t="s">
        <v>13</v>
      </c>
      <c r="D35" s="89" t="s">
        <v>14</v>
      </c>
      <c r="E35" s="89" t="s">
        <v>14</v>
      </c>
      <c r="F35" s="89" t="s">
        <v>14</v>
      </c>
    </row>
    <row r="36" spans="1:9" ht="16.5" thickBot="1">
      <c r="A36" s="65"/>
      <c r="B36" s="95" t="s">
        <v>41</v>
      </c>
      <c r="C36" s="96">
        <f>C37</f>
        <v>101520000</v>
      </c>
      <c r="D36" s="96">
        <f t="shared" ref="D36:F36" si="2">D37</f>
        <v>125549000</v>
      </c>
      <c r="E36" s="96">
        <f t="shared" si="2"/>
        <v>125894000</v>
      </c>
      <c r="F36" s="96">
        <f t="shared" si="2"/>
        <v>126694000</v>
      </c>
      <c r="H36" s="90"/>
    </row>
    <row r="37" spans="1:9" ht="16.5" thickBot="1">
      <c r="A37" s="65"/>
      <c r="B37" s="98" t="s">
        <v>42</v>
      </c>
      <c r="C37" s="96">
        <v>101520000</v>
      </c>
      <c r="D37" s="96">
        <v>125549000</v>
      </c>
      <c r="E37" s="96">
        <v>125894000</v>
      </c>
      <c r="F37" s="111">
        <v>126694000</v>
      </c>
    </row>
    <row r="38" spans="1:9" ht="16.5" thickBot="1">
      <c r="A38" s="65"/>
      <c r="B38" s="98" t="s">
        <v>43</v>
      </c>
      <c r="C38" s="100"/>
      <c r="D38" s="99"/>
      <c r="E38" s="99"/>
      <c r="F38" s="99"/>
    </row>
    <row r="39" spans="1:9" ht="32.25" thickBot="1">
      <c r="A39" s="65"/>
      <c r="B39" s="95" t="s">
        <v>79</v>
      </c>
      <c r="C39" s="96">
        <f>C40</f>
        <v>16120000</v>
      </c>
      <c r="D39" s="96">
        <f t="shared" ref="D39:F39" si="3">D40</f>
        <v>19790000</v>
      </c>
      <c r="E39" s="96">
        <f t="shared" si="3"/>
        <v>19790000</v>
      </c>
      <c r="F39" s="96">
        <f t="shared" si="3"/>
        <v>19790000</v>
      </c>
    </row>
    <row r="40" spans="1:9" ht="16.5" thickBot="1">
      <c r="A40" s="65"/>
      <c r="B40" s="98" t="s">
        <v>42</v>
      </c>
      <c r="C40" s="96">
        <v>16120000</v>
      </c>
      <c r="D40" s="96">
        <v>19790000</v>
      </c>
      <c r="E40" s="96">
        <v>19790000</v>
      </c>
      <c r="F40" s="96">
        <v>19790000</v>
      </c>
    </row>
    <row r="41" spans="1:9" ht="16.5" thickBot="1">
      <c r="A41" s="65"/>
      <c r="B41" s="98" t="s">
        <v>43</v>
      </c>
      <c r="C41" s="100"/>
      <c r="D41" s="96"/>
      <c r="E41" s="96"/>
      <c r="F41" s="96"/>
      <c r="G41" s="90"/>
    </row>
    <row r="42" spans="1:9" ht="16.5" thickBot="1">
      <c r="A42" s="65"/>
      <c r="B42" s="95" t="s">
        <v>45</v>
      </c>
      <c r="C42" s="96">
        <f>C43</f>
        <v>512000</v>
      </c>
      <c r="D42" s="96">
        <f t="shared" ref="D42:F42" si="4">D43</f>
        <v>2000000</v>
      </c>
      <c r="E42" s="96">
        <f t="shared" si="4"/>
        <v>2000000</v>
      </c>
      <c r="F42" s="96">
        <f t="shared" si="4"/>
        <v>2000000</v>
      </c>
      <c r="I42" s="90"/>
    </row>
    <row r="43" spans="1:9" ht="16.5" thickBot="1">
      <c r="A43" s="65"/>
      <c r="B43" s="98" t="s">
        <v>42</v>
      </c>
      <c r="C43" s="100">
        <v>512000</v>
      </c>
      <c r="D43" s="96">
        <v>2000000</v>
      </c>
      <c r="E43" s="96">
        <v>2000000</v>
      </c>
      <c r="F43" s="96">
        <v>2000000</v>
      </c>
    </row>
    <row r="44" spans="1:9" ht="16.5" thickBot="1">
      <c r="A44" s="65"/>
      <c r="B44" s="98" t="s">
        <v>43</v>
      </c>
      <c r="C44" s="100"/>
      <c r="D44" s="96"/>
      <c r="E44" s="96"/>
      <c r="F44" s="96"/>
    </row>
    <row r="45" spans="1:9" ht="24.75" customHeight="1" thickBot="1">
      <c r="A45" s="65"/>
      <c r="B45" s="95" t="s">
        <v>46</v>
      </c>
      <c r="C45" s="100"/>
      <c r="D45" s="96"/>
      <c r="E45" s="96"/>
      <c r="F45" s="96"/>
    </row>
    <row r="46" spans="1:9" ht="16.5" thickBot="1">
      <c r="A46" s="65"/>
      <c r="B46" s="98" t="s">
        <v>42</v>
      </c>
      <c r="C46" s="100"/>
      <c r="D46" s="96"/>
      <c r="E46" s="96"/>
      <c r="F46" s="96"/>
    </row>
    <row r="47" spans="1:9" ht="12.75" customHeight="1" thickBot="1">
      <c r="A47" s="65"/>
      <c r="B47" s="98" t="s">
        <v>43</v>
      </c>
      <c r="C47" s="100"/>
      <c r="D47" s="96"/>
      <c r="E47" s="96"/>
      <c r="F47" s="96"/>
    </row>
    <row r="48" spans="1:9" ht="15" customHeight="1" thickBot="1">
      <c r="A48" s="65"/>
      <c r="B48" s="95" t="s">
        <v>47</v>
      </c>
      <c r="C48" s="100"/>
      <c r="D48" s="96"/>
      <c r="E48" s="96"/>
      <c r="F48" s="96"/>
    </row>
    <row r="49" spans="1:12" ht="16.5" thickBot="1">
      <c r="A49" s="65"/>
      <c r="B49" s="98" t="s">
        <v>42</v>
      </c>
      <c r="C49" s="100"/>
      <c r="D49" s="96"/>
      <c r="E49" s="96"/>
      <c r="F49" s="96"/>
    </row>
    <row r="50" spans="1:12" ht="16.5" thickBot="1">
      <c r="A50" s="65"/>
      <c r="B50" s="98" t="s">
        <v>43</v>
      </c>
      <c r="C50" s="100"/>
      <c r="D50" s="96"/>
      <c r="E50" s="96"/>
      <c r="F50" s="96"/>
    </row>
    <row r="51" spans="1:12" ht="16.5" thickBot="1">
      <c r="A51" s="65"/>
      <c r="B51" s="95" t="s">
        <v>48</v>
      </c>
      <c r="C51" s="100"/>
      <c r="D51" s="96"/>
      <c r="E51" s="96"/>
      <c r="F51" s="96"/>
    </row>
    <row r="52" spans="1:12" ht="16.5" thickBot="1">
      <c r="A52" s="65"/>
      <c r="B52" s="98" t="s">
        <v>42</v>
      </c>
      <c r="C52" s="100"/>
      <c r="D52" s="96"/>
      <c r="E52" s="96"/>
      <c r="F52" s="96"/>
      <c r="H52" s="90"/>
      <c r="I52" s="90"/>
      <c r="J52" s="90"/>
      <c r="K52" s="90"/>
      <c r="L52" s="90"/>
    </row>
    <row r="53" spans="1:12" ht="16.5" thickBot="1">
      <c r="A53" s="65"/>
      <c r="B53" s="98" t="s">
        <v>43</v>
      </c>
      <c r="C53" s="100"/>
      <c r="D53" s="96"/>
      <c r="E53" s="96"/>
      <c r="F53" s="96"/>
    </row>
    <row r="54" spans="1:12" ht="32.25" thickBot="1">
      <c r="A54" s="65"/>
      <c r="B54" s="95" t="s">
        <v>49</v>
      </c>
      <c r="C54" s="100"/>
      <c r="D54" s="96"/>
      <c r="E54" s="96"/>
      <c r="F54" s="96"/>
    </row>
    <row r="55" spans="1:12" ht="15.75" customHeight="1" thickBot="1">
      <c r="A55" s="65"/>
      <c r="B55" s="98" t="s">
        <v>42</v>
      </c>
      <c r="C55" s="100"/>
      <c r="D55" s="102"/>
      <c r="E55" s="102"/>
      <c r="F55" s="102"/>
    </row>
    <row r="56" spans="1:12" ht="12.75" customHeight="1" thickBot="1">
      <c r="A56" s="65"/>
      <c r="B56" s="98" t="s">
        <v>43</v>
      </c>
      <c r="C56" s="100"/>
      <c r="D56" s="101"/>
      <c r="E56" s="102"/>
      <c r="F56" s="102"/>
    </row>
    <row r="57" spans="1:12" ht="36.75" customHeight="1" thickBot="1">
      <c r="A57" s="65"/>
      <c r="B57" s="103" t="s">
        <v>64</v>
      </c>
      <c r="C57" s="100">
        <f>C54+C48+C51+C45+C42+C39+C36</f>
        <v>118152000</v>
      </c>
      <c r="D57" s="100">
        <f t="shared" ref="D57:F57" si="5">D54+D48+D51+D45+D42+D39+D36</f>
        <v>147339000</v>
      </c>
      <c r="E57" s="100">
        <f t="shared" si="5"/>
        <v>147684000</v>
      </c>
      <c r="F57" s="100">
        <f t="shared" si="5"/>
        <v>148484000</v>
      </c>
    </row>
    <row r="58" spans="1:12" ht="22.5" customHeight="1" thickBot="1">
      <c r="A58" s="65"/>
      <c r="B58" s="105" t="s">
        <v>83</v>
      </c>
      <c r="C58" s="106">
        <v>0</v>
      </c>
      <c r="D58" s="106">
        <v>0</v>
      </c>
      <c r="E58" s="106">
        <v>0</v>
      </c>
      <c r="F58" s="106">
        <v>0</v>
      </c>
    </row>
    <row r="59" spans="1:12" ht="54" customHeight="1" thickBot="1">
      <c r="A59" s="65"/>
      <c r="B59" s="77" t="s">
        <v>352</v>
      </c>
      <c r="C59" s="2224" t="s">
        <v>353</v>
      </c>
      <c r="D59" s="2225"/>
      <c r="E59" s="2225"/>
      <c r="F59" s="2226"/>
    </row>
    <row r="60" spans="1:12" ht="34.5" customHeight="1" thickBot="1">
      <c r="A60" s="65"/>
      <c r="B60" s="1933" t="s">
        <v>354</v>
      </c>
      <c r="C60" s="1934"/>
      <c r="D60" s="1934"/>
      <c r="E60" s="1934"/>
      <c r="F60" s="1935"/>
    </row>
    <row r="61" spans="1:12" ht="33.75" customHeight="1" thickBot="1">
      <c r="A61" s="65"/>
      <c r="B61" s="437" t="s">
        <v>345</v>
      </c>
      <c r="C61" s="440"/>
      <c r="D61" s="76"/>
      <c r="E61" s="76"/>
      <c r="F61" s="76"/>
    </row>
    <row r="62" spans="1:12" ht="16.5" thickBot="1">
      <c r="A62" s="65"/>
      <c r="B62" s="1951" t="s">
        <v>355</v>
      </c>
      <c r="C62" s="1952"/>
      <c r="D62" s="1952"/>
      <c r="E62" s="1952"/>
      <c r="F62" s="1953"/>
    </row>
    <row r="63" spans="1:12" ht="16.5" thickBot="1">
      <c r="A63" s="65"/>
      <c r="B63" s="1954" t="s">
        <v>26</v>
      </c>
      <c r="C63" s="1955"/>
      <c r="D63" s="1955"/>
      <c r="E63" s="1955"/>
      <c r="F63" s="1956"/>
    </row>
    <row r="64" spans="1:12" ht="23.25" customHeight="1" thickBot="1">
      <c r="A64" s="65"/>
      <c r="B64" s="87" t="s">
        <v>356</v>
      </c>
      <c r="C64" s="1947" t="s">
        <v>345</v>
      </c>
      <c r="D64" s="1943"/>
      <c r="E64" s="1943"/>
      <c r="F64" s="1944"/>
    </row>
    <row r="65" spans="1:8" ht="58.5" customHeight="1" thickBot="1">
      <c r="A65" s="65"/>
      <c r="B65" s="88" t="s">
        <v>29</v>
      </c>
      <c r="C65" s="1957" t="s">
        <v>353</v>
      </c>
      <c r="D65" s="1958"/>
      <c r="E65" s="1958"/>
      <c r="F65" s="1959"/>
    </row>
    <row r="66" spans="1:8" ht="26.25" customHeight="1" thickBot="1">
      <c r="A66" s="65"/>
      <c r="B66" s="78" t="s">
        <v>31</v>
      </c>
      <c r="C66" s="1960" t="s">
        <v>345</v>
      </c>
      <c r="D66" s="1961"/>
      <c r="E66" s="1961"/>
      <c r="F66" s="1962"/>
    </row>
    <row r="67" spans="1:8" ht="26.25" customHeight="1">
      <c r="A67" s="65"/>
      <c r="B67" s="1945"/>
      <c r="C67" s="93">
        <v>2025</v>
      </c>
      <c r="D67" s="93">
        <v>2026</v>
      </c>
      <c r="E67" s="93">
        <v>2027</v>
      </c>
      <c r="F67" s="93">
        <v>2028</v>
      </c>
    </row>
    <row r="68" spans="1:8" ht="22.5" customHeight="1" thickBot="1">
      <c r="A68" s="65"/>
      <c r="B68" s="1946"/>
      <c r="C68" s="89" t="s">
        <v>13</v>
      </c>
      <c r="D68" s="89" t="s">
        <v>14</v>
      </c>
      <c r="E68" s="89" t="s">
        <v>14</v>
      </c>
      <c r="F68" s="89" t="s">
        <v>14</v>
      </c>
      <c r="H68" s="450"/>
    </row>
    <row r="69" spans="1:8" s="271" customFormat="1" ht="15.75" customHeight="1" thickBot="1">
      <c r="A69" s="67"/>
      <c r="B69" s="78" t="s">
        <v>33</v>
      </c>
      <c r="C69" s="438">
        <v>200</v>
      </c>
      <c r="D69" s="439">
        <v>250</v>
      </c>
      <c r="E69" s="439">
        <v>300</v>
      </c>
      <c r="F69" s="439">
        <v>350</v>
      </c>
    </row>
    <row r="70" spans="1:8" ht="16.5" thickBot="1">
      <c r="A70" s="65"/>
      <c r="B70" s="78" t="s">
        <v>289</v>
      </c>
      <c r="C70" s="91">
        <f>C99</f>
        <v>14223000</v>
      </c>
      <c r="D70" s="91">
        <f t="shared" ref="D70:F70" si="6">D99</f>
        <v>15550000</v>
      </c>
      <c r="E70" s="91">
        <f t="shared" si="6"/>
        <v>15550000</v>
      </c>
      <c r="F70" s="91">
        <f t="shared" si="6"/>
        <v>15550000</v>
      </c>
    </row>
    <row r="71" spans="1:8" ht="15.75" customHeight="1" thickBot="1">
      <c r="A71" s="65"/>
      <c r="B71" s="78" t="s">
        <v>288</v>
      </c>
      <c r="C71" s="91">
        <f>C70/C69</f>
        <v>71115</v>
      </c>
      <c r="D71" s="91">
        <f t="shared" ref="D71:F71" si="7">D70/D69</f>
        <v>62200</v>
      </c>
      <c r="E71" s="91">
        <f t="shared" si="7"/>
        <v>51833.333333333336</v>
      </c>
      <c r="F71" s="91">
        <f t="shared" si="7"/>
        <v>44428.571428571428</v>
      </c>
    </row>
    <row r="72" spans="1:8" ht="16.5" thickBot="1">
      <c r="A72" s="65"/>
      <c r="B72" s="78" t="s">
        <v>37</v>
      </c>
      <c r="C72" s="70" t="s">
        <v>110</v>
      </c>
      <c r="D72" s="92">
        <v>0.25</v>
      </c>
      <c r="E72" s="92">
        <v>0.19999999999999996</v>
      </c>
      <c r="F72" s="92">
        <v>0.16666666666666674</v>
      </c>
    </row>
    <row r="73" spans="1:8" ht="16.5" thickBot="1">
      <c r="A73" s="65"/>
      <c r="B73" s="78" t="s">
        <v>38</v>
      </c>
      <c r="C73" s="70" t="s">
        <v>110</v>
      </c>
      <c r="D73" s="92">
        <v>9.3299585178935551E-2</v>
      </c>
      <c r="E73" s="92">
        <v>0</v>
      </c>
      <c r="F73" s="92">
        <v>0</v>
      </c>
    </row>
    <row r="74" spans="1:8" ht="32.25" thickBot="1">
      <c r="A74" s="65"/>
      <c r="B74" s="78" t="s">
        <v>39</v>
      </c>
      <c r="C74" s="70" t="s">
        <v>110</v>
      </c>
      <c r="D74" s="92">
        <v>-0.12536033185685158</v>
      </c>
      <c r="E74" s="92">
        <v>-0.16666666666666663</v>
      </c>
      <c r="F74" s="92">
        <v>-0.1428571428571429</v>
      </c>
    </row>
    <row r="75" spans="1:8" ht="16.5" thickBot="1">
      <c r="A75" s="65"/>
      <c r="B75" s="1968" t="s">
        <v>351</v>
      </c>
      <c r="C75" s="1969"/>
      <c r="D75" s="1969"/>
      <c r="E75" s="1969"/>
      <c r="F75" s="1970"/>
    </row>
    <row r="76" spans="1:8" ht="15.75">
      <c r="A76" s="65"/>
      <c r="B76" s="1945"/>
      <c r="C76" s="93">
        <v>2025</v>
      </c>
      <c r="D76" s="93">
        <v>2026</v>
      </c>
      <c r="E76" s="93">
        <v>2027</v>
      </c>
      <c r="F76" s="93">
        <v>2028</v>
      </c>
    </row>
    <row r="77" spans="1:8" ht="20.25" customHeight="1" thickBot="1">
      <c r="A77" s="65"/>
      <c r="B77" s="1946"/>
      <c r="C77" s="89" t="s">
        <v>13</v>
      </c>
      <c r="D77" s="89" t="s">
        <v>14</v>
      </c>
      <c r="E77" s="89" t="s">
        <v>14</v>
      </c>
      <c r="F77" s="89" t="s">
        <v>14</v>
      </c>
    </row>
    <row r="78" spans="1:8" ht="23.25" customHeight="1" thickBot="1">
      <c r="A78" s="65"/>
      <c r="B78" s="95" t="s">
        <v>41</v>
      </c>
      <c r="C78" s="96"/>
      <c r="D78" s="96"/>
      <c r="E78" s="96"/>
      <c r="F78" s="96"/>
    </row>
    <row r="79" spans="1:8" ht="16.5" thickBot="1">
      <c r="A79" s="65"/>
      <c r="B79" s="98" t="s">
        <v>42</v>
      </c>
      <c r="C79" s="100"/>
      <c r="D79" s="96"/>
      <c r="E79" s="96"/>
      <c r="F79" s="96"/>
    </row>
    <row r="80" spans="1:8" ht="16.5" thickBot="1">
      <c r="A80" s="65"/>
      <c r="B80" s="98" t="s">
        <v>43</v>
      </c>
      <c r="C80" s="100"/>
      <c r="D80" s="99"/>
      <c r="E80" s="99"/>
      <c r="F80" s="99"/>
    </row>
    <row r="81" spans="1:8" ht="15.75" customHeight="1" thickBot="1">
      <c r="A81" s="65"/>
      <c r="B81" s="95" t="s">
        <v>79</v>
      </c>
      <c r="C81" s="96"/>
      <c r="D81" s="96"/>
      <c r="E81" s="96"/>
      <c r="F81" s="96"/>
    </row>
    <row r="82" spans="1:8" ht="16.5" thickBot="1">
      <c r="A82" s="65"/>
      <c r="B82" s="98" t="s">
        <v>42</v>
      </c>
      <c r="C82" s="96"/>
      <c r="D82" s="96"/>
      <c r="E82" s="96"/>
      <c r="F82" s="96"/>
    </row>
    <row r="83" spans="1:8" ht="16.5" thickBot="1">
      <c r="A83" s="65"/>
      <c r="B83" s="98" t="s">
        <v>43</v>
      </c>
      <c r="C83" s="100"/>
      <c r="D83" s="96"/>
      <c r="E83" s="96"/>
      <c r="F83" s="96"/>
    </row>
    <row r="84" spans="1:8" s="271" customFormat="1" ht="16.5" thickBot="1">
      <c r="A84" s="67"/>
      <c r="B84" s="441" t="s">
        <v>45</v>
      </c>
      <c r="C84" s="111">
        <f>C85</f>
        <v>14223000</v>
      </c>
      <c r="D84" s="111">
        <f t="shared" ref="D84:F84" si="8">D85</f>
        <v>15550000</v>
      </c>
      <c r="E84" s="111">
        <f t="shared" si="8"/>
        <v>15550000</v>
      </c>
      <c r="F84" s="111">
        <f t="shared" si="8"/>
        <v>15550000</v>
      </c>
    </row>
    <row r="85" spans="1:8" s="271" customFormat="1" ht="16.5" thickBot="1">
      <c r="A85" s="67"/>
      <c r="B85" s="442" t="s">
        <v>42</v>
      </c>
      <c r="C85" s="104">
        <v>14223000</v>
      </c>
      <c r="D85" s="111">
        <v>15550000</v>
      </c>
      <c r="E85" s="111">
        <v>15550000</v>
      </c>
      <c r="F85" s="111">
        <v>15550000</v>
      </c>
    </row>
    <row r="86" spans="1:8" ht="16.5" thickBot="1">
      <c r="A86" s="65"/>
      <c r="B86" s="98" t="s">
        <v>43</v>
      </c>
      <c r="C86" s="100"/>
      <c r="D86" s="96"/>
      <c r="E86" s="96"/>
      <c r="F86" s="96"/>
    </row>
    <row r="87" spans="1:8" ht="16.5" thickBot="1">
      <c r="A87" s="65"/>
      <c r="B87" s="95" t="s">
        <v>46</v>
      </c>
      <c r="C87" s="100"/>
      <c r="D87" s="96"/>
      <c r="E87" s="96"/>
      <c r="F87" s="96"/>
    </row>
    <row r="88" spans="1:8" ht="37.5" hidden="1" customHeight="1">
      <c r="A88" s="65"/>
      <c r="B88" s="98" t="s">
        <v>42</v>
      </c>
      <c r="C88" s="100"/>
      <c r="D88" s="96"/>
      <c r="E88" s="96"/>
      <c r="F88" s="96"/>
    </row>
    <row r="89" spans="1:8" ht="51" customHeight="1" thickBot="1">
      <c r="A89" s="65"/>
      <c r="B89" s="98" t="s">
        <v>43</v>
      </c>
      <c r="C89" s="100"/>
      <c r="D89" s="96"/>
      <c r="E89" s="96"/>
      <c r="F89" s="96"/>
    </row>
    <row r="90" spans="1:8" ht="16.5" thickBot="1">
      <c r="A90" s="65"/>
      <c r="B90" s="95" t="s">
        <v>47</v>
      </c>
      <c r="C90" s="100"/>
      <c r="D90" s="96"/>
      <c r="E90" s="96"/>
      <c r="F90" s="96"/>
      <c r="G90" s="90"/>
      <c r="H90" s="90"/>
    </row>
    <row r="91" spans="1:8" ht="16.5" thickBot="1">
      <c r="A91" s="65"/>
      <c r="B91" s="98" t="s">
        <v>42</v>
      </c>
      <c r="C91" s="100"/>
      <c r="D91" s="96"/>
      <c r="E91" s="96"/>
      <c r="F91" s="96"/>
    </row>
    <row r="92" spans="1:8" ht="16.5" thickBot="1">
      <c r="A92" s="65"/>
      <c r="B92" s="98" t="s">
        <v>43</v>
      </c>
      <c r="C92" s="100"/>
      <c r="D92" s="96"/>
      <c r="E92" s="96"/>
      <c r="F92" s="96"/>
    </row>
    <row r="93" spans="1:8" ht="24.75" customHeight="1" thickBot="1">
      <c r="A93" s="65"/>
      <c r="B93" s="95" t="s">
        <v>48</v>
      </c>
      <c r="C93" s="100"/>
      <c r="D93" s="96"/>
      <c r="E93" s="96"/>
      <c r="F93" s="96"/>
    </row>
    <row r="94" spans="1:8" ht="15.75" customHeight="1" thickBot="1">
      <c r="A94" s="65"/>
      <c r="B94" s="98" t="s">
        <v>42</v>
      </c>
      <c r="C94" s="100"/>
      <c r="D94" s="96"/>
      <c r="E94" s="96"/>
      <c r="F94" s="96"/>
    </row>
    <row r="95" spans="1:8" ht="16.5" thickBot="1">
      <c r="A95" s="65"/>
      <c r="B95" s="98" t="s">
        <v>43</v>
      </c>
      <c r="C95" s="100"/>
      <c r="D95" s="96"/>
      <c r="E95" s="96"/>
      <c r="F95" s="96"/>
    </row>
    <row r="96" spans="1:8" ht="32.25" thickBot="1">
      <c r="A96" s="65"/>
      <c r="B96" s="95" t="s">
        <v>49</v>
      </c>
      <c r="C96" s="100"/>
      <c r="D96" s="96"/>
      <c r="E96" s="96"/>
      <c r="F96" s="96"/>
    </row>
    <row r="97" spans="1:6" ht="16.5" thickBot="1">
      <c r="A97" s="65"/>
      <c r="B97" s="98" t="s">
        <v>42</v>
      </c>
      <c r="C97" s="100"/>
      <c r="D97" s="102"/>
      <c r="E97" s="102"/>
      <c r="F97" s="102"/>
    </row>
    <row r="98" spans="1:6" ht="16.5" thickBot="1">
      <c r="A98" s="65"/>
      <c r="B98" s="98" t="s">
        <v>43</v>
      </c>
      <c r="C98" s="100"/>
      <c r="D98" s="101"/>
      <c r="E98" s="102"/>
      <c r="F98" s="102"/>
    </row>
    <row r="99" spans="1:6" s="271" customFormat="1" ht="16.5" thickBot="1">
      <c r="A99" s="67"/>
      <c r="B99" s="443" t="s">
        <v>64</v>
      </c>
      <c r="C99" s="104">
        <f>C84+C87+C90+C93+C96+C81+C78</f>
        <v>14223000</v>
      </c>
      <c r="D99" s="104">
        <f t="shared" ref="D99:F99" si="9">D84+D87+D90+D93+D96+D81+D78</f>
        <v>15550000</v>
      </c>
      <c r="E99" s="104">
        <f t="shared" si="9"/>
        <v>15550000</v>
      </c>
      <c r="F99" s="104">
        <f t="shared" si="9"/>
        <v>15550000</v>
      </c>
    </row>
    <row r="100" spans="1:6" ht="16.5" thickBot="1">
      <c r="A100" s="65"/>
      <c r="B100" s="105" t="s">
        <v>83</v>
      </c>
      <c r="C100" s="106">
        <v>0</v>
      </c>
      <c r="D100" s="106">
        <v>0</v>
      </c>
      <c r="E100" s="106">
        <v>0</v>
      </c>
      <c r="F100" s="106">
        <v>0</v>
      </c>
    </row>
    <row r="101" spans="1:6" ht="16.5" thickBot="1">
      <c r="B101" s="1954" t="s">
        <v>112</v>
      </c>
      <c r="C101" s="1955"/>
      <c r="D101" s="1955"/>
      <c r="E101" s="1955"/>
      <c r="F101" s="1956"/>
    </row>
    <row r="102" spans="1:6" ht="16.5" thickBot="1">
      <c r="B102" s="1954" t="s">
        <v>113</v>
      </c>
      <c r="C102" s="1955"/>
      <c r="D102" s="1955"/>
      <c r="E102" s="1955"/>
      <c r="F102" s="1956"/>
    </row>
    <row r="103" spans="1:6" ht="32.25" thickBot="1">
      <c r="B103" s="107" t="s">
        <v>114</v>
      </c>
      <c r="C103" s="1963" t="s">
        <v>357</v>
      </c>
      <c r="D103" s="2221"/>
      <c r="E103" s="1964"/>
      <c r="F103" s="1965"/>
    </row>
    <row r="104" spans="1:6" ht="48" thickBot="1">
      <c r="B104" s="87" t="s">
        <v>116</v>
      </c>
      <c r="C104" s="108" t="s">
        <v>357</v>
      </c>
      <c r="D104" s="444" t="s">
        <v>55</v>
      </c>
      <c r="E104" s="2222" t="s">
        <v>283</v>
      </c>
      <c r="F104" s="1967"/>
    </row>
    <row r="105" spans="1:6" ht="16.5" thickBot="1">
      <c r="B105" s="110"/>
      <c r="C105" s="1963"/>
      <c r="D105" s="2223"/>
      <c r="E105" s="1964"/>
      <c r="F105" s="1965"/>
    </row>
    <row r="106" spans="1:6" ht="16.5" thickBot="1">
      <c r="B106" s="78" t="s">
        <v>29</v>
      </c>
      <c r="C106" s="1933"/>
      <c r="D106" s="1934"/>
      <c r="E106" s="1934"/>
      <c r="F106" s="1935"/>
    </row>
    <row r="107" spans="1:6" ht="16.5" thickBot="1">
      <c r="B107" s="78" t="s">
        <v>31</v>
      </c>
      <c r="C107" s="1960"/>
      <c r="D107" s="1961"/>
      <c r="E107" s="1961"/>
      <c r="F107" s="1962"/>
    </row>
    <row r="108" spans="1:6" ht="15.75">
      <c r="B108" s="1945"/>
      <c r="C108" s="93">
        <v>2025</v>
      </c>
      <c r="D108" s="93">
        <v>2026</v>
      </c>
      <c r="E108" s="93">
        <v>2027</v>
      </c>
      <c r="F108" s="93">
        <v>2028</v>
      </c>
    </row>
    <row r="109" spans="1:6" ht="16.5" thickBot="1">
      <c r="B109" s="1946"/>
      <c r="C109" s="89" t="s">
        <v>13</v>
      </c>
      <c r="D109" s="89" t="s">
        <v>14</v>
      </c>
      <c r="E109" s="89" t="s">
        <v>14</v>
      </c>
      <c r="F109" s="89" t="s">
        <v>14</v>
      </c>
    </row>
    <row r="110" spans="1:6" ht="16.5" thickBot="1">
      <c r="B110" s="78" t="s">
        <v>33</v>
      </c>
      <c r="C110" s="91">
        <v>8</v>
      </c>
      <c r="D110" s="91">
        <v>2</v>
      </c>
      <c r="E110" s="91">
        <v>2</v>
      </c>
      <c r="F110" s="91">
        <v>2</v>
      </c>
    </row>
    <row r="111" spans="1:6" ht="16.5" thickBot="1">
      <c r="B111" s="78" t="s">
        <v>214</v>
      </c>
      <c r="C111" s="91">
        <f>C129</f>
        <v>119000</v>
      </c>
      <c r="D111" s="91">
        <f t="shared" ref="D111:F111" si="10">D129</f>
        <v>2000000</v>
      </c>
      <c r="E111" s="91">
        <f t="shared" si="10"/>
        <v>1000000</v>
      </c>
      <c r="F111" s="91">
        <f t="shared" si="10"/>
        <v>1000000</v>
      </c>
    </row>
    <row r="112" spans="1:6" ht="16.5" thickBot="1">
      <c r="B112" s="78" t="s">
        <v>215</v>
      </c>
      <c r="C112" s="91">
        <f>C111/C110</f>
        <v>14875</v>
      </c>
      <c r="D112" s="91">
        <f t="shared" ref="D112:F112" si="11">D111/D110</f>
        <v>1000000</v>
      </c>
      <c r="E112" s="91">
        <f t="shared" si="11"/>
        <v>500000</v>
      </c>
      <c r="F112" s="91">
        <f t="shared" si="11"/>
        <v>500000</v>
      </c>
    </row>
    <row r="113" spans="1:6" ht="16.5" thickBot="1">
      <c r="B113" s="78" t="s">
        <v>37</v>
      </c>
      <c r="C113" s="70" t="s">
        <v>110</v>
      </c>
      <c r="D113" s="92">
        <v>-0.75</v>
      </c>
      <c r="E113" s="92">
        <v>0</v>
      </c>
      <c r="F113" s="92">
        <v>0</v>
      </c>
    </row>
    <row r="114" spans="1:6" ht="16.5" thickBot="1">
      <c r="B114" s="78" t="s">
        <v>38</v>
      </c>
      <c r="C114" s="70" t="s">
        <v>110</v>
      </c>
      <c r="D114" s="92">
        <v>15.806722689075631</v>
      </c>
      <c r="E114" s="92">
        <v>-0.5</v>
      </c>
      <c r="F114" s="92">
        <v>0</v>
      </c>
    </row>
    <row r="115" spans="1:6" ht="32.25" thickBot="1">
      <c r="B115" s="78" t="s">
        <v>39</v>
      </c>
      <c r="C115" s="70" t="s">
        <v>110</v>
      </c>
      <c r="D115" s="92">
        <v>66.226890756302524</v>
      </c>
      <c r="E115" s="92">
        <v>-0.5</v>
      </c>
      <c r="F115" s="92">
        <v>0</v>
      </c>
    </row>
    <row r="116" spans="1:6" ht="16.5" thickBot="1">
      <c r="A116" s="1977"/>
      <c r="B116" s="1968" t="s">
        <v>351</v>
      </c>
      <c r="C116" s="1969"/>
      <c r="D116" s="1969"/>
      <c r="E116" s="1969"/>
      <c r="F116" s="1970"/>
    </row>
    <row r="117" spans="1:6" ht="15.75">
      <c r="A117" s="1977"/>
      <c r="B117" s="1945"/>
      <c r="C117" s="93">
        <v>2025</v>
      </c>
      <c r="D117" s="93">
        <v>2026</v>
      </c>
      <c r="E117" s="93">
        <v>2027</v>
      </c>
      <c r="F117" s="93">
        <v>2028</v>
      </c>
    </row>
    <row r="118" spans="1:6" ht="16.5" thickBot="1">
      <c r="A118" s="1977"/>
      <c r="B118" s="1946"/>
      <c r="C118" s="89" t="s">
        <v>13</v>
      </c>
      <c r="D118" s="89" t="s">
        <v>14</v>
      </c>
      <c r="E118" s="89" t="s">
        <v>14</v>
      </c>
      <c r="F118" s="89" t="s">
        <v>14</v>
      </c>
    </row>
    <row r="119" spans="1:6" ht="16.5" thickBot="1">
      <c r="B119" s="95" t="s">
        <v>59</v>
      </c>
      <c r="C119" s="96"/>
      <c r="D119" s="96"/>
      <c r="E119" s="96"/>
      <c r="F119" s="96"/>
    </row>
    <row r="120" spans="1:6" ht="16.5" thickBot="1">
      <c r="B120" s="98" t="s">
        <v>42</v>
      </c>
      <c r="C120" s="96"/>
      <c r="D120" s="96"/>
      <c r="E120" s="96"/>
      <c r="F120" s="96"/>
    </row>
    <row r="121" spans="1:6" ht="16.5" thickBot="1">
      <c r="B121" s="98" t="s">
        <v>81</v>
      </c>
      <c r="C121" s="100"/>
      <c r="D121" s="99"/>
      <c r="E121" s="99"/>
      <c r="F121" s="99"/>
    </row>
    <row r="122" spans="1:6" ht="16.5" thickBot="1">
      <c r="B122" s="98" t="s">
        <v>61</v>
      </c>
      <c r="C122" s="96"/>
      <c r="D122" s="96"/>
      <c r="E122" s="96"/>
      <c r="F122" s="96"/>
    </row>
    <row r="123" spans="1:6" ht="16.5" thickBot="1">
      <c r="B123" s="98" t="s">
        <v>62</v>
      </c>
      <c r="C123" s="100"/>
      <c r="D123" s="99"/>
      <c r="E123" s="99"/>
      <c r="F123" s="99"/>
    </row>
    <row r="124" spans="1:6" ht="16.5" thickBot="1">
      <c r="B124" s="95" t="s">
        <v>63</v>
      </c>
      <c r="C124" s="96">
        <f>C125</f>
        <v>119000</v>
      </c>
      <c r="D124" s="96">
        <f t="shared" ref="D124:F124" si="12">D125</f>
        <v>2000000</v>
      </c>
      <c r="E124" s="96">
        <f t="shared" si="12"/>
        <v>1000000</v>
      </c>
      <c r="F124" s="96">
        <f t="shared" si="12"/>
        <v>1000000</v>
      </c>
    </row>
    <row r="125" spans="1:6" ht="16.5" thickBot="1">
      <c r="B125" s="98" t="s">
        <v>42</v>
      </c>
      <c r="C125" s="100">
        <v>119000</v>
      </c>
      <c r="D125" s="104">
        <v>2000000</v>
      </c>
      <c r="E125" s="100">
        <v>1000000</v>
      </c>
      <c r="F125" s="100">
        <v>1000000</v>
      </c>
    </row>
    <row r="126" spans="1:6" ht="16.5" thickBot="1">
      <c r="B126" s="98" t="s">
        <v>81</v>
      </c>
      <c r="C126" s="100"/>
      <c r="D126" s="99"/>
      <c r="E126" s="99"/>
      <c r="F126" s="99"/>
    </row>
    <row r="127" spans="1:6" ht="16.5" thickBot="1">
      <c r="B127" s="98" t="s">
        <v>61</v>
      </c>
      <c r="C127" s="96"/>
      <c r="D127" s="96"/>
      <c r="E127" s="96"/>
      <c r="F127" s="96"/>
    </row>
    <row r="128" spans="1:6" ht="16.5" thickBot="1">
      <c r="B128" s="98" t="s">
        <v>62</v>
      </c>
      <c r="C128" s="100"/>
      <c r="D128" s="99"/>
      <c r="E128" s="99"/>
      <c r="F128" s="99"/>
    </row>
    <row r="129" spans="2:7" ht="16.5" thickBot="1">
      <c r="B129" s="103" t="s">
        <v>64</v>
      </c>
      <c r="C129" s="100">
        <f>C124</f>
        <v>119000</v>
      </c>
      <c r="D129" s="100">
        <f t="shared" ref="D129:F129" si="13">D124</f>
        <v>2000000</v>
      </c>
      <c r="E129" s="100">
        <f t="shared" si="13"/>
        <v>1000000</v>
      </c>
      <c r="F129" s="100">
        <f t="shared" si="13"/>
        <v>1000000</v>
      </c>
    </row>
    <row r="130" spans="2:7" ht="32.25" thickBot="1">
      <c r="B130" s="112" t="s">
        <v>121</v>
      </c>
      <c r="C130" s="1963"/>
      <c r="D130" s="1964"/>
      <c r="E130" s="1964"/>
      <c r="F130" s="1965"/>
    </row>
    <row r="131" spans="2:7" ht="48" thickBot="1">
      <c r="B131" s="445" t="s">
        <v>76</v>
      </c>
      <c r="C131" s="446">
        <f>C129+C99+C57</f>
        <v>132494000</v>
      </c>
      <c r="D131" s="446">
        <f t="shared" ref="D131:F131" si="14">D129+D99+D57</f>
        <v>164889000</v>
      </c>
      <c r="E131" s="446">
        <f t="shared" si="14"/>
        <v>164234000</v>
      </c>
      <c r="F131" s="446">
        <f t="shared" si="14"/>
        <v>165034000</v>
      </c>
    </row>
    <row r="132" spans="2:7" ht="48" thickBot="1">
      <c r="B132" s="447" t="s">
        <v>77</v>
      </c>
      <c r="C132" s="448">
        <f>C133+C136+C139+C142+C145+C148+C151+C154+C159</f>
        <v>132494000</v>
      </c>
      <c r="D132" s="448">
        <f t="shared" ref="D132:F132" si="15">D133+D136+D139+D142+D145+D148+D151+D154+D159</f>
        <v>164889000</v>
      </c>
      <c r="E132" s="448">
        <f t="shared" si="15"/>
        <v>164234000</v>
      </c>
      <c r="F132" s="448">
        <f t="shared" si="15"/>
        <v>165034000</v>
      </c>
    </row>
    <row r="133" spans="2:7" ht="16.5" thickBot="1">
      <c r="B133" s="95" t="s">
        <v>41</v>
      </c>
      <c r="C133" s="114">
        <f>C134</f>
        <v>101520000</v>
      </c>
      <c r="D133" s="114">
        <f t="shared" ref="D133:F133" si="16">D134</f>
        <v>125549000</v>
      </c>
      <c r="E133" s="114">
        <f t="shared" si="16"/>
        <v>125894000</v>
      </c>
      <c r="F133" s="114">
        <f t="shared" si="16"/>
        <v>126694000</v>
      </c>
    </row>
    <row r="134" spans="2:7" ht="16.5" thickBot="1">
      <c r="B134" s="98" t="s">
        <v>42</v>
      </c>
      <c r="C134" s="100">
        <v>101520000</v>
      </c>
      <c r="D134" s="100">
        <v>125549000</v>
      </c>
      <c r="E134" s="100">
        <v>125894000</v>
      </c>
      <c r="F134" s="100">
        <v>126694000</v>
      </c>
    </row>
    <row r="135" spans="2:7" ht="16.5" thickBot="1">
      <c r="B135" s="98" t="s">
        <v>78</v>
      </c>
      <c r="C135" s="100">
        <v>0</v>
      </c>
      <c r="D135" s="100">
        <v>0</v>
      </c>
      <c r="E135" s="100">
        <v>0</v>
      </c>
      <c r="F135" s="100">
        <v>0</v>
      </c>
    </row>
    <row r="136" spans="2:7" ht="32.25" thickBot="1">
      <c r="B136" s="95" t="s">
        <v>79</v>
      </c>
      <c r="C136" s="114">
        <f>C137</f>
        <v>16120000</v>
      </c>
      <c r="D136" s="114">
        <f t="shared" ref="D136:F136" si="17">D137</f>
        <v>19790000</v>
      </c>
      <c r="E136" s="114">
        <f t="shared" si="17"/>
        <v>19790000</v>
      </c>
      <c r="F136" s="114">
        <f t="shared" si="17"/>
        <v>19790000</v>
      </c>
    </row>
    <row r="137" spans="2:7" ht="16.5" thickBot="1">
      <c r="B137" s="98" t="s">
        <v>42</v>
      </c>
      <c r="C137" s="96">
        <v>16120000</v>
      </c>
      <c r="D137" s="96">
        <v>19790000</v>
      </c>
      <c r="E137" s="96">
        <v>19790000</v>
      </c>
      <c r="F137" s="96">
        <v>19790000</v>
      </c>
    </row>
    <row r="138" spans="2:7" ht="16.5" thickBot="1">
      <c r="B138" s="98" t="s">
        <v>78</v>
      </c>
      <c r="C138" s="100"/>
      <c r="D138" s="100"/>
      <c r="E138" s="100"/>
      <c r="F138" s="100"/>
    </row>
    <row r="139" spans="2:7" ht="16.5" thickBot="1">
      <c r="B139" s="95" t="s">
        <v>45</v>
      </c>
      <c r="C139" s="114">
        <f>C140</f>
        <v>14735000</v>
      </c>
      <c r="D139" s="114">
        <f t="shared" ref="D139:F139" si="18">D140</f>
        <v>17550000</v>
      </c>
      <c r="E139" s="114">
        <f t="shared" si="18"/>
        <v>17550000</v>
      </c>
      <c r="F139" s="114">
        <f t="shared" si="18"/>
        <v>17550000</v>
      </c>
    </row>
    <row r="140" spans="2:7" ht="16.5" thickBot="1">
      <c r="B140" s="98" t="s">
        <v>42</v>
      </c>
      <c r="C140" s="96">
        <v>14735000</v>
      </c>
      <c r="D140" s="100">
        <v>17550000</v>
      </c>
      <c r="E140" s="100">
        <v>17550000</v>
      </c>
      <c r="F140" s="100">
        <v>17550000</v>
      </c>
      <c r="G140" s="90"/>
    </row>
    <row r="141" spans="2:7" ht="16.5" thickBot="1">
      <c r="B141" s="98" t="s">
        <v>78</v>
      </c>
      <c r="C141" s="100"/>
      <c r="D141" s="100"/>
      <c r="E141" s="100"/>
      <c r="F141" s="100"/>
    </row>
    <row r="142" spans="2:7" ht="16.5" thickBot="1">
      <c r="B142" s="95" t="s">
        <v>46</v>
      </c>
      <c r="C142" s="114">
        <f>C143+C144</f>
        <v>0</v>
      </c>
      <c r="D142" s="114">
        <f t="shared" ref="D142:F142" si="19">D143+D144</f>
        <v>0</v>
      </c>
      <c r="E142" s="114">
        <f t="shared" si="19"/>
        <v>0</v>
      </c>
      <c r="F142" s="114">
        <f t="shared" si="19"/>
        <v>0</v>
      </c>
    </row>
    <row r="143" spans="2:7" ht="16.5" thickBot="1">
      <c r="B143" s="98" t="s">
        <v>42</v>
      </c>
      <c r="C143" s="96">
        <v>0</v>
      </c>
      <c r="D143" s="96">
        <v>0</v>
      </c>
      <c r="E143" s="96">
        <v>0</v>
      </c>
      <c r="F143" s="96">
        <v>0</v>
      </c>
    </row>
    <row r="144" spans="2:7" ht="16.5" thickBot="1">
      <c r="B144" s="98" t="s">
        <v>78</v>
      </c>
      <c r="C144" s="96">
        <v>0</v>
      </c>
      <c r="D144" s="96">
        <v>0</v>
      </c>
      <c r="E144" s="96">
        <v>0</v>
      </c>
      <c r="F144" s="96">
        <v>0</v>
      </c>
    </row>
    <row r="145" spans="2:6" ht="16.5" thickBot="1">
      <c r="B145" s="95" t="s">
        <v>47</v>
      </c>
      <c r="C145" s="114">
        <f>C146+C147</f>
        <v>0</v>
      </c>
      <c r="D145" s="114">
        <f t="shared" ref="D145:F145" si="20">D146+D147</f>
        <v>0</v>
      </c>
      <c r="E145" s="114">
        <f t="shared" si="20"/>
        <v>0</v>
      </c>
      <c r="F145" s="114">
        <f t="shared" si="20"/>
        <v>0</v>
      </c>
    </row>
    <row r="146" spans="2:6" ht="16.5" thickBot="1">
      <c r="B146" s="98" t="s">
        <v>42</v>
      </c>
      <c r="C146" s="96">
        <v>0</v>
      </c>
      <c r="D146" s="96">
        <v>0</v>
      </c>
      <c r="E146" s="96">
        <v>0</v>
      </c>
      <c r="F146" s="96">
        <v>0</v>
      </c>
    </row>
    <row r="147" spans="2:6" ht="16.5" thickBot="1">
      <c r="B147" s="98" t="s">
        <v>78</v>
      </c>
      <c r="C147" s="96">
        <v>0</v>
      </c>
      <c r="D147" s="96">
        <v>0</v>
      </c>
      <c r="E147" s="96">
        <v>0</v>
      </c>
      <c r="F147" s="96">
        <v>0</v>
      </c>
    </row>
    <row r="148" spans="2:6" ht="16.5" thickBot="1">
      <c r="B148" s="95" t="s">
        <v>48</v>
      </c>
      <c r="C148" s="96">
        <f>C149+C150</f>
        <v>0</v>
      </c>
      <c r="D148" s="96">
        <f t="shared" ref="D148:F148" si="21">D149+D150</f>
        <v>0</v>
      </c>
      <c r="E148" s="96">
        <f t="shared" si="21"/>
        <v>0</v>
      </c>
      <c r="F148" s="96">
        <f t="shared" si="21"/>
        <v>0</v>
      </c>
    </row>
    <row r="149" spans="2:6" ht="16.5" thickBot="1">
      <c r="B149" s="98" t="s">
        <v>42</v>
      </c>
      <c r="C149" s="96">
        <v>0</v>
      </c>
      <c r="D149" s="96">
        <v>0</v>
      </c>
      <c r="E149" s="96">
        <v>0</v>
      </c>
      <c r="F149" s="96">
        <v>0</v>
      </c>
    </row>
    <row r="150" spans="2:6" ht="16.5" thickBot="1">
      <c r="B150" s="98" t="s">
        <v>78</v>
      </c>
      <c r="C150" s="96">
        <v>0</v>
      </c>
      <c r="D150" s="96">
        <v>0</v>
      </c>
      <c r="E150" s="96">
        <v>0</v>
      </c>
      <c r="F150" s="96">
        <v>0</v>
      </c>
    </row>
    <row r="151" spans="2:6" ht="32.25" thickBot="1">
      <c r="B151" s="95" t="s">
        <v>49</v>
      </c>
      <c r="C151" s="96">
        <f>C152+C153</f>
        <v>0</v>
      </c>
      <c r="D151" s="96">
        <f t="shared" ref="D151:F151" si="22">D152+D153</f>
        <v>0</v>
      </c>
      <c r="E151" s="96">
        <f t="shared" si="22"/>
        <v>0</v>
      </c>
      <c r="F151" s="96">
        <f t="shared" si="22"/>
        <v>0</v>
      </c>
    </row>
    <row r="152" spans="2:6" ht="16.5" thickBot="1">
      <c r="B152" s="98" t="s">
        <v>42</v>
      </c>
      <c r="C152" s="96">
        <v>0</v>
      </c>
      <c r="D152" s="96">
        <v>0</v>
      </c>
      <c r="E152" s="96">
        <v>0</v>
      </c>
      <c r="F152" s="96">
        <v>0</v>
      </c>
    </row>
    <row r="153" spans="2:6" ht="16.5" thickBot="1">
      <c r="B153" s="98" t="s">
        <v>78</v>
      </c>
      <c r="C153" s="96">
        <v>0</v>
      </c>
      <c r="D153" s="96">
        <v>0</v>
      </c>
      <c r="E153" s="96">
        <v>0</v>
      </c>
      <c r="F153" s="96">
        <v>0</v>
      </c>
    </row>
    <row r="154" spans="2:6" ht="16.5" thickBot="1">
      <c r="B154" s="95" t="s">
        <v>80</v>
      </c>
      <c r="C154" s="96">
        <f>C155+C156+C157+C158</f>
        <v>0</v>
      </c>
      <c r="D154" s="96">
        <f t="shared" ref="D154:F154" si="23">D155+D156+D157+D158</f>
        <v>0</v>
      </c>
      <c r="E154" s="96">
        <f t="shared" si="23"/>
        <v>0</v>
      </c>
      <c r="F154" s="96">
        <f t="shared" si="23"/>
        <v>0</v>
      </c>
    </row>
    <row r="155" spans="2:6" ht="16.5" thickBot="1">
      <c r="B155" s="98" t="s">
        <v>42</v>
      </c>
      <c r="C155" s="96">
        <v>0</v>
      </c>
      <c r="D155" s="96">
        <v>0</v>
      </c>
      <c r="E155" s="96">
        <v>0</v>
      </c>
      <c r="F155" s="96">
        <v>0</v>
      </c>
    </row>
    <row r="156" spans="2:6" ht="16.5" thickBot="1">
      <c r="B156" s="98" t="s">
        <v>81</v>
      </c>
      <c r="C156" s="100"/>
      <c r="D156" s="99"/>
      <c r="E156" s="99"/>
      <c r="F156" s="99"/>
    </row>
    <row r="157" spans="2:6" ht="16.5" thickBot="1">
      <c r="B157" s="98" t="s">
        <v>61</v>
      </c>
      <c r="C157" s="96"/>
      <c r="D157" s="96"/>
      <c r="E157" s="96"/>
      <c r="F157" s="96"/>
    </row>
    <row r="158" spans="2:6" ht="16.5" thickBot="1">
      <c r="B158" s="98" t="s">
        <v>62</v>
      </c>
      <c r="C158" s="100"/>
      <c r="D158" s="99"/>
      <c r="E158" s="99"/>
      <c r="F158" s="99"/>
    </row>
    <row r="159" spans="2:6" ht="16.5" thickBot="1">
      <c r="B159" s="95" t="s">
        <v>82</v>
      </c>
      <c r="C159" s="96">
        <f>C160+C161+C162+C163</f>
        <v>119000</v>
      </c>
      <c r="D159" s="96">
        <f t="shared" ref="D159:F159" si="24">D160+D161+D162+D163</f>
        <v>2000000</v>
      </c>
      <c r="E159" s="96">
        <f t="shared" si="24"/>
        <v>1000000</v>
      </c>
      <c r="F159" s="96">
        <f t="shared" si="24"/>
        <v>1000000</v>
      </c>
    </row>
    <row r="160" spans="2:6" ht="16.5" thickBot="1">
      <c r="B160" s="98" t="s">
        <v>42</v>
      </c>
      <c r="C160" s="96">
        <v>119000</v>
      </c>
      <c r="D160" s="96">
        <v>2000000</v>
      </c>
      <c r="E160" s="96">
        <v>1000000</v>
      </c>
      <c r="F160" s="96">
        <v>1000000</v>
      </c>
    </row>
    <row r="161" spans="2:6" ht="16.5" thickBot="1">
      <c r="B161" s="98" t="s">
        <v>81</v>
      </c>
      <c r="C161" s="100"/>
      <c r="D161" s="99"/>
      <c r="E161" s="99"/>
      <c r="F161" s="99"/>
    </row>
    <row r="162" spans="2:6" ht="16.5" thickBot="1">
      <c r="B162" s="98" t="s">
        <v>61</v>
      </c>
      <c r="C162" s="96"/>
      <c r="D162" s="96"/>
      <c r="E162" s="96"/>
      <c r="F162" s="96"/>
    </row>
    <row r="163" spans="2:6" ht="16.5" thickBot="1">
      <c r="B163" s="98" t="s">
        <v>62</v>
      </c>
      <c r="C163" s="100"/>
      <c r="D163" s="99"/>
      <c r="E163" s="99"/>
      <c r="F163" s="99"/>
    </row>
    <row r="164" spans="2:6" ht="16.5" thickBot="1">
      <c r="B164" s="105" t="s">
        <v>83</v>
      </c>
      <c r="C164" s="106">
        <v>0</v>
      </c>
      <c r="D164" s="106">
        <v>0</v>
      </c>
      <c r="E164" s="106">
        <v>0</v>
      </c>
      <c r="F164" s="106">
        <v>0</v>
      </c>
    </row>
    <row r="165" spans="2:6" ht="16.5" thickBot="1">
      <c r="B165" s="119"/>
      <c r="C165" s="97"/>
      <c r="D165" s="97"/>
      <c r="E165" s="97"/>
      <c r="F165" s="97"/>
    </row>
    <row r="166" spans="2:6" ht="15.75">
      <c r="B166" s="120" t="s">
        <v>84</v>
      </c>
      <c r="C166" s="121"/>
      <c r="D166" s="1971" t="s">
        <v>88</v>
      </c>
      <c r="E166" s="120" t="s">
        <v>84</v>
      </c>
      <c r="F166" s="121"/>
    </row>
    <row r="167" spans="2:6" ht="15.75">
      <c r="B167" s="122" t="s">
        <v>85</v>
      </c>
      <c r="C167" s="123"/>
      <c r="D167" s="1972"/>
      <c r="E167" s="122" t="s">
        <v>85</v>
      </c>
      <c r="F167" s="123"/>
    </row>
    <row r="168" spans="2:6" ht="16.5" thickBot="1">
      <c r="B168" s="124" t="s">
        <v>86</v>
      </c>
      <c r="C168" s="125"/>
      <c r="D168" s="1973"/>
      <c r="E168" s="124" t="s">
        <v>86</v>
      </c>
      <c r="F168" s="125"/>
    </row>
    <row r="169" spans="2:6" ht="16.5" thickBot="1">
      <c r="B169" s="126"/>
      <c r="C169" s="127"/>
      <c r="D169" s="128"/>
      <c r="E169" s="126"/>
      <c r="F169" s="126"/>
    </row>
    <row r="170" spans="2:6" ht="16.5" thickBot="1">
      <c r="B170" s="1974" t="s">
        <v>89</v>
      </c>
      <c r="C170" s="2219"/>
      <c r="D170" s="2219"/>
      <c r="E170" s="2219"/>
      <c r="F170" s="2220"/>
    </row>
    <row r="202" customFormat="1" ht="15.75" customHeight="1"/>
  </sheetData>
  <mergeCells count="43">
    <mergeCell ref="B20:F20"/>
    <mergeCell ref="A2:F2"/>
    <mergeCell ref="B3:F3"/>
    <mergeCell ref="C5:F5"/>
    <mergeCell ref="C6:F6"/>
    <mergeCell ref="C7:F7"/>
    <mergeCell ref="B8:F8"/>
    <mergeCell ref="B9:F11"/>
    <mergeCell ref="C12:F12"/>
    <mergeCell ref="B13:B14"/>
    <mergeCell ref="C17:F17"/>
    <mergeCell ref="B18:F18"/>
    <mergeCell ref="C64:F64"/>
    <mergeCell ref="B21:F21"/>
    <mergeCell ref="C22:F22"/>
    <mergeCell ref="C23:F23"/>
    <mergeCell ref="C24:F24"/>
    <mergeCell ref="B25:B26"/>
    <mergeCell ref="B33:F33"/>
    <mergeCell ref="B34:B35"/>
    <mergeCell ref="C59:F59"/>
    <mergeCell ref="B60:F60"/>
    <mergeCell ref="B62:F62"/>
    <mergeCell ref="B63:F63"/>
    <mergeCell ref="C107:F107"/>
    <mergeCell ref="C65:F65"/>
    <mergeCell ref="C66:F66"/>
    <mergeCell ref="B67:B68"/>
    <mergeCell ref="B75:F75"/>
    <mergeCell ref="B76:B77"/>
    <mergeCell ref="B101:F101"/>
    <mergeCell ref="B102:F102"/>
    <mergeCell ref="C103:F103"/>
    <mergeCell ref="E104:F104"/>
    <mergeCell ref="C105:F105"/>
    <mergeCell ref="C106:F106"/>
    <mergeCell ref="B170:F170"/>
    <mergeCell ref="B108:B109"/>
    <mergeCell ref="A116:A118"/>
    <mergeCell ref="B116:F116"/>
    <mergeCell ref="B117:B118"/>
    <mergeCell ref="C130:F130"/>
    <mergeCell ref="D166:D168"/>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80B36-F518-4CAA-A472-EDEC4AD71CA4}">
  <dimension ref="A1:K248"/>
  <sheetViews>
    <sheetView workbookViewId="0"/>
  </sheetViews>
  <sheetFormatPr defaultRowHeight="15"/>
  <cols>
    <col min="1" max="1" width="14.28515625" customWidth="1"/>
    <col min="2" max="2" width="41.140625" customWidth="1"/>
    <col min="3" max="3" width="15.28515625" customWidth="1"/>
    <col min="4" max="4" width="17.85546875" customWidth="1"/>
    <col min="5" max="5" width="18.7109375" customWidth="1"/>
    <col min="6" max="6" width="28.42578125" customWidth="1"/>
    <col min="7" max="7" width="6.28515625" customWidth="1"/>
    <col min="8" max="8" width="13.28515625" customWidth="1"/>
    <col min="9" max="9" width="11" customWidth="1"/>
    <col min="10" max="10" width="11" bestFit="1" customWidth="1"/>
    <col min="257" max="257" width="14.28515625" customWidth="1"/>
    <col min="258" max="258" width="41.140625" customWidth="1"/>
    <col min="259" max="259" width="15.28515625" customWidth="1"/>
    <col min="260" max="260" width="17.85546875" customWidth="1"/>
    <col min="261" max="261" width="18.7109375" customWidth="1"/>
    <col min="262" max="262" width="28.42578125" customWidth="1"/>
    <col min="263" max="263" width="6.28515625" customWidth="1"/>
    <col min="264" max="264" width="13.28515625" customWidth="1"/>
    <col min="265" max="265" width="11" customWidth="1"/>
    <col min="266" max="266" width="11" bestFit="1" customWidth="1"/>
    <col min="513" max="513" width="14.28515625" customWidth="1"/>
    <col min="514" max="514" width="41.140625" customWidth="1"/>
    <col min="515" max="515" width="15.28515625" customWidth="1"/>
    <col min="516" max="516" width="17.85546875" customWidth="1"/>
    <col min="517" max="517" width="18.7109375" customWidth="1"/>
    <col min="518" max="518" width="28.42578125" customWidth="1"/>
    <col min="519" max="519" width="6.28515625" customWidth="1"/>
    <col min="520" max="520" width="13.28515625" customWidth="1"/>
    <col min="521" max="521" width="11" customWidth="1"/>
    <col min="522" max="522" width="11" bestFit="1" customWidth="1"/>
    <col min="769" max="769" width="14.28515625" customWidth="1"/>
    <col min="770" max="770" width="41.140625" customWidth="1"/>
    <col min="771" max="771" width="15.28515625" customWidth="1"/>
    <col min="772" max="772" width="17.85546875" customWidth="1"/>
    <col min="773" max="773" width="18.7109375" customWidth="1"/>
    <col min="774" max="774" width="28.42578125" customWidth="1"/>
    <col min="775" max="775" width="6.28515625" customWidth="1"/>
    <col min="776" max="776" width="13.28515625" customWidth="1"/>
    <col min="777" max="777" width="11" customWidth="1"/>
    <col min="778" max="778" width="11" bestFit="1" customWidth="1"/>
    <col min="1025" max="1025" width="14.28515625" customWidth="1"/>
    <col min="1026" max="1026" width="41.140625" customWidth="1"/>
    <col min="1027" max="1027" width="15.28515625" customWidth="1"/>
    <col min="1028" max="1028" width="17.85546875" customWidth="1"/>
    <col min="1029" max="1029" width="18.7109375" customWidth="1"/>
    <col min="1030" max="1030" width="28.42578125" customWidth="1"/>
    <col min="1031" max="1031" width="6.28515625" customWidth="1"/>
    <col min="1032" max="1032" width="13.28515625" customWidth="1"/>
    <col min="1033" max="1033" width="11" customWidth="1"/>
    <col min="1034" max="1034" width="11" bestFit="1" customWidth="1"/>
    <col min="1281" max="1281" width="14.28515625" customWidth="1"/>
    <col min="1282" max="1282" width="41.140625" customWidth="1"/>
    <col min="1283" max="1283" width="15.28515625" customWidth="1"/>
    <col min="1284" max="1284" width="17.85546875" customWidth="1"/>
    <col min="1285" max="1285" width="18.7109375" customWidth="1"/>
    <col min="1286" max="1286" width="28.42578125" customWidth="1"/>
    <col min="1287" max="1287" width="6.28515625" customWidth="1"/>
    <col min="1288" max="1288" width="13.28515625" customWidth="1"/>
    <col min="1289" max="1289" width="11" customWidth="1"/>
    <col min="1290" max="1290" width="11" bestFit="1" customWidth="1"/>
    <col min="1537" max="1537" width="14.28515625" customWidth="1"/>
    <col min="1538" max="1538" width="41.140625" customWidth="1"/>
    <col min="1539" max="1539" width="15.28515625" customWidth="1"/>
    <col min="1540" max="1540" width="17.85546875" customWidth="1"/>
    <col min="1541" max="1541" width="18.7109375" customWidth="1"/>
    <col min="1542" max="1542" width="28.42578125" customWidth="1"/>
    <col min="1543" max="1543" width="6.28515625" customWidth="1"/>
    <col min="1544" max="1544" width="13.28515625" customWidth="1"/>
    <col min="1545" max="1545" width="11" customWidth="1"/>
    <col min="1546" max="1546" width="11" bestFit="1" customWidth="1"/>
    <col min="1793" max="1793" width="14.28515625" customWidth="1"/>
    <col min="1794" max="1794" width="41.140625" customWidth="1"/>
    <col min="1795" max="1795" width="15.28515625" customWidth="1"/>
    <col min="1796" max="1796" width="17.85546875" customWidth="1"/>
    <col min="1797" max="1797" width="18.7109375" customWidth="1"/>
    <col min="1798" max="1798" width="28.42578125" customWidth="1"/>
    <col min="1799" max="1799" width="6.28515625" customWidth="1"/>
    <col min="1800" max="1800" width="13.28515625" customWidth="1"/>
    <col min="1801" max="1801" width="11" customWidth="1"/>
    <col min="1802" max="1802" width="11" bestFit="1" customWidth="1"/>
    <col min="2049" max="2049" width="14.28515625" customWidth="1"/>
    <col min="2050" max="2050" width="41.140625" customWidth="1"/>
    <col min="2051" max="2051" width="15.28515625" customWidth="1"/>
    <col min="2052" max="2052" width="17.85546875" customWidth="1"/>
    <col min="2053" max="2053" width="18.7109375" customWidth="1"/>
    <col min="2054" max="2054" width="28.42578125" customWidth="1"/>
    <col min="2055" max="2055" width="6.28515625" customWidth="1"/>
    <col min="2056" max="2056" width="13.28515625" customWidth="1"/>
    <col min="2057" max="2057" width="11" customWidth="1"/>
    <col min="2058" max="2058" width="11" bestFit="1" customWidth="1"/>
    <col min="2305" max="2305" width="14.28515625" customWidth="1"/>
    <col min="2306" max="2306" width="41.140625" customWidth="1"/>
    <col min="2307" max="2307" width="15.28515625" customWidth="1"/>
    <col min="2308" max="2308" width="17.85546875" customWidth="1"/>
    <col min="2309" max="2309" width="18.7109375" customWidth="1"/>
    <col min="2310" max="2310" width="28.42578125" customWidth="1"/>
    <col min="2311" max="2311" width="6.28515625" customWidth="1"/>
    <col min="2312" max="2312" width="13.28515625" customWidth="1"/>
    <col min="2313" max="2313" width="11" customWidth="1"/>
    <col min="2314" max="2314" width="11" bestFit="1" customWidth="1"/>
    <col min="2561" max="2561" width="14.28515625" customWidth="1"/>
    <col min="2562" max="2562" width="41.140625" customWidth="1"/>
    <col min="2563" max="2563" width="15.28515625" customWidth="1"/>
    <col min="2564" max="2564" width="17.85546875" customWidth="1"/>
    <col min="2565" max="2565" width="18.7109375" customWidth="1"/>
    <col min="2566" max="2566" width="28.42578125" customWidth="1"/>
    <col min="2567" max="2567" width="6.28515625" customWidth="1"/>
    <col min="2568" max="2568" width="13.28515625" customWidth="1"/>
    <col min="2569" max="2569" width="11" customWidth="1"/>
    <col min="2570" max="2570" width="11" bestFit="1" customWidth="1"/>
    <col min="2817" max="2817" width="14.28515625" customWidth="1"/>
    <col min="2818" max="2818" width="41.140625" customWidth="1"/>
    <col min="2819" max="2819" width="15.28515625" customWidth="1"/>
    <col min="2820" max="2820" width="17.85546875" customWidth="1"/>
    <col min="2821" max="2821" width="18.7109375" customWidth="1"/>
    <col min="2822" max="2822" width="28.42578125" customWidth="1"/>
    <col min="2823" max="2823" width="6.28515625" customWidth="1"/>
    <col min="2824" max="2824" width="13.28515625" customWidth="1"/>
    <col min="2825" max="2825" width="11" customWidth="1"/>
    <col min="2826" max="2826" width="11" bestFit="1" customWidth="1"/>
    <col min="3073" max="3073" width="14.28515625" customWidth="1"/>
    <col min="3074" max="3074" width="41.140625" customWidth="1"/>
    <col min="3075" max="3075" width="15.28515625" customWidth="1"/>
    <col min="3076" max="3076" width="17.85546875" customWidth="1"/>
    <col min="3077" max="3077" width="18.7109375" customWidth="1"/>
    <col min="3078" max="3078" width="28.42578125" customWidth="1"/>
    <col min="3079" max="3079" width="6.28515625" customWidth="1"/>
    <col min="3080" max="3080" width="13.28515625" customWidth="1"/>
    <col min="3081" max="3081" width="11" customWidth="1"/>
    <col min="3082" max="3082" width="11" bestFit="1" customWidth="1"/>
    <col min="3329" max="3329" width="14.28515625" customWidth="1"/>
    <col min="3330" max="3330" width="41.140625" customWidth="1"/>
    <col min="3331" max="3331" width="15.28515625" customWidth="1"/>
    <col min="3332" max="3332" width="17.85546875" customWidth="1"/>
    <col min="3333" max="3333" width="18.7109375" customWidth="1"/>
    <col min="3334" max="3334" width="28.42578125" customWidth="1"/>
    <col min="3335" max="3335" width="6.28515625" customWidth="1"/>
    <col min="3336" max="3336" width="13.28515625" customWidth="1"/>
    <col min="3337" max="3337" width="11" customWidth="1"/>
    <col min="3338" max="3338" width="11" bestFit="1" customWidth="1"/>
    <col min="3585" max="3585" width="14.28515625" customWidth="1"/>
    <col min="3586" max="3586" width="41.140625" customWidth="1"/>
    <col min="3587" max="3587" width="15.28515625" customWidth="1"/>
    <col min="3588" max="3588" width="17.85546875" customWidth="1"/>
    <col min="3589" max="3589" width="18.7109375" customWidth="1"/>
    <col min="3590" max="3590" width="28.42578125" customWidth="1"/>
    <col min="3591" max="3591" width="6.28515625" customWidth="1"/>
    <col min="3592" max="3592" width="13.28515625" customWidth="1"/>
    <col min="3593" max="3593" width="11" customWidth="1"/>
    <col min="3594" max="3594" width="11" bestFit="1" customWidth="1"/>
    <col min="3841" max="3841" width="14.28515625" customWidth="1"/>
    <col min="3842" max="3842" width="41.140625" customWidth="1"/>
    <col min="3843" max="3843" width="15.28515625" customWidth="1"/>
    <col min="3844" max="3844" width="17.85546875" customWidth="1"/>
    <col min="3845" max="3845" width="18.7109375" customWidth="1"/>
    <col min="3846" max="3846" width="28.42578125" customWidth="1"/>
    <col min="3847" max="3847" width="6.28515625" customWidth="1"/>
    <col min="3848" max="3848" width="13.28515625" customWidth="1"/>
    <col min="3849" max="3849" width="11" customWidth="1"/>
    <col min="3850" max="3850" width="11" bestFit="1" customWidth="1"/>
    <col min="4097" max="4097" width="14.28515625" customWidth="1"/>
    <col min="4098" max="4098" width="41.140625" customWidth="1"/>
    <col min="4099" max="4099" width="15.28515625" customWidth="1"/>
    <col min="4100" max="4100" width="17.85546875" customWidth="1"/>
    <col min="4101" max="4101" width="18.7109375" customWidth="1"/>
    <col min="4102" max="4102" width="28.42578125" customWidth="1"/>
    <col min="4103" max="4103" width="6.28515625" customWidth="1"/>
    <col min="4104" max="4104" width="13.28515625" customWidth="1"/>
    <col min="4105" max="4105" width="11" customWidth="1"/>
    <col min="4106" max="4106" width="11" bestFit="1" customWidth="1"/>
    <col min="4353" max="4353" width="14.28515625" customWidth="1"/>
    <col min="4354" max="4354" width="41.140625" customWidth="1"/>
    <col min="4355" max="4355" width="15.28515625" customWidth="1"/>
    <col min="4356" max="4356" width="17.85546875" customWidth="1"/>
    <col min="4357" max="4357" width="18.7109375" customWidth="1"/>
    <col min="4358" max="4358" width="28.42578125" customWidth="1"/>
    <col min="4359" max="4359" width="6.28515625" customWidth="1"/>
    <col min="4360" max="4360" width="13.28515625" customWidth="1"/>
    <col min="4361" max="4361" width="11" customWidth="1"/>
    <col min="4362" max="4362" width="11" bestFit="1" customWidth="1"/>
    <col min="4609" max="4609" width="14.28515625" customWidth="1"/>
    <col min="4610" max="4610" width="41.140625" customWidth="1"/>
    <col min="4611" max="4611" width="15.28515625" customWidth="1"/>
    <col min="4612" max="4612" width="17.85546875" customWidth="1"/>
    <col min="4613" max="4613" width="18.7109375" customWidth="1"/>
    <col min="4614" max="4614" width="28.42578125" customWidth="1"/>
    <col min="4615" max="4615" width="6.28515625" customWidth="1"/>
    <col min="4616" max="4616" width="13.28515625" customWidth="1"/>
    <col min="4617" max="4617" width="11" customWidth="1"/>
    <col min="4618" max="4618" width="11" bestFit="1" customWidth="1"/>
    <col min="4865" max="4865" width="14.28515625" customWidth="1"/>
    <col min="4866" max="4866" width="41.140625" customWidth="1"/>
    <col min="4867" max="4867" width="15.28515625" customWidth="1"/>
    <col min="4868" max="4868" width="17.85546875" customWidth="1"/>
    <col min="4869" max="4869" width="18.7109375" customWidth="1"/>
    <col min="4870" max="4870" width="28.42578125" customWidth="1"/>
    <col min="4871" max="4871" width="6.28515625" customWidth="1"/>
    <col min="4872" max="4872" width="13.28515625" customWidth="1"/>
    <col min="4873" max="4873" width="11" customWidth="1"/>
    <col min="4874" max="4874" width="11" bestFit="1" customWidth="1"/>
    <col min="5121" max="5121" width="14.28515625" customWidth="1"/>
    <col min="5122" max="5122" width="41.140625" customWidth="1"/>
    <col min="5123" max="5123" width="15.28515625" customWidth="1"/>
    <col min="5124" max="5124" width="17.85546875" customWidth="1"/>
    <col min="5125" max="5125" width="18.7109375" customWidth="1"/>
    <col min="5126" max="5126" width="28.42578125" customWidth="1"/>
    <col min="5127" max="5127" width="6.28515625" customWidth="1"/>
    <col min="5128" max="5128" width="13.28515625" customWidth="1"/>
    <col min="5129" max="5129" width="11" customWidth="1"/>
    <col min="5130" max="5130" width="11" bestFit="1" customWidth="1"/>
    <col min="5377" max="5377" width="14.28515625" customWidth="1"/>
    <col min="5378" max="5378" width="41.140625" customWidth="1"/>
    <col min="5379" max="5379" width="15.28515625" customWidth="1"/>
    <col min="5380" max="5380" width="17.85546875" customWidth="1"/>
    <col min="5381" max="5381" width="18.7109375" customWidth="1"/>
    <col min="5382" max="5382" width="28.42578125" customWidth="1"/>
    <col min="5383" max="5383" width="6.28515625" customWidth="1"/>
    <col min="5384" max="5384" width="13.28515625" customWidth="1"/>
    <col min="5385" max="5385" width="11" customWidth="1"/>
    <col min="5386" max="5386" width="11" bestFit="1" customWidth="1"/>
    <col min="5633" max="5633" width="14.28515625" customWidth="1"/>
    <col min="5634" max="5634" width="41.140625" customWidth="1"/>
    <col min="5635" max="5635" width="15.28515625" customWidth="1"/>
    <col min="5636" max="5636" width="17.85546875" customWidth="1"/>
    <col min="5637" max="5637" width="18.7109375" customWidth="1"/>
    <col min="5638" max="5638" width="28.42578125" customWidth="1"/>
    <col min="5639" max="5639" width="6.28515625" customWidth="1"/>
    <col min="5640" max="5640" width="13.28515625" customWidth="1"/>
    <col min="5641" max="5641" width="11" customWidth="1"/>
    <col min="5642" max="5642" width="11" bestFit="1" customWidth="1"/>
    <col min="5889" max="5889" width="14.28515625" customWidth="1"/>
    <col min="5890" max="5890" width="41.140625" customWidth="1"/>
    <col min="5891" max="5891" width="15.28515625" customWidth="1"/>
    <col min="5892" max="5892" width="17.85546875" customWidth="1"/>
    <col min="5893" max="5893" width="18.7109375" customWidth="1"/>
    <col min="5894" max="5894" width="28.42578125" customWidth="1"/>
    <col min="5895" max="5895" width="6.28515625" customWidth="1"/>
    <col min="5896" max="5896" width="13.28515625" customWidth="1"/>
    <col min="5897" max="5897" width="11" customWidth="1"/>
    <col min="5898" max="5898" width="11" bestFit="1" customWidth="1"/>
    <col min="6145" max="6145" width="14.28515625" customWidth="1"/>
    <col min="6146" max="6146" width="41.140625" customWidth="1"/>
    <col min="6147" max="6147" width="15.28515625" customWidth="1"/>
    <col min="6148" max="6148" width="17.85546875" customWidth="1"/>
    <col min="6149" max="6149" width="18.7109375" customWidth="1"/>
    <col min="6150" max="6150" width="28.42578125" customWidth="1"/>
    <col min="6151" max="6151" width="6.28515625" customWidth="1"/>
    <col min="6152" max="6152" width="13.28515625" customWidth="1"/>
    <col min="6153" max="6153" width="11" customWidth="1"/>
    <col min="6154" max="6154" width="11" bestFit="1" customWidth="1"/>
    <col min="6401" max="6401" width="14.28515625" customWidth="1"/>
    <col min="6402" max="6402" width="41.140625" customWidth="1"/>
    <col min="6403" max="6403" width="15.28515625" customWidth="1"/>
    <col min="6404" max="6404" width="17.85546875" customWidth="1"/>
    <col min="6405" max="6405" width="18.7109375" customWidth="1"/>
    <col min="6406" max="6406" width="28.42578125" customWidth="1"/>
    <col min="6407" max="6407" width="6.28515625" customWidth="1"/>
    <col min="6408" max="6408" width="13.28515625" customWidth="1"/>
    <col min="6409" max="6409" width="11" customWidth="1"/>
    <col min="6410" max="6410" width="11" bestFit="1" customWidth="1"/>
    <col min="6657" max="6657" width="14.28515625" customWidth="1"/>
    <col min="6658" max="6658" width="41.140625" customWidth="1"/>
    <col min="6659" max="6659" width="15.28515625" customWidth="1"/>
    <col min="6660" max="6660" width="17.85546875" customWidth="1"/>
    <col min="6661" max="6661" width="18.7109375" customWidth="1"/>
    <col min="6662" max="6662" width="28.42578125" customWidth="1"/>
    <col min="6663" max="6663" width="6.28515625" customWidth="1"/>
    <col min="6664" max="6664" width="13.28515625" customWidth="1"/>
    <col min="6665" max="6665" width="11" customWidth="1"/>
    <col min="6666" max="6666" width="11" bestFit="1" customWidth="1"/>
    <col min="6913" max="6913" width="14.28515625" customWidth="1"/>
    <col min="6914" max="6914" width="41.140625" customWidth="1"/>
    <col min="6915" max="6915" width="15.28515625" customWidth="1"/>
    <col min="6916" max="6916" width="17.85546875" customWidth="1"/>
    <col min="6917" max="6917" width="18.7109375" customWidth="1"/>
    <col min="6918" max="6918" width="28.42578125" customWidth="1"/>
    <col min="6919" max="6919" width="6.28515625" customWidth="1"/>
    <col min="6920" max="6920" width="13.28515625" customWidth="1"/>
    <col min="6921" max="6921" width="11" customWidth="1"/>
    <col min="6922" max="6922" width="11" bestFit="1" customWidth="1"/>
    <col min="7169" max="7169" width="14.28515625" customWidth="1"/>
    <col min="7170" max="7170" width="41.140625" customWidth="1"/>
    <col min="7171" max="7171" width="15.28515625" customWidth="1"/>
    <col min="7172" max="7172" width="17.85546875" customWidth="1"/>
    <col min="7173" max="7173" width="18.7109375" customWidth="1"/>
    <col min="7174" max="7174" width="28.42578125" customWidth="1"/>
    <col min="7175" max="7175" width="6.28515625" customWidth="1"/>
    <col min="7176" max="7176" width="13.28515625" customWidth="1"/>
    <col min="7177" max="7177" width="11" customWidth="1"/>
    <col min="7178" max="7178" width="11" bestFit="1" customWidth="1"/>
    <col min="7425" max="7425" width="14.28515625" customWidth="1"/>
    <col min="7426" max="7426" width="41.140625" customWidth="1"/>
    <col min="7427" max="7427" width="15.28515625" customWidth="1"/>
    <col min="7428" max="7428" width="17.85546875" customWidth="1"/>
    <col min="7429" max="7429" width="18.7109375" customWidth="1"/>
    <col min="7430" max="7430" width="28.42578125" customWidth="1"/>
    <col min="7431" max="7431" width="6.28515625" customWidth="1"/>
    <col min="7432" max="7432" width="13.28515625" customWidth="1"/>
    <col min="7433" max="7433" width="11" customWidth="1"/>
    <col min="7434" max="7434" width="11" bestFit="1" customWidth="1"/>
    <col min="7681" max="7681" width="14.28515625" customWidth="1"/>
    <col min="7682" max="7682" width="41.140625" customWidth="1"/>
    <col min="7683" max="7683" width="15.28515625" customWidth="1"/>
    <col min="7684" max="7684" width="17.85546875" customWidth="1"/>
    <col min="7685" max="7685" width="18.7109375" customWidth="1"/>
    <col min="7686" max="7686" width="28.42578125" customWidth="1"/>
    <col min="7687" max="7687" width="6.28515625" customWidth="1"/>
    <col min="7688" max="7688" width="13.28515625" customWidth="1"/>
    <col min="7689" max="7689" width="11" customWidth="1"/>
    <col min="7690" max="7690" width="11" bestFit="1" customWidth="1"/>
    <col min="7937" max="7937" width="14.28515625" customWidth="1"/>
    <col min="7938" max="7938" width="41.140625" customWidth="1"/>
    <col min="7939" max="7939" width="15.28515625" customWidth="1"/>
    <col min="7940" max="7940" width="17.85546875" customWidth="1"/>
    <col min="7941" max="7941" width="18.7109375" customWidth="1"/>
    <col min="7942" max="7942" width="28.42578125" customWidth="1"/>
    <col min="7943" max="7943" width="6.28515625" customWidth="1"/>
    <col min="7944" max="7944" width="13.28515625" customWidth="1"/>
    <col min="7945" max="7945" width="11" customWidth="1"/>
    <col min="7946" max="7946" width="11" bestFit="1" customWidth="1"/>
    <col min="8193" max="8193" width="14.28515625" customWidth="1"/>
    <col min="8194" max="8194" width="41.140625" customWidth="1"/>
    <col min="8195" max="8195" width="15.28515625" customWidth="1"/>
    <col min="8196" max="8196" width="17.85546875" customWidth="1"/>
    <col min="8197" max="8197" width="18.7109375" customWidth="1"/>
    <col min="8198" max="8198" width="28.42578125" customWidth="1"/>
    <col min="8199" max="8199" width="6.28515625" customWidth="1"/>
    <col min="8200" max="8200" width="13.28515625" customWidth="1"/>
    <col min="8201" max="8201" width="11" customWidth="1"/>
    <col min="8202" max="8202" width="11" bestFit="1" customWidth="1"/>
    <col min="8449" max="8449" width="14.28515625" customWidth="1"/>
    <col min="8450" max="8450" width="41.140625" customWidth="1"/>
    <col min="8451" max="8451" width="15.28515625" customWidth="1"/>
    <col min="8452" max="8452" width="17.85546875" customWidth="1"/>
    <col min="8453" max="8453" width="18.7109375" customWidth="1"/>
    <col min="8454" max="8454" width="28.42578125" customWidth="1"/>
    <col min="8455" max="8455" width="6.28515625" customWidth="1"/>
    <col min="8456" max="8456" width="13.28515625" customWidth="1"/>
    <col min="8457" max="8457" width="11" customWidth="1"/>
    <col min="8458" max="8458" width="11" bestFit="1" customWidth="1"/>
    <col min="8705" max="8705" width="14.28515625" customWidth="1"/>
    <col min="8706" max="8706" width="41.140625" customWidth="1"/>
    <col min="8707" max="8707" width="15.28515625" customWidth="1"/>
    <col min="8708" max="8708" width="17.85546875" customWidth="1"/>
    <col min="8709" max="8709" width="18.7109375" customWidth="1"/>
    <col min="8710" max="8710" width="28.42578125" customWidth="1"/>
    <col min="8711" max="8711" width="6.28515625" customWidth="1"/>
    <col min="8712" max="8712" width="13.28515625" customWidth="1"/>
    <col min="8713" max="8713" width="11" customWidth="1"/>
    <col min="8714" max="8714" width="11" bestFit="1" customWidth="1"/>
    <col min="8961" max="8961" width="14.28515625" customWidth="1"/>
    <col min="8962" max="8962" width="41.140625" customWidth="1"/>
    <col min="8963" max="8963" width="15.28515625" customWidth="1"/>
    <col min="8964" max="8964" width="17.85546875" customWidth="1"/>
    <col min="8965" max="8965" width="18.7109375" customWidth="1"/>
    <col min="8966" max="8966" width="28.42578125" customWidth="1"/>
    <col min="8967" max="8967" width="6.28515625" customWidth="1"/>
    <col min="8968" max="8968" width="13.28515625" customWidth="1"/>
    <col min="8969" max="8969" width="11" customWidth="1"/>
    <col min="8970" max="8970" width="11" bestFit="1" customWidth="1"/>
    <col min="9217" max="9217" width="14.28515625" customWidth="1"/>
    <col min="9218" max="9218" width="41.140625" customWidth="1"/>
    <col min="9219" max="9219" width="15.28515625" customWidth="1"/>
    <col min="9220" max="9220" width="17.85546875" customWidth="1"/>
    <col min="9221" max="9221" width="18.7109375" customWidth="1"/>
    <col min="9222" max="9222" width="28.42578125" customWidth="1"/>
    <col min="9223" max="9223" width="6.28515625" customWidth="1"/>
    <col min="9224" max="9224" width="13.28515625" customWidth="1"/>
    <col min="9225" max="9225" width="11" customWidth="1"/>
    <col min="9226" max="9226" width="11" bestFit="1" customWidth="1"/>
    <col min="9473" max="9473" width="14.28515625" customWidth="1"/>
    <col min="9474" max="9474" width="41.140625" customWidth="1"/>
    <col min="9475" max="9475" width="15.28515625" customWidth="1"/>
    <col min="9476" max="9476" width="17.85546875" customWidth="1"/>
    <col min="9477" max="9477" width="18.7109375" customWidth="1"/>
    <col min="9478" max="9478" width="28.42578125" customWidth="1"/>
    <col min="9479" max="9479" width="6.28515625" customWidth="1"/>
    <col min="9480" max="9480" width="13.28515625" customWidth="1"/>
    <col min="9481" max="9481" width="11" customWidth="1"/>
    <col min="9482" max="9482" width="11" bestFit="1" customWidth="1"/>
    <col min="9729" max="9729" width="14.28515625" customWidth="1"/>
    <col min="9730" max="9730" width="41.140625" customWidth="1"/>
    <col min="9731" max="9731" width="15.28515625" customWidth="1"/>
    <col min="9732" max="9732" width="17.85546875" customWidth="1"/>
    <col min="9733" max="9733" width="18.7109375" customWidth="1"/>
    <col min="9734" max="9734" width="28.42578125" customWidth="1"/>
    <col min="9735" max="9735" width="6.28515625" customWidth="1"/>
    <col min="9736" max="9736" width="13.28515625" customWidth="1"/>
    <col min="9737" max="9737" width="11" customWidth="1"/>
    <col min="9738" max="9738" width="11" bestFit="1" customWidth="1"/>
    <col min="9985" max="9985" width="14.28515625" customWidth="1"/>
    <col min="9986" max="9986" width="41.140625" customWidth="1"/>
    <col min="9987" max="9987" width="15.28515625" customWidth="1"/>
    <col min="9988" max="9988" width="17.85546875" customWidth="1"/>
    <col min="9989" max="9989" width="18.7109375" customWidth="1"/>
    <col min="9990" max="9990" width="28.42578125" customWidth="1"/>
    <col min="9991" max="9991" width="6.28515625" customWidth="1"/>
    <col min="9992" max="9992" width="13.28515625" customWidth="1"/>
    <col min="9993" max="9993" width="11" customWidth="1"/>
    <col min="9994" max="9994" width="11" bestFit="1" customWidth="1"/>
    <col min="10241" max="10241" width="14.28515625" customWidth="1"/>
    <col min="10242" max="10242" width="41.140625" customWidth="1"/>
    <col min="10243" max="10243" width="15.28515625" customWidth="1"/>
    <col min="10244" max="10244" width="17.85546875" customWidth="1"/>
    <col min="10245" max="10245" width="18.7109375" customWidth="1"/>
    <col min="10246" max="10246" width="28.42578125" customWidth="1"/>
    <col min="10247" max="10247" width="6.28515625" customWidth="1"/>
    <col min="10248" max="10248" width="13.28515625" customWidth="1"/>
    <col min="10249" max="10249" width="11" customWidth="1"/>
    <col min="10250" max="10250" width="11" bestFit="1" customWidth="1"/>
    <col min="10497" max="10497" width="14.28515625" customWidth="1"/>
    <col min="10498" max="10498" width="41.140625" customWidth="1"/>
    <col min="10499" max="10499" width="15.28515625" customWidth="1"/>
    <col min="10500" max="10500" width="17.85546875" customWidth="1"/>
    <col min="10501" max="10501" width="18.7109375" customWidth="1"/>
    <col min="10502" max="10502" width="28.42578125" customWidth="1"/>
    <col min="10503" max="10503" width="6.28515625" customWidth="1"/>
    <col min="10504" max="10504" width="13.28515625" customWidth="1"/>
    <col min="10505" max="10505" width="11" customWidth="1"/>
    <col min="10506" max="10506" width="11" bestFit="1" customWidth="1"/>
    <col min="10753" max="10753" width="14.28515625" customWidth="1"/>
    <col min="10754" max="10754" width="41.140625" customWidth="1"/>
    <col min="10755" max="10755" width="15.28515625" customWidth="1"/>
    <col min="10756" max="10756" width="17.85546875" customWidth="1"/>
    <col min="10757" max="10757" width="18.7109375" customWidth="1"/>
    <col min="10758" max="10758" width="28.42578125" customWidth="1"/>
    <col min="10759" max="10759" width="6.28515625" customWidth="1"/>
    <col min="10760" max="10760" width="13.28515625" customWidth="1"/>
    <col min="10761" max="10761" width="11" customWidth="1"/>
    <col min="10762" max="10762" width="11" bestFit="1" customWidth="1"/>
    <col min="11009" max="11009" width="14.28515625" customWidth="1"/>
    <col min="11010" max="11010" width="41.140625" customWidth="1"/>
    <col min="11011" max="11011" width="15.28515625" customWidth="1"/>
    <col min="11012" max="11012" width="17.85546875" customWidth="1"/>
    <col min="11013" max="11013" width="18.7109375" customWidth="1"/>
    <col min="11014" max="11014" width="28.42578125" customWidth="1"/>
    <col min="11015" max="11015" width="6.28515625" customWidth="1"/>
    <col min="11016" max="11016" width="13.28515625" customWidth="1"/>
    <col min="11017" max="11017" width="11" customWidth="1"/>
    <col min="11018" max="11018" width="11" bestFit="1" customWidth="1"/>
    <col min="11265" max="11265" width="14.28515625" customWidth="1"/>
    <col min="11266" max="11266" width="41.140625" customWidth="1"/>
    <col min="11267" max="11267" width="15.28515625" customWidth="1"/>
    <col min="11268" max="11268" width="17.85546875" customWidth="1"/>
    <col min="11269" max="11269" width="18.7109375" customWidth="1"/>
    <col min="11270" max="11270" width="28.42578125" customWidth="1"/>
    <col min="11271" max="11271" width="6.28515625" customWidth="1"/>
    <col min="11272" max="11272" width="13.28515625" customWidth="1"/>
    <col min="11273" max="11273" width="11" customWidth="1"/>
    <col min="11274" max="11274" width="11" bestFit="1" customWidth="1"/>
    <col min="11521" max="11521" width="14.28515625" customWidth="1"/>
    <col min="11522" max="11522" width="41.140625" customWidth="1"/>
    <col min="11523" max="11523" width="15.28515625" customWidth="1"/>
    <col min="11524" max="11524" width="17.85546875" customWidth="1"/>
    <col min="11525" max="11525" width="18.7109375" customWidth="1"/>
    <col min="11526" max="11526" width="28.42578125" customWidth="1"/>
    <col min="11527" max="11527" width="6.28515625" customWidth="1"/>
    <col min="11528" max="11528" width="13.28515625" customWidth="1"/>
    <col min="11529" max="11529" width="11" customWidth="1"/>
    <col min="11530" max="11530" width="11" bestFit="1" customWidth="1"/>
    <col min="11777" max="11777" width="14.28515625" customWidth="1"/>
    <col min="11778" max="11778" width="41.140625" customWidth="1"/>
    <col min="11779" max="11779" width="15.28515625" customWidth="1"/>
    <col min="11780" max="11780" width="17.85546875" customWidth="1"/>
    <col min="11781" max="11781" width="18.7109375" customWidth="1"/>
    <col min="11782" max="11782" width="28.42578125" customWidth="1"/>
    <col min="11783" max="11783" width="6.28515625" customWidth="1"/>
    <col min="11784" max="11784" width="13.28515625" customWidth="1"/>
    <col min="11785" max="11785" width="11" customWidth="1"/>
    <col min="11786" max="11786" width="11" bestFit="1" customWidth="1"/>
    <col min="12033" max="12033" width="14.28515625" customWidth="1"/>
    <col min="12034" max="12034" width="41.140625" customWidth="1"/>
    <col min="12035" max="12035" width="15.28515625" customWidth="1"/>
    <col min="12036" max="12036" width="17.85546875" customWidth="1"/>
    <col min="12037" max="12037" width="18.7109375" customWidth="1"/>
    <col min="12038" max="12038" width="28.42578125" customWidth="1"/>
    <col min="12039" max="12039" width="6.28515625" customWidth="1"/>
    <col min="12040" max="12040" width="13.28515625" customWidth="1"/>
    <col min="12041" max="12041" width="11" customWidth="1"/>
    <col min="12042" max="12042" width="11" bestFit="1" customWidth="1"/>
    <col min="12289" max="12289" width="14.28515625" customWidth="1"/>
    <col min="12290" max="12290" width="41.140625" customWidth="1"/>
    <col min="12291" max="12291" width="15.28515625" customWidth="1"/>
    <col min="12292" max="12292" width="17.85546875" customWidth="1"/>
    <col min="12293" max="12293" width="18.7109375" customWidth="1"/>
    <col min="12294" max="12294" width="28.42578125" customWidth="1"/>
    <col min="12295" max="12295" width="6.28515625" customWidth="1"/>
    <col min="12296" max="12296" width="13.28515625" customWidth="1"/>
    <col min="12297" max="12297" width="11" customWidth="1"/>
    <col min="12298" max="12298" width="11" bestFit="1" customWidth="1"/>
    <col min="12545" max="12545" width="14.28515625" customWidth="1"/>
    <col min="12546" max="12546" width="41.140625" customWidth="1"/>
    <col min="12547" max="12547" width="15.28515625" customWidth="1"/>
    <col min="12548" max="12548" width="17.85546875" customWidth="1"/>
    <col min="12549" max="12549" width="18.7109375" customWidth="1"/>
    <col min="12550" max="12550" width="28.42578125" customWidth="1"/>
    <col min="12551" max="12551" width="6.28515625" customWidth="1"/>
    <col min="12552" max="12552" width="13.28515625" customWidth="1"/>
    <col min="12553" max="12553" width="11" customWidth="1"/>
    <col min="12554" max="12554" width="11" bestFit="1" customWidth="1"/>
    <col min="12801" max="12801" width="14.28515625" customWidth="1"/>
    <col min="12802" max="12802" width="41.140625" customWidth="1"/>
    <col min="12803" max="12803" width="15.28515625" customWidth="1"/>
    <col min="12804" max="12804" width="17.85546875" customWidth="1"/>
    <col min="12805" max="12805" width="18.7109375" customWidth="1"/>
    <col min="12806" max="12806" width="28.42578125" customWidth="1"/>
    <col min="12807" max="12807" width="6.28515625" customWidth="1"/>
    <col min="12808" max="12808" width="13.28515625" customWidth="1"/>
    <col min="12809" max="12809" width="11" customWidth="1"/>
    <col min="12810" max="12810" width="11" bestFit="1" customWidth="1"/>
    <col min="13057" max="13057" width="14.28515625" customWidth="1"/>
    <col min="13058" max="13058" width="41.140625" customWidth="1"/>
    <col min="13059" max="13059" width="15.28515625" customWidth="1"/>
    <col min="13060" max="13060" width="17.85546875" customWidth="1"/>
    <col min="13061" max="13061" width="18.7109375" customWidth="1"/>
    <col min="13062" max="13062" width="28.42578125" customWidth="1"/>
    <col min="13063" max="13063" width="6.28515625" customWidth="1"/>
    <col min="13064" max="13064" width="13.28515625" customWidth="1"/>
    <col min="13065" max="13065" width="11" customWidth="1"/>
    <col min="13066" max="13066" width="11" bestFit="1" customWidth="1"/>
    <col min="13313" max="13313" width="14.28515625" customWidth="1"/>
    <col min="13314" max="13314" width="41.140625" customWidth="1"/>
    <col min="13315" max="13315" width="15.28515625" customWidth="1"/>
    <col min="13316" max="13316" width="17.85546875" customWidth="1"/>
    <col min="13317" max="13317" width="18.7109375" customWidth="1"/>
    <col min="13318" max="13318" width="28.42578125" customWidth="1"/>
    <col min="13319" max="13319" width="6.28515625" customWidth="1"/>
    <col min="13320" max="13320" width="13.28515625" customWidth="1"/>
    <col min="13321" max="13321" width="11" customWidth="1"/>
    <col min="13322" max="13322" width="11" bestFit="1" customWidth="1"/>
    <col min="13569" max="13569" width="14.28515625" customWidth="1"/>
    <col min="13570" max="13570" width="41.140625" customWidth="1"/>
    <col min="13571" max="13571" width="15.28515625" customWidth="1"/>
    <col min="13572" max="13572" width="17.85546875" customWidth="1"/>
    <col min="13573" max="13573" width="18.7109375" customWidth="1"/>
    <col min="13574" max="13574" width="28.42578125" customWidth="1"/>
    <col min="13575" max="13575" width="6.28515625" customWidth="1"/>
    <col min="13576" max="13576" width="13.28515625" customWidth="1"/>
    <col min="13577" max="13577" width="11" customWidth="1"/>
    <col min="13578" max="13578" width="11" bestFit="1" customWidth="1"/>
    <col min="13825" max="13825" width="14.28515625" customWidth="1"/>
    <col min="13826" max="13826" width="41.140625" customWidth="1"/>
    <col min="13827" max="13827" width="15.28515625" customWidth="1"/>
    <col min="13828" max="13828" width="17.85546875" customWidth="1"/>
    <col min="13829" max="13829" width="18.7109375" customWidth="1"/>
    <col min="13830" max="13830" width="28.42578125" customWidth="1"/>
    <col min="13831" max="13831" width="6.28515625" customWidth="1"/>
    <col min="13832" max="13832" width="13.28515625" customWidth="1"/>
    <col min="13833" max="13833" width="11" customWidth="1"/>
    <col min="13834" max="13834" width="11" bestFit="1" customWidth="1"/>
    <col min="14081" max="14081" width="14.28515625" customWidth="1"/>
    <col min="14082" max="14082" width="41.140625" customWidth="1"/>
    <col min="14083" max="14083" width="15.28515625" customWidth="1"/>
    <col min="14084" max="14084" width="17.85546875" customWidth="1"/>
    <col min="14085" max="14085" width="18.7109375" customWidth="1"/>
    <col min="14086" max="14086" width="28.42578125" customWidth="1"/>
    <col min="14087" max="14087" width="6.28515625" customWidth="1"/>
    <col min="14088" max="14088" width="13.28515625" customWidth="1"/>
    <col min="14089" max="14089" width="11" customWidth="1"/>
    <col min="14090" max="14090" width="11" bestFit="1" customWidth="1"/>
    <col min="14337" max="14337" width="14.28515625" customWidth="1"/>
    <col min="14338" max="14338" width="41.140625" customWidth="1"/>
    <col min="14339" max="14339" width="15.28515625" customWidth="1"/>
    <col min="14340" max="14340" width="17.85546875" customWidth="1"/>
    <col min="14341" max="14341" width="18.7109375" customWidth="1"/>
    <col min="14342" max="14342" width="28.42578125" customWidth="1"/>
    <col min="14343" max="14343" width="6.28515625" customWidth="1"/>
    <col min="14344" max="14344" width="13.28515625" customWidth="1"/>
    <col min="14345" max="14345" width="11" customWidth="1"/>
    <col min="14346" max="14346" width="11" bestFit="1" customWidth="1"/>
    <col min="14593" max="14593" width="14.28515625" customWidth="1"/>
    <col min="14594" max="14594" width="41.140625" customWidth="1"/>
    <col min="14595" max="14595" width="15.28515625" customWidth="1"/>
    <col min="14596" max="14596" width="17.85546875" customWidth="1"/>
    <col min="14597" max="14597" width="18.7109375" customWidth="1"/>
    <col min="14598" max="14598" width="28.42578125" customWidth="1"/>
    <col min="14599" max="14599" width="6.28515625" customWidth="1"/>
    <col min="14600" max="14600" width="13.28515625" customWidth="1"/>
    <col min="14601" max="14601" width="11" customWidth="1"/>
    <col min="14602" max="14602" width="11" bestFit="1" customWidth="1"/>
    <col min="14849" max="14849" width="14.28515625" customWidth="1"/>
    <col min="14850" max="14850" width="41.140625" customWidth="1"/>
    <col min="14851" max="14851" width="15.28515625" customWidth="1"/>
    <col min="14852" max="14852" width="17.85546875" customWidth="1"/>
    <col min="14853" max="14853" width="18.7109375" customWidth="1"/>
    <col min="14854" max="14854" width="28.42578125" customWidth="1"/>
    <col min="14855" max="14855" width="6.28515625" customWidth="1"/>
    <col min="14856" max="14856" width="13.28515625" customWidth="1"/>
    <col min="14857" max="14857" width="11" customWidth="1"/>
    <col min="14858" max="14858" width="11" bestFit="1" customWidth="1"/>
    <col min="15105" max="15105" width="14.28515625" customWidth="1"/>
    <col min="15106" max="15106" width="41.140625" customWidth="1"/>
    <col min="15107" max="15107" width="15.28515625" customWidth="1"/>
    <col min="15108" max="15108" width="17.85546875" customWidth="1"/>
    <col min="15109" max="15109" width="18.7109375" customWidth="1"/>
    <col min="15110" max="15110" width="28.42578125" customWidth="1"/>
    <col min="15111" max="15111" width="6.28515625" customWidth="1"/>
    <col min="15112" max="15112" width="13.28515625" customWidth="1"/>
    <col min="15113" max="15113" width="11" customWidth="1"/>
    <col min="15114" max="15114" width="11" bestFit="1" customWidth="1"/>
    <col min="15361" max="15361" width="14.28515625" customWidth="1"/>
    <col min="15362" max="15362" width="41.140625" customWidth="1"/>
    <col min="15363" max="15363" width="15.28515625" customWidth="1"/>
    <col min="15364" max="15364" width="17.85546875" customWidth="1"/>
    <col min="15365" max="15365" width="18.7109375" customWidth="1"/>
    <col min="15366" max="15366" width="28.42578125" customWidth="1"/>
    <col min="15367" max="15367" width="6.28515625" customWidth="1"/>
    <col min="15368" max="15368" width="13.28515625" customWidth="1"/>
    <col min="15369" max="15369" width="11" customWidth="1"/>
    <col min="15370" max="15370" width="11" bestFit="1" customWidth="1"/>
    <col min="15617" max="15617" width="14.28515625" customWidth="1"/>
    <col min="15618" max="15618" width="41.140625" customWidth="1"/>
    <col min="15619" max="15619" width="15.28515625" customWidth="1"/>
    <col min="15620" max="15620" width="17.85546875" customWidth="1"/>
    <col min="15621" max="15621" width="18.7109375" customWidth="1"/>
    <col min="15622" max="15622" width="28.42578125" customWidth="1"/>
    <col min="15623" max="15623" width="6.28515625" customWidth="1"/>
    <col min="15624" max="15624" width="13.28515625" customWidth="1"/>
    <col min="15625" max="15625" width="11" customWidth="1"/>
    <col min="15626" max="15626" width="11" bestFit="1" customWidth="1"/>
    <col min="15873" max="15873" width="14.28515625" customWidth="1"/>
    <col min="15874" max="15874" width="41.140625" customWidth="1"/>
    <col min="15875" max="15875" width="15.28515625" customWidth="1"/>
    <col min="15876" max="15876" width="17.85546875" customWidth="1"/>
    <col min="15877" max="15877" width="18.7109375" customWidth="1"/>
    <col min="15878" max="15878" width="28.42578125" customWidth="1"/>
    <col min="15879" max="15879" width="6.28515625" customWidth="1"/>
    <col min="15880" max="15880" width="13.28515625" customWidth="1"/>
    <col min="15881" max="15881" width="11" customWidth="1"/>
    <col min="15882" max="15882" width="11" bestFit="1" customWidth="1"/>
    <col min="16129" max="16129" width="14.28515625" customWidth="1"/>
    <col min="16130" max="16130" width="41.140625" customWidth="1"/>
    <col min="16131" max="16131" width="15.28515625" customWidth="1"/>
    <col min="16132" max="16132" width="17.85546875" customWidth="1"/>
    <col min="16133" max="16133" width="18.7109375" customWidth="1"/>
    <col min="16134" max="16134" width="28.42578125" customWidth="1"/>
    <col min="16135" max="16135" width="6.28515625" customWidth="1"/>
    <col min="16136" max="16136" width="13.28515625" customWidth="1"/>
    <col min="16137" max="16137" width="11" customWidth="1"/>
    <col min="16138" max="16138" width="11" bestFit="1" customWidth="1"/>
  </cols>
  <sheetData>
    <row r="1" spans="1:11" ht="15.75">
      <c r="A1" s="3"/>
      <c r="B1" s="3"/>
      <c r="C1" s="3"/>
      <c r="D1" s="3"/>
      <c r="E1" s="3"/>
      <c r="F1" s="3"/>
      <c r="G1" s="3"/>
      <c r="H1" s="3"/>
      <c r="I1" s="3"/>
      <c r="J1" s="3"/>
      <c r="K1" s="3"/>
    </row>
    <row r="2" spans="1:11" ht="19.5" customHeight="1">
      <c r="A2" s="3"/>
      <c r="B2" s="2280" t="s">
        <v>0</v>
      </c>
      <c r="C2" s="2280"/>
      <c r="D2" s="2280"/>
      <c r="E2" s="2280"/>
      <c r="F2" s="2280"/>
      <c r="G2" s="59"/>
      <c r="H2" s="451"/>
      <c r="I2" s="451"/>
      <c r="J2" s="451"/>
      <c r="K2" s="3"/>
    </row>
    <row r="3" spans="1:11" ht="23.25" customHeight="1">
      <c r="A3" s="59"/>
      <c r="B3" s="2281" t="s">
        <v>358</v>
      </c>
      <c r="C3" s="2281"/>
      <c r="D3" s="2281"/>
      <c r="E3" s="2281"/>
      <c r="F3" s="2281"/>
      <c r="G3" s="59"/>
      <c r="H3" s="451"/>
      <c r="I3" s="451"/>
      <c r="J3" s="451"/>
      <c r="K3" s="3"/>
    </row>
    <row r="4" spans="1:11" ht="16.5" thickBot="1">
      <c r="A4" s="451"/>
      <c r="B4" s="451"/>
      <c r="C4" s="451"/>
      <c r="D4" s="451"/>
      <c r="E4" s="451"/>
      <c r="F4" s="451"/>
      <c r="G4" s="451"/>
      <c r="H4" s="451"/>
      <c r="I4" s="451"/>
      <c r="J4" s="451"/>
      <c r="K4" s="3"/>
    </row>
    <row r="5" spans="1:11" ht="20.25" customHeight="1" thickBot="1">
      <c r="A5" s="451"/>
      <c r="B5" s="4" t="s">
        <v>2</v>
      </c>
      <c r="C5" s="1883" t="s">
        <v>359</v>
      </c>
      <c r="D5" s="1883"/>
      <c r="E5" s="1883"/>
      <c r="F5" s="1883"/>
      <c r="G5" s="451"/>
      <c r="H5" s="451"/>
      <c r="I5" s="451"/>
      <c r="J5" s="451"/>
      <c r="K5" s="3"/>
    </row>
    <row r="6" spans="1:11" ht="20.25" customHeight="1" thickBot="1">
      <c r="A6" s="451"/>
      <c r="B6" s="4" t="s">
        <v>4</v>
      </c>
      <c r="C6" s="1884" t="s">
        <v>259</v>
      </c>
      <c r="D6" s="1885"/>
      <c r="E6" s="1885"/>
      <c r="F6" s="1886"/>
      <c r="G6" s="451"/>
      <c r="H6" s="451"/>
      <c r="I6" s="451"/>
      <c r="J6" s="451"/>
      <c r="K6" s="3"/>
    </row>
    <row r="7" spans="1:11" ht="20.25" customHeight="1" thickBot="1">
      <c r="A7" s="451"/>
      <c r="B7" s="4" t="s">
        <v>6</v>
      </c>
      <c r="C7" s="1887" t="s">
        <v>7</v>
      </c>
      <c r="D7" s="1888"/>
      <c r="E7" s="1888"/>
      <c r="F7" s="1889"/>
      <c r="G7" s="451"/>
      <c r="H7" s="451"/>
      <c r="I7" s="451"/>
      <c r="J7" s="451"/>
      <c r="K7" s="3"/>
    </row>
    <row r="8" spans="1:11" ht="20.25" customHeight="1" thickBot="1">
      <c r="A8" s="451"/>
      <c r="B8" s="2277" t="s">
        <v>8</v>
      </c>
      <c r="C8" s="2278"/>
      <c r="D8" s="2278"/>
      <c r="E8" s="2278"/>
      <c r="F8" s="2279"/>
      <c r="G8" s="451"/>
      <c r="H8" s="451"/>
      <c r="I8" s="451"/>
      <c r="J8" s="451"/>
      <c r="K8" s="3"/>
    </row>
    <row r="9" spans="1:11" ht="15.75">
      <c r="A9" s="451"/>
      <c r="B9" s="2268" t="s">
        <v>360</v>
      </c>
      <c r="C9" s="2269"/>
      <c r="D9" s="2269"/>
      <c r="E9" s="2269"/>
      <c r="F9" s="2270"/>
      <c r="G9" s="451"/>
      <c r="H9" s="451"/>
      <c r="I9" s="451"/>
      <c r="J9" s="451"/>
      <c r="K9" s="3"/>
    </row>
    <row r="10" spans="1:11" ht="15.75">
      <c r="A10" s="451"/>
      <c r="B10" s="2271"/>
      <c r="C10" s="2272"/>
      <c r="D10" s="2272"/>
      <c r="E10" s="2272"/>
      <c r="F10" s="2273"/>
      <c r="G10" s="451"/>
      <c r="H10" s="451"/>
      <c r="I10" s="451"/>
      <c r="J10" s="451"/>
      <c r="K10" s="3"/>
    </row>
    <row r="11" spans="1:11" ht="16.5" thickBot="1">
      <c r="A11" s="451"/>
      <c r="B11" s="2274"/>
      <c r="C11" s="2275"/>
      <c r="D11" s="2275"/>
      <c r="E11" s="2275"/>
      <c r="F11" s="2276"/>
      <c r="G11" s="451"/>
      <c r="H11" s="451"/>
      <c r="I11" s="451"/>
      <c r="J11" s="451"/>
      <c r="K11" s="3"/>
    </row>
    <row r="12" spans="1:11" ht="67.5" customHeight="1" thickBot="1">
      <c r="A12" s="451"/>
      <c r="B12" s="5" t="s">
        <v>10</v>
      </c>
      <c r="C12" s="1901" t="s">
        <v>361</v>
      </c>
      <c r="D12" s="1897"/>
      <c r="E12" s="1897"/>
      <c r="F12" s="1898"/>
      <c r="G12" s="451"/>
      <c r="H12" s="451"/>
      <c r="I12" s="451"/>
      <c r="J12" s="451"/>
      <c r="K12" s="3"/>
    </row>
    <row r="13" spans="1:11" ht="27" customHeight="1">
      <c r="A13" s="451"/>
      <c r="B13" s="1913" t="s">
        <v>12</v>
      </c>
      <c r="C13" s="6">
        <v>2025</v>
      </c>
      <c r="D13" s="6">
        <v>2026</v>
      </c>
      <c r="E13" s="6">
        <v>2027</v>
      </c>
      <c r="F13" s="6">
        <v>2028</v>
      </c>
      <c r="G13" s="451"/>
      <c r="H13" s="451"/>
      <c r="I13" s="451"/>
      <c r="J13" s="451"/>
      <c r="K13" s="3"/>
    </row>
    <row r="14" spans="1:11" ht="28.5" customHeight="1" thickBot="1">
      <c r="A14" s="451"/>
      <c r="B14" s="1914"/>
      <c r="C14" s="452" t="s">
        <v>13</v>
      </c>
      <c r="D14" s="452" t="s">
        <v>14</v>
      </c>
      <c r="E14" s="452" t="s">
        <v>14</v>
      </c>
      <c r="F14" s="452" t="s">
        <v>14</v>
      </c>
      <c r="G14" s="451"/>
      <c r="H14" s="451"/>
      <c r="I14" s="451"/>
      <c r="J14" s="451"/>
      <c r="K14" s="3"/>
    </row>
    <row r="15" spans="1:11" ht="111" customHeight="1" thickBot="1">
      <c r="A15" s="451"/>
      <c r="B15" s="453" t="s">
        <v>362</v>
      </c>
      <c r="C15" s="454">
        <v>0.67</v>
      </c>
      <c r="D15" s="454">
        <v>0.65</v>
      </c>
      <c r="E15" s="454">
        <v>0.61</v>
      </c>
      <c r="F15" s="454">
        <v>0.57999999999999996</v>
      </c>
      <c r="G15" s="451"/>
      <c r="H15" s="451"/>
      <c r="I15" s="451"/>
      <c r="J15" s="451"/>
      <c r="K15" s="3"/>
    </row>
    <row r="16" spans="1:11" ht="55.5" customHeight="1" thickBot="1">
      <c r="A16" s="451"/>
      <c r="B16" s="453" t="s">
        <v>363</v>
      </c>
      <c r="C16" s="454">
        <v>0.7</v>
      </c>
      <c r="D16" s="454">
        <v>0.8</v>
      </c>
      <c r="E16" s="454">
        <v>0.81</v>
      </c>
      <c r="F16" s="454">
        <v>0.81</v>
      </c>
      <c r="G16" s="451"/>
      <c r="H16" s="451"/>
      <c r="I16" s="451"/>
      <c r="J16" s="451"/>
      <c r="K16" s="3"/>
    </row>
    <row r="17" spans="1:11" ht="55.5" customHeight="1" thickBot="1">
      <c r="A17" s="451"/>
      <c r="B17" s="453" t="s">
        <v>364</v>
      </c>
      <c r="C17" s="454">
        <v>0.22</v>
      </c>
      <c r="D17" s="454">
        <v>0.22</v>
      </c>
      <c r="E17" s="454">
        <v>0.22</v>
      </c>
      <c r="F17" s="454">
        <v>0.22</v>
      </c>
      <c r="G17" s="451"/>
      <c r="H17" s="451"/>
      <c r="I17" s="451"/>
      <c r="J17" s="451"/>
      <c r="K17" s="3"/>
    </row>
    <row r="18" spans="1:11" ht="65.25" customHeight="1" thickBot="1">
      <c r="A18" s="451"/>
      <c r="B18" s="11" t="s">
        <v>24</v>
      </c>
      <c r="C18" s="1901" t="s">
        <v>365</v>
      </c>
      <c r="D18" s="1896"/>
      <c r="E18" s="1896"/>
      <c r="F18" s="1902"/>
      <c r="G18" s="451"/>
      <c r="H18" s="451"/>
      <c r="I18" s="451"/>
      <c r="J18" s="451"/>
      <c r="K18" s="3"/>
    </row>
    <row r="19" spans="1:11" ht="24" customHeight="1" thickBot="1">
      <c r="A19" s="451"/>
      <c r="B19" s="1887" t="s">
        <v>100</v>
      </c>
      <c r="C19" s="1888"/>
      <c r="D19" s="1888"/>
      <c r="E19" s="1888"/>
      <c r="F19" s="1889"/>
      <c r="G19" s="451"/>
      <c r="H19" s="451"/>
      <c r="I19" s="455"/>
      <c r="J19" s="451"/>
      <c r="K19" s="3"/>
    </row>
    <row r="20" spans="1:11" ht="27" customHeight="1" thickBot="1">
      <c r="A20" s="451"/>
      <c r="B20" s="456"/>
      <c r="C20" s="457"/>
      <c r="D20" s="454" t="s">
        <v>265</v>
      </c>
      <c r="E20" s="454" t="s">
        <v>265</v>
      </c>
      <c r="F20" s="454" t="s">
        <v>265</v>
      </c>
      <c r="G20" s="451"/>
      <c r="H20" s="458"/>
      <c r="I20" s="451"/>
      <c r="J20" s="451"/>
      <c r="K20" s="3"/>
    </row>
    <row r="21" spans="1:11" ht="108.75" customHeight="1" thickBot="1">
      <c r="A21" s="451"/>
      <c r="B21" s="459" t="s">
        <v>366</v>
      </c>
      <c r="C21" s="454">
        <v>0.67</v>
      </c>
      <c r="D21" s="454">
        <v>0.64</v>
      </c>
      <c r="E21" s="454">
        <v>0.62</v>
      </c>
      <c r="F21" s="454">
        <v>0.6</v>
      </c>
      <c r="G21" s="451"/>
      <c r="H21" s="451"/>
      <c r="I21" s="451"/>
      <c r="J21" s="451"/>
      <c r="K21" s="3"/>
    </row>
    <row r="22" spans="1:11" ht="69" customHeight="1" thickBot="1">
      <c r="A22" s="451"/>
      <c r="B22" s="460" t="s">
        <v>367</v>
      </c>
      <c r="C22" s="454">
        <v>0.7</v>
      </c>
      <c r="D22" s="454">
        <v>0.8</v>
      </c>
      <c r="E22" s="454">
        <v>0.81</v>
      </c>
      <c r="F22" s="454">
        <v>0.81</v>
      </c>
      <c r="G22" s="451"/>
      <c r="H22" s="451"/>
      <c r="I22" s="451"/>
      <c r="J22" s="451"/>
      <c r="K22" s="3"/>
    </row>
    <row r="23" spans="1:11" ht="27" customHeight="1" thickBot="1">
      <c r="A23" s="451"/>
      <c r="B23" s="1903" t="s">
        <v>106</v>
      </c>
      <c r="C23" s="1904"/>
      <c r="D23" s="1904"/>
      <c r="E23" s="1904"/>
      <c r="F23" s="1905"/>
      <c r="G23" s="451"/>
      <c r="H23" s="451"/>
      <c r="I23" s="451"/>
      <c r="J23" s="451"/>
      <c r="K23" s="3"/>
    </row>
    <row r="24" spans="1:11" ht="27.75" customHeight="1" thickBot="1">
      <c r="A24" s="451"/>
      <c r="B24" s="1903" t="s">
        <v>26</v>
      </c>
      <c r="C24" s="1904"/>
      <c r="D24" s="1904"/>
      <c r="E24" s="1904"/>
      <c r="F24" s="1905"/>
      <c r="G24" s="451"/>
      <c r="H24" s="451"/>
      <c r="I24" s="451"/>
      <c r="J24" s="451"/>
      <c r="K24" s="3"/>
    </row>
    <row r="25" spans="1:11" ht="29.25" customHeight="1" thickBot="1">
      <c r="A25" s="451"/>
      <c r="B25" s="13" t="s">
        <v>27</v>
      </c>
      <c r="C25" s="2261" t="s">
        <v>368</v>
      </c>
      <c r="D25" s="1916"/>
      <c r="E25" s="1916"/>
      <c r="F25" s="1917"/>
      <c r="G25" s="451"/>
      <c r="H25" s="451"/>
      <c r="I25" s="451"/>
      <c r="J25" s="451"/>
      <c r="K25" s="3"/>
    </row>
    <row r="26" spans="1:11" ht="39.75" customHeight="1" thickBot="1">
      <c r="A26" s="451"/>
      <c r="B26" s="7" t="s">
        <v>29</v>
      </c>
      <c r="C26" s="2262" t="s">
        <v>369</v>
      </c>
      <c r="D26" s="2263"/>
      <c r="E26" s="2263"/>
      <c r="F26" s="2264"/>
      <c r="G26" s="451"/>
      <c r="H26" s="451"/>
      <c r="I26" s="451"/>
      <c r="J26" s="451"/>
      <c r="K26" s="3"/>
    </row>
    <row r="27" spans="1:11" ht="26.25" customHeight="1" thickBot="1">
      <c r="A27" s="451"/>
      <c r="B27" s="7" t="s">
        <v>31</v>
      </c>
      <c r="C27" s="1907" t="s">
        <v>370</v>
      </c>
      <c r="D27" s="1908"/>
      <c r="E27" s="1908"/>
      <c r="F27" s="1909"/>
      <c r="G27" s="451"/>
      <c r="H27" s="451"/>
      <c r="I27" s="451"/>
      <c r="J27" s="451"/>
      <c r="K27" s="3"/>
    </row>
    <row r="28" spans="1:11" ht="15.75">
      <c r="A28" s="451"/>
      <c r="B28" s="1913"/>
      <c r="C28" s="15">
        <v>2025</v>
      </c>
      <c r="D28" s="15">
        <v>2026</v>
      </c>
      <c r="E28" s="15">
        <v>2027</v>
      </c>
      <c r="F28" s="15">
        <v>2028</v>
      </c>
      <c r="G28" s="451"/>
      <c r="H28" s="451"/>
      <c r="I28" s="451"/>
      <c r="J28" s="451"/>
      <c r="K28" s="3"/>
    </row>
    <row r="29" spans="1:11" ht="16.5" thickBot="1">
      <c r="A29" s="451"/>
      <c r="B29" s="1914"/>
      <c r="C29" s="17" t="s">
        <v>13</v>
      </c>
      <c r="D29" s="17" t="s">
        <v>14</v>
      </c>
      <c r="E29" s="17" t="s">
        <v>14</v>
      </c>
      <c r="F29" s="17" t="s">
        <v>14</v>
      </c>
      <c r="G29" s="451"/>
      <c r="H29" s="451"/>
      <c r="I29" s="451"/>
      <c r="J29" s="451"/>
      <c r="K29" s="3"/>
    </row>
    <row r="30" spans="1:11" ht="16.5" thickBot="1">
      <c r="A30" s="451"/>
      <c r="B30" s="7" t="s">
        <v>33</v>
      </c>
      <c r="C30" s="461">
        <v>21</v>
      </c>
      <c r="D30" s="461">
        <v>26</v>
      </c>
      <c r="E30" s="461">
        <v>26</v>
      </c>
      <c r="F30" s="461">
        <v>26</v>
      </c>
      <c r="G30" s="451"/>
      <c r="H30" s="451"/>
      <c r="I30" s="451"/>
      <c r="J30" s="451"/>
      <c r="K30" s="3"/>
    </row>
    <row r="31" spans="1:11" ht="16.5" thickBot="1">
      <c r="A31" s="451"/>
      <c r="B31" s="7" t="s">
        <v>214</v>
      </c>
      <c r="C31" s="461">
        <f>C60</f>
        <v>68431000</v>
      </c>
      <c r="D31" s="461">
        <f>D60</f>
        <v>69781000</v>
      </c>
      <c r="E31" s="461">
        <f>E60</f>
        <v>69908000</v>
      </c>
      <c r="F31" s="461">
        <f>F60</f>
        <v>70203000</v>
      </c>
      <c r="G31" s="451"/>
      <c r="H31" s="451"/>
      <c r="I31" s="451"/>
      <c r="J31" s="451"/>
      <c r="K31" s="3"/>
    </row>
    <row r="32" spans="1:11" ht="16.5" thickBot="1">
      <c r="A32" s="451"/>
      <c r="B32" s="7" t="s">
        <v>215</v>
      </c>
      <c r="C32" s="461">
        <f>C31/C30</f>
        <v>3258619.0476190476</v>
      </c>
      <c r="D32" s="461">
        <f>D31/D30</f>
        <v>2683884.6153846155</v>
      </c>
      <c r="E32" s="461">
        <f>E31/E30</f>
        <v>2688769.230769231</v>
      </c>
      <c r="F32" s="461">
        <f>F31/F30</f>
        <v>2700115.3846153845</v>
      </c>
      <c r="G32" s="451"/>
      <c r="H32" s="451"/>
      <c r="I32" s="451"/>
      <c r="J32" s="451"/>
      <c r="K32" s="3"/>
    </row>
    <row r="33" spans="1:11" ht="16.5" thickBot="1">
      <c r="A33" s="451"/>
      <c r="B33" s="7" t="s">
        <v>37</v>
      </c>
      <c r="C33" s="16" t="s">
        <v>110</v>
      </c>
      <c r="D33" s="20">
        <f>D30/C30-1</f>
        <v>0.23809523809523814</v>
      </c>
      <c r="E33" s="20">
        <f t="shared" ref="E33:F35" si="0">E30/D30-1</f>
        <v>0</v>
      </c>
      <c r="F33" s="20">
        <f t="shared" si="0"/>
        <v>0</v>
      </c>
      <c r="G33" s="451"/>
      <c r="H33" s="462"/>
      <c r="I33" s="462"/>
      <c r="J33" s="462"/>
      <c r="K33" s="3"/>
    </row>
    <row r="34" spans="1:11" ht="16.5" thickBot="1">
      <c r="A34" s="451"/>
      <c r="B34" s="7" t="s">
        <v>38</v>
      </c>
      <c r="C34" s="16" t="s">
        <v>110</v>
      </c>
      <c r="D34" s="20">
        <f>D31/C31-1</f>
        <v>1.9727901097455813E-2</v>
      </c>
      <c r="E34" s="20">
        <f t="shared" si="0"/>
        <v>1.8199796506213062E-3</v>
      </c>
      <c r="F34" s="20">
        <f t="shared" si="0"/>
        <v>4.2198317789094997E-3</v>
      </c>
      <c r="G34" s="451"/>
      <c r="H34" s="451"/>
      <c r="I34" s="451"/>
      <c r="J34" s="451"/>
      <c r="K34" s="3"/>
    </row>
    <row r="35" spans="1:11" ht="16.5" thickBot="1">
      <c r="A35" s="451"/>
      <c r="B35" s="7" t="s">
        <v>39</v>
      </c>
      <c r="C35" s="16" t="s">
        <v>110</v>
      </c>
      <c r="D35" s="20">
        <f>D32/C32-1</f>
        <v>-0.1763736183443626</v>
      </c>
      <c r="E35" s="20">
        <f t="shared" si="0"/>
        <v>1.8199796506213062E-3</v>
      </c>
      <c r="F35" s="20">
        <f t="shared" si="0"/>
        <v>4.2198317789092776E-3</v>
      </c>
      <c r="G35" s="451"/>
      <c r="H35" s="451"/>
      <c r="I35" s="451"/>
      <c r="J35" s="451"/>
      <c r="K35" s="3"/>
    </row>
    <row r="36" spans="1:11" ht="25.5" customHeight="1" thickBot="1">
      <c r="A36" s="451"/>
      <c r="B36" s="1918" t="s">
        <v>371</v>
      </c>
      <c r="C36" s="1919"/>
      <c r="D36" s="1919"/>
      <c r="E36" s="1919"/>
      <c r="F36" s="1920"/>
      <c r="G36" s="451"/>
      <c r="H36" s="451"/>
      <c r="I36" s="451"/>
      <c r="J36" s="451"/>
      <c r="K36" s="3"/>
    </row>
    <row r="37" spans="1:11" ht="15.75">
      <c r="A37" s="451"/>
      <c r="B37" s="1913"/>
      <c r="C37" s="15">
        <v>2025</v>
      </c>
      <c r="D37" s="15">
        <v>2026</v>
      </c>
      <c r="E37" s="15">
        <v>2027</v>
      </c>
      <c r="F37" s="15">
        <v>2028</v>
      </c>
      <c r="G37" s="451"/>
      <c r="H37" s="451"/>
      <c r="I37" s="451"/>
      <c r="J37" s="451"/>
      <c r="K37" s="3"/>
    </row>
    <row r="38" spans="1:11" ht="16.5" thickBot="1">
      <c r="A38" s="451"/>
      <c r="B38" s="1914"/>
      <c r="C38" s="17" t="s">
        <v>13</v>
      </c>
      <c r="D38" s="17" t="s">
        <v>14</v>
      </c>
      <c r="E38" s="17" t="s">
        <v>14</v>
      </c>
      <c r="F38" s="17" t="s">
        <v>14</v>
      </c>
      <c r="G38" s="451"/>
      <c r="H38" s="451"/>
      <c r="I38" s="451"/>
      <c r="J38" s="451"/>
      <c r="K38" s="3"/>
    </row>
    <row r="39" spans="1:11" ht="19.5" customHeight="1" thickBot="1">
      <c r="A39" s="451"/>
      <c r="B39" s="21" t="s">
        <v>41</v>
      </c>
      <c r="C39" s="22">
        <f>C40</f>
        <v>44972000</v>
      </c>
      <c r="D39" s="22">
        <f t="shared" ref="D39:F39" si="1">D40</f>
        <v>46272000</v>
      </c>
      <c r="E39" s="22">
        <f t="shared" si="1"/>
        <v>46399000</v>
      </c>
      <c r="F39" s="22">
        <f t="shared" si="1"/>
        <v>46694000</v>
      </c>
      <c r="G39" s="451"/>
      <c r="H39" s="451"/>
      <c r="I39" s="451"/>
      <c r="J39" s="451"/>
      <c r="K39" s="3"/>
    </row>
    <row r="40" spans="1:11" ht="27" customHeight="1" thickBot="1">
      <c r="A40" s="451"/>
      <c r="B40" s="23" t="s">
        <v>42</v>
      </c>
      <c r="C40" s="22">
        <v>44972000</v>
      </c>
      <c r="D40" s="22">
        <v>46272000</v>
      </c>
      <c r="E40" s="22">
        <v>46399000</v>
      </c>
      <c r="F40" s="22">
        <v>46694000</v>
      </c>
      <c r="G40" s="451"/>
      <c r="H40" s="451"/>
      <c r="I40" s="451"/>
      <c r="J40" s="451"/>
      <c r="K40" s="3"/>
    </row>
    <row r="41" spans="1:11" ht="19.5" customHeight="1" thickBot="1">
      <c r="A41" s="451"/>
      <c r="B41" s="23" t="s">
        <v>43</v>
      </c>
      <c r="C41" s="25"/>
      <c r="D41" s="463"/>
      <c r="E41" s="463"/>
      <c r="F41" s="463"/>
      <c r="G41" s="451"/>
      <c r="H41" s="451"/>
      <c r="I41" s="451"/>
      <c r="J41" s="451"/>
      <c r="K41" s="3"/>
    </row>
    <row r="42" spans="1:11" ht="32.25" thickBot="1">
      <c r="A42" s="451"/>
      <c r="B42" s="21" t="s">
        <v>79</v>
      </c>
      <c r="C42" s="22">
        <f>C43+C44</f>
        <v>6699000</v>
      </c>
      <c r="D42" s="22">
        <f>D43+D44</f>
        <v>6899000</v>
      </c>
      <c r="E42" s="22">
        <f>E43+E44</f>
        <v>6899000</v>
      </c>
      <c r="F42" s="22">
        <f>F43+F44</f>
        <v>6899000</v>
      </c>
      <c r="G42" s="451"/>
      <c r="H42" s="451"/>
      <c r="I42" s="451"/>
      <c r="J42" s="451"/>
      <c r="K42" s="3"/>
    </row>
    <row r="43" spans="1:11" ht="16.5" thickBot="1">
      <c r="A43" s="451"/>
      <c r="B43" s="23" t="s">
        <v>42</v>
      </c>
      <c r="C43" s="22">
        <v>6699000</v>
      </c>
      <c r="D43" s="22">
        <v>6899000</v>
      </c>
      <c r="E43" s="22">
        <v>6899000</v>
      </c>
      <c r="F43" s="22">
        <v>6899000</v>
      </c>
      <c r="G43" s="451"/>
      <c r="H43" s="451"/>
      <c r="I43" s="451"/>
      <c r="J43" s="451"/>
      <c r="K43" s="3"/>
    </row>
    <row r="44" spans="1:11" ht="16.5" thickBot="1">
      <c r="A44" s="451"/>
      <c r="B44" s="23" t="s">
        <v>43</v>
      </c>
      <c r="C44" s="25"/>
      <c r="D44" s="22"/>
      <c r="E44" s="22"/>
      <c r="F44" s="22"/>
      <c r="G44" s="451"/>
      <c r="H44" s="451"/>
      <c r="I44" s="451"/>
      <c r="J44" s="451"/>
      <c r="K44" s="3"/>
    </row>
    <row r="45" spans="1:11" ht="16.5" thickBot="1">
      <c r="A45" s="451"/>
      <c r="B45" s="21" t="s">
        <v>45</v>
      </c>
      <c r="C45" s="25">
        <f>C46</f>
        <v>16610000</v>
      </c>
      <c r="D45" s="25">
        <f t="shared" ref="D45:F45" si="2">D46</f>
        <v>16610000</v>
      </c>
      <c r="E45" s="25">
        <f t="shared" si="2"/>
        <v>16610000</v>
      </c>
      <c r="F45" s="25">
        <f t="shared" si="2"/>
        <v>16610000</v>
      </c>
      <c r="G45" s="451"/>
      <c r="H45" s="451"/>
      <c r="I45" s="451"/>
      <c r="J45" s="451"/>
      <c r="K45" s="3"/>
    </row>
    <row r="46" spans="1:11" ht="16.5" thickBot="1">
      <c r="A46" s="451"/>
      <c r="B46" s="23" t="s">
        <v>42</v>
      </c>
      <c r="C46" s="25">
        <v>16610000</v>
      </c>
      <c r="D46" s="25">
        <v>16610000</v>
      </c>
      <c r="E46" s="25">
        <v>16610000</v>
      </c>
      <c r="F46" s="25">
        <v>16610000</v>
      </c>
      <c r="G46" s="451"/>
      <c r="H46" s="451"/>
      <c r="I46" s="451"/>
      <c r="J46" s="451"/>
      <c r="K46" s="3"/>
    </row>
    <row r="47" spans="1:11" ht="16.5" thickBot="1">
      <c r="A47" s="451"/>
      <c r="B47" s="23" t="s">
        <v>43</v>
      </c>
      <c r="C47" s="25"/>
      <c r="D47" s="22"/>
      <c r="E47" s="22"/>
      <c r="F47" s="22"/>
      <c r="G47" s="451"/>
      <c r="H47" s="451"/>
      <c r="I47" s="451"/>
      <c r="J47" s="451"/>
      <c r="K47" s="3"/>
    </row>
    <row r="48" spans="1:11" ht="16.5" thickBot="1">
      <c r="A48" s="451"/>
      <c r="B48" s="21" t="s">
        <v>46</v>
      </c>
      <c r="C48" s="25"/>
      <c r="D48" s="22"/>
      <c r="E48" s="22"/>
      <c r="F48" s="22"/>
      <c r="G48" s="451"/>
      <c r="H48" s="451"/>
      <c r="I48" s="451"/>
      <c r="J48" s="451"/>
      <c r="K48" s="3"/>
    </row>
    <row r="49" spans="1:11" ht="16.5" thickBot="1">
      <c r="A49" s="451"/>
      <c r="B49" s="23" t="s">
        <v>42</v>
      </c>
      <c r="C49" s="25"/>
      <c r="D49" s="22"/>
      <c r="E49" s="22"/>
      <c r="F49" s="22"/>
      <c r="G49" s="451"/>
      <c r="H49" s="451"/>
      <c r="I49" s="462"/>
      <c r="J49" s="451"/>
      <c r="K49" s="3"/>
    </row>
    <row r="50" spans="1:11" ht="16.5" thickBot="1">
      <c r="A50" s="451"/>
      <c r="B50" s="23" t="s">
        <v>43</v>
      </c>
      <c r="C50" s="25"/>
      <c r="D50" s="22"/>
      <c r="E50" s="22"/>
      <c r="F50" s="22"/>
      <c r="G50" s="451"/>
      <c r="H50" s="451"/>
      <c r="I50" s="451"/>
      <c r="J50" s="451"/>
      <c r="K50" s="3"/>
    </row>
    <row r="51" spans="1:11" ht="16.5" thickBot="1">
      <c r="A51" s="451"/>
      <c r="B51" s="21" t="s">
        <v>47</v>
      </c>
      <c r="C51" s="25"/>
      <c r="D51" s="22"/>
      <c r="E51" s="22"/>
      <c r="F51" s="22"/>
      <c r="G51" s="451"/>
      <c r="H51" s="451"/>
      <c r="I51" s="451"/>
      <c r="J51" s="451"/>
      <c r="K51" s="3"/>
    </row>
    <row r="52" spans="1:11" ht="16.5" thickBot="1">
      <c r="A52" s="451"/>
      <c r="B52" s="23" t="s">
        <v>42</v>
      </c>
      <c r="C52" s="25"/>
      <c r="D52" s="22"/>
      <c r="E52" s="22"/>
      <c r="F52" s="22"/>
      <c r="G52" s="451"/>
      <c r="H52" s="451"/>
      <c r="I52" s="451"/>
      <c r="J52" s="451"/>
      <c r="K52" s="3"/>
    </row>
    <row r="53" spans="1:11" ht="16.5" thickBot="1">
      <c r="A53" s="451"/>
      <c r="B53" s="23" t="s">
        <v>43</v>
      </c>
      <c r="C53" s="25"/>
      <c r="D53" s="22"/>
      <c r="E53" s="22"/>
      <c r="F53" s="22"/>
      <c r="G53" s="451"/>
      <c r="H53" s="451"/>
      <c r="I53" s="451"/>
      <c r="J53" s="451"/>
      <c r="K53" s="3"/>
    </row>
    <row r="54" spans="1:11" ht="16.5" thickBot="1">
      <c r="A54" s="451"/>
      <c r="B54" s="21" t="s">
        <v>48</v>
      </c>
      <c r="C54" s="25"/>
      <c r="D54" s="22"/>
      <c r="E54" s="22"/>
      <c r="F54" s="22"/>
      <c r="G54" s="451"/>
      <c r="H54" s="451"/>
      <c r="I54" s="451"/>
      <c r="J54" s="451"/>
      <c r="K54" s="3"/>
    </row>
    <row r="55" spans="1:11" ht="16.5" thickBot="1">
      <c r="A55" s="451"/>
      <c r="B55" s="23" t="s">
        <v>42</v>
      </c>
      <c r="C55" s="25"/>
      <c r="D55" s="22"/>
      <c r="E55" s="22"/>
      <c r="F55" s="22"/>
      <c r="G55" s="451"/>
      <c r="H55" s="451"/>
      <c r="I55" s="451"/>
      <c r="J55" s="451"/>
      <c r="K55" s="3"/>
    </row>
    <row r="56" spans="1:11" ht="16.5" thickBot="1">
      <c r="A56" s="451"/>
      <c r="B56" s="23" t="s">
        <v>43</v>
      </c>
      <c r="C56" s="25"/>
      <c r="D56" s="22"/>
      <c r="E56" s="22"/>
      <c r="F56" s="22"/>
      <c r="G56" s="451"/>
      <c r="H56" s="451"/>
      <c r="I56" s="451"/>
      <c r="J56" s="451"/>
      <c r="K56" s="3"/>
    </row>
    <row r="57" spans="1:11" ht="16.5" thickBot="1">
      <c r="A57" s="451"/>
      <c r="B57" s="21" t="s">
        <v>49</v>
      </c>
      <c r="C57" s="25">
        <f>C58</f>
        <v>150000</v>
      </c>
      <c r="D57" s="22">
        <v>0</v>
      </c>
      <c r="E57" s="22">
        <f>D57*1.03*0.99</f>
        <v>0</v>
      </c>
      <c r="F57" s="22">
        <f>E57*1.03*0.99</f>
        <v>0</v>
      </c>
      <c r="G57" s="451"/>
      <c r="H57" s="451"/>
      <c r="I57" s="464"/>
      <c r="J57" s="451"/>
      <c r="K57" s="3"/>
    </row>
    <row r="58" spans="1:11" ht="16.5" thickBot="1">
      <c r="A58" s="451"/>
      <c r="B58" s="23" t="s">
        <v>42</v>
      </c>
      <c r="C58" s="25">
        <v>150000</v>
      </c>
      <c r="D58" s="25">
        <v>0</v>
      </c>
      <c r="E58" s="25">
        <v>0</v>
      </c>
      <c r="F58" s="25">
        <v>0</v>
      </c>
      <c r="G58" s="451"/>
      <c r="H58" s="451"/>
      <c r="I58" s="451"/>
      <c r="J58" s="451"/>
      <c r="K58" s="3"/>
    </row>
    <row r="59" spans="1:11" ht="16.5" thickBot="1">
      <c r="A59" s="451"/>
      <c r="B59" s="23" t="s">
        <v>43</v>
      </c>
      <c r="C59" s="25"/>
      <c r="D59" s="465"/>
      <c r="E59" s="466"/>
      <c r="F59" s="466"/>
      <c r="G59" s="451"/>
      <c r="H59" s="451"/>
      <c r="I59" s="451"/>
      <c r="J59" s="451"/>
      <c r="K59" s="3"/>
    </row>
    <row r="60" spans="1:11" ht="16.5" thickBot="1">
      <c r="A60" s="451"/>
      <c r="B60" s="467" t="s">
        <v>64</v>
      </c>
      <c r="C60" s="25">
        <f>C57+C54+C51+C48+C45+C42+C39</f>
        <v>68431000</v>
      </c>
      <c r="D60" s="25">
        <f>D57+D54+D51+D48+D45+D42+D39</f>
        <v>69781000</v>
      </c>
      <c r="E60" s="25">
        <f>E57+E54+E51+E48+E45+E42+E39</f>
        <v>69908000</v>
      </c>
      <c r="F60" s="25">
        <f>F57+F54+F51+F48+F45+F42+F39</f>
        <v>70203000</v>
      </c>
      <c r="G60" s="451"/>
      <c r="H60" s="451"/>
      <c r="I60" s="451"/>
      <c r="J60" s="451"/>
      <c r="K60" s="3"/>
    </row>
    <row r="61" spans="1:11" ht="16.5" thickBot="1">
      <c r="A61" s="451"/>
      <c r="B61" s="47" t="s">
        <v>83</v>
      </c>
      <c r="C61" s="468">
        <f>IF(C60-C31=0,0,"Error")</f>
        <v>0</v>
      </c>
      <c r="D61" s="468">
        <f>IF(D60-D31=0,0,"Error")</f>
        <v>0</v>
      </c>
      <c r="E61" s="468">
        <f>IF(E60-E31=0,0,"Error")</f>
        <v>0</v>
      </c>
      <c r="F61" s="468">
        <f>IF(F60-F31=0,0,"Error")</f>
        <v>0</v>
      </c>
      <c r="G61" s="451"/>
      <c r="H61" s="451"/>
      <c r="I61" s="451"/>
      <c r="J61" s="451"/>
      <c r="K61" s="3"/>
    </row>
    <row r="62" spans="1:11" ht="33.75" customHeight="1" thickBot="1">
      <c r="A62" s="451"/>
      <c r="B62" s="469" t="s">
        <v>372</v>
      </c>
      <c r="C62" s="2261" t="s">
        <v>368</v>
      </c>
      <c r="D62" s="1916"/>
      <c r="E62" s="1916"/>
      <c r="F62" s="1917"/>
      <c r="G62" s="451"/>
      <c r="H62" s="451"/>
      <c r="I62" s="451"/>
      <c r="J62" s="451"/>
      <c r="K62" s="3"/>
    </row>
    <row r="63" spans="1:11" ht="30" customHeight="1" thickBot="1">
      <c r="A63" s="451"/>
      <c r="B63" s="7" t="s">
        <v>29</v>
      </c>
      <c r="C63" s="2262"/>
      <c r="D63" s="2263"/>
      <c r="E63" s="2263"/>
      <c r="F63" s="2264"/>
      <c r="G63" s="451"/>
      <c r="H63" s="451"/>
      <c r="I63" s="451"/>
      <c r="J63" s="451"/>
      <c r="K63" s="3"/>
    </row>
    <row r="64" spans="1:11" ht="28.5" customHeight="1" thickBot="1">
      <c r="A64" s="451"/>
      <c r="B64" s="7" t="s">
        <v>31</v>
      </c>
      <c r="C64" s="1907" t="s">
        <v>370</v>
      </c>
      <c r="D64" s="1908"/>
      <c r="E64" s="1908"/>
      <c r="F64" s="1909"/>
      <c r="G64" s="451"/>
      <c r="H64" s="451"/>
      <c r="I64" s="451"/>
      <c r="J64" s="451"/>
      <c r="K64" s="3"/>
    </row>
    <row r="65" spans="1:11" ht="15.75">
      <c r="A65" s="451"/>
      <c r="B65" s="1913"/>
      <c r="C65" s="15">
        <v>2024</v>
      </c>
      <c r="D65" s="15">
        <v>2025</v>
      </c>
      <c r="E65" s="15">
        <v>2026</v>
      </c>
      <c r="F65" s="15">
        <v>2027</v>
      </c>
      <c r="G65" s="451"/>
      <c r="H65" s="451"/>
      <c r="I65" s="451"/>
      <c r="J65" s="451"/>
      <c r="K65" s="3"/>
    </row>
    <row r="66" spans="1:11" ht="16.5" thickBot="1">
      <c r="A66" s="451"/>
      <c r="B66" s="1914"/>
      <c r="C66" s="17" t="s">
        <v>13</v>
      </c>
      <c r="D66" s="17" t="s">
        <v>14</v>
      </c>
      <c r="E66" s="17" t="s">
        <v>14</v>
      </c>
      <c r="F66" s="17" t="s">
        <v>14</v>
      </c>
      <c r="G66" s="451"/>
      <c r="H66" s="451"/>
      <c r="I66" s="451"/>
      <c r="J66" s="451"/>
      <c r="K66" s="3"/>
    </row>
    <row r="67" spans="1:11" ht="16.5" thickBot="1">
      <c r="A67" s="451"/>
      <c r="B67" s="7" t="s">
        <v>33</v>
      </c>
      <c r="C67" s="7"/>
      <c r="D67" s="7"/>
      <c r="E67" s="7"/>
      <c r="F67" s="7"/>
      <c r="G67" s="451"/>
      <c r="H67" s="451"/>
      <c r="I67" s="451"/>
      <c r="J67" s="451"/>
      <c r="K67" s="3"/>
    </row>
    <row r="68" spans="1:11" ht="16.5" thickBot="1">
      <c r="A68" s="451"/>
      <c r="B68" s="7" t="s">
        <v>214</v>
      </c>
      <c r="C68" s="461">
        <f>C97</f>
        <v>0</v>
      </c>
      <c r="D68" s="461">
        <f>D97</f>
        <v>0</v>
      </c>
      <c r="E68" s="461">
        <f>E97</f>
        <v>0</v>
      </c>
      <c r="F68" s="461">
        <f>F97</f>
        <v>0</v>
      </c>
      <c r="G68" s="451"/>
      <c r="H68" s="451"/>
      <c r="I68" s="451"/>
      <c r="J68" s="451"/>
      <c r="K68" s="3"/>
    </row>
    <row r="69" spans="1:11" ht="16.5" thickBot="1">
      <c r="A69" s="451"/>
      <c r="B69" s="7" t="s">
        <v>215</v>
      </c>
      <c r="C69" s="461"/>
      <c r="D69" s="461"/>
      <c r="E69" s="461"/>
      <c r="F69" s="461"/>
      <c r="G69" s="451"/>
      <c r="H69" s="451"/>
      <c r="I69" s="451"/>
      <c r="J69" s="451"/>
      <c r="K69" s="3"/>
    </row>
    <row r="70" spans="1:11" ht="16.5" thickBot="1">
      <c r="A70" s="451"/>
      <c r="B70" s="7" t="s">
        <v>37</v>
      </c>
      <c r="C70" s="16"/>
      <c r="D70" s="20"/>
      <c r="E70" s="20"/>
      <c r="F70" s="20"/>
      <c r="G70" s="451"/>
      <c r="H70" s="451"/>
      <c r="I70" s="451"/>
      <c r="J70" s="451"/>
      <c r="K70" s="3"/>
    </row>
    <row r="71" spans="1:11" ht="16.5" thickBot="1">
      <c r="A71" s="451"/>
      <c r="B71" s="7" t="s">
        <v>38</v>
      </c>
      <c r="C71" s="16"/>
      <c r="D71" s="20"/>
      <c r="E71" s="20"/>
      <c r="F71" s="20"/>
      <c r="G71" s="451"/>
      <c r="H71" s="451"/>
      <c r="I71" s="451"/>
      <c r="J71" s="451"/>
      <c r="K71" s="3"/>
    </row>
    <row r="72" spans="1:11" ht="16.5" thickBot="1">
      <c r="A72" s="451"/>
      <c r="B72" s="7" t="s">
        <v>39</v>
      </c>
      <c r="C72" s="16"/>
      <c r="D72" s="20"/>
      <c r="E72" s="20"/>
      <c r="F72" s="20"/>
      <c r="G72" s="451"/>
      <c r="H72" s="451"/>
      <c r="I72" s="451"/>
      <c r="J72" s="451"/>
      <c r="K72" s="3"/>
    </row>
    <row r="73" spans="1:11" ht="16.5" thickBot="1">
      <c r="A73" s="451"/>
      <c r="B73" s="1918" t="s">
        <v>373</v>
      </c>
      <c r="C73" s="1919"/>
      <c r="D73" s="1919"/>
      <c r="E73" s="1919"/>
      <c r="F73" s="1920"/>
      <c r="G73" s="451"/>
      <c r="H73" s="451"/>
      <c r="I73" s="451"/>
      <c r="J73" s="451"/>
      <c r="K73" s="3"/>
    </row>
    <row r="74" spans="1:11" ht="15.75">
      <c r="A74" s="451"/>
      <c r="B74" s="1913"/>
      <c r="C74" s="15">
        <v>2019</v>
      </c>
      <c r="D74" s="15">
        <v>2020</v>
      </c>
      <c r="E74" s="15">
        <v>2021</v>
      </c>
      <c r="F74" s="15">
        <v>2022</v>
      </c>
      <c r="G74" s="451"/>
      <c r="H74" s="451"/>
      <c r="I74" s="451"/>
      <c r="J74" s="451"/>
      <c r="K74" s="3"/>
    </row>
    <row r="75" spans="1:11" ht="16.5" thickBot="1">
      <c r="A75" s="451"/>
      <c r="B75" s="1914"/>
      <c r="C75" s="17" t="s">
        <v>13</v>
      </c>
      <c r="D75" s="17" t="s">
        <v>14</v>
      </c>
      <c r="E75" s="17" t="s">
        <v>14</v>
      </c>
      <c r="F75" s="17" t="s">
        <v>14</v>
      </c>
      <c r="G75" s="451"/>
      <c r="H75" s="451"/>
      <c r="I75" s="451"/>
      <c r="J75" s="451"/>
      <c r="K75" s="3"/>
    </row>
    <row r="76" spans="1:11" ht="16.5" thickBot="1">
      <c r="A76" s="451"/>
      <c r="B76" s="21" t="s">
        <v>41</v>
      </c>
      <c r="C76" s="22"/>
      <c r="D76" s="22"/>
      <c r="E76" s="22"/>
      <c r="F76" s="22"/>
      <c r="G76" s="451"/>
      <c r="H76" s="451"/>
      <c r="I76" s="451"/>
      <c r="J76" s="451"/>
      <c r="K76" s="3"/>
    </row>
    <row r="77" spans="1:11" ht="16.5" thickBot="1">
      <c r="A77" s="451"/>
      <c r="B77" s="23" t="s">
        <v>42</v>
      </c>
      <c r="C77" s="25"/>
      <c r="D77" s="463"/>
      <c r="E77" s="463"/>
      <c r="F77" s="463"/>
      <c r="G77" s="451"/>
      <c r="H77" s="451"/>
      <c r="I77" s="451"/>
      <c r="J77" s="451"/>
      <c r="K77" s="3"/>
    </row>
    <row r="78" spans="1:11" ht="16.5" thickBot="1">
      <c r="A78" s="451"/>
      <c r="B78" s="23" t="s">
        <v>43</v>
      </c>
      <c r="C78" s="25"/>
      <c r="D78" s="463"/>
      <c r="E78" s="463"/>
      <c r="F78" s="463"/>
      <c r="G78" s="451"/>
      <c r="H78" s="451"/>
      <c r="I78" s="451"/>
      <c r="J78" s="451"/>
      <c r="K78" s="3"/>
    </row>
    <row r="79" spans="1:11" ht="32.25" thickBot="1">
      <c r="A79" s="451"/>
      <c r="B79" s="21" t="s">
        <v>79</v>
      </c>
      <c r="C79" s="22"/>
      <c r="D79" s="22"/>
      <c r="E79" s="22"/>
      <c r="F79" s="22"/>
      <c r="G79" s="451"/>
      <c r="H79" s="451"/>
      <c r="I79" s="451"/>
      <c r="J79" s="451"/>
      <c r="K79" s="3"/>
    </row>
    <row r="80" spans="1:11" ht="16.5" thickBot="1">
      <c r="A80" s="451"/>
      <c r="B80" s="23" t="s">
        <v>42</v>
      </c>
      <c r="C80" s="25"/>
      <c r="D80" s="22"/>
      <c r="E80" s="22"/>
      <c r="F80" s="22"/>
      <c r="G80" s="451"/>
      <c r="H80" s="451"/>
      <c r="I80" s="451"/>
      <c r="J80" s="451"/>
      <c r="K80" s="3"/>
    </row>
    <row r="81" spans="1:11" ht="16.5" thickBot="1">
      <c r="A81" s="451"/>
      <c r="B81" s="23" t="s">
        <v>43</v>
      </c>
      <c r="C81" s="25"/>
      <c r="D81" s="22"/>
      <c r="E81" s="22"/>
      <c r="F81" s="22"/>
      <c r="G81" s="451"/>
      <c r="H81" s="451"/>
      <c r="I81" s="451"/>
      <c r="J81" s="451"/>
      <c r="K81" s="3"/>
    </row>
    <row r="82" spans="1:11" ht="16.5" thickBot="1">
      <c r="A82" s="451"/>
      <c r="B82" s="21" t="s">
        <v>45</v>
      </c>
      <c r="C82" s="25">
        <v>0</v>
      </c>
      <c r="D82" s="22">
        <v>0</v>
      </c>
      <c r="E82" s="22">
        <v>0</v>
      </c>
      <c r="F82" s="22">
        <v>0</v>
      </c>
      <c r="G82" s="451"/>
      <c r="H82" s="451"/>
      <c r="I82" s="451"/>
      <c r="J82" s="451"/>
      <c r="K82" s="3"/>
    </row>
    <row r="83" spans="1:11" ht="16.5" thickBot="1">
      <c r="A83" s="451"/>
      <c r="B83" s="23" t="s">
        <v>42</v>
      </c>
      <c r="C83" s="25"/>
      <c r="D83" s="22"/>
      <c r="E83" s="22"/>
      <c r="F83" s="22"/>
      <c r="G83" s="451"/>
      <c r="H83" s="451"/>
      <c r="I83" s="451"/>
      <c r="J83" s="451"/>
      <c r="K83" s="3"/>
    </row>
    <row r="84" spans="1:11" ht="16.5" thickBot="1">
      <c r="A84" s="451"/>
      <c r="B84" s="23" t="s">
        <v>43</v>
      </c>
      <c r="C84" s="25"/>
      <c r="D84" s="22"/>
      <c r="E84" s="22"/>
      <c r="F84" s="22"/>
      <c r="G84" s="451"/>
      <c r="H84" s="451"/>
      <c r="I84" s="451"/>
      <c r="J84" s="451"/>
      <c r="K84" s="3"/>
    </row>
    <row r="85" spans="1:11" ht="16.5" thickBot="1">
      <c r="A85" s="451"/>
      <c r="B85" s="21" t="s">
        <v>46</v>
      </c>
      <c r="C85" s="25"/>
      <c r="D85" s="22"/>
      <c r="E85" s="22"/>
      <c r="F85" s="22"/>
      <c r="G85" s="451"/>
      <c r="H85" s="451"/>
      <c r="I85" s="451"/>
      <c r="J85" s="451"/>
      <c r="K85" s="3"/>
    </row>
    <row r="86" spans="1:11" ht="16.5" thickBot="1">
      <c r="A86" s="451"/>
      <c r="B86" s="23" t="s">
        <v>42</v>
      </c>
      <c r="C86" s="25"/>
      <c r="D86" s="22"/>
      <c r="E86" s="22"/>
      <c r="F86" s="22"/>
      <c r="G86" s="451"/>
      <c r="H86" s="451"/>
      <c r="I86" s="451"/>
      <c r="J86" s="451"/>
      <c r="K86" s="3"/>
    </row>
    <row r="87" spans="1:11" ht="16.5" thickBot="1">
      <c r="A87" s="451"/>
      <c r="B87" s="23" t="s">
        <v>43</v>
      </c>
      <c r="C87" s="25"/>
      <c r="D87" s="22"/>
      <c r="E87" s="22"/>
      <c r="F87" s="22"/>
      <c r="G87" s="451"/>
      <c r="H87" s="451"/>
      <c r="I87" s="451"/>
      <c r="J87" s="451"/>
      <c r="K87" s="3"/>
    </row>
    <row r="88" spans="1:11" ht="16.5" thickBot="1">
      <c r="A88" s="451"/>
      <c r="B88" s="21" t="s">
        <v>47</v>
      </c>
      <c r="C88" s="25"/>
      <c r="D88" s="22"/>
      <c r="E88" s="22"/>
      <c r="F88" s="22"/>
      <c r="G88" s="451"/>
      <c r="H88" s="451"/>
      <c r="I88" s="451"/>
      <c r="J88" s="451"/>
      <c r="K88" s="3"/>
    </row>
    <row r="89" spans="1:11" ht="16.5" thickBot="1">
      <c r="A89" s="451"/>
      <c r="B89" s="23" t="s">
        <v>42</v>
      </c>
      <c r="C89" s="25"/>
      <c r="D89" s="22"/>
      <c r="E89" s="22"/>
      <c r="F89" s="22"/>
      <c r="G89" s="451"/>
      <c r="H89" s="451"/>
      <c r="I89" s="451"/>
      <c r="J89" s="451"/>
      <c r="K89" s="3"/>
    </row>
    <row r="90" spans="1:11" ht="16.5" thickBot="1">
      <c r="A90" s="451"/>
      <c r="B90" s="23" t="s">
        <v>43</v>
      </c>
      <c r="C90" s="25"/>
      <c r="D90" s="22"/>
      <c r="E90" s="22"/>
      <c r="F90" s="22"/>
      <c r="G90" s="451"/>
      <c r="H90" s="451"/>
      <c r="I90" s="451"/>
      <c r="J90" s="451"/>
      <c r="K90" s="3"/>
    </row>
    <row r="91" spans="1:11" ht="16.5" thickBot="1">
      <c r="A91" s="451"/>
      <c r="B91" s="21" t="s">
        <v>48</v>
      </c>
      <c r="C91" s="25"/>
      <c r="D91" s="22"/>
      <c r="E91" s="22"/>
      <c r="F91" s="22"/>
      <c r="G91" s="451"/>
      <c r="H91" s="451"/>
      <c r="I91" s="451"/>
      <c r="J91" s="451"/>
      <c r="K91" s="3"/>
    </row>
    <row r="92" spans="1:11" ht="16.5" thickBot="1">
      <c r="A92" s="451"/>
      <c r="B92" s="23" t="s">
        <v>42</v>
      </c>
      <c r="C92" s="25"/>
      <c r="D92" s="22"/>
      <c r="E92" s="22"/>
      <c r="F92" s="22"/>
      <c r="G92" s="451"/>
      <c r="H92" s="451"/>
      <c r="I92" s="451"/>
      <c r="J92" s="451"/>
      <c r="K92" s="3"/>
    </row>
    <row r="93" spans="1:11" ht="16.5" thickBot="1">
      <c r="A93" s="451"/>
      <c r="B93" s="23" t="s">
        <v>43</v>
      </c>
      <c r="C93" s="25"/>
      <c r="D93" s="22"/>
      <c r="E93" s="22"/>
      <c r="F93" s="22"/>
      <c r="G93" s="451"/>
      <c r="H93" s="451"/>
      <c r="I93" s="451"/>
      <c r="J93" s="451"/>
      <c r="K93" s="3"/>
    </row>
    <row r="94" spans="1:11" ht="16.5" thickBot="1">
      <c r="A94" s="451"/>
      <c r="B94" s="21" t="s">
        <v>49</v>
      </c>
      <c r="C94" s="25"/>
      <c r="D94" s="22"/>
      <c r="E94" s="22"/>
      <c r="F94" s="22"/>
      <c r="G94" s="451"/>
      <c r="H94" s="451"/>
      <c r="I94" s="451"/>
      <c r="J94" s="451"/>
      <c r="K94" s="3"/>
    </row>
    <row r="95" spans="1:11" ht="16.5" thickBot="1">
      <c r="A95" s="451"/>
      <c r="B95" s="23" t="s">
        <v>42</v>
      </c>
      <c r="C95" s="25"/>
      <c r="D95" s="22"/>
      <c r="E95" s="22"/>
      <c r="F95" s="22"/>
      <c r="G95" s="451"/>
      <c r="H95" s="451"/>
      <c r="I95" s="451"/>
      <c r="J95" s="451"/>
      <c r="K95" s="3"/>
    </row>
    <row r="96" spans="1:11" ht="16.5" thickBot="1">
      <c r="A96" s="451"/>
      <c r="B96" s="23" t="s">
        <v>43</v>
      </c>
      <c r="C96" s="25"/>
      <c r="D96" s="22"/>
      <c r="E96" s="22"/>
      <c r="F96" s="22"/>
      <c r="G96" s="451"/>
      <c r="H96" s="451"/>
      <c r="I96" s="451"/>
      <c r="J96" s="451"/>
      <c r="K96" s="3"/>
    </row>
    <row r="97" spans="1:11" ht="16.5" thickBot="1">
      <c r="A97" s="451"/>
      <c r="B97" s="470" t="s">
        <v>50</v>
      </c>
      <c r="C97" s="25">
        <f>C94+C91+C88+C85+C82+C79+C76</f>
        <v>0</v>
      </c>
      <c r="D97" s="25">
        <f>D94+D91+D88+D85+D82+D79+D76</f>
        <v>0</v>
      </c>
      <c r="E97" s="25">
        <f>E94+E91+E88+E85+E82+E79+E76</f>
        <v>0</v>
      </c>
      <c r="F97" s="25">
        <f>F94+F91+F88+F85+F82+F79+F76</f>
        <v>0</v>
      </c>
      <c r="G97" s="451"/>
      <c r="H97" s="451"/>
      <c r="I97" s="451"/>
      <c r="J97" s="451"/>
      <c r="K97" s="3"/>
    </row>
    <row r="98" spans="1:11" ht="16.5" thickBot="1">
      <c r="A98" s="451"/>
      <c r="B98" s="47" t="s">
        <v>83</v>
      </c>
      <c r="C98" s="468">
        <f>IF(C97-C68=0,0,"Error")</f>
        <v>0</v>
      </c>
      <c r="D98" s="468">
        <f>IF(D97-D68=0,0,"Error")</f>
        <v>0</v>
      </c>
      <c r="E98" s="468">
        <f>IF(E97-E68=0,0,"Error")</f>
        <v>0</v>
      </c>
      <c r="F98" s="468">
        <f>IF(F97-F68=0,0,"Error")</f>
        <v>0</v>
      </c>
      <c r="G98" s="451"/>
      <c r="H98" s="451"/>
      <c r="I98" s="451"/>
      <c r="J98" s="451"/>
      <c r="K98" s="3"/>
    </row>
    <row r="99" spans="1:11" ht="16.5" thickBot="1">
      <c r="A99" s="451"/>
      <c r="B99" s="469" t="s">
        <v>374</v>
      </c>
      <c r="C99" s="2265"/>
      <c r="D99" s="2266"/>
      <c r="E99" s="2266"/>
      <c r="F99" s="2267"/>
      <c r="G99" s="451"/>
      <c r="H99" s="451"/>
      <c r="I99" s="451"/>
      <c r="J99" s="451"/>
      <c r="K99" s="3"/>
    </row>
    <row r="100" spans="1:11" ht="16.5" thickBot="1">
      <c r="A100" s="451"/>
      <c r="B100" s="7" t="s">
        <v>29</v>
      </c>
      <c r="C100" s="1887"/>
      <c r="D100" s="1888"/>
      <c r="E100" s="1888"/>
      <c r="F100" s="1889"/>
      <c r="G100" s="451"/>
      <c r="H100" s="451"/>
      <c r="I100" s="451"/>
      <c r="J100" s="451"/>
      <c r="K100" s="3"/>
    </row>
    <row r="101" spans="1:11" ht="16.5" thickBot="1">
      <c r="A101" s="451"/>
      <c r="B101" s="7" t="s">
        <v>31</v>
      </c>
      <c r="C101" s="1907"/>
      <c r="D101" s="1908"/>
      <c r="E101" s="1908"/>
      <c r="F101" s="1909"/>
      <c r="G101" s="451"/>
      <c r="H101" s="451"/>
      <c r="I101" s="451"/>
      <c r="J101" s="451"/>
      <c r="K101" s="3"/>
    </row>
    <row r="102" spans="1:11" ht="15.75">
      <c r="A102" s="451"/>
      <c r="B102" s="1913"/>
      <c r="C102" s="15">
        <v>2024</v>
      </c>
      <c r="D102" s="15">
        <v>2025</v>
      </c>
      <c r="E102" s="15">
        <v>2026</v>
      </c>
      <c r="F102" s="15">
        <v>2027</v>
      </c>
      <c r="G102" s="451"/>
      <c r="H102" s="451"/>
      <c r="I102" s="451"/>
      <c r="J102" s="451"/>
      <c r="K102" s="3"/>
    </row>
    <row r="103" spans="1:11" ht="16.5" thickBot="1">
      <c r="A103" s="451"/>
      <c r="B103" s="1914"/>
      <c r="C103" s="17" t="s">
        <v>13</v>
      </c>
      <c r="D103" s="17" t="s">
        <v>14</v>
      </c>
      <c r="E103" s="17" t="s">
        <v>14</v>
      </c>
      <c r="F103" s="17" t="s">
        <v>14</v>
      </c>
      <c r="G103" s="451"/>
      <c r="H103" s="451"/>
      <c r="I103" s="451"/>
      <c r="J103" s="451"/>
      <c r="K103" s="3"/>
    </row>
    <row r="104" spans="1:11" ht="16.5" thickBot="1">
      <c r="A104" s="451"/>
      <c r="B104" s="7" t="s">
        <v>33</v>
      </c>
      <c r="C104" s="471"/>
      <c r="D104" s="471"/>
      <c r="E104" s="471"/>
      <c r="F104" s="471"/>
      <c r="G104" s="451"/>
      <c r="H104" s="451"/>
      <c r="I104" s="451"/>
      <c r="J104" s="451"/>
      <c r="K104" s="3"/>
    </row>
    <row r="105" spans="1:11" ht="16.5" thickBot="1">
      <c r="A105" s="451"/>
      <c r="B105" s="7" t="s">
        <v>214</v>
      </c>
      <c r="C105" s="461">
        <f>C134</f>
        <v>0</v>
      </c>
      <c r="D105" s="461">
        <f>D134</f>
        <v>0</v>
      </c>
      <c r="E105" s="461">
        <f>E134</f>
        <v>0</v>
      </c>
      <c r="F105" s="461">
        <f>F134</f>
        <v>0</v>
      </c>
      <c r="G105" s="451"/>
      <c r="H105" s="451"/>
      <c r="I105" s="451"/>
      <c r="J105" s="451"/>
      <c r="K105" s="3"/>
    </row>
    <row r="106" spans="1:11" ht="16.5" thickBot="1">
      <c r="A106" s="451"/>
      <c r="B106" s="7" t="s">
        <v>215</v>
      </c>
      <c r="C106" s="461"/>
      <c r="D106" s="461"/>
      <c r="E106" s="461"/>
      <c r="F106" s="461"/>
      <c r="G106" s="451"/>
      <c r="H106" s="451"/>
      <c r="I106" s="451"/>
      <c r="J106" s="451"/>
      <c r="K106" s="3"/>
    </row>
    <row r="107" spans="1:11" ht="16.5" thickBot="1">
      <c r="A107" s="451"/>
      <c r="B107" s="7" t="s">
        <v>37</v>
      </c>
      <c r="C107" s="16"/>
      <c r="D107" s="20"/>
      <c r="E107" s="20"/>
      <c r="F107" s="20"/>
      <c r="G107" s="451"/>
      <c r="H107" s="451"/>
      <c r="I107" s="451"/>
      <c r="J107" s="451"/>
      <c r="K107" s="3"/>
    </row>
    <row r="108" spans="1:11" ht="16.5" thickBot="1">
      <c r="A108" s="451"/>
      <c r="B108" s="7" t="s">
        <v>38</v>
      </c>
      <c r="C108" s="16"/>
      <c r="D108" s="20"/>
      <c r="E108" s="20"/>
      <c r="F108" s="20"/>
      <c r="G108" s="451"/>
      <c r="H108" s="451"/>
      <c r="I108" s="451"/>
      <c r="J108" s="451"/>
      <c r="K108" s="3"/>
    </row>
    <row r="109" spans="1:11" ht="16.5" thickBot="1">
      <c r="A109" s="451"/>
      <c r="B109" s="7" t="s">
        <v>39</v>
      </c>
      <c r="C109" s="16"/>
      <c r="D109" s="20"/>
      <c r="E109" s="20"/>
      <c r="F109" s="20"/>
      <c r="G109" s="451"/>
      <c r="H109" s="451"/>
      <c r="I109" s="451"/>
      <c r="J109" s="451"/>
      <c r="K109" s="3"/>
    </row>
    <row r="110" spans="1:11" ht="16.5" thickBot="1">
      <c r="A110" s="451"/>
      <c r="B110" s="1918" t="s">
        <v>373</v>
      </c>
      <c r="C110" s="1919"/>
      <c r="D110" s="1919"/>
      <c r="E110" s="1919"/>
      <c r="F110" s="1920"/>
      <c r="G110" s="451"/>
      <c r="H110" s="451"/>
      <c r="I110" s="451"/>
      <c r="J110" s="451"/>
      <c r="K110" s="3"/>
    </row>
    <row r="111" spans="1:11" ht="15.75">
      <c r="A111" s="451"/>
      <c r="B111" s="1913"/>
      <c r="C111" s="15">
        <v>2024</v>
      </c>
      <c r="D111" s="15">
        <v>2025</v>
      </c>
      <c r="E111" s="15">
        <v>2026</v>
      </c>
      <c r="F111" s="15">
        <v>2027</v>
      </c>
      <c r="G111" s="451"/>
      <c r="H111" s="451"/>
      <c r="I111" s="451"/>
      <c r="J111" s="451"/>
      <c r="K111" s="3"/>
    </row>
    <row r="112" spans="1:11" ht="23.25" customHeight="1" thickBot="1">
      <c r="A112" s="451"/>
      <c r="B112" s="1914"/>
      <c r="C112" s="17" t="s">
        <v>13</v>
      </c>
      <c r="D112" s="17" t="s">
        <v>14</v>
      </c>
      <c r="E112" s="17" t="s">
        <v>14</v>
      </c>
      <c r="F112" s="17" t="s">
        <v>14</v>
      </c>
      <c r="G112" s="451"/>
      <c r="H112" s="451"/>
      <c r="I112" s="451"/>
      <c r="J112" s="451"/>
      <c r="K112" s="3"/>
    </row>
    <row r="113" spans="1:11" ht="16.5" thickBot="1">
      <c r="A113" s="451"/>
      <c r="B113" s="21" t="s">
        <v>41</v>
      </c>
      <c r="C113" s="22"/>
      <c r="D113" s="22"/>
      <c r="E113" s="22"/>
      <c r="F113" s="22"/>
      <c r="G113" s="451"/>
      <c r="H113" s="451"/>
      <c r="I113" s="451"/>
      <c r="J113" s="451"/>
      <c r="K113" s="3"/>
    </row>
    <row r="114" spans="1:11" ht="16.5" thickBot="1">
      <c r="A114" s="451"/>
      <c r="B114" s="23" t="s">
        <v>42</v>
      </c>
      <c r="C114" s="25"/>
      <c r="D114" s="463"/>
      <c r="E114" s="463"/>
      <c r="F114" s="463"/>
      <c r="G114" s="451"/>
      <c r="H114" s="451"/>
      <c r="I114" s="451"/>
      <c r="J114" s="451"/>
      <c r="K114" s="3"/>
    </row>
    <row r="115" spans="1:11" ht="16.5" thickBot="1">
      <c r="A115" s="451"/>
      <c r="B115" s="23" t="s">
        <v>43</v>
      </c>
      <c r="C115" s="25"/>
      <c r="D115" s="463"/>
      <c r="E115" s="463"/>
      <c r="F115" s="463"/>
      <c r="G115" s="451"/>
      <c r="H115" s="451"/>
      <c r="I115" s="451"/>
      <c r="J115" s="451"/>
      <c r="K115" s="3"/>
    </row>
    <row r="116" spans="1:11" ht="32.25" thickBot="1">
      <c r="A116" s="451"/>
      <c r="B116" s="21" t="s">
        <v>79</v>
      </c>
      <c r="C116" s="22"/>
      <c r="D116" s="22"/>
      <c r="E116" s="22"/>
      <c r="F116" s="22"/>
      <c r="G116" s="451"/>
      <c r="H116" s="451"/>
      <c r="I116" s="451"/>
      <c r="J116" s="451"/>
      <c r="K116" s="3"/>
    </row>
    <row r="117" spans="1:11" ht="16.5" thickBot="1">
      <c r="A117" s="451"/>
      <c r="B117" s="23" t="s">
        <v>42</v>
      </c>
      <c r="C117" s="25"/>
      <c r="D117" s="22"/>
      <c r="E117" s="22"/>
      <c r="F117" s="22"/>
      <c r="G117" s="451"/>
      <c r="H117" s="451"/>
      <c r="I117" s="451"/>
      <c r="J117" s="451"/>
      <c r="K117" s="3"/>
    </row>
    <row r="118" spans="1:11" ht="16.5" thickBot="1">
      <c r="A118" s="451"/>
      <c r="B118" s="23" t="s">
        <v>43</v>
      </c>
      <c r="C118" s="25"/>
      <c r="D118" s="22"/>
      <c r="E118" s="22"/>
      <c r="F118" s="22"/>
      <c r="G118" s="451"/>
      <c r="H118" s="451"/>
      <c r="I118" s="451"/>
      <c r="J118" s="451"/>
      <c r="K118" s="3"/>
    </row>
    <row r="119" spans="1:11" ht="16.5" thickBot="1">
      <c r="A119" s="451"/>
      <c r="B119" s="21" t="s">
        <v>45</v>
      </c>
      <c r="C119" s="25">
        <v>0</v>
      </c>
      <c r="D119" s="22">
        <v>0</v>
      </c>
      <c r="E119" s="22">
        <v>0</v>
      </c>
      <c r="F119" s="22">
        <v>0</v>
      </c>
      <c r="G119" s="451"/>
      <c r="H119" s="451"/>
      <c r="I119" s="451"/>
      <c r="J119" s="451"/>
      <c r="K119" s="3"/>
    </row>
    <row r="120" spans="1:11" ht="16.5" thickBot="1">
      <c r="A120" s="451"/>
      <c r="B120" s="23" t="s">
        <v>42</v>
      </c>
      <c r="C120" s="25"/>
      <c r="D120" s="22"/>
      <c r="E120" s="22"/>
      <c r="F120" s="22"/>
      <c r="G120" s="451"/>
      <c r="H120" s="451"/>
      <c r="I120" s="451"/>
      <c r="J120" s="451"/>
      <c r="K120" s="3"/>
    </row>
    <row r="121" spans="1:11" ht="16.5" thickBot="1">
      <c r="A121" s="451"/>
      <c r="B121" s="23" t="s">
        <v>43</v>
      </c>
      <c r="C121" s="25"/>
      <c r="D121" s="22"/>
      <c r="E121" s="22"/>
      <c r="F121" s="22"/>
      <c r="G121" s="451"/>
      <c r="H121" s="451"/>
      <c r="I121" s="451"/>
      <c r="J121" s="451"/>
      <c r="K121" s="3"/>
    </row>
    <row r="122" spans="1:11" ht="16.5" thickBot="1">
      <c r="A122" s="451"/>
      <c r="B122" s="21" t="s">
        <v>46</v>
      </c>
      <c r="C122" s="25"/>
      <c r="D122" s="22"/>
      <c r="E122" s="22"/>
      <c r="F122" s="22"/>
      <c r="G122" s="451"/>
      <c r="H122" s="451"/>
      <c r="I122" s="451"/>
      <c r="J122" s="451"/>
      <c r="K122" s="3"/>
    </row>
    <row r="123" spans="1:11" ht="16.5" thickBot="1">
      <c r="A123" s="451"/>
      <c r="B123" s="23" t="s">
        <v>42</v>
      </c>
      <c r="C123" s="25"/>
      <c r="D123" s="22"/>
      <c r="E123" s="22"/>
      <c r="F123" s="22"/>
      <c r="G123" s="451"/>
      <c r="H123" s="451"/>
      <c r="I123" s="451"/>
      <c r="J123" s="451"/>
      <c r="K123" s="3"/>
    </row>
    <row r="124" spans="1:11" ht="16.5" thickBot="1">
      <c r="A124" s="451"/>
      <c r="B124" s="23" t="s">
        <v>43</v>
      </c>
      <c r="C124" s="25"/>
      <c r="D124" s="22"/>
      <c r="E124" s="22"/>
      <c r="F124" s="22"/>
      <c r="G124" s="451"/>
      <c r="H124" s="451"/>
      <c r="I124" s="451"/>
      <c r="J124" s="451"/>
      <c r="K124" s="3"/>
    </row>
    <row r="125" spans="1:11" ht="16.5" thickBot="1">
      <c r="A125" s="451"/>
      <c r="B125" s="21" t="s">
        <v>47</v>
      </c>
      <c r="C125" s="25"/>
      <c r="D125" s="22"/>
      <c r="E125" s="22"/>
      <c r="F125" s="22"/>
      <c r="G125" s="451"/>
      <c r="H125" s="451"/>
      <c r="I125" s="451"/>
      <c r="J125" s="451"/>
      <c r="K125" s="3"/>
    </row>
    <row r="126" spans="1:11" ht="16.5" thickBot="1">
      <c r="A126" s="451"/>
      <c r="B126" s="23" t="s">
        <v>42</v>
      </c>
      <c r="C126" s="25"/>
      <c r="D126" s="22"/>
      <c r="E126" s="22"/>
      <c r="F126" s="22"/>
      <c r="G126" s="451"/>
      <c r="H126" s="451"/>
      <c r="I126" s="451"/>
      <c r="J126" s="451"/>
      <c r="K126" s="3"/>
    </row>
    <row r="127" spans="1:11" ht="16.5" thickBot="1">
      <c r="A127" s="451"/>
      <c r="B127" s="23" t="s">
        <v>43</v>
      </c>
      <c r="C127" s="25"/>
      <c r="D127" s="22"/>
      <c r="E127" s="22"/>
      <c r="F127" s="22"/>
      <c r="G127" s="451"/>
      <c r="H127" s="451"/>
      <c r="I127" s="451"/>
      <c r="J127" s="451"/>
      <c r="K127" s="3"/>
    </row>
    <row r="128" spans="1:11" ht="16.5" thickBot="1">
      <c r="A128" s="451"/>
      <c r="B128" s="21" t="s">
        <v>48</v>
      </c>
      <c r="C128" s="25">
        <v>0</v>
      </c>
      <c r="D128" s="22">
        <v>0</v>
      </c>
      <c r="E128" s="22">
        <v>0</v>
      </c>
      <c r="F128" s="22">
        <v>0</v>
      </c>
      <c r="G128" s="451"/>
      <c r="H128" s="451"/>
      <c r="I128" s="451"/>
      <c r="J128" s="451"/>
      <c r="K128" s="3"/>
    </row>
    <row r="129" spans="1:11" ht="16.5" thickBot="1">
      <c r="A129" s="451"/>
      <c r="B129" s="23" t="s">
        <v>42</v>
      </c>
      <c r="C129" s="25"/>
      <c r="D129" s="22"/>
      <c r="E129" s="22"/>
      <c r="F129" s="22"/>
      <c r="G129" s="451"/>
      <c r="H129" s="451"/>
      <c r="I129" s="451"/>
      <c r="J129" s="451"/>
      <c r="K129" s="3"/>
    </row>
    <row r="130" spans="1:11" ht="16.5" thickBot="1">
      <c r="A130" s="451"/>
      <c r="B130" s="23" t="s">
        <v>43</v>
      </c>
      <c r="C130" s="25"/>
      <c r="D130" s="22"/>
      <c r="E130" s="22"/>
      <c r="F130" s="22"/>
      <c r="G130" s="451"/>
      <c r="H130" s="451"/>
      <c r="I130" s="451"/>
      <c r="J130" s="451"/>
      <c r="K130" s="3"/>
    </row>
    <row r="131" spans="1:11" ht="16.5" thickBot="1">
      <c r="A131" s="451"/>
      <c r="B131" s="21" t="s">
        <v>49</v>
      </c>
      <c r="C131" s="25"/>
      <c r="D131" s="22"/>
      <c r="E131" s="22"/>
      <c r="F131" s="22"/>
      <c r="G131" s="451"/>
      <c r="H131" s="451"/>
      <c r="I131" s="451"/>
      <c r="J131" s="451"/>
      <c r="K131" s="3"/>
    </row>
    <row r="132" spans="1:11" ht="16.5" thickBot="1">
      <c r="A132" s="451"/>
      <c r="B132" s="23" t="s">
        <v>42</v>
      </c>
      <c r="C132" s="25"/>
      <c r="D132" s="22"/>
      <c r="E132" s="22"/>
      <c r="F132" s="22"/>
      <c r="G132" s="451"/>
      <c r="H132" s="451"/>
      <c r="I132" s="451"/>
      <c r="J132" s="451"/>
      <c r="K132" s="3"/>
    </row>
    <row r="133" spans="1:11" ht="16.5" thickBot="1">
      <c r="A133" s="451"/>
      <c r="B133" s="23" t="s">
        <v>43</v>
      </c>
      <c r="C133" s="25"/>
      <c r="D133" s="22"/>
      <c r="E133" s="22"/>
      <c r="F133" s="22"/>
      <c r="G133" s="451"/>
      <c r="H133" s="451"/>
      <c r="I133" s="451"/>
      <c r="J133" s="451"/>
      <c r="K133" s="3"/>
    </row>
    <row r="134" spans="1:11" ht="16.5" thickBot="1">
      <c r="A134" s="451"/>
      <c r="B134" s="470" t="s">
        <v>50</v>
      </c>
      <c r="C134" s="25">
        <f>C131+C128+C125+C122+C119+C116+C113</f>
        <v>0</v>
      </c>
      <c r="D134" s="25">
        <f>D131+D128+D125+D122+D119+D116+D113</f>
        <v>0</v>
      </c>
      <c r="E134" s="25">
        <f>E131+E128+E125+E122+E119+E116+E113</f>
        <v>0</v>
      </c>
      <c r="F134" s="25">
        <f>F131+F128+F125+F122+F119+F116+F113</f>
        <v>0</v>
      </c>
      <c r="G134" s="451"/>
      <c r="H134" s="451"/>
      <c r="I134" s="451"/>
      <c r="J134" s="451"/>
      <c r="K134" s="3"/>
    </row>
    <row r="135" spans="1:11" ht="84.75" customHeight="1" thickBot="1">
      <c r="A135" s="451"/>
      <c r="B135" s="47" t="s">
        <v>83</v>
      </c>
      <c r="C135" s="468">
        <f>IF(C134-C105=0,0,"Error")</f>
        <v>0</v>
      </c>
      <c r="D135" s="468">
        <f>IF(D134-D105=0,0,"Error")</f>
        <v>0</v>
      </c>
      <c r="E135" s="468">
        <f>IF(E134-E105=0,0,"Error")</f>
        <v>0</v>
      </c>
      <c r="F135" s="468">
        <f>IF(F134-F105=0,0,"Error")</f>
        <v>0</v>
      </c>
      <c r="G135" s="451"/>
      <c r="H135" s="451"/>
      <c r="I135" s="451"/>
      <c r="J135" s="451"/>
      <c r="K135" s="3"/>
    </row>
    <row r="136" spans="1:11" ht="19.5" customHeight="1" thickBot="1">
      <c r="A136" s="451"/>
      <c r="B136" s="1903" t="s">
        <v>112</v>
      </c>
      <c r="C136" s="1904"/>
      <c r="D136" s="1904"/>
      <c r="E136" s="1904"/>
      <c r="F136" s="1905"/>
      <c r="G136" s="451"/>
      <c r="H136" s="451"/>
      <c r="I136" s="451"/>
      <c r="J136" s="451"/>
      <c r="K136" s="3"/>
    </row>
    <row r="137" spans="1:11" ht="19.5" customHeight="1" thickBot="1">
      <c r="A137" s="451"/>
      <c r="B137" s="1903" t="s">
        <v>113</v>
      </c>
      <c r="C137" s="1904"/>
      <c r="D137" s="1904"/>
      <c r="E137" s="1904"/>
      <c r="F137" s="1905"/>
      <c r="G137" s="451"/>
      <c r="H137" s="451"/>
      <c r="I137" s="451"/>
      <c r="J137" s="451"/>
      <c r="K137" s="3"/>
    </row>
    <row r="138" spans="1:11" ht="30" customHeight="1" thickBot="1">
      <c r="A138" s="451"/>
      <c r="B138" s="13" t="s">
        <v>114</v>
      </c>
      <c r="C138" s="2249" t="s">
        <v>375</v>
      </c>
      <c r="D138" s="2251"/>
      <c r="E138" s="2251"/>
      <c r="F138" s="2252"/>
      <c r="G138" s="451"/>
      <c r="H138" s="451"/>
      <c r="I138" s="451"/>
      <c r="J138" s="451"/>
      <c r="K138" s="3"/>
    </row>
    <row r="139" spans="1:11" ht="48" thickBot="1">
      <c r="A139" s="451"/>
      <c r="B139" s="13" t="s">
        <v>116</v>
      </c>
      <c r="C139" s="13" t="s">
        <v>376</v>
      </c>
      <c r="D139" s="472" t="s">
        <v>55</v>
      </c>
      <c r="E139" s="2251" t="s">
        <v>283</v>
      </c>
      <c r="F139" s="2252"/>
      <c r="G139" s="451"/>
      <c r="H139" s="451"/>
      <c r="I139" s="451"/>
      <c r="J139" s="451"/>
      <c r="K139" s="3"/>
    </row>
    <row r="140" spans="1:11" ht="21" customHeight="1" thickBot="1">
      <c r="A140" s="451"/>
      <c r="B140" s="473"/>
      <c r="C140" s="2249"/>
      <c r="D140" s="2257"/>
      <c r="E140" s="2251"/>
      <c r="F140" s="2252"/>
      <c r="G140" s="451"/>
      <c r="H140" s="451"/>
      <c r="I140" s="451"/>
      <c r="J140" s="451"/>
      <c r="K140" s="3"/>
    </row>
    <row r="141" spans="1:11" ht="48" customHeight="1" thickBot="1">
      <c r="A141" s="451"/>
      <c r="B141" s="7" t="s">
        <v>29</v>
      </c>
      <c r="C141" s="2258" t="s">
        <v>377</v>
      </c>
      <c r="D141" s="2259"/>
      <c r="E141" s="2259"/>
      <c r="F141" s="2260"/>
      <c r="G141" s="451"/>
      <c r="H141" s="451"/>
      <c r="I141" s="451"/>
      <c r="J141" s="451"/>
      <c r="K141" s="3"/>
    </row>
    <row r="142" spans="1:11" ht="30.75" customHeight="1" thickBot="1">
      <c r="A142" s="451"/>
      <c r="B142" s="7" t="s">
        <v>31</v>
      </c>
      <c r="C142" s="1907" t="s">
        <v>378</v>
      </c>
      <c r="D142" s="1908"/>
      <c r="E142" s="1908"/>
      <c r="F142" s="1909"/>
      <c r="G142" s="451"/>
      <c r="H142" s="451"/>
      <c r="I142" s="451"/>
      <c r="J142" s="451"/>
      <c r="K142" s="3"/>
    </row>
    <row r="143" spans="1:11" ht="27.75" customHeight="1">
      <c r="A143" s="451"/>
      <c r="B143" s="1913"/>
      <c r="C143" s="15">
        <v>2025</v>
      </c>
      <c r="D143" s="15">
        <v>2026</v>
      </c>
      <c r="E143" s="15">
        <v>2027</v>
      </c>
      <c r="F143" s="15">
        <v>2028</v>
      </c>
      <c r="G143" s="451"/>
      <c r="H143" s="451"/>
      <c r="I143" s="451"/>
      <c r="J143" s="451"/>
      <c r="K143" s="3"/>
    </row>
    <row r="144" spans="1:11" ht="26.25" customHeight="1" thickBot="1">
      <c r="A144" s="451"/>
      <c r="B144" s="1914"/>
      <c r="C144" s="17" t="s">
        <v>13</v>
      </c>
      <c r="D144" s="17" t="s">
        <v>14</v>
      </c>
      <c r="E144" s="17" t="s">
        <v>14</v>
      </c>
      <c r="F144" s="17" t="s">
        <v>14</v>
      </c>
      <c r="G144" s="451"/>
      <c r="H144" s="451"/>
      <c r="I144" s="451"/>
      <c r="J144" s="451"/>
      <c r="K144" s="3"/>
    </row>
    <row r="145" spans="1:11" ht="20.25" customHeight="1" thickBot="1">
      <c r="A145" s="451"/>
      <c r="B145" s="7" t="s">
        <v>33</v>
      </c>
      <c r="C145" s="474">
        <v>7</v>
      </c>
      <c r="D145" s="474">
        <v>6</v>
      </c>
      <c r="E145" s="474">
        <v>6</v>
      </c>
      <c r="F145" s="474">
        <v>6</v>
      </c>
      <c r="G145" s="451"/>
      <c r="H145" s="451"/>
      <c r="I145" s="451"/>
      <c r="J145" s="451"/>
      <c r="K145" s="3"/>
    </row>
    <row r="146" spans="1:11" ht="20.25" customHeight="1" thickBot="1">
      <c r="A146" s="451"/>
      <c r="B146" s="7" t="s">
        <v>214</v>
      </c>
      <c r="C146" s="461">
        <f>C156</f>
        <v>1000000</v>
      </c>
      <c r="D146" s="461">
        <f t="shared" ref="D146:F146" si="3">D156</f>
        <v>2000000</v>
      </c>
      <c r="E146" s="461">
        <f t="shared" si="3"/>
        <v>2000000</v>
      </c>
      <c r="F146" s="461">
        <f t="shared" si="3"/>
        <v>2000000</v>
      </c>
      <c r="G146" s="451"/>
      <c r="H146" s="451"/>
      <c r="I146" s="451"/>
      <c r="J146" s="451"/>
      <c r="K146" s="3"/>
    </row>
    <row r="147" spans="1:11" ht="20.25" customHeight="1" thickBot="1">
      <c r="A147" s="451"/>
      <c r="B147" s="7" t="s">
        <v>215</v>
      </c>
      <c r="C147" s="461">
        <f>C146/C145</f>
        <v>142857.14285714287</v>
      </c>
      <c r="D147" s="461">
        <f>D146/D145</f>
        <v>333333.33333333331</v>
      </c>
      <c r="E147" s="461">
        <f>E146/E145</f>
        <v>333333.33333333331</v>
      </c>
      <c r="F147" s="461">
        <f>F146/F145</f>
        <v>333333.33333333331</v>
      </c>
      <c r="G147" s="451"/>
      <c r="H147" s="451"/>
      <c r="I147" s="451"/>
      <c r="J147" s="451"/>
      <c r="K147" s="3"/>
    </row>
    <row r="148" spans="1:11" ht="20.25" customHeight="1" thickBot="1">
      <c r="A148" s="451"/>
      <c r="B148" s="7" t="s">
        <v>37</v>
      </c>
      <c r="C148" s="461">
        <f>C147/C146</f>
        <v>0.14285714285714288</v>
      </c>
      <c r="D148" s="20">
        <f>D145/C145-1</f>
        <v>-0.1428571428571429</v>
      </c>
      <c r="E148" s="20">
        <f>E145/D145-1</f>
        <v>0</v>
      </c>
      <c r="F148" s="20">
        <f t="shared" ref="D148:F150" si="4">F145/E145-1</f>
        <v>0</v>
      </c>
      <c r="G148" s="451"/>
      <c r="H148" s="462"/>
      <c r="I148" s="462"/>
      <c r="J148" s="462"/>
      <c r="K148" s="3"/>
    </row>
    <row r="149" spans="1:11" ht="20.25" customHeight="1" thickBot="1">
      <c r="A149" s="451"/>
      <c r="B149" s="7" t="s">
        <v>38</v>
      </c>
      <c r="C149" s="461">
        <f>C148/C147</f>
        <v>9.9999999999999995E-7</v>
      </c>
      <c r="D149" s="20">
        <f t="shared" si="4"/>
        <v>1</v>
      </c>
      <c r="E149" s="20">
        <f t="shared" si="4"/>
        <v>0</v>
      </c>
      <c r="F149" s="20">
        <f t="shared" si="4"/>
        <v>0</v>
      </c>
      <c r="G149" s="451"/>
      <c r="H149" s="451"/>
      <c r="I149" s="451"/>
      <c r="J149" s="451"/>
      <c r="K149" s="3"/>
    </row>
    <row r="150" spans="1:11" ht="20.25" customHeight="1" thickBot="1">
      <c r="A150" s="451"/>
      <c r="B150" s="7" t="s">
        <v>39</v>
      </c>
      <c r="C150" s="461">
        <f>C149/C148</f>
        <v>6.999999999999999E-6</v>
      </c>
      <c r="D150" s="20">
        <f>D147/C147-1</f>
        <v>1.333333333333333</v>
      </c>
      <c r="E150" s="20">
        <f>E147/D147-1</f>
        <v>0</v>
      </c>
      <c r="F150" s="20">
        <f t="shared" si="4"/>
        <v>0</v>
      </c>
      <c r="G150" s="451"/>
      <c r="H150" s="451"/>
      <c r="I150" s="451"/>
      <c r="J150" s="451"/>
      <c r="K150" s="3"/>
    </row>
    <row r="151" spans="1:11" ht="22.5" customHeight="1" thickBot="1">
      <c r="A151" s="451"/>
      <c r="B151" s="1918" t="s">
        <v>371</v>
      </c>
      <c r="C151" s="1919"/>
      <c r="D151" s="1919"/>
      <c r="E151" s="1919"/>
      <c r="F151" s="1920"/>
      <c r="G151" s="451"/>
      <c r="H151" s="451"/>
      <c r="I151" s="451"/>
      <c r="J151" s="451"/>
      <c r="K151" s="3"/>
    </row>
    <row r="152" spans="1:11" ht="15.75">
      <c r="A152" s="451"/>
      <c r="B152" s="1913"/>
      <c r="C152" s="15">
        <v>2025</v>
      </c>
      <c r="D152" s="15">
        <v>2026</v>
      </c>
      <c r="E152" s="15">
        <v>2027</v>
      </c>
      <c r="F152" s="15">
        <v>2028</v>
      </c>
      <c r="G152" s="451"/>
      <c r="H152" s="451"/>
      <c r="I152" s="451"/>
      <c r="J152" s="451"/>
      <c r="K152" s="3"/>
    </row>
    <row r="153" spans="1:11" ht="16.5" thickBot="1">
      <c r="A153" s="451"/>
      <c r="B153" s="1914"/>
      <c r="C153" s="17" t="s">
        <v>13</v>
      </c>
      <c r="D153" s="17" t="s">
        <v>14</v>
      </c>
      <c r="E153" s="17" t="s">
        <v>14</v>
      </c>
      <c r="F153" s="17" t="s">
        <v>14</v>
      </c>
      <c r="G153" s="451"/>
      <c r="H153" s="451"/>
      <c r="I153" s="451"/>
      <c r="J153" s="451"/>
      <c r="K153" s="3"/>
    </row>
    <row r="154" spans="1:11" ht="16.5" thickBot="1">
      <c r="A154" s="451"/>
      <c r="B154" s="21" t="s">
        <v>59</v>
      </c>
      <c r="C154" s="22"/>
      <c r="D154" s="22"/>
      <c r="E154" s="22"/>
      <c r="F154" s="22"/>
      <c r="G154" s="451"/>
      <c r="H154" s="451"/>
      <c r="I154" s="451"/>
      <c r="J154" s="451"/>
      <c r="K154" s="3"/>
    </row>
    <row r="155" spans="1:11" ht="20.25" customHeight="1" thickBot="1">
      <c r="A155" s="451"/>
      <c r="B155" s="21" t="s">
        <v>63</v>
      </c>
      <c r="C155" s="25">
        <v>1000000</v>
      </c>
      <c r="D155" s="25">
        <v>2000000</v>
      </c>
      <c r="E155" s="25">
        <v>2000000</v>
      </c>
      <c r="F155" s="25">
        <v>2000000</v>
      </c>
      <c r="G155" s="451"/>
      <c r="H155" s="451"/>
      <c r="I155" s="451"/>
      <c r="J155" s="451"/>
      <c r="K155" s="3"/>
    </row>
    <row r="156" spans="1:11" ht="39.75" customHeight="1" thickBot="1">
      <c r="A156" s="451"/>
      <c r="B156" s="467" t="s">
        <v>64</v>
      </c>
      <c r="C156" s="25">
        <f>C155+C154</f>
        <v>1000000</v>
      </c>
      <c r="D156" s="25">
        <f>D155+D154</f>
        <v>2000000</v>
      </c>
      <c r="E156" s="25">
        <f>E155+E154</f>
        <v>2000000</v>
      </c>
      <c r="F156" s="25">
        <f>F155+F154</f>
        <v>2000000</v>
      </c>
      <c r="G156" s="451"/>
      <c r="H156" s="451"/>
      <c r="I156" s="451"/>
      <c r="J156" s="451"/>
      <c r="K156" s="3"/>
    </row>
    <row r="157" spans="1:11" ht="16.5" thickBot="1">
      <c r="A157" s="451"/>
      <c r="B157" s="475" t="s">
        <v>121</v>
      </c>
      <c r="C157" s="2249"/>
      <c r="D157" s="2251"/>
      <c r="E157" s="2251"/>
      <c r="F157" s="2252"/>
      <c r="G157" s="451"/>
      <c r="H157" s="451"/>
      <c r="I157" s="451"/>
      <c r="J157" s="451"/>
      <c r="K157" s="3"/>
    </row>
    <row r="158" spans="1:11" ht="48" thickBot="1">
      <c r="A158" s="451"/>
      <c r="B158" s="13" t="s">
        <v>315</v>
      </c>
      <c r="C158" s="476"/>
      <c r="D158" s="34" t="s">
        <v>55</v>
      </c>
      <c r="E158" s="35"/>
      <c r="F158" s="36"/>
      <c r="G158" s="451"/>
      <c r="H158" s="451"/>
      <c r="I158" s="451"/>
      <c r="J158" s="451"/>
      <c r="K158" s="3"/>
    </row>
    <row r="159" spans="1:11" ht="16.5" thickBot="1">
      <c r="A159" s="451"/>
      <c r="B159" s="7" t="s">
        <v>29</v>
      </c>
      <c r="C159" s="1887"/>
      <c r="D159" s="1888"/>
      <c r="E159" s="1888"/>
      <c r="F159" s="1889"/>
      <c r="G159" s="451"/>
      <c r="H159" s="451"/>
      <c r="I159" s="451"/>
      <c r="J159" s="451"/>
      <c r="K159" s="3"/>
    </row>
    <row r="160" spans="1:11" ht="16.5" thickBot="1">
      <c r="A160" s="451"/>
      <c r="B160" s="7" t="s">
        <v>31</v>
      </c>
      <c r="C160" s="1907"/>
      <c r="D160" s="1908"/>
      <c r="E160" s="1908"/>
      <c r="F160" s="1909"/>
      <c r="G160" s="451"/>
      <c r="H160" s="451"/>
      <c r="I160" s="451"/>
      <c r="J160" s="451"/>
      <c r="K160" s="3"/>
    </row>
    <row r="161" spans="1:11" ht="15.75">
      <c r="A161" s="451"/>
      <c r="B161" s="1913"/>
      <c r="C161" s="15">
        <v>2024</v>
      </c>
      <c r="D161" s="15">
        <v>2025</v>
      </c>
      <c r="E161" s="15">
        <v>2026</v>
      </c>
      <c r="F161" s="15">
        <v>2027</v>
      </c>
      <c r="G161" s="451"/>
      <c r="H161" s="451"/>
      <c r="I161" s="451"/>
      <c r="J161" s="451"/>
      <c r="K161" s="3"/>
    </row>
    <row r="162" spans="1:11" ht="16.5" thickBot="1">
      <c r="A162" s="451"/>
      <c r="B162" s="1914"/>
      <c r="C162" s="17" t="s">
        <v>13</v>
      </c>
      <c r="D162" s="17" t="s">
        <v>14</v>
      </c>
      <c r="E162" s="17" t="s">
        <v>14</v>
      </c>
      <c r="F162" s="17" t="s">
        <v>14</v>
      </c>
      <c r="G162" s="451"/>
      <c r="H162" s="451"/>
      <c r="I162" s="451"/>
      <c r="J162" s="451"/>
      <c r="K162" s="3"/>
    </row>
    <row r="163" spans="1:11" ht="16.5" thickBot="1">
      <c r="A163" s="451"/>
      <c r="B163" s="7" t="s">
        <v>33</v>
      </c>
      <c r="C163" s="7"/>
      <c r="D163" s="7"/>
      <c r="E163" s="7"/>
      <c r="F163" s="7"/>
      <c r="G163" s="451"/>
      <c r="H163" s="451"/>
      <c r="I163" s="451"/>
      <c r="J163" s="451"/>
      <c r="K163" s="3"/>
    </row>
    <row r="164" spans="1:11" ht="16.5" thickBot="1">
      <c r="A164" s="451"/>
      <c r="B164" s="7" t="s">
        <v>214</v>
      </c>
      <c r="C164" s="461">
        <f>C174</f>
        <v>0</v>
      </c>
      <c r="D164" s="461">
        <f>D174</f>
        <v>0</v>
      </c>
      <c r="E164" s="461">
        <f>E174</f>
        <v>0</v>
      </c>
      <c r="F164" s="461">
        <f>F174</f>
        <v>0</v>
      </c>
      <c r="G164" s="451"/>
      <c r="H164" s="451"/>
      <c r="I164" s="451"/>
      <c r="J164" s="451"/>
      <c r="K164" s="3"/>
    </row>
    <row r="165" spans="1:11" ht="16.5" thickBot="1">
      <c r="A165" s="451"/>
      <c r="B165" s="7" t="s">
        <v>215</v>
      </c>
      <c r="C165" s="461"/>
      <c r="D165" s="461"/>
      <c r="E165" s="461"/>
      <c r="F165" s="461"/>
      <c r="G165" s="451"/>
      <c r="H165" s="451"/>
      <c r="I165" s="451"/>
      <c r="J165" s="451"/>
      <c r="K165" s="3"/>
    </row>
    <row r="166" spans="1:11" ht="16.5" thickBot="1">
      <c r="A166" s="451"/>
      <c r="B166" s="7" t="s">
        <v>37</v>
      </c>
      <c r="C166" s="16"/>
      <c r="D166" s="20"/>
      <c r="E166" s="20"/>
      <c r="F166" s="20"/>
      <c r="G166" s="451"/>
      <c r="H166" s="462"/>
      <c r="I166" s="462"/>
      <c r="J166" s="462"/>
      <c r="K166" s="3"/>
    </row>
    <row r="167" spans="1:11" ht="16.5" thickBot="1">
      <c r="A167" s="451"/>
      <c r="B167" s="7" t="s">
        <v>38</v>
      </c>
      <c r="C167" s="16"/>
      <c r="D167" s="20"/>
      <c r="E167" s="20"/>
      <c r="F167" s="20"/>
      <c r="G167" s="451"/>
      <c r="H167" s="451"/>
      <c r="I167" s="451"/>
      <c r="J167" s="451"/>
      <c r="K167" s="3"/>
    </row>
    <row r="168" spans="1:11" ht="16.5" thickBot="1">
      <c r="A168" s="451"/>
      <c r="B168" s="7" t="s">
        <v>39</v>
      </c>
      <c r="C168" s="16"/>
      <c r="D168" s="20"/>
      <c r="E168" s="20"/>
      <c r="F168" s="20"/>
      <c r="G168" s="451"/>
      <c r="H168" s="451"/>
      <c r="I168" s="451"/>
      <c r="J168" s="451"/>
      <c r="K168" s="3"/>
    </row>
    <row r="169" spans="1:11" ht="16.5" thickBot="1">
      <c r="A169" s="451"/>
      <c r="B169" s="1918" t="s">
        <v>379</v>
      </c>
      <c r="C169" s="1919"/>
      <c r="D169" s="1919"/>
      <c r="E169" s="1919"/>
      <c r="F169" s="1920"/>
      <c r="G169" s="451"/>
      <c r="H169" s="451"/>
      <c r="I169" s="451"/>
      <c r="J169" s="451"/>
      <c r="K169" s="3"/>
    </row>
    <row r="170" spans="1:11" ht="15.75">
      <c r="A170" s="451"/>
      <c r="B170" s="1913"/>
      <c r="C170" s="15">
        <v>2024</v>
      </c>
      <c r="D170" s="15">
        <v>2025</v>
      </c>
      <c r="E170" s="15">
        <v>2026</v>
      </c>
      <c r="F170" s="15">
        <v>2027</v>
      </c>
      <c r="G170" s="451"/>
      <c r="H170" s="451"/>
      <c r="I170" s="451"/>
      <c r="J170" s="451"/>
      <c r="K170" s="3"/>
    </row>
    <row r="171" spans="1:11" ht="16.5" thickBot="1">
      <c r="A171" s="451"/>
      <c r="B171" s="1914"/>
      <c r="C171" s="17" t="s">
        <v>13</v>
      </c>
      <c r="D171" s="17" t="s">
        <v>14</v>
      </c>
      <c r="E171" s="17" t="s">
        <v>14</v>
      </c>
      <c r="F171" s="17" t="s">
        <v>14</v>
      </c>
      <c r="G171" s="451"/>
      <c r="H171" s="451"/>
      <c r="I171" s="451"/>
      <c r="J171" s="451"/>
      <c r="K171" s="3"/>
    </row>
    <row r="172" spans="1:11" ht="16.5" thickBot="1">
      <c r="A172" s="451"/>
      <c r="B172" s="21" t="s">
        <v>59</v>
      </c>
      <c r="C172" s="22"/>
      <c r="D172" s="22"/>
      <c r="E172" s="22"/>
      <c r="F172" s="22"/>
      <c r="G172" s="451"/>
      <c r="H172" s="451"/>
      <c r="I172" s="451"/>
      <c r="J172" s="451"/>
      <c r="K172" s="3"/>
    </row>
    <row r="173" spans="1:11" ht="16.5" thickBot="1">
      <c r="A173" s="451"/>
      <c r="B173" s="21" t="s">
        <v>63</v>
      </c>
      <c r="C173" s="25">
        <v>0</v>
      </c>
      <c r="D173" s="25">
        <v>0</v>
      </c>
      <c r="E173" s="25">
        <v>0</v>
      </c>
      <c r="F173" s="25">
        <v>0</v>
      </c>
      <c r="G173" s="451"/>
      <c r="H173" s="451"/>
      <c r="I173" s="451"/>
      <c r="J173" s="451"/>
      <c r="K173" s="3"/>
    </row>
    <row r="174" spans="1:11" ht="16.5" thickBot="1">
      <c r="A174" s="451"/>
      <c r="B174" s="467" t="s">
        <v>50</v>
      </c>
      <c r="C174" s="25">
        <f>C173+C172</f>
        <v>0</v>
      </c>
      <c r="D174" s="25">
        <f>D173+D172</f>
        <v>0</v>
      </c>
      <c r="E174" s="25">
        <f>E173+E172</f>
        <v>0</v>
      </c>
      <c r="F174" s="25">
        <f>F173+F172</f>
        <v>0</v>
      </c>
      <c r="G174" s="451"/>
      <c r="H174" s="451"/>
      <c r="I174" s="451"/>
      <c r="J174" s="451"/>
      <c r="K174" s="3"/>
    </row>
    <row r="175" spans="1:11" ht="16.5" thickBot="1">
      <c r="A175" s="451"/>
      <c r="B175" s="1903" t="s">
        <v>51</v>
      </c>
      <c r="C175" s="1904"/>
      <c r="D175" s="1904"/>
      <c r="E175" s="1904"/>
      <c r="F175" s="1905"/>
      <c r="G175" s="451"/>
      <c r="H175" s="451"/>
      <c r="I175" s="451"/>
      <c r="J175" s="451"/>
      <c r="K175" s="3"/>
    </row>
    <row r="176" spans="1:11" ht="16.5" thickBot="1">
      <c r="A176" s="451"/>
      <c r="B176" s="1903" t="s">
        <v>52</v>
      </c>
      <c r="C176" s="1904"/>
      <c r="D176" s="1904"/>
      <c r="E176" s="1904"/>
      <c r="F176" s="1905"/>
      <c r="G176" s="451"/>
      <c r="H176" s="451"/>
      <c r="I176" s="451"/>
      <c r="J176" s="451"/>
      <c r="K176" s="3"/>
    </row>
    <row r="177" spans="1:11" ht="16.5" thickBot="1">
      <c r="A177" s="451"/>
      <c r="B177" s="477" t="s">
        <v>121</v>
      </c>
      <c r="C177" s="2254"/>
      <c r="D177" s="2255"/>
      <c r="E177" s="2255"/>
      <c r="F177" s="2256"/>
      <c r="G177" s="451"/>
      <c r="H177" s="451"/>
      <c r="I177" s="451"/>
      <c r="J177" s="451"/>
      <c r="K177" s="3"/>
    </row>
    <row r="178" spans="1:11" ht="48" thickBot="1">
      <c r="A178" s="451"/>
      <c r="B178" s="13" t="s">
        <v>27</v>
      </c>
      <c r="C178" s="478" t="s">
        <v>311</v>
      </c>
      <c r="D178" s="475" t="s">
        <v>55</v>
      </c>
      <c r="E178" s="35"/>
      <c r="F178" s="36"/>
      <c r="G178" s="451"/>
      <c r="H178" s="451"/>
      <c r="I178" s="451"/>
      <c r="J178" s="451"/>
      <c r="K178" s="3"/>
    </row>
    <row r="179" spans="1:11" ht="16.5" thickBot="1">
      <c r="A179" s="451"/>
      <c r="B179" s="7" t="s">
        <v>29</v>
      </c>
      <c r="C179" s="1887" t="s">
        <v>311</v>
      </c>
      <c r="D179" s="1888"/>
      <c r="E179" s="1888"/>
      <c r="F179" s="1889"/>
      <c r="G179" s="451"/>
      <c r="H179" s="451"/>
      <c r="I179" s="451"/>
      <c r="J179" s="451"/>
      <c r="K179" s="3"/>
    </row>
    <row r="180" spans="1:11" ht="16.5" thickBot="1">
      <c r="A180" s="451"/>
      <c r="B180" s="7" t="s">
        <v>31</v>
      </c>
      <c r="C180" s="1907" t="s">
        <v>311</v>
      </c>
      <c r="D180" s="1908"/>
      <c r="E180" s="1908"/>
      <c r="F180" s="1909"/>
      <c r="G180" s="451"/>
      <c r="H180" s="451"/>
      <c r="I180" s="451"/>
      <c r="J180" s="451"/>
      <c r="K180" s="3"/>
    </row>
    <row r="181" spans="1:11" ht="15.75">
      <c r="A181" s="451"/>
      <c r="B181" s="1913"/>
      <c r="C181" s="15">
        <v>2024</v>
      </c>
      <c r="D181" s="15">
        <v>2025</v>
      </c>
      <c r="E181" s="15">
        <v>2026</v>
      </c>
      <c r="F181" s="15">
        <v>2027</v>
      </c>
      <c r="G181" s="451"/>
      <c r="H181" s="451"/>
      <c r="I181" s="451"/>
      <c r="J181" s="451"/>
      <c r="K181" s="3"/>
    </row>
    <row r="182" spans="1:11" ht="16.5" thickBot="1">
      <c r="A182" s="451"/>
      <c r="B182" s="1914"/>
      <c r="C182" s="17" t="s">
        <v>13</v>
      </c>
      <c r="D182" s="17" t="s">
        <v>14</v>
      </c>
      <c r="E182" s="17" t="s">
        <v>14</v>
      </c>
      <c r="F182" s="17" t="s">
        <v>14</v>
      </c>
      <c r="G182" s="451"/>
      <c r="H182" s="451"/>
      <c r="I182" s="451"/>
      <c r="J182" s="451"/>
      <c r="K182" s="3"/>
    </row>
    <row r="183" spans="1:11" ht="16.5" thickBot="1">
      <c r="A183" s="451"/>
      <c r="B183" s="7" t="s">
        <v>33</v>
      </c>
      <c r="C183" s="461"/>
      <c r="D183" s="461"/>
      <c r="E183" s="461"/>
      <c r="F183" s="461"/>
      <c r="G183" s="451"/>
      <c r="H183" s="451"/>
      <c r="I183" s="451"/>
      <c r="J183" s="451"/>
      <c r="K183" s="3"/>
    </row>
    <row r="184" spans="1:11" ht="16.5" thickBot="1">
      <c r="A184" s="451"/>
      <c r="B184" s="7" t="s">
        <v>214</v>
      </c>
      <c r="C184" s="461">
        <f>C194</f>
        <v>0</v>
      </c>
      <c r="D184" s="461">
        <f>D194</f>
        <v>0</v>
      </c>
      <c r="E184" s="461">
        <f>E194</f>
        <v>0</v>
      </c>
      <c r="F184" s="461"/>
      <c r="G184" s="451"/>
      <c r="H184" s="451"/>
      <c r="I184" s="451"/>
      <c r="J184" s="451"/>
      <c r="K184" s="3"/>
    </row>
    <row r="185" spans="1:11" ht="16.5" thickBot="1">
      <c r="A185" s="451"/>
      <c r="B185" s="7" t="s">
        <v>215</v>
      </c>
      <c r="C185" s="461"/>
      <c r="D185" s="461"/>
      <c r="E185" s="461"/>
      <c r="F185" s="461"/>
      <c r="G185" s="451"/>
      <c r="H185" s="451"/>
      <c r="I185" s="451"/>
      <c r="J185" s="451"/>
      <c r="K185" s="3"/>
    </row>
    <row r="186" spans="1:11" ht="16.5" thickBot="1">
      <c r="A186" s="451"/>
      <c r="B186" s="7" t="s">
        <v>37</v>
      </c>
      <c r="C186" s="16"/>
      <c r="D186" s="20"/>
      <c r="E186" s="20"/>
      <c r="F186" s="20"/>
      <c r="G186" s="451"/>
      <c r="H186" s="462"/>
      <c r="I186" s="462"/>
      <c r="J186" s="462"/>
      <c r="K186" s="3"/>
    </row>
    <row r="187" spans="1:11" ht="16.5" thickBot="1">
      <c r="A187" s="451"/>
      <c r="B187" s="7" t="s">
        <v>38</v>
      </c>
      <c r="C187" s="16"/>
      <c r="D187" s="20"/>
      <c r="E187" s="20"/>
      <c r="F187" s="20"/>
      <c r="G187" s="451"/>
      <c r="H187" s="451"/>
      <c r="I187" s="451"/>
      <c r="J187" s="451"/>
      <c r="K187" s="3"/>
    </row>
    <row r="188" spans="1:11" ht="16.5" thickBot="1">
      <c r="A188" s="451"/>
      <c r="B188" s="7" t="s">
        <v>39</v>
      </c>
      <c r="C188" s="16"/>
      <c r="D188" s="20"/>
      <c r="E188" s="20"/>
      <c r="F188" s="20"/>
      <c r="G188" s="451"/>
      <c r="H188" s="451"/>
      <c r="I188" s="451"/>
      <c r="J188" s="451"/>
      <c r="K188" s="3"/>
    </row>
    <row r="189" spans="1:11" ht="16.5" thickBot="1">
      <c r="A189" s="451"/>
      <c r="B189" s="1918" t="s">
        <v>371</v>
      </c>
      <c r="C189" s="1919"/>
      <c r="D189" s="1919"/>
      <c r="E189" s="1919"/>
      <c r="F189" s="1920"/>
      <c r="G189" s="451"/>
      <c r="H189" s="451"/>
      <c r="I189" s="451"/>
      <c r="J189" s="451"/>
      <c r="K189" s="3"/>
    </row>
    <row r="190" spans="1:11" ht="15.75">
      <c r="A190" s="451"/>
      <c r="B190" s="1913"/>
      <c r="C190" s="15">
        <v>2024</v>
      </c>
      <c r="D190" s="15">
        <v>2025</v>
      </c>
      <c r="E190" s="15">
        <v>2026</v>
      </c>
      <c r="F190" s="15">
        <v>2027</v>
      </c>
      <c r="G190" s="451"/>
      <c r="H190" s="451"/>
      <c r="I190" s="451"/>
      <c r="J190" s="451"/>
      <c r="K190" s="3"/>
    </row>
    <row r="191" spans="1:11" ht="16.5" thickBot="1">
      <c r="A191" s="451"/>
      <c r="B191" s="1914"/>
      <c r="C191" s="17" t="s">
        <v>13</v>
      </c>
      <c r="D191" s="17" t="s">
        <v>14</v>
      </c>
      <c r="E191" s="17" t="s">
        <v>14</v>
      </c>
      <c r="F191" s="17" t="s">
        <v>14</v>
      </c>
      <c r="G191" s="451"/>
      <c r="H191" s="451"/>
      <c r="I191" s="451"/>
      <c r="J191" s="451"/>
      <c r="K191" s="3"/>
    </row>
    <row r="192" spans="1:11" ht="16.5" thickBot="1">
      <c r="A192" s="451"/>
      <c r="B192" s="21" t="s">
        <v>59</v>
      </c>
      <c r="C192" s="22"/>
      <c r="D192" s="22"/>
      <c r="E192" s="22"/>
      <c r="F192" s="22"/>
      <c r="G192" s="451"/>
      <c r="H192" s="451"/>
      <c r="I192" s="451"/>
      <c r="J192" s="451"/>
      <c r="K192" s="3"/>
    </row>
    <row r="193" spans="1:11" ht="16.5" thickBot="1">
      <c r="A193" s="451"/>
      <c r="B193" s="21" t="s">
        <v>63</v>
      </c>
      <c r="C193" s="25">
        <v>0</v>
      </c>
      <c r="D193" s="22">
        <v>0</v>
      </c>
      <c r="E193" s="22">
        <v>0</v>
      </c>
      <c r="F193" s="22">
        <v>0</v>
      </c>
      <c r="G193" s="451"/>
      <c r="H193" s="451"/>
      <c r="I193" s="451"/>
      <c r="J193" s="451"/>
      <c r="K193" s="3"/>
    </row>
    <row r="194" spans="1:11" ht="16.5" thickBot="1">
      <c r="A194" s="451"/>
      <c r="B194" s="467" t="s">
        <v>64</v>
      </c>
      <c r="C194" s="25">
        <f>C193+C192</f>
        <v>0</v>
      </c>
      <c r="D194" s="25">
        <f>D193+D192</f>
        <v>0</v>
      </c>
      <c r="E194" s="25">
        <f>E193+E192</f>
        <v>0</v>
      </c>
      <c r="F194" s="25">
        <f>F193+F192</f>
        <v>0</v>
      </c>
      <c r="G194" s="451"/>
      <c r="H194" s="451"/>
      <c r="I194" s="451"/>
      <c r="J194" s="451"/>
      <c r="K194" s="3"/>
    </row>
    <row r="195" spans="1:11" ht="15.75">
      <c r="A195" s="451"/>
      <c r="B195" s="2237" t="s">
        <v>380</v>
      </c>
      <c r="C195" s="2240"/>
      <c r="D195" s="2241"/>
      <c r="E195" s="2241"/>
      <c r="F195" s="2242"/>
      <c r="G195" s="451"/>
      <c r="H195" s="451"/>
      <c r="I195" s="451"/>
      <c r="J195" s="451"/>
      <c r="K195" s="3"/>
    </row>
    <row r="196" spans="1:11" ht="15.75">
      <c r="A196" s="451"/>
      <c r="B196" s="2238"/>
      <c r="C196" s="2243"/>
      <c r="D196" s="2244"/>
      <c r="E196" s="2244"/>
      <c r="F196" s="2245"/>
      <c r="G196" s="451"/>
      <c r="H196" s="451"/>
      <c r="I196" s="451"/>
      <c r="J196" s="451"/>
      <c r="K196" s="3"/>
    </row>
    <row r="197" spans="1:11" ht="16.5" thickBot="1">
      <c r="A197" s="451"/>
      <c r="B197" s="2239"/>
      <c r="C197" s="2246"/>
      <c r="D197" s="2247"/>
      <c r="E197" s="2247"/>
      <c r="F197" s="2248"/>
      <c r="G197" s="451"/>
      <c r="H197" s="451"/>
      <c r="I197" s="451"/>
      <c r="J197" s="451"/>
      <c r="K197" s="3"/>
    </row>
    <row r="198" spans="1:11" ht="16.5" thickBot="1">
      <c r="A198" s="451"/>
      <c r="B198" s="477" t="s">
        <v>121</v>
      </c>
      <c r="C198" s="2249"/>
      <c r="D198" s="2250"/>
      <c r="E198" s="2251"/>
      <c r="F198" s="2252"/>
      <c r="G198" s="451"/>
      <c r="H198" s="451"/>
      <c r="I198" s="451"/>
      <c r="J198" s="451"/>
      <c r="K198" s="3"/>
    </row>
    <row r="199" spans="1:11" ht="48" thickBot="1">
      <c r="A199" s="451"/>
      <c r="B199" s="13" t="s">
        <v>315</v>
      </c>
      <c r="C199" s="476" t="s">
        <v>311</v>
      </c>
      <c r="D199" s="479" t="s">
        <v>55</v>
      </c>
      <c r="E199" s="35"/>
      <c r="F199" s="36"/>
      <c r="G199" s="451"/>
      <c r="H199" s="451"/>
      <c r="I199" s="451"/>
      <c r="J199" s="451"/>
      <c r="K199" s="3"/>
    </row>
    <row r="200" spans="1:11" ht="16.5" thickBot="1">
      <c r="A200" s="451"/>
      <c r="B200" s="7" t="s">
        <v>29</v>
      </c>
      <c r="C200" s="1887" t="s">
        <v>311</v>
      </c>
      <c r="D200" s="2253"/>
      <c r="E200" s="1888"/>
      <c r="F200" s="1889"/>
      <c r="G200" s="451"/>
      <c r="H200" s="451"/>
      <c r="I200" s="451"/>
      <c r="J200" s="451"/>
      <c r="K200" s="3"/>
    </row>
    <row r="201" spans="1:11" ht="16.5" thickBot="1">
      <c r="A201" s="451"/>
      <c r="B201" s="7" t="s">
        <v>31</v>
      </c>
      <c r="C201" s="1907" t="s">
        <v>311</v>
      </c>
      <c r="D201" s="1908"/>
      <c r="E201" s="1908"/>
      <c r="F201" s="1909"/>
      <c r="G201" s="451"/>
      <c r="H201" s="451"/>
      <c r="I201" s="451"/>
      <c r="J201" s="451"/>
      <c r="K201" s="3"/>
    </row>
    <row r="202" spans="1:11" ht="15.75">
      <c r="A202" s="451"/>
      <c r="B202" s="1913"/>
      <c r="C202" s="15">
        <v>2024</v>
      </c>
      <c r="D202" s="15">
        <v>2025</v>
      </c>
      <c r="E202" s="15">
        <v>2026</v>
      </c>
      <c r="F202" s="15">
        <v>2027</v>
      </c>
      <c r="G202" s="451"/>
      <c r="H202" s="451"/>
      <c r="I202" s="451"/>
      <c r="J202" s="451"/>
      <c r="K202" s="3"/>
    </row>
    <row r="203" spans="1:11" ht="16.5" thickBot="1">
      <c r="A203" s="451"/>
      <c r="B203" s="1914"/>
      <c r="C203" s="17" t="s">
        <v>13</v>
      </c>
      <c r="D203" s="17" t="s">
        <v>14</v>
      </c>
      <c r="E203" s="17" t="s">
        <v>14</v>
      </c>
      <c r="F203" s="17" t="s">
        <v>14</v>
      </c>
      <c r="G203" s="451"/>
      <c r="H203" s="451"/>
      <c r="I203" s="451"/>
      <c r="J203" s="451"/>
      <c r="K203" s="3"/>
    </row>
    <row r="204" spans="1:11" ht="16.5" thickBot="1">
      <c r="A204" s="451"/>
      <c r="B204" s="7" t="s">
        <v>33</v>
      </c>
      <c r="C204" s="461"/>
      <c r="D204" s="461"/>
      <c r="E204" s="461"/>
      <c r="F204" s="461"/>
      <c r="G204" s="451"/>
      <c r="H204" s="451"/>
      <c r="I204" s="451"/>
      <c r="J204" s="451"/>
      <c r="K204" s="3"/>
    </row>
    <row r="205" spans="1:11" ht="16.5" thickBot="1">
      <c r="A205" s="451"/>
      <c r="B205" s="7" t="s">
        <v>214</v>
      </c>
      <c r="C205" s="461">
        <f>C215</f>
        <v>0</v>
      </c>
      <c r="D205" s="461">
        <f>D215</f>
        <v>0</v>
      </c>
      <c r="E205" s="461">
        <f>E215</f>
        <v>0</v>
      </c>
      <c r="F205" s="461"/>
      <c r="G205" s="451"/>
      <c r="H205" s="451"/>
      <c r="I205" s="451"/>
      <c r="J205" s="451"/>
      <c r="K205" s="3"/>
    </row>
    <row r="206" spans="1:11" ht="13.5" customHeight="1" thickBot="1">
      <c r="A206" s="451"/>
      <c r="B206" s="7" t="s">
        <v>215</v>
      </c>
      <c r="C206" s="461"/>
      <c r="D206" s="461"/>
      <c r="E206" s="461"/>
      <c r="F206" s="461"/>
      <c r="G206" s="451"/>
      <c r="H206" s="451"/>
      <c r="I206" s="451"/>
      <c r="J206" s="451"/>
      <c r="K206" s="3"/>
    </row>
    <row r="207" spans="1:11" ht="23.25" customHeight="1" thickBot="1">
      <c r="A207" s="451"/>
      <c r="B207" s="7" t="s">
        <v>37</v>
      </c>
      <c r="C207" s="16"/>
      <c r="D207" s="20"/>
      <c r="E207" s="20"/>
      <c r="F207" s="20"/>
      <c r="G207" s="451"/>
      <c r="H207" s="462"/>
      <c r="I207" s="462"/>
      <c r="J207" s="462"/>
      <c r="K207" s="3"/>
    </row>
    <row r="208" spans="1:11" ht="18.75" customHeight="1" thickBot="1">
      <c r="A208" s="451"/>
      <c r="B208" s="7" t="s">
        <v>38</v>
      </c>
      <c r="C208" s="16"/>
      <c r="D208" s="20"/>
      <c r="E208" s="20"/>
      <c r="F208" s="20"/>
      <c r="G208" s="451"/>
      <c r="H208" s="451"/>
      <c r="I208" s="451"/>
      <c r="J208" s="451"/>
      <c r="K208" s="3"/>
    </row>
    <row r="209" spans="1:11" ht="32.25" customHeight="1" thickBot="1">
      <c r="A209" s="451"/>
      <c r="B209" s="7" t="s">
        <v>39</v>
      </c>
      <c r="C209" s="16"/>
      <c r="D209" s="20"/>
      <c r="E209" s="20"/>
      <c r="F209" s="20"/>
      <c r="G209" s="451"/>
      <c r="H209" s="451"/>
      <c r="I209" s="451"/>
      <c r="J209" s="451"/>
      <c r="K209" s="3"/>
    </row>
    <row r="210" spans="1:11" ht="20.25" customHeight="1" thickBot="1">
      <c r="A210" s="451"/>
      <c r="B210" s="1918" t="s">
        <v>379</v>
      </c>
      <c r="C210" s="1919"/>
      <c r="D210" s="1919"/>
      <c r="E210" s="1919"/>
      <c r="F210" s="1920"/>
      <c r="G210" s="451"/>
      <c r="H210" s="451"/>
      <c r="I210" s="451"/>
      <c r="J210" s="451"/>
      <c r="K210" s="3"/>
    </row>
    <row r="211" spans="1:11" ht="18.75" customHeight="1">
      <c r="A211" s="451"/>
      <c r="B211" s="1913"/>
      <c r="C211" s="15">
        <v>2025</v>
      </c>
      <c r="D211" s="15">
        <v>2026</v>
      </c>
      <c r="E211" s="15">
        <v>2027</v>
      </c>
      <c r="F211" s="15">
        <v>2028</v>
      </c>
      <c r="G211" s="451"/>
      <c r="H211" s="451"/>
      <c r="I211" s="451"/>
      <c r="J211" s="451"/>
      <c r="K211" s="3"/>
    </row>
    <row r="212" spans="1:11" ht="29.25" customHeight="1" thickBot="1">
      <c r="A212" s="451"/>
      <c r="B212" s="1914"/>
      <c r="C212" s="17" t="s">
        <v>13</v>
      </c>
      <c r="D212" s="17" t="s">
        <v>14</v>
      </c>
      <c r="E212" s="17" t="s">
        <v>14</v>
      </c>
      <c r="F212" s="17" t="s">
        <v>14</v>
      </c>
      <c r="G212" s="451"/>
      <c r="H212" s="451"/>
      <c r="I212" s="451"/>
      <c r="J212" s="451"/>
      <c r="K212" s="3"/>
    </row>
    <row r="213" spans="1:11" ht="21" customHeight="1" thickBot="1">
      <c r="A213" s="451"/>
      <c r="B213" s="21" t="s">
        <v>59</v>
      </c>
      <c r="C213" s="22"/>
      <c r="D213" s="22"/>
      <c r="E213" s="22"/>
      <c r="F213" s="22"/>
      <c r="G213" s="451"/>
      <c r="H213" s="451"/>
      <c r="I213" s="451"/>
      <c r="J213" s="451"/>
      <c r="K213" s="3"/>
    </row>
    <row r="214" spans="1:11" ht="22.5" customHeight="1" thickBot="1">
      <c r="A214" s="451"/>
      <c r="B214" s="21" t="s">
        <v>63</v>
      </c>
      <c r="C214" s="25">
        <v>0</v>
      </c>
      <c r="D214" s="22">
        <v>0</v>
      </c>
      <c r="E214" s="22">
        <v>0</v>
      </c>
      <c r="F214" s="22"/>
      <c r="G214" s="451"/>
      <c r="H214" s="451"/>
      <c r="I214" s="451"/>
      <c r="J214" s="451"/>
      <c r="K214" s="3"/>
    </row>
    <row r="215" spans="1:11" ht="17.25" customHeight="1" thickBot="1">
      <c r="A215" s="451"/>
      <c r="B215" s="467" t="s">
        <v>50</v>
      </c>
      <c r="C215" s="25">
        <f>C214+C213</f>
        <v>0</v>
      </c>
      <c r="D215" s="25">
        <f>D214+D213</f>
        <v>0</v>
      </c>
      <c r="E215" s="25">
        <f>E214+E213</f>
        <v>0</v>
      </c>
      <c r="F215" s="25">
        <f>F214+F213</f>
        <v>0</v>
      </c>
      <c r="G215" s="451"/>
      <c r="H215" s="451"/>
      <c r="I215" s="451"/>
      <c r="J215" s="451"/>
      <c r="K215" s="3"/>
    </row>
    <row r="216" spans="1:11" ht="42" customHeight="1" thickBot="1">
      <c r="A216" s="451"/>
      <c r="B216" s="480"/>
      <c r="C216" s="481"/>
      <c r="D216" s="481"/>
      <c r="E216" s="481"/>
      <c r="F216" s="481"/>
      <c r="G216" s="451"/>
      <c r="H216" s="451"/>
      <c r="I216" s="451"/>
      <c r="J216" s="451"/>
      <c r="K216" s="3"/>
    </row>
    <row r="217" spans="1:11" ht="32.25" thickBot="1">
      <c r="A217" s="451"/>
      <c r="B217" s="11" t="s">
        <v>76</v>
      </c>
      <c r="C217" s="45">
        <f>+C205+C184+C164+C68+C31+C146+C105</f>
        <v>69431000</v>
      </c>
      <c r="D217" s="45">
        <f>+D205+D184+D164+D68+D31+D146+D105</f>
        <v>71781000</v>
      </c>
      <c r="E217" s="45">
        <f>+E205+E184+E164+E68+E31+E146+E105</f>
        <v>71908000</v>
      </c>
      <c r="F217" s="45">
        <f>+F205+F184+F164+F68+F31+F146+F105</f>
        <v>72203000</v>
      </c>
      <c r="G217" s="451"/>
      <c r="H217" s="451"/>
      <c r="I217" s="451"/>
      <c r="J217" s="451"/>
      <c r="K217" s="3"/>
    </row>
    <row r="218" spans="1:11" ht="32.25" thickBot="1">
      <c r="A218" s="451"/>
      <c r="B218" s="11" t="s">
        <v>77</v>
      </c>
      <c r="C218" s="45">
        <f>C214+C194+C174+C156+C134+C97+C60</f>
        <v>69431000</v>
      </c>
      <c r="D218" s="45">
        <f>D214+D194+D174+D156+D134+D97+D60</f>
        <v>71781000</v>
      </c>
      <c r="E218" s="45">
        <f>E214+E194+E174+E156+E134+E97+E60</f>
        <v>71908000</v>
      </c>
      <c r="F218" s="45">
        <f>F214+F194+F174+F156+F134+F97+F60</f>
        <v>72203000</v>
      </c>
      <c r="G218" s="451"/>
      <c r="H218" s="451"/>
      <c r="I218" s="451"/>
      <c r="J218" s="451"/>
      <c r="K218" s="3"/>
    </row>
    <row r="219" spans="1:11" ht="20.25" customHeight="1" thickBot="1">
      <c r="A219" s="451"/>
      <c r="B219" s="21" t="s">
        <v>41</v>
      </c>
      <c r="C219" s="482">
        <f>C220+C221</f>
        <v>44972000</v>
      </c>
      <c r="D219" s="482">
        <f>D220+D221</f>
        <v>46272000</v>
      </c>
      <c r="E219" s="482">
        <f>E220+E221</f>
        <v>46399000</v>
      </c>
      <c r="F219" s="482">
        <f>F220+F221</f>
        <v>46694000</v>
      </c>
      <c r="G219" s="451"/>
      <c r="H219" s="451"/>
      <c r="I219" s="451"/>
      <c r="J219" s="451"/>
      <c r="K219" s="3"/>
    </row>
    <row r="220" spans="1:11" ht="20.25" customHeight="1" thickBot="1">
      <c r="A220" s="451"/>
      <c r="B220" s="23" t="s">
        <v>42</v>
      </c>
      <c r="C220" s="25">
        <f t="shared" ref="C220:F221" si="5">C40+C77+C114</f>
        <v>44972000</v>
      </c>
      <c r="D220" s="25">
        <f t="shared" si="5"/>
        <v>46272000</v>
      </c>
      <c r="E220" s="25">
        <f t="shared" si="5"/>
        <v>46399000</v>
      </c>
      <c r="F220" s="25">
        <f t="shared" si="5"/>
        <v>46694000</v>
      </c>
      <c r="G220" s="451"/>
      <c r="H220" s="451"/>
      <c r="I220" s="451"/>
      <c r="J220" s="451"/>
      <c r="K220" s="3"/>
    </row>
    <row r="221" spans="1:11" ht="20.25" customHeight="1" thickBot="1">
      <c r="A221" s="451"/>
      <c r="B221" s="23" t="s">
        <v>78</v>
      </c>
      <c r="C221" s="25">
        <f t="shared" si="5"/>
        <v>0</v>
      </c>
      <c r="D221" s="25">
        <f t="shared" si="5"/>
        <v>0</v>
      </c>
      <c r="E221" s="25">
        <f t="shared" si="5"/>
        <v>0</v>
      </c>
      <c r="F221" s="25">
        <f t="shared" si="5"/>
        <v>0</v>
      </c>
      <c r="G221" s="451"/>
      <c r="H221" s="451"/>
      <c r="I221" s="451"/>
      <c r="J221" s="451"/>
      <c r="K221" s="3"/>
    </row>
    <row r="222" spans="1:11" ht="36.75" customHeight="1" thickBot="1">
      <c r="A222" s="451"/>
      <c r="B222" s="21" t="s">
        <v>79</v>
      </c>
      <c r="C222" s="482">
        <f>C223+C224</f>
        <v>6699000</v>
      </c>
      <c r="D222" s="482">
        <f>D223+D224</f>
        <v>6899000</v>
      </c>
      <c r="E222" s="482">
        <f>E223+E224</f>
        <v>6899000</v>
      </c>
      <c r="F222" s="482">
        <f>F223+F224</f>
        <v>6899000</v>
      </c>
      <c r="G222" s="451"/>
      <c r="H222" s="451"/>
      <c r="I222" s="451"/>
      <c r="J222" s="451"/>
      <c r="K222" s="3"/>
    </row>
    <row r="223" spans="1:11" ht="20.25" customHeight="1" thickBot="1">
      <c r="A223" s="451"/>
      <c r="B223" s="23" t="s">
        <v>42</v>
      </c>
      <c r="C223" s="22">
        <f>C43+C80+C117</f>
        <v>6699000</v>
      </c>
      <c r="D223" s="22">
        <f>D43+D80+D117</f>
        <v>6899000</v>
      </c>
      <c r="E223" s="22">
        <f>E43+E80+E117</f>
        <v>6899000</v>
      </c>
      <c r="F223" s="22">
        <f>F43+F80+F117</f>
        <v>6899000</v>
      </c>
      <c r="G223" s="451"/>
      <c r="H223" s="451"/>
      <c r="I223" s="451"/>
      <c r="J223" s="451"/>
      <c r="K223" s="3"/>
    </row>
    <row r="224" spans="1:11" ht="20.25" customHeight="1" thickBot="1">
      <c r="A224" s="451"/>
      <c r="B224" s="23" t="s">
        <v>78</v>
      </c>
      <c r="C224" s="25">
        <f>C44+C81+C115</f>
        <v>0</v>
      </c>
      <c r="D224" s="25">
        <f>D44+D81+D115</f>
        <v>0</v>
      </c>
      <c r="E224" s="25">
        <f>E44+E81+E115</f>
        <v>0</v>
      </c>
      <c r="F224" s="25">
        <f>F44+F81+F115</f>
        <v>0</v>
      </c>
      <c r="G224" s="451"/>
      <c r="H224" s="451"/>
      <c r="I224" s="451"/>
      <c r="J224" s="451"/>
      <c r="K224" s="3"/>
    </row>
    <row r="225" spans="1:11" ht="20.25" customHeight="1" thickBot="1">
      <c r="A225" s="451"/>
      <c r="B225" s="21" t="s">
        <v>45</v>
      </c>
      <c r="C225" s="482">
        <f>C226+C227</f>
        <v>16610000</v>
      </c>
      <c r="D225" s="482">
        <f>D226+D227</f>
        <v>16610000</v>
      </c>
      <c r="E225" s="482">
        <f>E226+E227</f>
        <v>16610000</v>
      </c>
      <c r="F225" s="482">
        <f>F226+F227</f>
        <v>16610000</v>
      </c>
      <c r="G225" s="451"/>
      <c r="H225" s="451"/>
      <c r="I225" s="451"/>
      <c r="J225" s="451"/>
      <c r="K225" s="3"/>
    </row>
    <row r="226" spans="1:11" ht="20.25" customHeight="1" thickBot="1">
      <c r="A226" s="451"/>
      <c r="B226" s="23" t="s">
        <v>42</v>
      </c>
      <c r="C226" s="25">
        <f t="shared" ref="C226:F227" si="6">C46+C83+C120</f>
        <v>16610000</v>
      </c>
      <c r="D226" s="25">
        <f t="shared" si="6"/>
        <v>16610000</v>
      </c>
      <c r="E226" s="25">
        <f t="shared" si="6"/>
        <v>16610000</v>
      </c>
      <c r="F226" s="25">
        <f t="shared" si="6"/>
        <v>16610000</v>
      </c>
      <c r="G226" s="451"/>
      <c r="H226" s="451"/>
      <c r="I226" s="451"/>
      <c r="J226" s="451"/>
      <c r="K226" s="3"/>
    </row>
    <row r="227" spans="1:11" ht="20.25" customHeight="1" thickBot="1">
      <c r="A227" s="451"/>
      <c r="B227" s="23" t="s">
        <v>78</v>
      </c>
      <c r="C227" s="25">
        <f t="shared" si="6"/>
        <v>0</v>
      </c>
      <c r="D227" s="25">
        <f t="shared" si="6"/>
        <v>0</v>
      </c>
      <c r="E227" s="25">
        <f t="shared" si="6"/>
        <v>0</v>
      </c>
      <c r="F227" s="25">
        <f t="shared" si="6"/>
        <v>0</v>
      </c>
      <c r="G227" s="451"/>
      <c r="H227" s="451"/>
      <c r="I227" s="451"/>
      <c r="J227" s="451"/>
      <c r="K227" s="3"/>
    </row>
    <row r="228" spans="1:11" ht="20.25" customHeight="1" thickBot="1">
      <c r="A228" s="451"/>
      <c r="B228" s="21" t="s">
        <v>46</v>
      </c>
      <c r="C228" s="482">
        <f>C229+C230</f>
        <v>0</v>
      </c>
      <c r="D228" s="482">
        <f>D229+D230</f>
        <v>0</v>
      </c>
      <c r="E228" s="482">
        <f>E229+E230</f>
        <v>0</v>
      </c>
      <c r="F228" s="482">
        <f>F229+F230</f>
        <v>0</v>
      </c>
      <c r="G228" s="451"/>
      <c r="H228" s="451"/>
      <c r="I228" s="451"/>
      <c r="J228" s="451"/>
      <c r="K228" s="3"/>
    </row>
    <row r="229" spans="1:11" ht="20.25" customHeight="1" thickBot="1">
      <c r="A229" s="451"/>
      <c r="B229" s="23" t="s">
        <v>42</v>
      </c>
      <c r="C229" s="22">
        <f t="shared" ref="C229:F230" si="7">C49+C86+C123</f>
        <v>0</v>
      </c>
      <c r="D229" s="22">
        <f t="shared" si="7"/>
        <v>0</v>
      </c>
      <c r="E229" s="22">
        <f t="shared" si="7"/>
        <v>0</v>
      </c>
      <c r="F229" s="22">
        <f t="shared" si="7"/>
        <v>0</v>
      </c>
      <c r="G229" s="451"/>
      <c r="H229" s="451"/>
      <c r="I229" s="451"/>
      <c r="J229" s="451"/>
      <c r="K229" s="3"/>
    </row>
    <row r="230" spans="1:11" ht="20.25" customHeight="1" thickBot="1">
      <c r="A230" s="451"/>
      <c r="B230" s="23" t="s">
        <v>78</v>
      </c>
      <c r="C230" s="25">
        <f t="shared" si="7"/>
        <v>0</v>
      </c>
      <c r="D230" s="25">
        <f t="shared" si="7"/>
        <v>0</v>
      </c>
      <c r="E230" s="25">
        <f t="shared" si="7"/>
        <v>0</v>
      </c>
      <c r="F230" s="25">
        <f t="shared" si="7"/>
        <v>0</v>
      </c>
      <c r="G230" s="451"/>
      <c r="H230" s="451"/>
      <c r="I230" s="451"/>
      <c r="J230" s="451"/>
      <c r="K230" s="3"/>
    </row>
    <row r="231" spans="1:11" ht="20.25" customHeight="1" thickBot="1">
      <c r="A231" s="451"/>
      <c r="B231" s="21" t="s">
        <v>47</v>
      </c>
      <c r="C231" s="482">
        <f>C232+C233</f>
        <v>0</v>
      </c>
      <c r="D231" s="482">
        <f>D232+D233</f>
        <v>0</v>
      </c>
      <c r="E231" s="482">
        <f>E232+E233</f>
        <v>0</v>
      </c>
      <c r="F231" s="482">
        <f>F232+F233</f>
        <v>0</v>
      </c>
      <c r="G231" s="451"/>
      <c r="H231" s="451"/>
      <c r="I231" s="451"/>
      <c r="J231" s="451"/>
      <c r="K231" s="3"/>
    </row>
    <row r="232" spans="1:11" ht="20.25" customHeight="1" thickBot="1">
      <c r="A232" s="451"/>
      <c r="B232" s="23" t="s">
        <v>42</v>
      </c>
      <c r="C232" s="22">
        <f t="shared" ref="C232:F233" si="8">C52+C89+C126</f>
        <v>0</v>
      </c>
      <c r="D232" s="22">
        <f t="shared" si="8"/>
        <v>0</v>
      </c>
      <c r="E232" s="22">
        <f t="shared" si="8"/>
        <v>0</v>
      </c>
      <c r="F232" s="22">
        <f t="shared" si="8"/>
        <v>0</v>
      </c>
      <c r="G232" s="451"/>
      <c r="H232" s="451"/>
      <c r="I232" s="451"/>
      <c r="J232" s="451"/>
      <c r="K232" s="3"/>
    </row>
    <row r="233" spans="1:11" ht="20.25" customHeight="1" thickBot="1">
      <c r="A233" s="451"/>
      <c r="B233" s="23" t="s">
        <v>78</v>
      </c>
      <c r="C233" s="25">
        <f t="shared" si="8"/>
        <v>0</v>
      </c>
      <c r="D233" s="25">
        <f t="shared" si="8"/>
        <v>0</v>
      </c>
      <c r="E233" s="25">
        <f t="shared" si="8"/>
        <v>0</v>
      </c>
      <c r="F233" s="25">
        <f t="shared" si="8"/>
        <v>0</v>
      </c>
      <c r="G233" s="451"/>
      <c r="H233" s="451"/>
      <c r="I233" s="451"/>
      <c r="J233" s="451"/>
      <c r="K233" s="3"/>
    </row>
    <row r="234" spans="1:11" ht="20.25" customHeight="1" thickBot="1">
      <c r="A234" s="451"/>
      <c r="B234" s="21" t="s">
        <v>48</v>
      </c>
      <c r="C234" s="482">
        <f>C235+C236</f>
        <v>0</v>
      </c>
      <c r="D234" s="482">
        <f>D235+D236</f>
        <v>0</v>
      </c>
      <c r="E234" s="482">
        <f>E235+E236</f>
        <v>0</v>
      </c>
      <c r="F234" s="482">
        <f>F235+F236</f>
        <v>0</v>
      </c>
      <c r="G234" s="451"/>
      <c r="H234" s="451"/>
      <c r="I234" s="451"/>
      <c r="J234" s="451"/>
      <c r="K234" s="3"/>
    </row>
    <row r="235" spans="1:11" ht="20.25" customHeight="1" thickBot="1">
      <c r="A235" s="451"/>
      <c r="B235" s="23" t="s">
        <v>42</v>
      </c>
      <c r="C235" s="22">
        <f t="shared" ref="C235:F236" si="9">C55+C92+C129</f>
        <v>0</v>
      </c>
      <c r="D235" s="22">
        <f t="shared" si="9"/>
        <v>0</v>
      </c>
      <c r="E235" s="22">
        <f t="shared" si="9"/>
        <v>0</v>
      </c>
      <c r="F235" s="22">
        <f t="shared" si="9"/>
        <v>0</v>
      </c>
      <c r="G235" s="451"/>
      <c r="H235" s="451"/>
      <c r="I235" s="451"/>
      <c r="J235" s="451"/>
      <c r="K235" s="3"/>
    </row>
    <row r="236" spans="1:11" ht="20.25" customHeight="1" thickBot="1">
      <c r="A236" s="451"/>
      <c r="B236" s="23" t="s">
        <v>78</v>
      </c>
      <c r="C236" s="25">
        <f t="shared" si="9"/>
        <v>0</v>
      </c>
      <c r="D236" s="25">
        <f t="shared" si="9"/>
        <v>0</v>
      </c>
      <c r="E236" s="25">
        <f t="shared" si="9"/>
        <v>0</v>
      </c>
      <c r="F236" s="25">
        <f t="shared" si="9"/>
        <v>0</v>
      </c>
      <c r="G236" s="451"/>
      <c r="H236" s="451"/>
      <c r="I236" s="451"/>
      <c r="J236" s="451"/>
      <c r="K236" s="3"/>
    </row>
    <row r="237" spans="1:11" ht="32.25" customHeight="1" thickBot="1">
      <c r="A237" s="451"/>
      <c r="B237" s="21" t="s">
        <v>49</v>
      </c>
      <c r="C237" s="482">
        <f>C94+C57</f>
        <v>150000</v>
      </c>
      <c r="D237" s="482">
        <f>D94+D57</f>
        <v>0</v>
      </c>
      <c r="E237" s="482">
        <f>E94+E57</f>
        <v>0</v>
      </c>
      <c r="F237" s="482">
        <f>F94+F57</f>
        <v>0</v>
      </c>
      <c r="G237" s="451"/>
      <c r="H237" s="451"/>
      <c r="I237" s="451"/>
      <c r="J237" s="451"/>
      <c r="K237" s="3"/>
    </row>
    <row r="238" spans="1:11" ht="20.25" customHeight="1" thickBot="1">
      <c r="A238" s="451"/>
      <c r="B238" s="23" t="s">
        <v>42</v>
      </c>
      <c r="C238" s="22">
        <f t="shared" ref="C238:F239" si="10">C58+C95+C132</f>
        <v>150000</v>
      </c>
      <c r="D238" s="22">
        <f t="shared" si="10"/>
        <v>0</v>
      </c>
      <c r="E238" s="22">
        <f t="shared" si="10"/>
        <v>0</v>
      </c>
      <c r="F238" s="22">
        <f t="shared" si="10"/>
        <v>0</v>
      </c>
      <c r="G238" s="451"/>
      <c r="H238" s="451"/>
      <c r="I238" s="451"/>
      <c r="J238" s="451"/>
      <c r="K238" s="3"/>
    </row>
    <row r="239" spans="1:11" ht="20.25" customHeight="1" thickBot="1">
      <c r="A239" s="451"/>
      <c r="B239" s="23" t="s">
        <v>78</v>
      </c>
      <c r="C239" s="25">
        <f t="shared" si="10"/>
        <v>0</v>
      </c>
      <c r="D239" s="25">
        <f t="shared" si="10"/>
        <v>0</v>
      </c>
      <c r="E239" s="25">
        <f t="shared" si="10"/>
        <v>0</v>
      </c>
      <c r="F239" s="25">
        <f t="shared" si="10"/>
        <v>0</v>
      </c>
      <c r="G239" s="451"/>
      <c r="H239" s="451"/>
      <c r="I239" s="451"/>
      <c r="J239" s="451"/>
      <c r="K239" s="3"/>
    </row>
    <row r="240" spans="1:11" ht="24" customHeight="1" thickBot="1">
      <c r="A240" s="451"/>
      <c r="B240" s="21" t="s">
        <v>80</v>
      </c>
      <c r="C240" s="22">
        <f t="shared" ref="C240:F241" si="11">C154+C172+C192+C213</f>
        <v>0</v>
      </c>
      <c r="D240" s="22">
        <f t="shared" si="11"/>
        <v>0</v>
      </c>
      <c r="E240" s="22">
        <f t="shared" si="11"/>
        <v>0</v>
      </c>
      <c r="F240" s="22">
        <f t="shared" si="11"/>
        <v>0</v>
      </c>
      <c r="G240" s="451"/>
      <c r="H240" s="451"/>
      <c r="I240" s="451"/>
      <c r="J240" s="451"/>
      <c r="K240" s="3"/>
    </row>
    <row r="241" spans="1:11" ht="27" customHeight="1" thickBot="1">
      <c r="A241" s="451"/>
      <c r="B241" s="21" t="s">
        <v>82</v>
      </c>
      <c r="C241" s="22">
        <f t="shared" si="11"/>
        <v>1000000</v>
      </c>
      <c r="D241" s="22">
        <f t="shared" si="11"/>
        <v>2000000</v>
      </c>
      <c r="E241" s="22">
        <f t="shared" si="11"/>
        <v>2000000</v>
      </c>
      <c r="F241" s="22">
        <f t="shared" si="11"/>
        <v>2000000</v>
      </c>
      <c r="G241" s="451"/>
      <c r="H241" s="451"/>
      <c r="I241" s="451"/>
      <c r="J241" s="451"/>
      <c r="K241" s="3"/>
    </row>
    <row r="242" spans="1:11" ht="26.25" customHeight="1" thickBot="1">
      <c r="A242" s="451"/>
      <c r="B242" s="47" t="s">
        <v>83</v>
      </c>
      <c r="C242" s="468">
        <f>IF(C218-C217=0,0,"Error")</f>
        <v>0</v>
      </c>
      <c r="D242" s="468">
        <f>IF(D218-D217=0,0,"Error")</f>
        <v>0</v>
      </c>
      <c r="E242" s="468">
        <f>IF(E218-E217=0,0,"Error")</f>
        <v>0</v>
      </c>
      <c r="F242" s="468">
        <f>IF(F218-F217=0,0,"Error")</f>
        <v>0</v>
      </c>
      <c r="G242" s="451"/>
      <c r="H242" s="451"/>
      <c r="I242" s="451"/>
      <c r="J242" s="451"/>
      <c r="K242" s="3"/>
    </row>
    <row r="243" spans="1:11" ht="16.5" thickBot="1">
      <c r="A243" s="451"/>
      <c r="B243" s="49"/>
      <c r="C243" s="50"/>
      <c r="D243" s="50"/>
      <c r="E243" s="50"/>
      <c r="F243" s="50"/>
      <c r="G243" s="451"/>
      <c r="H243" s="451"/>
      <c r="I243" s="451"/>
      <c r="J243" s="451"/>
      <c r="K243" s="3"/>
    </row>
    <row r="244" spans="1:11" ht="27.75" customHeight="1">
      <c r="A244" s="483" t="s">
        <v>84</v>
      </c>
      <c r="B244" s="484"/>
      <c r="C244" s="451"/>
      <c r="D244" s="2231" t="s">
        <v>87</v>
      </c>
      <c r="E244" s="483" t="s">
        <v>84</v>
      </c>
      <c r="F244" s="484"/>
      <c r="G244" s="451"/>
      <c r="H244" s="2231" t="s">
        <v>381</v>
      </c>
      <c r="I244" s="483" t="s">
        <v>84</v>
      </c>
      <c r="J244" s="485"/>
      <c r="K244" s="3"/>
    </row>
    <row r="245" spans="1:11" ht="37.5" customHeight="1">
      <c r="A245" s="486" t="s">
        <v>85</v>
      </c>
      <c r="B245" s="487"/>
      <c r="C245" s="451"/>
      <c r="D245" s="2232"/>
      <c r="E245" s="486" t="s">
        <v>85</v>
      </c>
      <c r="F245" s="487"/>
      <c r="G245" s="451"/>
      <c r="H245" s="2232"/>
      <c r="I245" s="486" t="s">
        <v>85</v>
      </c>
      <c r="J245" s="488"/>
      <c r="K245" s="3"/>
    </row>
    <row r="246" spans="1:11" ht="27.75" customHeight="1" thickBot="1">
      <c r="A246" s="489" t="s">
        <v>86</v>
      </c>
      <c r="B246" s="490"/>
      <c r="C246" s="451"/>
      <c r="D246" s="2233"/>
      <c r="E246" s="489" t="s">
        <v>86</v>
      </c>
      <c r="F246" s="490"/>
      <c r="G246" s="451"/>
      <c r="H246" s="2233"/>
      <c r="I246" s="489" t="s">
        <v>86</v>
      </c>
      <c r="J246" s="491"/>
      <c r="K246" s="3"/>
    </row>
    <row r="247" spans="1:11" ht="16.5" thickBot="1">
      <c r="A247" s="57"/>
      <c r="B247" s="57"/>
      <c r="C247" s="60"/>
      <c r="D247" s="58"/>
      <c r="E247" s="57"/>
      <c r="F247" s="57"/>
      <c r="G247" s="451"/>
      <c r="H247" s="451"/>
      <c r="I247" s="451"/>
      <c r="J247" s="451"/>
      <c r="K247" s="3"/>
    </row>
    <row r="248" spans="1:11" ht="77.25" customHeight="1" thickBot="1">
      <c r="A248" s="451"/>
      <c r="B248" s="2234" t="s">
        <v>89</v>
      </c>
      <c r="C248" s="2235"/>
      <c r="D248" s="2235"/>
      <c r="E248" s="2235"/>
      <c r="F248" s="2236"/>
      <c r="G248" s="451"/>
      <c r="H248" s="451"/>
      <c r="I248" s="451"/>
      <c r="J248" s="451"/>
      <c r="K248" s="3"/>
    </row>
  </sheetData>
  <mergeCells count="66">
    <mergeCell ref="B8:F8"/>
    <mergeCell ref="B2:F2"/>
    <mergeCell ref="B3:F3"/>
    <mergeCell ref="C5:F5"/>
    <mergeCell ref="C6:F6"/>
    <mergeCell ref="C7:F7"/>
    <mergeCell ref="B36:F36"/>
    <mergeCell ref="B9:F11"/>
    <mergeCell ref="C12:F12"/>
    <mergeCell ref="B13:B14"/>
    <mergeCell ref="C18:F18"/>
    <mergeCell ref="B19:F19"/>
    <mergeCell ref="B23:F23"/>
    <mergeCell ref="B24:F24"/>
    <mergeCell ref="C25:F25"/>
    <mergeCell ref="C26:F26"/>
    <mergeCell ref="C27:F27"/>
    <mergeCell ref="B28:B29"/>
    <mergeCell ref="B110:F110"/>
    <mergeCell ref="B37:B38"/>
    <mergeCell ref="C62:F62"/>
    <mergeCell ref="C63:F63"/>
    <mergeCell ref="C64:F64"/>
    <mergeCell ref="B65:B66"/>
    <mergeCell ref="B73:F73"/>
    <mergeCell ref="B74:B75"/>
    <mergeCell ref="C99:F99"/>
    <mergeCell ref="C100:F100"/>
    <mergeCell ref="C101:F101"/>
    <mergeCell ref="B102:B103"/>
    <mergeCell ref="C157:F157"/>
    <mergeCell ref="B111:B112"/>
    <mergeCell ref="B136:F136"/>
    <mergeCell ref="B137:F137"/>
    <mergeCell ref="C138:F138"/>
    <mergeCell ref="E139:F139"/>
    <mergeCell ref="C140:F140"/>
    <mergeCell ref="C141:F141"/>
    <mergeCell ref="C142:F142"/>
    <mergeCell ref="B143:B144"/>
    <mergeCell ref="B151:F151"/>
    <mergeCell ref="B152:B153"/>
    <mergeCell ref="B189:F189"/>
    <mergeCell ref="C159:F159"/>
    <mergeCell ref="C160:F160"/>
    <mergeCell ref="B161:B162"/>
    <mergeCell ref="B169:F169"/>
    <mergeCell ref="B170:B171"/>
    <mergeCell ref="B175:F175"/>
    <mergeCell ref="B176:F176"/>
    <mergeCell ref="C177:F177"/>
    <mergeCell ref="C179:F179"/>
    <mergeCell ref="C180:F180"/>
    <mergeCell ref="B181:B182"/>
    <mergeCell ref="H244:H246"/>
    <mergeCell ref="B248:F248"/>
    <mergeCell ref="B190:B191"/>
    <mergeCell ref="B195:B197"/>
    <mergeCell ref="C195:F197"/>
    <mergeCell ref="C198:F198"/>
    <mergeCell ref="C200:F200"/>
    <mergeCell ref="C201:F201"/>
    <mergeCell ref="B202:B203"/>
    <mergeCell ref="B210:F210"/>
    <mergeCell ref="B211:B212"/>
    <mergeCell ref="D244:D246"/>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3607C-037D-498E-B64D-6E93B87751DC}">
  <dimension ref="A1:M383"/>
  <sheetViews>
    <sheetView zoomScale="160" zoomScaleNormal="160" workbookViewId="0"/>
  </sheetViews>
  <sheetFormatPr defaultRowHeight="15"/>
  <cols>
    <col min="1" max="1" width="7.85546875" customWidth="1"/>
    <col min="2" max="2" width="27.85546875" customWidth="1"/>
    <col min="3" max="3" width="17.5703125" customWidth="1"/>
    <col min="4" max="4" width="11" customWidth="1"/>
    <col min="5" max="5" width="11.7109375" customWidth="1"/>
    <col min="6" max="6" width="15" customWidth="1"/>
    <col min="7" max="7" width="7.42578125" customWidth="1"/>
    <col min="8" max="8" width="3.28515625" customWidth="1"/>
    <col min="9" max="9" width="11" customWidth="1"/>
    <col min="10" max="10" width="21.85546875" customWidth="1"/>
    <col min="11" max="11" width="9.140625" hidden="1" customWidth="1"/>
    <col min="12" max="12" width="5.85546875" customWidth="1"/>
  </cols>
  <sheetData>
    <row r="1" spans="1:10" ht="10.5" customHeight="1"/>
    <row r="2" spans="1:10" ht="18" customHeight="1">
      <c r="A2" s="2114" t="s">
        <v>0</v>
      </c>
      <c r="B2" s="2114"/>
      <c r="C2" s="2114"/>
      <c r="D2" s="2114"/>
      <c r="E2" s="2114"/>
      <c r="F2" s="2114"/>
      <c r="G2" s="2114"/>
    </row>
    <row r="3" spans="1:10" ht="18" customHeight="1">
      <c r="A3" s="269"/>
      <c r="B3" s="2310" t="s">
        <v>1</v>
      </c>
      <c r="C3" s="2310"/>
      <c r="D3" s="2310"/>
      <c r="E3" s="2310"/>
      <c r="F3" s="2310"/>
      <c r="G3" s="269"/>
    </row>
    <row r="4" spans="1:10" ht="8.25" customHeight="1" thickBot="1"/>
    <row r="5" spans="1:10" ht="30" customHeight="1" thickBot="1">
      <c r="B5" s="270" t="s">
        <v>2</v>
      </c>
      <c r="C5" s="2311" t="s">
        <v>290</v>
      </c>
      <c r="D5" s="2311"/>
      <c r="E5" s="2311"/>
      <c r="F5" s="2311"/>
    </row>
    <row r="6" spans="1:10" ht="18" customHeight="1" thickBot="1">
      <c r="B6" s="270" t="s">
        <v>4</v>
      </c>
      <c r="C6" s="2312" t="s">
        <v>259</v>
      </c>
      <c r="D6" s="2313"/>
      <c r="E6" s="2313"/>
      <c r="F6" s="2314"/>
    </row>
    <row r="7" spans="1:10" ht="33.75" customHeight="1" thickBot="1">
      <c r="B7" s="270" t="s">
        <v>6</v>
      </c>
      <c r="C7" s="2119" t="s">
        <v>7</v>
      </c>
      <c r="D7" s="2120"/>
      <c r="E7" s="2120"/>
      <c r="F7" s="2121"/>
    </row>
    <row r="8" spans="1:10" ht="20.25" customHeight="1" thickBot="1">
      <c r="B8" s="2062" t="s">
        <v>8</v>
      </c>
      <c r="C8" s="2063"/>
      <c r="D8" s="2063"/>
      <c r="E8" s="2063"/>
      <c r="F8" s="2064"/>
    </row>
    <row r="9" spans="1:10" ht="15.75" thickBot="1">
      <c r="B9" s="2315" t="s">
        <v>382</v>
      </c>
      <c r="C9" s="2316"/>
      <c r="D9" s="2316"/>
      <c r="E9" s="2316"/>
      <c r="F9" s="2317"/>
    </row>
    <row r="10" spans="1:10" ht="36.75" customHeight="1" thickBot="1">
      <c r="B10" s="2315"/>
      <c r="C10" s="2316"/>
      <c r="D10" s="2316"/>
      <c r="E10" s="2316"/>
      <c r="F10" s="2317"/>
      <c r="J10" t="s">
        <v>383</v>
      </c>
    </row>
    <row r="11" spans="1:10" ht="21" customHeight="1" thickBot="1">
      <c r="B11" s="2315"/>
      <c r="C11" s="2316"/>
      <c r="D11" s="2316"/>
      <c r="E11" s="2316"/>
      <c r="F11" s="2317"/>
    </row>
    <row r="12" spans="1:10" ht="133.5" customHeight="1" thickBot="1">
      <c r="B12" s="272" t="s">
        <v>10</v>
      </c>
      <c r="C12" s="2318" t="s">
        <v>384</v>
      </c>
      <c r="D12" s="2319"/>
      <c r="E12" s="2319"/>
      <c r="F12" s="2320"/>
      <c r="J12" s="493"/>
    </row>
    <row r="13" spans="1:10" ht="14.25" customHeight="1">
      <c r="B13" s="2086" t="s">
        <v>12</v>
      </c>
      <c r="C13" s="328">
        <v>2025</v>
      </c>
      <c r="D13" s="328">
        <v>2026</v>
      </c>
      <c r="E13" s="328">
        <v>2027</v>
      </c>
      <c r="F13" s="328">
        <v>2028</v>
      </c>
    </row>
    <row r="14" spans="1:10" ht="16.5" customHeight="1" thickBot="1">
      <c r="B14" s="2087"/>
      <c r="C14" s="329" t="s">
        <v>13</v>
      </c>
      <c r="D14" s="329" t="s">
        <v>14</v>
      </c>
      <c r="E14" s="329" t="s">
        <v>14</v>
      </c>
      <c r="F14" s="329" t="s">
        <v>14</v>
      </c>
    </row>
    <row r="15" spans="1:10" ht="33.75" customHeight="1" thickBot="1">
      <c r="B15" s="494" t="s">
        <v>385</v>
      </c>
      <c r="C15" s="330">
        <v>0.8</v>
      </c>
      <c r="D15" s="330">
        <v>0.9</v>
      </c>
      <c r="E15" s="330">
        <v>0.95</v>
      </c>
      <c r="F15" s="330">
        <v>1</v>
      </c>
    </row>
    <row r="16" spans="1:10" ht="34.5" customHeight="1" thickBot="1">
      <c r="B16" s="495" t="s">
        <v>386</v>
      </c>
      <c r="C16" s="496">
        <v>0.3</v>
      </c>
      <c r="D16" s="496">
        <v>0.5</v>
      </c>
      <c r="E16" s="496">
        <v>0.6</v>
      </c>
      <c r="F16" s="496">
        <v>1</v>
      </c>
    </row>
    <row r="17" spans="2:11" ht="34.5" customHeight="1" thickBot="1">
      <c r="B17" s="495" t="s">
        <v>387</v>
      </c>
      <c r="C17" s="496">
        <v>0.5</v>
      </c>
      <c r="D17" s="496">
        <v>0.6</v>
      </c>
      <c r="E17" s="496">
        <v>0.7</v>
      </c>
      <c r="F17" s="496">
        <v>0.9</v>
      </c>
    </row>
    <row r="18" spans="2:11" ht="32.25" customHeight="1" thickBot="1">
      <c r="B18" s="497" t="s">
        <v>24</v>
      </c>
      <c r="C18" s="2321" t="s">
        <v>389</v>
      </c>
      <c r="D18" s="2321"/>
      <c r="E18" s="2321"/>
      <c r="F18" s="2322"/>
    </row>
    <row r="19" spans="2:11" ht="18" customHeight="1" thickBot="1">
      <c r="B19" s="2323" t="s">
        <v>100</v>
      </c>
      <c r="C19" s="2084"/>
      <c r="D19" s="2084"/>
      <c r="E19" s="2084"/>
      <c r="F19" s="2085"/>
      <c r="I19" s="280"/>
      <c r="K19" s="280"/>
    </row>
    <row r="20" spans="2:11" ht="15" customHeight="1">
      <c r="B20" s="2307" t="s">
        <v>100</v>
      </c>
      <c r="C20" s="2308"/>
      <c r="D20" s="2308"/>
      <c r="E20" s="2308"/>
      <c r="F20" s="2309"/>
      <c r="H20" s="281"/>
    </row>
    <row r="21" spans="2:11" ht="31.5" customHeight="1">
      <c r="B21" s="498" t="s">
        <v>390</v>
      </c>
      <c r="C21" s="499">
        <v>0.95</v>
      </c>
      <c r="D21" s="499">
        <v>0.97</v>
      </c>
      <c r="E21" s="499">
        <v>0.99</v>
      </c>
      <c r="F21" s="499">
        <v>1</v>
      </c>
      <c r="H21" s="281"/>
    </row>
    <row r="22" spans="2:11" ht="35.25" customHeight="1" thickBot="1">
      <c r="B22" s="500" t="s">
        <v>391</v>
      </c>
      <c r="C22" s="501">
        <v>0.56999999999999995</v>
      </c>
      <c r="D22" s="501">
        <v>0.6</v>
      </c>
      <c r="E22" s="501">
        <v>0.65</v>
      </c>
      <c r="F22" s="501">
        <v>0.7</v>
      </c>
    </row>
    <row r="23" spans="2:11" ht="35.25" customHeight="1" thickBot="1">
      <c r="B23" s="500" t="s">
        <v>392</v>
      </c>
      <c r="C23" s="501">
        <v>0.8</v>
      </c>
      <c r="D23" s="501">
        <v>0.83</v>
      </c>
      <c r="E23" s="501">
        <v>0.85</v>
      </c>
      <c r="F23" s="501">
        <v>0.9</v>
      </c>
    </row>
    <row r="24" spans="2:11" ht="35.25" customHeight="1" thickBot="1">
      <c r="B24" s="500" t="s">
        <v>393</v>
      </c>
      <c r="C24" s="501">
        <v>0.95</v>
      </c>
      <c r="D24" s="501">
        <v>0.97</v>
      </c>
      <c r="E24" s="501">
        <v>0.99</v>
      </c>
      <c r="F24" s="501">
        <v>1</v>
      </c>
    </row>
    <row r="25" spans="2:11" ht="21.75" customHeight="1" thickBot="1">
      <c r="B25" s="2050" t="s">
        <v>26</v>
      </c>
      <c r="C25" s="2051"/>
      <c r="D25" s="2051"/>
      <c r="E25" s="2051"/>
      <c r="F25" s="2052"/>
    </row>
    <row r="26" spans="2:11" ht="30.75" customHeight="1" thickBot="1">
      <c r="B26" s="295" t="s">
        <v>27</v>
      </c>
      <c r="C26" s="2306" t="s">
        <v>394</v>
      </c>
      <c r="D26" s="2123"/>
      <c r="E26" s="2123"/>
      <c r="F26" s="2124"/>
    </row>
    <row r="27" spans="2:11" ht="31.5" customHeight="1" thickBot="1">
      <c r="B27" s="277" t="s">
        <v>29</v>
      </c>
      <c r="C27" s="2069" t="s">
        <v>395</v>
      </c>
      <c r="D27" s="2070"/>
      <c r="E27" s="2070"/>
      <c r="F27" s="2071"/>
    </row>
    <row r="28" spans="2:11" ht="15.75" thickBot="1">
      <c r="B28" s="277" t="s">
        <v>31</v>
      </c>
      <c r="C28" s="2075" t="s">
        <v>396</v>
      </c>
      <c r="D28" s="2076"/>
      <c r="E28" s="2076"/>
      <c r="F28" s="2077"/>
    </row>
    <row r="29" spans="2:11" ht="12.75" customHeight="1">
      <c r="B29" s="2086"/>
      <c r="C29" s="328">
        <v>2025</v>
      </c>
      <c r="D29" s="328">
        <v>2026</v>
      </c>
      <c r="E29" s="328">
        <v>2027</v>
      </c>
      <c r="F29" s="328">
        <v>2028</v>
      </c>
    </row>
    <row r="30" spans="2:11" ht="15.75" customHeight="1" thickBot="1">
      <c r="B30" s="2087"/>
      <c r="C30" s="299" t="s">
        <v>13</v>
      </c>
      <c r="D30" s="299" t="s">
        <v>14</v>
      </c>
      <c r="E30" s="299" t="s">
        <v>14</v>
      </c>
      <c r="F30" s="299" t="s">
        <v>14</v>
      </c>
    </row>
    <row r="31" spans="2:11" ht="15.75" thickBot="1">
      <c r="B31" s="277" t="s">
        <v>33</v>
      </c>
      <c r="C31" s="300"/>
      <c r="D31" s="300"/>
      <c r="E31" s="300"/>
      <c r="F31" s="300"/>
    </row>
    <row r="32" spans="2:11" ht="15.75" thickBot="1">
      <c r="B32" s="277" t="s">
        <v>214</v>
      </c>
      <c r="C32" s="300">
        <f>C61</f>
        <v>81093000</v>
      </c>
      <c r="D32" s="300">
        <f t="shared" ref="D32:F32" si="0">D61</f>
        <v>84173000</v>
      </c>
      <c r="E32" s="300">
        <f t="shared" si="0"/>
        <v>84343000</v>
      </c>
      <c r="F32" s="300">
        <f t="shared" si="0"/>
        <v>84738000</v>
      </c>
    </row>
    <row r="33" spans="2:12" ht="15.75" thickBot="1">
      <c r="B33" s="277" t="s">
        <v>215</v>
      </c>
      <c r="C33" s="300">
        <v>0</v>
      </c>
      <c r="D33" s="300"/>
      <c r="E33" s="300"/>
      <c r="F33" s="300"/>
    </row>
    <row r="34" spans="2:12" ht="15.75" thickBot="1">
      <c r="B34" s="277" t="s">
        <v>37</v>
      </c>
      <c r="C34" s="298" t="s">
        <v>110</v>
      </c>
      <c r="D34" s="303"/>
      <c r="E34" s="303"/>
      <c r="F34" s="303"/>
      <c r="H34" s="90"/>
      <c r="I34" s="90"/>
      <c r="J34" s="90"/>
      <c r="K34" s="90"/>
      <c r="L34" s="90"/>
    </row>
    <row r="35" spans="2:12" ht="15.75" thickBot="1">
      <c r="B35" s="277" t="s">
        <v>38</v>
      </c>
      <c r="C35" s="298" t="s">
        <v>110</v>
      </c>
      <c r="D35" s="303">
        <v>3.7981083447399901E-2</v>
      </c>
      <c r="E35" s="303">
        <v>2.0196500065341461E-3</v>
      </c>
      <c r="F35" s="303">
        <v>4.6832576503088585E-3</v>
      </c>
    </row>
    <row r="36" spans="2:12" ht="15.75" thickBot="1">
      <c r="B36" s="277" t="s">
        <v>39</v>
      </c>
      <c r="C36" s="298" t="s">
        <v>110</v>
      </c>
      <c r="D36" s="303"/>
      <c r="E36" s="303"/>
      <c r="F36" s="303"/>
    </row>
    <row r="37" spans="2:12" ht="15.75" thickBot="1">
      <c r="B37" s="2088" t="s">
        <v>285</v>
      </c>
      <c r="C37" s="2089"/>
      <c r="D37" s="2089"/>
      <c r="E37" s="2089"/>
      <c r="F37" s="2090"/>
    </row>
    <row r="38" spans="2:12" ht="12.75" customHeight="1">
      <c r="B38" s="2086"/>
      <c r="C38" s="328">
        <v>2025</v>
      </c>
      <c r="D38" s="328">
        <v>2026</v>
      </c>
      <c r="E38" s="328">
        <v>2027</v>
      </c>
      <c r="F38" s="328">
        <v>2028</v>
      </c>
    </row>
    <row r="39" spans="2:12" ht="13.5" customHeight="1" thickBot="1">
      <c r="B39" s="2087"/>
      <c r="C39" s="299" t="s">
        <v>13</v>
      </c>
      <c r="D39" s="299" t="s">
        <v>14</v>
      </c>
      <c r="E39" s="299" t="s">
        <v>14</v>
      </c>
      <c r="F39" s="299" t="s">
        <v>14</v>
      </c>
    </row>
    <row r="40" spans="2:12" ht="15.75" thickBot="1">
      <c r="B40" s="173" t="s">
        <v>41</v>
      </c>
      <c r="C40" s="314">
        <f>C41</f>
        <v>59151000</v>
      </c>
      <c r="D40" s="314">
        <f t="shared" ref="D40:F40" si="1">D41</f>
        <v>61951000</v>
      </c>
      <c r="E40" s="314">
        <f t="shared" si="1"/>
        <v>62121000</v>
      </c>
      <c r="F40" s="314">
        <f t="shared" si="1"/>
        <v>62516000</v>
      </c>
    </row>
    <row r="41" spans="2:12" ht="15.75" thickBot="1">
      <c r="B41" s="177" t="s">
        <v>42</v>
      </c>
      <c r="C41" s="314">
        <v>59151000</v>
      </c>
      <c r="D41" s="314">
        <v>61951000</v>
      </c>
      <c r="E41" s="314">
        <v>62121000</v>
      </c>
      <c r="F41" s="314">
        <v>62516000</v>
      </c>
    </row>
    <row r="42" spans="2:12" ht="15.75" thickBot="1">
      <c r="B42" s="177" t="s">
        <v>43</v>
      </c>
      <c r="C42" s="314"/>
      <c r="D42" s="314"/>
      <c r="E42" s="314"/>
      <c r="F42" s="314"/>
    </row>
    <row r="43" spans="2:12" ht="24.75" thickBot="1">
      <c r="B43" s="173" t="s">
        <v>79</v>
      </c>
      <c r="C43" s="314">
        <f>C44</f>
        <v>8808000</v>
      </c>
      <c r="D43" s="314">
        <f t="shared" ref="D43:F43" si="2">D44</f>
        <v>9288000</v>
      </c>
      <c r="E43" s="314">
        <f t="shared" si="2"/>
        <v>9288000</v>
      </c>
      <c r="F43" s="314">
        <f t="shared" si="2"/>
        <v>9288000</v>
      </c>
    </row>
    <row r="44" spans="2:12" ht="15.75" thickBot="1">
      <c r="B44" s="177" t="s">
        <v>42</v>
      </c>
      <c r="C44" s="314">
        <v>8808000</v>
      </c>
      <c r="D44" s="314">
        <v>9288000</v>
      </c>
      <c r="E44" s="314">
        <v>9288000</v>
      </c>
      <c r="F44" s="314">
        <v>9288000</v>
      </c>
      <c r="I44" s="90"/>
    </row>
    <row r="45" spans="2:12" ht="15.75" thickBot="1">
      <c r="B45" s="177" t="s">
        <v>43</v>
      </c>
      <c r="C45" s="314"/>
      <c r="D45" s="314"/>
      <c r="E45" s="314"/>
      <c r="F45" s="314"/>
      <c r="I45" s="90"/>
    </row>
    <row r="46" spans="2:12" ht="15.75" thickBot="1">
      <c r="B46" s="173" t="s">
        <v>45</v>
      </c>
      <c r="C46" s="314">
        <f>C47</f>
        <v>12934000</v>
      </c>
      <c r="D46" s="314">
        <f t="shared" ref="D46:F46" si="3">D47</f>
        <v>12934000</v>
      </c>
      <c r="E46" s="314">
        <f t="shared" si="3"/>
        <v>12934000</v>
      </c>
      <c r="F46" s="314">
        <f t="shared" si="3"/>
        <v>12934000</v>
      </c>
    </row>
    <row r="47" spans="2:12" ht="15.75" thickBot="1">
      <c r="B47" s="177" t="s">
        <v>42</v>
      </c>
      <c r="C47" s="314">
        <v>12934000</v>
      </c>
      <c r="D47" s="314">
        <v>12934000</v>
      </c>
      <c r="E47" s="314">
        <v>12934000</v>
      </c>
      <c r="F47" s="314">
        <v>12934000</v>
      </c>
    </row>
    <row r="48" spans="2:12" ht="15.75" thickBot="1">
      <c r="B48" s="177" t="s">
        <v>43</v>
      </c>
      <c r="C48" s="314"/>
      <c r="D48" s="314"/>
      <c r="E48" s="314"/>
      <c r="F48" s="314"/>
    </row>
    <row r="49" spans="2:13" ht="15.75" thickBot="1">
      <c r="B49" s="173" t="s">
        <v>46</v>
      </c>
      <c r="C49" s="314"/>
      <c r="D49" s="307"/>
      <c r="E49" s="307"/>
      <c r="F49" s="307"/>
    </row>
    <row r="50" spans="2:13" ht="15.75" thickBot="1">
      <c r="B50" s="177" t="s">
        <v>42</v>
      </c>
      <c r="C50" s="314"/>
      <c r="D50" s="307"/>
      <c r="E50" s="307"/>
      <c r="F50" s="307"/>
    </row>
    <row r="51" spans="2:13" ht="15.75" thickBot="1">
      <c r="B51" s="177" t="s">
        <v>43</v>
      </c>
      <c r="C51" s="314"/>
      <c r="D51" s="307"/>
      <c r="E51" s="307"/>
      <c r="F51" s="307"/>
    </row>
    <row r="52" spans="2:13" ht="15.75" thickBot="1">
      <c r="B52" s="173" t="s">
        <v>47</v>
      </c>
      <c r="C52" s="314"/>
      <c r="D52" s="307"/>
      <c r="E52" s="307"/>
      <c r="F52" s="307"/>
    </row>
    <row r="53" spans="2:13" ht="15.75" thickBot="1">
      <c r="B53" s="177" t="s">
        <v>42</v>
      </c>
      <c r="C53" s="314"/>
      <c r="D53" s="307"/>
      <c r="E53" s="307"/>
      <c r="F53" s="307"/>
    </row>
    <row r="54" spans="2:13" ht="15.75" thickBot="1">
      <c r="B54" s="177" t="s">
        <v>43</v>
      </c>
      <c r="C54" s="314"/>
      <c r="D54" s="307"/>
      <c r="E54" s="307"/>
      <c r="F54" s="307"/>
    </row>
    <row r="55" spans="2:13" ht="15.75" thickBot="1">
      <c r="B55" s="173" t="s">
        <v>48</v>
      </c>
      <c r="C55" s="314">
        <v>0</v>
      </c>
      <c r="D55" s="307">
        <v>0</v>
      </c>
      <c r="E55" s="307">
        <v>0</v>
      </c>
      <c r="F55" s="307">
        <v>0</v>
      </c>
    </row>
    <row r="56" spans="2:13" ht="15.75" thickBot="1">
      <c r="B56" s="177" t="s">
        <v>42</v>
      </c>
      <c r="C56" s="314"/>
      <c r="D56" s="307">
        <v>0</v>
      </c>
      <c r="E56" s="307">
        <v>0</v>
      </c>
      <c r="F56" s="307">
        <v>0</v>
      </c>
    </row>
    <row r="57" spans="2:13" ht="15.75" thickBot="1">
      <c r="B57" s="177" t="s">
        <v>43</v>
      </c>
      <c r="C57" s="314"/>
      <c r="D57" s="307"/>
      <c r="E57" s="307"/>
      <c r="F57" s="307"/>
      <c r="I57" s="90"/>
    </row>
    <row r="58" spans="2:13" ht="24.75" thickBot="1">
      <c r="B58" s="173" t="s">
        <v>49</v>
      </c>
      <c r="C58" s="314">
        <f>C59</f>
        <v>200000</v>
      </c>
      <c r="D58" s="314">
        <f t="shared" ref="D58:F58" si="4">D59</f>
        <v>0</v>
      </c>
      <c r="E58" s="314">
        <f t="shared" si="4"/>
        <v>0</v>
      </c>
      <c r="F58" s="314">
        <f t="shared" si="4"/>
        <v>0</v>
      </c>
      <c r="I58" s="308"/>
    </row>
    <row r="59" spans="2:13" ht="15.75" thickBot="1">
      <c r="B59" s="177" t="s">
        <v>42</v>
      </c>
      <c r="C59" s="314">
        <v>200000</v>
      </c>
      <c r="D59" s="501"/>
      <c r="E59" s="501"/>
      <c r="F59" s="501"/>
      <c r="K59" s="310"/>
      <c r="L59" s="310"/>
      <c r="M59" s="310"/>
    </row>
    <row r="60" spans="2:13" ht="15.75" thickBot="1">
      <c r="B60" s="177" t="s">
        <v>43</v>
      </c>
      <c r="C60" s="314"/>
      <c r="D60" s="502"/>
      <c r="E60" s="501"/>
      <c r="F60" s="501"/>
    </row>
    <row r="61" spans="2:13" ht="15.75" thickBot="1">
      <c r="B61" s="189" t="s">
        <v>64</v>
      </c>
      <c r="C61" s="314">
        <f>C58+C55+C49+C46+C43+C40</f>
        <v>81093000</v>
      </c>
      <c r="D61" s="314">
        <f t="shared" ref="D61:F61" si="5">D58+D55+D49+D46+D43+D40</f>
        <v>84173000</v>
      </c>
      <c r="E61" s="314">
        <f t="shared" si="5"/>
        <v>84343000</v>
      </c>
      <c r="F61" s="314">
        <f t="shared" si="5"/>
        <v>84738000</v>
      </c>
    </row>
    <row r="62" spans="2:13" ht="15.75" thickBot="1">
      <c r="B62" s="192" t="s">
        <v>83</v>
      </c>
      <c r="C62" s="312">
        <v>0</v>
      </c>
      <c r="D62" s="312">
        <v>0</v>
      </c>
      <c r="E62" s="312">
        <v>0</v>
      </c>
      <c r="F62" s="312">
        <v>0</v>
      </c>
    </row>
    <row r="63" spans="2:13" ht="15.75" hidden="1" thickBot="1">
      <c r="B63" s="332" t="s">
        <v>301</v>
      </c>
      <c r="C63" s="2131"/>
      <c r="D63" s="2123"/>
      <c r="E63" s="2123"/>
      <c r="F63" s="2124"/>
    </row>
    <row r="64" spans="2:13" ht="26.25" hidden="1" customHeight="1">
      <c r="B64" s="277" t="s">
        <v>29</v>
      </c>
      <c r="C64" s="2083"/>
      <c r="D64" s="2084"/>
      <c r="E64" s="2084"/>
      <c r="F64" s="2085"/>
    </row>
    <row r="65" spans="2:6" ht="15.75" hidden="1" thickBot="1">
      <c r="B65" s="277" t="s">
        <v>31</v>
      </c>
      <c r="C65" s="2075"/>
      <c r="D65" s="2076"/>
      <c r="E65" s="2076"/>
      <c r="F65" s="2077"/>
    </row>
    <row r="66" spans="2:6" ht="12.75" hidden="1" customHeight="1">
      <c r="B66" s="2086"/>
      <c r="C66" s="297">
        <v>2018</v>
      </c>
      <c r="D66" s="297">
        <v>2019</v>
      </c>
      <c r="E66" s="297">
        <v>2020</v>
      </c>
      <c r="F66" s="297">
        <v>2021</v>
      </c>
    </row>
    <row r="67" spans="2:6" ht="9" hidden="1" customHeight="1">
      <c r="B67" s="2087"/>
      <c r="C67" s="299" t="s">
        <v>13</v>
      </c>
      <c r="D67" s="299" t="s">
        <v>14</v>
      </c>
      <c r="E67" s="299" t="s">
        <v>14</v>
      </c>
      <c r="F67" s="299" t="s">
        <v>14</v>
      </c>
    </row>
    <row r="68" spans="2:6" ht="15.75" hidden="1" thickBot="1">
      <c r="B68" s="277" t="s">
        <v>33</v>
      </c>
      <c r="C68" s="277"/>
      <c r="D68" s="277"/>
      <c r="E68" s="277"/>
      <c r="F68" s="277"/>
    </row>
    <row r="69" spans="2:6" ht="15.75" hidden="1" thickBot="1">
      <c r="B69" s="277" t="s">
        <v>35</v>
      </c>
      <c r="C69" s="300">
        <v>0</v>
      </c>
      <c r="D69" s="300">
        <v>0</v>
      </c>
      <c r="E69" s="300">
        <v>0</v>
      </c>
      <c r="F69" s="300">
        <v>0</v>
      </c>
    </row>
    <row r="70" spans="2:6" ht="15.75" hidden="1" thickBot="1">
      <c r="B70" s="277" t="s">
        <v>36</v>
      </c>
      <c r="C70" s="300" t="e">
        <v>#DIV/0!</v>
      </c>
      <c r="D70" s="300" t="e">
        <v>#DIV/0!</v>
      </c>
      <c r="E70" s="300" t="e">
        <v>#DIV/0!</v>
      </c>
      <c r="F70" s="300" t="e">
        <v>#DIV/0!</v>
      </c>
    </row>
    <row r="71" spans="2:6" ht="15.75" hidden="1" thickBot="1">
      <c r="B71" s="277" t="s">
        <v>37</v>
      </c>
      <c r="C71" s="298"/>
      <c r="D71" s="303" t="e">
        <v>#DIV/0!</v>
      </c>
      <c r="E71" s="303" t="e">
        <v>#DIV/0!</v>
      </c>
      <c r="F71" s="303" t="e">
        <v>#DIV/0!</v>
      </c>
    </row>
    <row r="72" spans="2:6" ht="15.75" hidden="1" thickBot="1">
      <c r="B72" s="277" t="s">
        <v>38</v>
      </c>
      <c r="C72" s="298"/>
      <c r="D72" s="303" t="e">
        <v>#DIV/0!</v>
      </c>
      <c r="E72" s="303" t="e">
        <v>#DIV/0!</v>
      </c>
      <c r="F72" s="303" t="e">
        <v>#DIV/0!</v>
      </c>
    </row>
    <row r="73" spans="2:6" ht="15.75" hidden="1" thickBot="1">
      <c r="B73" s="277" t="s">
        <v>39</v>
      </c>
      <c r="C73" s="298"/>
      <c r="D73" s="303" t="e">
        <v>#DIV/0!</v>
      </c>
      <c r="E73" s="303" t="e">
        <v>#DIV/0!</v>
      </c>
      <c r="F73" s="303" t="e">
        <v>#DIV/0!</v>
      </c>
    </row>
    <row r="74" spans="2:6" ht="24.75" hidden="1" customHeight="1">
      <c r="B74" s="2088" t="s">
        <v>305</v>
      </c>
      <c r="C74" s="2089"/>
      <c r="D74" s="2089"/>
      <c r="E74" s="2089"/>
      <c r="F74" s="2090"/>
    </row>
    <row r="75" spans="2:6" ht="12.75" hidden="1" customHeight="1">
      <c r="B75" s="2086"/>
      <c r="C75" s="297">
        <v>2018</v>
      </c>
      <c r="D75" s="297">
        <v>2019</v>
      </c>
      <c r="E75" s="297">
        <v>2020</v>
      </c>
      <c r="F75" s="297">
        <v>2021</v>
      </c>
    </row>
    <row r="76" spans="2:6" ht="9" hidden="1" customHeight="1">
      <c r="B76" s="2087"/>
      <c r="C76" s="299" t="s">
        <v>13</v>
      </c>
      <c r="D76" s="299" t="s">
        <v>14</v>
      </c>
      <c r="E76" s="299" t="s">
        <v>14</v>
      </c>
      <c r="F76" s="299" t="s">
        <v>14</v>
      </c>
    </row>
    <row r="77" spans="2:6" ht="24.75" hidden="1" customHeight="1">
      <c r="B77" s="173" t="s">
        <v>41</v>
      </c>
      <c r="C77" s="304"/>
      <c r="D77" s="304"/>
      <c r="E77" s="304"/>
      <c r="F77" s="304"/>
    </row>
    <row r="78" spans="2:6" ht="38.25" hidden="1" customHeight="1">
      <c r="B78" s="177" t="s">
        <v>42</v>
      </c>
      <c r="C78" s="305"/>
      <c r="D78" s="306"/>
      <c r="E78" s="306"/>
      <c r="F78" s="306"/>
    </row>
    <row r="79" spans="2:6" ht="24.75" hidden="1" customHeight="1">
      <c r="B79" s="177" t="s">
        <v>43</v>
      </c>
      <c r="C79" s="305"/>
      <c r="D79" s="306"/>
      <c r="E79" s="306"/>
      <c r="F79" s="306"/>
    </row>
    <row r="80" spans="2:6" ht="24.75" hidden="1" customHeight="1">
      <c r="B80" s="173" t="s">
        <v>79</v>
      </c>
      <c r="C80" s="304"/>
      <c r="D80" s="304"/>
      <c r="E80" s="304"/>
      <c r="F80" s="304"/>
    </row>
    <row r="81" spans="2:6" ht="15.75" hidden="1" thickBot="1">
      <c r="B81" s="177" t="s">
        <v>42</v>
      </c>
      <c r="C81" s="305"/>
      <c r="D81" s="304"/>
      <c r="E81" s="304"/>
      <c r="F81" s="304"/>
    </row>
    <row r="82" spans="2:6" ht="15.75" hidden="1" thickBot="1">
      <c r="B82" s="177" t="s">
        <v>43</v>
      </c>
      <c r="C82" s="305"/>
      <c r="D82" s="304"/>
      <c r="E82" s="304"/>
      <c r="F82" s="304"/>
    </row>
    <row r="83" spans="2:6" ht="24.75" hidden="1" customHeight="1">
      <c r="B83" s="173" t="s">
        <v>45</v>
      </c>
      <c r="C83" s="305">
        <v>0</v>
      </c>
      <c r="D83" s="304">
        <v>0</v>
      </c>
      <c r="E83" s="304">
        <v>0</v>
      </c>
      <c r="F83" s="304">
        <v>0</v>
      </c>
    </row>
    <row r="84" spans="2:6" ht="15.75" hidden="1" thickBot="1">
      <c r="B84" s="177" t="s">
        <v>42</v>
      </c>
      <c r="C84" s="305"/>
      <c r="D84" s="304"/>
      <c r="E84" s="304"/>
      <c r="F84" s="304"/>
    </row>
    <row r="85" spans="2:6" ht="15.75" hidden="1" thickBot="1">
      <c r="B85" s="177" t="s">
        <v>43</v>
      </c>
      <c r="C85" s="305"/>
      <c r="D85" s="304"/>
      <c r="E85" s="304"/>
      <c r="F85" s="304"/>
    </row>
    <row r="86" spans="2:6" ht="15.75" hidden="1" thickBot="1">
      <c r="B86" s="173" t="s">
        <v>46</v>
      </c>
      <c r="C86" s="305"/>
      <c r="D86" s="304"/>
      <c r="E86" s="304"/>
      <c r="F86" s="304"/>
    </row>
    <row r="87" spans="2:6" ht="15.75" hidden="1" thickBot="1">
      <c r="B87" s="177" t="s">
        <v>42</v>
      </c>
      <c r="C87" s="305"/>
      <c r="D87" s="304"/>
      <c r="E87" s="304"/>
      <c r="F87" s="304"/>
    </row>
    <row r="88" spans="2:6" ht="15.75" hidden="1" thickBot="1">
      <c r="B88" s="177" t="s">
        <v>43</v>
      </c>
      <c r="C88" s="305"/>
      <c r="D88" s="304"/>
      <c r="E88" s="304"/>
      <c r="F88" s="304"/>
    </row>
    <row r="89" spans="2:6" ht="15.75" hidden="1" thickBot="1">
      <c r="B89" s="173" t="s">
        <v>47</v>
      </c>
      <c r="C89" s="305"/>
      <c r="D89" s="304"/>
      <c r="E89" s="304"/>
      <c r="F89" s="304"/>
    </row>
    <row r="90" spans="2:6" ht="15.75" hidden="1" thickBot="1">
      <c r="B90" s="177" t="s">
        <v>42</v>
      </c>
      <c r="C90" s="305"/>
      <c r="D90" s="304"/>
      <c r="E90" s="304"/>
      <c r="F90" s="304"/>
    </row>
    <row r="91" spans="2:6" ht="15.75" hidden="1" thickBot="1">
      <c r="B91" s="177" t="s">
        <v>43</v>
      </c>
      <c r="C91" s="305"/>
      <c r="D91" s="304"/>
      <c r="E91" s="304"/>
      <c r="F91" s="304"/>
    </row>
    <row r="92" spans="2:6" ht="15.75" hidden="1" thickBot="1">
      <c r="B92" s="173" t="s">
        <v>48</v>
      </c>
      <c r="C92" s="305"/>
      <c r="D92" s="304"/>
      <c r="E92" s="304"/>
      <c r="F92" s="304"/>
    </row>
    <row r="93" spans="2:6" ht="15.75" hidden="1" thickBot="1">
      <c r="B93" s="177" t="s">
        <v>42</v>
      </c>
      <c r="C93" s="305"/>
      <c r="D93" s="304"/>
      <c r="E93" s="304"/>
      <c r="F93" s="304"/>
    </row>
    <row r="94" spans="2:6" ht="15.75" hidden="1" thickBot="1">
      <c r="B94" s="177" t="s">
        <v>43</v>
      </c>
      <c r="C94" s="305"/>
      <c r="D94" s="304"/>
      <c r="E94" s="304"/>
      <c r="F94" s="304"/>
    </row>
    <row r="95" spans="2:6" ht="24.75" hidden="1" thickBot="1">
      <c r="B95" s="173" t="s">
        <v>49</v>
      </c>
      <c r="C95" s="305"/>
      <c r="D95" s="304"/>
      <c r="E95" s="304"/>
      <c r="F95" s="304"/>
    </row>
    <row r="96" spans="2:6" ht="15.75" hidden="1" thickBot="1">
      <c r="B96" s="177" t="s">
        <v>42</v>
      </c>
      <c r="C96" s="305"/>
      <c r="D96" s="304"/>
      <c r="E96" s="304"/>
      <c r="F96" s="304"/>
    </row>
    <row r="97" spans="2:6" ht="15.75" hidden="1" thickBot="1">
      <c r="B97" s="177" t="s">
        <v>43</v>
      </c>
      <c r="C97" s="305"/>
      <c r="D97" s="304"/>
      <c r="E97" s="304"/>
      <c r="F97" s="304"/>
    </row>
    <row r="98" spans="2:6" ht="15.75" hidden="1" thickBot="1">
      <c r="B98" s="202" t="s">
        <v>50</v>
      </c>
      <c r="C98" s="305">
        <v>0</v>
      </c>
      <c r="D98" s="305">
        <v>0</v>
      </c>
      <c r="E98" s="305">
        <v>0</v>
      </c>
      <c r="F98" s="305">
        <v>0</v>
      </c>
    </row>
    <row r="99" spans="2:6" ht="17.25" hidden="1" customHeight="1">
      <c r="B99" s="192" t="s">
        <v>83</v>
      </c>
      <c r="C99" s="312">
        <v>0</v>
      </c>
      <c r="D99" s="312">
        <v>0</v>
      </c>
      <c r="E99" s="312">
        <v>0</v>
      </c>
      <c r="F99" s="312">
        <v>0</v>
      </c>
    </row>
    <row r="100" spans="2:6" ht="15.75" hidden="1" thickBot="1">
      <c r="B100" s="332" t="s">
        <v>407</v>
      </c>
      <c r="C100" s="2131"/>
      <c r="D100" s="2123"/>
      <c r="E100" s="2123"/>
      <c r="F100" s="2124"/>
    </row>
    <row r="101" spans="2:6" ht="26.25" hidden="1" customHeight="1">
      <c r="B101" s="277" t="s">
        <v>29</v>
      </c>
      <c r="C101" s="2083"/>
      <c r="D101" s="2084"/>
      <c r="E101" s="2084"/>
      <c r="F101" s="2085"/>
    </row>
    <row r="102" spans="2:6" ht="15.75" hidden="1" thickBot="1">
      <c r="B102" s="277" t="s">
        <v>31</v>
      </c>
      <c r="C102" s="2075"/>
      <c r="D102" s="2076"/>
      <c r="E102" s="2076"/>
      <c r="F102" s="2077"/>
    </row>
    <row r="103" spans="2:6" ht="12.75" hidden="1" customHeight="1">
      <c r="B103" s="2086"/>
      <c r="C103" s="297">
        <v>2018</v>
      </c>
      <c r="D103" s="297">
        <v>2019</v>
      </c>
      <c r="E103" s="297">
        <v>2020</v>
      </c>
      <c r="F103" s="297">
        <v>2021</v>
      </c>
    </row>
    <row r="104" spans="2:6" ht="9" hidden="1" customHeight="1">
      <c r="B104" s="2087"/>
      <c r="C104" s="299" t="s">
        <v>13</v>
      </c>
      <c r="D104" s="299" t="s">
        <v>14</v>
      </c>
      <c r="E104" s="299" t="s">
        <v>14</v>
      </c>
      <c r="F104" s="299" t="s">
        <v>14</v>
      </c>
    </row>
    <row r="105" spans="2:6" ht="15.75" hidden="1" thickBot="1">
      <c r="B105" s="277" t="s">
        <v>33</v>
      </c>
      <c r="C105" s="503"/>
      <c r="D105" s="503"/>
      <c r="E105" s="503"/>
      <c r="F105" s="503"/>
    </row>
    <row r="106" spans="2:6" ht="15.75" hidden="1" thickBot="1">
      <c r="B106" s="277" t="s">
        <v>35</v>
      </c>
      <c r="C106" s="300">
        <v>0</v>
      </c>
      <c r="D106" s="300">
        <v>0</v>
      </c>
      <c r="E106" s="300">
        <v>0</v>
      </c>
      <c r="F106" s="300">
        <v>0</v>
      </c>
    </row>
    <row r="107" spans="2:6" ht="15.75" hidden="1" thickBot="1">
      <c r="B107" s="277" t="s">
        <v>36</v>
      </c>
      <c r="C107" s="300" t="e">
        <v>#DIV/0!</v>
      </c>
      <c r="D107" s="300" t="e">
        <v>#DIV/0!</v>
      </c>
      <c r="E107" s="300" t="e">
        <v>#DIV/0!</v>
      </c>
      <c r="F107" s="300" t="e">
        <v>#DIV/0!</v>
      </c>
    </row>
    <row r="108" spans="2:6" ht="15.75" hidden="1" thickBot="1">
      <c r="B108" s="277" t="s">
        <v>37</v>
      </c>
      <c r="C108" s="298"/>
      <c r="D108" s="303" t="e">
        <v>#DIV/0!</v>
      </c>
      <c r="E108" s="303" t="e">
        <v>#DIV/0!</v>
      </c>
      <c r="F108" s="303" t="e">
        <v>#DIV/0!</v>
      </c>
    </row>
    <row r="109" spans="2:6" ht="15.75" hidden="1" thickBot="1">
      <c r="B109" s="277" t="s">
        <v>38</v>
      </c>
      <c r="C109" s="298"/>
      <c r="D109" s="303" t="e">
        <v>#DIV/0!</v>
      </c>
      <c r="E109" s="303" t="e">
        <v>#DIV/0!</v>
      </c>
      <c r="F109" s="303" t="e">
        <v>#DIV/0!</v>
      </c>
    </row>
    <row r="110" spans="2:6" ht="15.75" hidden="1" thickBot="1">
      <c r="B110" s="277" t="s">
        <v>39</v>
      </c>
      <c r="C110" s="298"/>
      <c r="D110" s="303" t="e">
        <v>#DIV/0!</v>
      </c>
      <c r="E110" s="303" t="e">
        <v>#DIV/0!</v>
      </c>
      <c r="F110" s="303" t="e">
        <v>#DIV/0!</v>
      </c>
    </row>
    <row r="111" spans="2:6" ht="24.75" hidden="1" customHeight="1">
      <c r="B111" s="2088" t="s">
        <v>305</v>
      </c>
      <c r="C111" s="2089"/>
      <c r="D111" s="2089"/>
      <c r="E111" s="2089"/>
      <c r="F111" s="2090"/>
    </row>
    <row r="112" spans="2:6" ht="12.75" hidden="1" customHeight="1">
      <c r="B112" s="2086"/>
      <c r="C112" s="297">
        <v>2018</v>
      </c>
      <c r="D112" s="297">
        <v>2019</v>
      </c>
      <c r="E112" s="297">
        <v>2020</v>
      </c>
      <c r="F112" s="297">
        <v>2021</v>
      </c>
    </row>
    <row r="113" spans="2:6" ht="9" hidden="1" customHeight="1">
      <c r="B113" s="2087"/>
      <c r="C113" s="299" t="s">
        <v>13</v>
      </c>
      <c r="D113" s="299" t="s">
        <v>14</v>
      </c>
      <c r="E113" s="299" t="s">
        <v>14</v>
      </c>
      <c r="F113" s="299" t="s">
        <v>14</v>
      </c>
    </row>
    <row r="114" spans="2:6" ht="24.75" hidden="1" customHeight="1">
      <c r="B114" s="173" t="s">
        <v>41</v>
      </c>
      <c r="C114" s="304"/>
      <c r="D114" s="304"/>
      <c r="E114" s="304"/>
      <c r="F114" s="304"/>
    </row>
    <row r="115" spans="2:6" ht="15.75" hidden="1" thickBot="1">
      <c r="B115" s="177" t="s">
        <v>42</v>
      </c>
      <c r="C115" s="305"/>
      <c r="D115" s="306"/>
      <c r="E115" s="306"/>
      <c r="F115" s="306"/>
    </row>
    <row r="116" spans="2:6" ht="15.75" hidden="1" thickBot="1">
      <c r="B116" s="177" t="s">
        <v>43</v>
      </c>
      <c r="C116" s="305"/>
      <c r="D116" s="306"/>
      <c r="E116" s="306"/>
      <c r="F116" s="306"/>
    </row>
    <row r="117" spans="2:6" ht="24.75" hidden="1" customHeight="1">
      <c r="B117" s="173" t="s">
        <v>79</v>
      </c>
      <c r="C117" s="304"/>
      <c r="D117" s="304"/>
      <c r="E117" s="304"/>
      <c r="F117" s="304"/>
    </row>
    <row r="118" spans="2:6" ht="15.75" hidden="1" thickBot="1">
      <c r="B118" s="177" t="s">
        <v>42</v>
      </c>
      <c r="C118" s="305"/>
      <c r="D118" s="304"/>
      <c r="E118" s="304"/>
      <c r="F118" s="304"/>
    </row>
    <row r="119" spans="2:6" ht="15.75" hidden="1" thickBot="1">
      <c r="B119" s="177" t="s">
        <v>43</v>
      </c>
      <c r="C119" s="305"/>
      <c r="D119" s="304"/>
      <c r="E119" s="304"/>
      <c r="F119" s="304"/>
    </row>
    <row r="120" spans="2:6" ht="24.75" hidden="1" customHeight="1">
      <c r="B120" s="173" t="s">
        <v>45</v>
      </c>
      <c r="C120" s="305">
        <v>0</v>
      </c>
      <c r="D120" s="304">
        <v>0</v>
      </c>
      <c r="E120" s="304">
        <v>0</v>
      </c>
      <c r="F120" s="304">
        <v>0</v>
      </c>
    </row>
    <row r="121" spans="2:6" ht="15.75" hidden="1" thickBot="1">
      <c r="B121" s="177" t="s">
        <v>42</v>
      </c>
      <c r="C121" s="305"/>
      <c r="D121" s="304"/>
      <c r="E121" s="304"/>
      <c r="F121" s="304"/>
    </row>
    <row r="122" spans="2:6" ht="15.75" hidden="1" thickBot="1">
      <c r="B122" s="177" t="s">
        <v>43</v>
      </c>
      <c r="C122" s="305"/>
      <c r="D122" s="304"/>
      <c r="E122" s="304"/>
      <c r="F122" s="304"/>
    </row>
    <row r="123" spans="2:6" ht="15.75" hidden="1" thickBot="1">
      <c r="B123" s="173" t="s">
        <v>46</v>
      </c>
      <c r="C123" s="305"/>
      <c r="D123" s="304"/>
      <c r="E123" s="304"/>
      <c r="F123" s="304"/>
    </row>
    <row r="124" spans="2:6" ht="15.75" hidden="1" thickBot="1">
      <c r="B124" s="177" t="s">
        <v>42</v>
      </c>
      <c r="C124" s="305"/>
      <c r="D124" s="304"/>
      <c r="E124" s="304"/>
      <c r="F124" s="304"/>
    </row>
    <row r="125" spans="2:6" ht="15.75" hidden="1" thickBot="1">
      <c r="B125" s="177" t="s">
        <v>43</v>
      </c>
      <c r="C125" s="305"/>
      <c r="D125" s="304"/>
      <c r="E125" s="304"/>
      <c r="F125" s="304"/>
    </row>
    <row r="126" spans="2:6" ht="15.75" hidden="1" thickBot="1">
      <c r="B126" s="173" t="s">
        <v>47</v>
      </c>
      <c r="C126" s="305"/>
      <c r="D126" s="304"/>
      <c r="E126" s="304"/>
      <c r="F126" s="304"/>
    </row>
    <row r="127" spans="2:6" ht="15.75" hidden="1" thickBot="1">
      <c r="B127" s="177" t="s">
        <v>42</v>
      </c>
      <c r="C127" s="305"/>
      <c r="D127" s="304"/>
      <c r="E127" s="304"/>
      <c r="F127" s="304"/>
    </row>
    <row r="128" spans="2:6" ht="15" hidden="1" customHeight="1">
      <c r="B128" s="177" t="s">
        <v>43</v>
      </c>
      <c r="C128" s="305"/>
      <c r="D128" s="304"/>
      <c r="E128" s="304"/>
      <c r="F128" s="304"/>
    </row>
    <row r="129" spans="2:6" ht="15.75" hidden="1" thickBot="1">
      <c r="B129" s="173" t="s">
        <v>48</v>
      </c>
      <c r="C129" s="305">
        <v>0</v>
      </c>
      <c r="D129" s="304">
        <v>0</v>
      </c>
      <c r="E129" s="304">
        <v>0</v>
      </c>
      <c r="F129" s="304">
        <v>0</v>
      </c>
    </row>
    <row r="130" spans="2:6" ht="15.75" hidden="1" thickBot="1">
      <c r="B130" s="177" t="s">
        <v>42</v>
      </c>
      <c r="C130" s="305"/>
      <c r="D130" s="304"/>
      <c r="E130" s="304"/>
      <c r="F130" s="304"/>
    </row>
    <row r="131" spans="2:6" ht="15.75" hidden="1" thickBot="1">
      <c r="B131" s="177" t="s">
        <v>43</v>
      </c>
      <c r="C131" s="305"/>
      <c r="D131" s="304"/>
      <c r="E131" s="304"/>
      <c r="F131" s="304"/>
    </row>
    <row r="132" spans="2:6" ht="24.75" hidden="1" thickBot="1">
      <c r="B132" s="173" t="s">
        <v>49</v>
      </c>
      <c r="C132" s="305"/>
      <c r="D132" s="304"/>
      <c r="E132" s="304"/>
      <c r="F132" s="304"/>
    </row>
    <row r="133" spans="2:6" ht="15.75" hidden="1" thickBot="1">
      <c r="B133" s="177" t="s">
        <v>42</v>
      </c>
      <c r="C133" s="305"/>
      <c r="D133" s="304"/>
      <c r="E133" s="304"/>
      <c r="F133" s="304"/>
    </row>
    <row r="134" spans="2:6" ht="15.75" hidden="1" thickBot="1">
      <c r="B134" s="177" t="s">
        <v>43</v>
      </c>
      <c r="C134" s="305"/>
      <c r="D134" s="304"/>
      <c r="E134" s="304"/>
      <c r="F134" s="304"/>
    </row>
    <row r="135" spans="2:6" ht="15.75" hidden="1" thickBot="1">
      <c r="B135" s="202" t="s">
        <v>50</v>
      </c>
      <c r="C135" s="305">
        <v>0</v>
      </c>
      <c r="D135" s="305">
        <v>0</v>
      </c>
      <c r="E135" s="305">
        <v>0</v>
      </c>
      <c r="F135" s="305">
        <v>0</v>
      </c>
    </row>
    <row r="136" spans="2:6" ht="15" customHeight="1" thickBot="1">
      <c r="B136" s="192" t="s">
        <v>83</v>
      </c>
      <c r="C136" s="312">
        <v>0</v>
      </c>
      <c r="D136" s="312">
        <v>0</v>
      </c>
      <c r="E136" s="312">
        <v>0</v>
      </c>
      <c r="F136" s="312">
        <v>0</v>
      </c>
    </row>
    <row r="137" spans="2:6" ht="18" customHeight="1" thickBot="1">
      <c r="B137" s="2050" t="s">
        <v>112</v>
      </c>
      <c r="C137" s="2051"/>
      <c r="D137" s="2051"/>
      <c r="E137" s="2051"/>
      <c r="F137" s="2052"/>
    </row>
    <row r="138" spans="2:6" ht="18.75" customHeight="1" thickBot="1">
      <c r="B138" s="2050" t="s">
        <v>113</v>
      </c>
      <c r="C138" s="2051"/>
      <c r="D138" s="2051"/>
      <c r="E138" s="2051"/>
      <c r="F138" s="2052"/>
    </row>
    <row r="139" spans="2:6" ht="25.5" customHeight="1" thickBot="1">
      <c r="B139" s="295" t="s">
        <v>114</v>
      </c>
      <c r="C139" s="2302" t="s">
        <v>397</v>
      </c>
      <c r="D139" s="2303"/>
      <c r="E139" s="2304"/>
      <c r="F139" s="2305"/>
    </row>
    <row r="140" spans="2:6" ht="43.5" customHeight="1" thickBot="1">
      <c r="B140" s="295" t="s">
        <v>116</v>
      </c>
      <c r="C140" s="295" t="s">
        <v>398</v>
      </c>
      <c r="D140" s="313" t="s">
        <v>55</v>
      </c>
      <c r="E140" s="2137" t="s">
        <v>331</v>
      </c>
      <c r="F140" s="2138"/>
    </row>
    <row r="141" spans="2:6" ht="16.5" customHeight="1" thickBot="1">
      <c r="B141" s="335"/>
      <c r="C141" s="2143"/>
      <c r="D141" s="2144"/>
      <c r="E141" s="2141"/>
      <c r="F141" s="2142"/>
    </row>
    <row r="142" spans="2:6" ht="93.75" customHeight="1" thickBot="1">
      <c r="B142" s="277" t="s">
        <v>29</v>
      </c>
      <c r="C142" s="2083" t="s">
        <v>399</v>
      </c>
      <c r="D142" s="2084"/>
      <c r="E142" s="2084"/>
      <c r="F142" s="2085"/>
    </row>
    <row r="143" spans="2:6" ht="22.5" customHeight="1" thickBot="1">
      <c r="B143" s="277" t="s">
        <v>31</v>
      </c>
      <c r="C143" s="2075" t="s">
        <v>336</v>
      </c>
      <c r="D143" s="2076"/>
      <c r="E143" s="2076"/>
      <c r="F143" s="2077"/>
    </row>
    <row r="144" spans="2:6" ht="12.75" customHeight="1">
      <c r="B144" s="2086"/>
      <c r="C144" s="328">
        <v>2025</v>
      </c>
      <c r="D144" s="328">
        <v>2026</v>
      </c>
      <c r="E144" s="328">
        <v>2027</v>
      </c>
      <c r="F144" s="328">
        <v>2028</v>
      </c>
    </row>
    <row r="145" spans="2:12" ht="9" customHeight="1" thickBot="1">
      <c r="B145" s="2087"/>
      <c r="C145" s="299" t="s">
        <v>13</v>
      </c>
      <c r="D145" s="299" t="s">
        <v>14</v>
      </c>
      <c r="E145" s="299" t="s">
        <v>14</v>
      </c>
      <c r="F145" s="299" t="s">
        <v>14</v>
      </c>
    </row>
    <row r="146" spans="2:12" ht="15.75" thickBot="1">
      <c r="B146" s="277" t="s">
        <v>33</v>
      </c>
      <c r="C146" s="301">
        <v>6</v>
      </c>
      <c r="D146" s="300">
        <v>6</v>
      </c>
      <c r="E146" s="300">
        <v>6</v>
      </c>
      <c r="F146" s="300">
        <v>6</v>
      </c>
    </row>
    <row r="147" spans="2:12" ht="15.75" thickBot="1">
      <c r="B147" s="277" t="s">
        <v>214</v>
      </c>
      <c r="C147" s="301">
        <f>C165</f>
        <v>6500000</v>
      </c>
      <c r="D147" s="301">
        <f t="shared" ref="D147:F147" si="6">D165</f>
        <v>5000000</v>
      </c>
      <c r="E147" s="301">
        <f t="shared" si="6"/>
        <v>5000000</v>
      </c>
      <c r="F147" s="301">
        <f t="shared" si="6"/>
        <v>5000000</v>
      </c>
    </row>
    <row r="148" spans="2:12" ht="15.75" thickBot="1">
      <c r="B148" s="277" t="s">
        <v>288</v>
      </c>
      <c r="C148" s="301">
        <f>C147/C146</f>
        <v>1083333.3333333333</v>
      </c>
      <c r="D148" s="301">
        <f t="shared" ref="D148:F148" si="7">D147/D146</f>
        <v>833333.33333333337</v>
      </c>
      <c r="E148" s="301">
        <f t="shared" si="7"/>
        <v>833333.33333333337</v>
      </c>
      <c r="F148" s="301">
        <f t="shared" si="7"/>
        <v>833333.33333333337</v>
      </c>
    </row>
    <row r="149" spans="2:12" ht="15.75" thickBot="1">
      <c r="B149" s="277" t="s">
        <v>37</v>
      </c>
      <c r="C149" s="504" t="s">
        <v>110</v>
      </c>
      <c r="D149" s="836">
        <v>0</v>
      </c>
      <c r="E149" s="836">
        <v>0</v>
      </c>
      <c r="F149" s="836">
        <v>0</v>
      </c>
      <c r="H149" s="90"/>
      <c r="I149" s="90"/>
      <c r="J149" s="90"/>
      <c r="K149" s="90"/>
      <c r="L149" s="90"/>
    </row>
    <row r="150" spans="2:12" ht="15.75" thickBot="1">
      <c r="B150" s="277" t="s">
        <v>38</v>
      </c>
      <c r="C150" s="504" t="s">
        <v>110</v>
      </c>
      <c r="D150" s="836">
        <v>-0.23076923076923073</v>
      </c>
      <c r="E150" s="836">
        <v>0</v>
      </c>
      <c r="F150" s="836">
        <v>0</v>
      </c>
    </row>
    <row r="151" spans="2:12" ht="15.75" thickBot="1">
      <c r="B151" s="277" t="s">
        <v>39</v>
      </c>
      <c r="C151" s="504" t="s">
        <v>110</v>
      </c>
      <c r="D151" s="836">
        <v>-0.23076923076923073</v>
      </c>
      <c r="E151" s="836">
        <v>0</v>
      </c>
      <c r="F151" s="836">
        <v>0</v>
      </c>
    </row>
    <row r="152" spans="2:12" ht="15.75" thickBot="1">
      <c r="B152" s="2088" t="s">
        <v>309</v>
      </c>
      <c r="C152" s="2089"/>
      <c r="D152" s="2089"/>
      <c r="E152" s="2089"/>
      <c r="F152" s="2090"/>
    </row>
    <row r="153" spans="2:12" ht="12.75" customHeight="1">
      <c r="B153" s="2086"/>
      <c r="C153" s="328">
        <v>2025</v>
      </c>
      <c r="D153" s="328">
        <v>2026</v>
      </c>
      <c r="E153" s="328">
        <v>2027</v>
      </c>
      <c r="F153" s="328">
        <v>2028</v>
      </c>
    </row>
    <row r="154" spans="2:12" ht="9" customHeight="1" thickBot="1">
      <c r="B154" s="2087"/>
      <c r="C154" s="299" t="s">
        <v>13</v>
      </c>
      <c r="D154" s="299" t="s">
        <v>14</v>
      </c>
      <c r="E154" s="299" t="s">
        <v>14</v>
      </c>
      <c r="F154" s="299" t="s">
        <v>14</v>
      </c>
    </row>
    <row r="155" spans="2:12" ht="15.75" thickBot="1">
      <c r="B155" s="173" t="s">
        <v>59</v>
      </c>
      <c r="C155" s="304">
        <f>C156+C157+C158+C159</f>
        <v>0</v>
      </c>
      <c r="D155" s="304">
        <f t="shared" ref="D155:F155" si="8">D156+D157+D158+D159</f>
        <v>0</v>
      </c>
      <c r="E155" s="304">
        <f t="shared" si="8"/>
        <v>0</v>
      </c>
      <c r="F155" s="304">
        <f t="shared" si="8"/>
        <v>0</v>
      </c>
    </row>
    <row r="156" spans="2:12" ht="15.75" thickBot="1">
      <c r="B156" s="177" t="s">
        <v>42</v>
      </c>
      <c r="C156" s="304"/>
      <c r="D156" s="307"/>
      <c r="E156" s="307"/>
      <c r="F156" s="307"/>
    </row>
    <row r="157" spans="2:12" ht="15.75" thickBot="1">
      <c r="B157" s="177" t="s">
        <v>60</v>
      </c>
      <c r="C157" s="304"/>
      <c r="D157" s="307"/>
      <c r="E157" s="307"/>
      <c r="F157" s="307"/>
    </row>
    <row r="158" spans="2:12" ht="15.75" thickBot="1">
      <c r="B158" s="177" t="s">
        <v>61</v>
      </c>
      <c r="C158" s="304"/>
      <c r="D158" s="307"/>
      <c r="E158" s="307"/>
      <c r="F158" s="307"/>
    </row>
    <row r="159" spans="2:12" ht="15.75" thickBot="1">
      <c r="B159" s="177" t="s">
        <v>62</v>
      </c>
      <c r="C159" s="304"/>
      <c r="D159" s="307"/>
      <c r="E159" s="307"/>
      <c r="F159" s="307"/>
    </row>
    <row r="160" spans="2:12" ht="15.75" thickBot="1">
      <c r="B160" s="173" t="s">
        <v>63</v>
      </c>
      <c r="C160" s="305">
        <f>C161</f>
        <v>6500000</v>
      </c>
      <c r="D160" s="305">
        <f t="shared" ref="D160:F160" si="9">D161</f>
        <v>5000000</v>
      </c>
      <c r="E160" s="305">
        <f t="shared" si="9"/>
        <v>5000000</v>
      </c>
      <c r="F160" s="305">
        <f t="shared" si="9"/>
        <v>5000000</v>
      </c>
    </row>
    <row r="161" spans="2:12" ht="15.75" thickBot="1">
      <c r="B161" s="177" t="s">
        <v>42</v>
      </c>
      <c r="C161" s="305">
        <v>6500000</v>
      </c>
      <c r="D161" s="334">
        <v>5000000</v>
      </c>
      <c r="E161" s="334">
        <v>5000000</v>
      </c>
      <c r="F161" s="334">
        <v>5000000</v>
      </c>
    </row>
    <row r="162" spans="2:12" ht="15.75" thickBot="1">
      <c r="B162" s="177" t="s">
        <v>60</v>
      </c>
      <c r="C162" s="305"/>
      <c r="D162" s="307"/>
      <c r="E162" s="307"/>
      <c r="F162" s="307"/>
    </row>
    <row r="163" spans="2:12" ht="15.75" thickBot="1">
      <c r="B163" s="177" t="s">
        <v>61</v>
      </c>
      <c r="C163" s="305"/>
      <c r="D163" s="307"/>
      <c r="E163" s="307"/>
      <c r="F163" s="307"/>
    </row>
    <row r="164" spans="2:12" ht="15.75" thickBot="1">
      <c r="B164" s="177" t="s">
        <v>62</v>
      </c>
      <c r="C164" s="305"/>
      <c r="D164" s="307"/>
      <c r="E164" s="307"/>
      <c r="F164" s="307"/>
    </row>
    <row r="165" spans="2:12" ht="15.75" thickBot="1">
      <c r="B165" s="207" t="s">
        <v>64</v>
      </c>
      <c r="C165" s="305">
        <f>C160+C155</f>
        <v>6500000</v>
      </c>
      <c r="D165" s="305">
        <f t="shared" ref="D165:F165" si="10">D160+D155</f>
        <v>5000000</v>
      </c>
      <c r="E165" s="305">
        <f t="shared" si="10"/>
        <v>5000000</v>
      </c>
      <c r="F165" s="305">
        <f t="shared" si="10"/>
        <v>5000000</v>
      </c>
    </row>
    <row r="166" spans="2:12" ht="33" customHeight="1" thickBot="1">
      <c r="B166" s="295" t="s">
        <v>176</v>
      </c>
      <c r="C166" s="295"/>
      <c r="D166" s="313" t="s">
        <v>55</v>
      </c>
      <c r="E166" s="2141"/>
      <c r="F166" s="2142"/>
    </row>
    <row r="167" spans="2:12" ht="17.25" customHeight="1" thickBot="1">
      <c r="B167" s="277" t="s">
        <v>29</v>
      </c>
      <c r="C167" s="2083" t="s">
        <v>311</v>
      </c>
      <c r="D167" s="2084"/>
      <c r="E167" s="2084"/>
      <c r="F167" s="2085"/>
    </row>
    <row r="168" spans="2:12" ht="15.75" thickBot="1">
      <c r="B168" s="277" t="s">
        <v>31</v>
      </c>
      <c r="C168" s="2075"/>
      <c r="D168" s="2076"/>
      <c r="E168" s="2076"/>
      <c r="F168" s="2077"/>
    </row>
    <row r="169" spans="2:12" ht="12.75" customHeight="1">
      <c r="B169" s="2086"/>
      <c r="C169" s="328">
        <v>2025</v>
      </c>
      <c r="D169" s="328">
        <v>2026</v>
      </c>
      <c r="E169" s="328">
        <v>2027</v>
      </c>
      <c r="F169" s="328">
        <v>2028</v>
      </c>
    </row>
    <row r="170" spans="2:12" ht="12.75" customHeight="1" thickBot="1">
      <c r="B170" s="2087"/>
      <c r="C170" s="299" t="s">
        <v>13</v>
      </c>
      <c r="D170" s="299" t="s">
        <v>14</v>
      </c>
      <c r="E170" s="299" t="s">
        <v>14</v>
      </c>
      <c r="F170" s="299" t="s">
        <v>14</v>
      </c>
    </row>
    <row r="171" spans="2:12" ht="15.75" thickBot="1">
      <c r="B171" s="277" t="s">
        <v>33</v>
      </c>
      <c r="C171" s="277"/>
      <c r="D171" s="298">
        <v>0</v>
      </c>
      <c r="E171" s="298">
        <v>0</v>
      </c>
      <c r="F171" s="298">
        <v>0</v>
      </c>
    </row>
    <row r="172" spans="2:12" ht="15.75" thickBot="1">
      <c r="B172" s="277" t="s">
        <v>289</v>
      </c>
      <c r="C172" s="300"/>
      <c r="D172" s="300">
        <v>0</v>
      </c>
      <c r="E172" s="300">
        <v>0</v>
      </c>
      <c r="F172" s="300">
        <v>0</v>
      </c>
    </row>
    <row r="173" spans="2:12" ht="15.75" thickBot="1">
      <c r="B173" s="277" t="s">
        <v>215</v>
      </c>
      <c r="C173" s="300">
        <v>0</v>
      </c>
      <c r="D173" s="300">
        <v>0</v>
      </c>
      <c r="E173" s="300">
        <v>0</v>
      </c>
      <c r="F173" s="300">
        <v>0</v>
      </c>
    </row>
    <row r="174" spans="2:12" ht="15.75" thickBot="1">
      <c r="B174" s="277" t="s">
        <v>37</v>
      </c>
      <c r="C174" s="298" t="s">
        <v>110</v>
      </c>
      <c r="D174" s="303">
        <v>0</v>
      </c>
      <c r="E174" s="303">
        <v>0</v>
      </c>
      <c r="F174" s="303">
        <v>0</v>
      </c>
      <c r="H174" s="90"/>
      <c r="I174" s="90"/>
      <c r="J174" s="90"/>
      <c r="K174" s="90"/>
      <c r="L174" s="90"/>
    </row>
    <row r="175" spans="2:12" ht="15.75" thickBot="1">
      <c r="B175" s="277" t="s">
        <v>38</v>
      </c>
      <c r="C175" s="298" t="s">
        <v>110</v>
      </c>
      <c r="D175" s="303">
        <v>0</v>
      </c>
      <c r="E175" s="303">
        <v>0</v>
      </c>
      <c r="F175" s="303">
        <v>0</v>
      </c>
    </row>
    <row r="176" spans="2:12" ht="15.75" thickBot="1">
      <c r="B176" s="277" t="s">
        <v>39</v>
      </c>
      <c r="C176" s="298" t="s">
        <v>110</v>
      </c>
      <c r="D176" s="303">
        <v>0</v>
      </c>
      <c r="E176" s="303">
        <v>0</v>
      </c>
      <c r="F176" s="303">
        <v>0</v>
      </c>
    </row>
    <row r="177" spans="2:6" ht="15.75" thickBot="1">
      <c r="B177" s="2088" t="s">
        <v>313</v>
      </c>
      <c r="C177" s="2089"/>
      <c r="D177" s="2089"/>
      <c r="E177" s="2089"/>
      <c r="F177" s="2090"/>
    </row>
    <row r="178" spans="2:6" ht="12.75" customHeight="1">
      <c r="B178" s="2086"/>
      <c r="C178" s="328">
        <v>2025</v>
      </c>
      <c r="D178" s="328">
        <v>2026</v>
      </c>
      <c r="E178" s="328">
        <v>2027</v>
      </c>
      <c r="F178" s="328">
        <v>2028</v>
      </c>
    </row>
    <row r="179" spans="2:6" ht="10.5" customHeight="1" thickBot="1">
      <c r="B179" s="2087"/>
      <c r="C179" s="299" t="s">
        <v>13</v>
      </c>
      <c r="D179" s="299" t="s">
        <v>14</v>
      </c>
      <c r="E179" s="299" t="s">
        <v>14</v>
      </c>
      <c r="F179" s="299" t="s">
        <v>14</v>
      </c>
    </row>
    <row r="180" spans="2:6" ht="15.75" thickBot="1">
      <c r="B180" s="173" t="s">
        <v>59</v>
      </c>
      <c r="C180" s="304">
        <v>0</v>
      </c>
      <c r="D180" s="304">
        <v>0</v>
      </c>
      <c r="E180" s="304">
        <v>0</v>
      </c>
      <c r="F180" s="304">
        <v>0</v>
      </c>
    </row>
    <row r="181" spans="2:6" ht="15.75" thickBot="1">
      <c r="B181" s="177" t="s">
        <v>42</v>
      </c>
      <c r="C181" s="304"/>
      <c r="D181" s="304"/>
      <c r="E181" s="304"/>
      <c r="F181" s="304"/>
    </row>
    <row r="182" spans="2:6" ht="15.75" thickBot="1">
      <c r="B182" s="177" t="s">
        <v>60</v>
      </c>
      <c r="C182" s="304"/>
      <c r="D182" s="304"/>
      <c r="E182" s="304"/>
      <c r="F182" s="304"/>
    </row>
    <row r="183" spans="2:6" ht="15.75" thickBot="1">
      <c r="B183" s="177" t="s">
        <v>61</v>
      </c>
      <c r="C183" s="304"/>
      <c r="D183" s="304"/>
      <c r="E183" s="304"/>
      <c r="F183" s="304"/>
    </row>
    <row r="184" spans="2:6" ht="15.75" thickBot="1">
      <c r="B184" s="177" t="s">
        <v>62</v>
      </c>
      <c r="C184" s="304"/>
      <c r="D184" s="304"/>
      <c r="E184" s="304"/>
      <c r="F184" s="304"/>
    </row>
    <row r="185" spans="2:6" ht="15.75" thickBot="1">
      <c r="B185" s="173" t="s">
        <v>63</v>
      </c>
      <c r="C185" s="305">
        <v>0</v>
      </c>
      <c r="D185" s="305">
        <v>0</v>
      </c>
      <c r="E185" s="305">
        <v>0</v>
      </c>
      <c r="F185" s="305">
        <v>0</v>
      </c>
    </row>
    <row r="186" spans="2:6" ht="15.75" thickBot="1">
      <c r="B186" s="177" t="s">
        <v>42</v>
      </c>
      <c r="C186" s="305">
        <v>0</v>
      </c>
      <c r="D186" s="307">
        <v>0</v>
      </c>
      <c r="E186" s="304">
        <v>0</v>
      </c>
      <c r="F186" s="304">
        <v>0</v>
      </c>
    </row>
    <row r="187" spans="2:6" ht="15.75" thickBot="1">
      <c r="B187" s="177" t="s">
        <v>60</v>
      </c>
      <c r="C187" s="305"/>
      <c r="D187" s="304"/>
      <c r="E187" s="304"/>
      <c r="F187" s="304"/>
    </row>
    <row r="188" spans="2:6" ht="22.5" customHeight="1" thickBot="1">
      <c r="B188" s="177" t="s">
        <v>61</v>
      </c>
      <c r="C188" s="305"/>
      <c r="D188" s="304"/>
      <c r="E188" s="304"/>
      <c r="F188" s="304"/>
    </row>
    <row r="189" spans="2:6" ht="15.75" thickBot="1">
      <c r="B189" s="177" t="s">
        <v>62</v>
      </c>
      <c r="C189" s="305"/>
      <c r="D189" s="304"/>
      <c r="E189" s="304"/>
      <c r="F189" s="304"/>
    </row>
    <row r="190" spans="2:6" ht="15" customHeight="1" thickBot="1">
      <c r="B190" s="207" t="s">
        <v>314</v>
      </c>
      <c r="C190" s="305">
        <v>0</v>
      </c>
      <c r="D190" s="305">
        <v>0</v>
      </c>
      <c r="E190" s="305">
        <v>0</v>
      </c>
      <c r="F190" s="305">
        <v>0</v>
      </c>
    </row>
    <row r="191" spans="2:6" ht="45.75" hidden="1" thickBot="1">
      <c r="B191" s="295" t="s">
        <v>315</v>
      </c>
      <c r="C191" s="336"/>
      <c r="D191" s="337" t="s">
        <v>55</v>
      </c>
      <c r="E191" s="338"/>
      <c r="F191" s="339"/>
    </row>
    <row r="192" spans="2:6" ht="17.25" hidden="1" customHeight="1">
      <c r="B192" s="277" t="s">
        <v>29</v>
      </c>
      <c r="C192" s="2083"/>
      <c r="D192" s="2084"/>
      <c r="E192" s="2084"/>
      <c r="F192" s="2085"/>
    </row>
    <row r="193" spans="2:12" ht="15.75" hidden="1" thickBot="1">
      <c r="B193" s="277" t="s">
        <v>31</v>
      </c>
      <c r="C193" s="2075"/>
      <c r="D193" s="2076"/>
      <c r="E193" s="2076"/>
      <c r="F193" s="2077"/>
    </row>
    <row r="194" spans="2:12" ht="12.75" hidden="1" customHeight="1">
      <c r="B194" s="2086"/>
      <c r="C194" s="297">
        <v>2018</v>
      </c>
      <c r="D194" s="297">
        <v>2019</v>
      </c>
      <c r="E194" s="297">
        <v>2020</v>
      </c>
      <c r="F194" s="297">
        <v>2021</v>
      </c>
    </row>
    <row r="195" spans="2:12" ht="9" hidden="1" customHeight="1">
      <c r="B195" s="2087"/>
      <c r="C195" s="299" t="s">
        <v>13</v>
      </c>
      <c r="D195" s="299" t="s">
        <v>14</v>
      </c>
      <c r="E195" s="299" t="s">
        <v>14</v>
      </c>
      <c r="F195" s="299" t="s">
        <v>14</v>
      </c>
    </row>
    <row r="196" spans="2:12" ht="15.75" hidden="1" thickBot="1">
      <c r="B196" s="277" t="s">
        <v>33</v>
      </c>
      <c r="C196" s="277"/>
      <c r="D196" s="277"/>
      <c r="E196" s="277"/>
      <c r="F196" s="277"/>
    </row>
    <row r="197" spans="2:12" ht="15.75" hidden="1" thickBot="1">
      <c r="B197" s="277" t="s">
        <v>35</v>
      </c>
      <c r="C197" s="300">
        <v>0</v>
      </c>
      <c r="D197" s="300">
        <v>0</v>
      </c>
      <c r="E197" s="300">
        <v>0</v>
      </c>
      <c r="F197" s="300">
        <v>0</v>
      </c>
    </row>
    <row r="198" spans="2:12" ht="15.75" hidden="1" thickBot="1">
      <c r="B198" s="277" t="s">
        <v>36</v>
      </c>
      <c r="C198" s="300" t="e">
        <v>#DIV/0!</v>
      </c>
      <c r="D198" s="300" t="e">
        <v>#DIV/0!</v>
      </c>
      <c r="E198" s="300" t="e">
        <v>#DIV/0!</v>
      </c>
      <c r="F198" s="300" t="e">
        <v>#DIV/0!</v>
      </c>
    </row>
    <row r="199" spans="2:12" ht="15.75" hidden="1" thickBot="1">
      <c r="B199" s="277" t="s">
        <v>37</v>
      </c>
      <c r="C199" s="298" t="s">
        <v>110</v>
      </c>
      <c r="D199" s="303" t="e">
        <v>#DIV/0!</v>
      </c>
      <c r="E199" s="303" t="e">
        <v>#DIV/0!</v>
      </c>
      <c r="F199" s="303" t="e">
        <v>#DIV/0!</v>
      </c>
      <c r="H199" s="90"/>
      <c r="I199" s="90"/>
      <c r="J199" s="90"/>
      <c r="K199" s="90"/>
      <c r="L199" s="90"/>
    </row>
    <row r="200" spans="2:12" ht="15.75" hidden="1" thickBot="1">
      <c r="B200" s="277" t="s">
        <v>38</v>
      </c>
      <c r="C200" s="298" t="s">
        <v>110</v>
      </c>
      <c r="D200" s="303" t="e">
        <v>#DIV/0!</v>
      </c>
      <c r="E200" s="303" t="e">
        <v>#DIV/0!</v>
      </c>
      <c r="F200" s="303" t="e">
        <v>#DIV/0!</v>
      </c>
    </row>
    <row r="201" spans="2:12" ht="15.75" hidden="1" thickBot="1">
      <c r="B201" s="277" t="s">
        <v>39</v>
      </c>
      <c r="C201" s="298" t="s">
        <v>110</v>
      </c>
      <c r="D201" s="303" t="e">
        <v>#DIV/0!</v>
      </c>
      <c r="E201" s="303" t="e">
        <v>#DIV/0!</v>
      </c>
      <c r="F201" s="303" t="e">
        <v>#DIV/0!</v>
      </c>
    </row>
    <row r="202" spans="2:12" ht="15.75" hidden="1" thickBot="1">
      <c r="B202" s="2088" t="s">
        <v>316</v>
      </c>
      <c r="C202" s="2089"/>
      <c r="D202" s="2089"/>
      <c r="E202" s="2089"/>
      <c r="F202" s="2090"/>
    </row>
    <row r="203" spans="2:12" ht="12.75" hidden="1" customHeight="1">
      <c r="B203" s="2086"/>
      <c r="C203" s="297">
        <v>2018</v>
      </c>
      <c r="D203" s="297">
        <v>2019</v>
      </c>
      <c r="E203" s="297">
        <v>2020</v>
      </c>
      <c r="F203" s="297">
        <v>2021</v>
      </c>
    </row>
    <row r="204" spans="2:12" ht="9" hidden="1" customHeight="1">
      <c r="B204" s="2087"/>
      <c r="C204" s="299" t="s">
        <v>13</v>
      </c>
      <c r="D204" s="299" t="s">
        <v>14</v>
      </c>
      <c r="E204" s="299" t="s">
        <v>14</v>
      </c>
      <c r="F204" s="299" t="s">
        <v>14</v>
      </c>
    </row>
    <row r="205" spans="2:12" ht="15.75" hidden="1" thickBot="1">
      <c r="B205" s="173" t="s">
        <v>59</v>
      </c>
      <c r="C205" s="304">
        <v>0</v>
      </c>
      <c r="D205" s="304">
        <v>0</v>
      </c>
      <c r="E205" s="304">
        <v>0</v>
      </c>
      <c r="F205" s="304">
        <v>0</v>
      </c>
    </row>
    <row r="206" spans="2:12" ht="15.75" hidden="1" thickBot="1">
      <c r="B206" s="177" t="s">
        <v>42</v>
      </c>
      <c r="C206" s="304"/>
      <c r="D206" s="304"/>
      <c r="E206" s="304"/>
      <c r="F206" s="304"/>
    </row>
    <row r="207" spans="2:12" ht="15.75" hidden="1" thickBot="1">
      <c r="B207" s="177" t="s">
        <v>60</v>
      </c>
      <c r="C207" s="304"/>
      <c r="D207" s="304"/>
      <c r="E207" s="304"/>
      <c r="F207" s="304"/>
    </row>
    <row r="208" spans="2:12" ht="15.75" hidden="1" thickBot="1">
      <c r="B208" s="177" t="s">
        <v>61</v>
      </c>
      <c r="C208" s="304"/>
      <c r="D208" s="304"/>
      <c r="E208" s="304"/>
      <c r="F208" s="304"/>
    </row>
    <row r="209" spans="2:6" ht="15.75" hidden="1" thickBot="1">
      <c r="B209" s="177" t="s">
        <v>62</v>
      </c>
      <c r="C209" s="304"/>
      <c r="D209" s="304"/>
      <c r="E209" s="304"/>
      <c r="F209" s="304"/>
    </row>
    <row r="210" spans="2:6" ht="15.75" hidden="1" thickBot="1">
      <c r="B210" s="173" t="s">
        <v>63</v>
      </c>
      <c r="C210" s="305">
        <v>0</v>
      </c>
      <c r="D210" s="305">
        <v>0</v>
      </c>
      <c r="E210" s="305">
        <v>0</v>
      </c>
      <c r="F210" s="305">
        <v>0</v>
      </c>
    </row>
    <row r="211" spans="2:6" ht="15.75" hidden="1" thickBot="1">
      <c r="B211" s="177" t="s">
        <v>42</v>
      </c>
      <c r="C211" s="305"/>
      <c r="D211" s="304"/>
      <c r="E211" s="304"/>
      <c r="F211" s="304"/>
    </row>
    <row r="212" spans="2:6" ht="15.75" hidden="1" thickBot="1">
      <c r="B212" s="177" t="s">
        <v>60</v>
      </c>
      <c r="C212" s="305"/>
      <c r="D212" s="304"/>
      <c r="E212" s="304"/>
      <c r="F212" s="304"/>
    </row>
    <row r="213" spans="2:6" ht="15.75" hidden="1" thickBot="1">
      <c r="B213" s="177" t="s">
        <v>61</v>
      </c>
      <c r="C213" s="305"/>
      <c r="D213" s="304"/>
      <c r="E213" s="304"/>
      <c r="F213" s="304"/>
    </row>
    <row r="214" spans="2:6" ht="15.75" hidden="1" thickBot="1">
      <c r="B214" s="177" t="s">
        <v>62</v>
      </c>
      <c r="C214" s="305"/>
      <c r="D214" s="304"/>
      <c r="E214" s="304"/>
      <c r="F214" s="304"/>
    </row>
    <row r="215" spans="2:6" ht="15.75" hidden="1" thickBot="1">
      <c r="B215" s="189" t="s">
        <v>317</v>
      </c>
      <c r="C215" s="305">
        <v>0</v>
      </c>
      <c r="D215" s="305">
        <v>0</v>
      </c>
      <c r="E215" s="305">
        <v>0</v>
      </c>
      <c r="F215" s="305">
        <v>0</v>
      </c>
    </row>
    <row r="216" spans="2:6" ht="24.75" customHeight="1" thickBot="1">
      <c r="B216" s="340" t="s">
        <v>121</v>
      </c>
      <c r="C216" s="2254" t="s">
        <v>401</v>
      </c>
      <c r="D216" s="2094"/>
      <c r="E216" s="2094"/>
      <c r="F216" s="2095"/>
    </row>
    <row r="217" spans="2:6" ht="33" customHeight="1" thickBot="1">
      <c r="B217" s="295" t="s">
        <v>53</v>
      </c>
      <c r="C217" s="506" t="s">
        <v>402</v>
      </c>
      <c r="D217" s="337" t="s">
        <v>55</v>
      </c>
      <c r="E217" s="294" t="s">
        <v>403</v>
      </c>
      <c r="F217" s="339"/>
    </row>
    <row r="218" spans="2:6" ht="67.5" customHeight="1" thickBot="1">
      <c r="B218" s="277" t="s">
        <v>29</v>
      </c>
      <c r="C218" s="2083" t="s">
        <v>404</v>
      </c>
      <c r="D218" s="2084"/>
      <c r="E218" s="2084"/>
      <c r="F218" s="2085"/>
    </row>
    <row r="219" spans="2:6" ht="15.75" thickBot="1">
      <c r="B219" s="277" t="s">
        <v>31</v>
      </c>
      <c r="C219" s="2145" t="s">
        <v>405</v>
      </c>
      <c r="D219" s="2076"/>
      <c r="E219" s="2076"/>
      <c r="F219" s="2077"/>
    </row>
    <row r="220" spans="2:6" ht="12.75" customHeight="1">
      <c r="B220" s="2086"/>
      <c r="C220" s="328">
        <v>2025</v>
      </c>
      <c r="D220" s="328">
        <v>2026</v>
      </c>
      <c r="E220" s="328">
        <v>2027</v>
      </c>
      <c r="F220" s="328">
        <v>2028</v>
      </c>
    </row>
    <row r="221" spans="2:6" ht="9" customHeight="1" thickBot="1">
      <c r="B221" s="2087"/>
      <c r="C221" s="299" t="s">
        <v>13</v>
      </c>
      <c r="D221" s="299" t="s">
        <v>14</v>
      </c>
      <c r="E221" s="299" t="s">
        <v>14</v>
      </c>
      <c r="F221" s="299" t="s">
        <v>14</v>
      </c>
    </row>
    <row r="222" spans="2:6" ht="15.75" thickBot="1">
      <c r="B222" s="277" t="s">
        <v>33</v>
      </c>
      <c r="C222" s="298">
        <v>10</v>
      </c>
      <c r="D222" s="298">
        <v>30</v>
      </c>
      <c r="E222" s="298">
        <v>30</v>
      </c>
      <c r="F222" s="298">
        <v>30</v>
      </c>
    </row>
    <row r="223" spans="2:6" ht="15.75" thickBot="1">
      <c r="B223" s="277" t="s">
        <v>214</v>
      </c>
      <c r="C223" s="300">
        <f>C241</f>
        <v>500000</v>
      </c>
      <c r="D223" s="300">
        <f t="shared" ref="D223:F223" si="11">D241</f>
        <v>2000000</v>
      </c>
      <c r="E223" s="300">
        <f t="shared" si="11"/>
        <v>2000000</v>
      </c>
      <c r="F223" s="300">
        <f t="shared" si="11"/>
        <v>2000000</v>
      </c>
    </row>
    <row r="224" spans="2:6" ht="15.75" thickBot="1">
      <c r="B224" s="277" t="s">
        <v>215</v>
      </c>
      <c r="C224" s="300">
        <f>C223/C222</f>
        <v>50000</v>
      </c>
      <c r="D224" s="300">
        <f t="shared" ref="D224:F224" si="12">D223/D222</f>
        <v>66666.666666666672</v>
      </c>
      <c r="E224" s="300">
        <f t="shared" si="12"/>
        <v>66666.666666666672</v>
      </c>
      <c r="F224" s="300">
        <f t="shared" si="12"/>
        <v>66666.666666666672</v>
      </c>
    </row>
    <row r="225" spans="2:12" ht="15.75" thickBot="1">
      <c r="B225" s="277" t="s">
        <v>37</v>
      </c>
      <c r="C225" s="298" t="s">
        <v>110</v>
      </c>
      <c r="D225" s="303">
        <v>2</v>
      </c>
      <c r="E225" s="303">
        <v>0</v>
      </c>
      <c r="F225" s="303">
        <v>0</v>
      </c>
      <c r="H225" s="90"/>
      <c r="I225" s="90"/>
      <c r="J225" s="90"/>
      <c r="K225" s="90"/>
      <c r="L225" s="90"/>
    </row>
    <row r="226" spans="2:12" ht="15.75" thickBot="1">
      <c r="B226" s="277" t="s">
        <v>38</v>
      </c>
      <c r="C226" s="298" t="s">
        <v>110</v>
      </c>
      <c r="D226" s="303">
        <v>3</v>
      </c>
      <c r="E226" s="303">
        <v>0</v>
      </c>
      <c r="F226" s="303">
        <v>0</v>
      </c>
    </row>
    <row r="227" spans="2:12" ht="15.75" thickBot="1">
      <c r="B227" s="277" t="s">
        <v>39</v>
      </c>
      <c r="C227" s="298" t="s">
        <v>110</v>
      </c>
      <c r="D227" s="303">
        <v>0.33333333333333348</v>
      </c>
      <c r="E227" s="303">
        <v>0</v>
      </c>
      <c r="F227" s="303">
        <v>0</v>
      </c>
    </row>
    <row r="228" spans="2:12" ht="15.75" thickBot="1">
      <c r="B228" s="2088" t="s">
        <v>318</v>
      </c>
      <c r="C228" s="2089"/>
      <c r="D228" s="2089"/>
      <c r="E228" s="2089"/>
      <c r="F228" s="2090"/>
    </row>
    <row r="229" spans="2:12" ht="12.75" customHeight="1">
      <c r="B229" s="2086"/>
      <c r="C229" s="328">
        <v>2025</v>
      </c>
      <c r="D229" s="328">
        <v>2026</v>
      </c>
      <c r="E229" s="328">
        <v>2027</v>
      </c>
      <c r="F229" s="328">
        <v>2028</v>
      </c>
    </row>
    <row r="230" spans="2:12" ht="9" customHeight="1" thickBot="1">
      <c r="B230" s="2087"/>
      <c r="C230" s="299" t="s">
        <v>13</v>
      </c>
      <c r="D230" s="299" t="s">
        <v>14</v>
      </c>
      <c r="E230" s="299" t="s">
        <v>14</v>
      </c>
      <c r="F230" s="299" t="s">
        <v>14</v>
      </c>
    </row>
    <row r="231" spans="2:12" ht="15.75" thickBot="1">
      <c r="B231" s="173" t="s">
        <v>59</v>
      </c>
      <c r="C231" s="304">
        <v>0</v>
      </c>
      <c r="D231" s="304">
        <v>0</v>
      </c>
      <c r="E231" s="304">
        <v>0</v>
      </c>
      <c r="F231" s="304">
        <v>0</v>
      </c>
    </row>
    <row r="232" spans="2:12" ht="15.75" thickBot="1">
      <c r="B232" s="177" t="s">
        <v>42</v>
      </c>
      <c r="C232" s="304"/>
      <c r="D232" s="304"/>
      <c r="E232" s="304"/>
      <c r="F232" s="304"/>
    </row>
    <row r="233" spans="2:12" ht="15.75" thickBot="1">
      <c r="B233" s="177" t="s">
        <v>60</v>
      </c>
      <c r="C233" s="304"/>
      <c r="D233" s="304"/>
      <c r="E233" s="304"/>
      <c r="F233" s="304"/>
    </row>
    <row r="234" spans="2:12" ht="15.75" thickBot="1">
      <c r="B234" s="177" t="s">
        <v>61</v>
      </c>
      <c r="C234" s="304"/>
      <c r="D234" s="304"/>
      <c r="E234" s="304"/>
      <c r="F234" s="304"/>
    </row>
    <row r="235" spans="2:12" ht="15.75" thickBot="1">
      <c r="B235" s="177" t="s">
        <v>62</v>
      </c>
      <c r="C235" s="304"/>
      <c r="D235" s="304"/>
      <c r="E235" s="304"/>
      <c r="F235" s="304"/>
    </row>
    <row r="236" spans="2:12" ht="15.75" thickBot="1">
      <c r="B236" s="173" t="s">
        <v>63</v>
      </c>
      <c r="C236" s="305">
        <f>C237</f>
        <v>500000</v>
      </c>
      <c r="D236" s="305">
        <f t="shared" ref="D236:F236" si="13">D237</f>
        <v>2000000</v>
      </c>
      <c r="E236" s="305">
        <f t="shared" si="13"/>
        <v>2000000</v>
      </c>
      <c r="F236" s="305">
        <f t="shared" si="13"/>
        <v>2000000</v>
      </c>
    </row>
    <row r="237" spans="2:12" ht="15.75" thickBot="1">
      <c r="B237" s="177" t="s">
        <v>42</v>
      </c>
      <c r="C237" s="305">
        <v>500000</v>
      </c>
      <c r="D237" s="305">
        <v>2000000</v>
      </c>
      <c r="E237" s="305">
        <v>2000000</v>
      </c>
      <c r="F237" s="305">
        <v>2000000</v>
      </c>
    </row>
    <row r="238" spans="2:12" ht="15.75" thickBot="1">
      <c r="B238" s="177" t="s">
        <v>60</v>
      </c>
      <c r="C238" s="305"/>
      <c r="D238" s="305"/>
      <c r="E238" s="305"/>
      <c r="F238" s="305"/>
    </row>
    <row r="239" spans="2:12" ht="15.75" thickBot="1">
      <c r="B239" s="177" t="s">
        <v>61</v>
      </c>
      <c r="C239" s="305"/>
      <c r="D239" s="305"/>
      <c r="E239" s="305"/>
      <c r="F239" s="305"/>
    </row>
    <row r="240" spans="2:12" ht="15.75" thickBot="1">
      <c r="B240" s="177" t="s">
        <v>62</v>
      </c>
      <c r="C240" s="305"/>
      <c r="D240" s="305"/>
      <c r="E240" s="305"/>
      <c r="F240" s="305"/>
    </row>
    <row r="241" spans="2:12" ht="15" customHeight="1" thickBot="1">
      <c r="B241" s="189" t="s">
        <v>50</v>
      </c>
      <c r="C241" s="305">
        <f>C236</f>
        <v>500000</v>
      </c>
      <c r="D241" s="305">
        <f t="shared" ref="D241:F241" si="14">D236</f>
        <v>2000000</v>
      </c>
      <c r="E241" s="305">
        <f t="shared" si="14"/>
        <v>2000000</v>
      </c>
      <c r="F241" s="305">
        <f t="shared" si="14"/>
        <v>2000000</v>
      </c>
    </row>
    <row r="242" spans="2:12" ht="0.75" hidden="1" customHeight="1">
      <c r="B242" s="2050" t="s">
        <v>51</v>
      </c>
      <c r="C242" s="2051"/>
      <c r="D242" s="2051"/>
      <c r="E242" s="2051"/>
      <c r="F242" s="2052"/>
    </row>
    <row r="243" spans="2:12" ht="14.25" hidden="1" customHeight="1">
      <c r="B243" s="2050" t="s">
        <v>52</v>
      </c>
      <c r="C243" s="2051"/>
      <c r="D243" s="2051"/>
      <c r="E243" s="2051"/>
      <c r="F243" s="2052"/>
    </row>
    <row r="244" spans="2:12" ht="25.5" hidden="1" customHeight="1">
      <c r="B244" s="295" t="s">
        <v>114</v>
      </c>
      <c r="C244" s="2298" t="s">
        <v>408</v>
      </c>
      <c r="D244" s="2301"/>
      <c r="E244" s="2299"/>
      <c r="F244" s="2300"/>
      <c r="G244" s="507"/>
    </row>
    <row r="245" spans="2:12" ht="37.5" hidden="1" customHeight="1">
      <c r="B245" s="295" t="s">
        <v>116</v>
      </c>
      <c r="C245" s="508" t="s">
        <v>408</v>
      </c>
      <c r="D245" s="313" t="s">
        <v>55</v>
      </c>
      <c r="E245" s="2288" t="s">
        <v>409</v>
      </c>
      <c r="F245" s="2095"/>
      <c r="G245" s="507"/>
      <c r="H245" s="2289" t="s">
        <v>307</v>
      </c>
      <c r="I245" s="2290"/>
      <c r="J245" s="2290"/>
      <c r="K245" s="2290"/>
      <c r="L245" s="2291"/>
    </row>
    <row r="246" spans="2:12" ht="2.25" hidden="1" customHeight="1">
      <c r="B246" s="335"/>
      <c r="C246" s="2143"/>
      <c r="D246" s="2144"/>
      <c r="E246" s="2141"/>
      <c r="F246" s="2142"/>
      <c r="G246" s="507"/>
      <c r="H246" s="2292"/>
      <c r="I246" s="2293"/>
      <c r="J246" s="2293"/>
      <c r="K246" s="2293"/>
      <c r="L246" s="2294"/>
    </row>
    <row r="247" spans="2:12" ht="87" hidden="1" customHeight="1">
      <c r="B247" s="277" t="s">
        <v>29</v>
      </c>
      <c r="C247" s="2083" t="s">
        <v>410</v>
      </c>
      <c r="D247" s="2084"/>
      <c r="E247" s="2084"/>
      <c r="F247" s="2085"/>
      <c r="G247" s="507"/>
      <c r="H247" s="2295"/>
      <c r="I247" s="2296"/>
      <c r="J247" s="2296"/>
      <c r="K247" s="2296"/>
      <c r="L247" s="2297"/>
    </row>
    <row r="248" spans="2:12" ht="15.75" hidden="1" thickBot="1">
      <c r="B248" s="277" t="s">
        <v>31</v>
      </c>
      <c r="C248" s="2075" t="s">
        <v>411</v>
      </c>
      <c r="D248" s="2076"/>
      <c r="E248" s="2076"/>
      <c r="F248" s="2077"/>
      <c r="G248" s="507"/>
    </row>
    <row r="249" spans="2:12" ht="12.75" hidden="1" customHeight="1">
      <c r="B249" s="2086"/>
      <c r="C249" s="328">
        <v>2025</v>
      </c>
      <c r="D249" s="328">
        <v>2026</v>
      </c>
      <c r="E249" s="328">
        <v>2027</v>
      </c>
      <c r="F249" s="328">
        <v>2028</v>
      </c>
      <c r="G249" s="507"/>
    </row>
    <row r="250" spans="2:12" ht="9" hidden="1" customHeight="1">
      <c r="B250" s="2087"/>
      <c r="C250" s="299" t="s">
        <v>13</v>
      </c>
      <c r="D250" s="299" t="s">
        <v>14</v>
      </c>
      <c r="E250" s="299" t="s">
        <v>14</v>
      </c>
      <c r="F250" s="299" t="s">
        <v>14</v>
      </c>
      <c r="G250" s="507"/>
    </row>
    <row r="251" spans="2:12" ht="15.75" hidden="1" thickBot="1">
      <c r="B251" s="277" t="s">
        <v>33</v>
      </c>
      <c r="C251" s="300">
        <v>0</v>
      </c>
      <c r="D251" s="300">
        <v>0</v>
      </c>
      <c r="E251" s="300">
        <v>0</v>
      </c>
      <c r="F251" s="300">
        <v>0</v>
      </c>
      <c r="G251" s="507"/>
    </row>
    <row r="252" spans="2:12" ht="15.75" hidden="1" thickBot="1">
      <c r="B252" s="277" t="s">
        <v>35</v>
      </c>
      <c r="C252" s="300">
        <v>0</v>
      </c>
      <c r="D252" s="300">
        <v>0</v>
      </c>
      <c r="E252" s="300">
        <v>0</v>
      </c>
      <c r="F252" s="300">
        <v>0</v>
      </c>
      <c r="G252" s="507"/>
    </row>
    <row r="253" spans="2:12" ht="15.75" hidden="1" thickBot="1">
      <c r="B253" s="277" t="s">
        <v>36</v>
      </c>
      <c r="C253" s="300" t="e">
        <v>#DIV/0!</v>
      </c>
      <c r="D253" s="300">
        <v>0</v>
      </c>
      <c r="E253" s="303" t="e">
        <v>#VALUE!</v>
      </c>
      <c r="F253" s="300" t="e">
        <v>#DIV/0!</v>
      </c>
      <c r="G253" s="507"/>
    </row>
    <row r="254" spans="2:12" ht="15.75" hidden="1" thickBot="1">
      <c r="B254" s="277" t="s">
        <v>37</v>
      </c>
      <c r="C254" s="298" t="s">
        <v>110</v>
      </c>
      <c r="D254" s="303" t="e">
        <v>#DIV/0!</v>
      </c>
      <c r="E254" s="303" t="e">
        <v>#DIV/0!</v>
      </c>
      <c r="F254" s="303" t="e">
        <v>#DIV/0!</v>
      </c>
      <c r="G254" s="507"/>
      <c r="H254" s="90"/>
      <c r="I254" s="90"/>
      <c r="J254" s="90"/>
      <c r="K254" s="90"/>
      <c r="L254" s="90"/>
    </row>
    <row r="255" spans="2:12" ht="15.75" hidden="1" thickBot="1">
      <c r="B255" s="277" t="s">
        <v>38</v>
      </c>
      <c r="C255" s="298" t="s">
        <v>110</v>
      </c>
      <c r="D255" s="303" t="e">
        <v>#DIV/0!</v>
      </c>
      <c r="E255" s="303" t="e">
        <v>#DIV/0!</v>
      </c>
      <c r="F255" s="303" t="e">
        <v>#DIV/0!</v>
      </c>
      <c r="G255" s="507"/>
    </row>
    <row r="256" spans="2:12" ht="6" hidden="1" customHeight="1">
      <c r="B256" s="277" t="s">
        <v>39</v>
      </c>
      <c r="C256" s="298" t="s">
        <v>110</v>
      </c>
      <c r="D256" s="303" t="e">
        <v>#DIV/0!</v>
      </c>
      <c r="E256" s="303" t="e">
        <v>#VALUE!</v>
      </c>
      <c r="F256" s="303" t="e">
        <v>#DIV/0!</v>
      </c>
      <c r="G256" s="507"/>
    </row>
    <row r="257" spans="2:7" ht="15.75" hidden="1" thickBot="1">
      <c r="B257" s="2088" t="s">
        <v>309</v>
      </c>
      <c r="C257" s="2089"/>
      <c r="D257" s="2089"/>
      <c r="E257" s="2089"/>
      <c r="F257" s="2090"/>
      <c r="G257" s="507"/>
    </row>
    <row r="258" spans="2:7" ht="12.75" hidden="1" customHeight="1">
      <c r="B258" s="2086"/>
      <c r="C258" s="328">
        <v>2025</v>
      </c>
      <c r="D258" s="328">
        <v>2026</v>
      </c>
      <c r="E258" s="328">
        <v>2027</v>
      </c>
      <c r="F258" s="328">
        <v>2028</v>
      </c>
      <c r="G258" s="507"/>
    </row>
    <row r="259" spans="2:7" ht="9" hidden="1" customHeight="1">
      <c r="B259" s="2087"/>
      <c r="C259" s="299" t="s">
        <v>13</v>
      </c>
      <c r="D259" s="299" t="s">
        <v>14</v>
      </c>
      <c r="E259" s="299" t="s">
        <v>14</v>
      </c>
      <c r="F259" s="299" t="s">
        <v>14</v>
      </c>
      <c r="G259" s="507"/>
    </row>
    <row r="260" spans="2:7" ht="15.75" hidden="1" thickBot="1">
      <c r="B260" s="173" t="s">
        <v>59</v>
      </c>
      <c r="C260" s="304">
        <v>0</v>
      </c>
      <c r="D260" s="307">
        <v>0</v>
      </c>
      <c r="E260" s="307">
        <v>0</v>
      </c>
      <c r="F260" s="307">
        <v>0</v>
      </c>
      <c r="G260" s="507"/>
    </row>
    <row r="261" spans="2:7" ht="15.75" hidden="1" thickBot="1">
      <c r="B261" s="177" t="s">
        <v>42</v>
      </c>
      <c r="C261" s="305">
        <v>0</v>
      </c>
      <c r="D261" s="307">
        <v>0</v>
      </c>
      <c r="E261" s="314">
        <v>0</v>
      </c>
      <c r="F261" s="314">
        <v>0</v>
      </c>
      <c r="G261" s="507"/>
    </row>
    <row r="262" spans="2:7" ht="15.75" hidden="1" thickBot="1">
      <c r="B262" s="177" t="s">
        <v>60</v>
      </c>
      <c r="C262" s="304"/>
      <c r="D262" s="307"/>
      <c r="E262" s="307"/>
      <c r="F262" s="307"/>
      <c r="G262" s="507"/>
    </row>
    <row r="263" spans="2:7" ht="15.75" hidden="1" thickBot="1">
      <c r="B263" s="177" t="s">
        <v>61</v>
      </c>
      <c r="C263" s="304"/>
      <c r="D263" s="307"/>
      <c r="E263" s="307"/>
      <c r="F263" s="307"/>
      <c r="G263" s="507"/>
    </row>
    <row r="264" spans="2:7" ht="15.75" hidden="1" thickBot="1">
      <c r="B264" s="177" t="s">
        <v>62</v>
      </c>
      <c r="C264" s="304"/>
      <c r="D264" s="307"/>
      <c r="E264" s="307"/>
      <c r="F264" s="307"/>
      <c r="G264" s="507"/>
    </row>
    <row r="265" spans="2:7" ht="15.75" hidden="1" thickBot="1">
      <c r="B265" s="173" t="s">
        <v>63</v>
      </c>
      <c r="C265" s="305">
        <v>0</v>
      </c>
      <c r="D265" s="314">
        <v>0</v>
      </c>
      <c r="E265" s="314">
        <v>0</v>
      </c>
      <c r="F265" s="314">
        <v>0</v>
      </c>
      <c r="G265" s="507"/>
    </row>
    <row r="266" spans="2:7" ht="15.75" hidden="1" thickBot="1">
      <c r="B266" s="177" t="s">
        <v>42</v>
      </c>
      <c r="C266" s="305"/>
      <c r="D266" s="307"/>
      <c r="E266" s="314"/>
      <c r="F266" s="314"/>
      <c r="G266" s="507"/>
    </row>
    <row r="267" spans="2:7" ht="15.75" hidden="1" thickBot="1">
      <c r="B267" s="177" t="s">
        <v>60</v>
      </c>
      <c r="C267" s="305"/>
      <c r="D267" s="307"/>
      <c r="E267" s="307"/>
      <c r="F267" s="307"/>
      <c r="G267" s="507"/>
    </row>
    <row r="268" spans="2:7" ht="15.75" hidden="1" thickBot="1">
      <c r="B268" s="177" t="s">
        <v>61</v>
      </c>
      <c r="C268" s="305"/>
      <c r="D268" s="307"/>
      <c r="E268" s="307"/>
      <c r="F268" s="307"/>
      <c r="G268" s="507"/>
    </row>
    <row r="269" spans="2:7" ht="15.75" hidden="1" thickBot="1">
      <c r="B269" s="177" t="s">
        <v>62</v>
      </c>
      <c r="C269" s="305"/>
      <c r="D269" s="307"/>
      <c r="E269" s="307"/>
      <c r="F269" s="307"/>
      <c r="G269" s="507"/>
    </row>
    <row r="270" spans="2:7" ht="15" hidden="1" customHeight="1">
      <c r="B270" s="207" t="s">
        <v>64</v>
      </c>
      <c r="C270" s="305">
        <v>0</v>
      </c>
      <c r="D270" s="314">
        <v>0</v>
      </c>
      <c r="E270" s="314">
        <v>0</v>
      </c>
      <c r="F270" s="314">
        <v>0</v>
      </c>
      <c r="G270" s="507"/>
    </row>
    <row r="271" spans="2:7" ht="22.5" hidden="1" customHeight="1">
      <c r="B271" s="340" t="s">
        <v>121</v>
      </c>
      <c r="C271" s="2298" t="s">
        <v>412</v>
      </c>
      <c r="D271" s="2299"/>
      <c r="E271" s="2299"/>
      <c r="F271" s="2300"/>
      <c r="G271" s="507"/>
    </row>
    <row r="272" spans="2:7" ht="39.75" hidden="1" customHeight="1">
      <c r="B272" s="295" t="s">
        <v>176</v>
      </c>
      <c r="C272" s="509" t="s">
        <v>412</v>
      </c>
      <c r="D272" s="337" t="s">
        <v>55</v>
      </c>
      <c r="E272" s="2128"/>
      <c r="F272" s="2130"/>
      <c r="G272" s="507"/>
    </row>
    <row r="273" spans="2:12" ht="34.5" hidden="1" customHeight="1">
      <c r="B273" s="277" t="s">
        <v>29</v>
      </c>
      <c r="C273" s="2083" t="s">
        <v>413</v>
      </c>
      <c r="D273" s="2084"/>
      <c r="E273" s="2084"/>
      <c r="F273" s="2085"/>
      <c r="G273" s="507"/>
    </row>
    <row r="274" spans="2:12" ht="15.75" hidden="1" thickBot="1">
      <c r="B274" s="277" t="s">
        <v>31</v>
      </c>
      <c r="C274" s="2075" t="s">
        <v>414</v>
      </c>
      <c r="D274" s="2076"/>
      <c r="E274" s="2076"/>
      <c r="F274" s="2077"/>
      <c r="G274" s="507"/>
    </row>
    <row r="275" spans="2:12" ht="12.75" hidden="1" customHeight="1">
      <c r="B275" s="2086"/>
      <c r="C275" s="328">
        <v>2025</v>
      </c>
      <c r="D275" s="328">
        <v>2026</v>
      </c>
      <c r="E275" s="328">
        <v>2027</v>
      </c>
      <c r="F275" s="328">
        <v>2028</v>
      </c>
      <c r="G275" s="507"/>
    </row>
    <row r="276" spans="2:12" ht="9" hidden="1" customHeight="1">
      <c r="B276" s="2087"/>
      <c r="C276" s="299" t="s">
        <v>13</v>
      </c>
      <c r="D276" s="299" t="s">
        <v>14</v>
      </c>
      <c r="E276" s="299" t="s">
        <v>14</v>
      </c>
      <c r="F276" s="299" t="s">
        <v>14</v>
      </c>
      <c r="G276" s="507"/>
    </row>
    <row r="277" spans="2:12" ht="15.75" hidden="1" thickBot="1">
      <c r="B277" s="277" t="s">
        <v>33</v>
      </c>
      <c r="C277" s="298">
        <v>0</v>
      </c>
      <c r="D277" s="298">
        <v>0</v>
      </c>
      <c r="E277" s="298">
        <v>0</v>
      </c>
      <c r="F277" s="298">
        <v>0</v>
      </c>
      <c r="G277" s="507"/>
    </row>
    <row r="278" spans="2:12" ht="15.75" hidden="1" thickBot="1">
      <c r="B278" s="277" t="s">
        <v>35</v>
      </c>
      <c r="C278" s="300">
        <v>0</v>
      </c>
      <c r="D278" s="300">
        <v>0</v>
      </c>
      <c r="E278" s="300">
        <v>0</v>
      </c>
      <c r="F278" s="300">
        <v>0</v>
      </c>
      <c r="G278" s="507"/>
    </row>
    <row r="279" spans="2:12" ht="15.75" hidden="1" thickBot="1">
      <c r="B279" s="277" t="s">
        <v>36</v>
      </c>
      <c r="C279" s="300" t="e">
        <v>#DIV/0!</v>
      </c>
      <c r="D279" s="300">
        <v>0</v>
      </c>
      <c r="E279" s="300" t="e">
        <v>#DIV/0!</v>
      </c>
      <c r="F279" s="300" t="e">
        <v>#DIV/0!</v>
      </c>
      <c r="G279" s="507"/>
    </row>
    <row r="280" spans="2:12" ht="15.75" hidden="1" thickBot="1">
      <c r="B280" s="277" t="s">
        <v>37</v>
      </c>
      <c r="C280" s="298" t="s">
        <v>110</v>
      </c>
      <c r="D280" s="303" t="e">
        <v>#DIV/0!</v>
      </c>
      <c r="E280" s="303" t="e">
        <v>#DIV/0!</v>
      </c>
      <c r="F280" s="303" t="e">
        <v>#DIV/0!</v>
      </c>
      <c r="G280" s="507"/>
      <c r="H280" s="90"/>
      <c r="I280" s="90"/>
      <c r="J280" s="90"/>
      <c r="K280" s="90"/>
      <c r="L280" s="90"/>
    </row>
    <row r="281" spans="2:12" ht="15.75" hidden="1" thickBot="1">
      <c r="B281" s="277" t="s">
        <v>38</v>
      </c>
      <c r="C281" s="298" t="s">
        <v>110</v>
      </c>
      <c r="D281" s="303" t="e">
        <v>#DIV/0!</v>
      </c>
      <c r="E281" s="303" t="e">
        <v>#DIV/0!</v>
      </c>
      <c r="F281" s="303" t="e">
        <v>#DIV/0!</v>
      </c>
      <c r="G281" s="507"/>
    </row>
    <row r="282" spans="2:12" ht="15.75" hidden="1" thickBot="1">
      <c r="B282" s="277" t="s">
        <v>39</v>
      </c>
      <c r="C282" s="298" t="s">
        <v>110</v>
      </c>
      <c r="D282" s="303" t="e">
        <v>#DIV/0!</v>
      </c>
      <c r="E282" s="303" t="e">
        <v>#DIV/0!</v>
      </c>
      <c r="F282" s="303" t="e">
        <v>#DIV/0!</v>
      </c>
      <c r="G282" s="507"/>
    </row>
    <row r="283" spans="2:12" ht="3.75" hidden="1" customHeight="1">
      <c r="B283" s="2088" t="s">
        <v>313</v>
      </c>
      <c r="C283" s="2089"/>
      <c r="D283" s="2089"/>
      <c r="E283" s="2089"/>
      <c r="F283" s="2090"/>
      <c r="G283" s="507"/>
    </row>
    <row r="284" spans="2:12" ht="12.75" hidden="1" customHeight="1">
      <c r="B284" s="2086"/>
      <c r="C284" s="328">
        <v>2025</v>
      </c>
      <c r="D284" s="328">
        <v>2026</v>
      </c>
      <c r="E284" s="328">
        <v>2027</v>
      </c>
      <c r="F284" s="328">
        <v>2028</v>
      </c>
      <c r="G284" s="507"/>
    </row>
    <row r="285" spans="2:12" ht="9" hidden="1" customHeight="1">
      <c r="B285" s="2087"/>
      <c r="C285" s="299" t="s">
        <v>13</v>
      </c>
      <c r="D285" s="299" t="s">
        <v>14</v>
      </c>
      <c r="E285" s="299" t="s">
        <v>14</v>
      </c>
      <c r="F285" s="299" t="s">
        <v>14</v>
      </c>
      <c r="G285" s="507"/>
    </row>
    <row r="286" spans="2:12" ht="15.75" hidden="1" thickBot="1">
      <c r="B286" s="173" t="s">
        <v>59</v>
      </c>
      <c r="C286" s="304">
        <v>0</v>
      </c>
      <c r="D286" s="304">
        <v>0</v>
      </c>
      <c r="E286" s="304">
        <v>0</v>
      </c>
      <c r="F286" s="304">
        <v>0</v>
      </c>
      <c r="G286" s="507"/>
    </row>
    <row r="287" spans="2:12" ht="15.75" hidden="1" thickBot="1">
      <c r="B287" s="177" t="s">
        <v>42</v>
      </c>
      <c r="C287" s="304"/>
      <c r="D287" s="304"/>
      <c r="E287" s="304"/>
      <c r="F287" s="304"/>
      <c r="G287" s="507"/>
    </row>
    <row r="288" spans="2:12" ht="15.75" hidden="1" thickBot="1">
      <c r="B288" s="177" t="s">
        <v>60</v>
      </c>
      <c r="C288" s="304"/>
      <c r="D288" s="304"/>
      <c r="E288" s="304"/>
      <c r="F288" s="304"/>
      <c r="G288" s="507"/>
    </row>
    <row r="289" spans="2:8" ht="15.75" hidden="1" thickBot="1">
      <c r="B289" s="177" t="s">
        <v>61</v>
      </c>
      <c r="C289" s="304"/>
      <c r="D289" s="304"/>
      <c r="E289" s="304"/>
      <c r="F289" s="304"/>
      <c r="G289" s="507"/>
    </row>
    <row r="290" spans="2:8" ht="2.25" hidden="1" customHeight="1">
      <c r="B290" s="177" t="s">
        <v>62</v>
      </c>
      <c r="C290" s="304"/>
      <c r="D290" s="304"/>
      <c r="E290" s="304"/>
      <c r="F290" s="304"/>
      <c r="G290" s="507"/>
    </row>
    <row r="291" spans="2:8" ht="15.75" hidden="1" thickBot="1">
      <c r="B291" s="173" t="s">
        <v>63</v>
      </c>
      <c r="C291" s="305">
        <v>0</v>
      </c>
      <c r="D291" s="305">
        <v>0</v>
      </c>
      <c r="E291" s="305">
        <v>0</v>
      </c>
      <c r="F291" s="305">
        <v>0</v>
      </c>
      <c r="G291" s="507"/>
    </row>
    <row r="292" spans="2:8" ht="15.75" hidden="1" thickBot="1">
      <c r="B292" s="177" t="s">
        <v>42</v>
      </c>
      <c r="C292" s="305">
        <v>0</v>
      </c>
      <c r="D292" s="304">
        <v>0</v>
      </c>
      <c r="E292" s="304">
        <v>0</v>
      </c>
      <c r="F292" s="304">
        <v>0</v>
      </c>
      <c r="G292" s="507"/>
    </row>
    <row r="293" spans="2:8" ht="15.75" hidden="1" thickBot="1">
      <c r="B293" s="177" t="s">
        <v>60</v>
      </c>
      <c r="C293" s="305"/>
      <c r="D293" s="304"/>
      <c r="E293" s="304"/>
      <c r="F293" s="304"/>
      <c r="G293" s="507"/>
    </row>
    <row r="294" spans="2:8" ht="15.75" hidden="1" thickBot="1">
      <c r="B294" s="177" t="s">
        <v>61</v>
      </c>
      <c r="C294" s="305"/>
      <c r="D294" s="304"/>
      <c r="E294" s="304"/>
      <c r="F294" s="304"/>
      <c r="G294" s="507"/>
    </row>
    <row r="295" spans="2:8" ht="15.75" hidden="1" thickBot="1">
      <c r="B295" s="177" t="s">
        <v>62</v>
      </c>
      <c r="C295" s="305"/>
      <c r="D295" s="304"/>
      <c r="E295" s="304"/>
      <c r="F295" s="304"/>
      <c r="G295" s="507"/>
    </row>
    <row r="296" spans="2:8" ht="15.75" hidden="1" thickBot="1">
      <c r="B296" s="207" t="s">
        <v>314</v>
      </c>
      <c r="C296" s="305">
        <v>0</v>
      </c>
      <c r="D296" s="305">
        <v>0</v>
      </c>
      <c r="E296" s="305">
        <v>0</v>
      </c>
      <c r="F296" s="305">
        <v>0</v>
      </c>
      <c r="G296" s="507"/>
    </row>
    <row r="297" spans="2:8" ht="20.25" hidden="1" customHeight="1">
      <c r="B297" s="340" t="s">
        <v>121</v>
      </c>
      <c r="C297" s="2285" t="s">
        <v>415</v>
      </c>
      <c r="D297" s="2286"/>
      <c r="E297" s="2286"/>
      <c r="F297" s="2287"/>
      <c r="G297" s="507"/>
      <c r="H297" s="507"/>
    </row>
    <row r="298" spans="2:8" ht="16.5" hidden="1" customHeight="1">
      <c r="B298" s="295" t="s">
        <v>315</v>
      </c>
      <c r="C298" s="509" t="s">
        <v>415</v>
      </c>
      <c r="D298" s="337" t="s">
        <v>55</v>
      </c>
      <c r="E298" s="2128" t="s">
        <v>416</v>
      </c>
      <c r="F298" s="2130"/>
      <c r="G298" s="507"/>
    </row>
    <row r="299" spans="2:8" ht="28.5" hidden="1" customHeight="1">
      <c r="B299" s="277" t="s">
        <v>29</v>
      </c>
      <c r="C299" s="2083" t="s">
        <v>417</v>
      </c>
      <c r="D299" s="2084"/>
      <c r="E299" s="2084"/>
      <c r="F299" s="2085"/>
      <c r="G299" s="507"/>
    </row>
    <row r="300" spans="2:8" ht="15.75" hidden="1" thickBot="1">
      <c r="B300" s="277" t="s">
        <v>31</v>
      </c>
      <c r="C300" s="2075" t="s">
        <v>418</v>
      </c>
      <c r="D300" s="2076"/>
      <c r="E300" s="2076"/>
      <c r="F300" s="2077"/>
      <c r="G300" s="507"/>
    </row>
    <row r="301" spans="2:8" ht="12.75" hidden="1" customHeight="1">
      <c r="B301" s="2086"/>
      <c r="C301" s="328">
        <v>2025</v>
      </c>
      <c r="D301" s="328">
        <v>2026</v>
      </c>
      <c r="E301" s="328">
        <v>2027</v>
      </c>
      <c r="F301" s="328">
        <v>2028</v>
      </c>
      <c r="G301" s="507"/>
    </row>
    <row r="302" spans="2:8" ht="9" hidden="1" customHeight="1">
      <c r="B302" s="2087"/>
      <c r="C302" s="299" t="s">
        <v>13</v>
      </c>
      <c r="D302" s="299" t="s">
        <v>14</v>
      </c>
      <c r="E302" s="299" t="s">
        <v>14</v>
      </c>
      <c r="F302" s="299" t="s">
        <v>14</v>
      </c>
      <c r="G302" s="507"/>
    </row>
    <row r="303" spans="2:8" ht="15.75" hidden="1" thickBot="1">
      <c r="B303" s="277" t="s">
        <v>33</v>
      </c>
      <c r="C303" s="298">
        <v>0</v>
      </c>
      <c r="D303" s="298">
        <v>0</v>
      </c>
      <c r="E303" s="298">
        <v>0</v>
      </c>
      <c r="F303" s="298">
        <v>0</v>
      </c>
      <c r="G303" s="507"/>
    </row>
    <row r="304" spans="2:8" ht="15.75" hidden="1" thickBot="1">
      <c r="B304" s="277" t="s">
        <v>35</v>
      </c>
      <c r="C304" s="300">
        <v>0</v>
      </c>
      <c r="D304" s="300">
        <v>0</v>
      </c>
      <c r="E304" s="300">
        <v>0</v>
      </c>
      <c r="F304" s="300">
        <v>0</v>
      </c>
      <c r="G304" s="507"/>
    </row>
    <row r="305" spans="2:12" ht="15.75" hidden="1" thickBot="1">
      <c r="B305" s="277" t="s">
        <v>36</v>
      </c>
      <c r="C305" s="300" t="e">
        <v>#DIV/0!</v>
      </c>
      <c r="D305" s="300" t="e">
        <v>#DIV/0!</v>
      </c>
      <c r="E305" s="300" t="e">
        <v>#DIV/0!</v>
      </c>
      <c r="F305" s="300" t="e">
        <v>#DIV/0!</v>
      </c>
      <c r="G305" s="507"/>
    </row>
    <row r="306" spans="2:12" ht="15.75" hidden="1" thickBot="1">
      <c r="B306" s="277" t="s">
        <v>37</v>
      </c>
      <c r="C306" s="298" t="s">
        <v>110</v>
      </c>
      <c r="D306" s="303" t="e">
        <v>#DIV/0!</v>
      </c>
      <c r="E306" s="303" t="e">
        <v>#DIV/0!</v>
      </c>
      <c r="F306" s="303" t="e">
        <v>#DIV/0!</v>
      </c>
      <c r="G306" s="507"/>
      <c r="H306" s="90"/>
      <c r="I306" s="90"/>
      <c r="J306" s="90"/>
      <c r="K306" s="90"/>
      <c r="L306" s="90"/>
    </row>
    <row r="307" spans="2:12" ht="15.75" hidden="1" thickBot="1">
      <c r="B307" s="277" t="s">
        <v>38</v>
      </c>
      <c r="C307" s="298" t="s">
        <v>110</v>
      </c>
      <c r="D307" s="303" t="e">
        <v>#DIV/0!</v>
      </c>
      <c r="E307" s="303" t="e">
        <v>#DIV/0!</v>
      </c>
      <c r="F307" s="303" t="e">
        <v>#DIV/0!</v>
      </c>
      <c r="G307" s="507"/>
    </row>
    <row r="308" spans="2:12" ht="15.75" hidden="1" thickBot="1">
      <c r="B308" s="277" t="s">
        <v>39</v>
      </c>
      <c r="C308" s="298" t="s">
        <v>110</v>
      </c>
      <c r="D308" s="303" t="e">
        <v>#DIV/0!</v>
      </c>
      <c r="E308" s="303" t="e">
        <v>#DIV/0!</v>
      </c>
      <c r="F308" s="303" t="e">
        <v>#DIV/0!</v>
      </c>
      <c r="G308" s="507"/>
    </row>
    <row r="309" spans="2:12" ht="15.75" hidden="1" thickBot="1">
      <c r="B309" s="2088" t="s">
        <v>419</v>
      </c>
      <c r="C309" s="2089"/>
      <c r="D309" s="2089"/>
      <c r="E309" s="2089"/>
      <c r="F309" s="2090"/>
      <c r="G309" s="507"/>
    </row>
    <row r="310" spans="2:12" ht="2.25" hidden="1" customHeight="1">
      <c r="B310" s="2086"/>
      <c r="C310" s="328">
        <v>2025</v>
      </c>
      <c r="D310" s="328">
        <v>2025</v>
      </c>
      <c r="E310" s="328">
        <v>2027</v>
      </c>
      <c r="F310" s="328">
        <v>2028</v>
      </c>
      <c r="G310" s="507"/>
    </row>
    <row r="311" spans="2:12" ht="9" hidden="1" customHeight="1">
      <c r="B311" s="2087"/>
      <c r="C311" s="299" t="s">
        <v>13</v>
      </c>
      <c r="D311" s="299" t="s">
        <v>14</v>
      </c>
      <c r="E311" s="299" t="s">
        <v>14</v>
      </c>
      <c r="F311" s="299" t="s">
        <v>14</v>
      </c>
      <c r="G311" s="507"/>
    </row>
    <row r="312" spans="2:12" ht="15.75" hidden="1" thickBot="1">
      <c r="B312" s="173" t="s">
        <v>59</v>
      </c>
      <c r="C312" s="307">
        <v>0</v>
      </c>
      <c r="D312" s="304">
        <v>0</v>
      </c>
      <c r="E312" s="304">
        <v>0</v>
      </c>
      <c r="F312" s="304">
        <v>0</v>
      </c>
      <c r="G312" s="507"/>
    </row>
    <row r="313" spans="2:12" ht="15.75" hidden="1" thickBot="1">
      <c r="B313" s="177" t="s">
        <v>42</v>
      </c>
      <c r="C313" s="307">
        <v>0</v>
      </c>
      <c r="D313" s="304">
        <v>0</v>
      </c>
      <c r="E313" s="304">
        <v>0</v>
      </c>
      <c r="F313" s="304">
        <v>0</v>
      </c>
      <c r="G313" s="507"/>
    </row>
    <row r="314" spans="2:12" ht="15.75" hidden="1" thickBot="1">
      <c r="B314" s="177" t="s">
        <v>60</v>
      </c>
      <c r="C314" s="304"/>
      <c r="D314" s="304"/>
      <c r="E314" s="304"/>
      <c r="F314" s="304"/>
      <c r="G314" s="507"/>
    </row>
    <row r="315" spans="2:12" ht="15.75" hidden="1" thickBot="1">
      <c r="B315" s="177" t="s">
        <v>61</v>
      </c>
      <c r="C315" s="304"/>
      <c r="D315" s="304"/>
      <c r="E315" s="304"/>
      <c r="F315" s="304"/>
      <c r="G315" s="507"/>
    </row>
    <row r="316" spans="2:12" ht="15.75" hidden="1" thickBot="1">
      <c r="B316" s="177" t="s">
        <v>62</v>
      </c>
      <c r="C316" s="304"/>
      <c r="D316" s="304"/>
      <c r="E316" s="304"/>
      <c r="F316" s="304"/>
      <c r="G316" s="507"/>
    </row>
    <row r="317" spans="2:12" ht="15.75" hidden="1" thickBot="1">
      <c r="B317" s="173" t="s">
        <v>63</v>
      </c>
      <c r="C317" s="305">
        <v>0</v>
      </c>
      <c r="D317" s="305">
        <v>0</v>
      </c>
      <c r="E317" s="305">
        <v>0</v>
      </c>
      <c r="F317" s="305">
        <v>0</v>
      </c>
      <c r="G317" s="507"/>
    </row>
    <row r="318" spans="2:12" ht="15.75" hidden="1" thickBot="1">
      <c r="B318" s="177" t="s">
        <v>42</v>
      </c>
      <c r="C318" s="305"/>
      <c r="D318" s="304"/>
      <c r="E318" s="304"/>
      <c r="F318" s="304"/>
      <c r="G318" s="507"/>
    </row>
    <row r="319" spans="2:12" ht="15.75" hidden="1" thickBot="1">
      <c r="B319" s="177" t="s">
        <v>60</v>
      </c>
      <c r="C319" s="305"/>
      <c r="D319" s="304"/>
      <c r="E319" s="304"/>
      <c r="F319" s="304"/>
      <c r="G319" s="507"/>
    </row>
    <row r="320" spans="2:12" ht="15.75" hidden="1" thickBot="1">
      <c r="B320" s="177" t="s">
        <v>61</v>
      </c>
      <c r="C320" s="305"/>
      <c r="D320" s="304"/>
      <c r="E320" s="304"/>
      <c r="F320" s="304"/>
      <c r="G320" s="507"/>
    </row>
    <row r="321" spans="2:10" ht="15.75" hidden="1" thickBot="1">
      <c r="B321" s="177" t="s">
        <v>62</v>
      </c>
      <c r="C321" s="305"/>
      <c r="D321" s="304"/>
      <c r="E321" s="304"/>
      <c r="F321" s="304"/>
      <c r="G321" s="507"/>
    </row>
    <row r="322" spans="2:10" ht="15.75" hidden="1" thickBot="1">
      <c r="B322" s="189" t="s">
        <v>237</v>
      </c>
      <c r="C322" s="305">
        <v>0</v>
      </c>
      <c r="D322" s="305">
        <v>0</v>
      </c>
      <c r="E322" s="305">
        <v>0</v>
      </c>
      <c r="F322" s="305">
        <v>0</v>
      </c>
      <c r="G322" s="507"/>
    </row>
    <row r="323" spans="2:10" ht="12.75" hidden="1" customHeight="1">
      <c r="B323" s="2282"/>
      <c r="C323" s="328">
        <v>2022</v>
      </c>
      <c r="D323" s="328">
        <v>2023</v>
      </c>
      <c r="E323" s="328">
        <v>2027</v>
      </c>
      <c r="F323" s="328">
        <v>2027</v>
      </c>
      <c r="G323" s="507"/>
    </row>
    <row r="324" spans="2:10" ht="9" hidden="1" customHeight="1">
      <c r="B324" s="2283"/>
      <c r="C324" s="510" t="s">
        <v>13</v>
      </c>
      <c r="D324" s="510" t="s">
        <v>14</v>
      </c>
      <c r="E324" s="510" t="s">
        <v>14</v>
      </c>
      <c r="F324" s="510" t="s">
        <v>14</v>
      </c>
      <c r="G324" s="507"/>
    </row>
    <row r="325" spans="2:10" ht="15.75" hidden="1" thickBot="1">
      <c r="B325" s="511" t="s">
        <v>59</v>
      </c>
      <c r="C325" s="512">
        <v>0</v>
      </c>
      <c r="D325" s="512">
        <v>0</v>
      </c>
      <c r="E325" s="512">
        <v>0</v>
      </c>
      <c r="F325" s="512">
        <v>0</v>
      </c>
      <c r="G325" s="507"/>
    </row>
    <row r="326" spans="2:10" ht="15.75" hidden="1" thickBot="1">
      <c r="B326" s="513" t="s">
        <v>42</v>
      </c>
      <c r="C326" s="512"/>
      <c r="D326" s="512"/>
      <c r="E326" s="512"/>
      <c r="F326" s="512"/>
      <c r="G326" s="507"/>
    </row>
    <row r="327" spans="2:10" ht="15.75" hidden="1" thickBot="1">
      <c r="B327" s="513" t="s">
        <v>60</v>
      </c>
      <c r="C327" s="512"/>
      <c r="D327" s="512"/>
      <c r="E327" s="512"/>
      <c r="F327" s="512"/>
      <c r="G327" s="507"/>
    </row>
    <row r="328" spans="2:10" ht="15.75" hidden="1" thickBot="1">
      <c r="B328" s="513" t="s">
        <v>61</v>
      </c>
      <c r="C328" s="512"/>
      <c r="D328" s="512"/>
      <c r="E328" s="512"/>
      <c r="F328" s="512"/>
      <c r="G328" s="507"/>
    </row>
    <row r="329" spans="2:10" ht="15.75" hidden="1" thickBot="1">
      <c r="B329" s="513" t="s">
        <v>62</v>
      </c>
      <c r="C329" s="512"/>
      <c r="D329" s="512"/>
      <c r="E329" s="512"/>
      <c r="F329" s="512"/>
      <c r="G329" s="507"/>
    </row>
    <row r="330" spans="2:10" ht="15.75" hidden="1" thickBot="1">
      <c r="B330" s="511" t="s">
        <v>63</v>
      </c>
      <c r="C330" s="514">
        <v>2756</v>
      </c>
      <c r="D330" s="514">
        <v>0</v>
      </c>
      <c r="E330" s="514">
        <v>0</v>
      </c>
      <c r="F330" s="514">
        <v>0</v>
      </c>
      <c r="G330" s="507"/>
    </row>
    <row r="331" spans="2:10" ht="15.75" hidden="1" thickBot="1">
      <c r="B331" s="513" t="s">
        <v>42</v>
      </c>
      <c r="C331" s="514">
        <v>2756</v>
      </c>
      <c r="D331" s="514"/>
      <c r="E331" s="514"/>
      <c r="F331" s="514"/>
      <c r="G331" s="507"/>
    </row>
    <row r="332" spans="2:10" ht="15.75" hidden="1" thickBot="1">
      <c r="B332" s="513" t="s">
        <v>60</v>
      </c>
      <c r="C332" s="514"/>
      <c r="D332" s="514"/>
      <c r="E332" s="514"/>
      <c r="F332" s="514"/>
      <c r="G332" s="507"/>
    </row>
    <row r="333" spans="2:10" ht="15.75" hidden="1" thickBot="1">
      <c r="B333" s="513" t="s">
        <v>61</v>
      </c>
      <c r="C333" s="514"/>
      <c r="D333" s="514"/>
      <c r="E333" s="514"/>
      <c r="F333" s="514"/>
      <c r="G333" s="507"/>
    </row>
    <row r="334" spans="2:10" ht="15.75" hidden="1" thickBot="1">
      <c r="B334" s="513" t="s">
        <v>62</v>
      </c>
      <c r="C334" s="514"/>
      <c r="D334" s="514"/>
      <c r="E334" s="514"/>
      <c r="F334" s="514"/>
      <c r="G334" s="507"/>
    </row>
    <row r="335" spans="2:10" ht="15.75" hidden="1" thickBot="1">
      <c r="B335" s="515" t="s">
        <v>50</v>
      </c>
      <c r="C335" s="514">
        <v>2756</v>
      </c>
      <c r="D335" s="514">
        <v>0</v>
      </c>
      <c r="E335" s="514">
        <v>0</v>
      </c>
      <c r="F335" s="514">
        <v>0</v>
      </c>
      <c r="G335" s="507"/>
    </row>
    <row r="336" spans="2:10" ht="15.75" hidden="1" thickBot="1">
      <c r="B336" s="208"/>
      <c r="C336" s="317"/>
      <c r="D336" s="317"/>
      <c r="E336" s="317"/>
      <c r="F336" s="317"/>
      <c r="G336" s="507"/>
      <c r="J336" s="90"/>
    </row>
    <row r="337" spans="2:13" ht="38.25" customHeight="1" thickBot="1">
      <c r="B337" s="144" t="s">
        <v>76</v>
      </c>
      <c r="C337" s="320">
        <f>C241+C190+C165+C61</f>
        <v>88093000</v>
      </c>
      <c r="D337" s="320">
        <f t="shared" ref="D337:F337" si="15">D241+D190+D165+D61</f>
        <v>91173000</v>
      </c>
      <c r="E337" s="320">
        <f t="shared" si="15"/>
        <v>91343000</v>
      </c>
      <c r="F337" s="320">
        <f t="shared" si="15"/>
        <v>91738000</v>
      </c>
    </row>
    <row r="338" spans="2:13" ht="25.5" customHeight="1" thickBot="1">
      <c r="B338" s="144" t="s">
        <v>77</v>
      </c>
      <c r="C338" s="318">
        <f>C339+C342+C345+C351+C348+C354+C357+C365+C360</f>
        <v>88093000</v>
      </c>
      <c r="D338" s="318">
        <f t="shared" ref="D338:F338" si="16">D339+D342+D345+D351+D348+D354+D357+D365+D360</f>
        <v>91173000</v>
      </c>
      <c r="E338" s="318">
        <f t="shared" si="16"/>
        <v>91343000</v>
      </c>
      <c r="F338" s="318">
        <f t="shared" si="16"/>
        <v>91738000</v>
      </c>
      <c r="M338" s="90"/>
    </row>
    <row r="339" spans="2:13" ht="18" customHeight="1" thickBot="1">
      <c r="B339" s="173" t="s">
        <v>41</v>
      </c>
      <c r="C339" s="319">
        <f>C340</f>
        <v>59151000</v>
      </c>
      <c r="D339" s="319">
        <f t="shared" ref="D339:F339" si="17">D340</f>
        <v>61951000</v>
      </c>
      <c r="E339" s="319">
        <f t="shared" si="17"/>
        <v>62121000</v>
      </c>
      <c r="F339" s="319">
        <f t="shared" si="17"/>
        <v>62516000</v>
      </c>
    </row>
    <row r="340" spans="2:13" ht="15.75" thickBot="1">
      <c r="B340" s="177" t="s">
        <v>42</v>
      </c>
      <c r="C340" s="305">
        <f>C40</f>
        <v>59151000</v>
      </c>
      <c r="D340" s="305">
        <f t="shared" ref="D340:F340" si="18">D40</f>
        <v>61951000</v>
      </c>
      <c r="E340" s="305">
        <f t="shared" si="18"/>
        <v>62121000</v>
      </c>
      <c r="F340" s="305">
        <f t="shared" si="18"/>
        <v>62516000</v>
      </c>
    </row>
    <row r="341" spans="2:13" ht="15.75" thickBot="1">
      <c r="B341" s="177" t="s">
        <v>78</v>
      </c>
      <c r="C341" s="305">
        <v>0</v>
      </c>
      <c r="D341" s="314">
        <v>0</v>
      </c>
      <c r="E341" s="314">
        <v>0</v>
      </c>
      <c r="F341" s="314">
        <v>0</v>
      </c>
    </row>
    <row r="342" spans="2:13" ht="24.75" thickBot="1">
      <c r="B342" s="173" t="s">
        <v>79</v>
      </c>
      <c r="C342" s="319">
        <f>C343</f>
        <v>8808000</v>
      </c>
      <c r="D342" s="319">
        <f t="shared" ref="D342:F342" si="19">D343</f>
        <v>9288000</v>
      </c>
      <c r="E342" s="319">
        <f t="shared" si="19"/>
        <v>9288000</v>
      </c>
      <c r="F342" s="319">
        <f t="shared" si="19"/>
        <v>9288000</v>
      </c>
    </row>
    <row r="343" spans="2:13" ht="15.75" thickBot="1">
      <c r="B343" s="177" t="s">
        <v>42</v>
      </c>
      <c r="C343" s="304">
        <f>C43</f>
        <v>8808000</v>
      </c>
      <c r="D343" s="304">
        <f t="shared" ref="D343:F343" si="20">D43</f>
        <v>9288000</v>
      </c>
      <c r="E343" s="304">
        <f t="shared" si="20"/>
        <v>9288000</v>
      </c>
      <c r="F343" s="304">
        <f t="shared" si="20"/>
        <v>9288000</v>
      </c>
    </row>
    <row r="344" spans="2:13" ht="15.75" thickBot="1">
      <c r="B344" s="177" t="s">
        <v>78</v>
      </c>
      <c r="C344" s="305">
        <v>0</v>
      </c>
      <c r="D344" s="314">
        <v>0</v>
      </c>
      <c r="E344" s="314">
        <v>0</v>
      </c>
      <c r="F344" s="314">
        <v>0</v>
      </c>
    </row>
    <row r="345" spans="2:13" ht="15.75" thickBot="1">
      <c r="B345" s="173" t="s">
        <v>45</v>
      </c>
      <c r="C345" s="319">
        <f>C346</f>
        <v>12934000</v>
      </c>
      <c r="D345" s="319">
        <f t="shared" ref="D345:F345" si="21">D346</f>
        <v>12934000</v>
      </c>
      <c r="E345" s="319">
        <f t="shared" si="21"/>
        <v>12934000</v>
      </c>
      <c r="F345" s="319">
        <f t="shared" si="21"/>
        <v>12934000</v>
      </c>
    </row>
    <row r="346" spans="2:13" ht="15.75" thickBot="1">
      <c r="B346" s="177" t="s">
        <v>42</v>
      </c>
      <c r="C346" s="305">
        <f>C46</f>
        <v>12934000</v>
      </c>
      <c r="D346" s="305">
        <f t="shared" ref="D346:F346" si="22">D46</f>
        <v>12934000</v>
      </c>
      <c r="E346" s="305">
        <f t="shared" si="22"/>
        <v>12934000</v>
      </c>
      <c r="F346" s="305">
        <f t="shared" si="22"/>
        <v>12934000</v>
      </c>
    </row>
    <row r="347" spans="2:13" ht="15.75" thickBot="1">
      <c r="B347" s="177" t="s">
        <v>78</v>
      </c>
      <c r="C347" s="305">
        <v>0</v>
      </c>
      <c r="D347" s="314">
        <v>0</v>
      </c>
      <c r="E347" s="314">
        <v>0</v>
      </c>
      <c r="F347" s="314">
        <v>0</v>
      </c>
    </row>
    <row r="348" spans="2:13" ht="15.75" thickBot="1">
      <c r="B348" s="173" t="s">
        <v>46</v>
      </c>
      <c r="C348" s="319">
        <v>0</v>
      </c>
      <c r="D348" s="320">
        <v>0</v>
      </c>
      <c r="E348" s="320">
        <v>0</v>
      </c>
      <c r="F348" s="320">
        <v>0</v>
      </c>
    </row>
    <row r="349" spans="2:13" ht="15.75" thickBot="1">
      <c r="B349" s="177" t="s">
        <v>42</v>
      </c>
      <c r="C349" s="304">
        <v>0</v>
      </c>
      <c r="D349" s="307">
        <v>0</v>
      </c>
      <c r="E349" s="307">
        <v>0</v>
      </c>
      <c r="F349" s="307">
        <v>0</v>
      </c>
    </row>
    <row r="350" spans="2:13" ht="15.75" thickBot="1">
      <c r="B350" s="177" t="s">
        <v>78</v>
      </c>
      <c r="C350" s="305">
        <v>0</v>
      </c>
      <c r="D350" s="314">
        <v>0</v>
      </c>
      <c r="E350" s="314">
        <v>0</v>
      </c>
      <c r="F350" s="314">
        <v>0</v>
      </c>
    </row>
    <row r="351" spans="2:13" ht="15.75" thickBot="1">
      <c r="B351" s="173" t="s">
        <v>47</v>
      </c>
      <c r="C351" s="319">
        <v>0</v>
      </c>
      <c r="D351" s="320">
        <v>0</v>
      </c>
      <c r="E351" s="320">
        <v>0</v>
      </c>
      <c r="F351" s="320">
        <v>0</v>
      </c>
    </row>
    <row r="352" spans="2:13" ht="15.75" thickBot="1">
      <c r="B352" s="177" t="s">
        <v>42</v>
      </c>
      <c r="C352" s="304">
        <v>0</v>
      </c>
      <c r="D352" s="307">
        <v>0</v>
      </c>
      <c r="E352" s="307">
        <v>0</v>
      </c>
      <c r="F352" s="307">
        <v>0</v>
      </c>
    </row>
    <row r="353" spans="2:10" ht="15.75" thickBot="1">
      <c r="B353" s="177" t="s">
        <v>78</v>
      </c>
      <c r="C353" s="305">
        <v>0</v>
      </c>
      <c r="D353" s="314">
        <v>0</v>
      </c>
      <c r="E353" s="314">
        <v>0</v>
      </c>
      <c r="F353" s="314">
        <v>0</v>
      </c>
    </row>
    <row r="354" spans="2:10" ht="15.75" thickBot="1">
      <c r="B354" s="173" t="s">
        <v>48</v>
      </c>
      <c r="C354" s="319">
        <v>0</v>
      </c>
      <c r="D354" s="320">
        <v>0</v>
      </c>
      <c r="E354" s="320">
        <v>0</v>
      </c>
      <c r="F354" s="320">
        <v>0</v>
      </c>
    </row>
    <row r="355" spans="2:10" ht="15.75" thickBot="1">
      <c r="B355" s="177" t="s">
        <v>42</v>
      </c>
      <c r="C355" s="304">
        <v>0</v>
      </c>
      <c r="D355" s="307">
        <v>0</v>
      </c>
      <c r="E355" s="307">
        <v>0</v>
      </c>
      <c r="F355" s="307">
        <v>0</v>
      </c>
    </row>
    <row r="356" spans="2:10" ht="15.75" thickBot="1">
      <c r="B356" s="177" t="s">
        <v>78</v>
      </c>
      <c r="C356" s="305">
        <v>0</v>
      </c>
      <c r="D356" s="314">
        <v>0</v>
      </c>
      <c r="E356" s="314">
        <v>0</v>
      </c>
      <c r="F356" s="314">
        <v>0</v>
      </c>
    </row>
    <row r="357" spans="2:10" ht="24.75" thickBot="1">
      <c r="B357" s="173" t="s">
        <v>49</v>
      </c>
      <c r="C357" s="319">
        <f>C358</f>
        <v>200000</v>
      </c>
      <c r="D357" s="319">
        <f t="shared" ref="D357:F357" si="23">D358</f>
        <v>0</v>
      </c>
      <c r="E357" s="319">
        <f t="shared" si="23"/>
        <v>0</v>
      </c>
      <c r="F357" s="319">
        <f t="shared" si="23"/>
        <v>0</v>
      </c>
      <c r="J357" s="90"/>
    </row>
    <row r="358" spans="2:10" ht="15.75" thickBot="1">
      <c r="B358" s="177" t="s">
        <v>42</v>
      </c>
      <c r="C358" s="304">
        <f>C58</f>
        <v>200000</v>
      </c>
      <c r="D358" s="304">
        <f t="shared" ref="D358:F358" si="24">D58</f>
        <v>0</v>
      </c>
      <c r="E358" s="304">
        <f t="shared" si="24"/>
        <v>0</v>
      </c>
      <c r="F358" s="304">
        <f t="shared" si="24"/>
        <v>0</v>
      </c>
    </row>
    <row r="359" spans="2:10" ht="15.75" thickBot="1">
      <c r="B359" s="177" t="s">
        <v>78</v>
      </c>
      <c r="C359" s="305">
        <v>0</v>
      </c>
      <c r="D359" s="314">
        <v>0</v>
      </c>
      <c r="E359" s="314">
        <v>0</v>
      </c>
      <c r="F359" s="314">
        <v>0</v>
      </c>
    </row>
    <row r="360" spans="2:10" ht="15.75" thickBot="1">
      <c r="B360" s="173" t="s">
        <v>80</v>
      </c>
      <c r="C360" s="319">
        <v>0</v>
      </c>
      <c r="D360" s="320">
        <v>0</v>
      </c>
      <c r="E360" s="320">
        <v>0</v>
      </c>
      <c r="F360" s="320">
        <v>0</v>
      </c>
    </row>
    <row r="361" spans="2:10" ht="15.75" thickBot="1">
      <c r="B361" s="177" t="s">
        <v>42</v>
      </c>
      <c r="C361" s="304">
        <v>0</v>
      </c>
      <c r="D361" s="307">
        <v>0</v>
      </c>
      <c r="E361" s="307">
        <v>0</v>
      </c>
      <c r="F361" s="307">
        <v>0</v>
      </c>
    </row>
    <row r="362" spans="2:10" ht="15.75" thickBot="1">
      <c r="B362" s="177" t="s">
        <v>81</v>
      </c>
      <c r="C362" s="304">
        <v>0</v>
      </c>
      <c r="D362" s="307">
        <v>0</v>
      </c>
      <c r="E362" s="307">
        <v>0</v>
      </c>
      <c r="F362" s="307">
        <v>0</v>
      </c>
    </row>
    <row r="363" spans="2:10" ht="15.75" thickBot="1">
      <c r="B363" s="177" t="s">
        <v>61</v>
      </c>
      <c r="C363" s="304">
        <v>0</v>
      </c>
      <c r="D363" s="307">
        <v>0</v>
      </c>
      <c r="E363" s="307">
        <v>0</v>
      </c>
      <c r="F363" s="307">
        <v>0</v>
      </c>
    </row>
    <row r="364" spans="2:10" ht="15.75" thickBot="1">
      <c r="B364" s="177" t="s">
        <v>62</v>
      </c>
      <c r="C364" s="304">
        <v>0</v>
      </c>
      <c r="D364" s="307">
        <v>0</v>
      </c>
      <c r="E364" s="307">
        <v>0</v>
      </c>
      <c r="F364" s="307">
        <v>0</v>
      </c>
    </row>
    <row r="365" spans="2:10" ht="15.75" thickBot="1">
      <c r="B365" s="173" t="s">
        <v>82</v>
      </c>
      <c r="C365" s="319">
        <f>C366</f>
        <v>7000000</v>
      </c>
      <c r="D365" s="319">
        <f t="shared" ref="D365:F365" si="25">D366</f>
        <v>7000000</v>
      </c>
      <c r="E365" s="319">
        <f t="shared" si="25"/>
        <v>7000000</v>
      </c>
      <c r="F365" s="319">
        <f t="shared" si="25"/>
        <v>7000000</v>
      </c>
    </row>
    <row r="366" spans="2:10" ht="15.75" thickBot="1">
      <c r="B366" s="177" t="s">
        <v>42</v>
      </c>
      <c r="C366" s="304">
        <f>C160+C236</f>
        <v>7000000</v>
      </c>
      <c r="D366" s="304">
        <f t="shared" ref="D366:F366" si="26">D160+D236</f>
        <v>7000000</v>
      </c>
      <c r="E366" s="304">
        <f t="shared" si="26"/>
        <v>7000000</v>
      </c>
      <c r="F366" s="304">
        <f t="shared" si="26"/>
        <v>7000000</v>
      </c>
    </row>
    <row r="367" spans="2:10" ht="15.75" thickBot="1">
      <c r="B367" s="177" t="s">
        <v>81</v>
      </c>
      <c r="C367" s="304">
        <v>0</v>
      </c>
      <c r="D367" s="307">
        <v>0</v>
      </c>
      <c r="E367" s="307">
        <v>0</v>
      </c>
      <c r="F367" s="307">
        <v>0</v>
      </c>
    </row>
    <row r="368" spans="2:10" ht="15.75" thickBot="1">
      <c r="B368" s="177" t="s">
        <v>61</v>
      </c>
      <c r="C368" s="304">
        <v>0</v>
      </c>
      <c r="D368" s="307">
        <v>0</v>
      </c>
      <c r="E368" s="307">
        <v>0</v>
      </c>
      <c r="F368" s="307">
        <v>0</v>
      </c>
    </row>
    <row r="369" spans="1:11" ht="15.75" thickBot="1">
      <c r="B369" s="177" t="s">
        <v>62</v>
      </c>
      <c r="C369" s="304">
        <v>0</v>
      </c>
      <c r="D369" s="307">
        <v>0</v>
      </c>
      <c r="E369" s="307">
        <v>0</v>
      </c>
      <c r="F369" s="307">
        <v>0</v>
      </c>
    </row>
    <row r="370" spans="1:11" ht="15.75" thickBot="1">
      <c r="B370" s="192" t="s">
        <v>83</v>
      </c>
      <c r="C370" s="312">
        <v>0</v>
      </c>
      <c r="D370" s="312">
        <v>0</v>
      </c>
      <c r="E370" s="312">
        <v>0</v>
      </c>
      <c r="F370" s="312">
        <v>0</v>
      </c>
    </row>
    <row r="371" spans="1:11" ht="15.75" thickBot="1">
      <c r="B371" s="211"/>
      <c r="C371" s="321"/>
      <c r="D371" s="321"/>
      <c r="E371" s="321"/>
      <c r="F371" s="321"/>
    </row>
    <row r="372" spans="1:11" ht="24" customHeight="1">
      <c r="A372" s="1978" t="s">
        <v>338</v>
      </c>
      <c r="B372" s="213" t="s">
        <v>84</v>
      </c>
      <c r="C372" s="214"/>
      <c r="D372" s="130"/>
      <c r="E372" s="2284" t="s">
        <v>87</v>
      </c>
      <c r="F372" s="213" t="s">
        <v>84</v>
      </c>
      <c r="G372" s="214"/>
      <c r="K372" s="214"/>
    </row>
    <row r="373" spans="1:11">
      <c r="A373" s="1979"/>
      <c r="B373" s="215" t="s">
        <v>85</v>
      </c>
      <c r="C373" s="216"/>
      <c r="D373" s="130"/>
      <c r="E373" s="2284"/>
      <c r="F373" s="215" t="s">
        <v>85</v>
      </c>
      <c r="G373" s="216"/>
      <c r="K373" s="216"/>
    </row>
    <row r="374" spans="1:11" ht="19.5" customHeight="1" thickBot="1">
      <c r="A374" s="1980"/>
      <c r="B374" s="217" t="s">
        <v>86</v>
      </c>
      <c r="C374" s="218"/>
      <c r="D374" s="130"/>
      <c r="E374" s="2284"/>
      <c r="F374" s="217" t="s">
        <v>86</v>
      </c>
      <c r="G374" s="218"/>
      <c r="K374" s="218"/>
    </row>
    <row r="375" spans="1:11" ht="19.5" customHeight="1" thickBot="1">
      <c r="A375" s="129"/>
      <c r="B375" s="130"/>
      <c r="C375" s="130"/>
      <c r="D375" s="130"/>
      <c r="E375" s="129"/>
      <c r="F375" s="130"/>
      <c r="G375" s="130"/>
      <c r="I375" s="129"/>
      <c r="J375" s="130"/>
      <c r="K375" s="130"/>
    </row>
    <row r="376" spans="1:11" ht="19.5" customHeight="1">
      <c r="A376" s="129"/>
      <c r="B376" s="130"/>
      <c r="C376" s="1978" t="s">
        <v>88</v>
      </c>
      <c r="D376" s="213" t="s">
        <v>84</v>
      </c>
      <c r="E376" s="516"/>
      <c r="F376" s="517"/>
      <c r="G376" s="130"/>
      <c r="I376" s="129"/>
      <c r="J376" s="130"/>
      <c r="K376" s="130"/>
    </row>
    <row r="377" spans="1:11" ht="19.5" customHeight="1">
      <c r="A377" s="129"/>
      <c r="B377" s="130"/>
      <c r="C377" s="1979"/>
      <c r="D377" s="215" t="s">
        <v>85</v>
      </c>
      <c r="E377" s="518"/>
      <c r="F377" s="519"/>
      <c r="G377" s="130"/>
      <c r="I377" s="129"/>
      <c r="J377" s="130"/>
      <c r="K377" s="130"/>
    </row>
    <row r="378" spans="1:11" ht="15.75" thickBot="1">
      <c r="A378" s="130"/>
      <c r="B378" s="130"/>
      <c r="C378" s="1980"/>
      <c r="D378" s="217" t="s">
        <v>86</v>
      </c>
      <c r="E378" s="395"/>
      <c r="F378" s="396"/>
    </row>
    <row r="379" spans="1:11" ht="15.75" thickBot="1">
      <c r="A379" s="130"/>
      <c r="B379" s="130"/>
      <c r="C379" s="520"/>
      <c r="D379" s="395"/>
      <c r="E379" s="395"/>
      <c r="F379" s="396"/>
    </row>
    <row r="380" spans="1:11" ht="47.25" customHeight="1" thickBot="1">
      <c r="B380" s="2026" t="s">
        <v>89</v>
      </c>
      <c r="C380" s="2146"/>
      <c r="D380" s="2146"/>
      <c r="E380" s="2146"/>
      <c r="F380" s="2147"/>
    </row>
    <row r="381" spans="1:11">
      <c r="B381" s="2289" t="s">
        <v>307</v>
      </c>
      <c r="C381" s="2290"/>
      <c r="D381" s="2290"/>
      <c r="E381" s="2290"/>
      <c r="F381" s="2291"/>
    </row>
    <row r="382" spans="1:11">
      <c r="B382" s="2292"/>
      <c r="C382" s="2293"/>
      <c r="D382" s="2293"/>
      <c r="E382" s="2293"/>
      <c r="F382" s="2294"/>
    </row>
    <row r="383" spans="1:11" ht="15.75" thickBot="1">
      <c r="B383" s="2295"/>
      <c r="C383" s="2296"/>
      <c r="D383" s="2296"/>
      <c r="E383" s="2296"/>
      <c r="F383" s="2297"/>
    </row>
  </sheetData>
  <mergeCells count="89">
    <mergeCell ref="B20:F20"/>
    <mergeCell ref="A2:G2"/>
    <mergeCell ref="B3:F3"/>
    <mergeCell ref="C5:F5"/>
    <mergeCell ref="C6:F6"/>
    <mergeCell ref="C7:F7"/>
    <mergeCell ref="B8:F8"/>
    <mergeCell ref="B9:F11"/>
    <mergeCell ref="C12:F12"/>
    <mergeCell ref="B13:B14"/>
    <mergeCell ref="C18:F18"/>
    <mergeCell ref="B19:F19"/>
    <mergeCell ref="B74:F74"/>
    <mergeCell ref="B25:F25"/>
    <mergeCell ref="C26:F26"/>
    <mergeCell ref="C27:F27"/>
    <mergeCell ref="C28:F28"/>
    <mergeCell ref="B29:B30"/>
    <mergeCell ref="B37:F37"/>
    <mergeCell ref="B38:B39"/>
    <mergeCell ref="C63:F63"/>
    <mergeCell ref="C64:F64"/>
    <mergeCell ref="C65:F65"/>
    <mergeCell ref="B66:B67"/>
    <mergeCell ref="B381:F383"/>
    <mergeCell ref="C141:F141"/>
    <mergeCell ref="C142:F142"/>
    <mergeCell ref="B75:B76"/>
    <mergeCell ref="C100:F100"/>
    <mergeCell ref="C101:F101"/>
    <mergeCell ref="C102:F102"/>
    <mergeCell ref="B103:B104"/>
    <mergeCell ref="B111:F111"/>
    <mergeCell ref="B220:B221"/>
    <mergeCell ref="B228:F228"/>
    <mergeCell ref="B229:B230"/>
    <mergeCell ref="C167:F167"/>
    <mergeCell ref="B112:B113"/>
    <mergeCell ref="B137:F137"/>
    <mergeCell ref="B138:F138"/>
    <mergeCell ref="C139:F139"/>
    <mergeCell ref="E140:F140"/>
    <mergeCell ref="C143:F143"/>
    <mergeCell ref="B144:B145"/>
    <mergeCell ref="B152:F152"/>
    <mergeCell ref="B153:B154"/>
    <mergeCell ref="E166:F166"/>
    <mergeCell ref="C219:F219"/>
    <mergeCell ref="C168:F168"/>
    <mergeCell ref="B169:B170"/>
    <mergeCell ref="B177:F177"/>
    <mergeCell ref="B178:B179"/>
    <mergeCell ref="C192:F192"/>
    <mergeCell ref="C193:F193"/>
    <mergeCell ref="B194:B195"/>
    <mergeCell ref="B202:F202"/>
    <mergeCell ref="B203:B204"/>
    <mergeCell ref="C216:F216"/>
    <mergeCell ref="C218:F218"/>
    <mergeCell ref="B242:F242"/>
    <mergeCell ref="B243:F243"/>
    <mergeCell ref="C274:F274"/>
    <mergeCell ref="E245:F245"/>
    <mergeCell ref="H245:L247"/>
    <mergeCell ref="C246:F246"/>
    <mergeCell ref="C247:F247"/>
    <mergeCell ref="C248:F248"/>
    <mergeCell ref="B257:F257"/>
    <mergeCell ref="B258:B259"/>
    <mergeCell ref="C271:F271"/>
    <mergeCell ref="E272:F272"/>
    <mergeCell ref="C273:F273"/>
    <mergeCell ref="B249:B250"/>
    <mergeCell ref="C244:F244"/>
    <mergeCell ref="A372:A374"/>
    <mergeCell ref="E372:E374"/>
    <mergeCell ref="B275:B276"/>
    <mergeCell ref="B283:F283"/>
    <mergeCell ref="B284:B285"/>
    <mergeCell ref="C297:F297"/>
    <mergeCell ref="E298:F298"/>
    <mergeCell ref="C299:F299"/>
    <mergeCell ref="C376:C378"/>
    <mergeCell ref="B380:F380"/>
    <mergeCell ref="C300:F300"/>
    <mergeCell ref="B301:B302"/>
    <mergeCell ref="B309:F309"/>
    <mergeCell ref="B310:B311"/>
    <mergeCell ref="B323:B324"/>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0875D-77FE-469A-8872-201903E181A7}">
  <dimension ref="A1:M207"/>
  <sheetViews>
    <sheetView topLeftCell="A184" workbookViewId="0">
      <selection activeCell="B205" sqref="B205:F207"/>
    </sheetView>
  </sheetViews>
  <sheetFormatPr defaultColWidth="8.85546875" defaultRowHeight="15"/>
  <cols>
    <col min="1" max="1" width="14.42578125" customWidth="1"/>
    <col min="2" max="2" width="28.42578125" customWidth="1"/>
    <col min="3" max="3" width="19.85546875" customWidth="1"/>
    <col min="4" max="4" width="18.85546875" customWidth="1"/>
    <col min="5" max="5" width="18.28515625" customWidth="1"/>
    <col min="6" max="6" width="25" customWidth="1"/>
    <col min="8" max="8" width="17" customWidth="1"/>
    <col min="9" max="9" width="15.42578125" customWidth="1"/>
    <col min="10" max="10" width="18.28515625" customWidth="1"/>
  </cols>
  <sheetData>
    <row r="1" spans="1:12" ht="15.75">
      <c r="A1" s="3"/>
      <c r="B1" s="3"/>
      <c r="C1" s="3"/>
      <c r="D1" s="3"/>
      <c r="E1" s="3"/>
      <c r="F1" s="3"/>
      <c r="G1" s="3"/>
      <c r="H1" s="3"/>
      <c r="I1" s="3"/>
      <c r="J1" s="3"/>
      <c r="K1" s="3"/>
      <c r="L1" s="3"/>
    </row>
    <row r="2" spans="1:12" ht="18" customHeight="1">
      <c r="A2" s="1881" t="s">
        <v>0</v>
      </c>
      <c r="B2" s="1881"/>
      <c r="C2" s="1881"/>
      <c r="D2" s="1881"/>
      <c r="E2" s="1881"/>
      <c r="F2" s="1881"/>
      <c r="G2" s="1881"/>
      <c r="H2" s="3"/>
      <c r="I2" s="3"/>
      <c r="J2" s="3"/>
      <c r="K2" s="3"/>
      <c r="L2" s="3"/>
    </row>
    <row r="3" spans="1:12" ht="18" customHeight="1">
      <c r="A3" s="2"/>
      <c r="B3" s="2350" t="s">
        <v>1</v>
      </c>
      <c r="C3" s="2350"/>
      <c r="D3" s="2350"/>
      <c r="E3" s="2350"/>
      <c r="F3" s="2350"/>
      <c r="G3" s="2"/>
      <c r="H3" s="3"/>
      <c r="I3" s="3"/>
      <c r="J3" s="3"/>
      <c r="K3" s="3"/>
      <c r="L3" s="3"/>
    </row>
    <row r="4" spans="1:12" ht="16.5" thickBot="1">
      <c r="A4" s="3"/>
      <c r="B4" s="3"/>
      <c r="C4" s="3"/>
      <c r="D4" s="3"/>
      <c r="E4" s="3"/>
      <c r="F4" s="3"/>
      <c r="G4" s="3"/>
      <c r="H4" s="3"/>
      <c r="I4" s="3"/>
      <c r="J4" s="3"/>
      <c r="K4" s="3"/>
      <c r="L4" s="3"/>
    </row>
    <row r="5" spans="1:12" ht="32.25" thickBot="1">
      <c r="A5" s="3"/>
      <c r="B5" s="4" t="s">
        <v>2</v>
      </c>
      <c r="C5" s="1883" t="s">
        <v>258</v>
      </c>
      <c r="D5" s="1883"/>
      <c r="E5" s="1883"/>
      <c r="F5" s="1883"/>
      <c r="G5" s="3"/>
      <c r="H5" s="3"/>
      <c r="I5" s="3"/>
      <c r="J5" s="3"/>
      <c r="K5" s="3"/>
      <c r="L5" s="3"/>
    </row>
    <row r="6" spans="1:12" ht="16.5" thickBot="1">
      <c r="A6" s="3"/>
      <c r="B6" s="4" t="s">
        <v>4</v>
      </c>
      <c r="C6" s="2351" t="s">
        <v>259</v>
      </c>
      <c r="D6" s="1885"/>
      <c r="E6" s="1885"/>
      <c r="F6" s="1886"/>
      <c r="G6" s="3"/>
      <c r="H6" s="3"/>
      <c r="I6" s="3"/>
      <c r="J6" s="3"/>
      <c r="K6" s="3"/>
      <c r="L6" s="3"/>
    </row>
    <row r="7" spans="1:12" ht="32.25" thickBot="1">
      <c r="A7" s="3"/>
      <c r="B7" s="4" t="s">
        <v>6</v>
      </c>
      <c r="C7" s="1887" t="s">
        <v>7</v>
      </c>
      <c r="D7" s="1888"/>
      <c r="E7" s="1888"/>
      <c r="F7" s="1889"/>
      <c r="G7" s="3"/>
      <c r="H7" s="3"/>
      <c r="I7" s="3"/>
      <c r="J7" s="3"/>
      <c r="K7" s="3"/>
      <c r="L7" s="3"/>
    </row>
    <row r="8" spans="1:12" ht="16.5" thickBot="1">
      <c r="A8" s="3"/>
      <c r="B8" s="2277" t="s">
        <v>8</v>
      </c>
      <c r="C8" s="2278"/>
      <c r="D8" s="2278"/>
      <c r="E8" s="2278"/>
      <c r="F8" s="2279"/>
      <c r="G8" s="3"/>
      <c r="H8" s="3"/>
      <c r="I8" s="3"/>
      <c r="J8" s="3"/>
      <c r="K8" s="3"/>
      <c r="L8" s="3"/>
    </row>
    <row r="9" spans="1:12" ht="16.5" thickBot="1">
      <c r="A9" s="3"/>
      <c r="B9" s="2261" t="s">
        <v>258</v>
      </c>
      <c r="C9" s="2345"/>
      <c r="D9" s="2345"/>
      <c r="E9" s="2345"/>
      <c r="F9" s="2346"/>
      <c r="G9" s="3"/>
      <c r="H9" s="3"/>
      <c r="I9" s="3"/>
      <c r="J9" s="3"/>
      <c r="K9" s="3"/>
      <c r="L9" s="3"/>
    </row>
    <row r="10" spans="1:12" ht="6.75" customHeight="1" thickBot="1">
      <c r="A10" s="3"/>
      <c r="B10" s="2261"/>
      <c r="C10" s="2345"/>
      <c r="D10" s="2345"/>
      <c r="E10" s="2345"/>
      <c r="F10" s="2346"/>
      <c r="G10" s="3"/>
      <c r="H10" s="3"/>
      <c r="I10" s="3"/>
      <c r="J10" s="3"/>
      <c r="K10" s="3"/>
      <c r="L10" s="3"/>
    </row>
    <row r="11" spans="1:12" ht="16.5" hidden="1" thickBot="1">
      <c r="A11" s="3"/>
      <c r="B11" s="2261"/>
      <c r="C11" s="2345"/>
      <c r="D11" s="2345"/>
      <c r="E11" s="2345"/>
      <c r="F11" s="2346"/>
      <c r="G11" s="3"/>
      <c r="H11" s="3"/>
      <c r="I11" s="3"/>
      <c r="J11" s="3"/>
      <c r="K11" s="3"/>
      <c r="L11" s="3"/>
    </row>
    <row r="12" spans="1:12" ht="103.5" customHeight="1" thickBot="1">
      <c r="A12" s="3"/>
      <c r="B12" s="5" t="s">
        <v>10</v>
      </c>
      <c r="C12" s="1911" t="s">
        <v>420</v>
      </c>
      <c r="D12" s="2266"/>
      <c r="E12" s="2266"/>
      <c r="F12" s="2267"/>
      <c r="G12" s="3"/>
      <c r="H12" s="3"/>
      <c r="I12" s="3"/>
      <c r="J12" s="3"/>
      <c r="K12" s="3"/>
      <c r="L12" s="3"/>
    </row>
    <row r="13" spans="1:12" ht="23.25" customHeight="1">
      <c r="A13" s="3"/>
      <c r="B13" s="1913" t="s">
        <v>12</v>
      </c>
      <c r="C13" s="6">
        <v>2025</v>
      </c>
      <c r="D13" s="6">
        <v>2026</v>
      </c>
      <c r="E13" s="6">
        <v>2027</v>
      </c>
      <c r="F13" s="6">
        <v>2028</v>
      </c>
      <c r="G13" s="3"/>
      <c r="H13" s="3"/>
      <c r="I13" s="3"/>
      <c r="J13" s="3"/>
      <c r="K13" s="3"/>
      <c r="L13" s="3"/>
    </row>
    <row r="14" spans="1:12" ht="16.5" thickBot="1">
      <c r="A14" s="3"/>
      <c r="B14" s="1914"/>
      <c r="C14" s="452" t="s">
        <v>13</v>
      </c>
      <c r="D14" s="452" t="s">
        <v>14</v>
      </c>
      <c r="E14" s="452" t="s">
        <v>14</v>
      </c>
      <c r="F14" s="452" t="s">
        <v>14</v>
      </c>
      <c r="G14" s="3"/>
      <c r="H14" s="3"/>
      <c r="I14" s="3"/>
      <c r="J14" s="3"/>
      <c r="K14" s="3"/>
      <c r="L14" s="3"/>
    </row>
    <row r="15" spans="1:12" ht="54" customHeight="1" thickBot="1">
      <c r="A15" s="3"/>
      <c r="B15" s="7" t="s">
        <v>421</v>
      </c>
      <c r="C15" s="454" t="s">
        <v>388</v>
      </c>
      <c r="D15" s="454" t="s">
        <v>18</v>
      </c>
      <c r="E15" s="454" t="s">
        <v>18</v>
      </c>
      <c r="F15" s="454" t="s">
        <v>18</v>
      </c>
      <c r="G15" s="3"/>
      <c r="H15" s="3"/>
      <c r="I15" s="3"/>
      <c r="J15" s="3"/>
      <c r="K15" s="3"/>
      <c r="L15" s="3"/>
    </row>
    <row r="16" spans="1:12" ht="16.5" thickBot="1">
      <c r="A16" s="3"/>
      <c r="B16" s="7" t="s">
        <v>422</v>
      </c>
      <c r="C16" s="454" t="s">
        <v>388</v>
      </c>
      <c r="D16" s="454" t="s">
        <v>18</v>
      </c>
      <c r="E16" s="454" t="s">
        <v>18</v>
      </c>
      <c r="F16" s="454" t="s">
        <v>18</v>
      </c>
      <c r="G16" s="3"/>
      <c r="H16" s="3"/>
      <c r="I16" s="3"/>
      <c r="J16" s="3"/>
      <c r="K16" s="3"/>
      <c r="L16" s="3"/>
    </row>
    <row r="17" spans="1:12" ht="32.25" thickBot="1">
      <c r="A17" s="3"/>
      <c r="B17" s="7" t="s">
        <v>423</v>
      </c>
      <c r="C17" s="454" t="s">
        <v>388</v>
      </c>
      <c r="D17" s="454" t="s">
        <v>18</v>
      </c>
      <c r="E17" s="454" t="s">
        <v>18</v>
      </c>
      <c r="F17" s="454" t="s">
        <v>18</v>
      </c>
      <c r="G17" s="3"/>
      <c r="H17" s="3"/>
      <c r="I17" s="3"/>
      <c r="J17" s="3"/>
      <c r="K17" s="3"/>
      <c r="L17" s="3"/>
    </row>
    <row r="18" spans="1:12" ht="32.25" customHeight="1" thickBot="1">
      <c r="A18" s="3"/>
      <c r="B18" s="11" t="s">
        <v>24</v>
      </c>
      <c r="C18" s="1910" t="s">
        <v>424</v>
      </c>
      <c r="D18" s="1911"/>
      <c r="E18" s="1911"/>
      <c r="F18" s="1912"/>
      <c r="G18" s="3"/>
      <c r="H18" s="3"/>
      <c r="I18" s="3"/>
      <c r="J18" s="3"/>
      <c r="K18" s="3"/>
      <c r="L18" s="3"/>
    </row>
    <row r="19" spans="1:12" ht="23.25" customHeight="1" thickBot="1">
      <c r="A19" s="3"/>
      <c r="B19" s="1887" t="s">
        <v>100</v>
      </c>
      <c r="C19" s="1888"/>
      <c r="D19" s="1888"/>
      <c r="E19" s="1888"/>
      <c r="F19" s="1889"/>
      <c r="G19" s="3"/>
      <c r="H19" s="3"/>
      <c r="I19" s="12"/>
      <c r="J19" s="3"/>
      <c r="K19" s="12"/>
      <c r="L19" s="3"/>
    </row>
    <row r="20" spans="1:12" ht="27" customHeight="1" thickBot="1">
      <c r="A20" s="3"/>
      <c r="B20" s="7" t="s">
        <v>425</v>
      </c>
      <c r="C20" s="1356" t="s">
        <v>388</v>
      </c>
      <c r="D20" s="1353" t="s">
        <v>18</v>
      </c>
      <c r="E20" s="1353" t="s">
        <v>18</v>
      </c>
      <c r="F20" s="1353" t="s">
        <v>18</v>
      </c>
      <c r="G20" s="3"/>
      <c r="H20" s="522"/>
      <c r="I20" s="3"/>
      <c r="J20" s="3"/>
      <c r="K20" s="3"/>
      <c r="L20" s="3"/>
    </row>
    <row r="21" spans="1:12" ht="30.75" customHeight="1" thickBot="1">
      <c r="A21" s="3"/>
      <c r="B21" s="7" t="s">
        <v>423</v>
      </c>
      <c r="C21" s="1356" t="s">
        <v>388</v>
      </c>
      <c r="D21" s="1353" t="s">
        <v>18</v>
      </c>
      <c r="E21" s="1353" t="s">
        <v>18</v>
      </c>
      <c r="F21" s="1353" t="s">
        <v>18</v>
      </c>
      <c r="G21" s="3"/>
      <c r="H21" s="3"/>
      <c r="I21" s="3"/>
      <c r="J21" s="3"/>
      <c r="K21" s="3"/>
      <c r="L21" s="3"/>
    </row>
    <row r="22" spans="1:12" ht="24" customHeight="1" thickBot="1">
      <c r="A22" s="3"/>
      <c r="B22" s="1903" t="s">
        <v>106</v>
      </c>
      <c r="C22" s="1904"/>
      <c r="D22" s="1904"/>
      <c r="E22" s="1904"/>
      <c r="F22" s="1905"/>
      <c r="G22" s="3"/>
      <c r="H22" s="3"/>
      <c r="I22" s="3"/>
      <c r="J22" s="3"/>
      <c r="K22" s="3"/>
      <c r="L22" s="3"/>
    </row>
    <row r="23" spans="1:12" ht="16.5" thickBot="1">
      <c r="A23" s="3"/>
      <c r="B23" s="1903" t="s">
        <v>26</v>
      </c>
      <c r="C23" s="1904"/>
      <c r="D23" s="1904"/>
      <c r="E23" s="1904"/>
      <c r="F23" s="1905"/>
      <c r="G23" s="3"/>
      <c r="H23" s="3"/>
      <c r="I23" s="3"/>
      <c r="J23" s="3"/>
      <c r="K23" s="3"/>
      <c r="L23" s="3"/>
    </row>
    <row r="24" spans="1:12" ht="18.75" customHeight="1" thickBot="1">
      <c r="A24" s="3"/>
      <c r="B24" s="13" t="s">
        <v>27</v>
      </c>
      <c r="C24" s="1901" t="s">
        <v>426</v>
      </c>
      <c r="D24" s="1897"/>
      <c r="E24" s="1897"/>
      <c r="F24" s="1898"/>
      <c r="G24" s="3"/>
      <c r="H24" s="3"/>
      <c r="I24" s="3"/>
      <c r="J24" s="3"/>
      <c r="K24" s="3"/>
      <c r="L24" s="3"/>
    </row>
    <row r="25" spans="1:12" ht="92.25" customHeight="1" thickBot="1">
      <c r="A25" s="3"/>
      <c r="B25" s="7" t="s">
        <v>29</v>
      </c>
      <c r="C25" s="2347" t="s">
        <v>427</v>
      </c>
      <c r="D25" s="2348"/>
      <c r="E25" s="2348"/>
      <c r="F25" s="2349"/>
      <c r="G25" s="3"/>
      <c r="H25" s="3"/>
      <c r="I25" s="3"/>
      <c r="J25" s="3"/>
      <c r="K25" s="3"/>
      <c r="L25" s="3"/>
    </row>
    <row r="26" spans="1:12" ht="16.5" thickBot="1">
      <c r="A26" s="3"/>
      <c r="B26" s="7" t="s">
        <v>31</v>
      </c>
      <c r="C26" s="1907" t="s">
        <v>428</v>
      </c>
      <c r="D26" s="1908"/>
      <c r="E26" s="1908"/>
      <c r="F26" s="1909"/>
      <c r="G26" s="3"/>
      <c r="H26" s="3"/>
      <c r="I26" s="3"/>
      <c r="J26" s="3"/>
      <c r="K26" s="3"/>
      <c r="L26" s="3"/>
    </row>
    <row r="27" spans="1:12" ht="12.75" customHeight="1">
      <c r="A27" s="3"/>
      <c r="B27" s="1913"/>
      <c r="C27" s="6">
        <v>2025</v>
      </c>
      <c r="D27" s="6">
        <v>2026</v>
      </c>
      <c r="E27" s="6">
        <v>2027</v>
      </c>
      <c r="F27" s="6">
        <v>2028</v>
      </c>
      <c r="G27" s="3"/>
      <c r="H27" s="3"/>
      <c r="I27" s="3"/>
      <c r="J27" s="3"/>
      <c r="K27" s="3"/>
      <c r="L27" s="3"/>
    </row>
    <row r="28" spans="1:12" ht="45.75" customHeight="1" thickBot="1">
      <c r="A28" s="3"/>
      <c r="B28" s="1914"/>
      <c r="C28" s="17" t="s">
        <v>13</v>
      </c>
      <c r="D28" s="17" t="s">
        <v>14</v>
      </c>
      <c r="E28" s="17" t="s">
        <v>14</v>
      </c>
      <c r="F28" s="17" t="s">
        <v>14</v>
      </c>
      <c r="G28" s="3"/>
      <c r="H28" s="3"/>
      <c r="I28" s="3"/>
      <c r="J28" s="3"/>
      <c r="K28" s="3"/>
      <c r="L28" s="3"/>
    </row>
    <row r="29" spans="1:12" ht="16.5" thickBot="1">
      <c r="A29" s="3"/>
      <c r="B29" s="7" t="s">
        <v>33</v>
      </c>
      <c r="C29" s="461">
        <v>60</v>
      </c>
      <c r="D29" s="461">
        <v>65</v>
      </c>
      <c r="E29" s="461">
        <v>65</v>
      </c>
      <c r="F29" s="461">
        <v>65</v>
      </c>
      <c r="G29" s="3"/>
      <c r="H29" s="3"/>
      <c r="I29" s="3"/>
      <c r="J29" s="3"/>
      <c r="K29" s="3"/>
      <c r="L29" s="3"/>
    </row>
    <row r="30" spans="1:12" ht="16.5" thickBot="1">
      <c r="A30" s="3"/>
      <c r="B30" s="7" t="s">
        <v>214</v>
      </c>
      <c r="C30" s="461">
        <f>C59</f>
        <v>77700000</v>
      </c>
      <c r="D30" s="461">
        <f t="shared" ref="D30:F30" si="0">D59</f>
        <v>82160000</v>
      </c>
      <c r="E30" s="461">
        <f t="shared" si="0"/>
        <v>82321000</v>
      </c>
      <c r="F30" s="461">
        <f t="shared" si="0"/>
        <v>82695000</v>
      </c>
      <c r="G30" s="3"/>
      <c r="H30" s="3"/>
      <c r="I30" s="3"/>
      <c r="J30" s="3"/>
      <c r="K30" s="3"/>
      <c r="L30" s="3"/>
    </row>
    <row r="31" spans="1:12" ht="16.5" thickBot="1">
      <c r="A31" s="3"/>
      <c r="B31" s="7" t="s">
        <v>215</v>
      </c>
      <c r="C31" s="461">
        <f>C30/C29</f>
        <v>1295000</v>
      </c>
      <c r="D31" s="461">
        <f t="shared" ref="D31:F31" si="1">D30/D29</f>
        <v>1264000</v>
      </c>
      <c r="E31" s="461">
        <f t="shared" si="1"/>
        <v>1266476.923076923</v>
      </c>
      <c r="F31" s="461">
        <f t="shared" si="1"/>
        <v>1272230.7692307692</v>
      </c>
      <c r="G31" s="3"/>
      <c r="H31" s="3"/>
      <c r="I31" s="3"/>
      <c r="J31" s="3"/>
      <c r="K31" s="3"/>
      <c r="L31" s="3"/>
    </row>
    <row r="32" spans="1:12" ht="16.5" thickBot="1">
      <c r="A32" s="3"/>
      <c r="B32" s="7" t="s">
        <v>37</v>
      </c>
      <c r="C32" s="16" t="s">
        <v>110</v>
      </c>
      <c r="D32" s="20">
        <f>D29/C29-1</f>
        <v>8.3333333333333259E-2</v>
      </c>
      <c r="E32" s="20">
        <f t="shared" ref="E32:F34" si="2">E29/D29-1</f>
        <v>0</v>
      </c>
      <c r="F32" s="20">
        <f t="shared" si="2"/>
        <v>0</v>
      </c>
      <c r="G32" s="3"/>
      <c r="H32" s="41"/>
      <c r="I32" s="41"/>
      <c r="J32" s="41"/>
      <c r="K32" s="41"/>
      <c r="L32" s="41"/>
    </row>
    <row r="33" spans="1:12" ht="32.25" thickBot="1">
      <c r="A33" s="3"/>
      <c r="B33" s="7" t="s">
        <v>38</v>
      </c>
      <c r="C33" s="16" t="s">
        <v>110</v>
      </c>
      <c r="D33" s="20">
        <f>D30/C30-1</f>
        <v>5.7400257400257448E-2</v>
      </c>
      <c r="E33" s="20">
        <f t="shared" si="2"/>
        <v>1.9595910418694906E-3</v>
      </c>
      <c r="F33" s="20">
        <f t="shared" si="2"/>
        <v>4.5431906803852229E-3</v>
      </c>
      <c r="G33" s="3"/>
      <c r="H33" s="3"/>
      <c r="I33" s="3"/>
      <c r="J33" s="3"/>
      <c r="K33" s="3"/>
      <c r="L33" s="3"/>
    </row>
    <row r="34" spans="1:12" ht="32.25" thickBot="1">
      <c r="A34" s="3"/>
      <c r="B34" s="7" t="s">
        <v>39</v>
      </c>
      <c r="C34" s="16" t="s">
        <v>110</v>
      </c>
      <c r="D34" s="20">
        <f>D31/C31-1</f>
        <v>-2.3938223938223979E-2</v>
      </c>
      <c r="E34" s="20">
        <f t="shared" si="2"/>
        <v>1.9595910418694906E-3</v>
      </c>
      <c r="F34" s="20">
        <f t="shared" si="2"/>
        <v>4.5431906803854449E-3</v>
      </c>
      <c r="G34" s="3"/>
      <c r="H34" s="3"/>
      <c r="I34" s="3"/>
      <c r="J34" s="3"/>
      <c r="K34" s="3"/>
      <c r="L34" s="3"/>
    </row>
    <row r="35" spans="1:12" ht="16.5" thickBot="1">
      <c r="A35" s="3"/>
      <c r="B35" s="1918" t="s">
        <v>58</v>
      </c>
      <c r="C35" s="1919"/>
      <c r="D35" s="1919"/>
      <c r="E35" s="1919"/>
      <c r="F35" s="1920"/>
      <c r="G35" s="3"/>
      <c r="H35" s="3"/>
      <c r="I35" s="3"/>
      <c r="J35" s="3"/>
      <c r="K35" s="3"/>
      <c r="L35" s="3"/>
    </row>
    <row r="36" spans="1:12" ht="12.75" customHeight="1">
      <c r="A36" s="3"/>
      <c r="B36" s="2340"/>
      <c r="C36" s="530">
        <v>2025</v>
      </c>
      <c r="D36" s="530">
        <v>2026</v>
      </c>
      <c r="E36" s="530">
        <v>2027</v>
      </c>
      <c r="F36" s="530">
        <v>2028</v>
      </c>
      <c r="G36" s="3"/>
      <c r="H36" s="3"/>
      <c r="I36" s="3"/>
      <c r="J36" s="3"/>
      <c r="K36" s="3"/>
      <c r="L36" s="3"/>
    </row>
    <row r="37" spans="1:12" ht="17.25" customHeight="1" thickBot="1">
      <c r="A37" s="3"/>
      <c r="B37" s="2341"/>
      <c r="C37" s="531" t="s">
        <v>13</v>
      </c>
      <c r="D37" s="531" t="s">
        <v>14</v>
      </c>
      <c r="E37" s="531" t="s">
        <v>14</v>
      </c>
      <c r="F37" s="531" t="s">
        <v>14</v>
      </c>
      <c r="G37" s="3"/>
      <c r="H37" s="3"/>
      <c r="I37" s="3"/>
      <c r="J37" s="3"/>
      <c r="K37" s="3"/>
      <c r="L37" s="3"/>
    </row>
    <row r="38" spans="1:12" ht="16.5" thickBot="1">
      <c r="A38" s="3"/>
      <c r="B38" s="532" t="s">
        <v>41</v>
      </c>
      <c r="C38" s="533">
        <f>C39</f>
        <v>57000000</v>
      </c>
      <c r="D38" s="533">
        <f t="shared" ref="D38:E38" si="3">D39</f>
        <v>58680000</v>
      </c>
      <c r="E38" s="533">
        <f t="shared" si="3"/>
        <v>58841000</v>
      </c>
      <c r="F38" s="533">
        <f>F39</f>
        <v>59215000</v>
      </c>
      <c r="G38" s="3"/>
      <c r="H38" s="3"/>
      <c r="I38" s="3"/>
      <c r="J38" s="3"/>
      <c r="K38" s="3"/>
      <c r="L38" s="3"/>
    </row>
    <row r="39" spans="1:12" ht="16.5" thickBot="1">
      <c r="A39" s="3"/>
      <c r="B39" s="534" t="s">
        <v>42</v>
      </c>
      <c r="C39" s="535">
        <v>57000000</v>
      </c>
      <c r="D39" s="535">
        <v>58680000</v>
      </c>
      <c r="E39" s="535">
        <v>58841000</v>
      </c>
      <c r="F39" s="535">
        <v>59215000</v>
      </c>
      <c r="G39" s="3"/>
      <c r="H39" s="41"/>
      <c r="I39" s="41"/>
      <c r="J39" s="41"/>
      <c r="K39" s="3"/>
      <c r="L39" s="3"/>
    </row>
    <row r="40" spans="1:12" ht="16.5" thickBot="1">
      <c r="A40" s="3"/>
      <c r="B40" s="534" t="s">
        <v>43</v>
      </c>
      <c r="C40" s="536">
        <v>0</v>
      </c>
      <c r="D40" s="536">
        <v>0</v>
      </c>
      <c r="E40" s="536">
        <v>0</v>
      </c>
      <c r="F40" s="536">
        <v>0</v>
      </c>
      <c r="G40" s="3"/>
      <c r="H40" s="3"/>
      <c r="I40" s="3"/>
      <c r="J40" s="3"/>
      <c r="K40" s="3"/>
      <c r="L40" s="3"/>
    </row>
    <row r="41" spans="1:12" ht="32.25" thickBot="1">
      <c r="A41" s="3"/>
      <c r="B41" s="532" t="s">
        <v>79</v>
      </c>
      <c r="C41" s="533">
        <f>C42+C43</f>
        <v>9500000</v>
      </c>
      <c r="D41" s="533">
        <f t="shared" ref="D41:F41" si="4">D42+D43</f>
        <v>9780000</v>
      </c>
      <c r="E41" s="533">
        <f t="shared" si="4"/>
        <v>9780000</v>
      </c>
      <c r="F41" s="533">
        <f t="shared" si="4"/>
        <v>9780000</v>
      </c>
      <c r="G41" s="3"/>
      <c r="H41" s="3"/>
      <c r="I41" s="3"/>
      <c r="J41" s="3"/>
      <c r="K41" s="3"/>
      <c r="L41" s="3"/>
    </row>
    <row r="42" spans="1:12" ht="16.5" thickBot="1">
      <c r="A42" s="3"/>
      <c r="B42" s="534" t="s">
        <v>42</v>
      </c>
      <c r="C42" s="535">
        <v>9500000</v>
      </c>
      <c r="D42" s="537">
        <v>9780000</v>
      </c>
      <c r="E42" s="537">
        <v>9780000</v>
      </c>
      <c r="F42" s="537">
        <v>9780000</v>
      </c>
      <c r="G42" s="523"/>
      <c r="H42" s="3"/>
      <c r="I42" s="41"/>
      <c r="J42" s="3"/>
      <c r="K42" s="3"/>
      <c r="L42" s="3"/>
    </row>
    <row r="43" spans="1:12" ht="16.5" thickBot="1">
      <c r="A43" s="3"/>
      <c r="B43" s="534" t="s">
        <v>43</v>
      </c>
      <c r="C43" s="536">
        <v>0</v>
      </c>
      <c r="D43" s="533">
        <v>0</v>
      </c>
      <c r="E43" s="533">
        <v>0</v>
      </c>
      <c r="F43" s="533">
        <v>0</v>
      </c>
      <c r="G43" s="3"/>
      <c r="H43" s="3"/>
      <c r="I43" s="41"/>
      <c r="J43" s="3"/>
      <c r="K43" s="3"/>
      <c r="L43" s="3"/>
    </row>
    <row r="44" spans="1:12" ht="16.5" thickBot="1">
      <c r="A44" s="3"/>
      <c r="B44" s="532" t="s">
        <v>45</v>
      </c>
      <c r="C44" s="533">
        <f>C45+C46</f>
        <v>8276000</v>
      </c>
      <c r="D44" s="533">
        <f t="shared" ref="D44:F44" si="5">D45+D46</f>
        <v>11000000</v>
      </c>
      <c r="E44" s="533">
        <f t="shared" si="5"/>
        <v>11000000</v>
      </c>
      <c r="F44" s="533">
        <f t="shared" si="5"/>
        <v>11000000</v>
      </c>
      <c r="G44" s="3"/>
      <c r="H44" s="3"/>
      <c r="I44" s="3"/>
      <c r="J44" s="3"/>
      <c r="K44" s="3"/>
      <c r="L44" s="3"/>
    </row>
    <row r="45" spans="1:12" ht="16.5" thickBot="1">
      <c r="A45" s="3"/>
      <c r="B45" s="534" t="s">
        <v>42</v>
      </c>
      <c r="C45" s="535">
        <v>8276000</v>
      </c>
      <c r="D45" s="535">
        <v>11000000</v>
      </c>
      <c r="E45" s="535">
        <v>11000000</v>
      </c>
      <c r="F45" s="535">
        <v>11000000</v>
      </c>
      <c r="G45" s="524"/>
      <c r="H45" s="3"/>
      <c r="I45" s="3"/>
      <c r="J45" s="3"/>
      <c r="K45" s="3"/>
      <c r="L45" s="3"/>
    </row>
    <row r="46" spans="1:12" ht="16.5" thickBot="1">
      <c r="A46" s="3"/>
      <c r="B46" s="534" t="s">
        <v>43</v>
      </c>
      <c r="C46" s="536">
        <v>0</v>
      </c>
      <c r="D46" s="533">
        <v>0</v>
      </c>
      <c r="E46" s="533">
        <v>0</v>
      </c>
      <c r="F46" s="533">
        <v>0</v>
      </c>
      <c r="G46" s="524"/>
      <c r="H46" s="3"/>
      <c r="I46" s="3"/>
      <c r="J46" s="3"/>
      <c r="K46" s="3"/>
      <c r="L46" s="3"/>
    </row>
    <row r="47" spans="1:12" ht="16.5" thickBot="1">
      <c r="A47" s="3"/>
      <c r="B47" s="532" t="s">
        <v>46</v>
      </c>
      <c r="C47" s="536">
        <v>0</v>
      </c>
      <c r="D47" s="533">
        <v>0</v>
      </c>
      <c r="E47" s="533">
        <v>0</v>
      </c>
      <c r="F47" s="533">
        <v>0</v>
      </c>
      <c r="G47" s="3"/>
      <c r="H47" s="3"/>
      <c r="I47" s="3"/>
      <c r="J47" s="3"/>
      <c r="K47" s="3"/>
      <c r="L47" s="3"/>
    </row>
    <row r="48" spans="1:12" ht="16.5" thickBot="1">
      <c r="A48" s="3"/>
      <c r="B48" s="534" t="s">
        <v>42</v>
      </c>
      <c r="C48" s="536">
        <v>0</v>
      </c>
      <c r="D48" s="533">
        <v>0</v>
      </c>
      <c r="E48" s="533">
        <v>0</v>
      </c>
      <c r="F48" s="533">
        <v>0</v>
      </c>
      <c r="G48" s="3"/>
      <c r="H48" s="3"/>
      <c r="I48" s="3"/>
      <c r="J48" s="3"/>
      <c r="K48" s="3"/>
      <c r="L48" s="3"/>
    </row>
    <row r="49" spans="1:13" ht="16.5" thickBot="1">
      <c r="A49" s="3"/>
      <c r="B49" s="534" t="s">
        <v>43</v>
      </c>
      <c r="C49" s="536">
        <v>0</v>
      </c>
      <c r="D49" s="533">
        <v>0</v>
      </c>
      <c r="E49" s="533">
        <v>0</v>
      </c>
      <c r="F49" s="533">
        <v>0</v>
      </c>
      <c r="G49" s="3"/>
      <c r="H49" s="3"/>
      <c r="I49" s="3"/>
      <c r="J49" s="3"/>
      <c r="K49" s="3"/>
      <c r="L49" s="3"/>
    </row>
    <row r="50" spans="1:13" ht="32.25" thickBot="1">
      <c r="A50" s="3"/>
      <c r="B50" s="532" t="s">
        <v>47</v>
      </c>
      <c r="C50" s="536">
        <v>0</v>
      </c>
      <c r="D50" s="533">
        <v>0</v>
      </c>
      <c r="E50" s="533">
        <v>0</v>
      </c>
      <c r="F50" s="533">
        <v>0</v>
      </c>
      <c r="G50" s="3"/>
      <c r="H50" s="3"/>
      <c r="I50" s="3"/>
      <c r="J50" s="3"/>
      <c r="K50" s="3"/>
      <c r="L50" s="3"/>
    </row>
    <row r="51" spans="1:13" ht="16.5" thickBot="1">
      <c r="A51" s="3"/>
      <c r="B51" s="534" t="s">
        <v>42</v>
      </c>
      <c r="C51" s="535">
        <v>0</v>
      </c>
      <c r="D51" s="537">
        <v>0</v>
      </c>
      <c r="E51" s="537">
        <v>0</v>
      </c>
      <c r="F51" s="537">
        <v>0</v>
      </c>
      <c r="G51" s="3"/>
      <c r="H51" s="41"/>
      <c r="I51" s="41"/>
      <c r="J51" s="41"/>
      <c r="K51" s="3"/>
      <c r="L51" s="3"/>
    </row>
    <row r="52" spans="1:13" ht="16.5" thickBot="1">
      <c r="A52" s="3"/>
      <c r="B52" s="534" t="s">
        <v>43</v>
      </c>
      <c r="C52" s="536">
        <v>0</v>
      </c>
      <c r="D52" s="533"/>
      <c r="E52" s="533"/>
      <c r="F52" s="533"/>
      <c r="G52" s="3"/>
      <c r="H52" s="3"/>
      <c r="I52" s="3"/>
      <c r="J52" s="3"/>
      <c r="K52" s="3"/>
      <c r="L52" s="3"/>
    </row>
    <row r="53" spans="1:13" ht="16.5" thickBot="1">
      <c r="A53" s="3"/>
      <c r="B53" s="532" t="s">
        <v>48</v>
      </c>
      <c r="C53" s="533">
        <f>C54+C55</f>
        <v>2700000</v>
      </c>
      <c r="D53" s="533">
        <f t="shared" ref="D53:F53" si="6">D54+D55</f>
        <v>2700000</v>
      </c>
      <c r="E53" s="533">
        <f t="shared" si="6"/>
        <v>2700000</v>
      </c>
      <c r="F53" s="533">
        <f t="shared" si="6"/>
        <v>2700000</v>
      </c>
      <c r="G53" s="3"/>
      <c r="H53" s="3"/>
      <c r="I53" s="3"/>
      <c r="J53" s="3"/>
      <c r="K53" s="3"/>
      <c r="L53" s="3"/>
    </row>
    <row r="54" spans="1:13" ht="16.5" thickBot="1">
      <c r="A54" s="3"/>
      <c r="B54" s="534" t="s">
        <v>42</v>
      </c>
      <c r="C54" s="535">
        <v>2700000</v>
      </c>
      <c r="D54" s="533">
        <v>2700000</v>
      </c>
      <c r="E54" s="537">
        <v>2700000</v>
      </c>
      <c r="F54" s="537">
        <v>2700000</v>
      </c>
      <c r="G54" s="3"/>
      <c r="H54" s="3"/>
      <c r="I54" s="3"/>
      <c r="J54" s="3"/>
      <c r="K54" s="3"/>
      <c r="L54" s="3"/>
    </row>
    <row r="55" spans="1:13" ht="16.5" thickBot="1">
      <c r="A55" s="3"/>
      <c r="B55" s="534" t="s">
        <v>43</v>
      </c>
      <c r="C55" s="536">
        <v>0</v>
      </c>
      <c r="D55" s="533"/>
      <c r="E55" s="533"/>
      <c r="F55" s="533"/>
      <c r="G55" s="3"/>
      <c r="H55" s="3"/>
      <c r="I55" s="3"/>
      <c r="J55" s="3"/>
      <c r="K55" s="3"/>
      <c r="L55" s="3"/>
    </row>
    <row r="56" spans="1:13" ht="32.25" thickBot="1">
      <c r="A56" s="3"/>
      <c r="B56" s="532" t="s">
        <v>49</v>
      </c>
      <c r="C56" s="533">
        <f>C57</f>
        <v>224000</v>
      </c>
      <c r="D56" s="533">
        <f t="shared" ref="D56:F56" si="7">D57</f>
        <v>0</v>
      </c>
      <c r="E56" s="533">
        <f t="shared" si="7"/>
        <v>0</v>
      </c>
      <c r="F56" s="533">
        <f t="shared" si="7"/>
        <v>0</v>
      </c>
      <c r="G56" s="3"/>
      <c r="H56" s="3"/>
      <c r="I56" s="525"/>
      <c r="J56" s="3"/>
      <c r="K56" s="3"/>
      <c r="L56" s="3"/>
    </row>
    <row r="57" spans="1:13" ht="16.5" thickBot="1">
      <c r="A57" s="3"/>
      <c r="B57" s="534" t="s">
        <v>42</v>
      </c>
      <c r="C57" s="536">
        <v>224000</v>
      </c>
      <c r="D57" s="533"/>
      <c r="E57" s="533"/>
      <c r="F57" s="533"/>
      <c r="G57" s="3"/>
      <c r="H57" s="3"/>
      <c r="I57" s="3"/>
      <c r="J57" s="3"/>
      <c r="K57" s="526"/>
      <c r="L57" s="526"/>
      <c r="M57" s="310"/>
    </row>
    <row r="58" spans="1:13" ht="16.5" thickBot="1">
      <c r="A58" s="3"/>
      <c r="B58" s="534" t="s">
        <v>43</v>
      </c>
      <c r="C58" s="536">
        <v>0</v>
      </c>
      <c r="D58" s="533"/>
      <c r="E58" s="533"/>
      <c r="F58" s="533"/>
      <c r="G58" s="3"/>
      <c r="H58" s="3"/>
      <c r="I58" s="3"/>
      <c r="J58" s="3"/>
      <c r="K58" s="3"/>
      <c r="L58" s="3"/>
    </row>
    <row r="59" spans="1:13" ht="16.5" thickBot="1">
      <c r="A59" s="3"/>
      <c r="B59" s="467" t="s">
        <v>64</v>
      </c>
      <c r="C59" s="25">
        <f>C56+C53+C50+C47+C44+C41+C38</f>
        <v>77700000</v>
      </c>
      <c r="D59" s="25">
        <f>D56+D53+D50+D47+D44+D41+D38</f>
        <v>82160000</v>
      </c>
      <c r="E59" s="25">
        <f>E56+E53+E50+E47+E44+E41+E38</f>
        <v>82321000</v>
      </c>
      <c r="F59" s="25">
        <f>F56+F53+F50+F47+F44+F41+F38</f>
        <v>82695000</v>
      </c>
      <c r="G59" s="3"/>
      <c r="H59" s="3"/>
      <c r="I59" s="3"/>
      <c r="J59" s="3"/>
      <c r="K59" s="3"/>
      <c r="L59" s="3"/>
    </row>
    <row r="60" spans="1:13" ht="16.5" thickBot="1">
      <c r="A60" s="3"/>
      <c r="B60" s="47" t="s">
        <v>83</v>
      </c>
      <c r="C60" s="468">
        <f>IF(C59-C30=0,0,"Error")</f>
        <v>0</v>
      </c>
      <c r="D60" s="468">
        <f>IF(D59-D30=0,0,"Error")</f>
        <v>0</v>
      </c>
      <c r="E60" s="468">
        <f>IF(E59-E30=0,0,"Error")</f>
        <v>0</v>
      </c>
      <c r="F60" s="468">
        <f>IF(F59-F30=0,0,"Error")</f>
        <v>0</v>
      </c>
      <c r="G60" s="3"/>
      <c r="H60" s="3"/>
      <c r="I60" s="3"/>
      <c r="J60" s="3"/>
      <c r="K60" s="3"/>
      <c r="L60" s="3"/>
    </row>
    <row r="61" spans="1:13" ht="32.25" hidden="1" thickBot="1">
      <c r="A61" s="3"/>
      <c r="B61" s="469" t="s">
        <v>429</v>
      </c>
      <c r="C61" s="2265"/>
      <c r="D61" s="2266"/>
      <c r="E61" s="2266"/>
      <c r="F61" s="2267"/>
      <c r="G61" s="3"/>
      <c r="H61" s="3"/>
      <c r="I61" s="3"/>
      <c r="J61" s="3"/>
      <c r="K61" s="3"/>
      <c r="L61" s="3"/>
    </row>
    <row r="62" spans="1:13" ht="26.25" hidden="1" customHeight="1">
      <c r="A62" s="3"/>
      <c r="B62" s="7" t="s">
        <v>29</v>
      </c>
      <c r="C62" s="1887"/>
      <c r="D62" s="1888"/>
      <c r="E62" s="1888"/>
      <c r="F62" s="1889"/>
      <c r="G62" s="3"/>
      <c r="H62" s="3"/>
      <c r="I62" s="3"/>
      <c r="J62" s="3"/>
      <c r="K62" s="3"/>
      <c r="L62" s="3"/>
    </row>
    <row r="63" spans="1:13" ht="16.5" hidden="1" thickBot="1">
      <c r="A63" s="3"/>
      <c r="B63" s="7" t="s">
        <v>31</v>
      </c>
      <c r="C63" s="1907"/>
      <c r="D63" s="1908"/>
      <c r="E63" s="1908"/>
      <c r="F63" s="1909"/>
      <c r="G63" s="3"/>
      <c r="H63" s="3"/>
      <c r="I63" s="3"/>
      <c r="J63" s="3"/>
      <c r="K63" s="3"/>
      <c r="L63" s="3"/>
    </row>
    <row r="64" spans="1:13" ht="12.75" hidden="1" customHeight="1">
      <c r="A64" s="3"/>
      <c r="B64" s="1913"/>
      <c r="C64" s="15">
        <v>2018</v>
      </c>
      <c r="D64" s="15">
        <v>2019</v>
      </c>
      <c r="E64" s="15">
        <v>2026</v>
      </c>
      <c r="F64" s="15">
        <v>2027</v>
      </c>
      <c r="G64" s="3"/>
      <c r="H64" s="3"/>
      <c r="I64" s="3"/>
      <c r="J64" s="3"/>
      <c r="K64" s="3"/>
      <c r="L64" s="3"/>
    </row>
    <row r="65" spans="1:12" ht="9" hidden="1" customHeight="1">
      <c r="A65" s="3"/>
      <c r="B65" s="1914"/>
      <c r="C65" s="17" t="s">
        <v>13</v>
      </c>
      <c r="D65" s="17" t="s">
        <v>14</v>
      </c>
      <c r="E65" s="17" t="s">
        <v>14</v>
      </c>
      <c r="F65" s="17" t="s">
        <v>14</v>
      </c>
      <c r="G65" s="3"/>
      <c r="H65" s="3"/>
      <c r="I65" s="3"/>
      <c r="J65" s="3"/>
      <c r="K65" s="3"/>
      <c r="L65" s="3"/>
    </row>
    <row r="66" spans="1:12" ht="16.5" hidden="1" thickBot="1">
      <c r="A66" s="3"/>
      <c r="B66" s="7" t="s">
        <v>33</v>
      </c>
      <c r="C66" s="7"/>
      <c r="D66" s="7"/>
      <c r="E66" s="7"/>
      <c r="F66" s="7"/>
      <c r="G66" s="3"/>
      <c r="H66" s="3"/>
      <c r="I66" s="3"/>
      <c r="J66" s="3"/>
      <c r="K66" s="3"/>
      <c r="L66" s="3"/>
    </row>
    <row r="67" spans="1:12" ht="16.5" hidden="1" thickBot="1">
      <c r="A67" s="3"/>
      <c r="B67" s="7" t="s">
        <v>35</v>
      </c>
      <c r="C67" s="461">
        <f>C96</f>
        <v>0</v>
      </c>
      <c r="D67" s="461">
        <f>D96</f>
        <v>0</v>
      </c>
      <c r="E67" s="461">
        <f>E96</f>
        <v>0</v>
      </c>
      <c r="F67" s="461">
        <f>F96</f>
        <v>0</v>
      </c>
      <c r="G67" s="3"/>
      <c r="H67" s="3"/>
      <c r="I67" s="3"/>
      <c r="J67" s="3"/>
      <c r="K67" s="3"/>
      <c r="L67" s="3"/>
    </row>
    <row r="68" spans="1:12" ht="16.5" hidden="1" thickBot="1">
      <c r="A68" s="3"/>
      <c r="B68" s="7" t="s">
        <v>36</v>
      </c>
      <c r="C68" s="461" t="e">
        <f>C67/C66</f>
        <v>#DIV/0!</v>
      </c>
      <c r="D68" s="461" t="e">
        <f>D67/D66</f>
        <v>#DIV/0!</v>
      </c>
      <c r="E68" s="461" t="e">
        <f>E67/E66</f>
        <v>#DIV/0!</v>
      </c>
      <c r="F68" s="461" t="e">
        <f>F67/F66</f>
        <v>#DIV/0!</v>
      </c>
      <c r="G68" s="3"/>
      <c r="H68" s="3"/>
      <c r="I68" s="3"/>
      <c r="J68" s="3"/>
      <c r="K68" s="3"/>
      <c r="L68" s="3"/>
    </row>
    <row r="69" spans="1:12" ht="16.5" hidden="1" thickBot="1">
      <c r="A69" s="3"/>
      <c r="B69" s="7" t="s">
        <v>37</v>
      </c>
      <c r="C69" s="16"/>
      <c r="D69" s="20" t="e">
        <f t="shared" ref="D69:F71" si="8">D66/C66-1</f>
        <v>#DIV/0!</v>
      </c>
      <c r="E69" s="20" t="e">
        <f t="shared" si="8"/>
        <v>#DIV/0!</v>
      </c>
      <c r="F69" s="20" t="e">
        <f t="shared" si="8"/>
        <v>#DIV/0!</v>
      </c>
      <c r="G69" s="3"/>
      <c r="H69" s="3"/>
      <c r="I69" s="3"/>
      <c r="J69" s="3"/>
      <c r="K69" s="3"/>
      <c r="L69" s="3"/>
    </row>
    <row r="70" spans="1:12" ht="32.25" hidden="1" thickBot="1">
      <c r="A70" s="3"/>
      <c r="B70" s="7" t="s">
        <v>38</v>
      </c>
      <c r="C70" s="16"/>
      <c r="D70" s="20" t="e">
        <f t="shared" si="8"/>
        <v>#DIV/0!</v>
      </c>
      <c r="E70" s="20" t="e">
        <f t="shared" si="8"/>
        <v>#DIV/0!</v>
      </c>
      <c r="F70" s="20" t="e">
        <f t="shared" si="8"/>
        <v>#DIV/0!</v>
      </c>
      <c r="G70" s="3"/>
      <c r="H70" s="3"/>
      <c r="I70" s="3"/>
      <c r="J70" s="3"/>
      <c r="K70" s="3"/>
      <c r="L70" s="3"/>
    </row>
    <row r="71" spans="1:12" ht="32.25" hidden="1" thickBot="1">
      <c r="A71" s="3"/>
      <c r="B71" s="7" t="s">
        <v>39</v>
      </c>
      <c r="C71" s="16"/>
      <c r="D71" s="20" t="e">
        <f t="shared" si="8"/>
        <v>#DIV/0!</v>
      </c>
      <c r="E71" s="20" t="e">
        <f t="shared" si="8"/>
        <v>#DIV/0!</v>
      </c>
      <c r="F71" s="20" t="e">
        <f t="shared" si="8"/>
        <v>#DIV/0!</v>
      </c>
      <c r="G71" s="3"/>
      <c r="H71" s="3"/>
      <c r="I71" s="3"/>
      <c r="J71" s="3"/>
      <c r="K71" s="3"/>
      <c r="L71" s="3"/>
    </row>
    <row r="72" spans="1:12" ht="24.75" hidden="1" customHeight="1">
      <c r="A72" s="3"/>
      <c r="B72" s="1918" t="s">
        <v>430</v>
      </c>
      <c r="C72" s="1919"/>
      <c r="D72" s="1919"/>
      <c r="E72" s="1919"/>
      <c r="F72" s="1920"/>
      <c r="G72" s="3"/>
      <c r="H72" s="3"/>
      <c r="I72" s="3"/>
      <c r="J72" s="3"/>
      <c r="K72" s="3"/>
      <c r="L72" s="3"/>
    </row>
    <row r="73" spans="1:12" ht="12.75" hidden="1" customHeight="1">
      <c r="A73" s="3"/>
      <c r="B73" s="1913"/>
      <c r="C73" s="15">
        <v>2018</v>
      </c>
      <c r="D73" s="15">
        <v>2019</v>
      </c>
      <c r="E73" s="15">
        <v>2026</v>
      </c>
      <c r="F73" s="15">
        <v>2027</v>
      </c>
      <c r="G73" s="3"/>
      <c r="H73" s="3"/>
      <c r="I73" s="3"/>
      <c r="J73" s="3"/>
      <c r="K73" s="3"/>
      <c r="L73" s="3"/>
    </row>
    <row r="74" spans="1:12" ht="9" hidden="1" customHeight="1">
      <c r="A74" s="3"/>
      <c r="B74" s="1914"/>
      <c r="C74" s="17" t="s">
        <v>13</v>
      </c>
      <c r="D74" s="17" t="s">
        <v>14</v>
      </c>
      <c r="E74" s="17" t="s">
        <v>14</v>
      </c>
      <c r="F74" s="17" t="s">
        <v>14</v>
      </c>
      <c r="G74" s="3"/>
      <c r="H74" s="3"/>
      <c r="I74" s="3"/>
      <c r="J74" s="3"/>
      <c r="K74" s="3"/>
      <c r="L74" s="3"/>
    </row>
    <row r="75" spans="1:12" ht="24.75" hidden="1" customHeight="1">
      <c r="A75" s="3"/>
      <c r="B75" s="21" t="s">
        <v>41</v>
      </c>
      <c r="C75" s="22"/>
      <c r="D75" s="22"/>
      <c r="E75" s="22"/>
      <c r="F75" s="22"/>
      <c r="G75" s="3"/>
      <c r="H75" s="3"/>
      <c r="I75" s="3"/>
      <c r="J75" s="3"/>
      <c r="K75" s="3"/>
      <c r="L75" s="3"/>
    </row>
    <row r="76" spans="1:12" ht="38.25" hidden="1" customHeight="1">
      <c r="A76" s="3"/>
      <c r="B76" s="23" t="s">
        <v>42</v>
      </c>
      <c r="C76" s="25"/>
      <c r="D76" s="463"/>
      <c r="E76" s="463"/>
      <c r="F76" s="463"/>
      <c r="G76" s="3"/>
      <c r="H76" s="3"/>
      <c r="I76" s="3"/>
      <c r="J76" s="3"/>
      <c r="K76" s="3"/>
      <c r="L76" s="3"/>
    </row>
    <row r="77" spans="1:12" ht="24.75" hidden="1" customHeight="1">
      <c r="A77" s="3"/>
      <c r="B77" s="23" t="s">
        <v>43</v>
      </c>
      <c r="C77" s="25"/>
      <c r="D77" s="463"/>
      <c r="E77" s="463"/>
      <c r="F77" s="463"/>
      <c r="G77" s="3"/>
      <c r="H77" s="3"/>
      <c r="I77" s="3"/>
      <c r="J77" s="3"/>
      <c r="K77" s="3"/>
      <c r="L77" s="3"/>
    </row>
    <row r="78" spans="1:12" ht="24.75" hidden="1" customHeight="1">
      <c r="A78" s="3"/>
      <c r="B78" s="21" t="s">
        <v>79</v>
      </c>
      <c r="C78" s="22"/>
      <c r="D78" s="22"/>
      <c r="E78" s="22"/>
      <c r="F78" s="22"/>
      <c r="G78" s="3"/>
      <c r="H78" s="3"/>
      <c r="I78" s="3"/>
      <c r="J78" s="3"/>
      <c r="K78" s="3"/>
      <c r="L78" s="3"/>
    </row>
    <row r="79" spans="1:12" ht="16.5" hidden="1" thickBot="1">
      <c r="A79" s="3"/>
      <c r="B79" s="23" t="s">
        <v>42</v>
      </c>
      <c r="C79" s="25"/>
      <c r="D79" s="22"/>
      <c r="E79" s="22"/>
      <c r="F79" s="22"/>
      <c r="G79" s="3"/>
      <c r="H79" s="3"/>
      <c r="I79" s="3"/>
      <c r="J79" s="3"/>
      <c r="K79" s="3"/>
      <c r="L79" s="3"/>
    </row>
    <row r="80" spans="1:12" ht="16.5" hidden="1" thickBot="1">
      <c r="A80" s="3"/>
      <c r="B80" s="23" t="s">
        <v>43</v>
      </c>
      <c r="C80" s="25"/>
      <c r="D80" s="22"/>
      <c r="E80" s="22"/>
      <c r="F80" s="22"/>
      <c r="G80" s="3"/>
      <c r="H80" s="3"/>
      <c r="I80" s="3"/>
      <c r="J80" s="3"/>
      <c r="K80" s="3"/>
      <c r="L80" s="3"/>
    </row>
    <row r="81" spans="1:12" ht="24.75" hidden="1" customHeight="1">
      <c r="A81" s="3"/>
      <c r="B81" s="21" t="s">
        <v>45</v>
      </c>
      <c r="C81" s="25">
        <v>0</v>
      </c>
      <c r="D81" s="22">
        <v>0</v>
      </c>
      <c r="E81" s="22">
        <v>0</v>
      </c>
      <c r="F81" s="22">
        <v>0</v>
      </c>
      <c r="G81" s="3"/>
      <c r="H81" s="3"/>
      <c r="I81" s="3"/>
      <c r="J81" s="3"/>
      <c r="K81" s="3"/>
      <c r="L81" s="3"/>
    </row>
    <row r="82" spans="1:12" ht="16.5" hidden="1" thickBot="1">
      <c r="A82" s="3"/>
      <c r="B82" s="23" t="s">
        <v>42</v>
      </c>
      <c r="C82" s="25"/>
      <c r="D82" s="22"/>
      <c r="E82" s="22"/>
      <c r="F82" s="22"/>
      <c r="G82" s="3"/>
      <c r="H82" s="3"/>
      <c r="I82" s="3"/>
      <c r="J82" s="3"/>
      <c r="K82" s="3"/>
      <c r="L82" s="3"/>
    </row>
    <row r="83" spans="1:12" ht="16.5" hidden="1" thickBot="1">
      <c r="A83" s="3"/>
      <c r="B83" s="23" t="s">
        <v>43</v>
      </c>
      <c r="C83" s="25"/>
      <c r="D83" s="22"/>
      <c r="E83" s="22"/>
      <c r="F83" s="22"/>
      <c r="G83" s="3"/>
      <c r="H83" s="3"/>
      <c r="I83" s="3"/>
      <c r="J83" s="3"/>
      <c r="K83" s="3"/>
      <c r="L83" s="3"/>
    </row>
    <row r="84" spans="1:12" ht="16.5" hidden="1" thickBot="1">
      <c r="A84" s="3"/>
      <c r="B84" s="21" t="s">
        <v>46</v>
      </c>
      <c r="C84" s="25"/>
      <c r="D84" s="22"/>
      <c r="E84" s="22"/>
      <c r="F84" s="22"/>
      <c r="G84" s="3"/>
      <c r="H84" s="3"/>
      <c r="I84" s="3"/>
      <c r="J84" s="3"/>
      <c r="K84" s="3"/>
      <c r="L84" s="3"/>
    </row>
    <row r="85" spans="1:12" ht="16.5" hidden="1" thickBot="1">
      <c r="A85" s="3"/>
      <c r="B85" s="23" t="s">
        <v>42</v>
      </c>
      <c r="C85" s="25"/>
      <c r="D85" s="22"/>
      <c r="E85" s="22"/>
      <c r="F85" s="22"/>
      <c r="G85" s="3"/>
      <c r="H85" s="3"/>
      <c r="I85" s="3"/>
      <c r="J85" s="3"/>
      <c r="K85" s="3"/>
      <c r="L85" s="3"/>
    </row>
    <row r="86" spans="1:12" ht="16.5" hidden="1" thickBot="1">
      <c r="A86" s="3"/>
      <c r="B86" s="23" t="s">
        <v>43</v>
      </c>
      <c r="C86" s="25"/>
      <c r="D86" s="22"/>
      <c r="E86" s="22"/>
      <c r="F86" s="22"/>
      <c r="G86" s="3"/>
      <c r="H86" s="3"/>
      <c r="I86" s="3"/>
      <c r="J86" s="3"/>
      <c r="K86" s="3"/>
      <c r="L86" s="3"/>
    </row>
    <row r="87" spans="1:12" ht="32.25" hidden="1" thickBot="1">
      <c r="A87" s="3"/>
      <c r="B87" s="21" t="s">
        <v>47</v>
      </c>
      <c r="C87" s="25"/>
      <c r="D87" s="22"/>
      <c r="E87" s="22"/>
      <c r="F87" s="22"/>
      <c r="G87" s="3"/>
      <c r="H87" s="3"/>
      <c r="I87" s="3"/>
      <c r="J87" s="3"/>
      <c r="K87" s="3"/>
      <c r="L87" s="3"/>
    </row>
    <row r="88" spans="1:12" ht="16.5" hidden="1" thickBot="1">
      <c r="A88" s="3"/>
      <c r="B88" s="23" t="s">
        <v>42</v>
      </c>
      <c r="C88" s="25"/>
      <c r="D88" s="22"/>
      <c r="E88" s="22"/>
      <c r="F88" s="22"/>
      <c r="G88" s="3"/>
      <c r="H88" s="3"/>
      <c r="I88" s="3"/>
      <c r="J88" s="3"/>
      <c r="K88" s="3"/>
      <c r="L88" s="3"/>
    </row>
    <row r="89" spans="1:12" ht="16.5" hidden="1" thickBot="1">
      <c r="A89" s="3"/>
      <c r="B89" s="23" t="s">
        <v>43</v>
      </c>
      <c r="C89" s="25"/>
      <c r="D89" s="22"/>
      <c r="E89" s="22"/>
      <c r="F89" s="22"/>
      <c r="G89" s="3"/>
      <c r="H89" s="3"/>
      <c r="I89" s="3"/>
      <c r="J89" s="3"/>
      <c r="K89" s="3"/>
      <c r="L89" s="3"/>
    </row>
    <row r="90" spans="1:12" ht="16.5" hidden="1" thickBot="1">
      <c r="A90" s="3"/>
      <c r="B90" s="21" t="s">
        <v>48</v>
      </c>
      <c r="C90" s="25"/>
      <c r="D90" s="22"/>
      <c r="E90" s="22"/>
      <c r="F90" s="22"/>
      <c r="G90" s="3"/>
      <c r="H90" s="3"/>
      <c r="I90" s="3"/>
      <c r="J90" s="3"/>
      <c r="K90" s="3"/>
      <c r="L90" s="3"/>
    </row>
    <row r="91" spans="1:12" ht="16.5" hidden="1" thickBot="1">
      <c r="A91" s="3"/>
      <c r="B91" s="23" t="s">
        <v>42</v>
      </c>
      <c r="C91" s="25"/>
      <c r="D91" s="22"/>
      <c r="E91" s="22"/>
      <c r="F91" s="22"/>
      <c r="G91" s="3"/>
      <c r="H91" s="3"/>
      <c r="I91" s="3"/>
      <c r="J91" s="3"/>
      <c r="K91" s="3"/>
      <c r="L91" s="3"/>
    </row>
    <row r="92" spans="1:12" ht="16.5" hidden="1" thickBot="1">
      <c r="A92" s="3"/>
      <c r="B92" s="23" t="s">
        <v>43</v>
      </c>
      <c r="C92" s="25"/>
      <c r="D92" s="22"/>
      <c r="E92" s="22"/>
      <c r="F92" s="22"/>
      <c r="G92" s="3"/>
      <c r="H92" s="3"/>
      <c r="I92" s="3"/>
      <c r="J92" s="3"/>
      <c r="K92" s="3"/>
      <c r="L92" s="3"/>
    </row>
    <row r="93" spans="1:12" ht="32.25" hidden="1" thickBot="1">
      <c r="A93" s="3"/>
      <c r="B93" s="21" t="s">
        <v>49</v>
      </c>
      <c r="C93" s="25"/>
      <c r="D93" s="22"/>
      <c r="E93" s="22"/>
      <c r="F93" s="22"/>
      <c r="G93" s="3"/>
      <c r="H93" s="3"/>
      <c r="I93" s="3"/>
      <c r="J93" s="3"/>
      <c r="K93" s="3"/>
      <c r="L93" s="3"/>
    </row>
    <row r="94" spans="1:12" ht="16.5" hidden="1" thickBot="1">
      <c r="A94" s="3"/>
      <c r="B94" s="23" t="s">
        <v>42</v>
      </c>
      <c r="C94" s="25"/>
      <c r="D94" s="22"/>
      <c r="E94" s="22"/>
      <c r="F94" s="22"/>
      <c r="G94" s="3"/>
      <c r="H94" s="3"/>
      <c r="I94" s="3"/>
      <c r="J94" s="3"/>
      <c r="K94" s="3"/>
      <c r="L94" s="3"/>
    </row>
    <row r="95" spans="1:12" ht="16.5" hidden="1" thickBot="1">
      <c r="A95" s="3"/>
      <c r="B95" s="23" t="s">
        <v>43</v>
      </c>
      <c r="C95" s="25"/>
      <c r="D95" s="22"/>
      <c r="E95" s="22"/>
      <c r="F95" s="22"/>
      <c r="G95" s="3"/>
      <c r="H95" s="3"/>
      <c r="I95" s="3"/>
      <c r="J95" s="3"/>
      <c r="K95" s="3"/>
      <c r="L95" s="3"/>
    </row>
    <row r="96" spans="1:12" ht="16.5" hidden="1" thickBot="1">
      <c r="A96" s="3"/>
      <c r="B96" s="470" t="s">
        <v>50</v>
      </c>
      <c r="C96" s="25">
        <f>C93+C90+C87+C84+C81+C78+C75</f>
        <v>0</v>
      </c>
      <c r="D96" s="25">
        <f>D93+D90+D87+D84+D81+D78+D75</f>
        <v>0</v>
      </c>
      <c r="E96" s="25">
        <f>E93+E90+E87+E84+E81+E78+E75</f>
        <v>0</v>
      </c>
      <c r="F96" s="25">
        <f>F93+F90+F87+F84+F81+F78+F75</f>
        <v>0</v>
      </c>
      <c r="G96" s="3"/>
      <c r="H96" s="3"/>
      <c r="I96" s="3"/>
      <c r="J96" s="3"/>
      <c r="K96" s="3"/>
      <c r="L96" s="3"/>
    </row>
    <row r="97" spans="1:12" ht="17.25" hidden="1" customHeight="1">
      <c r="A97" s="3"/>
      <c r="B97" s="47" t="s">
        <v>83</v>
      </c>
      <c r="C97" s="468">
        <f>IF(C96-C67=0,0,"Error")</f>
        <v>0</v>
      </c>
      <c r="D97" s="468">
        <f>IF(D96-D67=0,0,"Error")</f>
        <v>0</v>
      </c>
      <c r="E97" s="468">
        <f>IF(E96-E67=0,0,"Error")</f>
        <v>0</v>
      </c>
      <c r="F97" s="468">
        <f>IF(F96-F67=0,0,"Error")</f>
        <v>0</v>
      </c>
      <c r="G97" s="3"/>
      <c r="H97" s="3"/>
      <c r="I97" s="3"/>
      <c r="J97" s="3"/>
      <c r="K97" s="3"/>
      <c r="L97" s="3"/>
    </row>
    <row r="98" spans="1:12" ht="32.25" hidden="1" thickBot="1">
      <c r="A98" s="3"/>
      <c r="B98" s="469" t="s">
        <v>431</v>
      </c>
      <c r="C98" s="2265"/>
      <c r="D98" s="2266"/>
      <c r="E98" s="2266"/>
      <c r="F98" s="2267"/>
      <c r="G98" s="3"/>
      <c r="H98" s="3"/>
      <c r="I98" s="3"/>
      <c r="J98" s="3"/>
      <c r="K98" s="3"/>
      <c r="L98" s="3"/>
    </row>
    <row r="99" spans="1:12" ht="26.25" hidden="1" customHeight="1">
      <c r="A99" s="3"/>
      <c r="B99" s="7" t="s">
        <v>29</v>
      </c>
      <c r="C99" s="1887"/>
      <c r="D99" s="1888"/>
      <c r="E99" s="1888"/>
      <c r="F99" s="1889"/>
      <c r="G99" s="3"/>
      <c r="H99" s="3"/>
      <c r="I99" s="3"/>
      <c r="J99" s="3"/>
      <c r="K99" s="3"/>
      <c r="L99" s="3"/>
    </row>
    <row r="100" spans="1:12" ht="16.5" hidden="1" thickBot="1">
      <c r="A100" s="3"/>
      <c r="B100" s="7" t="s">
        <v>31</v>
      </c>
      <c r="C100" s="1907"/>
      <c r="D100" s="1908"/>
      <c r="E100" s="1908"/>
      <c r="F100" s="1909"/>
      <c r="G100" s="3"/>
      <c r="H100" s="3"/>
      <c r="I100" s="3"/>
      <c r="J100" s="3"/>
      <c r="K100" s="3"/>
      <c r="L100" s="3"/>
    </row>
    <row r="101" spans="1:12" ht="12.75" hidden="1" customHeight="1">
      <c r="A101" s="3"/>
      <c r="B101" s="1913"/>
      <c r="C101" s="15">
        <v>2018</v>
      </c>
      <c r="D101" s="15">
        <v>2019</v>
      </c>
      <c r="E101" s="15">
        <v>2026</v>
      </c>
      <c r="F101" s="15">
        <v>2027</v>
      </c>
      <c r="G101" s="3"/>
      <c r="H101" s="3"/>
      <c r="I101" s="3"/>
      <c r="J101" s="3"/>
      <c r="K101" s="3"/>
      <c r="L101" s="3"/>
    </row>
    <row r="102" spans="1:12" ht="9" hidden="1" customHeight="1">
      <c r="A102" s="3"/>
      <c r="B102" s="1914"/>
      <c r="C102" s="17" t="s">
        <v>13</v>
      </c>
      <c r="D102" s="17" t="s">
        <v>14</v>
      </c>
      <c r="E102" s="17" t="s">
        <v>14</v>
      </c>
      <c r="F102" s="17" t="s">
        <v>14</v>
      </c>
      <c r="G102" s="3"/>
      <c r="H102" s="3"/>
      <c r="I102" s="3"/>
      <c r="J102" s="3"/>
      <c r="K102" s="3"/>
      <c r="L102" s="3"/>
    </row>
    <row r="103" spans="1:12" ht="16.5" hidden="1" thickBot="1">
      <c r="A103" s="3"/>
      <c r="B103" s="7" t="s">
        <v>33</v>
      </c>
      <c r="C103" s="471"/>
      <c r="D103" s="471"/>
      <c r="E103" s="471"/>
      <c r="F103" s="471"/>
      <c r="G103" s="3"/>
      <c r="H103" s="3"/>
      <c r="I103" s="3"/>
      <c r="J103" s="3"/>
      <c r="K103" s="3"/>
      <c r="L103" s="3"/>
    </row>
    <row r="104" spans="1:12" ht="16.5" hidden="1" thickBot="1">
      <c r="A104" s="3"/>
      <c r="B104" s="7" t="s">
        <v>35</v>
      </c>
      <c r="C104" s="461">
        <f>C133</f>
        <v>0</v>
      </c>
      <c r="D104" s="461">
        <f>D133</f>
        <v>0</v>
      </c>
      <c r="E104" s="461">
        <f>E133</f>
        <v>0</v>
      </c>
      <c r="F104" s="461">
        <f>F133</f>
        <v>0</v>
      </c>
      <c r="G104" s="3"/>
      <c r="H104" s="3"/>
      <c r="I104" s="3"/>
      <c r="J104" s="3"/>
      <c r="K104" s="3"/>
      <c r="L104" s="3"/>
    </row>
    <row r="105" spans="1:12" ht="16.5" hidden="1" thickBot="1">
      <c r="A105" s="3"/>
      <c r="B105" s="7" t="s">
        <v>36</v>
      </c>
      <c r="C105" s="461" t="e">
        <f>C104/C103</f>
        <v>#DIV/0!</v>
      </c>
      <c r="D105" s="461" t="e">
        <f>D104/D103</f>
        <v>#DIV/0!</v>
      </c>
      <c r="E105" s="461" t="e">
        <f>E104/E103</f>
        <v>#DIV/0!</v>
      </c>
      <c r="F105" s="461" t="e">
        <f>F104/F103</f>
        <v>#DIV/0!</v>
      </c>
      <c r="G105" s="3"/>
      <c r="H105" s="3"/>
      <c r="I105" s="3"/>
      <c r="J105" s="3"/>
      <c r="K105" s="3"/>
      <c r="L105" s="3"/>
    </row>
    <row r="106" spans="1:12" ht="16.5" hidden="1" thickBot="1">
      <c r="A106" s="3"/>
      <c r="B106" s="7" t="s">
        <v>37</v>
      </c>
      <c r="C106" s="16"/>
      <c r="D106" s="20" t="e">
        <f t="shared" ref="D106:F108" si="9">D103/C103-1</f>
        <v>#DIV/0!</v>
      </c>
      <c r="E106" s="20" t="e">
        <f t="shared" si="9"/>
        <v>#DIV/0!</v>
      </c>
      <c r="F106" s="20" t="e">
        <f t="shared" si="9"/>
        <v>#DIV/0!</v>
      </c>
      <c r="G106" s="3"/>
      <c r="H106" s="3"/>
      <c r="I106" s="3"/>
      <c r="J106" s="3"/>
      <c r="K106" s="3"/>
      <c r="L106" s="3"/>
    </row>
    <row r="107" spans="1:12" ht="32.25" hidden="1" thickBot="1">
      <c r="A107" s="3"/>
      <c r="B107" s="7" t="s">
        <v>38</v>
      </c>
      <c r="C107" s="16"/>
      <c r="D107" s="20" t="e">
        <f t="shared" si="9"/>
        <v>#DIV/0!</v>
      </c>
      <c r="E107" s="20" t="e">
        <f t="shared" si="9"/>
        <v>#DIV/0!</v>
      </c>
      <c r="F107" s="20" t="e">
        <f t="shared" si="9"/>
        <v>#DIV/0!</v>
      </c>
      <c r="G107" s="3"/>
      <c r="H107" s="3"/>
      <c r="I107" s="3"/>
      <c r="J107" s="3"/>
      <c r="K107" s="3"/>
      <c r="L107" s="3"/>
    </row>
    <row r="108" spans="1:12" ht="32.25" hidden="1" thickBot="1">
      <c r="A108" s="3"/>
      <c r="B108" s="7" t="s">
        <v>39</v>
      </c>
      <c r="C108" s="16"/>
      <c r="D108" s="20" t="e">
        <f t="shared" si="9"/>
        <v>#DIV/0!</v>
      </c>
      <c r="E108" s="20" t="e">
        <f t="shared" si="9"/>
        <v>#DIV/0!</v>
      </c>
      <c r="F108" s="20" t="e">
        <f t="shared" si="9"/>
        <v>#DIV/0!</v>
      </c>
      <c r="G108" s="3"/>
      <c r="H108" s="3"/>
      <c r="I108" s="3"/>
      <c r="J108" s="3"/>
      <c r="K108" s="3"/>
      <c r="L108" s="3"/>
    </row>
    <row r="109" spans="1:12" ht="24.75" hidden="1" customHeight="1">
      <c r="A109" s="3"/>
      <c r="B109" s="1918" t="s">
        <v>430</v>
      </c>
      <c r="C109" s="1919"/>
      <c r="D109" s="1919"/>
      <c r="E109" s="1919"/>
      <c r="F109" s="1920"/>
      <c r="G109" s="3"/>
      <c r="H109" s="3"/>
      <c r="I109" s="3"/>
      <c r="J109" s="3"/>
      <c r="K109" s="3"/>
      <c r="L109" s="3"/>
    </row>
    <row r="110" spans="1:12" ht="12.75" hidden="1" customHeight="1">
      <c r="A110" s="3"/>
      <c r="B110" s="1913"/>
      <c r="C110" s="15">
        <v>2018</v>
      </c>
      <c r="D110" s="15">
        <v>2019</v>
      </c>
      <c r="E110" s="15">
        <v>2026</v>
      </c>
      <c r="F110" s="15">
        <v>2027</v>
      </c>
      <c r="G110" s="3"/>
      <c r="H110" s="3"/>
      <c r="I110" s="3"/>
      <c r="J110" s="3"/>
      <c r="K110" s="3"/>
      <c r="L110" s="3"/>
    </row>
    <row r="111" spans="1:12" ht="9" hidden="1" customHeight="1">
      <c r="A111" s="3"/>
      <c r="B111" s="1914"/>
      <c r="C111" s="17" t="s">
        <v>13</v>
      </c>
      <c r="D111" s="17" t="s">
        <v>14</v>
      </c>
      <c r="E111" s="17" t="s">
        <v>14</v>
      </c>
      <c r="F111" s="17" t="s">
        <v>14</v>
      </c>
      <c r="G111" s="3"/>
      <c r="H111" s="3"/>
      <c r="I111" s="3"/>
      <c r="J111" s="3"/>
      <c r="K111" s="3"/>
      <c r="L111" s="3"/>
    </row>
    <row r="112" spans="1:12" ht="24.75" hidden="1" customHeight="1">
      <c r="A112" s="3"/>
      <c r="B112" s="21" t="s">
        <v>41</v>
      </c>
      <c r="C112" s="22"/>
      <c r="D112" s="22"/>
      <c r="E112" s="22"/>
      <c r="F112" s="22"/>
      <c r="G112" s="3"/>
      <c r="H112" s="3"/>
      <c r="I112" s="3"/>
      <c r="J112" s="3"/>
      <c r="K112" s="3"/>
      <c r="L112" s="3"/>
    </row>
    <row r="113" spans="1:12" ht="16.5" hidden="1" thickBot="1">
      <c r="A113" s="3"/>
      <c r="B113" s="23" t="s">
        <v>42</v>
      </c>
      <c r="C113" s="25"/>
      <c r="D113" s="463"/>
      <c r="E113" s="463"/>
      <c r="F113" s="463"/>
      <c r="G113" s="3"/>
      <c r="H113" s="3"/>
      <c r="I113" s="3"/>
      <c r="J113" s="3"/>
      <c r="K113" s="3"/>
      <c r="L113" s="3"/>
    </row>
    <row r="114" spans="1:12" ht="16.5" hidden="1" thickBot="1">
      <c r="A114" s="3"/>
      <c r="B114" s="23" t="s">
        <v>43</v>
      </c>
      <c r="C114" s="25"/>
      <c r="D114" s="463"/>
      <c r="E114" s="463"/>
      <c r="F114" s="463"/>
      <c r="G114" s="3"/>
      <c r="H114" s="3"/>
      <c r="I114" s="3"/>
      <c r="J114" s="3"/>
      <c r="K114" s="3"/>
      <c r="L114" s="3"/>
    </row>
    <row r="115" spans="1:12" ht="24.75" hidden="1" customHeight="1">
      <c r="A115" s="3"/>
      <c r="B115" s="21" t="s">
        <v>79</v>
      </c>
      <c r="C115" s="22"/>
      <c r="D115" s="22"/>
      <c r="E115" s="22"/>
      <c r="F115" s="22"/>
      <c r="G115" s="3"/>
      <c r="H115" s="3"/>
      <c r="I115" s="3"/>
      <c r="J115" s="3"/>
      <c r="K115" s="3"/>
      <c r="L115" s="3"/>
    </row>
    <row r="116" spans="1:12" ht="16.5" hidden="1" thickBot="1">
      <c r="A116" s="3"/>
      <c r="B116" s="23" t="s">
        <v>42</v>
      </c>
      <c r="C116" s="25"/>
      <c r="D116" s="22"/>
      <c r="E116" s="22"/>
      <c r="F116" s="22"/>
      <c r="G116" s="3"/>
      <c r="H116" s="3"/>
      <c r="I116" s="3"/>
      <c r="J116" s="3"/>
      <c r="K116" s="3"/>
      <c r="L116" s="3"/>
    </row>
    <row r="117" spans="1:12" ht="16.5" hidden="1" thickBot="1">
      <c r="A117" s="3"/>
      <c r="B117" s="23" t="s">
        <v>43</v>
      </c>
      <c r="C117" s="25"/>
      <c r="D117" s="22"/>
      <c r="E117" s="22"/>
      <c r="F117" s="22"/>
      <c r="G117" s="3"/>
      <c r="H117" s="3"/>
      <c r="I117" s="3"/>
      <c r="J117" s="3"/>
      <c r="K117" s="3"/>
      <c r="L117" s="3"/>
    </row>
    <row r="118" spans="1:12" ht="24.75" hidden="1" customHeight="1">
      <c r="A118" s="3"/>
      <c r="B118" s="21" t="s">
        <v>45</v>
      </c>
      <c r="C118" s="25">
        <v>0</v>
      </c>
      <c r="D118" s="22">
        <v>0</v>
      </c>
      <c r="E118" s="22">
        <v>0</v>
      </c>
      <c r="F118" s="22">
        <v>0</v>
      </c>
      <c r="G118" s="3"/>
      <c r="H118" s="3"/>
      <c r="I118" s="3"/>
      <c r="J118" s="3"/>
      <c r="K118" s="3"/>
      <c r="L118" s="3"/>
    </row>
    <row r="119" spans="1:12" ht="16.5" hidden="1" thickBot="1">
      <c r="A119" s="3"/>
      <c r="B119" s="23" t="s">
        <v>42</v>
      </c>
      <c r="C119" s="25"/>
      <c r="D119" s="22"/>
      <c r="E119" s="22"/>
      <c r="F119" s="22"/>
      <c r="G119" s="3"/>
      <c r="H119" s="3"/>
      <c r="I119" s="3"/>
      <c r="J119" s="3"/>
      <c r="K119" s="3"/>
      <c r="L119" s="3"/>
    </row>
    <row r="120" spans="1:12" ht="16.5" hidden="1" thickBot="1">
      <c r="A120" s="3"/>
      <c r="B120" s="23" t="s">
        <v>43</v>
      </c>
      <c r="C120" s="25"/>
      <c r="D120" s="22"/>
      <c r="E120" s="22"/>
      <c r="F120" s="22"/>
      <c r="G120" s="3"/>
      <c r="H120" s="3"/>
      <c r="I120" s="3"/>
      <c r="J120" s="3"/>
      <c r="K120" s="3"/>
      <c r="L120" s="3"/>
    </row>
    <row r="121" spans="1:12" ht="16.5" hidden="1" thickBot="1">
      <c r="A121" s="3"/>
      <c r="B121" s="21" t="s">
        <v>46</v>
      </c>
      <c r="C121" s="25"/>
      <c r="D121" s="22"/>
      <c r="E121" s="22"/>
      <c r="F121" s="22"/>
      <c r="G121" s="3"/>
      <c r="H121" s="3"/>
      <c r="I121" s="3"/>
      <c r="J121" s="3"/>
      <c r="K121" s="3"/>
      <c r="L121" s="3"/>
    </row>
    <row r="122" spans="1:12" ht="16.5" hidden="1" thickBot="1">
      <c r="A122" s="3"/>
      <c r="B122" s="23" t="s">
        <v>42</v>
      </c>
      <c r="C122" s="25"/>
      <c r="D122" s="22"/>
      <c r="E122" s="22"/>
      <c r="F122" s="22"/>
      <c r="G122" s="3"/>
      <c r="H122" s="3"/>
      <c r="I122" s="3"/>
      <c r="J122" s="3"/>
      <c r="K122" s="3"/>
      <c r="L122" s="3"/>
    </row>
    <row r="123" spans="1:12" ht="16.5" hidden="1" thickBot="1">
      <c r="A123" s="3"/>
      <c r="B123" s="23" t="s">
        <v>43</v>
      </c>
      <c r="C123" s="25"/>
      <c r="D123" s="22"/>
      <c r="E123" s="22"/>
      <c r="F123" s="22"/>
      <c r="G123" s="3"/>
      <c r="H123" s="3"/>
      <c r="I123" s="3"/>
      <c r="J123" s="3"/>
      <c r="K123" s="3"/>
      <c r="L123" s="3"/>
    </row>
    <row r="124" spans="1:12" ht="32.25" hidden="1" thickBot="1">
      <c r="A124" s="3"/>
      <c r="B124" s="21" t="s">
        <v>47</v>
      </c>
      <c r="C124" s="25"/>
      <c r="D124" s="22"/>
      <c r="E124" s="22"/>
      <c r="F124" s="22"/>
      <c r="G124" s="3"/>
      <c r="H124" s="3"/>
      <c r="I124" s="3"/>
      <c r="J124" s="3"/>
      <c r="K124" s="3"/>
      <c r="L124" s="3"/>
    </row>
    <row r="125" spans="1:12" ht="16.5" hidden="1" thickBot="1">
      <c r="A125" s="3"/>
      <c r="B125" s="23" t="s">
        <v>42</v>
      </c>
      <c r="C125" s="25"/>
      <c r="D125" s="22"/>
      <c r="E125" s="22"/>
      <c r="F125" s="22"/>
      <c r="G125" s="3"/>
      <c r="H125" s="3"/>
      <c r="I125" s="3"/>
      <c r="J125" s="3"/>
      <c r="K125" s="3"/>
      <c r="L125" s="3"/>
    </row>
    <row r="126" spans="1:12" ht="15" hidden="1" customHeight="1">
      <c r="A126" s="3"/>
      <c r="B126" s="23" t="s">
        <v>43</v>
      </c>
      <c r="C126" s="25"/>
      <c r="D126" s="22"/>
      <c r="E126" s="22"/>
      <c r="F126" s="22"/>
      <c r="G126" s="3"/>
      <c r="H126" s="3"/>
      <c r="I126" s="3"/>
      <c r="J126" s="3"/>
      <c r="K126" s="3"/>
      <c r="L126" s="3"/>
    </row>
    <row r="127" spans="1:12" ht="16.5" hidden="1" thickBot="1">
      <c r="A127" s="3"/>
      <c r="B127" s="21" t="s">
        <v>48</v>
      </c>
      <c r="C127" s="25">
        <v>0</v>
      </c>
      <c r="D127" s="22">
        <v>0</v>
      </c>
      <c r="E127" s="22">
        <v>0</v>
      </c>
      <c r="F127" s="22">
        <v>0</v>
      </c>
      <c r="G127" s="3"/>
      <c r="H127" s="3"/>
      <c r="I127" s="3"/>
      <c r="J127" s="3"/>
      <c r="K127" s="3"/>
      <c r="L127" s="3"/>
    </row>
    <row r="128" spans="1:12" ht="16.5" hidden="1" thickBot="1">
      <c r="A128" s="3"/>
      <c r="B128" s="23" t="s">
        <v>42</v>
      </c>
      <c r="C128" s="25"/>
      <c r="D128" s="22"/>
      <c r="E128" s="22"/>
      <c r="F128" s="22"/>
      <c r="G128" s="3"/>
      <c r="H128" s="3"/>
      <c r="I128" s="3"/>
      <c r="J128" s="3"/>
      <c r="K128" s="3"/>
      <c r="L128" s="3"/>
    </row>
    <row r="129" spans="1:12" ht="16.5" hidden="1" thickBot="1">
      <c r="A129" s="3"/>
      <c r="B129" s="23" t="s">
        <v>43</v>
      </c>
      <c r="C129" s="25"/>
      <c r="D129" s="22"/>
      <c r="E129" s="22"/>
      <c r="F129" s="22"/>
      <c r="G129" s="3"/>
      <c r="H129" s="3"/>
      <c r="I129" s="3"/>
      <c r="J129" s="3"/>
      <c r="K129" s="3"/>
      <c r="L129" s="3"/>
    </row>
    <row r="130" spans="1:12" ht="32.25" hidden="1" thickBot="1">
      <c r="A130" s="3"/>
      <c r="B130" s="21" t="s">
        <v>49</v>
      </c>
      <c r="C130" s="25"/>
      <c r="D130" s="22"/>
      <c r="E130" s="22"/>
      <c r="F130" s="22"/>
      <c r="G130" s="3"/>
      <c r="H130" s="3"/>
      <c r="I130" s="3"/>
      <c r="J130" s="3"/>
      <c r="K130" s="3"/>
      <c r="L130" s="3"/>
    </row>
    <row r="131" spans="1:12" ht="16.5" hidden="1" thickBot="1">
      <c r="A131" s="3"/>
      <c r="B131" s="23" t="s">
        <v>42</v>
      </c>
      <c r="C131" s="25"/>
      <c r="D131" s="22"/>
      <c r="E131" s="22"/>
      <c r="F131" s="22"/>
      <c r="G131" s="3"/>
      <c r="H131" s="3"/>
      <c r="I131" s="3"/>
      <c r="J131" s="3"/>
      <c r="K131" s="3"/>
      <c r="L131" s="3"/>
    </row>
    <row r="132" spans="1:12" ht="16.5" hidden="1" thickBot="1">
      <c r="A132" s="3"/>
      <c r="B132" s="23" t="s">
        <v>43</v>
      </c>
      <c r="C132" s="25"/>
      <c r="D132" s="22"/>
      <c r="E132" s="22"/>
      <c r="F132" s="22"/>
      <c r="G132" s="3"/>
      <c r="H132" s="3"/>
      <c r="I132" s="3"/>
      <c r="J132" s="3"/>
      <c r="K132" s="3"/>
      <c r="L132" s="3"/>
    </row>
    <row r="133" spans="1:12" ht="16.5" hidden="1" thickBot="1">
      <c r="A133" s="3"/>
      <c r="B133" s="470" t="s">
        <v>50</v>
      </c>
      <c r="C133" s="25">
        <f>C130+C127+C124+C121+C118+C115+C112</f>
        <v>0</v>
      </c>
      <c r="D133" s="25">
        <f>D130+D127+D124+D121+D118+D115+D112</f>
        <v>0</v>
      </c>
      <c r="E133" s="25">
        <f>E130+E127+E124+E121+E118+E115+E112</f>
        <v>0</v>
      </c>
      <c r="F133" s="25">
        <f>F130+F127+F124+F121+F118+F115+F112</f>
        <v>0</v>
      </c>
      <c r="G133" s="3"/>
      <c r="H133" s="3"/>
      <c r="I133" s="3"/>
      <c r="J133" s="3"/>
      <c r="K133" s="3"/>
      <c r="L133" s="3"/>
    </row>
    <row r="134" spans="1:12" ht="17.25" hidden="1" customHeight="1">
      <c r="A134" s="3"/>
      <c r="B134" s="47" t="s">
        <v>83</v>
      </c>
      <c r="C134" s="468">
        <f>IF(C133-C104=0,0,"Error")</f>
        <v>0</v>
      </c>
      <c r="D134" s="468">
        <f>IF(D133-D104=0,0,"Error")</f>
        <v>0</v>
      </c>
      <c r="E134" s="468">
        <f>IF(E133-E104=0,0,"Error")</f>
        <v>0</v>
      </c>
      <c r="F134" s="468">
        <f>IF(F133-F104=0,0,"Error")</f>
        <v>0</v>
      </c>
      <c r="G134" s="3"/>
      <c r="H134" s="3"/>
      <c r="I134" s="3"/>
      <c r="J134" s="3"/>
      <c r="K134" s="3"/>
      <c r="L134" s="3"/>
    </row>
    <row r="135" spans="1:12" ht="16.5" thickBot="1">
      <c r="A135" s="3"/>
      <c r="B135" s="1903" t="s">
        <v>51</v>
      </c>
      <c r="C135" s="1904"/>
      <c r="D135" s="1904"/>
      <c r="E135" s="1904"/>
      <c r="F135" s="1905"/>
      <c r="G135" s="3"/>
      <c r="H135" s="3"/>
      <c r="I135" s="3"/>
      <c r="J135" s="3"/>
      <c r="K135" s="3"/>
      <c r="L135" s="3"/>
    </row>
    <row r="136" spans="1:12" ht="16.5" thickBot="1">
      <c r="A136" s="3"/>
      <c r="B136" s="1903" t="s">
        <v>52</v>
      </c>
      <c r="C136" s="1904"/>
      <c r="D136" s="1904"/>
      <c r="E136" s="1904"/>
      <c r="F136" s="1905"/>
      <c r="G136" s="3"/>
      <c r="H136" s="3"/>
      <c r="I136" s="3"/>
      <c r="J136" s="3"/>
      <c r="K136" s="3"/>
      <c r="L136" s="3"/>
    </row>
    <row r="137" spans="1:12" ht="32.25" thickBot="1">
      <c r="A137" s="3"/>
      <c r="B137" s="13" t="s">
        <v>114</v>
      </c>
      <c r="C137" s="2325"/>
      <c r="D137" s="2326"/>
      <c r="E137" s="2326"/>
      <c r="F137" s="2327"/>
      <c r="G137" s="3"/>
      <c r="H137" s="3"/>
      <c r="I137" s="3"/>
      <c r="J137" s="3"/>
      <c r="K137" s="3"/>
      <c r="L137" s="3"/>
    </row>
    <row r="138" spans="1:12" ht="30.75" customHeight="1" thickBot="1">
      <c r="A138" s="3"/>
      <c r="B138" s="13" t="s">
        <v>116</v>
      </c>
      <c r="C138" s="13"/>
      <c r="D138" s="527" t="s">
        <v>55</v>
      </c>
      <c r="E138" s="2249"/>
      <c r="F138" s="2252"/>
      <c r="G138" s="3"/>
    </row>
    <row r="139" spans="1:12" ht="16.5" thickBot="1">
      <c r="A139" s="3"/>
      <c r="B139" s="473"/>
      <c r="C139" s="2249"/>
      <c r="D139" s="2251"/>
      <c r="E139" s="2251"/>
      <c r="F139" s="2252"/>
      <c r="G139" s="3"/>
    </row>
    <row r="140" spans="1:12" ht="17.25" customHeight="1" thickBot="1">
      <c r="A140" s="3"/>
      <c r="B140" s="7" t="s">
        <v>29</v>
      </c>
      <c r="C140" s="1887"/>
      <c r="D140" s="1888"/>
      <c r="E140" s="1888"/>
      <c r="F140" s="1889"/>
      <c r="G140" s="3"/>
    </row>
    <row r="141" spans="1:12" ht="16.5" thickBot="1">
      <c r="A141" s="3"/>
      <c r="B141" s="7" t="s">
        <v>31</v>
      </c>
      <c r="C141" s="1907"/>
      <c r="D141" s="1908"/>
      <c r="E141" s="1908"/>
      <c r="F141" s="1909"/>
      <c r="G141" s="3"/>
      <c r="H141" s="3"/>
      <c r="I141" s="3"/>
      <c r="J141" s="3"/>
      <c r="K141" s="3"/>
      <c r="L141" s="3"/>
    </row>
    <row r="142" spans="1:12" ht="12.75" customHeight="1">
      <c r="A142" s="3"/>
      <c r="B142" s="1913"/>
      <c r="C142" s="6">
        <v>2025</v>
      </c>
      <c r="D142" s="6">
        <v>2026</v>
      </c>
      <c r="E142" s="6">
        <v>2027</v>
      </c>
      <c r="F142" s="6">
        <v>2028</v>
      </c>
      <c r="G142" s="3"/>
      <c r="H142" s="3"/>
      <c r="I142" s="3"/>
      <c r="J142" s="3"/>
      <c r="K142" s="3"/>
      <c r="L142" s="3"/>
    </row>
    <row r="143" spans="1:12" ht="13.5" customHeight="1" thickBot="1">
      <c r="A143" s="3"/>
      <c r="B143" s="1914"/>
      <c r="C143" s="17" t="s">
        <v>13</v>
      </c>
      <c r="D143" s="17" t="s">
        <v>14</v>
      </c>
      <c r="E143" s="17" t="s">
        <v>14</v>
      </c>
      <c r="F143" s="17" t="s">
        <v>14</v>
      </c>
      <c r="G143" s="3"/>
      <c r="H143" s="3"/>
      <c r="I143" s="3"/>
      <c r="J143" s="3"/>
      <c r="K143" s="3"/>
      <c r="L143" s="3"/>
    </row>
    <row r="144" spans="1:12" ht="16.5" thickBot="1">
      <c r="A144" s="3"/>
      <c r="B144" s="7" t="s">
        <v>33</v>
      </c>
      <c r="C144" s="461">
        <v>0</v>
      </c>
      <c r="D144" s="461">
        <v>0</v>
      </c>
      <c r="E144" s="461">
        <v>0</v>
      </c>
      <c r="F144" s="461">
        <v>0</v>
      </c>
      <c r="G144" s="3"/>
      <c r="H144" s="3"/>
      <c r="I144" s="3"/>
      <c r="J144" s="3"/>
      <c r="K144" s="3"/>
      <c r="L144" s="3"/>
    </row>
    <row r="145" spans="1:12" ht="16.5" thickBot="1">
      <c r="A145" s="3"/>
      <c r="B145" s="7" t="s">
        <v>289</v>
      </c>
      <c r="C145" s="461">
        <f>C163</f>
        <v>0</v>
      </c>
      <c r="D145" s="461">
        <f>D163</f>
        <v>2000000</v>
      </c>
      <c r="E145" s="461">
        <f t="shared" ref="E145" si="10">E163</f>
        <v>0</v>
      </c>
      <c r="F145" s="461">
        <f>F163</f>
        <v>0</v>
      </c>
      <c r="G145" s="3"/>
      <c r="H145" s="3"/>
      <c r="I145" s="3"/>
      <c r="J145" s="3"/>
      <c r="K145" s="3"/>
      <c r="L145" s="3"/>
    </row>
    <row r="146" spans="1:12" ht="16.5" thickBot="1">
      <c r="A146" s="3"/>
      <c r="B146" s="7" t="s">
        <v>215</v>
      </c>
      <c r="C146" s="461"/>
      <c r="D146" s="461"/>
      <c r="E146" s="461"/>
      <c r="F146" s="461"/>
      <c r="G146" s="3"/>
      <c r="H146" s="3"/>
      <c r="I146" s="3"/>
      <c r="J146" s="3"/>
      <c r="K146" s="3"/>
      <c r="L146" s="3"/>
    </row>
    <row r="147" spans="1:12" ht="16.5" thickBot="1">
      <c r="A147" s="3"/>
      <c r="B147" s="7" t="s">
        <v>37</v>
      </c>
      <c r="C147" s="16" t="s">
        <v>110</v>
      </c>
      <c r="D147" s="20"/>
      <c r="E147" s="20"/>
      <c r="F147" s="20"/>
      <c r="G147" s="3"/>
      <c r="H147" s="41"/>
      <c r="I147" s="41"/>
      <c r="J147" s="41"/>
      <c r="K147" s="41"/>
      <c r="L147" s="41"/>
    </row>
    <row r="148" spans="1:12" ht="32.25" thickBot="1">
      <c r="A148" s="3"/>
      <c r="B148" s="7" t="s">
        <v>38</v>
      </c>
      <c r="C148" s="16" t="s">
        <v>110</v>
      </c>
      <c r="D148" s="20"/>
      <c r="E148" s="20"/>
      <c r="F148" s="20"/>
      <c r="G148" s="3"/>
      <c r="H148" s="3"/>
      <c r="I148" s="3"/>
      <c r="J148" s="3"/>
      <c r="K148" s="3"/>
      <c r="L148" s="3"/>
    </row>
    <row r="149" spans="1:12" ht="32.25" thickBot="1">
      <c r="A149" s="3"/>
      <c r="B149" s="7" t="s">
        <v>39</v>
      </c>
      <c r="C149" s="16" t="s">
        <v>110</v>
      </c>
      <c r="D149" s="20"/>
      <c r="E149" s="20"/>
      <c r="F149" s="20"/>
      <c r="G149" s="3"/>
      <c r="H149" s="3"/>
      <c r="I149" s="3"/>
      <c r="J149" s="3"/>
      <c r="K149" s="3"/>
      <c r="L149" s="3"/>
    </row>
    <row r="150" spans="1:12" ht="16.5" thickBot="1">
      <c r="A150" s="3"/>
      <c r="B150" s="1918" t="s">
        <v>433</v>
      </c>
      <c r="C150" s="1919"/>
      <c r="D150" s="1919"/>
      <c r="E150" s="1919"/>
      <c r="F150" s="1920"/>
      <c r="G150" s="3"/>
      <c r="H150" s="3"/>
      <c r="I150" s="3"/>
      <c r="J150" s="3"/>
      <c r="K150" s="3"/>
      <c r="L150" s="3"/>
    </row>
    <row r="151" spans="1:12" ht="12.75" customHeight="1">
      <c r="A151" s="3"/>
      <c r="B151" s="1913"/>
      <c r="C151" s="15">
        <v>2025</v>
      </c>
      <c r="D151" s="15">
        <v>2026</v>
      </c>
      <c r="E151" s="15">
        <v>2027</v>
      </c>
      <c r="F151" s="15">
        <v>2028</v>
      </c>
      <c r="G151" s="3"/>
      <c r="H151" s="3"/>
      <c r="I151" s="3"/>
      <c r="J151" s="3"/>
      <c r="K151" s="3"/>
      <c r="L151" s="3"/>
    </row>
    <row r="152" spans="1:12" ht="29.25" customHeight="1" thickBot="1">
      <c r="A152" s="3"/>
      <c r="B152" s="1914"/>
      <c r="C152" s="17" t="s">
        <v>13</v>
      </c>
      <c r="D152" s="17" t="s">
        <v>14</v>
      </c>
      <c r="E152" s="17" t="s">
        <v>14</v>
      </c>
      <c r="F152" s="17" t="s">
        <v>14</v>
      </c>
      <c r="G152" s="3"/>
      <c r="H152" s="3"/>
      <c r="I152" s="3"/>
      <c r="J152" s="3"/>
      <c r="K152" s="3"/>
      <c r="L152" s="3"/>
    </row>
    <row r="153" spans="1:12" ht="16.5" thickBot="1">
      <c r="A153" s="3"/>
      <c r="B153" s="21" t="s">
        <v>59</v>
      </c>
      <c r="C153" s="22">
        <f>C154+C155+C156+C157</f>
        <v>0</v>
      </c>
      <c r="D153" s="22">
        <f>D154+D155+D156+D157</f>
        <v>0</v>
      </c>
      <c r="E153" s="22">
        <f>E154+E155+E156+E157</f>
        <v>0</v>
      </c>
      <c r="F153" s="22">
        <f>F154+F155+F156+F157</f>
        <v>0</v>
      </c>
      <c r="G153" s="3"/>
      <c r="H153" s="3"/>
      <c r="I153" s="3"/>
      <c r="J153" s="3"/>
      <c r="K153" s="3"/>
      <c r="L153" s="3"/>
    </row>
    <row r="154" spans="1:12" ht="16.5" thickBot="1">
      <c r="A154" s="3"/>
      <c r="B154" s="23" t="s">
        <v>42</v>
      </c>
      <c r="C154" s="22">
        <v>0</v>
      </c>
      <c r="D154" s="22">
        <v>0</v>
      </c>
      <c r="E154" s="22">
        <v>0</v>
      </c>
      <c r="F154" s="22">
        <v>0</v>
      </c>
      <c r="G154" s="3"/>
      <c r="H154" s="3"/>
      <c r="I154" s="3"/>
      <c r="J154" s="3"/>
      <c r="K154" s="3"/>
      <c r="L154" s="3"/>
    </row>
    <row r="155" spans="1:12" ht="16.5" thickBot="1">
      <c r="A155" s="3"/>
      <c r="B155" s="23" t="s">
        <v>60</v>
      </c>
      <c r="C155" s="22">
        <v>0</v>
      </c>
      <c r="D155" s="22">
        <v>0</v>
      </c>
      <c r="E155" s="22">
        <v>0</v>
      </c>
      <c r="F155" s="22">
        <v>0</v>
      </c>
      <c r="G155" s="3"/>
      <c r="H155" s="3"/>
      <c r="I155" s="3"/>
      <c r="J155" s="3"/>
      <c r="K155" s="3"/>
      <c r="L155" s="3"/>
    </row>
    <row r="156" spans="1:12" ht="16.5" thickBot="1">
      <c r="A156" s="3"/>
      <c r="B156" s="23" t="s">
        <v>61</v>
      </c>
      <c r="C156" s="22">
        <v>0</v>
      </c>
      <c r="D156" s="22">
        <v>0</v>
      </c>
      <c r="E156" s="22">
        <v>0</v>
      </c>
      <c r="F156" s="22">
        <v>0</v>
      </c>
      <c r="G156" s="3"/>
      <c r="H156" s="3"/>
      <c r="I156" s="3"/>
      <c r="J156" s="3"/>
      <c r="K156" s="3"/>
      <c r="L156" s="3"/>
    </row>
    <row r="157" spans="1:12" ht="16.5" thickBot="1">
      <c r="A157" s="3"/>
      <c r="B157" s="23" t="s">
        <v>62</v>
      </c>
      <c r="C157" s="22">
        <v>0</v>
      </c>
      <c r="D157" s="22">
        <v>0</v>
      </c>
      <c r="E157" s="22">
        <v>0</v>
      </c>
      <c r="F157" s="22">
        <v>0</v>
      </c>
      <c r="G157" s="3"/>
      <c r="H157" s="3"/>
      <c r="I157" s="3"/>
      <c r="J157" s="3"/>
      <c r="K157" s="3"/>
      <c r="L157" s="3"/>
    </row>
    <row r="158" spans="1:12" ht="16.5" thickBot="1">
      <c r="A158" s="3"/>
      <c r="B158" s="21" t="s">
        <v>63</v>
      </c>
      <c r="C158" s="22">
        <v>0</v>
      </c>
      <c r="D158" s="22">
        <v>2000000</v>
      </c>
      <c r="E158" s="22">
        <v>0</v>
      </c>
      <c r="F158" s="22">
        <v>0</v>
      </c>
      <c r="G158" s="3"/>
      <c r="H158" s="3"/>
      <c r="I158" s="3"/>
      <c r="J158" s="3"/>
      <c r="K158" s="3"/>
      <c r="L158" s="3"/>
    </row>
    <row r="159" spans="1:12" ht="16.5" thickBot="1">
      <c r="A159" s="3"/>
      <c r="B159" s="23" t="s">
        <v>42</v>
      </c>
      <c r="C159" s="22">
        <v>0</v>
      </c>
      <c r="D159" s="22">
        <f>D158</f>
        <v>2000000</v>
      </c>
      <c r="E159" s="22">
        <v>0</v>
      </c>
      <c r="F159" s="22">
        <v>0</v>
      </c>
      <c r="G159" s="3"/>
      <c r="H159" s="3"/>
      <c r="I159" s="3"/>
      <c r="J159" s="3"/>
      <c r="K159" s="3"/>
      <c r="L159" s="3"/>
    </row>
    <row r="160" spans="1:12" ht="16.5" thickBot="1">
      <c r="A160" s="3"/>
      <c r="B160" s="23" t="s">
        <v>60</v>
      </c>
      <c r="C160" s="22">
        <v>0</v>
      </c>
      <c r="D160" s="22">
        <v>0</v>
      </c>
      <c r="E160" s="22">
        <v>0</v>
      </c>
      <c r="F160" s="22">
        <v>0</v>
      </c>
      <c r="G160" s="3"/>
      <c r="H160" s="3"/>
      <c r="I160" s="3"/>
      <c r="J160" s="3"/>
      <c r="K160" s="3"/>
      <c r="L160" s="3"/>
    </row>
    <row r="161" spans="1:12" ht="16.5" thickBot="1">
      <c r="A161" s="3"/>
      <c r="B161" s="23" t="s">
        <v>61</v>
      </c>
      <c r="C161" s="22">
        <v>0</v>
      </c>
      <c r="D161" s="22">
        <v>0</v>
      </c>
      <c r="E161" s="22">
        <v>0</v>
      </c>
      <c r="F161" s="22">
        <v>0</v>
      </c>
      <c r="G161" s="3"/>
      <c r="H161" s="3"/>
      <c r="I161" s="3"/>
      <c r="J161" s="3"/>
      <c r="K161" s="3"/>
      <c r="L161" s="3"/>
    </row>
    <row r="162" spans="1:12" ht="16.5" thickBot="1">
      <c r="A162" s="3"/>
      <c r="B162" s="23" t="s">
        <v>62</v>
      </c>
      <c r="C162" s="22">
        <v>0</v>
      </c>
      <c r="D162" s="22">
        <v>0</v>
      </c>
      <c r="E162" s="22">
        <v>0</v>
      </c>
      <c r="F162" s="22">
        <v>0</v>
      </c>
      <c r="G162" s="3"/>
      <c r="H162" s="3"/>
      <c r="I162" s="3"/>
      <c r="J162" s="3"/>
      <c r="K162" s="3"/>
      <c r="L162" s="3"/>
    </row>
    <row r="163" spans="1:12" ht="16.5" thickBot="1">
      <c r="A163" s="3"/>
      <c r="B163" s="528" t="s">
        <v>64</v>
      </c>
      <c r="C163" s="22">
        <f>C158+C153</f>
        <v>0</v>
      </c>
      <c r="D163" s="22">
        <f>D158+D153</f>
        <v>2000000</v>
      </c>
      <c r="E163" s="22">
        <f t="shared" ref="E163:F163" si="11">E158+E153</f>
        <v>0</v>
      </c>
      <c r="F163" s="22">
        <f t="shared" si="11"/>
        <v>0</v>
      </c>
      <c r="G163" s="3"/>
      <c r="H163" s="3"/>
      <c r="I163" s="3"/>
      <c r="J163" s="3"/>
      <c r="K163" s="3"/>
      <c r="L163" s="3"/>
    </row>
    <row r="164" spans="1:12" ht="47.25" customHeight="1" thickBot="1">
      <c r="A164" s="3"/>
      <c r="B164" s="11" t="s">
        <v>76</v>
      </c>
      <c r="C164" s="45">
        <f>C59+C163</f>
        <v>77700000</v>
      </c>
      <c r="D164" s="45">
        <f t="shared" ref="D164:F164" si="12">D59+D163</f>
        <v>84160000</v>
      </c>
      <c r="E164" s="45">
        <f t="shared" si="12"/>
        <v>82321000</v>
      </c>
      <c r="F164" s="45">
        <f t="shared" si="12"/>
        <v>82695000</v>
      </c>
      <c r="G164" s="3"/>
      <c r="H164" s="3"/>
      <c r="I164" s="3"/>
      <c r="J164" s="3"/>
      <c r="K164" s="3"/>
      <c r="L164" s="3"/>
    </row>
    <row r="165" spans="1:12" ht="48" thickBot="1">
      <c r="A165" s="3"/>
      <c r="B165" s="11" t="s">
        <v>77</v>
      </c>
      <c r="C165" s="45">
        <f>C166+C169+C172+C175+C178+C181+C184+C187+C192</f>
        <v>77700000</v>
      </c>
      <c r="D165" s="45">
        <f t="shared" ref="D165:F165" si="13">D166+D169+D172+D175+D178+D181+D184+D187+D192</f>
        <v>84160000</v>
      </c>
      <c r="E165" s="45">
        <f t="shared" si="13"/>
        <v>82321000</v>
      </c>
      <c r="F165" s="45">
        <f t="shared" si="13"/>
        <v>82695000</v>
      </c>
      <c r="G165" s="3"/>
      <c r="H165" s="3"/>
      <c r="I165" s="3"/>
      <c r="J165" s="3"/>
      <c r="K165" s="3"/>
      <c r="L165" s="3"/>
    </row>
    <row r="166" spans="1:12" ht="16.5" thickBot="1">
      <c r="A166" s="3"/>
      <c r="B166" s="21" t="s">
        <v>41</v>
      </c>
      <c r="C166" s="482">
        <f>C167+C168</f>
        <v>57000000</v>
      </c>
      <c r="D166" s="482">
        <f>D167+D168</f>
        <v>58680000</v>
      </c>
      <c r="E166" s="482">
        <f>E167+E168</f>
        <v>58841000</v>
      </c>
      <c r="F166" s="482">
        <f>F167+F168</f>
        <v>59215000</v>
      </c>
      <c r="G166" s="3"/>
      <c r="H166" s="3"/>
      <c r="I166" s="3"/>
      <c r="J166" s="3"/>
      <c r="K166" s="3"/>
      <c r="L166" s="3"/>
    </row>
    <row r="167" spans="1:12" ht="16.5" thickBot="1">
      <c r="A167" s="3"/>
      <c r="B167" s="23" t="s">
        <v>42</v>
      </c>
      <c r="C167" s="25">
        <f t="shared" ref="C167:F168" si="14">C39+C76+C113</f>
        <v>57000000</v>
      </c>
      <c r="D167" s="25">
        <f t="shared" si="14"/>
        <v>58680000</v>
      </c>
      <c r="E167" s="25">
        <f t="shared" si="14"/>
        <v>58841000</v>
      </c>
      <c r="F167" s="25">
        <f t="shared" si="14"/>
        <v>59215000</v>
      </c>
      <c r="G167" s="3"/>
      <c r="H167" s="3"/>
      <c r="I167" s="3"/>
      <c r="J167" s="3"/>
      <c r="K167" s="3"/>
      <c r="L167" s="3"/>
    </row>
    <row r="168" spans="1:12" ht="16.5" thickBot="1">
      <c r="A168" s="3"/>
      <c r="B168" s="23" t="s">
        <v>78</v>
      </c>
      <c r="C168" s="25">
        <f t="shared" si="14"/>
        <v>0</v>
      </c>
      <c r="D168" s="25">
        <f t="shared" si="14"/>
        <v>0</v>
      </c>
      <c r="E168" s="25">
        <f t="shared" si="14"/>
        <v>0</v>
      </c>
      <c r="F168" s="25">
        <f t="shared" si="14"/>
        <v>0</v>
      </c>
      <c r="G168" s="3"/>
      <c r="H168" s="3"/>
      <c r="I168" s="3"/>
      <c r="J168" s="3"/>
      <c r="K168" s="3"/>
      <c r="L168" s="3"/>
    </row>
    <row r="169" spans="1:12" ht="32.25" thickBot="1">
      <c r="A169" s="3"/>
      <c r="B169" s="21" t="s">
        <v>79</v>
      </c>
      <c r="C169" s="482">
        <f>C170+C171</f>
        <v>9500000</v>
      </c>
      <c r="D169" s="482">
        <f>D170+D171</f>
        <v>9780000</v>
      </c>
      <c r="E169" s="482">
        <f>E170+E171</f>
        <v>9780000</v>
      </c>
      <c r="F169" s="482">
        <f>F170+F171</f>
        <v>9780000</v>
      </c>
      <c r="G169" s="3"/>
      <c r="H169" s="3"/>
      <c r="I169" s="3"/>
      <c r="J169" s="3"/>
      <c r="K169" s="3"/>
      <c r="L169" s="3"/>
    </row>
    <row r="170" spans="1:12" ht="16.5" thickBot="1">
      <c r="A170" s="3"/>
      <c r="B170" s="23" t="s">
        <v>42</v>
      </c>
      <c r="C170" s="22">
        <f>C42+C79+C116</f>
        <v>9500000</v>
      </c>
      <c r="D170" s="22">
        <f>D42+D79+D116</f>
        <v>9780000</v>
      </c>
      <c r="E170" s="22">
        <f>E42+E79+E116</f>
        <v>9780000</v>
      </c>
      <c r="F170" s="22">
        <f>F42+F79+F116</f>
        <v>9780000</v>
      </c>
      <c r="G170" s="3"/>
      <c r="H170" s="3"/>
      <c r="I170" s="3"/>
      <c r="J170" s="3"/>
      <c r="K170" s="3"/>
      <c r="L170" s="3"/>
    </row>
    <row r="171" spans="1:12" ht="16.5" thickBot="1">
      <c r="A171" s="3"/>
      <c r="B171" s="23" t="s">
        <v>78</v>
      </c>
      <c r="C171" s="25">
        <f>C43+C80+C114</f>
        <v>0</v>
      </c>
      <c r="D171" s="25">
        <f>D43+D80+D114</f>
        <v>0</v>
      </c>
      <c r="E171" s="25">
        <f>E43+E80+E114</f>
        <v>0</v>
      </c>
      <c r="F171" s="25">
        <f>F43+F80+F114</f>
        <v>0</v>
      </c>
      <c r="G171" s="3"/>
      <c r="H171" s="3"/>
      <c r="I171" s="3"/>
      <c r="J171" s="3"/>
      <c r="K171" s="3"/>
      <c r="L171" s="3"/>
    </row>
    <row r="172" spans="1:12" ht="16.5" thickBot="1">
      <c r="A172" s="3"/>
      <c r="B172" s="21" t="s">
        <v>45</v>
      </c>
      <c r="C172" s="482">
        <f>C173+C174</f>
        <v>8276000</v>
      </c>
      <c r="D172" s="482">
        <f>D173+D174</f>
        <v>11000000</v>
      </c>
      <c r="E172" s="482">
        <f>E173+E174</f>
        <v>11000000</v>
      </c>
      <c r="F172" s="482">
        <f>F173+F174</f>
        <v>11000000</v>
      </c>
      <c r="G172" s="3"/>
      <c r="H172" s="3"/>
      <c r="I172" s="3"/>
      <c r="J172" s="3"/>
      <c r="K172" s="3"/>
      <c r="L172" s="3"/>
    </row>
    <row r="173" spans="1:12" ht="16.5" thickBot="1">
      <c r="A173" s="3"/>
      <c r="B173" s="23" t="s">
        <v>42</v>
      </c>
      <c r="C173" s="25">
        <f t="shared" ref="C173:F174" si="15">C45+C82+C119</f>
        <v>8276000</v>
      </c>
      <c r="D173" s="25">
        <f t="shared" si="15"/>
        <v>11000000</v>
      </c>
      <c r="E173" s="25">
        <f t="shared" si="15"/>
        <v>11000000</v>
      </c>
      <c r="F173" s="25">
        <f t="shared" si="15"/>
        <v>11000000</v>
      </c>
      <c r="G173" s="3"/>
      <c r="H173" s="3"/>
      <c r="I173" s="3"/>
      <c r="J173" s="3"/>
      <c r="K173" s="3"/>
      <c r="L173" s="3"/>
    </row>
    <row r="174" spans="1:12" ht="16.5" thickBot="1">
      <c r="A174" s="3"/>
      <c r="B174" s="23" t="s">
        <v>78</v>
      </c>
      <c r="C174" s="25">
        <f t="shared" si="15"/>
        <v>0</v>
      </c>
      <c r="D174" s="25">
        <f t="shared" si="15"/>
        <v>0</v>
      </c>
      <c r="E174" s="25">
        <f t="shared" si="15"/>
        <v>0</v>
      </c>
      <c r="F174" s="25">
        <f t="shared" si="15"/>
        <v>0</v>
      </c>
      <c r="G174" s="3"/>
      <c r="H174" s="3"/>
      <c r="I174" s="3"/>
      <c r="J174" s="3"/>
      <c r="K174" s="3"/>
      <c r="L174" s="3"/>
    </row>
    <row r="175" spans="1:12" ht="16.5" thickBot="1">
      <c r="A175" s="3"/>
      <c r="B175" s="21" t="s">
        <v>46</v>
      </c>
      <c r="C175" s="482">
        <f>C176+C177</f>
        <v>0</v>
      </c>
      <c r="D175" s="482">
        <f>D176+D177</f>
        <v>0</v>
      </c>
      <c r="E175" s="482">
        <f>E176+E177</f>
        <v>0</v>
      </c>
      <c r="F175" s="482">
        <f>F176+F177</f>
        <v>0</v>
      </c>
      <c r="G175" s="3"/>
      <c r="H175" s="3"/>
      <c r="I175" s="3"/>
      <c r="J175" s="3"/>
      <c r="K175" s="3"/>
      <c r="L175" s="3"/>
    </row>
    <row r="176" spans="1:12" ht="16.5" thickBot="1">
      <c r="A176" s="3"/>
      <c r="B176" s="23" t="s">
        <v>42</v>
      </c>
      <c r="C176" s="22">
        <f t="shared" ref="C176:F177" si="16">C48+C85+C122</f>
        <v>0</v>
      </c>
      <c r="D176" s="22">
        <f t="shared" si="16"/>
        <v>0</v>
      </c>
      <c r="E176" s="22">
        <f t="shared" si="16"/>
        <v>0</v>
      </c>
      <c r="F176" s="22">
        <f t="shared" si="16"/>
        <v>0</v>
      </c>
      <c r="G176" s="3"/>
      <c r="H176" s="3"/>
      <c r="I176" s="3"/>
      <c r="J176" s="3"/>
      <c r="K176" s="3"/>
      <c r="L176" s="3"/>
    </row>
    <row r="177" spans="1:12" ht="16.5" thickBot="1">
      <c r="A177" s="3"/>
      <c r="B177" s="23" t="s">
        <v>78</v>
      </c>
      <c r="C177" s="25">
        <f t="shared" si="16"/>
        <v>0</v>
      </c>
      <c r="D177" s="25">
        <f t="shared" si="16"/>
        <v>0</v>
      </c>
      <c r="E177" s="25">
        <f t="shared" si="16"/>
        <v>0</v>
      </c>
      <c r="F177" s="25">
        <f t="shared" si="16"/>
        <v>0</v>
      </c>
      <c r="G177" s="3"/>
      <c r="H177" s="3"/>
      <c r="I177" s="3"/>
      <c r="J177" s="3"/>
      <c r="K177" s="3"/>
      <c r="L177" s="3"/>
    </row>
    <row r="178" spans="1:12" ht="32.25" thickBot="1">
      <c r="A178" s="3"/>
      <c r="B178" s="21" t="s">
        <v>47</v>
      </c>
      <c r="C178" s="482">
        <f>C179</f>
        <v>0</v>
      </c>
      <c r="D178" s="482">
        <f>D179+D180</f>
        <v>0</v>
      </c>
      <c r="E178" s="482">
        <f>E179+E180</f>
        <v>0</v>
      </c>
      <c r="F178" s="482">
        <f>F179+F180</f>
        <v>0</v>
      </c>
      <c r="G178" s="3"/>
      <c r="H178" s="3"/>
      <c r="I178" s="3"/>
      <c r="J178" s="3"/>
      <c r="K178" s="3"/>
      <c r="L178" s="3"/>
    </row>
    <row r="179" spans="1:12" ht="16.5" thickBot="1">
      <c r="A179" s="3"/>
      <c r="B179" s="23" t="s">
        <v>42</v>
      </c>
      <c r="C179" s="22"/>
      <c r="D179" s="22"/>
      <c r="E179" s="22"/>
      <c r="F179" s="22"/>
      <c r="G179" s="3"/>
      <c r="H179" s="3"/>
      <c r="I179" s="3"/>
      <c r="J179" s="3"/>
      <c r="K179" s="3"/>
      <c r="L179" s="3"/>
    </row>
    <row r="180" spans="1:12" ht="16.5" thickBot="1">
      <c r="A180" s="3"/>
      <c r="B180" s="23" t="s">
        <v>78</v>
      </c>
      <c r="C180" s="25">
        <f>C52+C89+C126</f>
        <v>0</v>
      </c>
      <c r="D180" s="25">
        <f>D52+D89+D126</f>
        <v>0</v>
      </c>
      <c r="E180" s="25">
        <f>E52+E89+E126</f>
        <v>0</v>
      </c>
      <c r="F180" s="25">
        <f>F52+F89+F126</f>
        <v>0</v>
      </c>
      <c r="G180" s="3"/>
      <c r="H180" s="3"/>
      <c r="I180" s="3"/>
      <c r="J180" s="3"/>
      <c r="K180" s="3"/>
      <c r="L180" s="3"/>
    </row>
    <row r="181" spans="1:12" ht="16.5" thickBot="1">
      <c r="A181" s="3"/>
      <c r="B181" s="21" t="s">
        <v>48</v>
      </c>
      <c r="C181" s="482">
        <f>C182+C183</f>
        <v>2700000</v>
      </c>
      <c r="D181" s="482">
        <f>D182+D183</f>
        <v>2700000</v>
      </c>
      <c r="E181" s="482">
        <f>E182+E183</f>
        <v>2700000</v>
      </c>
      <c r="F181" s="482">
        <f>F182+F183</f>
        <v>2700000</v>
      </c>
      <c r="G181" s="3"/>
      <c r="H181" s="3"/>
      <c r="I181" s="3"/>
      <c r="J181" s="3"/>
      <c r="K181" s="3"/>
      <c r="L181" s="3"/>
    </row>
    <row r="182" spans="1:12" ht="16.5" thickBot="1">
      <c r="A182" s="3"/>
      <c r="B182" s="23" t="s">
        <v>42</v>
      </c>
      <c r="C182" s="22">
        <f t="shared" ref="C182:F183" si="17">C54+C91+C128</f>
        <v>2700000</v>
      </c>
      <c r="D182" s="22">
        <f t="shared" si="17"/>
        <v>2700000</v>
      </c>
      <c r="E182" s="22">
        <f t="shared" si="17"/>
        <v>2700000</v>
      </c>
      <c r="F182" s="22">
        <f t="shared" si="17"/>
        <v>2700000</v>
      </c>
      <c r="G182" s="3"/>
      <c r="H182" s="3"/>
      <c r="I182" s="3"/>
      <c r="J182" s="3"/>
      <c r="K182" s="3"/>
      <c r="L182" s="3"/>
    </row>
    <row r="183" spans="1:12" ht="16.5" thickBot="1">
      <c r="A183" s="3"/>
      <c r="B183" s="23" t="s">
        <v>78</v>
      </c>
      <c r="C183" s="25">
        <f t="shared" si="17"/>
        <v>0</v>
      </c>
      <c r="D183" s="25">
        <f t="shared" si="17"/>
        <v>0</v>
      </c>
      <c r="E183" s="25">
        <f t="shared" si="17"/>
        <v>0</v>
      </c>
      <c r="F183" s="25">
        <f t="shared" si="17"/>
        <v>0</v>
      </c>
      <c r="G183" s="3"/>
      <c r="H183" s="3"/>
      <c r="I183" s="3"/>
      <c r="J183" s="3"/>
      <c r="K183" s="3"/>
      <c r="L183" s="3"/>
    </row>
    <row r="184" spans="1:12" ht="32.25" thickBot="1">
      <c r="A184" s="3"/>
      <c r="B184" s="21" t="s">
        <v>49</v>
      </c>
      <c r="C184" s="482">
        <f>C93+C56</f>
        <v>224000</v>
      </c>
      <c r="D184" s="482">
        <f>D93+D56</f>
        <v>0</v>
      </c>
      <c r="E184" s="482">
        <f>E93+E56</f>
        <v>0</v>
      </c>
      <c r="F184" s="482">
        <f>F93+F56</f>
        <v>0</v>
      </c>
      <c r="G184" s="3"/>
      <c r="H184" s="3"/>
      <c r="I184" s="3"/>
      <c r="J184" s="3"/>
      <c r="K184" s="3"/>
      <c r="L184" s="3"/>
    </row>
    <row r="185" spans="1:12" ht="16.5" thickBot="1">
      <c r="A185" s="3"/>
      <c r="B185" s="23" t="s">
        <v>42</v>
      </c>
      <c r="C185" s="22">
        <f t="shared" ref="C185:F186" si="18">C57+C94+C131</f>
        <v>224000</v>
      </c>
      <c r="D185" s="22">
        <f t="shared" si="18"/>
        <v>0</v>
      </c>
      <c r="E185" s="22">
        <f t="shared" si="18"/>
        <v>0</v>
      </c>
      <c r="F185" s="22">
        <f t="shared" si="18"/>
        <v>0</v>
      </c>
      <c r="G185" s="3"/>
      <c r="H185" s="3"/>
      <c r="I185" s="3"/>
      <c r="J185" s="3"/>
      <c r="K185" s="3"/>
      <c r="L185" s="3"/>
    </row>
    <row r="186" spans="1:12" ht="16.5" thickBot="1">
      <c r="A186" s="3"/>
      <c r="B186" s="23" t="s">
        <v>78</v>
      </c>
      <c r="C186" s="25">
        <f t="shared" si="18"/>
        <v>0</v>
      </c>
      <c r="D186" s="25">
        <f t="shared" si="18"/>
        <v>0</v>
      </c>
      <c r="E186" s="25">
        <f t="shared" si="18"/>
        <v>0</v>
      </c>
      <c r="F186" s="25">
        <f t="shared" si="18"/>
        <v>0</v>
      </c>
      <c r="G186" s="3"/>
      <c r="H186" s="3"/>
      <c r="I186" s="3"/>
      <c r="J186" s="3"/>
      <c r="K186" s="3"/>
      <c r="L186" s="3"/>
    </row>
    <row r="187" spans="1:12" ht="16.5" thickBot="1">
      <c r="A187" s="3"/>
      <c r="B187" s="21" t="s">
        <v>80</v>
      </c>
      <c r="C187" s="482">
        <f>C188+C189+C190+C191</f>
        <v>0</v>
      </c>
      <c r="D187" s="482">
        <f>D188+D189+D190+D191</f>
        <v>0</v>
      </c>
      <c r="E187" s="482">
        <f>E188+E189+E190+E191</f>
        <v>0</v>
      </c>
      <c r="F187" s="482">
        <f>F188+F189+F190+F191</f>
        <v>0</v>
      </c>
      <c r="G187" s="3"/>
      <c r="H187" s="3"/>
      <c r="I187" s="3"/>
      <c r="J187" s="3"/>
      <c r="K187" s="3"/>
      <c r="L187" s="3"/>
    </row>
    <row r="188" spans="1:12" ht="16.5" thickBot="1">
      <c r="A188" s="3"/>
      <c r="B188" s="23" t="s">
        <v>42</v>
      </c>
      <c r="C188" s="22">
        <f>C154</f>
        <v>0</v>
      </c>
      <c r="D188" s="22">
        <f>D154</f>
        <v>0</v>
      </c>
      <c r="E188" s="22">
        <f>E154</f>
        <v>0</v>
      </c>
      <c r="F188" s="22">
        <f>F154</f>
        <v>0</v>
      </c>
      <c r="G188" s="3"/>
      <c r="H188" s="3"/>
      <c r="I188" s="3"/>
      <c r="J188" s="3"/>
      <c r="K188" s="3"/>
      <c r="L188" s="3"/>
    </row>
    <row r="189" spans="1:12" ht="16.5" thickBot="1">
      <c r="A189" s="3"/>
      <c r="B189" s="23" t="s">
        <v>81</v>
      </c>
      <c r="C189" s="22">
        <f t="shared" ref="C189:F191" si="19">C155</f>
        <v>0</v>
      </c>
      <c r="D189" s="22">
        <f t="shared" si="19"/>
        <v>0</v>
      </c>
      <c r="E189" s="22">
        <f t="shared" si="19"/>
        <v>0</v>
      </c>
      <c r="F189" s="22">
        <f t="shared" si="19"/>
        <v>0</v>
      </c>
      <c r="G189" s="3"/>
      <c r="H189" s="3"/>
      <c r="I189" s="3"/>
      <c r="J189" s="3"/>
      <c r="K189" s="3"/>
      <c r="L189" s="3"/>
    </row>
    <row r="190" spans="1:12" ht="16.5" thickBot="1">
      <c r="A190" s="3"/>
      <c r="B190" s="23" t="s">
        <v>61</v>
      </c>
      <c r="C190" s="22">
        <f t="shared" si="19"/>
        <v>0</v>
      </c>
      <c r="D190" s="22">
        <f t="shared" si="19"/>
        <v>0</v>
      </c>
      <c r="E190" s="22">
        <f t="shared" si="19"/>
        <v>0</v>
      </c>
      <c r="F190" s="22">
        <f t="shared" si="19"/>
        <v>0</v>
      </c>
      <c r="G190" s="3"/>
      <c r="H190" s="3"/>
      <c r="I190" s="3"/>
      <c r="J190" s="3"/>
      <c r="K190" s="3"/>
      <c r="L190" s="3"/>
    </row>
    <row r="191" spans="1:12" ht="16.5" thickBot="1">
      <c r="A191" s="3"/>
      <c r="B191" s="23" t="s">
        <v>62</v>
      </c>
      <c r="C191" s="22">
        <f t="shared" si="19"/>
        <v>0</v>
      </c>
      <c r="D191" s="22">
        <f t="shared" si="19"/>
        <v>0</v>
      </c>
      <c r="E191" s="22">
        <f t="shared" si="19"/>
        <v>0</v>
      </c>
      <c r="F191" s="22">
        <f t="shared" si="19"/>
        <v>0</v>
      </c>
      <c r="G191" s="3"/>
      <c r="H191" s="3"/>
      <c r="I191" s="3"/>
      <c r="J191" s="3"/>
      <c r="K191" s="3"/>
      <c r="L191" s="3"/>
    </row>
    <row r="192" spans="1:12" ht="16.5" thickBot="1">
      <c r="A192" s="3"/>
      <c r="B192" s="21" t="s">
        <v>82</v>
      </c>
      <c r="C192" s="482">
        <f>C193+C194+C195+C196</f>
        <v>0</v>
      </c>
      <c r="D192" s="482">
        <f>D193+D194+D195+D196</f>
        <v>2000000</v>
      </c>
      <c r="E192" s="482">
        <f>E193+E194+E195+E196</f>
        <v>0</v>
      </c>
      <c r="F192" s="482">
        <f>F193+F194+F195+F196</f>
        <v>0</v>
      </c>
      <c r="G192" s="3"/>
      <c r="H192" s="3"/>
      <c r="I192" s="3"/>
      <c r="J192" s="3"/>
      <c r="K192" s="3"/>
      <c r="L192" s="3"/>
    </row>
    <row r="193" spans="1:12" ht="16.5" thickBot="1">
      <c r="A193" s="3"/>
      <c r="B193" s="23" t="s">
        <v>42</v>
      </c>
      <c r="C193" s="22">
        <f>C159</f>
        <v>0</v>
      </c>
      <c r="D193" s="22">
        <f>D159</f>
        <v>2000000</v>
      </c>
      <c r="E193" s="22">
        <f>E159</f>
        <v>0</v>
      </c>
      <c r="F193" s="22">
        <f>F159</f>
        <v>0</v>
      </c>
      <c r="G193" s="3"/>
      <c r="H193" s="3"/>
      <c r="I193" s="3"/>
      <c r="J193" s="3"/>
      <c r="K193" s="3"/>
      <c r="L193" s="3"/>
    </row>
    <row r="194" spans="1:12" ht="16.5" thickBot="1">
      <c r="A194" s="3"/>
      <c r="B194" s="23" t="s">
        <v>81</v>
      </c>
      <c r="C194" s="22">
        <f t="shared" ref="C194:F196" si="20">C160</f>
        <v>0</v>
      </c>
      <c r="D194" s="22">
        <f t="shared" si="20"/>
        <v>0</v>
      </c>
      <c r="E194" s="22">
        <f t="shared" si="20"/>
        <v>0</v>
      </c>
      <c r="F194" s="22">
        <f t="shared" si="20"/>
        <v>0</v>
      </c>
      <c r="G194" s="3"/>
      <c r="H194" s="3"/>
      <c r="I194" s="3"/>
      <c r="J194" s="3"/>
      <c r="K194" s="3"/>
      <c r="L194" s="3"/>
    </row>
    <row r="195" spans="1:12" ht="16.5" thickBot="1">
      <c r="A195" s="3"/>
      <c r="B195" s="23" t="s">
        <v>61</v>
      </c>
      <c r="C195" s="22">
        <f t="shared" si="20"/>
        <v>0</v>
      </c>
      <c r="D195" s="22">
        <f t="shared" si="20"/>
        <v>0</v>
      </c>
      <c r="E195" s="22">
        <f t="shared" si="20"/>
        <v>0</v>
      </c>
      <c r="F195" s="22">
        <f t="shared" si="20"/>
        <v>0</v>
      </c>
      <c r="G195" s="3"/>
      <c r="H195" s="3"/>
      <c r="I195" s="3"/>
      <c r="J195" s="3"/>
      <c r="K195" s="3"/>
      <c r="L195" s="3"/>
    </row>
    <row r="196" spans="1:12" ht="16.5" thickBot="1">
      <c r="A196" s="3"/>
      <c r="B196" s="23" t="s">
        <v>62</v>
      </c>
      <c r="C196" s="22">
        <f t="shared" si="20"/>
        <v>0</v>
      </c>
      <c r="D196" s="22">
        <f t="shared" si="20"/>
        <v>0</v>
      </c>
      <c r="E196" s="22">
        <f t="shared" si="20"/>
        <v>0</v>
      </c>
      <c r="F196" s="22">
        <f t="shared" si="20"/>
        <v>0</v>
      </c>
      <c r="G196" s="3"/>
      <c r="H196" s="3"/>
      <c r="I196" s="3"/>
      <c r="J196" s="3"/>
      <c r="K196" s="3"/>
      <c r="L196" s="3"/>
    </row>
    <row r="197" spans="1:12" ht="16.5" thickBot="1">
      <c r="A197" s="3"/>
      <c r="B197" s="47" t="s">
        <v>83</v>
      </c>
      <c r="C197" s="468">
        <f>IF(C165-C164=0,0,"Error")</f>
        <v>0</v>
      </c>
      <c r="D197" s="468">
        <f>IF(D165-D164=0,0,"Error")</f>
        <v>0</v>
      </c>
      <c r="E197" s="468">
        <f>IF(E165-E164=0,0,"Error")</f>
        <v>0</v>
      </c>
      <c r="F197" s="468">
        <f>IF(F165-F164=0,0,"Error")</f>
        <v>0</v>
      </c>
      <c r="G197" s="3"/>
      <c r="H197" s="3"/>
      <c r="I197" s="3"/>
      <c r="J197" s="3"/>
      <c r="K197" s="3"/>
      <c r="L197" s="3"/>
    </row>
    <row r="198" spans="1:12" ht="16.5" thickBot="1">
      <c r="A198" s="3"/>
      <c r="B198" s="49"/>
      <c r="C198" s="50"/>
      <c r="D198" s="50"/>
      <c r="E198" s="50"/>
      <c r="F198" s="50"/>
      <c r="G198" s="3"/>
      <c r="H198" s="3"/>
      <c r="I198" s="3"/>
      <c r="J198" s="3"/>
      <c r="K198" s="3"/>
      <c r="L198" s="3"/>
    </row>
    <row r="199" spans="1:12" ht="15" customHeight="1">
      <c r="A199" s="483" t="s">
        <v>84</v>
      </c>
      <c r="B199" s="52"/>
      <c r="C199" s="3"/>
      <c r="D199" s="2328" t="s">
        <v>87</v>
      </c>
      <c r="E199" s="483" t="s">
        <v>84</v>
      </c>
      <c r="F199" s="52"/>
      <c r="G199" s="3"/>
      <c r="H199" s="2324"/>
      <c r="I199" s="57"/>
      <c r="J199" s="529"/>
      <c r="K199" s="3"/>
      <c r="L199" s="3"/>
    </row>
    <row r="200" spans="1:12" ht="32.25" customHeight="1">
      <c r="A200" s="486" t="s">
        <v>85</v>
      </c>
      <c r="B200" s="54"/>
      <c r="C200" s="3"/>
      <c r="D200" s="2329"/>
      <c r="E200" s="486" t="s">
        <v>85</v>
      </c>
      <c r="F200" s="54"/>
      <c r="G200" s="3"/>
      <c r="H200" s="2324"/>
      <c r="I200" s="57"/>
      <c r="J200" s="529"/>
      <c r="K200" s="3"/>
      <c r="L200" s="3"/>
    </row>
    <row r="201" spans="1:12" ht="19.5" customHeight="1" thickBot="1">
      <c r="A201" s="489" t="s">
        <v>86</v>
      </c>
      <c r="B201" s="56"/>
      <c r="C201" s="3"/>
      <c r="D201" s="2330"/>
      <c r="E201" s="489" t="s">
        <v>86</v>
      </c>
      <c r="F201" s="56"/>
      <c r="G201" s="3"/>
      <c r="H201" s="2324"/>
      <c r="I201" s="57"/>
      <c r="J201" s="529"/>
      <c r="K201" s="3"/>
      <c r="L201" s="3"/>
    </row>
    <row r="202" spans="1:12" ht="16.5" thickBot="1">
      <c r="A202" s="57"/>
      <c r="B202" s="57"/>
      <c r="C202" s="60"/>
      <c r="D202" s="58"/>
      <c r="E202" s="57"/>
      <c r="F202" s="57"/>
      <c r="G202" s="3"/>
      <c r="H202" s="3"/>
      <c r="I202" s="3"/>
      <c r="J202" s="3"/>
      <c r="K202" s="3"/>
      <c r="L202" s="3"/>
    </row>
    <row r="203" spans="1:12" ht="47.25" customHeight="1" thickBot="1">
      <c r="A203" s="3"/>
      <c r="B203" s="2342" t="s">
        <v>89</v>
      </c>
      <c r="C203" s="2343"/>
      <c r="D203" s="2343"/>
      <c r="E203" s="2343"/>
      <c r="F203" s="2344"/>
      <c r="G203" s="3"/>
      <c r="H203" s="3"/>
      <c r="I203" s="3"/>
      <c r="J203" s="3"/>
      <c r="K203" s="3"/>
      <c r="L203" s="3"/>
    </row>
    <row r="204" spans="1:12" ht="15.75" thickBot="1"/>
    <row r="205" spans="1:12">
      <c r="B205" s="2331" t="s">
        <v>432</v>
      </c>
      <c r="C205" s="2332"/>
      <c r="D205" s="2332"/>
      <c r="E205" s="2332"/>
      <c r="F205" s="2333"/>
    </row>
    <row r="206" spans="1:12">
      <c r="B206" s="2334"/>
      <c r="C206" s="2335"/>
      <c r="D206" s="2335"/>
      <c r="E206" s="2335"/>
      <c r="F206" s="2336"/>
    </row>
    <row r="207" spans="1:12" ht="15.75" thickBot="1">
      <c r="B207" s="2337"/>
      <c r="C207" s="2338"/>
      <c r="D207" s="2338"/>
      <c r="E207" s="2338"/>
      <c r="F207" s="2339"/>
    </row>
  </sheetData>
  <mergeCells count="45">
    <mergeCell ref="B8:F8"/>
    <mergeCell ref="A2:G2"/>
    <mergeCell ref="B3:F3"/>
    <mergeCell ref="C5:F5"/>
    <mergeCell ref="C6:F6"/>
    <mergeCell ref="C7:F7"/>
    <mergeCell ref="B35:F35"/>
    <mergeCell ref="B9:F11"/>
    <mergeCell ref="C12:F12"/>
    <mergeCell ref="B13:B14"/>
    <mergeCell ref="C18:F18"/>
    <mergeCell ref="B19:F19"/>
    <mergeCell ref="B22:F22"/>
    <mergeCell ref="B23:F23"/>
    <mergeCell ref="C24:F24"/>
    <mergeCell ref="C25:F25"/>
    <mergeCell ref="C26:F26"/>
    <mergeCell ref="B27:B28"/>
    <mergeCell ref="B205:F207"/>
    <mergeCell ref="C139:F139"/>
    <mergeCell ref="C140:F140"/>
    <mergeCell ref="B109:F109"/>
    <mergeCell ref="B36:B37"/>
    <mergeCell ref="C61:F61"/>
    <mergeCell ref="C62:F62"/>
    <mergeCell ref="C63:F63"/>
    <mergeCell ref="B64:B65"/>
    <mergeCell ref="B72:F72"/>
    <mergeCell ref="B73:B74"/>
    <mergeCell ref="C98:F98"/>
    <mergeCell ref="C99:F99"/>
    <mergeCell ref="C100:F100"/>
    <mergeCell ref="B101:B102"/>
    <mergeCell ref="B203:F203"/>
    <mergeCell ref="H199:H201"/>
    <mergeCell ref="B110:B111"/>
    <mergeCell ref="B135:F135"/>
    <mergeCell ref="B136:F136"/>
    <mergeCell ref="C137:F137"/>
    <mergeCell ref="E138:F138"/>
    <mergeCell ref="C141:F141"/>
    <mergeCell ref="B142:B143"/>
    <mergeCell ref="B150:F150"/>
    <mergeCell ref="B151:B152"/>
    <mergeCell ref="D199:D201"/>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E2923-65FC-4999-9E55-178A8434A75C}">
  <dimension ref="C1:N527"/>
  <sheetViews>
    <sheetView zoomScale="140" zoomScaleNormal="140" workbookViewId="0">
      <selection activeCell="L12" sqref="L12"/>
    </sheetView>
  </sheetViews>
  <sheetFormatPr defaultRowHeight="15"/>
  <cols>
    <col min="3" max="3" width="24.85546875" customWidth="1"/>
    <col min="4" max="4" width="11.5703125" customWidth="1"/>
    <col min="5" max="5" width="12.7109375" customWidth="1"/>
    <col min="6" max="6" width="11.28515625" customWidth="1"/>
    <col min="7" max="7" width="14" customWidth="1"/>
    <col min="8" max="8" width="7.7109375" customWidth="1"/>
    <col min="9" max="9" width="13.85546875" customWidth="1"/>
    <col min="10" max="10" width="11" customWidth="1"/>
    <col min="11" max="11" width="11" bestFit="1" customWidth="1"/>
  </cols>
  <sheetData>
    <row r="1" spans="3:10">
      <c r="C1" s="538" t="s">
        <v>434</v>
      </c>
      <c r="D1" s="538"/>
      <c r="E1" s="538"/>
      <c r="F1" s="538"/>
      <c r="G1" s="538"/>
      <c r="H1" s="538"/>
      <c r="I1" s="538"/>
    </row>
    <row r="2" spans="3:10">
      <c r="C2" s="2394" t="s">
        <v>435</v>
      </c>
      <c r="D2" s="2394"/>
      <c r="E2" s="2394"/>
      <c r="F2" s="2394"/>
      <c r="G2" s="2394"/>
      <c r="H2" s="539"/>
      <c r="I2" s="539"/>
    </row>
    <row r="3" spans="3:10" ht="15.75" thickBot="1">
      <c r="C3" s="449"/>
      <c r="D3" s="449"/>
      <c r="E3" s="449"/>
      <c r="F3" s="449"/>
      <c r="G3" s="449"/>
      <c r="H3" s="540"/>
      <c r="I3" s="540"/>
    </row>
    <row r="4" spans="3:10" ht="24" customHeight="1" thickBot="1">
      <c r="C4" s="270" t="s">
        <v>2</v>
      </c>
      <c r="D4" s="2395" t="s">
        <v>436</v>
      </c>
      <c r="E4" s="2395"/>
      <c r="F4" s="2395"/>
      <c r="G4" s="2395"/>
      <c r="H4" s="540"/>
      <c r="I4" s="540"/>
    </row>
    <row r="5" spans="3:10" ht="24" customHeight="1" thickBot="1">
      <c r="C5" s="270" t="s">
        <v>4</v>
      </c>
      <c r="D5" s="2116" t="s">
        <v>437</v>
      </c>
      <c r="E5" s="2117"/>
      <c r="F5" s="2117"/>
      <c r="G5" s="2118"/>
      <c r="H5" s="540"/>
      <c r="I5" s="540"/>
    </row>
    <row r="6" spans="3:10" ht="27" customHeight="1" thickBot="1">
      <c r="C6" s="270" t="s">
        <v>6</v>
      </c>
      <c r="D6" s="2119" t="s">
        <v>438</v>
      </c>
      <c r="E6" s="2120"/>
      <c r="F6" s="2120"/>
      <c r="G6" s="2121"/>
      <c r="H6" s="540"/>
      <c r="I6" s="540"/>
    </row>
    <row r="7" spans="3:10" ht="15.75" thickBot="1">
      <c r="C7" s="2396" t="s">
        <v>8</v>
      </c>
      <c r="D7" s="2397"/>
      <c r="E7" s="2397"/>
      <c r="F7" s="2397"/>
      <c r="G7" s="2398"/>
      <c r="H7" s="540"/>
      <c r="I7" s="540"/>
    </row>
    <row r="8" spans="3:10" ht="15.75" customHeight="1">
      <c r="C8" s="2385" t="s">
        <v>439</v>
      </c>
      <c r="D8" s="2386"/>
      <c r="E8" s="2386"/>
      <c r="F8" s="2386"/>
      <c r="G8" s="2387"/>
      <c r="H8" s="540"/>
      <c r="I8" s="540"/>
    </row>
    <row r="9" spans="3:10" ht="36.75" customHeight="1" thickBot="1">
      <c r="C9" s="2388"/>
      <c r="D9" s="2389"/>
      <c r="E9" s="2389"/>
      <c r="F9" s="2389"/>
      <c r="G9" s="2390"/>
      <c r="H9" s="540"/>
      <c r="I9" s="540"/>
    </row>
    <row r="10" spans="3:10" ht="15.75" hidden="1" customHeight="1">
      <c r="C10" s="2391"/>
      <c r="D10" s="2392"/>
      <c r="E10" s="2392"/>
      <c r="F10" s="2392"/>
      <c r="G10" s="2393"/>
      <c r="H10" s="540"/>
      <c r="I10" s="540"/>
    </row>
    <row r="11" spans="3:10" ht="41.25" customHeight="1" thickBot="1">
      <c r="C11" s="542" t="s">
        <v>10</v>
      </c>
      <c r="D11" s="2377" t="s">
        <v>440</v>
      </c>
      <c r="E11" s="2378"/>
      <c r="F11" s="2378"/>
      <c r="G11" s="2379"/>
      <c r="H11" s="540"/>
      <c r="I11" s="540"/>
    </row>
    <row r="12" spans="3:10" ht="23.25" customHeight="1">
      <c r="C12" s="2355" t="s">
        <v>12</v>
      </c>
      <c r="D12" s="543">
        <v>2025</v>
      </c>
      <c r="E12" s="543">
        <v>2026</v>
      </c>
      <c r="F12" s="543">
        <v>2027</v>
      </c>
      <c r="G12" s="543">
        <v>2028</v>
      </c>
      <c r="H12" s="540"/>
      <c r="I12" s="540"/>
    </row>
    <row r="13" spans="3:10" ht="15.75" thickBot="1">
      <c r="C13" s="2356"/>
      <c r="D13" s="545" t="s">
        <v>441</v>
      </c>
      <c r="E13" s="545" t="s">
        <v>442</v>
      </c>
      <c r="F13" s="545" t="s">
        <v>14</v>
      </c>
      <c r="G13" s="545" t="s">
        <v>442</v>
      </c>
      <c r="H13" s="540"/>
      <c r="I13" s="540"/>
    </row>
    <row r="14" spans="3:10" ht="76.5" customHeight="1" thickBot="1">
      <c r="C14" s="546" t="s">
        <v>443</v>
      </c>
      <c r="D14" s="547">
        <v>13</v>
      </c>
      <c r="E14" s="547">
        <v>13</v>
      </c>
      <c r="F14" s="547">
        <v>13</v>
      </c>
      <c r="G14" s="547">
        <v>13</v>
      </c>
      <c r="H14" s="540"/>
      <c r="I14" s="540"/>
      <c r="J14" s="548"/>
    </row>
    <row r="15" spans="3:10" ht="72.75" customHeight="1" thickBot="1">
      <c r="C15" s="546" t="s">
        <v>444</v>
      </c>
      <c r="D15" s="549">
        <v>14</v>
      </c>
      <c r="E15" s="549">
        <v>14</v>
      </c>
      <c r="F15" s="549">
        <v>15</v>
      </c>
      <c r="G15" s="549">
        <v>15</v>
      </c>
      <c r="H15" s="540"/>
      <c r="I15" s="540"/>
      <c r="J15" s="550"/>
    </row>
    <row r="16" spans="3:10" ht="82.5" customHeight="1" thickBot="1">
      <c r="C16" s="546" t="s">
        <v>445</v>
      </c>
      <c r="D16" s="549">
        <v>12</v>
      </c>
      <c r="E16" s="549">
        <v>12</v>
      </c>
      <c r="F16" s="549">
        <v>12</v>
      </c>
      <c r="G16" s="549">
        <v>12</v>
      </c>
      <c r="H16" s="540"/>
      <c r="I16" s="540"/>
      <c r="J16" s="550"/>
    </row>
    <row r="17" spans="3:12" ht="99.75" customHeight="1" thickBot="1">
      <c r="C17" s="546" t="s">
        <v>446</v>
      </c>
      <c r="D17" s="547">
        <v>18</v>
      </c>
      <c r="E17" s="547">
        <v>17</v>
      </c>
      <c r="F17" s="547">
        <v>17</v>
      </c>
      <c r="G17" s="547">
        <v>17</v>
      </c>
      <c r="H17" s="540"/>
      <c r="I17" s="540"/>
      <c r="J17" s="548"/>
    </row>
    <row r="18" spans="3:12" ht="95.25" customHeight="1" thickBot="1">
      <c r="C18" s="546" t="s">
        <v>447</v>
      </c>
      <c r="D18" s="547">
        <v>10</v>
      </c>
      <c r="E18" s="547">
        <v>10</v>
      </c>
      <c r="F18" s="547">
        <v>10</v>
      </c>
      <c r="G18" s="547">
        <v>10</v>
      </c>
      <c r="H18" s="540"/>
      <c r="I18" s="540"/>
      <c r="J18" s="548"/>
    </row>
    <row r="19" spans="3:12" ht="36.75" customHeight="1" thickBot="1">
      <c r="C19" s="551" t="s">
        <v>24</v>
      </c>
      <c r="D19" s="2380" t="s">
        <v>448</v>
      </c>
      <c r="E19" s="2377"/>
      <c r="F19" s="2377"/>
      <c r="G19" s="2381"/>
      <c r="H19" s="540"/>
      <c r="I19" s="540"/>
      <c r="K19" s="552"/>
    </row>
    <row r="20" spans="3:12" ht="23.25" customHeight="1" thickBot="1">
      <c r="C20" s="2119" t="s">
        <v>100</v>
      </c>
      <c r="D20" s="2120"/>
      <c r="E20" s="2120"/>
      <c r="F20" s="2120"/>
      <c r="G20" s="2121"/>
      <c r="H20" s="540"/>
      <c r="I20" s="540"/>
      <c r="J20" s="280"/>
      <c r="L20" s="280"/>
    </row>
    <row r="21" spans="3:12" ht="27" customHeight="1" thickBot="1">
      <c r="C21" s="553" t="s">
        <v>425</v>
      </c>
      <c r="D21" s="554" t="s">
        <v>388</v>
      </c>
      <c r="E21" s="555" t="s">
        <v>18</v>
      </c>
      <c r="F21" s="555" t="s">
        <v>18</v>
      </c>
      <c r="G21" s="555" t="s">
        <v>18</v>
      </c>
      <c r="H21" s="540"/>
      <c r="I21" s="556"/>
    </row>
    <row r="22" spans="3:12" ht="30.75" customHeight="1" thickBot="1">
      <c r="C22" s="553" t="s">
        <v>449</v>
      </c>
      <c r="D22" s="557">
        <v>0.64</v>
      </c>
      <c r="E22" s="554" t="s">
        <v>98</v>
      </c>
      <c r="F22" s="554" t="s">
        <v>98</v>
      </c>
      <c r="G22" s="554" t="s">
        <v>98</v>
      </c>
      <c r="H22" s="540"/>
      <c r="I22" s="540"/>
    </row>
    <row r="23" spans="3:12" ht="24" customHeight="1" thickBot="1">
      <c r="C23" s="2369" t="s">
        <v>106</v>
      </c>
      <c r="D23" s="2370"/>
      <c r="E23" s="2370"/>
      <c r="F23" s="2370"/>
      <c r="G23" s="2371"/>
      <c r="H23" s="540"/>
      <c r="I23" s="540"/>
    </row>
    <row r="24" spans="3:12" ht="15.75" thickBot="1">
      <c r="C24" s="2369" t="s">
        <v>26</v>
      </c>
      <c r="D24" s="2370"/>
      <c r="E24" s="2370"/>
      <c r="F24" s="2370"/>
      <c r="G24" s="2371"/>
      <c r="H24" s="540"/>
      <c r="I24" s="540"/>
    </row>
    <row r="25" spans="3:12" ht="18.75" customHeight="1" thickBot="1">
      <c r="C25" s="558" t="s">
        <v>27</v>
      </c>
      <c r="D25" s="2119" t="s">
        <v>450</v>
      </c>
      <c r="E25" s="2361"/>
      <c r="F25" s="2361"/>
      <c r="G25" s="2362"/>
      <c r="H25" s="540"/>
      <c r="I25" s="540"/>
    </row>
    <row r="26" spans="3:12" ht="31.5" customHeight="1" thickBot="1">
      <c r="C26" s="553" t="s">
        <v>29</v>
      </c>
      <c r="D26" s="2382" t="s">
        <v>451</v>
      </c>
      <c r="E26" s="2383"/>
      <c r="F26" s="2383"/>
      <c r="G26" s="2384"/>
      <c r="H26" s="540"/>
      <c r="I26" s="540"/>
    </row>
    <row r="27" spans="3:12" ht="15.75" thickBot="1">
      <c r="C27" s="553" t="s">
        <v>31</v>
      </c>
      <c r="D27" s="2360" t="s">
        <v>452</v>
      </c>
      <c r="E27" s="2361"/>
      <c r="F27" s="2361"/>
      <c r="G27" s="2362"/>
      <c r="H27" s="540"/>
      <c r="I27" s="540"/>
    </row>
    <row r="28" spans="3:12" ht="12.75" customHeight="1">
      <c r="C28" s="2355"/>
      <c r="D28" s="543">
        <v>2025</v>
      </c>
      <c r="E28" s="543">
        <v>2026</v>
      </c>
      <c r="F28" s="543">
        <v>2027</v>
      </c>
      <c r="G28" s="543">
        <v>2028</v>
      </c>
      <c r="H28" s="540"/>
      <c r="I28" s="540"/>
    </row>
    <row r="29" spans="3:12" ht="15.75" thickBot="1">
      <c r="C29" s="2356"/>
      <c r="D29" s="559" t="s">
        <v>13</v>
      </c>
      <c r="E29" s="559" t="s">
        <v>14</v>
      </c>
      <c r="F29" s="559" t="s">
        <v>14</v>
      </c>
      <c r="G29" s="559" t="s">
        <v>14</v>
      </c>
      <c r="H29" s="540"/>
      <c r="I29" s="540"/>
    </row>
    <row r="30" spans="3:12" ht="15.75" thickBot="1">
      <c r="C30" s="553" t="s">
        <v>33</v>
      </c>
      <c r="D30" s="560">
        <v>1</v>
      </c>
      <c r="E30" s="560">
        <v>1</v>
      </c>
      <c r="F30" s="560">
        <v>1</v>
      </c>
      <c r="G30" s="560">
        <v>1</v>
      </c>
      <c r="H30" s="540"/>
      <c r="I30" s="540"/>
    </row>
    <row r="31" spans="3:12" ht="15.75" thickBot="1">
      <c r="C31" s="553" t="s">
        <v>214</v>
      </c>
      <c r="D31" s="560">
        <f>D60</f>
        <v>149112000</v>
      </c>
      <c r="E31" s="560">
        <f t="shared" ref="E31:G31" si="0">E60</f>
        <v>153363000</v>
      </c>
      <c r="F31" s="560">
        <f t="shared" si="0"/>
        <v>153688000</v>
      </c>
      <c r="G31" s="560">
        <f t="shared" si="0"/>
        <v>154442000</v>
      </c>
      <c r="H31" s="540"/>
      <c r="I31" s="540"/>
    </row>
    <row r="32" spans="3:12" ht="15.75" thickBot="1">
      <c r="C32" s="553" t="s">
        <v>215</v>
      </c>
      <c r="D32" s="560">
        <f>D31/D30</f>
        <v>149112000</v>
      </c>
      <c r="E32" s="560">
        <f t="shared" ref="E32:G32" si="1">E31/E30</f>
        <v>153363000</v>
      </c>
      <c r="F32" s="560">
        <f t="shared" si="1"/>
        <v>153688000</v>
      </c>
      <c r="G32" s="560">
        <f t="shared" si="1"/>
        <v>154442000</v>
      </c>
      <c r="H32" s="540"/>
      <c r="I32" s="540"/>
    </row>
    <row r="33" spans="3:13" ht="15.75" thickBot="1">
      <c r="C33" s="553" t="s">
        <v>37</v>
      </c>
      <c r="D33" s="561"/>
      <c r="E33" s="562">
        <v>0</v>
      </c>
      <c r="F33" s="562">
        <v>0</v>
      </c>
      <c r="G33" s="562">
        <v>0</v>
      </c>
      <c r="H33" s="540"/>
      <c r="I33" s="563"/>
      <c r="J33" s="90"/>
      <c r="K33" s="90"/>
      <c r="L33" s="90"/>
      <c r="M33" s="90"/>
    </row>
    <row r="34" spans="3:13" ht="15.75" thickBot="1">
      <c r="C34" s="541" t="s">
        <v>38</v>
      </c>
      <c r="D34" s="561"/>
      <c r="E34" s="562">
        <v>2.8508771929824483E-2</v>
      </c>
      <c r="F34" s="562">
        <v>2.1191552069272923E-3</v>
      </c>
      <c r="G34" s="562">
        <v>4.906043412628236E-3</v>
      </c>
      <c r="H34" s="540"/>
      <c r="I34" s="540"/>
    </row>
    <row r="35" spans="3:13" ht="26.25" thickBot="1">
      <c r="C35" s="553" t="s">
        <v>39</v>
      </c>
      <c r="D35" s="544" t="s">
        <v>110</v>
      </c>
      <c r="E35" s="562">
        <v>2.8508771929824483E-2</v>
      </c>
      <c r="F35" s="562">
        <v>2.1191552069272923E-3</v>
      </c>
      <c r="G35" s="562">
        <v>4.906043412628236E-3</v>
      </c>
      <c r="H35" s="540"/>
      <c r="I35" s="540"/>
    </row>
    <row r="36" spans="3:13" ht="15.75" thickBot="1">
      <c r="C36" s="2059" t="s">
        <v>111</v>
      </c>
      <c r="D36" s="2060"/>
      <c r="E36" s="2060"/>
      <c r="F36" s="2060"/>
      <c r="G36" s="2061"/>
      <c r="H36" s="540"/>
      <c r="I36" s="540"/>
    </row>
    <row r="37" spans="3:13" ht="12.75" customHeight="1">
      <c r="C37" s="2355"/>
      <c r="D37" s="543">
        <v>2025</v>
      </c>
      <c r="E37" s="543">
        <v>2026</v>
      </c>
      <c r="F37" s="543">
        <v>2027</v>
      </c>
      <c r="G37" s="543">
        <v>2028</v>
      </c>
      <c r="H37" s="540"/>
      <c r="I37" s="540"/>
    </row>
    <row r="38" spans="3:13" ht="20.25" customHeight="1" thickBot="1">
      <c r="C38" s="2356"/>
      <c r="D38" s="559" t="s">
        <v>13</v>
      </c>
      <c r="E38" s="559" t="s">
        <v>14</v>
      </c>
      <c r="F38" s="559" t="s">
        <v>14</v>
      </c>
      <c r="G38" s="559" t="s">
        <v>14</v>
      </c>
      <c r="H38" s="540"/>
      <c r="I38" s="540"/>
    </row>
    <row r="39" spans="3:13" ht="15.75" thickBot="1">
      <c r="C39" s="564" t="s">
        <v>41</v>
      </c>
      <c r="D39" s="565">
        <f>D40</f>
        <v>114562000</v>
      </c>
      <c r="E39" s="565">
        <f t="shared" ref="E39:G39" si="2">E40</f>
        <v>118262000</v>
      </c>
      <c r="F39" s="565">
        <f t="shared" si="2"/>
        <v>118587000</v>
      </c>
      <c r="G39" s="565">
        <f t="shared" si="2"/>
        <v>119341000</v>
      </c>
      <c r="H39" s="540"/>
      <c r="I39" s="540"/>
    </row>
    <row r="40" spans="3:13" ht="15.75" thickBot="1">
      <c r="C40" s="566" t="s">
        <v>42</v>
      </c>
      <c r="D40" s="561">
        <v>114562000</v>
      </c>
      <c r="E40" s="561">
        <v>118262000</v>
      </c>
      <c r="F40" s="561">
        <v>118587000</v>
      </c>
      <c r="G40" s="561">
        <v>119341000</v>
      </c>
      <c r="H40" s="540"/>
      <c r="I40" s="563"/>
    </row>
    <row r="41" spans="3:13" ht="15.75" thickBot="1">
      <c r="C41" s="566" t="s">
        <v>43</v>
      </c>
      <c r="D41" s="561"/>
      <c r="E41" s="561"/>
      <c r="F41" s="561"/>
      <c r="G41" s="561"/>
      <c r="H41" s="540"/>
      <c r="I41" s="540"/>
      <c r="J41" s="90"/>
    </row>
    <row r="42" spans="3:13" ht="26.25" thickBot="1">
      <c r="C42" s="564" t="s">
        <v>79</v>
      </c>
      <c r="D42" s="565">
        <f>D43</f>
        <v>19150000</v>
      </c>
      <c r="E42" s="565">
        <f t="shared" ref="E42:G42" si="3">E43</f>
        <v>19750000</v>
      </c>
      <c r="F42" s="565">
        <f t="shared" si="3"/>
        <v>19750000</v>
      </c>
      <c r="G42" s="565">
        <f t="shared" si="3"/>
        <v>19750000</v>
      </c>
      <c r="H42" s="540"/>
      <c r="I42" s="563"/>
    </row>
    <row r="43" spans="3:13" ht="15.75" thickBot="1">
      <c r="C43" s="566" t="s">
        <v>42</v>
      </c>
      <c r="D43" s="561">
        <v>19150000</v>
      </c>
      <c r="E43" s="561">
        <v>19750000</v>
      </c>
      <c r="F43" s="561">
        <v>19750000</v>
      </c>
      <c r="G43" s="561">
        <v>19750000</v>
      </c>
      <c r="H43" s="540"/>
      <c r="I43" s="540"/>
      <c r="J43" s="90"/>
    </row>
    <row r="44" spans="3:13" ht="15.75" thickBot="1">
      <c r="C44" s="566" t="s">
        <v>43</v>
      </c>
      <c r="D44" s="561"/>
      <c r="E44" s="565"/>
      <c r="F44" s="565"/>
      <c r="G44" s="565"/>
      <c r="H44" s="540"/>
      <c r="I44" s="540"/>
      <c r="J44" s="90"/>
    </row>
    <row r="45" spans="3:13" ht="15.75" thickBot="1">
      <c r="C45" s="564" t="s">
        <v>45</v>
      </c>
      <c r="D45" s="565">
        <f>D46</f>
        <v>15000000</v>
      </c>
      <c r="E45" s="565">
        <f t="shared" ref="E45:G45" si="4">E46</f>
        <v>15051000</v>
      </c>
      <c r="F45" s="565">
        <f t="shared" si="4"/>
        <v>15051000</v>
      </c>
      <c r="G45" s="565">
        <f t="shared" si="4"/>
        <v>15051000</v>
      </c>
      <c r="H45" s="540"/>
      <c r="I45" s="540"/>
    </row>
    <row r="46" spans="3:13" ht="15.75" thickBot="1">
      <c r="C46" s="566" t="s">
        <v>42</v>
      </c>
      <c r="D46" s="561">
        <v>15000000</v>
      </c>
      <c r="E46" s="561">
        <v>15051000</v>
      </c>
      <c r="F46" s="561">
        <v>15051000</v>
      </c>
      <c r="G46" s="561">
        <v>15051000</v>
      </c>
      <c r="H46" s="540"/>
      <c r="I46" s="540"/>
    </row>
    <row r="47" spans="3:13" ht="15.75" thickBot="1">
      <c r="C47" s="566" t="s">
        <v>43</v>
      </c>
      <c r="D47" s="561"/>
      <c r="E47" s="565"/>
      <c r="F47" s="565"/>
      <c r="G47" s="565"/>
      <c r="H47" s="540"/>
      <c r="I47" s="540"/>
    </row>
    <row r="48" spans="3:13" ht="15.75" thickBot="1">
      <c r="C48" s="564" t="s">
        <v>46</v>
      </c>
      <c r="D48" s="561"/>
      <c r="E48" s="565"/>
      <c r="F48" s="565"/>
      <c r="G48" s="565"/>
      <c r="H48" s="540"/>
      <c r="I48" s="540"/>
    </row>
    <row r="49" spans="3:14" ht="15.75" thickBot="1">
      <c r="C49" s="566" t="s">
        <v>42</v>
      </c>
      <c r="D49" s="561"/>
      <c r="E49" s="565"/>
      <c r="F49" s="565"/>
      <c r="G49" s="565"/>
      <c r="H49" s="540"/>
      <c r="I49" s="540"/>
    </row>
    <row r="50" spans="3:14" ht="15.75" thickBot="1">
      <c r="C50" s="566" t="s">
        <v>43</v>
      </c>
      <c r="D50" s="561"/>
      <c r="E50" s="565"/>
      <c r="F50" s="565"/>
      <c r="G50" s="565"/>
      <c r="H50" s="540"/>
      <c r="I50" s="540"/>
    </row>
    <row r="51" spans="3:14" ht="13.5" customHeight="1" thickBot="1">
      <c r="C51" s="564" t="s">
        <v>47</v>
      </c>
      <c r="D51" s="561"/>
      <c r="E51" s="565"/>
      <c r="F51" s="565"/>
      <c r="G51" s="565"/>
      <c r="H51" s="540"/>
      <c r="I51" s="540"/>
    </row>
    <row r="52" spans="3:14" ht="15.75" thickBot="1">
      <c r="C52" s="566" t="s">
        <v>42</v>
      </c>
      <c r="D52" s="561"/>
      <c r="E52" s="565"/>
      <c r="F52" s="565"/>
      <c r="G52" s="565"/>
      <c r="H52" s="540"/>
      <c r="I52" s="540"/>
    </row>
    <row r="53" spans="3:14" ht="15.75" thickBot="1">
      <c r="C53" s="566" t="s">
        <v>43</v>
      </c>
      <c r="D53" s="561"/>
      <c r="E53" s="565"/>
      <c r="F53" s="565"/>
      <c r="G53" s="565"/>
      <c r="H53" s="540"/>
      <c r="I53" s="540"/>
    </row>
    <row r="54" spans="3:14" ht="15.75" thickBot="1">
      <c r="C54" s="564" t="s">
        <v>48</v>
      </c>
      <c r="D54" s="561">
        <f>D55</f>
        <v>0</v>
      </c>
      <c r="E54" s="561">
        <f t="shared" ref="E54:G54" si="5">E55</f>
        <v>0</v>
      </c>
      <c r="F54" s="561">
        <f t="shared" si="5"/>
        <v>0</v>
      </c>
      <c r="G54" s="561">
        <f t="shared" si="5"/>
        <v>0</v>
      </c>
      <c r="H54" s="540"/>
      <c r="I54" s="540"/>
    </row>
    <row r="55" spans="3:14" ht="15.75" thickBot="1">
      <c r="C55" s="566" t="s">
        <v>42</v>
      </c>
      <c r="D55" s="561"/>
      <c r="E55" s="565">
        <v>0</v>
      </c>
      <c r="F55" s="565">
        <v>0</v>
      </c>
      <c r="G55" s="565">
        <v>0</v>
      </c>
      <c r="H55" s="540"/>
      <c r="I55" s="540"/>
    </row>
    <row r="56" spans="3:14" ht="15.75" thickBot="1">
      <c r="C56" s="566" t="s">
        <v>43</v>
      </c>
      <c r="D56" s="561"/>
      <c r="E56" s="565"/>
      <c r="F56" s="565"/>
      <c r="G56" s="565"/>
      <c r="H56" s="540"/>
      <c r="I56" s="540"/>
    </row>
    <row r="57" spans="3:14" ht="26.25" thickBot="1">
      <c r="C57" s="564" t="s">
        <v>49</v>
      </c>
      <c r="D57" s="561">
        <f>D58</f>
        <v>400000</v>
      </c>
      <c r="E57" s="561">
        <f t="shared" ref="E57:G57" si="6">E58</f>
        <v>300000</v>
      </c>
      <c r="F57" s="561">
        <f t="shared" si="6"/>
        <v>300000</v>
      </c>
      <c r="G57" s="561">
        <f t="shared" si="6"/>
        <v>300000</v>
      </c>
      <c r="H57" s="540"/>
      <c r="I57" s="540"/>
      <c r="J57" s="308"/>
    </row>
    <row r="58" spans="3:14" ht="15.75" thickBot="1">
      <c r="C58" s="566" t="s">
        <v>42</v>
      </c>
      <c r="D58" s="561">
        <v>400000</v>
      </c>
      <c r="E58" s="561">
        <v>300000</v>
      </c>
      <c r="F58" s="561">
        <v>300000</v>
      </c>
      <c r="G58" s="561">
        <v>300000</v>
      </c>
      <c r="H58" s="540"/>
      <c r="I58" s="540"/>
      <c r="L58" s="310"/>
      <c r="M58" s="310"/>
      <c r="N58" s="310"/>
    </row>
    <row r="59" spans="3:14" ht="15.75" thickBot="1">
      <c r="C59" s="616" t="s">
        <v>43</v>
      </c>
      <c r="D59" s="561"/>
      <c r="E59" s="567"/>
      <c r="F59" s="557"/>
      <c r="G59" s="557"/>
      <c r="H59" s="540"/>
      <c r="I59" s="540"/>
    </row>
    <row r="60" spans="3:14" ht="15.75" thickBot="1">
      <c r="C60" s="617" t="s">
        <v>64</v>
      </c>
      <c r="D60" s="561">
        <f>D57+D45+D54+D42+D39</f>
        <v>149112000</v>
      </c>
      <c r="E60" s="561">
        <f t="shared" ref="E60:G60" si="7">E57+E45+E54+E42+E39</f>
        <v>153363000</v>
      </c>
      <c r="F60" s="561">
        <f t="shared" si="7"/>
        <v>153688000</v>
      </c>
      <c r="G60" s="561">
        <f t="shared" si="7"/>
        <v>154442000</v>
      </c>
      <c r="H60" s="540"/>
      <c r="I60" s="540"/>
    </row>
    <row r="61" spans="3:14" ht="15" customHeight="1" thickBot="1">
      <c r="C61" s="551" t="s">
        <v>83</v>
      </c>
      <c r="D61" s="569">
        <f>D60-D31</f>
        <v>0</v>
      </c>
      <c r="E61" s="569">
        <f t="shared" ref="E61:G61" si="8">E60-E31</f>
        <v>0</v>
      </c>
      <c r="F61" s="569">
        <f t="shared" si="8"/>
        <v>0</v>
      </c>
      <c r="G61" s="569">
        <f t="shared" si="8"/>
        <v>0</v>
      </c>
      <c r="H61" s="540"/>
      <c r="I61" s="540"/>
    </row>
    <row r="62" spans="3:14" ht="26.25" hidden="1" thickBot="1">
      <c r="C62" s="570" t="s">
        <v>453</v>
      </c>
      <c r="D62" s="2360"/>
      <c r="E62" s="2361"/>
      <c r="F62" s="2361"/>
      <c r="G62" s="2362"/>
      <c r="H62" s="540"/>
      <c r="I62" s="540"/>
    </row>
    <row r="63" spans="3:14" ht="15.75" hidden="1" thickBot="1">
      <c r="C63" s="553" t="s">
        <v>29</v>
      </c>
      <c r="D63" s="2119"/>
      <c r="E63" s="2120"/>
      <c r="F63" s="2120"/>
      <c r="G63" s="2121"/>
      <c r="H63" s="540"/>
      <c r="I63" s="540"/>
    </row>
    <row r="64" spans="3:14" ht="15.75" hidden="1" thickBot="1">
      <c r="C64" s="553" t="s">
        <v>31</v>
      </c>
      <c r="D64" s="2360"/>
      <c r="E64" s="2361"/>
      <c r="F64" s="2361"/>
      <c r="G64" s="2362"/>
      <c r="H64" s="540"/>
      <c r="I64" s="540"/>
    </row>
    <row r="65" spans="3:9" ht="15.75" hidden="1" thickBot="1">
      <c r="C65" s="2355"/>
      <c r="D65" s="571">
        <v>2018</v>
      </c>
      <c r="E65" s="571">
        <v>2019</v>
      </c>
      <c r="F65" s="571">
        <v>2024</v>
      </c>
      <c r="G65" s="571">
        <v>2025</v>
      </c>
      <c r="H65" s="540"/>
      <c r="I65" s="540"/>
    </row>
    <row r="66" spans="3:9" ht="15.75" hidden="1" thickBot="1">
      <c r="C66" s="2356"/>
      <c r="D66" s="559" t="s">
        <v>13</v>
      </c>
      <c r="E66" s="559" t="s">
        <v>14</v>
      </c>
      <c r="F66" s="559" t="s">
        <v>14</v>
      </c>
      <c r="G66" s="559" t="s">
        <v>14</v>
      </c>
      <c r="H66" s="540"/>
      <c r="I66" s="540"/>
    </row>
    <row r="67" spans="3:9" ht="15.75" hidden="1" thickBot="1">
      <c r="C67" s="553" t="s">
        <v>33</v>
      </c>
      <c r="D67" s="553"/>
      <c r="E67" s="553"/>
      <c r="F67" s="553"/>
      <c r="G67" s="553"/>
      <c r="H67" s="540"/>
      <c r="I67" s="540"/>
    </row>
    <row r="68" spans="3:9" ht="15.75" hidden="1" thickBot="1">
      <c r="C68" s="553" t="s">
        <v>35</v>
      </c>
      <c r="D68" s="560">
        <v>0</v>
      </c>
      <c r="E68" s="560">
        <v>0</v>
      </c>
      <c r="F68" s="560">
        <v>0</v>
      </c>
      <c r="G68" s="560">
        <v>0</v>
      </c>
      <c r="H68" s="540"/>
      <c r="I68" s="540"/>
    </row>
    <row r="69" spans="3:9" ht="15.75" hidden="1" thickBot="1">
      <c r="C69" s="553" t="s">
        <v>36</v>
      </c>
      <c r="D69" s="560" t="e">
        <v>#DIV/0!</v>
      </c>
      <c r="E69" s="560" t="e">
        <v>#DIV/0!</v>
      </c>
      <c r="F69" s="560" t="e">
        <v>#DIV/0!</v>
      </c>
      <c r="G69" s="560" t="e">
        <v>#DIV/0!</v>
      </c>
      <c r="H69" s="540"/>
      <c r="I69" s="540"/>
    </row>
    <row r="70" spans="3:9" ht="15.75" hidden="1" thickBot="1">
      <c r="C70" s="553" t="s">
        <v>37</v>
      </c>
      <c r="D70" s="544"/>
      <c r="E70" s="562" t="e">
        <v>#DIV/0!</v>
      </c>
      <c r="F70" s="562" t="e">
        <v>#DIV/0!</v>
      </c>
      <c r="G70" s="562" t="e">
        <v>#DIV/0!</v>
      </c>
      <c r="H70" s="540"/>
      <c r="I70" s="540"/>
    </row>
    <row r="71" spans="3:9" ht="15.75" hidden="1" thickBot="1">
      <c r="C71" s="553" t="s">
        <v>38</v>
      </c>
      <c r="D71" s="544"/>
      <c r="E71" s="562" t="e">
        <v>#DIV/0!</v>
      </c>
      <c r="F71" s="562" t="e">
        <v>#DIV/0!</v>
      </c>
      <c r="G71" s="562" t="e">
        <v>#DIV/0!</v>
      </c>
      <c r="H71" s="540"/>
      <c r="I71" s="540"/>
    </row>
    <row r="72" spans="3:9" ht="26.25" hidden="1" thickBot="1">
      <c r="C72" s="553" t="s">
        <v>39</v>
      </c>
      <c r="D72" s="544"/>
      <c r="E72" s="562" t="e">
        <v>#DIV/0!</v>
      </c>
      <c r="F72" s="562" t="e">
        <v>#DIV/0!</v>
      </c>
      <c r="G72" s="562" t="e">
        <v>#DIV/0!</v>
      </c>
      <c r="H72" s="540"/>
      <c r="I72" s="540"/>
    </row>
    <row r="73" spans="3:9" ht="15.75" hidden="1" thickBot="1">
      <c r="C73" s="2059" t="s">
        <v>406</v>
      </c>
      <c r="D73" s="2060"/>
      <c r="E73" s="2060"/>
      <c r="F73" s="2060"/>
      <c r="G73" s="2061"/>
      <c r="H73" s="540"/>
      <c r="I73" s="540"/>
    </row>
    <row r="74" spans="3:9" ht="15.75" hidden="1" thickBot="1">
      <c r="C74" s="2355"/>
      <c r="D74" s="571">
        <v>2018</v>
      </c>
      <c r="E74" s="571">
        <v>2019</v>
      </c>
      <c r="F74" s="571">
        <v>2024</v>
      </c>
      <c r="G74" s="571">
        <v>2025</v>
      </c>
      <c r="H74" s="540"/>
      <c r="I74" s="540"/>
    </row>
    <row r="75" spans="3:9" ht="15.75" hidden="1" thickBot="1">
      <c r="C75" s="2356"/>
      <c r="D75" s="559" t="s">
        <v>13</v>
      </c>
      <c r="E75" s="559" t="s">
        <v>14</v>
      </c>
      <c r="F75" s="559" t="s">
        <v>14</v>
      </c>
      <c r="G75" s="559" t="s">
        <v>14</v>
      </c>
      <c r="H75" s="540"/>
      <c r="I75" s="540"/>
    </row>
    <row r="76" spans="3:9" ht="15.75" hidden="1" thickBot="1">
      <c r="C76" s="564" t="s">
        <v>41</v>
      </c>
      <c r="D76" s="565"/>
      <c r="E76" s="565"/>
      <c r="F76" s="565"/>
      <c r="G76" s="565"/>
      <c r="H76" s="540"/>
      <c r="I76" s="540"/>
    </row>
    <row r="77" spans="3:9" ht="13.5" hidden="1" customHeight="1">
      <c r="C77" s="566" t="s">
        <v>42</v>
      </c>
      <c r="D77" s="561"/>
      <c r="E77" s="572"/>
      <c r="F77" s="572"/>
      <c r="G77" s="572"/>
      <c r="H77" s="540"/>
      <c r="I77" s="540"/>
    </row>
    <row r="78" spans="3:9" ht="15.75" hidden="1" thickBot="1">
      <c r="C78" s="566" t="s">
        <v>43</v>
      </c>
      <c r="D78" s="561"/>
      <c r="E78" s="572"/>
      <c r="F78" s="572"/>
      <c r="G78" s="572"/>
      <c r="H78" s="540"/>
      <c r="I78" s="540"/>
    </row>
    <row r="79" spans="3:9" ht="26.25" hidden="1" thickBot="1">
      <c r="C79" s="564" t="s">
        <v>79</v>
      </c>
      <c r="D79" s="565"/>
      <c r="E79" s="565"/>
      <c r="F79" s="565"/>
      <c r="G79" s="565"/>
      <c r="H79" s="540"/>
      <c r="I79" s="540"/>
    </row>
    <row r="80" spans="3:9" ht="15.75" hidden="1" thickBot="1">
      <c r="C80" s="566" t="s">
        <v>42</v>
      </c>
      <c r="D80" s="561"/>
      <c r="E80" s="565"/>
      <c r="F80" s="565"/>
      <c r="G80" s="565"/>
      <c r="H80" s="540"/>
      <c r="I80" s="540"/>
    </row>
    <row r="81" spans="3:9" ht="15.75" hidden="1" thickBot="1">
      <c r="C81" s="566" t="s">
        <v>43</v>
      </c>
      <c r="D81" s="561"/>
      <c r="E81" s="565"/>
      <c r="F81" s="565"/>
      <c r="G81" s="565"/>
      <c r="H81" s="540"/>
      <c r="I81" s="540"/>
    </row>
    <row r="82" spans="3:9" ht="15.75" hidden="1" thickBot="1">
      <c r="C82" s="564" t="s">
        <v>45</v>
      </c>
      <c r="D82" s="561">
        <v>0</v>
      </c>
      <c r="E82" s="565">
        <v>0</v>
      </c>
      <c r="F82" s="565">
        <v>0</v>
      </c>
      <c r="G82" s="565">
        <v>0</v>
      </c>
      <c r="H82" s="540"/>
      <c r="I82" s="540"/>
    </row>
    <row r="83" spans="3:9" ht="15.75" hidden="1" thickBot="1">
      <c r="C83" s="566" t="s">
        <v>42</v>
      </c>
      <c r="D83" s="561"/>
      <c r="E83" s="565"/>
      <c r="F83" s="565"/>
      <c r="G83" s="565"/>
      <c r="H83" s="540"/>
      <c r="I83" s="540"/>
    </row>
    <row r="84" spans="3:9" ht="15.75" hidden="1" thickBot="1">
      <c r="C84" s="566" t="s">
        <v>43</v>
      </c>
      <c r="D84" s="561"/>
      <c r="E84" s="565"/>
      <c r="F84" s="565"/>
      <c r="G84" s="565"/>
      <c r="H84" s="540"/>
      <c r="I84" s="540"/>
    </row>
    <row r="85" spans="3:9" ht="15.75" hidden="1" thickBot="1">
      <c r="C85" s="564" t="s">
        <v>46</v>
      </c>
      <c r="D85" s="561"/>
      <c r="E85" s="565"/>
      <c r="F85" s="565"/>
      <c r="G85" s="565"/>
      <c r="H85" s="540"/>
      <c r="I85" s="540"/>
    </row>
    <row r="86" spans="3:9" ht="15.75" hidden="1" thickBot="1">
      <c r="C86" s="566" t="s">
        <v>42</v>
      </c>
      <c r="D86" s="561"/>
      <c r="E86" s="565"/>
      <c r="F86" s="565"/>
      <c r="G86" s="565"/>
      <c r="H86" s="540"/>
      <c r="I86" s="540"/>
    </row>
    <row r="87" spans="3:9" ht="15.75" hidden="1" thickBot="1">
      <c r="C87" s="566" t="s">
        <v>43</v>
      </c>
      <c r="D87" s="561"/>
      <c r="E87" s="565"/>
      <c r="F87" s="565"/>
      <c r="G87" s="565"/>
      <c r="H87" s="540"/>
      <c r="I87" s="540"/>
    </row>
    <row r="88" spans="3:9" ht="15.75" hidden="1" thickBot="1">
      <c r="C88" s="564" t="s">
        <v>47</v>
      </c>
      <c r="D88" s="561"/>
      <c r="E88" s="565"/>
      <c r="F88" s="565"/>
      <c r="G88" s="565"/>
      <c r="H88" s="540"/>
      <c r="I88" s="540"/>
    </row>
    <row r="89" spans="3:9" ht="15.75" hidden="1" thickBot="1">
      <c r="C89" s="566" t="s">
        <v>42</v>
      </c>
      <c r="D89" s="561"/>
      <c r="E89" s="565"/>
      <c r="F89" s="565"/>
      <c r="G89" s="565"/>
      <c r="H89" s="540"/>
      <c r="I89" s="540"/>
    </row>
    <row r="90" spans="3:9" ht="15.75" hidden="1" thickBot="1">
      <c r="C90" s="566" t="s">
        <v>43</v>
      </c>
      <c r="D90" s="561"/>
      <c r="E90" s="565"/>
      <c r="F90" s="565"/>
      <c r="G90" s="565"/>
      <c r="H90" s="540"/>
      <c r="I90" s="540"/>
    </row>
    <row r="91" spans="3:9" ht="15.75" hidden="1" thickBot="1">
      <c r="C91" s="564" t="s">
        <v>48</v>
      </c>
      <c r="D91" s="561"/>
      <c r="E91" s="565"/>
      <c r="F91" s="565"/>
      <c r="G91" s="565"/>
      <c r="H91" s="540"/>
      <c r="I91" s="540"/>
    </row>
    <row r="92" spans="3:9" ht="15.75" hidden="1" thickBot="1">
      <c r="C92" s="566" t="s">
        <v>42</v>
      </c>
      <c r="D92" s="561"/>
      <c r="E92" s="565"/>
      <c r="F92" s="565"/>
      <c r="G92" s="565"/>
      <c r="H92" s="540"/>
      <c r="I92" s="540"/>
    </row>
    <row r="93" spans="3:9" ht="15.75" hidden="1" thickBot="1">
      <c r="C93" s="566" t="s">
        <v>43</v>
      </c>
      <c r="D93" s="561"/>
      <c r="E93" s="565"/>
      <c r="F93" s="565"/>
      <c r="G93" s="565"/>
      <c r="H93" s="540"/>
      <c r="I93" s="540"/>
    </row>
    <row r="94" spans="3:9" ht="26.25" hidden="1" thickBot="1">
      <c r="C94" s="564" t="s">
        <v>49</v>
      </c>
      <c r="D94" s="561"/>
      <c r="E94" s="565"/>
      <c r="F94" s="565"/>
      <c r="G94" s="565"/>
      <c r="H94" s="540"/>
      <c r="I94" s="540"/>
    </row>
    <row r="95" spans="3:9" ht="15.75" hidden="1" thickBot="1">
      <c r="C95" s="566" t="s">
        <v>42</v>
      </c>
      <c r="D95" s="561"/>
      <c r="E95" s="565"/>
      <c r="F95" s="565"/>
      <c r="G95" s="565"/>
      <c r="H95" s="540"/>
      <c r="I95" s="540"/>
    </row>
    <row r="96" spans="3:9" ht="15.75" hidden="1" thickBot="1">
      <c r="C96" s="566" t="s">
        <v>43</v>
      </c>
      <c r="D96" s="561"/>
      <c r="E96" s="565"/>
      <c r="F96" s="565"/>
      <c r="G96" s="565"/>
      <c r="H96" s="540"/>
      <c r="I96" s="540"/>
    </row>
    <row r="97" spans="3:9" ht="15.75" hidden="1" thickBot="1">
      <c r="C97" s="573" t="s">
        <v>50</v>
      </c>
      <c r="D97" s="561">
        <v>0</v>
      </c>
      <c r="E97" s="561">
        <v>0</v>
      </c>
      <c r="F97" s="561">
        <v>0</v>
      </c>
      <c r="G97" s="561">
        <v>0</v>
      </c>
      <c r="H97" s="540"/>
      <c r="I97" s="540"/>
    </row>
    <row r="98" spans="3:9" ht="13.5" hidden="1" customHeight="1">
      <c r="C98" s="551" t="s">
        <v>83</v>
      </c>
      <c r="D98" s="569">
        <v>0</v>
      </c>
      <c r="E98" s="569">
        <v>0</v>
      </c>
      <c r="F98" s="569">
        <v>0</v>
      </c>
      <c r="G98" s="569">
        <v>0</v>
      </c>
      <c r="H98" s="540"/>
      <c r="I98" s="540"/>
    </row>
    <row r="99" spans="3:9" ht="26.25" hidden="1" thickBot="1">
      <c r="C99" s="570" t="s">
        <v>454</v>
      </c>
      <c r="D99" s="2360"/>
      <c r="E99" s="2361"/>
      <c r="F99" s="2361"/>
      <c r="G99" s="2362"/>
      <c r="H99" s="540"/>
      <c r="I99" s="540"/>
    </row>
    <row r="100" spans="3:9" ht="15.75" hidden="1" thickBot="1">
      <c r="C100" s="553" t="s">
        <v>29</v>
      </c>
      <c r="D100" s="2119"/>
      <c r="E100" s="2120"/>
      <c r="F100" s="2120"/>
      <c r="G100" s="2121"/>
      <c r="H100" s="540"/>
      <c r="I100" s="540"/>
    </row>
    <row r="101" spans="3:9" ht="15.75" hidden="1" thickBot="1">
      <c r="C101" s="553" t="s">
        <v>31</v>
      </c>
      <c r="D101" s="2360"/>
      <c r="E101" s="2361"/>
      <c r="F101" s="2361"/>
      <c r="G101" s="2362"/>
      <c r="H101" s="540"/>
      <c r="I101" s="540"/>
    </row>
    <row r="102" spans="3:9" ht="15.75" hidden="1" thickBot="1">
      <c r="C102" s="2355"/>
      <c r="D102" s="571">
        <v>2018</v>
      </c>
      <c r="E102" s="571">
        <v>2019</v>
      </c>
      <c r="F102" s="571">
        <v>2024</v>
      </c>
      <c r="G102" s="571">
        <v>2025</v>
      </c>
      <c r="H102" s="540"/>
      <c r="I102" s="540"/>
    </row>
    <row r="103" spans="3:9" ht="15.75" hidden="1" thickBot="1">
      <c r="C103" s="2356"/>
      <c r="D103" s="559" t="s">
        <v>13</v>
      </c>
      <c r="E103" s="559" t="s">
        <v>14</v>
      </c>
      <c r="F103" s="559" t="s">
        <v>14</v>
      </c>
      <c r="G103" s="559" t="s">
        <v>14</v>
      </c>
      <c r="H103" s="540"/>
      <c r="I103" s="540"/>
    </row>
    <row r="104" spans="3:9" ht="15.75" hidden="1" thickBot="1">
      <c r="C104" s="553" t="s">
        <v>33</v>
      </c>
      <c r="D104" s="560"/>
      <c r="E104" s="560"/>
      <c r="F104" s="560"/>
      <c r="G104" s="560"/>
      <c r="H104" s="540"/>
      <c r="I104" s="540"/>
    </row>
    <row r="105" spans="3:9" ht="15.75" hidden="1" thickBot="1">
      <c r="C105" s="553" t="s">
        <v>35</v>
      </c>
      <c r="D105" s="560">
        <v>0</v>
      </c>
      <c r="E105" s="560">
        <v>0</v>
      </c>
      <c r="F105" s="560">
        <v>0</v>
      </c>
      <c r="G105" s="560">
        <v>0</v>
      </c>
      <c r="H105" s="540"/>
      <c r="I105" s="540"/>
    </row>
    <row r="106" spans="3:9" ht="15.75" hidden="1" thickBot="1">
      <c r="C106" s="553" t="s">
        <v>36</v>
      </c>
      <c r="D106" s="560" t="e">
        <v>#DIV/0!</v>
      </c>
      <c r="E106" s="560" t="e">
        <v>#DIV/0!</v>
      </c>
      <c r="F106" s="560" t="e">
        <v>#DIV/0!</v>
      </c>
      <c r="G106" s="560" t="e">
        <v>#DIV/0!</v>
      </c>
      <c r="H106" s="540"/>
      <c r="I106" s="540"/>
    </row>
    <row r="107" spans="3:9" ht="15.75" hidden="1" thickBot="1">
      <c r="C107" s="553" t="s">
        <v>37</v>
      </c>
      <c r="D107" s="544"/>
      <c r="E107" s="562" t="e">
        <v>#DIV/0!</v>
      </c>
      <c r="F107" s="562" t="e">
        <v>#DIV/0!</v>
      </c>
      <c r="G107" s="562" t="e">
        <v>#DIV/0!</v>
      </c>
      <c r="H107" s="540"/>
      <c r="I107" s="540"/>
    </row>
    <row r="108" spans="3:9" ht="15.75" hidden="1" thickBot="1">
      <c r="C108" s="553" t="s">
        <v>38</v>
      </c>
      <c r="D108" s="544"/>
      <c r="E108" s="562" t="e">
        <v>#DIV/0!</v>
      </c>
      <c r="F108" s="562" t="e">
        <v>#DIV/0!</v>
      </c>
      <c r="G108" s="562" t="e">
        <v>#DIV/0!</v>
      </c>
      <c r="H108" s="540"/>
      <c r="I108" s="540"/>
    </row>
    <row r="109" spans="3:9" ht="26.25" hidden="1" thickBot="1">
      <c r="C109" s="553" t="s">
        <v>39</v>
      </c>
      <c r="D109" s="544"/>
      <c r="E109" s="562" t="e">
        <v>#DIV/0!</v>
      </c>
      <c r="F109" s="562" t="e">
        <v>#DIV/0!</v>
      </c>
      <c r="G109" s="562" t="e">
        <v>#DIV/0!</v>
      </c>
      <c r="H109" s="540"/>
      <c r="I109" s="540"/>
    </row>
    <row r="110" spans="3:9" ht="15.75" hidden="1" thickBot="1">
      <c r="C110" s="2059" t="s">
        <v>406</v>
      </c>
      <c r="D110" s="2060"/>
      <c r="E110" s="2060"/>
      <c r="F110" s="2060"/>
      <c r="G110" s="2061"/>
      <c r="H110" s="540"/>
      <c r="I110" s="540"/>
    </row>
    <row r="111" spans="3:9" ht="15.75" hidden="1" thickBot="1">
      <c r="C111" s="2355"/>
      <c r="D111" s="571">
        <v>2018</v>
      </c>
      <c r="E111" s="571">
        <v>2019</v>
      </c>
      <c r="F111" s="571">
        <v>2024</v>
      </c>
      <c r="G111" s="571">
        <v>2025</v>
      </c>
      <c r="H111" s="540"/>
      <c r="I111" s="540"/>
    </row>
    <row r="112" spans="3:9" ht="15.75" hidden="1" thickBot="1">
      <c r="C112" s="2356"/>
      <c r="D112" s="559" t="s">
        <v>13</v>
      </c>
      <c r="E112" s="559" t="s">
        <v>14</v>
      </c>
      <c r="F112" s="559" t="s">
        <v>14</v>
      </c>
      <c r="G112" s="559" t="s">
        <v>14</v>
      </c>
      <c r="H112" s="540"/>
      <c r="I112" s="540"/>
    </row>
    <row r="113" spans="3:9" ht="15.75" hidden="1" thickBot="1">
      <c r="C113" s="564" t="s">
        <v>41</v>
      </c>
      <c r="D113" s="565"/>
      <c r="E113" s="565"/>
      <c r="F113" s="565"/>
      <c r="G113" s="565"/>
      <c r="H113" s="540"/>
      <c r="I113" s="540"/>
    </row>
    <row r="114" spans="3:9" ht="15.75" hidden="1" thickBot="1">
      <c r="C114" s="566" t="s">
        <v>42</v>
      </c>
      <c r="D114" s="561"/>
      <c r="E114" s="572"/>
      <c r="F114" s="572"/>
      <c r="G114" s="572"/>
      <c r="H114" s="540"/>
      <c r="I114" s="540"/>
    </row>
    <row r="115" spans="3:9" ht="15.75" hidden="1" thickBot="1">
      <c r="C115" s="566" t="s">
        <v>43</v>
      </c>
      <c r="D115" s="561"/>
      <c r="E115" s="572"/>
      <c r="F115" s="572"/>
      <c r="G115" s="572"/>
      <c r="H115" s="540"/>
      <c r="I115" s="540"/>
    </row>
    <row r="116" spans="3:9" ht="24.75" hidden="1" customHeight="1">
      <c r="C116" s="564" t="s">
        <v>79</v>
      </c>
      <c r="D116" s="565"/>
      <c r="E116" s="565"/>
      <c r="F116" s="565"/>
      <c r="G116" s="565"/>
      <c r="H116" s="540"/>
      <c r="I116" s="540"/>
    </row>
    <row r="117" spans="3:9" ht="15.75" hidden="1" thickBot="1">
      <c r="C117" s="566" t="s">
        <v>42</v>
      </c>
      <c r="D117" s="561"/>
      <c r="E117" s="565"/>
      <c r="F117" s="565"/>
      <c r="G117" s="565"/>
      <c r="H117" s="540"/>
      <c r="I117" s="540"/>
    </row>
    <row r="118" spans="3:9" ht="15.75" hidden="1" thickBot="1">
      <c r="C118" s="566" t="s">
        <v>43</v>
      </c>
      <c r="D118" s="561"/>
      <c r="E118" s="565"/>
      <c r="F118" s="565"/>
      <c r="G118" s="565"/>
      <c r="H118" s="540"/>
      <c r="I118" s="540"/>
    </row>
    <row r="119" spans="3:9" ht="15.75" hidden="1" thickBot="1">
      <c r="C119" s="564" t="s">
        <v>45</v>
      </c>
      <c r="D119" s="561">
        <v>0</v>
      </c>
      <c r="E119" s="565">
        <v>0</v>
      </c>
      <c r="F119" s="565">
        <v>0</v>
      </c>
      <c r="G119" s="565">
        <v>0</v>
      </c>
      <c r="H119" s="540"/>
      <c r="I119" s="540"/>
    </row>
    <row r="120" spans="3:9" ht="15.75" hidden="1" thickBot="1">
      <c r="C120" s="566" t="s">
        <v>42</v>
      </c>
      <c r="D120" s="561"/>
      <c r="E120" s="565"/>
      <c r="F120" s="565"/>
      <c r="G120" s="565"/>
      <c r="H120" s="540"/>
      <c r="I120" s="540"/>
    </row>
    <row r="121" spans="3:9" ht="15.75" hidden="1" thickBot="1">
      <c r="C121" s="566" t="s">
        <v>43</v>
      </c>
      <c r="D121" s="561"/>
      <c r="E121" s="565"/>
      <c r="F121" s="565"/>
      <c r="G121" s="565"/>
      <c r="H121" s="540"/>
      <c r="I121" s="540"/>
    </row>
    <row r="122" spans="3:9" ht="12.75" hidden="1" customHeight="1">
      <c r="C122" s="564" t="s">
        <v>46</v>
      </c>
      <c r="D122" s="561"/>
      <c r="E122" s="565"/>
      <c r="F122" s="565"/>
      <c r="G122" s="565"/>
      <c r="H122" s="540"/>
      <c r="I122" s="540"/>
    </row>
    <row r="123" spans="3:9" ht="15.75" hidden="1" thickBot="1">
      <c r="C123" s="566" t="s">
        <v>42</v>
      </c>
      <c r="D123" s="561"/>
      <c r="E123" s="565"/>
      <c r="F123" s="565"/>
      <c r="G123" s="565"/>
      <c r="H123" s="540"/>
      <c r="I123" s="540"/>
    </row>
    <row r="124" spans="3:9" ht="15.75" hidden="1" thickBot="1">
      <c r="C124" s="566" t="s">
        <v>43</v>
      </c>
      <c r="D124" s="561"/>
      <c r="E124" s="565"/>
      <c r="F124" s="565"/>
      <c r="G124" s="565"/>
      <c r="H124" s="540"/>
      <c r="I124" s="540"/>
    </row>
    <row r="125" spans="3:9" ht="15.75" hidden="1" thickBot="1">
      <c r="C125" s="564" t="s">
        <v>47</v>
      </c>
      <c r="D125" s="561"/>
      <c r="E125" s="565"/>
      <c r="F125" s="565"/>
      <c r="G125" s="565"/>
      <c r="H125" s="540"/>
      <c r="I125" s="540"/>
    </row>
    <row r="126" spans="3:9" ht="15.75" hidden="1" thickBot="1">
      <c r="C126" s="566" t="s">
        <v>42</v>
      </c>
      <c r="D126" s="561"/>
      <c r="E126" s="565"/>
      <c r="F126" s="565"/>
      <c r="G126" s="565"/>
      <c r="H126" s="540"/>
      <c r="I126" s="540"/>
    </row>
    <row r="127" spans="3:9" ht="15.75" hidden="1" thickBot="1">
      <c r="C127" s="566" t="s">
        <v>43</v>
      </c>
      <c r="D127" s="561"/>
      <c r="E127" s="565"/>
      <c r="F127" s="565"/>
      <c r="G127" s="565"/>
      <c r="H127" s="540"/>
      <c r="I127" s="540"/>
    </row>
    <row r="128" spans="3:9" ht="15.75" hidden="1" thickBot="1">
      <c r="C128" s="564" t="s">
        <v>48</v>
      </c>
      <c r="D128" s="561">
        <v>0</v>
      </c>
      <c r="E128" s="565">
        <v>0</v>
      </c>
      <c r="F128" s="565">
        <v>0</v>
      </c>
      <c r="G128" s="565">
        <v>0</v>
      </c>
      <c r="H128" s="540"/>
      <c r="I128" s="540"/>
    </row>
    <row r="129" spans="3:9" ht="15.75" hidden="1" thickBot="1">
      <c r="C129" s="566" t="s">
        <v>42</v>
      </c>
      <c r="D129" s="561"/>
      <c r="E129" s="565"/>
      <c r="F129" s="565"/>
      <c r="G129" s="565"/>
      <c r="H129" s="540"/>
      <c r="I129" s="540"/>
    </row>
    <row r="130" spans="3:9" ht="15.75" hidden="1" thickBot="1">
      <c r="C130" s="566" t="s">
        <v>43</v>
      </c>
      <c r="D130" s="561"/>
      <c r="E130" s="565"/>
      <c r="F130" s="565"/>
      <c r="G130" s="565"/>
      <c r="H130" s="540"/>
      <c r="I130" s="540"/>
    </row>
    <row r="131" spans="3:9" ht="26.25" hidden="1" thickBot="1">
      <c r="C131" s="564" t="s">
        <v>49</v>
      </c>
      <c r="D131" s="561"/>
      <c r="E131" s="565"/>
      <c r="F131" s="565"/>
      <c r="G131" s="565"/>
      <c r="H131" s="540"/>
      <c r="I131" s="540"/>
    </row>
    <row r="132" spans="3:9" ht="15.75" hidden="1" thickBot="1">
      <c r="C132" s="566" t="s">
        <v>42</v>
      </c>
      <c r="D132" s="561"/>
      <c r="E132" s="565"/>
      <c r="F132" s="565"/>
      <c r="G132" s="565"/>
      <c r="H132" s="540"/>
      <c r="I132" s="540"/>
    </row>
    <row r="133" spans="3:9" ht="15.75" hidden="1" thickBot="1">
      <c r="C133" s="566" t="s">
        <v>43</v>
      </c>
      <c r="D133" s="561"/>
      <c r="E133" s="565"/>
      <c r="F133" s="565"/>
      <c r="G133" s="565"/>
      <c r="H133" s="540"/>
      <c r="I133" s="540"/>
    </row>
    <row r="134" spans="3:9" ht="15.75" hidden="1" thickBot="1">
      <c r="C134" s="573" t="s">
        <v>50</v>
      </c>
      <c r="D134" s="561">
        <v>0</v>
      </c>
      <c r="E134" s="561">
        <v>0</v>
      </c>
      <c r="F134" s="561">
        <v>0</v>
      </c>
      <c r="G134" s="561">
        <v>0</v>
      </c>
      <c r="H134" s="540"/>
      <c r="I134" s="540"/>
    </row>
    <row r="135" spans="3:9" ht="15.75" hidden="1" thickBot="1">
      <c r="C135" s="551" t="s">
        <v>83</v>
      </c>
      <c r="D135" s="569">
        <v>0</v>
      </c>
      <c r="E135" s="569">
        <v>0</v>
      </c>
      <c r="F135" s="569">
        <v>0</v>
      </c>
      <c r="G135" s="569">
        <v>0</v>
      </c>
      <c r="H135" s="540"/>
      <c r="I135" s="540"/>
    </row>
    <row r="136" spans="3:9" ht="15.75" thickBot="1">
      <c r="C136" s="2369" t="s">
        <v>112</v>
      </c>
      <c r="D136" s="2370"/>
      <c r="E136" s="2370"/>
      <c r="F136" s="2370"/>
      <c r="G136" s="2371"/>
      <c r="H136" s="540"/>
      <c r="I136" s="540"/>
    </row>
    <row r="137" spans="3:9" ht="15.75" thickBot="1">
      <c r="C137" s="2369" t="s">
        <v>113</v>
      </c>
      <c r="D137" s="2370"/>
      <c r="E137" s="2370"/>
      <c r="F137" s="2370"/>
      <c r="G137" s="2371"/>
      <c r="H137" s="540"/>
      <c r="I137" s="540"/>
    </row>
    <row r="138" spans="3:9" ht="26.25" thickBot="1">
      <c r="C138" s="574" t="s">
        <v>114</v>
      </c>
      <c r="D138" s="2372"/>
      <c r="E138" s="2373"/>
      <c r="F138" s="2374"/>
      <c r="G138" s="2375"/>
      <c r="H138" s="540"/>
      <c r="I138" s="540"/>
    </row>
    <row r="139" spans="3:9" ht="36.75" customHeight="1" thickBot="1">
      <c r="C139" s="574" t="s">
        <v>116</v>
      </c>
      <c r="D139" s="574"/>
      <c r="E139" s="575" t="s">
        <v>55</v>
      </c>
      <c r="F139" s="2358"/>
      <c r="G139" s="2359"/>
      <c r="H139" s="540"/>
      <c r="I139" s="540"/>
    </row>
    <row r="140" spans="3:9" ht="15.75" thickBot="1">
      <c r="C140" s="576"/>
      <c r="D140" s="2357"/>
      <c r="E140" s="2376"/>
      <c r="F140" s="2358"/>
      <c r="G140" s="2359"/>
      <c r="H140" s="540"/>
      <c r="I140" s="540"/>
    </row>
    <row r="141" spans="3:9" ht="17.25" customHeight="1" thickBot="1">
      <c r="C141" s="553" t="s">
        <v>29</v>
      </c>
      <c r="D141" s="2119" t="s">
        <v>290</v>
      </c>
      <c r="E141" s="2120"/>
      <c r="F141" s="2120"/>
      <c r="G141" s="2121"/>
      <c r="H141" s="540"/>
      <c r="I141" s="540"/>
    </row>
    <row r="142" spans="3:9" ht="15.75" thickBot="1">
      <c r="C142" s="553" t="s">
        <v>31</v>
      </c>
      <c r="D142" s="2360" t="s">
        <v>455</v>
      </c>
      <c r="E142" s="2361"/>
      <c r="F142" s="2361"/>
      <c r="G142" s="2362"/>
      <c r="H142" s="540"/>
      <c r="I142" s="540"/>
    </row>
    <row r="143" spans="3:9" ht="12.75" customHeight="1">
      <c r="C143" s="2355"/>
      <c r="D143" s="543">
        <v>2025</v>
      </c>
      <c r="E143" s="543">
        <v>2026</v>
      </c>
      <c r="F143" s="543">
        <v>2027</v>
      </c>
      <c r="G143" s="543">
        <v>2028</v>
      </c>
      <c r="H143" s="540"/>
      <c r="I143" s="540"/>
    </row>
    <row r="144" spans="3:9" ht="12" customHeight="1" thickBot="1">
      <c r="C144" s="2356"/>
      <c r="D144" s="559" t="s">
        <v>13</v>
      </c>
      <c r="E144" s="559" t="s">
        <v>14</v>
      </c>
      <c r="F144" s="559" t="s">
        <v>14</v>
      </c>
      <c r="G144" s="559" t="s">
        <v>14</v>
      </c>
      <c r="H144" s="540"/>
      <c r="I144" s="540"/>
    </row>
    <row r="145" spans="3:13" ht="27.75" customHeight="1" thickBot="1">
      <c r="C145" s="553" t="s">
        <v>33</v>
      </c>
      <c r="D145" s="560">
        <v>1</v>
      </c>
      <c r="E145" s="560">
        <v>1</v>
      </c>
      <c r="F145" s="560">
        <v>1</v>
      </c>
      <c r="G145" s="560">
        <v>1</v>
      </c>
      <c r="H145" s="540"/>
      <c r="I145" s="540"/>
    </row>
    <row r="146" spans="3:13" ht="15.75" thickBot="1">
      <c r="C146" s="553" t="s">
        <v>214</v>
      </c>
      <c r="D146" s="560">
        <f>D164</f>
        <v>1000000</v>
      </c>
      <c r="E146" s="560">
        <v>1000</v>
      </c>
      <c r="F146" s="560">
        <v>1000</v>
      </c>
      <c r="G146" s="560">
        <v>1000</v>
      </c>
      <c r="H146" s="540"/>
      <c r="I146" s="540"/>
    </row>
    <row r="147" spans="3:13" ht="15.75" thickBot="1">
      <c r="C147" s="553" t="s">
        <v>215</v>
      </c>
      <c r="D147" s="560">
        <f>D146/D145</f>
        <v>1000000</v>
      </c>
      <c r="E147" s="560">
        <f t="shared" ref="E147:G147" si="9">E146/E145</f>
        <v>1000</v>
      </c>
      <c r="F147" s="560">
        <f t="shared" si="9"/>
        <v>1000</v>
      </c>
      <c r="G147" s="560">
        <f t="shared" si="9"/>
        <v>1000</v>
      </c>
      <c r="H147" s="540"/>
      <c r="I147" s="540"/>
    </row>
    <row r="148" spans="3:13" ht="15.75" thickBot="1">
      <c r="C148" s="553" t="s">
        <v>37</v>
      </c>
      <c r="D148" s="544" t="s">
        <v>110</v>
      </c>
      <c r="E148" s="562"/>
      <c r="F148" s="562"/>
      <c r="G148" s="562"/>
      <c r="H148" s="540"/>
      <c r="I148" s="563"/>
      <c r="J148" s="90"/>
      <c r="K148" s="90"/>
      <c r="L148" s="90"/>
      <c r="M148" s="90"/>
    </row>
    <row r="149" spans="3:13" ht="15.75" thickBot="1">
      <c r="C149" s="553" t="s">
        <v>38</v>
      </c>
      <c r="D149" s="544" t="s">
        <v>110</v>
      </c>
      <c r="E149" s="562"/>
      <c r="F149" s="562"/>
      <c r="G149" s="562"/>
      <c r="H149" s="540"/>
      <c r="I149" s="540"/>
    </row>
    <row r="150" spans="3:13" ht="26.25" thickBot="1">
      <c r="C150" s="553" t="s">
        <v>39</v>
      </c>
      <c r="D150" s="544" t="s">
        <v>110</v>
      </c>
      <c r="E150" s="562"/>
      <c r="F150" s="562"/>
      <c r="G150" s="562"/>
      <c r="H150" s="540"/>
      <c r="I150" s="540"/>
    </row>
    <row r="151" spans="3:13" ht="15.75" thickBot="1">
      <c r="C151" s="2059" t="s">
        <v>111</v>
      </c>
      <c r="D151" s="2060"/>
      <c r="E151" s="2060"/>
      <c r="F151" s="2060"/>
      <c r="G151" s="2061"/>
      <c r="H151" s="540"/>
      <c r="I151" s="540"/>
    </row>
    <row r="152" spans="3:13" ht="12.75" customHeight="1">
      <c r="C152" s="2355"/>
      <c r="D152" s="543">
        <v>2025</v>
      </c>
      <c r="E152" s="543">
        <v>2026</v>
      </c>
      <c r="F152" s="543">
        <v>2027</v>
      </c>
      <c r="G152" s="543">
        <v>2028</v>
      </c>
      <c r="H152" s="540"/>
      <c r="I152" s="540"/>
    </row>
    <row r="153" spans="3:13" ht="12" customHeight="1" thickBot="1">
      <c r="C153" s="2356"/>
      <c r="D153" s="559" t="s">
        <v>13</v>
      </c>
      <c r="E153" s="559" t="s">
        <v>14</v>
      </c>
      <c r="F153" s="559" t="s">
        <v>14</v>
      </c>
      <c r="G153" s="559" t="s">
        <v>14</v>
      </c>
      <c r="H153" s="540"/>
      <c r="I153" s="540"/>
    </row>
    <row r="154" spans="3:13" ht="15.75" thickBot="1">
      <c r="C154" s="564" t="s">
        <v>59</v>
      </c>
      <c r="D154" s="565">
        <v>0</v>
      </c>
      <c r="E154" s="565">
        <v>0</v>
      </c>
      <c r="F154" s="565">
        <v>0</v>
      </c>
      <c r="G154" s="565">
        <v>0</v>
      </c>
      <c r="H154" s="540"/>
      <c r="I154" s="540"/>
    </row>
    <row r="155" spans="3:13" ht="15.75" thickBot="1">
      <c r="C155" s="566" t="s">
        <v>42</v>
      </c>
      <c r="D155" s="565"/>
      <c r="E155" s="565"/>
      <c r="F155" s="565"/>
      <c r="G155" s="565"/>
      <c r="H155" s="540"/>
      <c r="I155" s="540"/>
    </row>
    <row r="156" spans="3:13" ht="15.75" thickBot="1">
      <c r="C156" s="566" t="s">
        <v>60</v>
      </c>
      <c r="D156" s="565"/>
      <c r="E156" s="565"/>
      <c r="F156" s="565"/>
      <c r="G156" s="565"/>
      <c r="H156" s="540"/>
      <c r="I156" s="540"/>
    </row>
    <row r="157" spans="3:13" ht="15.75" thickBot="1">
      <c r="C157" s="566" t="s">
        <v>61</v>
      </c>
      <c r="D157" s="565"/>
      <c r="E157" s="565"/>
      <c r="F157" s="565"/>
      <c r="G157" s="565"/>
      <c r="H157" s="540"/>
      <c r="I157" s="540"/>
    </row>
    <row r="158" spans="3:13" ht="15.75" thickBot="1">
      <c r="C158" s="566" t="s">
        <v>62</v>
      </c>
      <c r="D158" s="565"/>
      <c r="E158" s="565"/>
      <c r="F158" s="565"/>
      <c r="G158" s="565"/>
      <c r="H158" s="540"/>
      <c r="I158" s="540"/>
    </row>
    <row r="159" spans="3:13" ht="15.75" thickBot="1">
      <c r="C159" s="564" t="s">
        <v>63</v>
      </c>
      <c r="D159" s="565">
        <f>D160</f>
        <v>1000000</v>
      </c>
      <c r="E159" s="565">
        <f t="shared" ref="E159:G159" si="10">E160</f>
        <v>1000000</v>
      </c>
      <c r="F159" s="565">
        <f t="shared" si="10"/>
        <v>1000000</v>
      </c>
      <c r="G159" s="565">
        <f t="shared" si="10"/>
        <v>1000000</v>
      </c>
      <c r="H159" s="540"/>
      <c r="I159" s="540"/>
    </row>
    <row r="160" spans="3:13" ht="15.75" thickBot="1">
      <c r="C160" s="566" t="s">
        <v>42</v>
      </c>
      <c r="D160" s="561">
        <v>1000000</v>
      </c>
      <c r="E160" s="618">
        <v>1000000</v>
      </c>
      <c r="F160" s="618">
        <v>1000000</v>
      </c>
      <c r="G160" s="618">
        <v>1000000</v>
      </c>
      <c r="H160" s="540"/>
      <c r="I160" s="540"/>
    </row>
    <row r="161" spans="3:13" ht="15.75" thickBot="1">
      <c r="C161" s="566" t="s">
        <v>60</v>
      </c>
      <c r="D161" s="561"/>
      <c r="E161" s="565"/>
      <c r="F161" s="565"/>
      <c r="G161" s="565"/>
      <c r="H161" s="540"/>
      <c r="I161" s="540"/>
    </row>
    <row r="162" spans="3:13" ht="15.75" thickBot="1">
      <c r="C162" s="566" t="s">
        <v>61</v>
      </c>
      <c r="D162" s="561"/>
      <c r="E162" s="565"/>
      <c r="F162" s="565"/>
      <c r="G162" s="565"/>
      <c r="H162" s="540"/>
      <c r="I162" s="540"/>
    </row>
    <row r="163" spans="3:13" ht="15.75" thickBot="1">
      <c r="C163" s="566" t="s">
        <v>62</v>
      </c>
      <c r="D163" s="561"/>
      <c r="E163" s="565"/>
      <c r="F163" s="565"/>
      <c r="G163" s="565"/>
      <c r="H163" s="540"/>
      <c r="I163" s="540"/>
    </row>
    <row r="164" spans="3:13" ht="13.5" customHeight="1" thickBot="1">
      <c r="C164" s="577" t="s">
        <v>64</v>
      </c>
      <c r="D164" s="619">
        <f>D159</f>
        <v>1000000</v>
      </c>
      <c r="E164" s="619">
        <f t="shared" ref="E164:G164" si="11">E159</f>
        <v>1000000</v>
      </c>
      <c r="F164" s="619">
        <f t="shared" si="11"/>
        <v>1000000</v>
      </c>
      <c r="G164" s="619">
        <f t="shared" si="11"/>
        <v>1000000</v>
      </c>
      <c r="H164" s="540"/>
      <c r="I164" s="540"/>
    </row>
    <row r="165" spans="3:13" s="492" customFormat="1" ht="51.75" hidden="1" thickBot="1">
      <c r="C165" s="574" t="s">
        <v>176</v>
      </c>
      <c r="D165" s="574" t="s">
        <v>310</v>
      </c>
      <c r="E165" s="575" t="s">
        <v>55</v>
      </c>
      <c r="F165" s="578"/>
      <c r="G165" s="579"/>
      <c r="H165" s="580"/>
      <c r="I165" s="580"/>
    </row>
    <row r="166" spans="3:13" s="492" customFormat="1" ht="15.75" hidden="1" thickBot="1">
      <c r="C166" s="553" t="s">
        <v>29</v>
      </c>
      <c r="D166" s="581"/>
      <c r="E166" s="582"/>
      <c r="F166" s="582"/>
      <c r="G166" s="583"/>
      <c r="H166" s="580"/>
      <c r="I166" s="580"/>
    </row>
    <row r="167" spans="3:13" s="492" customFormat="1" ht="15.75" hidden="1" thickBot="1">
      <c r="C167" s="553" t="s">
        <v>31</v>
      </c>
      <c r="D167" s="581"/>
      <c r="E167" s="582"/>
      <c r="F167" s="582"/>
      <c r="G167" s="583"/>
      <c r="H167" s="580"/>
      <c r="I167" s="580"/>
    </row>
    <row r="168" spans="3:13" s="492" customFormat="1" ht="15.75" hidden="1" thickBot="1">
      <c r="C168" s="584"/>
      <c r="D168" s="543">
        <v>2024</v>
      </c>
      <c r="E168" s="543">
        <v>2025</v>
      </c>
      <c r="F168" s="543">
        <v>2026</v>
      </c>
      <c r="G168" s="543">
        <v>2027</v>
      </c>
      <c r="H168" s="580"/>
      <c r="I168" s="580"/>
    </row>
    <row r="169" spans="3:13" s="492" customFormat="1" ht="15.75" hidden="1" thickBot="1">
      <c r="C169" s="570"/>
      <c r="D169" s="559" t="s">
        <v>13</v>
      </c>
      <c r="E169" s="559" t="s">
        <v>14</v>
      </c>
      <c r="F169" s="559" t="s">
        <v>14</v>
      </c>
      <c r="G169" s="559" t="s">
        <v>14</v>
      </c>
      <c r="H169" s="580"/>
      <c r="I169" s="580"/>
    </row>
    <row r="170" spans="3:13" s="492" customFormat="1" ht="15.75" hidden="1" thickBot="1">
      <c r="C170" s="553" t="s">
        <v>33</v>
      </c>
      <c r="D170" s="553"/>
      <c r="E170" s="544">
        <v>0</v>
      </c>
      <c r="F170" s="553"/>
      <c r="G170" s="553"/>
      <c r="H170" s="580"/>
      <c r="I170" s="580"/>
    </row>
    <row r="171" spans="3:13" s="492" customFormat="1" ht="15.75" hidden="1" thickBot="1">
      <c r="C171" s="553" t="s">
        <v>35</v>
      </c>
      <c r="D171" s="560">
        <v>0</v>
      </c>
      <c r="E171" s="560">
        <v>0</v>
      </c>
      <c r="F171" s="560">
        <v>0</v>
      </c>
      <c r="G171" s="560">
        <v>0</v>
      </c>
      <c r="H171" s="580"/>
      <c r="I171" s="580"/>
    </row>
    <row r="172" spans="3:13" s="492" customFormat="1" ht="15.75" hidden="1" thickBot="1">
      <c r="C172" s="553" t="s">
        <v>36</v>
      </c>
      <c r="D172" s="560">
        <v>0</v>
      </c>
      <c r="E172" s="560">
        <v>0</v>
      </c>
      <c r="F172" s="560">
        <v>0</v>
      </c>
      <c r="G172" s="560">
        <v>0</v>
      </c>
      <c r="H172" s="580"/>
      <c r="I172" s="580"/>
    </row>
    <row r="173" spans="3:13" s="492" customFormat="1" ht="15.75" hidden="1" thickBot="1">
      <c r="C173" s="553" t="s">
        <v>37</v>
      </c>
      <c r="D173" s="544"/>
      <c r="E173" s="585"/>
      <c r="F173" s="585"/>
      <c r="G173" s="585"/>
      <c r="H173" s="580"/>
      <c r="I173" s="586"/>
      <c r="J173" s="587"/>
      <c r="K173" s="587"/>
      <c r="L173" s="587"/>
      <c r="M173" s="587"/>
    </row>
    <row r="174" spans="3:13" s="492" customFormat="1" ht="15.75" hidden="1" thickBot="1">
      <c r="C174" s="553" t="s">
        <v>38</v>
      </c>
      <c r="D174" s="544"/>
      <c r="E174" s="585"/>
      <c r="F174" s="585"/>
      <c r="G174" s="585"/>
      <c r="H174" s="580"/>
      <c r="I174" s="580"/>
    </row>
    <row r="175" spans="3:13" s="492" customFormat="1" ht="26.25" hidden="1" thickBot="1">
      <c r="C175" s="553" t="s">
        <v>39</v>
      </c>
      <c r="D175" s="544"/>
      <c r="E175" s="585"/>
      <c r="F175" s="585"/>
      <c r="G175" s="585"/>
      <c r="H175" s="580"/>
      <c r="I175" s="580"/>
    </row>
    <row r="176" spans="3:13" s="492" customFormat="1" ht="0.75" hidden="1" customHeight="1">
      <c r="C176" s="588" t="s">
        <v>400</v>
      </c>
      <c r="D176" s="589"/>
      <c r="E176" s="589"/>
      <c r="F176" s="589"/>
      <c r="G176" s="590"/>
      <c r="H176" s="580"/>
      <c r="I176" s="580"/>
    </row>
    <row r="177" spans="3:9" s="492" customFormat="1" ht="15.75" hidden="1" thickBot="1">
      <c r="C177" s="584"/>
      <c r="D177" s="543">
        <v>2024</v>
      </c>
      <c r="E177" s="543">
        <v>2025</v>
      </c>
      <c r="F177" s="543">
        <v>2026</v>
      </c>
      <c r="G177" s="543">
        <v>2027</v>
      </c>
      <c r="H177" s="580"/>
      <c r="I177" s="580"/>
    </row>
    <row r="178" spans="3:9" s="492" customFormat="1" ht="9" hidden="1" customHeight="1">
      <c r="C178" s="570"/>
      <c r="D178" s="559" t="s">
        <v>13</v>
      </c>
      <c r="E178" s="559" t="s">
        <v>14</v>
      </c>
      <c r="F178" s="559" t="s">
        <v>14</v>
      </c>
      <c r="G178" s="559" t="s">
        <v>14</v>
      </c>
      <c r="H178" s="580"/>
      <c r="I178" s="580"/>
    </row>
    <row r="179" spans="3:9" s="492" customFormat="1" ht="15.75" hidden="1" thickBot="1">
      <c r="C179" s="553" t="s">
        <v>59</v>
      </c>
      <c r="D179" s="591">
        <v>0</v>
      </c>
      <c r="E179" s="591">
        <v>0</v>
      </c>
      <c r="F179" s="591">
        <v>0</v>
      </c>
      <c r="G179" s="591">
        <v>0</v>
      </c>
      <c r="H179" s="580"/>
      <c r="I179" s="580"/>
    </row>
    <row r="180" spans="3:9" s="492" customFormat="1" ht="15.75" hidden="1" thickBot="1">
      <c r="C180" s="592" t="s">
        <v>42</v>
      </c>
      <c r="D180" s="591"/>
      <c r="E180" s="591"/>
      <c r="F180" s="591"/>
      <c r="G180" s="591"/>
      <c r="H180" s="580"/>
      <c r="I180" s="580"/>
    </row>
    <row r="181" spans="3:9" s="492" customFormat="1" ht="15.75" hidden="1" thickBot="1">
      <c r="C181" s="592" t="s">
        <v>60</v>
      </c>
      <c r="D181" s="591"/>
      <c r="E181" s="591"/>
      <c r="F181" s="591"/>
      <c r="G181" s="591"/>
      <c r="H181" s="580"/>
      <c r="I181" s="580"/>
    </row>
    <row r="182" spans="3:9" s="492" customFormat="1" ht="15.75" hidden="1" thickBot="1">
      <c r="C182" s="592" t="s">
        <v>61</v>
      </c>
      <c r="D182" s="591"/>
      <c r="E182" s="591"/>
      <c r="F182" s="591"/>
      <c r="G182" s="591"/>
      <c r="H182" s="580"/>
      <c r="I182" s="580"/>
    </row>
    <row r="183" spans="3:9" s="492" customFormat="1" ht="15.75" hidden="1" thickBot="1">
      <c r="C183" s="592" t="s">
        <v>62</v>
      </c>
      <c r="D183" s="591"/>
      <c r="E183" s="591"/>
      <c r="F183" s="591"/>
      <c r="G183" s="591"/>
      <c r="H183" s="580"/>
      <c r="I183" s="580"/>
    </row>
    <row r="184" spans="3:9" s="492" customFormat="1" ht="15.75" hidden="1" thickBot="1">
      <c r="C184" s="553" t="s">
        <v>63</v>
      </c>
      <c r="D184" s="593">
        <v>0</v>
      </c>
      <c r="E184" s="593">
        <v>0</v>
      </c>
      <c r="F184" s="593">
        <v>0</v>
      </c>
      <c r="G184" s="593">
        <v>0</v>
      </c>
      <c r="H184" s="580"/>
      <c r="I184" s="580"/>
    </row>
    <row r="185" spans="3:9" s="492" customFormat="1" ht="15.75" hidden="1" thickBot="1">
      <c r="C185" s="592" t="s">
        <v>42</v>
      </c>
      <c r="D185" s="593"/>
      <c r="E185" s="591"/>
      <c r="F185" s="591"/>
      <c r="G185" s="591"/>
      <c r="H185" s="580"/>
      <c r="I185" s="580"/>
    </row>
    <row r="186" spans="3:9" s="492" customFormat="1" ht="15.75" hidden="1" thickBot="1">
      <c r="C186" s="592" t="s">
        <v>60</v>
      </c>
      <c r="D186" s="593"/>
      <c r="E186" s="591"/>
      <c r="F186" s="591"/>
      <c r="G186" s="591"/>
      <c r="H186" s="580"/>
      <c r="I186" s="580"/>
    </row>
    <row r="187" spans="3:9" s="492" customFormat="1" ht="15.75" hidden="1" thickBot="1">
      <c r="C187" s="592" t="s">
        <v>61</v>
      </c>
      <c r="D187" s="593"/>
      <c r="E187" s="591"/>
      <c r="F187" s="591"/>
      <c r="G187" s="591"/>
      <c r="H187" s="580"/>
      <c r="I187" s="580"/>
    </row>
    <row r="188" spans="3:9" s="492" customFormat="1" ht="15.75" hidden="1" thickBot="1">
      <c r="C188" s="592" t="s">
        <v>62</v>
      </c>
      <c r="D188" s="593"/>
      <c r="E188" s="591"/>
      <c r="F188" s="591"/>
      <c r="G188" s="591"/>
      <c r="H188" s="580"/>
      <c r="I188" s="580"/>
    </row>
    <row r="189" spans="3:9" s="492" customFormat="1" ht="15.75" hidden="1" thickBot="1">
      <c r="C189" s="594" t="s">
        <v>314</v>
      </c>
      <c r="D189" s="593">
        <v>0</v>
      </c>
      <c r="E189" s="593">
        <v>0</v>
      </c>
      <c r="F189" s="593">
        <v>0</v>
      </c>
      <c r="G189" s="593">
        <v>0</v>
      </c>
      <c r="H189" s="580"/>
      <c r="I189" s="580"/>
    </row>
    <row r="190" spans="3:9" s="492" customFormat="1" ht="51.75" hidden="1" thickBot="1">
      <c r="C190" s="574" t="s">
        <v>315</v>
      </c>
      <c r="D190" s="581"/>
      <c r="E190" s="542" t="s">
        <v>55</v>
      </c>
      <c r="F190" s="582"/>
      <c r="G190" s="583"/>
      <c r="H190" s="580"/>
      <c r="I190" s="580"/>
    </row>
    <row r="191" spans="3:9" s="492" customFormat="1" ht="15.75" hidden="1" thickBot="1">
      <c r="C191" s="553" t="s">
        <v>29</v>
      </c>
      <c r="D191" s="581"/>
      <c r="E191" s="582"/>
      <c r="F191" s="582"/>
      <c r="G191" s="583"/>
      <c r="H191" s="580"/>
      <c r="I191" s="580"/>
    </row>
    <row r="192" spans="3:9" s="492" customFormat="1" ht="15.75" hidden="1" thickBot="1">
      <c r="C192" s="553" t="s">
        <v>31</v>
      </c>
      <c r="D192" s="581"/>
      <c r="E192" s="582"/>
      <c r="F192" s="582"/>
      <c r="G192" s="583"/>
      <c r="H192" s="580"/>
      <c r="I192" s="580"/>
    </row>
    <row r="193" spans="3:13" s="492" customFormat="1" ht="15.75" hidden="1" thickBot="1">
      <c r="C193" s="584"/>
      <c r="D193" s="571">
        <v>2018</v>
      </c>
      <c r="E193" s="571">
        <v>2019</v>
      </c>
      <c r="F193" s="571">
        <v>2024</v>
      </c>
      <c r="G193" s="571">
        <v>2025</v>
      </c>
      <c r="H193" s="580"/>
      <c r="I193" s="580"/>
    </row>
    <row r="194" spans="3:13" s="492" customFormat="1" ht="15.75" hidden="1" thickBot="1">
      <c r="C194" s="570"/>
      <c r="D194" s="559" t="s">
        <v>13</v>
      </c>
      <c r="E194" s="559" t="s">
        <v>14</v>
      </c>
      <c r="F194" s="559" t="s">
        <v>14</v>
      </c>
      <c r="G194" s="559" t="s">
        <v>14</v>
      </c>
      <c r="H194" s="580"/>
      <c r="I194" s="580"/>
    </row>
    <row r="195" spans="3:13" s="492" customFormat="1" ht="15.75" hidden="1" thickBot="1">
      <c r="C195" s="553" t="s">
        <v>33</v>
      </c>
      <c r="D195" s="553"/>
      <c r="E195" s="553"/>
      <c r="F195" s="553"/>
      <c r="G195" s="553"/>
      <c r="H195" s="580"/>
      <c r="I195" s="580"/>
    </row>
    <row r="196" spans="3:13" s="492" customFormat="1" ht="15.75" hidden="1" thickBot="1">
      <c r="C196" s="553" t="s">
        <v>35</v>
      </c>
      <c r="D196" s="560">
        <v>0</v>
      </c>
      <c r="E196" s="560">
        <v>0</v>
      </c>
      <c r="F196" s="560">
        <v>0</v>
      </c>
      <c r="G196" s="560">
        <v>0</v>
      </c>
      <c r="H196" s="580"/>
      <c r="I196" s="580"/>
    </row>
    <row r="197" spans="3:13" s="492" customFormat="1" ht="15.75" hidden="1" thickBot="1">
      <c r="C197" s="553" t="s">
        <v>36</v>
      </c>
      <c r="D197" s="560" t="e">
        <v>#DIV/0!</v>
      </c>
      <c r="E197" s="560" t="e">
        <v>#DIV/0!</v>
      </c>
      <c r="F197" s="560" t="e">
        <v>#DIV/0!</v>
      </c>
      <c r="G197" s="560" t="e">
        <v>#DIV/0!</v>
      </c>
      <c r="H197" s="580"/>
      <c r="I197" s="580"/>
    </row>
    <row r="198" spans="3:13" s="492" customFormat="1" ht="15.75" hidden="1" thickBot="1">
      <c r="C198" s="553" t="s">
        <v>37</v>
      </c>
      <c r="D198" s="544" t="s">
        <v>110</v>
      </c>
      <c r="E198" s="585" t="e">
        <v>#DIV/0!</v>
      </c>
      <c r="F198" s="585" t="e">
        <v>#DIV/0!</v>
      </c>
      <c r="G198" s="585" t="e">
        <v>#DIV/0!</v>
      </c>
      <c r="H198" s="580"/>
      <c r="I198" s="586"/>
      <c r="J198" s="587"/>
      <c r="K198" s="587"/>
      <c r="L198" s="587"/>
      <c r="M198" s="587"/>
    </row>
    <row r="199" spans="3:13" s="492" customFormat="1" ht="15.75" hidden="1" thickBot="1">
      <c r="C199" s="553" t="s">
        <v>38</v>
      </c>
      <c r="D199" s="544" t="s">
        <v>110</v>
      </c>
      <c r="E199" s="585" t="e">
        <v>#DIV/0!</v>
      </c>
      <c r="F199" s="585" t="e">
        <v>#DIV/0!</v>
      </c>
      <c r="G199" s="585" t="e">
        <v>#DIV/0!</v>
      </c>
      <c r="H199" s="580"/>
      <c r="I199" s="580"/>
    </row>
    <row r="200" spans="3:13" s="492" customFormat="1" ht="26.25" hidden="1" thickBot="1">
      <c r="C200" s="553" t="s">
        <v>39</v>
      </c>
      <c r="D200" s="544" t="s">
        <v>110</v>
      </c>
      <c r="E200" s="585" t="e">
        <v>#DIV/0!</v>
      </c>
      <c r="F200" s="585" t="e">
        <v>#DIV/0!</v>
      </c>
      <c r="G200" s="585" t="e">
        <v>#DIV/0!</v>
      </c>
      <c r="H200" s="580"/>
      <c r="I200" s="580"/>
    </row>
    <row r="201" spans="3:13" s="492" customFormat="1" ht="39" hidden="1" thickBot="1">
      <c r="C201" s="588" t="s">
        <v>456</v>
      </c>
      <c r="D201" s="589"/>
      <c r="E201" s="589"/>
      <c r="F201" s="589"/>
      <c r="G201" s="590"/>
      <c r="H201" s="580"/>
      <c r="I201" s="580"/>
    </row>
    <row r="202" spans="3:13" s="492" customFormat="1" ht="15.75" hidden="1" thickBot="1">
      <c r="C202" s="584"/>
      <c r="D202" s="571">
        <v>2018</v>
      </c>
      <c r="E202" s="571">
        <v>2019</v>
      </c>
      <c r="F202" s="571">
        <v>2024</v>
      </c>
      <c r="G202" s="571">
        <v>2025</v>
      </c>
      <c r="H202" s="580"/>
      <c r="I202" s="580"/>
    </row>
    <row r="203" spans="3:13" s="492" customFormat="1" ht="15.75" hidden="1" thickBot="1">
      <c r="C203" s="570"/>
      <c r="D203" s="559" t="s">
        <v>13</v>
      </c>
      <c r="E203" s="559" t="s">
        <v>14</v>
      </c>
      <c r="F203" s="559" t="s">
        <v>14</v>
      </c>
      <c r="G203" s="559" t="s">
        <v>14</v>
      </c>
      <c r="H203" s="580"/>
      <c r="I203" s="580"/>
    </row>
    <row r="204" spans="3:13" s="492" customFormat="1" ht="15.75" hidden="1" thickBot="1">
      <c r="C204" s="553" t="s">
        <v>59</v>
      </c>
      <c r="D204" s="591">
        <v>0</v>
      </c>
      <c r="E204" s="591">
        <v>0</v>
      </c>
      <c r="F204" s="591">
        <v>0</v>
      </c>
      <c r="G204" s="591">
        <v>0</v>
      </c>
      <c r="H204" s="580"/>
      <c r="I204" s="580"/>
    </row>
    <row r="205" spans="3:13" s="492" customFormat="1" ht="15.75" hidden="1" thickBot="1">
      <c r="C205" s="592" t="s">
        <v>42</v>
      </c>
      <c r="D205" s="591"/>
      <c r="E205" s="591"/>
      <c r="F205" s="591"/>
      <c r="G205" s="591"/>
      <c r="H205" s="580"/>
      <c r="I205" s="580"/>
    </row>
    <row r="206" spans="3:13" s="492" customFormat="1" ht="15.75" hidden="1" thickBot="1">
      <c r="C206" s="592" t="s">
        <v>60</v>
      </c>
      <c r="D206" s="591"/>
      <c r="E206" s="591"/>
      <c r="F206" s="591"/>
      <c r="G206" s="591"/>
      <c r="H206" s="580"/>
      <c r="I206" s="580"/>
    </row>
    <row r="207" spans="3:13" s="492" customFormat="1" ht="15.75" hidden="1" thickBot="1">
      <c r="C207" s="592" t="s">
        <v>61</v>
      </c>
      <c r="D207" s="591"/>
      <c r="E207" s="591"/>
      <c r="F207" s="591"/>
      <c r="G207" s="591"/>
      <c r="H207" s="580"/>
      <c r="I207" s="580"/>
    </row>
    <row r="208" spans="3:13" s="492" customFormat="1" ht="15.75" hidden="1" thickBot="1">
      <c r="C208" s="592" t="s">
        <v>62</v>
      </c>
      <c r="D208" s="591"/>
      <c r="E208" s="591"/>
      <c r="F208" s="591"/>
      <c r="G208" s="591"/>
      <c r="H208" s="580"/>
      <c r="I208" s="580"/>
    </row>
    <row r="209" spans="3:13" s="492" customFormat="1" ht="15.75" hidden="1" thickBot="1">
      <c r="C209" s="553" t="s">
        <v>63</v>
      </c>
      <c r="D209" s="593">
        <v>0</v>
      </c>
      <c r="E209" s="593">
        <v>0</v>
      </c>
      <c r="F209" s="593">
        <v>0</v>
      </c>
      <c r="G209" s="593">
        <v>0</v>
      </c>
      <c r="H209" s="580"/>
      <c r="I209" s="580"/>
    </row>
    <row r="210" spans="3:13" s="492" customFormat="1" ht="15.75" hidden="1" thickBot="1">
      <c r="C210" s="592" t="s">
        <v>42</v>
      </c>
      <c r="D210" s="593"/>
      <c r="E210" s="591"/>
      <c r="F210" s="591"/>
      <c r="G210" s="591"/>
      <c r="H210" s="580"/>
      <c r="I210" s="580"/>
    </row>
    <row r="211" spans="3:13" s="492" customFormat="1" ht="15.75" hidden="1" thickBot="1">
      <c r="C211" s="592" t="s">
        <v>60</v>
      </c>
      <c r="D211" s="593"/>
      <c r="E211" s="591"/>
      <c r="F211" s="591"/>
      <c r="G211" s="591"/>
      <c r="H211" s="580"/>
      <c r="I211" s="580"/>
    </row>
    <row r="212" spans="3:13" s="492" customFormat="1" ht="15.75" hidden="1" thickBot="1">
      <c r="C212" s="592" t="s">
        <v>61</v>
      </c>
      <c r="D212" s="593"/>
      <c r="E212" s="591"/>
      <c r="F212" s="591"/>
      <c r="G212" s="591"/>
      <c r="H212" s="580"/>
      <c r="I212" s="580"/>
    </row>
    <row r="213" spans="3:13" s="492" customFormat="1" ht="15.75" hidden="1" thickBot="1">
      <c r="C213" s="592" t="s">
        <v>62</v>
      </c>
      <c r="D213" s="593"/>
      <c r="E213" s="591"/>
      <c r="F213" s="591"/>
      <c r="G213" s="591"/>
      <c r="H213" s="580"/>
      <c r="I213" s="580"/>
    </row>
    <row r="214" spans="3:13" s="492" customFormat="1" ht="15.75" hidden="1" thickBot="1">
      <c r="C214" s="595" t="s">
        <v>317</v>
      </c>
      <c r="D214" s="593">
        <v>0</v>
      </c>
      <c r="E214" s="593">
        <v>0</v>
      </c>
      <c r="F214" s="593">
        <v>0</v>
      </c>
      <c r="G214" s="593">
        <v>0</v>
      </c>
      <c r="H214" s="580"/>
      <c r="I214" s="580"/>
    </row>
    <row r="215" spans="3:13" s="492" customFormat="1" ht="25.5" hidden="1" customHeight="1">
      <c r="C215" s="270" t="s">
        <v>121</v>
      </c>
      <c r="D215" s="596"/>
      <c r="E215" s="578"/>
      <c r="F215" s="578"/>
      <c r="G215" s="579"/>
      <c r="H215" s="580"/>
      <c r="I215" s="580"/>
    </row>
    <row r="216" spans="3:13" s="492" customFormat="1" ht="60.75" hidden="1" customHeight="1">
      <c r="C216" s="574" t="s">
        <v>53</v>
      </c>
      <c r="D216" s="581"/>
      <c r="E216" s="542" t="s">
        <v>55</v>
      </c>
      <c r="F216" s="582"/>
      <c r="G216" s="583"/>
      <c r="H216" s="580"/>
      <c r="I216" s="580"/>
    </row>
    <row r="217" spans="3:13" s="492" customFormat="1" ht="17.25" hidden="1" customHeight="1">
      <c r="C217" s="553" t="s">
        <v>29</v>
      </c>
      <c r="D217" s="581"/>
      <c r="E217" s="582"/>
      <c r="F217" s="582"/>
      <c r="G217" s="583"/>
      <c r="H217" s="580"/>
      <c r="I217" s="580"/>
    </row>
    <row r="218" spans="3:13" s="492" customFormat="1" ht="15.75" hidden="1" thickBot="1">
      <c r="C218" s="553" t="s">
        <v>31</v>
      </c>
      <c r="D218" s="588"/>
      <c r="E218" s="582"/>
      <c r="F218" s="582"/>
      <c r="G218" s="583"/>
      <c r="H218" s="580"/>
      <c r="I218" s="580"/>
    </row>
    <row r="219" spans="3:13" s="492" customFormat="1" ht="12.75" hidden="1" customHeight="1">
      <c r="C219" s="584"/>
      <c r="D219" s="543">
        <v>2024</v>
      </c>
      <c r="E219" s="543">
        <v>2025</v>
      </c>
      <c r="F219" s="543">
        <v>2026</v>
      </c>
      <c r="G219" s="543">
        <v>2027</v>
      </c>
      <c r="H219" s="580"/>
      <c r="I219" s="580"/>
    </row>
    <row r="220" spans="3:13" s="492" customFormat="1" ht="18" hidden="1" customHeight="1">
      <c r="C220" s="570"/>
      <c r="D220" s="559" t="s">
        <v>13</v>
      </c>
      <c r="E220" s="559" t="s">
        <v>14</v>
      </c>
      <c r="F220" s="559" t="s">
        <v>14</v>
      </c>
      <c r="G220" s="559" t="s">
        <v>14</v>
      </c>
      <c r="H220" s="580"/>
      <c r="I220" s="580"/>
    </row>
    <row r="221" spans="3:13" s="492" customFormat="1" ht="15.75" hidden="1" thickBot="1">
      <c r="C221" s="553" t="s">
        <v>33</v>
      </c>
      <c r="D221" s="553">
        <v>0</v>
      </c>
      <c r="E221" s="544">
        <v>0</v>
      </c>
      <c r="F221" s="544">
        <v>0</v>
      </c>
      <c r="G221" s="553">
        <v>0</v>
      </c>
      <c r="H221" s="580"/>
      <c r="I221" s="580"/>
    </row>
    <row r="222" spans="3:13" s="492" customFormat="1" ht="15.75" hidden="1" thickBot="1">
      <c r="C222" s="553" t="s">
        <v>35</v>
      </c>
      <c r="D222" s="560">
        <v>0</v>
      </c>
      <c r="E222" s="560">
        <v>0</v>
      </c>
      <c r="F222" s="560">
        <v>0</v>
      </c>
      <c r="G222" s="560">
        <v>0</v>
      </c>
      <c r="H222" s="580"/>
      <c r="I222" s="580"/>
    </row>
    <row r="223" spans="3:13" s="492" customFormat="1" ht="15.75" hidden="1" thickBot="1">
      <c r="C223" s="553" t="s">
        <v>36</v>
      </c>
      <c r="D223" s="560"/>
      <c r="E223" s="560"/>
      <c r="F223" s="560"/>
      <c r="G223" s="560"/>
      <c r="H223" s="580"/>
      <c r="I223" s="580"/>
    </row>
    <row r="224" spans="3:13" s="492" customFormat="1" ht="15.75" hidden="1" thickBot="1">
      <c r="C224" s="553" t="s">
        <v>37</v>
      </c>
      <c r="D224" s="544"/>
      <c r="E224" s="585"/>
      <c r="F224" s="585"/>
      <c r="G224" s="585"/>
      <c r="H224" s="580"/>
      <c r="I224" s="586"/>
      <c r="J224" s="587"/>
      <c r="K224" s="587"/>
      <c r="L224" s="587"/>
      <c r="M224" s="587"/>
    </row>
    <row r="225" spans="3:9" s="492" customFormat="1" ht="15.75" hidden="1" thickBot="1">
      <c r="C225" s="553" t="s">
        <v>38</v>
      </c>
      <c r="D225" s="544"/>
      <c r="E225" s="585"/>
      <c r="F225" s="585"/>
      <c r="G225" s="585"/>
      <c r="H225" s="580"/>
      <c r="I225" s="580"/>
    </row>
    <row r="226" spans="3:9" s="492" customFormat="1" ht="26.25" hidden="1" thickBot="1">
      <c r="C226" s="553" t="s">
        <v>39</v>
      </c>
      <c r="D226" s="544"/>
      <c r="E226" s="585"/>
      <c r="F226" s="585"/>
      <c r="G226" s="585"/>
      <c r="H226" s="580"/>
      <c r="I226" s="580"/>
    </row>
    <row r="227" spans="3:9" s="492" customFormat="1" ht="1.5" hidden="1" customHeight="1">
      <c r="C227" s="588" t="s">
        <v>406</v>
      </c>
      <c r="D227" s="589"/>
      <c r="E227" s="589"/>
      <c r="F227" s="589"/>
      <c r="G227" s="590"/>
      <c r="H227" s="580"/>
      <c r="I227" s="580"/>
    </row>
    <row r="228" spans="3:9" s="492" customFormat="1" ht="12.75" hidden="1" customHeight="1">
      <c r="C228" s="584"/>
      <c r="D228" s="543">
        <v>2023</v>
      </c>
      <c r="E228" s="543">
        <v>2024</v>
      </c>
      <c r="F228" s="543">
        <v>2025</v>
      </c>
      <c r="G228" s="543">
        <v>2026</v>
      </c>
      <c r="H228" s="580"/>
      <c r="I228" s="580"/>
    </row>
    <row r="229" spans="3:9" s="492" customFormat="1" ht="14.25" hidden="1" customHeight="1">
      <c r="C229" s="570"/>
      <c r="D229" s="559" t="s">
        <v>13</v>
      </c>
      <c r="E229" s="559" t="s">
        <v>14</v>
      </c>
      <c r="F229" s="559" t="s">
        <v>14</v>
      </c>
      <c r="G229" s="559" t="s">
        <v>14</v>
      </c>
      <c r="H229" s="580"/>
      <c r="I229" s="580"/>
    </row>
    <row r="230" spans="3:9" s="492" customFormat="1" ht="15.75" hidden="1" thickBot="1">
      <c r="C230" s="553" t="s">
        <v>59</v>
      </c>
      <c r="D230" s="591">
        <v>0</v>
      </c>
      <c r="E230" s="591">
        <v>0</v>
      </c>
      <c r="F230" s="591">
        <v>0</v>
      </c>
      <c r="G230" s="591">
        <v>0</v>
      </c>
      <c r="H230" s="580"/>
      <c r="I230" s="580"/>
    </row>
    <row r="231" spans="3:9" s="492" customFormat="1" ht="15.75" hidden="1" thickBot="1">
      <c r="C231" s="592" t="s">
        <v>42</v>
      </c>
      <c r="D231" s="591"/>
      <c r="E231" s="591"/>
      <c r="F231" s="591"/>
      <c r="G231" s="591"/>
      <c r="H231" s="580"/>
      <c r="I231" s="580"/>
    </row>
    <row r="232" spans="3:9" s="492" customFormat="1" ht="15.75" hidden="1" thickBot="1">
      <c r="C232" s="592" t="s">
        <v>60</v>
      </c>
      <c r="D232" s="591"/>
      <c r="E232" s="591"/>
      <c r="F232" s="591"/>
      <c r="G232" s="591"/>
      <c r="H232" s="580"/>
      <c r="I232" s="580"/>
    </row>
    <row r="233" spans="3:9" s="492" customFormat="1" ht="15.75" hidden="1" thickBot="1">
      <c r="C233" s="592" t="s">
        <v>61</v>
      </c>
      <c r="D233" s="591"/>
      <c r="E233" s="591"/>
      <c r="F233" s="591"/>
      <c r="G233" s="591"/>
      <c r="H233" s="580"/>
      <c r="I233" s="580"/>
    </row>
    <row r="234" spans="3:9" s="492" customFormat="1" ht="15.75" hidden="1" thickBot="1">
      <c r="C234" s="592" t="s">
        <v>62</v>
      </c>
      <c r="D234" s="591"/>
      <c r="E234" s="591"/>
      <c r="F234" s="591"/>
      <c r="G234" s="591"/>
      <c r="H234" s="580"/>
      <c r="I234" s="580"/>
    </row>
    <row r="235" spans="3:9" s="492" customFormat="1" ht="15.75" hidden="1" thickBot="1">
      <c r="C235" s="553" t="s">
        <v>63</v>
      </c>
      <c r="D235" s="593">
        <v>0</v>
      </c>
      <c r="E235" s="593">
        <v>0</v>
      </c>
      <c r="F235" s="593">
        <v>0</v>
      </c>
      <c r="G235" s="593">
        <v>0</v>
      </c>
      <c r="H235" s="580"/>
      <c r="I235" s="580"/>
    </row>
    <row r="236" spans="3:9" s="492" customFormat="1" ht="15.75" hidden="1" thickBot="1">
      <c r="C236" s="592" t="s">
        <v>42</v>
      </c>
      <c r="D236" s="593">
        <v>0</v>
      </c>
      <c r="E236" s="593">
        <v>0</v>
      </c>
      <c r="F236" s="593">
        <v>0</v>
      </c>
      <c r="G236" s="593">
        <v>0</v>
      </c>
      <c r="H236" s="580"/>
      <c r="I236" s="580"/>
    </row>
    <row r="237" spans="3:9" s="492" customFormat="1" ht="15.75" hidden="1" thickBot="1">
      <c r="C237" s="592" t="s">
        <v>60</v>
      </c>
      <c r="D237" s="593"/>
      <c r="E237" s="593"/>
      <c r="F237" s="593"/>
      <c r="G237" s="593"/>
      <c r="H237" s="580"/>
      <c r="I237" s="580"/>
    </row>
    <row r="238" spans="3:9" s="492" customFormat="1" ht="15.75" hidden="1" thickBot="1">
      <c r="C238" s="592" t="s">
        <v>61</v>
      </c>
      <c r="D238" s="593"/>
      <c r="E238" s="593"/>
      <c r="F238" s="593"/>
      <c r="G238" s="593"/>
      <c r="H238" s="580"/>
      <c r="I238" s="580"/>
    </row>
    <row r="239" spans="3:9" s="492" customFormat="1" ht="15.75" hidden="1" thickBot="1">
      <c r="C239" s="592" t="s">
        <v>62</v>
      </c>
      <c r="D239" s="593"/>
      <c r="E239" s="593"/>
      <c r="F239" s="593"/>
      <c r="G239" s="593"/>
      <c r="H239" s="580"/>
      <c r="I239" s="580"/>
    </row>
    <row r="240" spans="3:9" s="492" customFormat="1" ht="15.75" hidden="1" thickBot="1">
      <c r="C240" s="595" t="s">
        <v>50</v>
      </c>
      <c r="D240" s="593">
        <v>0</v>
      </c>
      <c r="E240" s="593">
        <v>0</v>
      </c>
      <c r="F240" s="593">
        <v>0</v>
      </c>
      <c r="G240" s="593">
        <v>0</v>
      </c>
      <c r="H240" s="580"/>
      <c r="I240" s="580"/>
    </row>
    <row r="241" spans="3:13" s="492" customFormat="1" ht="15.75" hidden="1" thickBot="1">
      <c r="C241" s="588" t="s">
        <v>51</v>
      </c>
      <c r="D241" s="589"/>
      <c r="E241" s="589"/>
      <c r="F241" s="589"/>
      <c r="G241" s="590"/>
      <c r="H241" s="580"/>
      <c r="I241" s="580"/>
    </row>
    <row r="242" spans="3:13" s="492" customFormat="1" ht="26.25" hidden="1" thickBot="1">
      <c r="C242" s="588" t="s">
        <v>52</v>
      </c>
      <c r="D242" s="589"/>
      <c r="E242" s="589"/>
      <c r="F242" s="589"/>
      <c r="G242" s="590"/>
      <c r="H242" s="580"/>
      <c r="I242" s="580"/>
    </row>
    <row r="243" spans="3:13" s="492" customFormat="1" ht="26.25" hidden="1" thickBot="1">
      <c r="C243" s="574" t="s">
        <v>114</v>
      </c>
      <c r="D243" s="588"/>
      <c r="E243" s="589"/>
      <c r="F243" s="589"/>
      <c r="G243" s="590"/>
      <c r="H243" s="580"/>
      <c r="I243" s="580"/>
    </row>
    <row r="244" spans="3:13" s="492" customFormat="1" ht="48.75" customHeight="1" thickBot="1">
      <c r="C244" s="574" t="s">
        <v>116</v>
      </c>
      <c r="D244" s="574"/>
      <c r="E244" s="575" t="s">
        <v>55</v>
      </c>
      <c r="F244" s="578"/>
      <c r="G244" s="579"/>
      <c r="H244" s="580"/>
      <c r="I244" s="580"/>
    </row>
    <row r="245" spans="3:13" s="492" customFormat="1" ht="15.75" hidden="1" thickBot="1">
      <c r="C245" s="574"/>
      <c r="D245" s="596"/>
      <c r="E245" s="597"/>
      <c r="F245" s="578"/>
      <c r="G245" s="579"/>
      <c r="H245" s="580"/>
      <c r="I245" s="580"/>
    </row>
    <row r="246" spans="3:13" s="492" customFormat="1" ht="17.25" customHeight="1" thickBot="1">
      <c r="C246" s="553" t="s">
        <v>29</v>
      </c>
      <c r="D246" s="581"/>
      <c r="E246" s="582"/>
      <c r="F246" s="582"/>
      <c r="G246" s="583"/>
      <c r="H246" s="580"/>
      <c r="I246" s="580"/>
    </row>
    <row r="247" spans="3:13" s="492" customFormat="1" ht="15.75" thickBot="1">
      <c r="C247" s="553" t="s">
        <v>31</v>
      </c>
      <c r="D247" s="581"/>
      <c r="E247" s="582"/>
      <c r="F247" s="582"/>
      <c r="G247" s="583"/>
      <c r="H247" s="580"/>
      <c r="I247" s="580"/>
    </row>
    <row r="248" spans="3:13" s="492" customFormat="1" ht="12.75" customHeight="1">
      <c r="C248" s="584"/>
      <c r="D248" s="543">
        <v>2025</v>
      </c>
      <c r="E248" s="543">
        <v>2026</v>
      </c>
      <c r="F248" s="543">
        <v>2027</v>
      </c>
      <c r="G248" s="543">
        <v>2028</v>
      </c>
      <c r="H248" s="580"/>
      <c r="I248" s="580"/>
    </row>
    <row r="249" spans="3:13" s="492" customFormat="1" ht="19.5" customHeight="1" thickBot="1">
      <c r="C249" s="570"/>
      <c r="D249" s="559" t="s">
        <v>13</v>
      </c>
      <c r="E249" s="559" t="s">
        <v>14</v>
      </c>
      <c r="F249" s="559" t="s">
        <v>14</v>
      </c>
      <c r="G249" s="559" t="s">
        <v>14</v>
      </c>
      <c r="H249" s="580"/>
      <c r="I249" s="580"/>
    </row>
    <row r="250" spans="3:13" s="492" customFormat="1" ht="15.75" hidden="1" thickBot="1">
      <c r="C250" s="553" t="s">
        <v>33</v>
      </c>
      <c r="D250" s="560"/>
      <c r="E250" s="560"/>
      <c r="F250" s="560"/>
      <c r="G250" s="560"/>
      <c r="H250" s="580"/>
      <c r="I250" s="580"/>
    </row>
    <row r="251" spans="3:13" s="492" customFormat="1" ht="15.75" hidden="1" thickBot="1">
      <c r="C251" s="553" t="s">
        <v>35</v>
      </c>
      <c r="D251" s="560">
        <v>0</v>
      </c>
      <c r="E251" s="560">
        <v>0</v>
      </c>
      <c r="F251" s="560">
        <v>0</v>
      </c>
      <c r="G251" s="560">
        <v>0</v>
      </c>
      <c r="H251" s="580"/>
      <c r="I251" s="580"/>
    </row>
    <row r="252" spans="3:13" s="492" customFormat="1" ht="15.75" hidden="1" thickBot="1">
      <c r="C252" s="553" t="s">
        <v>36</v>
      </c>
      <c r="D252" s="560">
        <v>0</v>
      </c>
      <c r="E252" s="560">
        <v>0</v>
      </c>
      <c r="F252" s="560">
        <v>0</v>
      </c>
      <c r="G252" s="560">
        <v>0</v>
      </c>
      <c r="H252" s="580"/>
      <c r="I252" s="580"/>
    </row>
    <row r="253" spans="3:13" s="492" customFormat="1" ht="15.75" hidden="1" thickBot="1">
      <c r="C253" s="553" t="s">
        <v>37</v>
      </c>
      <c r="D253" s="544"/>
      <c r="E253" s="585"/>
      <c r="F253" s="585"/>
      <c r="G253" s="585"/>
      <c r="H253" s="580"/>
      <c r="I253" s="586"/>
      <c r="J253" s="587"/>
      <c r="K253" s="587"/>
      <c r="L253" s="587"/>
      <c r="M253" s="587"/>
    </row>
    <row r="254" spans="3:13" s="492" customFormat="1" ht="15.75" hidden="1" thickBot="1">
      <c r="C254" s="553" t="s">
        <v>38</v>
      </c>
      <c r="D254" s="544"/>
      <c r="E254" s="585"/>
      <c r="F254" s="585"/>
      <c r="G254" s="585"/>
      <c r="H254" s="580"/>
      <c r="I254" s="580"/>
    </row>
    <row r="255" spans="3:13" s="492" customFormat="1" ht="26.25" hidden="1" thickBot="1">
      <c r="C255" s="553" t="s">
        <v>39</v>
      </c>
      <c r="D255" s="544"/>
      <c r="E255" s="585"/>
      <c r="F255" s="585"/>
      <c r="G255" s="585"/>
      <c r="H255" s="580"/>
      <c r="I255" s="580"/>
    </row>
    <row r="256" spans="3:13" s="492" customFormat="1" ht="39" hidden="1" thickBot="1">
      <c r="C256" s="588" t="s">
        <v>111</v>
      </c>
      <c r="D256" s="589"/>
      <c r="E256" s="589"/>
      <c r="F256" s="589"/>
      <c r="G256" s="590"/>
      <c r="H256" s="580"/>
      <c r="I256" s="580"/>
    </row>
    <row r="257" spans="3:9" s="492" customFormat="1" ht="12.75" hidden="1" customHeight="1">
      <c r="C257" s="584"/>
      <c r="D257" s="543">
        <v>2024</v>
      </c>
      <c r="E257" s="543">
        <v>2025</v>
      </c>
      <c r="F257" s="543">
        <v>2026</v>
      </c>
      <c r="G257" s="543">
        <v>2027</v>
      </c>
      <c r="H257" s="580"/>
      <c r="I257" s="580"/>
    </row>
    <row r="258" spans="3:9" s="492" customFormat="1" ht="17.25" hidden="1" customHeight="1">
      <c r="C258" s="570"/>
      <c r="D258" s="559" t="s">
        <v>13</v>
      </c>
      <c r="E258" s="559" t="s">
        <v>14</v>
      </c>
      <c r="F258" s="559" t="s">
        <v>14</v>
      </c>
      <c r="G258" s="559" t="s">
        <v>14</v>
      </c>
      <c r="H258" s="580"/>
      <c r="I258" s="580"/>
    </row>
    <row r="259" spans="3:9" s="492" customFormat="1" ht="15.75" hidden="1" thickBot="1">
      <c r="C259" s="553" t="s">
        <v>59</v>
      </c>
      <c r="D259" s="591">
        <v>0</v>
      </c>
      <c r="E259" s="591">
        <v>0</v>
      </c>
      <c r="F259" s="591">
        <v>0</v>
      </c>
      <c r="G259" s="591">
        <v>0</v>
      </c>
      <c r="H259" s="580"/>
      <c r="I259" s="580"/>
    </row>
    <row r="260" spans="3:9" s="492" customFormat="1" ht="15.75" hidden="1" thickBot="1">
      <c r="C260" s="592" t="s">
        <v>42</v>
      </c>
      <c r="D260" s="591"/>
      <c r="E260" s="591"/>
      <c r="F260" s="591"/>
      <c r="G260" s="591"/>
      <c r="H260" s="580"/>
      <c r="I260" s="580"/>
    </row>
    <row r="261" spans="3:9" s="492" customFormat="1" ht="15.75" hidden="1" thickBot="1">
      <c r="C261" s="592" t="s">
        <v>60</v>
      </c>
      <c r="D261" s="591"/>
      <c r="E261" s="591"/>
      <c r="F261" s="591"/>
      <c r="G261" s="591"/>
      <c r="H261" s="580"/>
      <c r="I261" s="580"/>
    </row>
    <row r="262" spans="3:9" s="492" customFormat="1" ht="15.75" hidden="1" thickBot="1">
      <c r="C262" s="592" t="s">
        <v>61</v>
      </c>
      <c r="D262" s="591"/>
      <c r="E262" s="591"/>
      <c r="F262" s="591"/>
      <c r="G262" s="591"/>
      <c r="H262" s="580"/>
      <c r="I262" s="580"/>
    </row>
    <row r="263" spans="3:9" s="492" customFormat="1" ht="15.75" hidden="1" thickBot="1">
      <c r="C263" s="592" t="s">
        <v>62</v>
      </c>
      <c r="D263" s="591"/>
      <c r="E263" s="591"/>
      <c r="F263" s="591"/>
      <c r="G263" s="591"/>
      <c r="H263" s="580"/>
      <c r="I263" s="580"/>
    </row>
    <row r="264" spans="3:9" s="492" customFormat="1" ht="15.75" hidden="1" thickBot="1">
      <c r="C264" s="553" t="s">
        <v>63</v>
      </c>
      <c r="D264" s="593">
        <v>0</v>
      </c>
      <c r="E264" s="593">
        <v>0</v>
      </c>
      <c r="F264" s="593">
        <v>0</v>
      </c>
      <c r="G264" s="593">
        <v>0</v>
      </c>
      <c r="H264" s="580"/>
      <c r="I264" s="580"/>
    </row>
    <row r="265" spans="3:9" s="492" customFormat="1" ht="15.75" hidden="1" thickBot="1">
      <c r="C265" s="592" t="s">
        <v>42</v>
      </c>
      <c r="D265" s="593">
        <v>0</v>
      </c>
      <c r="E265" s="591">
        <v>0</v>
      </c>
      <c r="F265" s="591">
        <v>0</v>
      </c>
      <c r="G265" s="591">
        <v>0</v>
      </c>
      <c r="H265" s="580"/>
      <c r="I265" s="580"/>
    </row>
    <row r="266" spans="3:9" s="492" customFormat="1" ht="15.75" hidden="1" thickBot="1">
      <c r="C266" s="592" t="s">
        <v>60</v>
      </c>
      <c r="D266" s="593"/>
      <c r="E266" s="591"/>
      <c r="F266" s="591"/>
      <c r="G266" s="591"/>
      <c r="H266" s="580"/>
      <c r="I266" s="580"/>
    </row>
    <row r="267" spans="3:9" s="492" customFormat="1" ht="14.25" hidden="1" customHeight="1">
      <c r="C267" s="592" t="s">
        <v>61</v>
      </c>
      <c r="D267" s="593"/>
      <c r="E267" s="591"/>
      <c r="F267" s="591"/>
      <c r="G267" s="591"/>
      <c r="H267" s="580"/>
      <c r="I267" s="580"/>
    </row>
    <row r="268" spans="3:9" s="492" customFormat="1" ht="15.75" hidden="1" thickBot="1">
      <c r="C268" s="592" t="s">
        <v>62</v>
      </c>
      <c r="D268" s="593"/>
      <c r="E268" s="591"/>
      <c r="F268" s="591"/>
      <c r="G268" s="591"/>
      <c r="H268" s="580"/>
      <c r="I268" s="580"/>
    </row>
    <row r="269" spans="3:9" s="492" customFormat="1" ht="15.75" hidden="1" thickBot="1">
      <c r="C269" s="594" t="s">
        <v>64</v>
      </c>
      <c r="D269" s="593">
        <v>0</v>
      </c>
      <c r="E269" s="593">
        <v>0</v>
      </c>
      <c r="F269" s="593">
        <v>0</v>
      </c>
      <c r="G269" s="593">
        <v>0</v>
      </c>
      <c r="H269" s="580"/>
      <c r="I269" s="580"/>
    </row>
    <row r="270" spans="3:9" s="492" customFormat="1" ht="66" hidden="1" customHeight="1">
      <c r="C270" s="574" t="s">
        <v>176</v>
      </c>
      <c r="D270" s="574"/>
      <c r="E270" s="575" t="s">
        <v>55</v>
      </c>
      <c r="F270" s="578"/>
      <c r="G270" s="579"/>
      <c r="H270" s="580"/>
      <c r="I270" s="580"/>
    </row>
    <row r="271" spans="3:9" s="492" customFormat="1" ht="17.25" hidden="1" customHeight="1">
      <c r="C271" s="553" t="s">
        <v>29</v>
      </c>
      <c r="D271" s="581"/>
      <c r="E271" s="582"/>
      <c r="F271" s="582"/>
      <c r="G271" s="583"/>
      <c r="H271" s="580"/>
      <c r="I271" s="580"/>
    </row>
    <row r="272" spans="3:9" s="492" customFormat="1" ht="15.75" hidden="1" thickBot="1">
      <c r="C272" s="553" t="s">
        <v>31</v>
      </c>
      <c r="D272" s="581"/>
      <c r="E272" s="582"/>
      <c r="F272" s="582"/>
      <c r="G272" s="583"/>
      <c r="H272" s="580"/>
      <c r="I272" s="580"/>
    </row>
    <row r="273" spans="3:13" s="492" customFormat="1" ht="12.75" hidden="1" customHeight="1">
      <c r="C273" s="584"/>
      <c r="D273" s="571">
        <v>2022</v>
      </c>
      <c r="E273" s="571">
        <v>2023</v>
      </c>
      <c r="F273" s="571">
        <v>2024</v>
      </c>
      <c r="G273" s="571">
        <v>2025</v>
      </c>
      <c r="H273" s="580"/>
      <c r="I273" s="580"/>
    </row>
    <row r="274" spans="3:13" s="492" customFormat="1" ht="9" hidden="1" customHeight="1">
      <c r="C274" s="570"/>
      <c r="D274" s="559" t="s">
        <v>13</v>
      </c>
      <c r="E274" s="559" t="s">
        <v>14</v>
      </c>
      <c r="F274" s="559" t="s">
        <v>14</v>
      </c>
      <c r="G274" s="559" t="s">
        <v>14</v>
      </c>
      <c r="H274" s="580"/>
      <c r="I274" s="580"/>
    </row>
    <row r="275" spans="3:13" s="492" customFormat="1" ht="15.75" hidden="1" thickBot="1">
      <c r="C275" s="553" t="s">
        <v>33</v>
      </c>
      <c r="D275" s="553"/>
      <c r="E275" s="553"/>
      <c r="F275" s="553"/>
      <c r="G275" s="553"/>
      <c r="H275" s="580"/>
      <c r="I275" s="580"/>
    </row>
    <row r="276" spans="3:13" s="492" customFormat="1" ht="15.75" hidden="1" thickBot="1">
      <c r="C276" s="553" t="s">
        <v>35</v>
      </c>
      <c r="D276" s="560">
        <v>0</v>
      </c>
      <c r="E276" s="560">
        <v>0</v>
      </c>
      <c r="F276" s="560">
        <v>0</v>
      </c>
      <c r="G276" s="560">
        <v>0</v>
      </c>
      <c r="H276" s="580"/>
      <c r="I276" s="580"/>
    </row>
    <row r="277" spans="3:13" s="492" customFormat="1" ht="15.75" hidden="1" thickBot="1">
      <c r="C277" s="553" t="s">
        <v>36</v>
      </c>
      <c r="D277" s="560">
        <v>0</v>
      </c>
      <c r="E277" s="560">
        <v>0</v>
      </c>
      <c r="F277" s="560">
        <v>0</v>
      </c>
      <c r="G277" s="560">
        <v>0</v>
      </c>
      <c r="H277" s="580"/>
      <c r="I277" s="580"/>
    </row>
    <row r="278" spans="3:13" s="492" customFormat="1" ht="15.75" hidden="1" thickBot="1">
      <c r="C278" s="553" t="s">
        <v>37</v>
      </c>
      <c r="D278" s="544"/>
      <c r="E278" s="585"/>
      <c r="F278" s="585"/>
      <c r="G278" s="585"/>
      <c r="H278" s="580"/>
      <c r="I278" s="586"/>
      <c r="J278" s="587"/>
      <c r="K278" s="587"/>
      <c r="L278" s="587"/>
      <c r="M278" s="587"/>
    </row>
    <row r="279" spans="3:13" s="492" customFormat="1" ht="14.25" hidden="1" customHeight="1">
      <c r="C279" s="553" t="s">
        <v>38</v>
      </c>
      <c r="D279" s="544"/>
      <c r="E279" s="585"/>
      <c r="F279" s="585"/>
      <c r="G279" s="585"/>
      <c r="H279" s="580"/>
      <c r="I279" s="580"/>
    </row>
    <row r="280" spans="3:13" s="492" customFormat="1" ht="26.25" hidden="1" thickBot="1">
      <c r="C280" s="553" t="s">
        <v>39</v>
      </c>
      <c r="D280" s="544"/>
      <c r="E280" s="585"/>
      <c r="F280" s="585"/>
      <c r="G280" s="585"/>
      <c r="H280" s="580"/>
      <c r="I280" s="580"/>
    </row>
    <row r="281" spans="3:13" s="492" customFormat="1" ht="39" hidden="1" thickBot="1">
      <c r="C281" s="588" t="s">
        <v>400</v>
      </c>
      <c r="D281" s="589"/>
      <c r="E281" s="589"/>
      <c r="F281" s="589"/>
      <c r="G281" s="590"/>
      <c r="H281" s="580"/>
      <c r="I281" s="580"/>
    </row>
    <row r="282" spans="3:13" s="492" customFormat="1" ht="12.75" hidden="1" customHeight="1">
      <c r="C282" s="584"/>
      <c r="D282" s="543">
        <v>2023</v>
      </c>
      <c r="E282" s="543">
        <v>2024</v>
      </c>
      <c r="F282" s="543">
        <v>2025</v>
      </c>
      <c r="G282" s="543">
        <v>2026</v>
      </c>
      <c r="H282" s="580"/>
      <c r="I282" s="580"/>
    </row>
    <row r="283" spans="3:13" s="492" customFormat="1" ht="9" hidden="1" customHeight="1">
      <c r="C283" s="570"/>
      <c r="D283" s="559" t="s">
        <v>13</v>
      </c>
      <c r="E283" s="559" t="s">
        <v>14</v>
      </c>
      <c r="F283" s="559" t="s">
        <v>14</v>
      </c>
      <c r="G283" s="559" t="s">
        <v>14</v>
      </c>
      <c r="H283" s="580"/>
      <c r="I283" s="580"/>
    </row>
    <row r="284" spans="3:13" s="492" customFormat="1" ht="15.75" hidden="1" thickBot="1">
      <c r="C284" s="553" t="s">
        <v>59</v>
      </c>
      <c r="D284" s="591">
        <v>0</v>
      </c>
      <c r="E284" s="591">
        <v>0</v>
      </c>
      <c r="F284" s="591">
        <v>0</v>
      </c>
      <c r="G284" s="591">
        <v>0</v>
      </c>
      <c r="H284" s="580"/>
      <c r="I284" s="580"/>
    </row>
    <row r="285" spans="3:13" s="492" customFormat="1" ht="15.75" hidden="1" thickBot="1">
      <c r="C285" s="592" t="s">
        <v>42</v>
      </c>
      <c r="D285" s="591">
        <v>0</v>
      </c>
      <c r="E285" s="591">
        <v>0</v>
      </c>
      <c r="F285" s="591">
        <v>0</v>
      </c>
      <c r="G285" s="591">
        <v>0</v>
      </c>
      <c r="H285" s="580"/>
      <c r="I285" s="580"/>
    </row>
    <row r="286" spans="3:13" s="492" customFormat="1" ht="15.75" hidden="1" thickBot="1">
      <c r="C286" s="592" t="s">
        <v>60</v>
      </c>
      <c r="D286" s="591"/>
      <c r="E286" s="591"/>
      <c r="F286" s="591"/>
      <c r="G286" s="591"/>
      <c r="H286" s="580"/>
      <c r="I286" s="580"/>
    </row>
    <row r="287" spans="3:13" s="492" customFormat="1" ht="15.75" hidden="1" thickBot="1">
      <c r="C287" s="592" t="s">
        <v>61</v>
      </c>
      <c r="D287" s="591"/>
      <c r="E287" s="591"/>
      <c r="F287" s="591"/>
      <c r="G287" s="591"/>
      <c r="H287" s="580"/>
      <c r="I287" s="580"/>
    </row>
    <row r="288" spans="3:13" s="492" customFormat="1" ht="15.75" hidden="1" thickBot="1">
      <c r="C288" s="592" t="s">
        <v>62</v>
      </c>
      <c r="D288" s="591"/>
      <c r="E288" s="591"/>
      <c r="F288" s="591"/>
      <c r="G288" s="591"/>
      <c r="H288" s="580"/>
      <c r="I288" s="580"/>
    </row>
    <row r="289" spans="3:13" s="492" customFormat="1" ht="15.75" hidden="1" thickBot="1">
      <c r="C289" s="553" t="s">
        <v>63</v>
      </c>
      <c r="D289" s="593">
        <v>0</v>
      </c>
      <c r="E289" s="593">
        <v>0</v>
      </c>
      <c r="F289" s="593">
        <v>0</v>
      </c>
      <c r="G289" s="593">
        <v>0</v>
      </c>
      <c r="H289" s="580"/>
      <c r="I289" s="580"/>
    </row>
    <row r="290" spans="3:13" s="492" customFormat="1" ht="15.75" hidden="1" thickBot="1">
      <c r="C290" s="592" t="s">
        <v>42</v>
      </c>
      <c r="D290" s="593">
        <v>0</v>
      </c>
      <c r="E290" s="591">
        <v>0</v>
      </c>
      <c r="F290" s="591">
        <v>0</v>
      </c>
      <c r="G290" s="591">
        <v>0</v>
      </c>
      <c r="H290" s="580"/>
      <c r="I290" s="580"/>
    </row>
    <row r="291" spans="3:13" s="492" customFormat="1" ht="15.75" hidden="1" thickBot="1">
      <c r="C291" s="592" t="s">
        <v>60</v>
      </c>
      <c r="D291" s="593"/>
      <c r="E291" s="591"/>
      <c r="F291" s="591"/>
      <c r="G291" s="591"/>
      <c r="H291" s="580"/>
      <c r="I291" s="580"/>
    </row>
    <row r="292" spans="3:13" s="492" customFormat="1" ht="15.75" hidden="1" thickBot="1">
      <c r="C292" s="592" t="s">
        <v>61</v>
      </c>
      <c r="D292" s="593"/>
      <c r="E292" s="591"/>
      <c r="F292" s="591"/>
      <c r="G292" s="591"/>
      <c r="H292" s="580"/>
      <c r="I292" s="580"/>
    </row>
    <row r="293" spans="3:13" s="492" customFormat="1" ht="15.75" hidden="1" thickBot="1">
      <c r="C293" s="592" t="s">
        <v>62</v>
      </c>
      <c r="D293" s="593"/>
      <c r="E293" s="591"/>
      <c r="F293" s="591"/>
      <c r="G293" s="591"/>
      <c r="H293" s="580"/>
      <c r="I293" s="580"/>
    </row>
    <row r="294" spans="3:13" s="492" customFormat="1" ht="15.75" hidden="1" thickBot="1">
      <c r="C294" s="594" t="s">
        <v>314</v>
      </c>
      <c r="D294" s="593">
        <v>0</v>
      </c>
      <c r="E294" s="593">
        <v>0</v>
      </c>
      <c r="F294" s="593">
        <v>0</v>
      </c>
      <c r="G294" s="593">
        <v>0</v>
      </c>
      <c r="H294" s="580"/>
      <c r="I294" s="580"/>
    </row>
    <row r="295" spans="3:13" ht="50.25" hidden="1" customHeight="1">
      <c r="C295" s="574" t="s">
        <v>315</v>
      </c>
      <c r="D295" s="598"/>
      <c r="E295" s="542" t="s">
        <v>55</v>
      </c>
      <c r="F295" s="599"/>
      <c r="G295" s="600"/>
      <c r="H295" s="540"/>
      <c r="I295" s="540"/>
    </row>
    <row r="296" spans="3:13" ht="17.25" hidden="1" customHeight="1">
      <c r="C296" s="553" t="s">
        <v>29</v>
      </c>
      <c r="D296" s="2119"/>
      <c r="E296" s="2120"/>
      <c r="F296" s="2120"/>
      <c r="G296" s="2121"/>
      <c r="H296" s="540"/>
      <c r="I296" s="540"/>
    </row>
    <row r="297" spans="3:13" ht="15.75" hidden="1" thickBot="1">
      <c r="C297" s="553" t="s">
        <v>31</v>
      </c>
      <c r="D297" s="2360"/>
      <c r="E297" s="2361"/>
      <c r="F297" s="2361"/>
      <c r="G297" s="2362"/>
      <c r="H297" s="540"/>
      <c r="I297" s="540"/>
    </row>
    <row r="298" spans="3:13" ht="12.75" hidden="1" customHeight="1">
      <c r="C298" s="2355"/>
      <c r="D298" s="543">
        <v>2023</v>
      </c>
      <c r="E298" s="543">
        <v>2024</v>
      </c>
      <c r="F298" s="543">
        <v>2025</v>
      </c>
      <c r="G298" s="543">
        <v>2026</v>
      </c>
      <c r="H298" s="540"/>
      <c r="I298" s="540"/>
    </row>
    <row r="299" spans="3:13" ht="9" hidden="1" customHeight="1">
      <c r="C299" s="2356"/>
      <c r="D299" s="559" t="s">
        <v>13</v>
      </c>
      <c r="E299" s="559" t="s">
        <v>14</v>
      </c>
      <c r="F299" s="559" t="s">
        <v>14</v>
      </c>
      <c r="G299" s="559" t="s">
        <v>14</v>
      </c>
      <c r="H299" s="540"/>
      <c r="I299" s="540"/>
    </row>
    <row r="300" spans="3:13" ht="15.75" hidden="1" thickBot="1">
      <c r="C300" s="553" t="s">
        <v>33</v>
      </c>
      <c r="D300" s="553"/>
      <c r="E300" s="553"/>
      <c r="F300" s="553"/>
      <c r="G300" s="553"/>
      <c r="H300" s="540"/>
      <c r="I300" s="540"/>
    </row>
    <row r="301" spans="3:13" ht="15.75" hidden="1" thickBot="1">
      <c r="C301" s="553" t="s">
        <v>35</v>
      </c>
      <c r="D301" s="560">
        <v>0</v>
      </c>
      <c r="E301" s="560">
        <v>0</v>
      </c>
      <c r="F301" s="560">
        <v>0</v>
      </c>
      <c r="G301" s="560">
        <v>0</v>
      </c>
      <c r="H301" s="540"/>
      <c r="I301" s="540"/>
    </row>
    <row r="302" spans="3:13" ht="15.75" hidden="1" thickBot="1">
      <c r="C302" s="553" t="s">
        <v>36</v>
      </c>
      <c r="D302" s="560">
        <v>0</v>
      </c>
      <c r="E302" s="560">
        <v>0</v>
      </c>
      <c r="F302" s="560">
        <v>0</v>
      </c>
      <c r="G302" s="560">
        <v>0</v>
      </c>
      <c r="H302" s="540"/>
      <c r="I302" s="540"/>
    </row>
    <row r="303" spans="3:13" ht="15.75" hidden="1" thickBot="1">
      <c r="C303" s="553" t="s">
        <v>37</v>
      </c>
      <c r="D303" s="544"/>
      <c r="E303" s="562"/>
      <c r="F303" s="562"/>
      <c r="G303" s="562"/>
      <c r="H303" s="540"/>
      <c r="I303" s="563"/>
      <c r="J303" s="90"/>
      <c r="K303" s="90"/>
      <c r="L303" s="90"/>
      <c r="M303" s="90"/>
    </row>
    <row r="304" spans="3:13" ht="15.75" hidden="1" thickBot="1">
      <c r="C304" s="553" t="s">
        <v>38</v>
      </c>
      <c r="D304" s="544"/>
      <c r="E304" s="562"/>
      <c r="F304" s="562"/>
      <c r="G304" s="562"/>
      <c r="H304" s="540"/>
      <c r="I304" s="540"/>
    </row>
    <row r="305" spans="3:9" ht="26.25" hidden="1" thickBot="1">
      <c r="C305" s="553" t="s">
        <v>39</v>
      </c>
      <c r="D305" s="544"/>
      <c r="E305" s="562"/>
      <c r="F305" s="562"/>
      <c r="G305" s="562"/>
      <c r="H305" s="540"/>
      <c r="I305" s="540"/>
    </row>
    <row r="306" spans="3:9" ht="15.75" hidden="1" thickBot="1">
      <c r="C306" s="2059" t="s">
        <v>406</v>
      </c>
      <c r="D306" s="2060"/>
      <c r="E306" s="2060"/>
      <c r="F306" s="2060"/>
      <c r="G306" s="2061"/>
      <c r="H306" s="540"/>
      <c r="I306" s="540"/>
    </row>
    <row r="307" spans="3:9" ht="15" hidden="1" customHeight="1">
      <c r="C307" s="2355"/>
      <c r="D307" s="543">
        <v>2023</v>
      </c>
      <c r="E307" s="543">
        <v>2024</v>
      </c>
      <c r="F307" s="543">
        <v>2025</v>
      </c>
      <c r="G307" s="543">
        <v>2026</v>
      </c>
      <c r="H307" s="540"/>
      <c r="I307" s="540"/>
    </row>
    <row r="308" spans="3:9" ht="15.75" hidden="1" customHeight="1">
      <c r="C308" s="2356"/>
      <c r="D308" s="559" t="s">
        <v>13</v>
      </c>
      <c r="E308" s="559" t="s">
        <v>14</v>
      </c>
      <c r="F308" s="559" t="s">
        <v>14</v>
      </c>
      <c r="G308" s="559" t="s">
        <v>14</v>
      </c>
      <c r="H308" s="540"/>
      <c r="I308" s="540"/>
    </row>
    <row r="309" spans="3:9" ht="15.75" hidden="1" thickBot="1">
      <c r="C309" s="564" t="s">
        <v>59</v>
      </c>
      <c r="D309" s="565">
        <v>0</v>
      </c>
      <c r="E309" s="565">
        <v>0</v>
      </c>
      <c r="F309" s="565">
        <v>0</v>
      </c>
      <c r="G309" s="565">
        <v>0</v>
      </c>
      <c r="H309" s="540"/>
      <c r="I309" s="540"/>
    </row>
    <row r="310" spans="3:9" ht="15.75" hidden="1" thickBot="1">
      <c r="C310" s="566" t="s">
        <v>42</v>
      </c>
      <c r="D310" s="565">
        <v>0</v>
      </c>
      <c r="E310" s="565">
        <v>0</v>
      </c>
      <c r="F310" s="565">
        <v>0</v>
      </c>
      <c r="G310" s="565">
        <v>0</v>
      </c>
      <c r="H310" s="540"/>
      <c r="I310" s="540"/>
    </row>
    <row r="311" spans="3:9" ht="15.75" hidden="1" customHeight="1">
      <c r="C311" s="566" t="s">
        <v>60</v>
      </c>
      <c r="D311" s="565"/>
      <c r="E311" s="565"/>
      <c r="F311" s="565"/>
      <c r="G311" s="565"/>
      <c r="H311" s="540"/>
      <c r="I311" s="540"/>
    </row>
    <row r="312" spans="3:9" ht="15.75" hidden="1" thickBot="1">
      <c r="C312" s="566" t="s">
        <v>61</v>
      </c>
      <c r="D312" s="565"/>
      <c r="E312" s="565"/>
      <c r="F312" s="565"/>
      <c r="G312" s="565"/>
      <c r="H312" s="540"/>
      <c r="I312" s="540"/>
    </row>
    <row r="313" spans="3:9" ht="15.75" hidden="1" thickBot="1">
      <c r="C313" s="566" t="s">
        <v>62</v>
      </c>
      <c r="D313" s="565"/>
      <c r="E313" s="565"/>
      <c r="F313" s="565"/>
      <c r="G313" s="565"/>
      <c r="H313" s="540"/>
      <c r="I313" s="540"/>
    </row>
    <row r="314" spans="3:9" ht="15.75" hidden="1" thickBot="1">
      <c r="C314" s="564" t="s">
        <v>63</v>
      </c>
      <c r="D314" s="561">
        <v>0</v>
      </c>
      <c r="E314" s="561">
        <v>0</v>
      </c>
      <c r="F314" s="561">
        <v>0</v>
      </c>
      <c r="G314" s="561">
        <v>0</v>
      </c>
      <c r="H314" s="540"/>
      <c r="I314" s="540"/>
    </row>
    <row r="315" spans="3:9" ht="15.75" hidden="1" thickBot="1">
      <c r="C315" s="566" t="s">
        <v>42</v>
      </c>
      <c r="D315" s="561">
        <v>0</v>
      </c>
      <c r="E315" s="565">
        <v>0</v>
      </c>
      <c r="F315" s="565">
        <v>0</v>
      </c>
      <c r="G315" s="565">
        <v>0</v>
      </c>
      <c r="H315" s="540"/>
      <c r="I315" s="540"/>
    </row>
    <row r="316" spans="3:9" ht="15.75" hidden="1" thickBot="1">
      <c r="C316" s="566" t="s">
        <v>60</v>
      </c>
      <c r="D316" s="561"/>
      <c r="E316" s="565"/>
      <c r="F316" s="565"/>
      <c r="G316" s="565"/>
      <c r="H316" s="540"/>
      <c r="I316" s="540"/>
    </row>
    <row r="317" spans="3:9" ht="15.75" hidden="1" thickBot="1">
      <c r="C317" s="566" t="s">
        <v>61</v>
      </c>
      <c r="D317" s="561"/>
      <c r="E317" s="565"/>
      <c r="F317" s="565"/>
      <c r="G317" s="565"/>
      <c r="H317" s="540"/>
      <c r="I317" s="540"/>
    </row>
    <row r="318" spans="3:9" ht="15.75" hidden="1" thickBot="1">
      <c r="C318" s="566" t="s">
        <v>62</v>
      </c>
      <c r="D318" s="561"/>
      <c r="E318" s="565"/>
      <c r="F318" s="565"/>
      <c r="G318" s="565"/>
      <c r="H318" s="540"/>
      <c r="I318" s="540"/>
    </row>
    <row r="319" spans="3:9" ht="15.75" hidden="1" thickBot="1">
      <c r="C319" s="568" t="s">
        <v>237</v>
      </c>
      <c r="D319" s="561">
        <v>0</v>
      </c>
      <c r="E319" s="561">
        <v>0</v>
      </c>
      <c r="F319" s="561">
        <v>0</v>
      </c>
      <c r="G319" s="561">
        <v>0</v>
      </c>
      <c r="H319" s="540"/>
      <c r="I319" s="540"/>
    </row>
    <row r="320" spans="3:9" ht="26.25" hidden="1" customHeight="1">
      <c r="C320" s="270" t="s">
        <v>121</v>
      </c>
      <c r="D320" s="2357"/>
      <c r="E320" s="2358"/>
      <c r="F320" s="2358"/>
      <c r="G320" s="2359"/>
      <c r="H320" s="540"/>
      <c r="I320" s="540"/>
    </row>
    <row r="321" spans="3:13" ht="51.75" hidden="1" thickBot="1">
      <c r="C321" s="574" t="s">
        <v>315</v>
      </c>
      <c r="D321" s="598"/>
      <c r="E321" s="542" t="s">
        <v>55</v>
      </c>
      <c r="F321" s="599"/>
      <c r="G321" s="600"/>
      <c r="H321" s="540"/>
      <c r="I321" s="540"/>
    </row>
    <row r="322" spans="3:13" ht="15.75" hidden="1" customHeight="1">
      <c r="C322" s="553" t="s">
        <v>29</v>
      </c>
      <c r="D322" s="2119"/>
      <c r="E322" s="2120"/>
      <c r="F322" s="2120"/>
      <c r="G322" s="2121"/>
      <c r="H322" s="540"/>
      <c r="I322" s="540"/>
    </row>
    <row r="323" spans="3:13" ht="15.75" hidden="1" thickBot="1">
      <c r="C323" s="553" t="s">
        <v>31</v>
      </c>
      <c r="D323" s="2360"/>
      <c r="E323" s="2361"/>
      <c r="F323" s="2361"/>
      <c r="G323" s="2362"/>
      <c r="H323" s="540"/>
      <c r="I323" s="540"/>
    </row>
    <row r="324" spans="3:13" ht="15" hidden="1" customHeight="1">
      <c r="C324" s="2355"/>
      <c r="D324" s="543">
        <v>2023</v>
      </c>
      <c r="E324" s="543">
        <v>2024</v>
      </c>
      <c r="F324" s="543">
        <v>2025</v>
      </c>
      <c r="G324" s="543">
        <v>2026</v>
      </c>
      <c r="H324" s="540"/>
      <c r="I324" s="540"/>
    </row>
    <row r="325" spans="3:13" ht="15.75" hidden="1" customHeight="1">
      <c r="C325" s="2356"/>
      <c r="D325" s="559" t="s">
        <v>13</v>
      </c>
      <c r="E325" s="559" t="s">
        <v>14</v>
      </c>
      <c r="F325" s="559" t="s">
        <v>14</v>
      </c>
      <c r="G325" s="559" t="s">
        <v>14</v>
      </c>
      <c r="H325" s="540"/>
      <c r="I325" s="540"/>
    </row>
    <row r="326" spans="3:13" ht="15.75" hidden="1" thickBot="1">
      <c r="C326" s="553" t="s">
        <v>33</v>
      </c>
      <c r="D326" s="553"/>
      <c r="E326" s="553"/>
      <c r="F326" s="553"/>
      <c r="G326" s="553"/>
      <c r="H326" s="540"/>
      <c r="I326" s="540"/>
    </row>
    <row r="327" spans="3:13" ht="15.75" hidden="1" thickBot="1">
      <c r="C327" s="553" t="s">
        <v>35</v>
      </c>
      <c r="D327" s="560">
        <v>0</v>
      </c>
      <c r="E327" s="560">
        <v>0</v>
      </c>
      <c r="F327" s="560">
        <v>0</v>
      </c>
      <c r="G327" s="560">
        <v>0</v>
      </c>
      <c r="H327" s="540"/>
      <c r="I327" s="540"/>
    </row>
    <row r="328" spans="3:13" ht="15.75" hidden="1" thickBot="1">
      <c r="C328" s="553" t="s">
        <v>36</v>
      </c>
      <c r="D328" s="560">
        <v>0</v>
      </c>
      <c r="E328" s="560">
        <v>0</v>
      </c>
      <c r="F328" s="560">
        <v>0</v>
      </c>
      <c r="G328" s="560">
        <v>0</v>
      </c>
      <c r="H328" s="540"/>
      <c r="I328" s="540"/>
    </row>
    <row r="329" spans="3:13" ht="15.75" hidden="1" customHeight="1">
      <c r="C329" s="553" t="s">
        <v>37</v>
      </c>
      <c r="D329" s="544"/>
      <c r="E329" s="562"/>
      <c r="F329" s="562"/>
      <c r="G329" s="562"/>
      <c r="H329" s="540"/>
      <c r="I329" s="563"/>
      <c r="J329" s="90"/>
      <c r="K329" s="90"/>
      <c r="L329" s="90"/>
      <c r="M329" s="90"/>
    </row>
    <row r="330" spans="3:13" ht="15.75" hidden="1" thickBot="1">
      <c r="C330" s="553" t="s">
        <v>38</v>
      </c>
      <c r="D330" s="544"/>
      <c r="E330" s="562"/>
      <c r="F330" s="562"/>
      <c r="G330" s="562"/>
      <c r="H330" s="540"/>
      <c r="I330" s="540"/>
    </row>
    <row r="331" spans="3:13" ht="26.25" hidden="1" thickBot="1">
      <c r="C331" s="553" t="s">
        <v>39</v>
      </c>
      <c r="D331" s="544"/>
      <c r="E331" s="562"/>
      <c r="F331" s="562"/>
      <c r="G331" s="562"/>
      <c r="H331" s="540"/>
      <c r="I331" s="540"/>
    </row>
    <row r="332" spans="3:13" ht="15.75" hidden="1" customHeight="1">
      <c r="C332" s="2059" t="s">
        <v>406</v>
      </c>
      <c r="D332" s="2060"/>
      <c r="E332" s="2060"/>
      <c r="F332" s="2060"/>
      <c r="G332" s="2061"/>
      <c r="H332" s="540"/>
      <c r="I332" s="540"/>
    </row>
    <row r="333" spans="3:13" ht="15" hidden="1" customHeight="1">
      <c r="C333" s="2355"/>
      <c r="D333" s="543">
        <v>2023</v>
      </c>
      <c r="E333" s="543">
        <v>2024</v>
      </c>
      <c r="F333" s="543">
        <v>2025</v>
      </c>
      <c r="G333" s="543">
        <v>2026</v>
      </c>
      <c r="H333" s="540"/>
      <c r="I333" s="540"/>
    </row>
    <row r="334" spans="3:13" ht="15.75" hidden="1" customHeight="1">
      <c r="C334" s="2356"/>
      <c r="D334" s="559" t="s">
        <v>13</v>
      </c>
      <c r="E334" s="559" t="s">
        <v>14</v>
      </c>
      <c r="F334" s="559" t="s">
        <v>14</v>
      </c>
      <c r="G334" s="559" t="s">
        <v>14</v>
      </c>
      <c r="H334" s="540"/>
      <c r="I334" s="540"/>
    </row>
    <row r="335" spans="3:13" ht="15.75" thickBot="1">
      <c r="C335" s="564" t="s">
        <v>59</v>
      </c>
      <c r="D335" s="565">
        <v>0</v>
      </c>
      <c r="E335" s="565">
        <v>0</v>
      </c>
      <c r="F335" s="565">
        <v>0</v>
      </c>
      <c r="G335" s="565">
        <v>0</v>
      </c>
      <c r="H335" s="540"/>
      <c r="I335" s="540"/>
    </row>
    <row r="336" spans="3:13" ht="15.75" thickBot="1">
      <c r="C336" s="566" t="s">
        <v>42</v>
      </c>
      <c r="D336" s="561">
        <v>0</v>
      </c>
      <c r="E336" s="561">
        <v>0</v>
      </c>
      <c r="F336" s="561">
        <v>0</v>
      </c>
      <c r="G336" s="561">
        <v>0</v>
      </c>
      <c r="H336" s="540"/>
      <c r="I336" s="540"/>
    </row>
    <row r="337" spans="3:10" ht="15.75" thickBot="1">
      <c r="C337" s="566" t="s">
        <v>60</v>
      </c>
      <c r="D337" s="565"/>
      <c r="E337" s="565"/>
      <c r="F337" s="565"/>
      <c r="G337" s="565"/>
      <c r="H337" s="540"/>
      <c r="I337" s="540"/>
    </row>
    <row r="338" spans="3:10" ht="15.75" thickBot="1">
      <c r="C338" s="566" t="s">
        <v>61</v>
      </c>
      <c r="D338" s="565"/>
      <c r="E338" s="565"/>
      <c r="F338" s="565"/>
      <c r="G338" s="565"/>
      <c r="H338" s="540"/>
      <c r="I338" s="540"/>
    </row>
    <row r="339" spans="3:10" ht="15.75" thickBot="1">
      <c r="C339" s="566" t="s">
        <v>62</v>
      </c>
      <c r="D339" s="565"/>
      <c r="E339" s="565"/>
      <c r="F339" s="565"/>
      <c r="G339" s="565"/>
      <c r="H339" s="540"/>
      <c r="I339" s="540"/>
    </row>
    <row r="340" spans="3:10" ht="15.75" thickBot="1">
      <c r="C340" s="564" t="s">
        <v>63</v>
      </c>
      <c r="D340" s="561">
        <v>0</v>
      </c>
      <c r="E340" s="561">
        <v>0</v>
      </c>
      <c r="F340" s="561">
        <v>0</v>
      </c>
      <c r="G340" s="561">
        <v>0</v>
      </c>
      <c r="H340" s="540"/>
      <c r="I340" s="540"/>
    </row>
    <row r="341" spans="3:10" ht="15.75" thickBot="1">
      <c r="C341" s="566" t="s">
        <v>42</v>
      </c>
      <c r="D341" s="561">
        <v>0</v>
      </c>
      <c r="E341" s="561">
        <v>0</v>
      </c>
      <c r="F341" s="561">
        <v>0</v>
      </c>
      <c r="G341" s="561">
        <v>0</v>
      </c>
      <c r="H341" s="540"/>
      <c r="I341" s="540"/>
    </row>
    <row r="342" spans="3:10" ht="15.75" thickBot="1">
      <c r="C342" s="566" t="s">
        <v>60</v>
      </c>
      <c r="D342" s="561"/>
      <c r="E342" s="561"/>
      <c r="F342" s="561"/>
      <c r="G342" s="561"/>
      <c r="H342" s="540"/>
      <c r="I342" s="540"/>
    </row>
    <row r="343" spans="3:10" ht="15.75" thickBot="1">
      <c r="C343" s="566" t="s">
        <v>61</v>
      </c>
      <c r="D343" s="561"/>
      <c r="E343" s="561"/>
      <c r="F343" s="561"/>
      <c r="G343" s="561"/>
      <c r="H343" s="540"/>
      <c r="I343" s="540"/>
    </row>
    <row r="344" spans="3:10" ht="15.75" thickBot="1">
      <c r="C344" s="566" t="s">
        <v>62</v>
      </c>
      <c r="D344" s="561"/>
      <c r="E344" s="561"/>
      <c r="F344" s="561"/>
      <c r="G344" s="561"/>
      <c r="H344" s="540"/>
      <c r="I344" s="540"/>
    </row>
    <row r="345" spans="3:10" ht="15.75" thickBot="1">
      <c r="C345" s="568" t="s">
        <v>50</v>
      </c>
      <c r="D345" s="561">
        <v>0</v>
      </c>
      <c r="E345" s="561">
        <v>0</v>
      </c>
      <c r="F345" s="561">
        <v>0</v>
      </c>
      <c r="G345" s="561">
        <v>0</v>
      </c>
      <c r="H345" s="540"/>
      <c r="I345" s="540"/>
    </row>
    <row r="346" spans="3:10" ht="15.75" thickBot="1">
      <c r="C346" s="551"/>
      <c r="D346" s="569"/>
      <c r="E346" s="569"/>
      <c r="F346" s="569"/>
      <c r="G346" s="569"/>
      <c r="H346" s="540"/>
      <c r="I346" s="540"/>
    </row>
    <row r="347" spans="3:10" ht="39" customHeight="1" thickBot="1">
      <c r="C347" s="551" t="s">
        <v>76</v>
      </c>
      <c r="D347" s="569">
        <f>D345+D164+D60</f>
        <v>150112000</v>
      </c>
      <c r="E347" s="569">
        <f t="shared" ref="E347:G347" si="12">E345+E164+E60</f>
        <v>154363000</v>
      </c>
      <c r="F347" s="569">
        <f t="shared" si="12"/>
        <v>154688000</v>
      </c>
      <c r="G347" s="569">
        <f t="shared" si="12"/>
        <v>155442000</v>
      </c>
      <c r="H347" s="540"/>
      <c r="I347" s="540"/>
    </row>
    <row r="348" spans="3:10" ht="39" thickBot="1">
      <c r="C348" s="551" t="s">
        <v>77</v>
      </c>
      <c r="D348" s="569">
        <f>D349+D352+D355+D358+D361+D364+D367+D370+D376</f>
        <v>150112000</v>
      </c>
      <c r="E348" s="569">
        <f t="shared" ref="E348:G348" si="13">E349+E352+E355+E358+E361+E364+E367+E370+E376</f>
        <v>154363000</v>
      </c>
      <c r="F348" s="569">
        <f t="shared" si="13"/>
        <v>154688000</v>
      </c>
      <c r="G348" s="569">
        <f t="shared" si="13"/>
        <v>155442000</v>
      </c>
      <c r="H348" s="540"/>
      <c r="I348" s="540"/>
      <c r="J348" s="90"/>
    </row>
    <row r="349" spans="3:10" ht="15.75" thickBot="1">
      <c r="C349" s="564" t="s">
        <v>41</v>
      </c>
      <c r="D349" s="569">
        <f>D350</f>
        <v>114562000</v>
      </c>
      <c r="E349" s="569">
        <f t="shared" ref="E349:G349" si="14">E350</f>
        <v>118262000</v>
      </c>
      <c r="F349" s="569">
        <f t="shared" si="14"/>
        <v>118587000</v>
      </c>
      <c r="G349" s="569">
        <f t="shared" si="14"/>
        <v>119341000</v>
      </c>
      <c r="H349" s="540"/>
      <c r="I349" s="540"/>
    </row>
    <row r="350" spans="3:10" ht="15.75" thickBot="1">
      <c r="C350" s="566" t="s">
        <v>42</v>
      </c>
      <c r="D350" s="561">
        <f>D39</f>
        <v>114562000</v>
      </c>
      <c r="E350" s="561">
        <f t="shared" ref="E350:G350" si="15">E39</f>
        <v>118262000</v>
      </c>
      <c r="F350" s="561">
        <f t="shared" si="15"/>
        <v>118587000</v>
      </c>
      <c r="G350" s="561">
        <f t="shared" si="15"/>
        <v>119341000</v>
      </c>
      <c r="H350" s="540"/>
      <c r="I350" s="540"/>
    </row>
    <row r="351" spans="3:10" ht="15.75" thickBot="1">
      <c r="C351" s="566" t="s">
        <v>78</v>
      </c>
      <c r="D351" s="561">
        <v>0</v>
      </c>
      <c r="E351" s="561">
        <v>0</v>
      </c>
      <c r="F351" s="561">
        <v>0</v>
      </c>
      <c r="G351" s="561">
        <v>0</v>
      </c>
      <c r="H351" s="540"/>
      <c r="I351" s="540"/>
    </row>
    <row r="352" spans="3:10" ht="26.25" thickBot="1">
      <c r="C352" s="564" t="s">
        <v>79</v>
      </c>
      <c r="D352" s="569">
        <f>D353</f>
        <v>19150000</v>
      </c>
      <c r="E352" s="569">
        <f t="shared" ref="E352:G352" si="16">E353</f>
        <v>19750000</v>
      </c>
      <c r="F352" s="569">
        <f t="shared" si="16"/>
        <v>19750000</v>
      </c>
      <c r="G352" s="569">
        <f t="shared" si="16"/>
        <v>19750000</v>
      </c>
      <c r="H352" s="540"/>
      <c r="I352" s="540"/>
    </row>
    <row r="353" spans="3:9" ht="15.75" thickBot="1">
      <c r="C353" s="566" t="s">
        <v>42</v>
      </c>
      <c r="D353" s="565">
        <f>D42</f>
        <v>19150000</v>
      </c>
      <c r="E353" s="565">
        <f t="shared" ref="E353:G353" si="17">E42</f>
        <v>19750000</v>
      </c>
      <c r="F353" s="565">
        <f t="shared" si="17"/>
        <v>19750000</v>
      </c>
      <c r="G353" s="565">
        <f t="shared" si="17"/>
        <v>19750000</v>
      </c>
      <c r="H353" s="540"/>
      <c r="I353" s="540"/>
    </row>
    <row r="354" spans="3:9" ht="15.75" thickBot="1">
      <c r="C354" s="566" t="s">
        <v>78</v>
      </c>
      <c r="D354" s="561">
        <v>0</v>
      </c>
      <c r="E354" s="561">
        <v>0</v>
      </c>
      <c r="F354" s="561">
        <v>0</v>
      </c>
      <c r="G354" s="561">
        <v>0</v>
      </c>
      <c r="H354" s="540"/>
      <c r="I354" s="540"/>
    </row>
    <row r="355" spans="3:9" ht="15.75" thickBot="1">
      <c r="C355" s="564" t="s">
        <v>45</v>
      </c>
      <c r="D355" s="569">
        <f>D356</f>
        <v>15000000</v>
      </c>
      <c r="E355" s="569">
        <f t="shared" ref="E355:G355" si="18">E356</f>
        <v>15051000</v>
      </c>
      <c r="F355" s="569">
        <f t="shared" si="18"/>
        <v>15051000</v>
      </c>
      <c r="G355" s="569">
        <f t="shared" si="18"/>
        <v>15051000</v>
      </c>
      <c r="H355" s="540"/>
      <c r="I355" s="540"/>
    </row>
    <row r="356" spans="3:9" ht="15.75" thickBot="1">
      <c r="C356" s="566" t="s">
        <v>42</v>
      </c>
      <c r="D356" s="561">
        <f>D45</f>
        <v>15000000</v>
      </c>
      <c r="E356" s="561">
        <f t="shared" ref="E356:G356" si="19">E45</f>
        <v>15051000</v>
      </c>
      <c r="F356" s="561">
        <f t="shared" si="19"/>
        <v>15051000</v>
      </c>
      <c r="G356" s="561">
        <f t="shared" si="19"/>
        <v>15051000</v>
      </c>
      <c r="H356" s="540"/>
      <c r="I356" s="540"/>
    </row>
    <row r="357" spans="3:9" ht="15.75" thickBot="1">
      <c r="C357" s="566" t="s">
        <v>78</v>
      </c>
      <c r="D357" s="561">
        <v>0</v>
      </c>
      <c r="E357" s="561">
        <v>0</v>
      </c>
      <c r="F357" s="561">
        <v>0</v>
      </c>
      <c r="G357" s="561">
        <v>0</v>
      </c>
      <c r="H357" s="540"/>
      <c r="I357" s="540"/>
    </row>
    <row r="358" spans="3:9" ht="15.75" thickBot="1">
      <c r="C358" s="564" t="s">
        <v>46</v>
      </c>
      <c r="D358" s="569">
        <f>D359</f>
        <v>0</v>
      </c>
      <c r="E358" s="569">
        <f t="shared" ref="E358:G358" si="20">E359</f>
        <v>0</v>
      </c>
      <c r="F358" s="569">
        <f t="shared" si="20"/>
        <v>0</v>
      </c>
      <c r="G358" s="569">
        <f t="shared" si="20"/>
        <v>0</v>
      </c>
      <c r="H358" s="540"/>
      <c r="I358" s="540"/>
    </row>
    <row r="359" spans="3:9" ht="15.75" thickBot="1">
      <c r="C359" s="566" t="s">
        <v>42</v>
      </c>
      <c r="D359" s="565">
        <v>0</v>
      </c>
      <c r="E359" s="565">
        <v>0</v>
      </c>
      <c r="F359" s="565">
        <v>0</v>
      </c>
      <c r="G359" s="565">
        <v>0</v>
      </c>
      <c r="H359" s="540"/>
      <c r="I359" s="540"/>
    </row>
    <row r="360" spans="3:9" ht="15.75" thickBot="1">
      <c r="C360" s="566" t="s">
        <v>78</v>
      </c>
      <c r="D360" s="561">
        <v>0</v>
      </c>
      <c r="E360" s="561">
        <v>0</v>
      </c>
      <c r="F360" s="561">
        <v>0</v>
      </c>
      <c r="G360" s="561">
        <v>0</v>
      </c>
      <c r="H360" s="540"/>
      <c r="I360" s="540"/>
    </row>
    <row r="361" spans="3:9" ht="15.75" thickBot="1">
      <c r="C361" s="564" t="s">
        <v>47</v>
      </c>
      <c r="D361" s="569">
        <f>D362+D363</f>
        <v>0</v>
      </c>
      <c r="E361" s="569">
        <f t="shared" ref="E361:G361" si="21">E362+E363</f>
        <v>0</v>
      </c>
      <c r="F361" s="569">
        <f t="shared" si="21"/>
        <v>0</v>
      </c>
      <c r="G361" s="569">
        <f t="shared" si="21"/>
        <v>0</v>
      </c>
      <c r="H361" s="540"/>
      <c r="I361" s="540"/>
    </row>
    <row r="362" spans="3:9" ht="15.75" thickBot="1">
      <c r="C362" s="566" t="s">
        <v>42</v>
      </c>
      <c r="D362" s="565">
        <v>0</v>
      </c>
      <c r="E362" s="565">
        <v>0</v>
      </c>
      <c r="F362" s="565">
        <v>0</v>
      </c>
      <c r="G362" s="565">
        <v>0</v>
      </c>
      <c r="H362" s="540"/>
      <c r="I362" s="540"/>
    </row>
    <row r="363" spans="3:9" ht="15.75" thickBot="1">
      <c r="C363" s="566" t="s">
        <v>78</v>
      </c>
      <c r="D363" s="561">
        <v>0</v>
      </c>
      <c r="E363" s="561">
        <v>0</v>
      </c>
      <c r="F363" s="561">
        <v>0</v>
      </c>
      <c r="G363" s="561">
        <v>0</v>
      </c>
      <c r="H363" s="540"/>
      <c r="I363" s="540"/>
    </row>
    <row r="364" spans="3:9" ht="15.75" thickBot="1">
      <c r="C364" s="564" t="s">
        <v>48</v>
      </c>
      <c r="D364" s="569">
        <f>D365+D366</f>
        <v>0</v>
      </c>
      <c r="E364" s="569">
        <f t="shared" ref="E364:G364" si="22">E365+E366</f>
        <v>0</v>
      </c>
      <c r="F364" s="569">
        <f t="shared" si="22"/>
        <v>0</v>
      </c>
      <c r="G364" s="569">
        <f t="shared" si="22"/>
        <v>0</v>
      </c>
      <c r="H364" s="540"/>
      <c r="I364" s="540"/>
    </row>
    <row r="365" spans="3:9" ht="15.75" thickBot="1">
      <c r="C365" s="566" t="s">
        <v>42</v>
      </c>
      <c r="D365" s="565">
        <v>0</v>
      </c>
      <c r="E365" s="565">
        <v>0</v>
      </c>
      <c r="F365" s="565">
        <v>0</v>
      </c>
      <c r="G365" s="565">
        <v>0</v>
      </c>
      <c r="H365" s="540"/>
      <c r="I365" s="540"/>
    </row>
    <row r="366" spans="3:9" ht="15.75" thickBot="1">
      <c r="C366" s="566" t="s">
        <v>78</v>
      </c>
      <c r="D366" s="561">
        <v>0</v>
      </c>
      <c r="E366" s="561">
        <v>0</v>
      </c>
      <c r="F366" s="561">
        <v>0</v>
      </c>
      <c r="G366" s="561">
        <v>0</v>
      </c>
      <c r="H366" s="540"/>
      <c r="I366" s="540"/>
    </row>
    <row r="367" spans="3:9" ht="26.25" thickBot="1">
      <c r="C367" s="564" t="s">
        <v>49</v>
      </c>
      <c r="D367" s="569">
        <f>D368+D369</f>
        <v>400000</v>
      </c>
      <c r="E367" s="569">
        <f t="shared" ref="E367:G367" si="23">E368+E369</f>
        <v>300000</v>
      </c>
      <c r="F367" s="569">
        <f t="shared" si="23"/>
        <v>300000</v>
      </c>
      <c r="G367" s="569">
        <f t="shared" si="23"/>
        <v>300000</v>
      </c>
      <c r="H367" s="540"/>
      <c r="I367" s="540"/>
    </row>
    <row r="368" spans="3:9" ht="15.75" thickBot="1">
      <c r="C368" s="566" t="s">
        <v>42</v>
      </c>
      <c r="D368" s="565">
        <f>D57</f>
        <v>400000</v>
      </c>
      <c r="E368" s="565">
        <f t="shared" ref="E368:G368" si="24">E57</f>
        <v>300000</v>
      </c>
      <c r="F368" s="565">
        <f t="shared" si="24"/>
        <v>300000</v>
      </c>
      <c r="G368" s="565">
        <f t="shared" si="24"/>
        <v>300000</v>
      </c>
      <c r="H368" s="540"/>
      <c r="I368" s="540"/>
    </row>
    <row r="369" spans="3:9" ht="15.75" thickBot="1">
      <c r="C369" s="566" t="s">
        <v>78</v>
      </c>
      <c r="D369" s="561">
        <v>0</v>
      </c>
      <c r="E369" s="561">
        <v>0</v>
      </c>
      <c r="F369" s="561">
        <v>0</v>
      </c>
      <c r="G369" s="561">
        <v>0</v>
      </c>
      <c r="H369" s="540"/>
      <c r="I369" s="540"/>
    </row>
    <row r="370" spans="3:9" ht="15.75" thickBot="1">
      <c r="C370" s="564" t="s">
        <v>80</v>
      </c>
      <c r="D370" s="569">
        <v>0</v>
      </c>
      <c r="E370" s="569">
        <v>0</v>
      </c>
      <c r="F370" s="569">
        <v>0</v>
      </c>
      <c r="G370" s="569">
        <v>0</v>
      </c>
      <c r="H370" s="540"/>
      <c r="I370" s="540"/>
    </row>
    <row r="371" spans="3:9" ht="15.75" thickBot="1">
      <c r="C371" s="566" t="s">
        <v>42</v>
      </c>
      <c r="D371" s="565">
        <v>0</v>
      </c>
      <c r="E371" s="565">
        <v>0</v>
      </c>
      <c r="F371" s="565">
        <v>0</v>
      </c>
      <c r="G371" s="565">
        <v>0</v>
      </c>
      <c r="H371" s="540"/>
      <c r="I371" s="540"/>
    </row>
    <row r="372" spans="3:9" ht="15.75" thickBot="1">
      <c r="C372" s="566" t="s">
        <v>81</v>
      </c>
      <c r="D372" s="565">
        <v>0</v>
      </c>
      <c r="E372" s="565">
        <v>0</v>
      </c>
      <c r="F372" s="565">
        <v>0</v>
      </c>
      <c r="G372" s="565">
        <v>0</v>
      </c>
      <c r="H372" s="540"/>
      <c r="I372" s="540"/>
    </row>
    <row r="373" spans="3:9" ht="15.75" thickBot="1">
      <c r="C373" s="566" t="s">
        <v>61</v>
      </c>
      <c r="D373" s="565">
        <v>0</v>
      </c>
      <c r="E373" s="565">
        <v>0</v>
      </c>
      <c r="F373" s="565">
        <v>0</v>
      </c>
      <c r="G373" s="565">
        <v>0</v>
      </c>
      <c r="H373" s="540"/>
      <c r="I373" s="540"/>
    </row>
    <row r="374" spans="3:9" ht="15.75" thickBot="1">
      <c r="C374" s="566" t="s">
        <v>62</v>
      </c>
      <c r="D374" s="565">
        <v>0</v>
      </c>
      <c r="E374" s="565">
        <v>0</v>
      </c>
      <c r="F374" s="565">
        <v>0</v>
      </c>
      <c r="G374" s="565">
        <v>0</v>
      </c>
      <c r="H374" s="540"/>
      <c r="I374" s="540"/>
    </row>
    <row r="375" spans="3:9" ht="15.75" hidden="1" thickBot="1">
      <c r="C375" s="564" t="s">
        <v>82</v>
      </c>
      <c r="D375" s="569">
        <v>1000</v>
      </c>
      <c r="E375" s="569">
        <v>1000</v>
      </c>
      <c r="F375" s="569">
        <v>1000</v>
      </c>
      <c r="G375" s="569">
        <v>1000</v>
      </c>
      <c r="H375" s="540"/>
      <c r="I375" s="540"/>
    </row>
    <row r="376" spans="3:9" ht="15.75" thickBot="1">
      <c r="C376" s="564" t="s">
        <v>82</v>
      </c>
      <c r="D376" s="569">
        <f>D377+D378+D379+D380</f>
        <v>1000000</v>
      </c>
      <c r="E376" s="569">
        <f t="shared" ref="E376:G376" si="25">E377+E378+E379+E380</f>
        <v>1000000</v>
      </c>
      <c r="F376" s="569">
        <f t="shared" si="25"/>
        <v>1000000</v>
      </c>
      <c r="G376" s="569">
        <f t="shared" si="25"/>
        <v>1000000</v>
      </c>
      <c r="H376" s="540"/>
      <c r="I376" s="540"/>
    </row>
    <row r="377" spans="3:9" ht="15.75" thickBot="1">
      <c r="C377" s="566" t="s">
        <v>42</v>
      </c>
      <c r="D377" s="565">
        <v>1000000</v>
      </c>
      <c r="E377" s="565">
        <v>1000000</v>
      </c>
      <c r="F377" s="565">
        <v>1000000</v>
      </c>
      <c r="G377" s="565">
        <v>1000000</v>
      </c>
      <c r="H377" s="540"/>
      <c r="I377" s="540"/>
    </row>
    <row r="378" spans="3:9" ht="15.75" thickBot="1">
      <c r="C378" s="566" t="s">
        <v>81</v>
      </c>
      <c r="D378" s="565">
        <v>0</v>
      </c>
      <c r="E378" s="565">
        <v>0</v>
      </c>
      <c r="F378" s="565">
        <v>0</v>
      </c>
      <c r="G378" s="565">
        <v>0</v>
      </c>
      <c r="H378" s="540"/>
      <c r="I378" s="540"/>
    </row>
    <row r="379" spans="3:9" ht="15.75" thickBot="1">
      <c r="C379" s="566" t="s">
        <v>61</v>
      </c>
      <c r="D379" s="565">
        <v>0</v>
      </c>
      <c r="E379" s="565">
        <v>0</v>
      </c>
      <c r="F379" s="565">
        <v>0</v>
      </c>
      <c r="G379" s="565">
        <v>0</v>
      </c>
      <c r="H379" s="540"/>
      <c r="I379" s="540"/>
    </row>
    <row r="380" spans="3:9" ht="15.75" thickBot="1">
      <c r="C380" s="566" t="s">
        <v>62</v>
      </c>
      <c r="D380" s="565">
        <v>0</v>
      </c>
      <c r="E380" s="565">
        <v>0</v>
      </c>
      <c r="F380" s="565">
        <v>0</v>
      </c>
      <c r="G380" s="565">
        <v>0</v>
      </c>
      <c r="H380" s="540"/>
      <c r="I380" s="540"/>
    </row>
    <row r="381" spans="3:9" ht="15.75" thickBot="1">
      <c r="C381" s="551" t="s">
        <v>83</v>
      </c>
      <c r="D381" s="569">
        <f>D348-D347</f>
        <v>0</v>
      </c>
      <c r="E381" s="569">
        <f t="shared" ref="E381:G381" si="26">E348-E347</f>
        <v>0</v>
      </c>
      <c r="F381" s="569">
        <f t="shared" si="26"/>
        <v>0</v>
      </c>
      <c r="G381" s="569">
        <f t="shared" si="26"/>
        <v>0</v>
      </c>
      <c r="H381" s="540"/>
      <c r="I381" s="540"/>
    </row>
    <row r="382" spans="3:9" ht="15.75" thickBot="1">
      <c r="C382" s="601"/>
      <c r="D382" s="602"/>
      <c r="E382" s="602"/>
      <c r="F382" s="602"/>
      <c r="G382" s="602"/>
      <c r="H382" s="540"/>
      <c r="I382" s="540"/>
    </row>
    <row r="383" spans="3:9" ht="15" customHeight="1">
      <c r="C383" s="2363" t="s">
        <v>87</v>
      </c>
      <c r="D383" s="603" t="s">
        <v>84</v>
      </c>
      <c r="E383" s="604"/>
      <c r="F383" s="540"/>
      <c r="G383" s="2366" t="s">
        <v>88</v>
      </c>
      <c r="H383" s="605" t="s">
        <v>84</v>
      </c>
      <c r="I383" s="606"/>
    </row>
    <row r="384" spans="3:9">
      <c r="C384" s="2364"/>
      <c r="D384" s="607" t="s">
        <v>85</v>
      </c>
      <c r="E384" s="608"/>
      <c r="F384" s="540"/>
      <c r="G384" s="2367"/>
      <c r="H384" s="609" t="s">
        <v>85</v>
      </c>
      <c r="I384" s="610"/>
    </row>
    <row r="385" spans="3:9" ht="19.5" customHeight="1" thickBot="1">
      <c r="C385" s="2365"/>
      <c r="D385" s="611" t="s">
        <v>86</v>
      </c>
      <c r="E385" s="612"/>
      <c r="F385" s="540"/>
      <c r="G385" s="2368"/>
      <c r="H385" s="613" t="s">
        <v>86</v>
      </c>
      <c r="I385" s="612"/>
    </row>
    <row r="386" spans="3:9" ht="15.75" thickBot="1">
      <c r="C386" s="614"/>
      <c r="D386" s="614"/>
      <c r="E386" s="615"/>
      <c r="F386" s="614"/>
      <c r="G386" s="614"/>
      <c r="H386" s="540"/>
      <c r="I386" s="540"/>
    </row>
    <row r="387" spans="3:9" ht="53.25" customHeight="1" thickBot="1">
      <c r="C387" s="2352" t="s">
        <v>89</v>
      </c>
      <c r="D387" s="2353"/>
      <c r="E387" s="2353"/>
      <c r="F387" s="2353"/>
      <c r="G387" s="2354"/>
      <c r="H387" s="540"/>
      <c r="I387" s="540"/>
    </row>
    <row r="388" spans="3:9">
      <c r="C388" s="540"/>
      <c r="D388" s="540"/>
      <c r="E388" s="540"/>
      <c r="F388" s="540"/>
      <c r="G388" s="540"/>
      <c r="H388" s="540"/>
      <c r="I388" s="540"/>
    </row>
    <row r="389" spans="3:9">
      <c r="C389" s="540"/>
      <c r="D389" s="540"/>
      <c r="E389" s="540"/>
      <c r="F389" s="540"/>
      <c r="G389" s="540"/>
      <c r="H389" s="540"/>
      <c r="I389" s="540"/>
    </row>
    <row r="390" spans="3:9">
      <c r="C390" s="540"/>
      <c r="D390" s="540"/>
      <c r="E390" s="540"/>
      <c r="F390" s="540"/>
      <c r="G390" s="540"/>
      <c r="H390" s="540"/>
      <c r="I390" s="540"/>
    </row>
    <row r="391" spans="3:9">
      <c r="C391" s="540"/>
      <c r="D391" s="540"/>
      <c r="E391" s="540"/>
      <c r="F391" s="540"/>
      <c r="G391" s="540"/>
      <c r="H391" s="540"/>
      <c r="I391" s="540"/>
    </row>
    <row r="392" spans="3:9">
      <c r="C392" s="540"/>
      <c r="D392" s="540"/>
      <c r="E392" s="540"/>
      <c r="F392" s="540"/>
      <c r="G392" s="540"/>
      <c r="H392" s="540"/>
      <c r="I392" s="540"/>
    </row>
    <row r="393" spans="3:9">
      <c r="C393" s="540"/>
      <c r="D393" s="540"/>
      <c r="E393" s="540"/>
      <c r="F393" s="540"/>
      <c r="G393" s="540"/>
      <c r="H393" s="540"/>
      <c r="I393" s="540"/>
    </row>
    <row r="394" spans="3:9">
      <c r="C394" s="540"/>
      <c r="D394" s="540"/>
      <c r="E394" s="540"/>
      <c r="F394" s="540"/>
      <c r="G394" s="540"/>
      <c r="H394" s="540"/>
      <c r="I394" s="540"/>
    </row>
    <row r="395" spans="3:9">
      <c r="C395" s="540"/>
      <c r="D395" s="540"/>
      <c r="E395" s="540"/>
      <c r="F395" s="540"/>
      <c r="G395" s="540"/>
      <c r="H395" s="540"/>
      <c r="I395" s="540"/>
    </row>
    <row r="396" spans="3:9">
      <c r="C396" s="540"/>
      <c r="D396" s="540"/>
      <c r="E396" s="540"/>
      <c r="F396" s="540"/>
      <c r="G396" s="540"/>
      <c r="H396" s="540"/>
      <c r="I396" s="540"/>
    </row>
    <row r="397" spans="3:9">
      <c r="C397" s="540"/>
      <c r="D397" s="540"/>
      <c r="E397" s="540"/>
      <c r="F397" s="540"/>
      <c r="G397" s="540"/>
      <c r="H397" s="540"/>
      <c r="I397" s="540"/>
    </row>
    <row r="398" spans="3:9">
      <c r="C398" s="540"/>
      <c r="D398" s="540"/>
      <c r="E398" s="540"/>
      <c r="F398" s="540"/>
      <c r="G398" s="540"/>
      <c r="H398" s="540"/>
      <c r="I398" s="540"/>
    </row>
    <row r="399" spans="3:9">
      <c r="C399" s="540"/>
      <c r="D399" s="540"/>
      <c r="E399" s="540"/>
      <c r="F399" s="540"/>
      <c r="G399" s="540"/>
      <c r="H399" s="540"/>
      <c r="I399" s="540"/>
    </row>
    <row r="400" spans="3:9">
      <c r="C400" s="540"/>
      <c r="D400" s="540"/>
      <c r="E400" s="540"/>
      <c r="F400" s="540"/>
      <c r="G400" s="540"/>
      <c r="H400" s="540"/>
      <c r="I400" s="540"/>
    </row>
    <row r="401" spans="3:9">
      <c r="C401" s="540"/>
      <c r="D401" s="540"/>
      <c r="E401" s="540"/>
      <c r="F401" s="540"/>
      <c r="G401" s="540"/>
      <c r="H401" s="540"/>
      <c r="I401" s="540"/>
    </row>
    <row r="402" spans="3:9">
      <c r="C402" s="540"/>
      <c r="D402" s="540"/>
      <c r="E402" s="540"/>
      <c r="F402" s="540"/>
      <c r="G402" s="540"/>
      <c r="H402" s="540"/>
      <c r="I402" s="540"/>
    </row>
    <row r="403" spans="3:9">
      <c r="C403" s="540"/>
      <c r="D403" s="540"/>
      <c r="E403" s="540"/>
      <c r="F403" s="540"/>
      <c r="G403" s="540"/>
      <c r="H403" s="540"/>
      <c r="I403" s="540"/>
    </row>
    <row r="404" spans="3:9">
      <c r="C404" s="540"/>
      <c r="D404" s="540"/>
      <c r="E404" s="540"/>
      <c r="F404" s="540"/>
      <c r="G404" s="540"/>
      <c r="H404" s="540"/>
      <c r="I404" s="540"/>
    </row>
    <row r="405" spans="3:9">
      <c r="C405" s="540"/>
      <c r="D405" s="540"/>
      <c r="E405" s="540"/>
      <c r="F405" s="540"/>
      <c r="G405" s="540"/>
      <c r="H405" s="540"/>
      <c r="I405" s="540"/>
    </row>
    <row r="406" spans="3:9">
      <c r="C406" s="540"/>
      <c r="D406" s="540"/>
      <c r="E406" s="540"/>
      <c r="F406" s="540"/>
      <c r="G406" s="540"/>
      <c r="H406" s="540"/>
      <c r="I406" s="540"/>
    </row>
    <row r="407" spans="3:9">
      <c r="C407" s="540"/>
      <c r="D407" s="540"/>
      <c r="E407" s="540"/>
      <c r="F407" s="540"/>
      <c r="G407" s="540"/>
      <c r="H407" s="540"/>
      <c r="I407" s="540"/>
    </row>
    <row r="408" spans="3:9">
      <c r="C408" s="540"/>
      <c r="D408" s="540"/>
      <c r="E408" s="540"/>
      <c r="F408" s="540"/>
      <c r="G408" s="540"/>
      <c r="H408" s="540"/>
      <c r="I408" s="540"/>
    </row>
    <row r="409" spans="3:9">
      <c r="C409" s="540"/>
      <c r="D409" s="540"/>
      <c r="E409" s="540"/>
      <c r="F409" s="540"/>
      <c r="G409" s="540"/>
      <c r="H409" s="540"/>
      <c r="I409" s="540"/>
    </row>
    <row r="410" spans="3:9">
      <c r="C410" s="540"/>
      <c r="D410" s="540"/>
      <c r="E410" s="540"/>
      <c r="F410" s="540"/>
      <c r="G410" s="540"/>
      <c r="H410" s="540"/>
      <c r="I410" s="540"/>
    </row>
    <row r="411" spans="3:9">
      <c r="C411" s="540"/>
      <c r="D411" s="540"/>
      <c r="E411" s="540"/>
      <c r="F411" s="540"/>
      <c r="G411" s="540"/>
      <c r="H411" s="540"/>
      <c r="I411" s="540"/>
    </row>
    <row r="412" spans="3:9">
      <c r="C412" s="540"/>
      <c r="D412" s="540"/>
      <c r="E412" s="540"/>
      <c r="F412" s="540"/>
      <c r="G412" s="540"/>
      <c r="H412" s="540"/>
      <c r="I412" s="540"/>
    </row>
    <row r="413" spans="3:9">
      <c r="C413" s="540"/>
      <c r="D413" s="540"/>
      <c r="E413" s="540"/>
      <c r="F413" s="540"/>
      <c r="G413" s="540"/>
      <c r="H413" s="540"/>
      <c r="I413" s="540"/>
    </row>
    <row r="414" spans="3:9">
      <c r="C414" s="540"/>
      <c r="D414" s="540"/>
      <c r="E414" s="540"/>
      <c r="F414" s="540"/>
      <c r="G414" s="540"/>
      <c r="H414" s="540"/>
      <c r="I414" s="540"/>
    </row>
    <row r="415" spans="3:9">
      <c r="C415" s="540"/>
      <c r="D415" s="540"/>
      <c r="E415" s="540"/>
      <c r="F415" s="540"/>
      <c r="G415" s="540"/>
      <c r="H415" s="540"/>
      <c r="I415" s="540"/>
    </row>
    <row r="416" spans="3:9">
      <c r="C416" s="540"/>
      <c r="D416" s="540"/>
      <c r="E416" s="540"/>
      <c r="F416" s="540"/>
      <c r="G416" s="540"/>
      <c r="H416" s="540"/>
      <c r="I416" s="540"/>
    </row>
    <row r="417" spans="3:9">
      <c r="C417" s="540"/>
      <c r="D417" s="540"/>
      <c r="E417" s="540"/>
      <c r="F417" s="540"/>
      <c r="G417" s="540"/>
      <c r="H417" s="540"/>
      <c r="I417" s="540"/>
    </row>
    <row r="418" spans="3:9">
      <c r="C418" s="540"/>
      <c r="D418" s="540"/>
      <c r="E418" s="540"/>
      <c r="F418" s="540"/>
      <c r="G418" s="540"/>
      <c r="H418" s="540"/>
      <c r="I418" s="540"/>
    </row>
    <row r="419" spans="3:9">
      <c r="C419" s="540"/>
      <c r="D419" s="540"/>
      <c r="E419" s="540"/>
      <c r="F419" s="540"/>
      <c r="G419" s="540"/>
      <c r="H419" s="540"/>
      <c r="I419" s="540"/>
    </row>
    <row r="420" spans="3:9">
      <c r="C420" s="540"/>
      <c r="D420" s="540"/>
      <c r="E420" s="540"/>
      <c r="F420" s="540"/>
      <c r="G420" s="540"/>
      <c r="H420" s="540"/>
      <c r="I420" s="540"/>
    </row>
    <row r="421" spans="3:9">
      <c r="C421" s="540"/>
      <c r="D421" s="540"/>
      <c r="E421" s="540"/>
      <c r="F421" s="540"/>
      <c r="G421" s="540"/>
      <c r="H421" s="540"/>
      <c r="I421" s="540"/>
    </row>
    <row r="422" spans="3:9">
      <c r="C422" s="540"/>
      <c r="D422" s="540"/>
      <c r="E422" s="540"/>
      <c r="F422" s="540"/>
      <c r="G422" s="540"/>
      <c r="H422" s="540"/>
      <c r="I422" s="540"/>
    </row>
    <row r="423" spans="3:9">
      <c r="C423" s="540"/>
      <c r="D423" s="540"/>
      <c r="E423" s="540"/>
      <c r="F423" s="540"/>
      <c r="G423" s="540"/>
      <c r="H423" s="540"/>
      <c r="I423" s="540"/>
    </row>
    <row r="424" spans="3:9">
      <c r="C424" s="540"/>
      <c r="D424" s="540"/>
      <c r="E424" s="540"/>
      <c r="F424" s="540"/>
      <c r="G424" s="540"/>
      <c r="H424" s="540"/>
      <c r="I424" s="540"/>
    </row>
    <row r="425" spans="3:9">
      <c r="C425" s="540"/>
      <c r="D425" s="540"/>
      <c r="E425" s="540"/>
      <c r="F425" s="540"/>
      <c r="G425" s="540"/>
      <c r="H425" s="540"/>
      <c r="I425" s="540"/>
    </row>
    <row r="426" spans="3:9">
      <c r="C426" s="540"/>
      <c r="D426" s="540"/>
      <c r="E426" s="540"/>
      <c r="F426" s="540"/>
      <c r="G426" s="540"/>
      <c r="H426" s="540"/>
      <c r="I426" s="540"/>
    </row>
    <row r="427" spans="3:9">
      <c r="C427" s="540"/>
      <c r="D427" s="540"/>
      <c r="E427" s="540"/>
      <c r="F427" s="540"/>
      <c r="G427" s="540"/>
      <c r="H427" s="540"/>
      <c r="I427" s="540"/>
    </row>
    <row r="428" spans="3:9">
      <c r="C428" s="540"/>
      <c r="D428" s="540"/>
      <c r="E428" s="540"/>
      <c r="F428" s="540"/>
      <c r="G428" s="540"/>
      <c r="H428" s="540"/>
      <c r="I428" s="540"/>
    </row>
    <row r="429" spans="3:9">
      <c r="C429" s="540"/>
      <c r="D429" s="540"/>
      <c r="E429" s="540"/>
      <c r="F429" s="540"/>
      <c r="G429" s="540"/>
      <c r="H429" s="540"/>
      <c r="I429" s="540"/>
    </row>
    <row r="430" spans="3:9">
      <c r="C430" s="540"/>
      <c r="D430" s="540"/>
      <c r="E430" s="540"/>
      <c r="F430" s="540"/>
      <c r="G430" s="540"/>
      <c r="H430" s="540"/>
      <c r="I430" s="540"/>
    </row>
    <row r="431" spans="3:9">
      <c r="C431" s="540"/>
      <c r="D431" s="540"/>
      <c r="E431" s="540"/>
      <c r="F431" s="540"/>
      <c r="G431" s="540"/>
      <c r="H431" s="540"/>
      <c r="I431" s="540"/>
    </row>
    <row r="432" spans="3:9">
      <c r="C432" s="540"/>
      <c r="D432" s="540"/>
      <c r="E432" s="540"/>
      <c r="F432" s="540"/>
      <c r="G432" s="540"/>
      <c r="H432" s="540"/>
      <c r="I432" s="540"/>
    </row>
    <row r="433" spans="3:9">
      <c r="C433" s="540"/>
      <c r="D433" s="540"/>
      <c r="E433" s="540"/>
      <c r="F433" s="540"/>
      <c r="G433" s="540"/>
      <c r="H433" s="540"/>
      <c r="I433" s="540"/>
    </row>
    <row r="434" spans="3:9">
      <c r="C434" s="540"/>
      <c r="D434" s="540"/>
      <c r="E434" s="540"/>
      <c r="F434" s="540"/>
      <c r="G434" s="540"/>
      <c r="H434" s="540"/>
      <c r="I434" s="540"/>
    </row>
    <row r="435" spans="3:9">
      <c r="C435" s="540"/>
      <c r="D435" s="540"/>
      <c r="E435" s="540"/>
      <c r="F435" s="540"/>
      <c r="G435" s="540"/>
      <c r="H435" s="540"/>
      <c r="I435" s="540"/>
    </row>
    <row r="436" spans="3:9">
      <c r="C436" s="540"/>
      <c r="D436" s="540"/>
      <c r="E436" s="540"/>
      <c r="F436" s="540"/>
      <c r="G436" s="540"/>
      <c r="H436" s="540"/>
      <c r="I436" s="540"/>
    </row>
    <row r="437" spans="3:9">
      <c r="C437" s="540"/>
      <c r="D437" s="540"/>
      <c r="E437" s="540"/>
      <c r="F437" s="540"/>
      <c r="G437" s="540"/>
      <c r="H437" s="540"/>
      <c r="I437" s="540"/>
    </row>
    <row r="438" spans="3:9">
      <c r="C438" s="540"/>
      <c r="D438" s="540"/>
      <c r="E438" s="540"/>
      <c r="F438" s="540"/>
      <c r="G438" s="540"/>
      <c r="H438" s="540"/>
      <c r="I438" s="540"/>
    </row>
    <row r="439" spans="3:9">
      <c r="C439" s="540"/>
      <c r="D439" s="540"/>
      <c r="E439" s="540"/>
      <c r="F439" s="540"/>
      <c r="G439" s="540"/>
      <c r="H439" s="540"/>
      <c r="I439" s="540"/>
    </row>
    <row r="440" spans="3:9">
      <c r="C440" s="540"/>
      <c r="D440" s="540"/>
      <c r="E440" s="540"/>
      <c r="F440" s="540"/>
      <c r="G440" s="540"/>
      <c r="H440" s="540"/>
      <c r="I440" s="540"/>
    </row>
    <row r="441" spans="3:9">
      <c r="C441" s="540"/>
      <c r="D441" s="540"/>
      <c r="E441" s="540"/>
      <c r="F441" s="540"/>
      <c r="G441" s="540"/>
      <c r="H441" s="540"/>
      <c r="I441" s="540"/>
    </row>
    <row r="442" spans="3:9">
      <c r="C442" s="540"/>
      <c r="D442" s="540"/>
      <c r="E442" s="540"/>
      <c r="F442" s="540"/>
      <c r="G442" s="540"/>
      <c r="H442" s="540"/>
      <c r="I442" s="540"/>
    </row>
    <row r="443" spans="3:9">
      <c r="C443" s="540"/>
      <c r="D443" s="540"/>
      <c r="E443" s="540"/>
      <c r="F443" s="540"/>
      <c r="G443" s="540"/>
      <c r="H443" s="540"/>
      <c r="I443" s="540"/>
    </row>
    <row r="444" spans="3:9">
      <c r="C444" s="540"/>
      <c r="D444" s="540"/>
      <c r="E444" s="540"/>
      <c r="F444" s="540"/>
      <c r="G444" s="540"/>
      <c r="H444" s="540"/>
      <c r="I444" s="540"/>
    </row>
    <row r="445" spans="3:9">
      <c r="C445" s="540"/>
      <c r="D445" s="540"/>
      <c r="E445" s="540"/>
      <c r="F445" s="540"/>
      <c r="G445" s="540"/>
      <c r="H445" s="540"/>
      <c r="I445" s="540"/>
    </row>
    <row r="446" spans="3:9">
      <c r="C446" s="540"/>
      <c r="D446" s="540"/>
      <c r="E446" s="540"/>
      <c r="F446" s="540"/>
      <c r="G446" s="540"/>
      <c r="H446" s="540"/>
      <c r="I446" s="540"/>
    </row>
    <row r="447" spans="3:9">
      <c r="C447" s="540"/>
      <c r="D447" s="540"/>
      <c r="E447" s="540"/>
      <c r="F447" s="540"/>
      <c r="G447" s="540"/>
      <c r="H447" s="540"/>
      <c r="I447" s="540"/>
    </row>
    <row r="448" spans="3:9">
      <c r="C448" s="540"/>
      <c r="D448" s="540"/>
      <c r="E448" s="540"/>
      <c r="F448" s="540"/>
      <c r="G448" s="540"/>
      <c r="H448" s="540"/>
      <c r="I448" s="540"/>
    </row>
    <row r="449" spans="3:9">
      <c r="C449" s="540"/>
      <c r="D449" s="540"/>
      <c r="E449" s="540"/>
      <c r="F449" s="540"/>
      <c r="G449" s="540"/>
      <c r="H449" s="540"/>
      <c r="I449" s="540"/>
    </row>
    <row r="450" spans="3:9">
      <c r="C450" s="540"/>
      <c r="D450" s="540"/>
      <c r="E450" s="540"/>
      <c r="F450" s="540"/>
      <c r="G450" s="540"/>
      <c r="H450" s="540"/>
      <c r="I450" s="540"/>
    </row>
    <row r="451" spans="3:9">
      <c r="C451" s="540"/>
      <c r="D451" s="540"/>
      <c r="E451" s="540"/>
      <c r="F451" s="540"/>
      <c r="G451" s="540"/>
      <c r="H451" s="540"/>
      <c r="I451" s="540"/>
    </row>
    <row r="452" spans="3:9">
      <c r="C452" s="540"/>
      <c r="D452" s="540"/>
      <c r="E452" s="540"/>
      <c r="F452" s="540"/>
      <c r="G452" s="540"/>
      <c r="H452" s="540"/>
      <c r="I452" s="540"/>
    </row>
    <row r="453" spans="3:9">
      <c r="C453" s="540"/>
      <c r="D453" s="540"/>
      <c r="E453" s="540"/>
      <c r="F453" s="540"/>
      <c r="G453" s="540"/>
      <c r="H453" s="540"/>
      <c r="I453" s="540"/>
    </row>
    <row r="454" spans="3:9">
      <c r="C454" s="540"/>
      <c r="D454" s="540"/>
      <c r="E454" s="540"/>
      <c r="F454" s="540"/>
      <c r="G454" s="540"/>
      <c r="H454" s="540"/>
      <c r="I454" s="540"/>
    </row>
    <row r="455" spans="3:9">
      <c r="C455" s="540"/>
      <c r="D455" s="540"/>
      <c r="E455" s="540"/>
      <c r="F455" s="540"/>
      <c r="G455" s="540"/>
      <c r="H455" s="540"/>
      <c r="I455" s="540"/>
    </row>
    <row r="456" spans="3:9">
      <c r="C456" s="540"/>
      <c r="D456" s="540"/>
      <c r="E456" s="540"/>
      <c r="F456" s="540"/>
      <c r="G456" s="540"/>
      <c r="H456" s="540"/>
      <c r="I456" s="540"/>
    </row>
    <row r="457" spans="3:9">
      <c r="C457" s="540"/>
      <c r="D457" s="540"/>
      <c r="E457" s="540"/>
      <c r="F457" s="540"/>
      <c r="G457" s="540"/>
      <c r="H457" s="540"/>
      <c r="I457" s="540"/>
    </row>
    <row r="458" spans="3:9">
      <c r="C458" s="540"/>
      <c r="D458" s="540"/>
      <c r="E458" s="540"/>
      <c r="F458" s="540"/>
      <c r="G458" s="540"/>
      <c r="H458" s="540"/>
      <c r="I458" s="540"/>
    </row>
    <row r="459" spans="3:9">
      <c r="C459" s="540"/>
      <c r="D459" s="540"/>
      <c r="E459" s="540"/>
      <c r="F459" s="540"/>
      <c r="G459" s="540"/>
      <c r="H459" s="540"/>
      <c r="I459" s="540"/>
    </row>
    <row r="460" spans="3:9">
      <c r="C460" s="540"/>
      <c r="D460" s="540"/>
      <c r="E460" s="540"/>
      <c r="F460" s="540"/>
      <c r="G460" s="540"/>
      <c r="H460" s="540"/>
      <c r="I460" s="540"/>
    </row>
    <row r="461" spans="3:9">
      <c r="C461" s="540"/>
      <c r="D461" s="540"/>
      <c r="E461" s="540"/>
      <c r="F461" s="540"/>
      <c r="G461" s="540"/>
      <c r="H461" s="540"/>
      <c r="I461" s="540"/>
    </row>
    <row r="462" spans="3:9">
      <c r="C462" s="540"/>
      <c r="D462" s="540"/>
      <c r="E462" s="540"/>
      <c r="F462" s="540"/>
      <c r="G462" s="540"/>
      <c r="H462" s="540"/>
      <c r="I462" s="540"/>
    </row>
    <row r="463" spans="3:9">
      <c r="C463" s="540"/>
      <c r="D463" s="540"/>
      <c r="E463" s="540"/>
      <c r="F463" s="540"/>
      <c r="G463" s="540"/>
      <c r="H463" s="540"/>
      <c r="I463" s="540"/>
    </row>
    <row r="464" spans="3:9">
      <c r="C464" s="540"/>
      <c r="D464" s="540"/>
      <c r="E464" s="540"/>
      <c r="F464" s="540"/>
      <c r="G464" s="540"/>
      <c r="H464" s="540"/>
      <c r="I464" s="540"/>
    </row>
    <row r="465" spans="3:9">
      <c r="C465" s="540"/>
      <c r="D465" s="540"/>
      <c r="E465" s="540"/>
      <c r="F465" s="540"/>
      <c r="G465" s="540"/>
      <c r="H465" s="540"/>
      <c r="I465" s="540"/>
    </row>
    <row r="466" spans="3:9">
      <c r="C466" s="540"/>
      <c r="D466" s="540"/>
      <c r="E466" s="540"/>
      <c r="F466" s="540"/>
      <c r="G466" s="540"/>
      <c r="H466" s="540"/>
      <c r="I466" s="540"/>
    </row>
    <row r="467" spans="3:9">
      <c r="C467" s="540"/>
      <c r="D467" s="540"/>
      <c r="E467" s="540"/>
      <c r="F467" s="540"/>
      <c r="G467" s="540"/>
      <c r="H467" s="540"/>
      <c r="I467" s="540"/>
    </row>
    <row r="468" spans="3:9">
      <c r="C468" s="540"/>
      <c r="D468" s="540"/>
      <c r="E468" s="540"/>
      <c r="F468" s="540"/>
      <c r="G468" s="540"/>
      <c r="H468" s="540"/>
      <c r="I468" s="540"/>
    </row>
    <row r="469" spans="3:9">
      <c r="C469" s="540"/>
      <c r="D469" s="540"/>
      <c r="E469" s="540"/>
      <c r="F469" s="540"/>
      <c r="G469" s="540"/>
      <c r="H469" s="540"/>
      <c r="I469" s="540"/>
    </row>
    <row r="470" spans="3:9">
      <c r="C470" s="540"/>
      <c r="D470" s="540"/>
      <c r="E470" s="540"/>
      <c r="F470" s="540"/>
      <c r="G470" s="540"/>
      <c r="H470" s="540"/>
      <c r="I470" s="540"/>
    </row>
    <row r="471" spans="3:9">
      <c r="C471" s="540"/>
      <c r="D471" s="540"/>
      <c r="E471" s="540"/>
      <c r="F471" s="540"/>
      <c r="G471" s="540"/>
      <c r="H471" s="540"/>
      <c r="I471" s="540"/>
    </row>
    <row r="472" spans="3:9">
      <c r="C472" s="540"/>
      <c r="D472" s="540"/>
      <c r="E472" s="540"/>
      <c r="F472" s="540"/>
      <c r="G472" s="540"/>
      <c r="H472" s="540"/>
      <c r="I472" s="540"/>
    </row>
    <row r="473" spans="3:9">
      <c r="C473" s="540"/>
      <c r="D473" s="540"/>
      <c r="E473" s="540"/>
      <c r="F473" s="540"/>
      <c r="G473" s="540"/>
      <c r="H473" s="540"/>
      <c r="I473" s="540"/>
    </row>
    <row r="474" spans="3:9">
      <c r="C474" s="540"/>
      <c r="D474" s="540"/>
      <c r="E474" s="540"/>
      <c r="F474" s="540"/>
      <c r="G474" s="540"/>
      <c r="H474" s="540"/>
      <c r="I474" s="540"/>
    </row>
    <row r="475" spans="3:9">
      <c r="C475" s="540"/>
      <c r="D475" s="540"/>
      <c r="E475" s="540"/>
      <c r="F475" s="540"/>
      <c r="G475" s="540"/>
      <c r="H475" s="540"/>
      <c r="I475" s="540"/>
    </row>
    <row r="476" spans="3:9">
      <c r="C476" s="540"/>
      <c r="D476" s="540"/>
      <c r="E476" s="540"/>
      <c r="F476" s="540"/>
      <c r="G476" s="540"/>
      <c r="H476" s="540"/>
      <c r="I476" s="540"/>
    </row>
    <row r="477" spans="3:9">
      <c r="C477" s="540"/>
      <c r="D477" s="540"/>
      <c r="E477" s="540"/>
      <c r="F477" s="540"/>
      <c r="G477" s="540"/>
      <c r="H477" s="540"/>
      <c r="I477" s="540"/>
    </row>
    <row r="478" spans="3:9">
      <c r="C478" s="540"/>
      <c r="D478" s="540"/>
      <c r="E478" s="540"/>
      <c r="F478" s="540"/>
      <c r="G478" s="540"/>
      <c r="H478" s="540"/>
      <c r="I478" s="540"/>
    </row>
    <row r="479" spans="3:9">
      <c r="C479" s="540"/>
      <c r="D479" s="540"/>
      <c r="E479" s="540"/>
      <c r="F479" s="540"/>
      <c r="G479" s="540"/>
      <c r="H479" s="540"/>
      <c r="I479" s="540"/>
    </row>
    <row r="480" spans="3:9">
      <c r="C480" s="540"/>
      <c r="D480" s="540"/>
      <c r="E480" s="540"/>
      <c r="F480" s="540"/>
      <c r="G480" s="540"/>
      <c r="H480" s="540"/>
      <c r="I480" s="540"/>
    </row>
    <row r="481" spans="3:9">
      <c r="C481" s="540"/>
      <c r="D481" s="540"/>
      <c r="E481" s="540"/>
      <c r="F481" s="540"/>
      <c r="G481" s="540"/>
      <c r="H481" s="540"/>
      <c r="I481" s="540"/>
    </row>
    <row r="482" spans="3:9">
      <c r="C482" s="540"/>
      <c r="D482" s="540"/>
      <c r="E482" s="540"/>
      <c r="F482" s="540"/>
      <c r="G482" s="540"/>
      <c r="H482" s="540"/>
      <c r="I482" s="540"/>
    </row>
    <row r="483" spans="3:9">
      <c r="C483" s="540"/>
      <c r="D483" s="540"/>
      <c r="E483" s="540"/>
      <c r="F483" s="540"/>
      <c r="G483" s="540"/>
      <c r="H483" s="540"/>
      <c r="I483" s="540"/>
    </row>
    <row r="484" spans="3:9">
      <c r="C484" s="540"/>
      <c r="D484" s="540"/>
      <c r="E484" s="540"/>
      <c r="F484" s="540"/>
      <c r="G484" s="540"/>
      <c r="H484" s="540"/>
      <c r="I484" s="540"/>
    </row>
    <row r="485" spans="3:9">
      <c r="C485" s="540"/>
      <c r="D485" s="540"/>
      <c r="E485" s="540"/>
      <c r="F485" s="540"/>
      <c r="G485" s="540"/>
      <c r="H485" s="540"/>
      <c r="I485" s="540"/>
    </row>
    <row r="486" spans="3:9">
      <c r="C486" s="540"/>
      <c r="D486" s="540"/>
      <c r="E486" s="540"/>
      <c r="F486" s="540"/>
      <c r="G486" s="540"/>
      <c r="H486" s="540"/>
      <c r="I486" s="540"/>
    </row>
    <row r="487" spans="3:9">
      <c r="C487" s="540"/>
      <c r="D487" s="540"/>
      <c r="E487" s="540"/>
      <c r="F487" s="540"/>
      <c r="G487" s="540"/>
      <c r="H487" s="540"/>
      <c r="I487" s="540"/>
    </row>
    <row r="488" spans="3:9">
      <c r="C488" s="540"/>
      <c r="D488" s="540"/>
      <c r="E488" s="540"/>
      <c r="F488" s="540"/>
      <c r="G488" s="540"/>
      <c r="H488" s="540"/>
      <c r="I488" s="540"/>
    </row>
    <row r="489" spans="3:9">
      <c r="C489" s="540"/>
      <c r="D489" s="540"/>
      <c r="E489" s="540"/>
      <c r="F489" s="540"/>
      <c r="G489" s="540"/>
      <c r="H489" s="540"/>
      <c r="I489" s="540"/>
    </row>
    <row r="490" spans="3:9">
      <c r="C490" s="540"/>
      <c r="D490" s="540"/>
      <c r="E490" s="540"/>
      <c r="F490" s="540"/>
      <c r="G490" s="540"/>
      <c r="H490" s="540"/>
      <c r="I490" s="540"/>
    </row>
    <row r="491" spans="3:9">
      <c r="C491" s="540"/>
      <c r="D491" s="540"/>
      <c r="E491" s="540"/>
      <c r="F491" s="540"/>
      <c r="G491" s="540"/>
      <c r="H491" s="540"/>
      <c r="I491" s="540"/>
    </row>
    <row r="492" spans="3:9">
      <c r="C492" s="540"/>
      <c r="D492" s="540"/>
      <c r="E492" s="540"/>
      <c r="F492" s="540"/>
      <c r="G492" s="540"/>
      <c r="H492" s="540"/>
      <c r="I492" s="540"/>
    </row>
    <row r="493" spans="3:9">
      <c r="C493" s="540"/>
      <c r="D493" s="540"/>
      <c r="E493" s="540"/>
      <c r="F493" s="540"/>
      <c r="G493" s="540"/>
      <c r="H493" s="540"/>
      <c r="I493" s="540"/>
    </row>
    <row r="494" spans="3:9">
      <c r="C494" s="540"/>
      <c r="D494" s="540"/>
      <c r="E494" s="540"/>
      <c r="F494" s="540"/>
      <c r="G494" s="540"/>
      <c r="H494" s="540"/>
      <c r="I494" s="540"/>
    </row>
    <row r="495" spans="3:9">
      <c r="C495" s="540"/>
      <c r="D495" s="540"/>
      <c r="E495" s="540"/>
      <c r="F495" s="540"/>
      <c r="G495" s="540"/>
      <c r="H495" s="540"/>
      <c r="I495" s="540"/>
    </row>
    <row r="496" spans="3:9">
      <c r="C496" s="540"/>
      <c r="D496" s="540"/>
      <c r="E496" s="540"/>
      <c r="F496" s="540"/>
      <c r="G496" s="540"/>
      <c r="H496" s="540"/>
      <c r="I496" s="540"/>
    </row>
    <row r="497" spans="3:9">
      <c r="C497" s="540"/>
      <c r="D497" s="540"/>
      <c r="E497" s="540"/>
      <c r="F497" s="540"/>
      <c r="G497" s="540"/>
      <c r="H497" s="540"/>
      <c r="I497" s="540"/>
    </row>
    <row r="498" spans="3:9">
      <c r="C498" s="540"/>
      <c r="D498" s="540"/>
      <c r="E498" s="540"/>
      <c r="F498" s="540"/>
      <c r="G498" s="540"/>
      <c r="H498" s="540"/>
      <c r="I498" s="540"/>
    </row>
    <row r="499" spans="3:9">
      <c r="C499" s="540"/>
      <c r="D499" s="540"/>
      <c r="E499" s="540"/>
      <c r="F499" s="540"/>
      <c r="G499" s="540"/>
      <c r="H499" s="540"/>
      <c r="I499" s="540"/>
    </row>
    <row r="500" spans="3:9">
      <c r="C500" s="540"/>
      <c r="D500" s="540"/>
      <c r="E500" s="540"/>
      <c r="F500" s="540"/>
      <c r="G500" s="540"/>
      <c r="H500" s="540"/>
      <c r="I500" s="540"/>
    </row>
    <row r="501" spans="3:9">
      <c r="C501" s="540"/>
      <c r="D501" s="540"/>
      <c r="E501" s="540"/>
      <c r="F501" s="540"/>
      <c r="G501" s="540"/>
      <c r="H501" s="540"/>
      <c r="I501" s="540"/>
    </row>
    <row r="502" spans="3:9">
      <c r="C502" s="540"/>
      <c r="D502" s="540"/>
      <c r="E502" s="540"/>
      <c r="F502" s="540"/>
      <c r="G502" s="540"/>
      <c r="H502" s="540"/>
      <c r="I502" s="540"/>
    </row>
    <row r="503" spans="3:9">
      <c r="C503" s="540"/>
      <c r="D503" s="540"/>
      <c r="E503" s="540"/>
      <c r="F503" s="540"/>
      <c r="G503" s="540"/>
      <c r="H503" s="540"/>
      <c r="I503" s="540"/>
    </row>
    <row r="504" spans="3:9">
      <c r="C504" s="540"/>
      <c r="D504" s="540"/>
      <c r="E504" s="540"/>
      <c r="F504" s="540"/>
      <c r="G504" s="540"/>
      <c r="H504" s="540"/>
      <c r="I504" s="540"/>
    </row>
    <row r="505" spans="3:9">
      <c r="C505" s="540"/>
      <c r="D505" s="540"/>
      <c r="E505" s="540"/>
      <c r="F505" s="540"/>
      <c r="G505" s="540"/>
      <c r="H505" s="540"/>
      <c r="I505" s="540"/>
    </row>
    <row r="506" spans="3:9">
      <c r="C506" s="540"/>
      <c r="D506" s="540"/>
      <c r="E506" s="540"/>
      <c r="F506" s="540"/>
      <c r="G506" s="540"/>
      <c r="H506" s="540"/>
      <c r="I506" s="540"/>
    </row>
    <row r="507" spans="3:9">
      <c r="C507" s="540"/>
      <c r="D507" s="540"/>
      <c r="E507" s="540"/>
      <c r="F507" s="540"/>
      <c r="G507" s="540"/>
      <c r="H507" s="540"/>
      <c r="I507" s="540"/>
    </row>
    <row r="508" spans="3:9">
      <c r="C508" s="540"/>
      <c r="D508" s="540"/>
      <c r="E508" s="540"/>
      <c r="F508" s="540"/>
      <c r="G508" s="540"/>
      <c r="H508" s="540"/>
      <c r="I508" s="540"/>
    </row>
    <row r="509" spans="3:9">
      <c r="C509" s="540"/>
      <c r="D509" s="540"/>
      <c r="E509" s="540"/>
      <c r="F509" s="540"/>
      <c r="G509" s="540"/>
      <c r="H509" s="540"/>
      <c r="I509" s="540"/>
    </row>
    <row r="510" spans="3:9">
      <c r="C510" s="540"/>
      <c r="D510" s="540"/>
      <c r="E510" s="540"/>
      <c r="F510" s="540"/>
      <c r="G510" s="540"/>
      <c r="H510" s="540"/>
      <c r="I510" s="540"/>
    </row>
    <row r="511" spans="3:9">
      <c r="C511" s="540"/>
      <c r="D511" s="540"/>
      <c r="E511" s="540"/>
      <c r="F511" s="540"/>
      <c r="G511" s="540"/>
      <c r="H511" s="540"/>
      <c r="I511" s="540"/>
    </row>
    <row r="512" spans="3:9">
      <c r="C512" s="540"/>
      <c r="D512" s="540"/>
      <c r="E512" s="540"/>
      <c r="F512" s="540"/>
      <c r="G512" s="540"/>
      <c r="H512" s="540"/>
      <c r="I512" s="540"/>
    </row>
    <row r="513" spans="3:9">
      <c r="C513" s="540"/>
      <c r="D513" s="540"/>
      <c r="E513" s="540"/>
      <c r="F513" s="540"/>
      <c r="G513" s="540"/>
      <c r="H513" s="540"/>
      <c r="I513" s="540"/>
    </row>
    <row r="514" spans="3:9">
      <c r="C514" s="540"/>
      <c r="D514" s="540"/>
      <c r="E514" s="540"/>
      <c r="F514" s="540"/>
      <c r="G514" s="540"/>
      <c r="H514" s="540"/>
      <c r="I514" s="540"/>
    </row>
    <row r="515" spans="3:9">
      <c r="C515" s="540"/>
      <c r="D515" s="540"/>
      <c r="E515" s="540"/>
      <c r="F515" s="540"/>
      <c r="G515" s="540"/>
      <c r="H515" s="540"/>
      <c r="I515" s="540"/>
    </row>
    <row r="516" spans="3:9">
      <c r="C516" s="540"/>
      <c r="D516" s="540"/>
      <c r="E516" s="540"/>
      <c r="F516" s="540"/>
      <c r="G516" s="540"/>
      <c r="H516" s="540"/>
      <c r="I516" s="540"/>
    </row>
    <row r="517" spans="3:9">
      <c r="C517" s="540"/>
      <c r="D517" s="540"/>
      <c r="E517" s="540"/>
      <c r="F517" s="540"/>
      <c r="G517" s="540"/>
      <c r="H517" s="540"/>
      <c r="I517" s="540"/>
    </row>
    <row r="518" spans="3:9">
      <c r="C518" s="540"/>
      <c r="D518" s="540"/>
      <c r="E518" s="540"/>
      <c r="F518" s="540"/>
      <c r="G518" s="540"/>
      <c r="H518" s="540"/>
      <c r="I518" s="540"/>
    </row>
    <row r="519" spans="3:9">
      <c r="C519" s="540"/>
      <c r="D519" s="540"/>
      <c r="E519" s="540"/>
      <c r="F519" s="540"/>
      <c r="G519" s="540"/>
      <c r="H519" s="540"/>
      <c r="I519" s="540"/>
    </row>
    <row r="520" spans="3:9">
      <c r="C520" s="540"/>
      <c r="D520" s="540"/>
      <c r="E520" s="540"/>
      <c r="F520" s="540"/>
      <c r="G520" s="540"/>
      <c r="H520" s="540"/>
      <c r="I520" s="540"/>
    </row>
    <row r="521" spans="3:9">
      <c r="C521" s="540"/>
      <c r="D521" s="540"/>
      <c r="E521" s="540"/>
      <c r="F521" s="540"/>
      <c r="G521" s="540"/>
      <c r="H521" s="540"/>
      <c r="I521" s="540"/>
    </row>
    <row r="522" spans="3:9">
      <c r="C522" s="540"/>
      <c r="D522" s="540"/>
      <c r="E522" s="540"/>
      <c r="F522" s="540"/>
      <c r="G522" s="540"/>
      <c r="H522" s="540"/>
      <c r="I522" s="540"/>
    </row>
    <row r="523" spans="3:9">
      <c r="C523" s="540"/>
      <c r="D523" s="540"/>
      <c r="E523" s="540"/>
      <c r="F523" s="540"/>
      <c r="G523" s="540"/>
      <c r="H523" s="540"/>
      <c r="I523" s="540"/>
    </row>
    <row r="524" spans="3:9">
      <c r="C524" s="540"/>
      <c r="D524" s="540"/>
      <c r="E524" s="540"/>
      <c r="F524" s="540"/>
      <c r="G524" s="540"/>
      <c r="H524" s="540"/>
      <c r="I524" s="540"/>
    </row>
    <row r="525" spans="3:9">
      <c r="C525" s="540"/>
      <c r="D525" s="540"/>
      <c r="E525" s="540"/>
      <c r="F525" s="540"/>
      <c r="G525" s="540"/>
      <c r="H525" s="540"/>
      <c r="I525" s="540"/>
    </row>
    <row r="526" spans="3:9">
      <c r="C526" s="540"/>
      <c r="D526" s="540"/>
      <c r="E526" s="540"/>
      <c r="F526" s="540"/>
      <c r="G526" s="540"/>
      <c r="H526" s="540"/>
      <c r="I526" s="540"/>
    </row>
    <row r="527" spans="3:9">
      <c r="C527" s="540"/>
      <c r="D527" s="540"/>
      <c r="E527" s="540"/>
      <c r="F527" s="540"/>
      <c r="G527" s="540"/>
      <c r="H527" s="540"/>
      <c r="I527" s="540"/>
    </row>
  </sheetData>
  <mergeCells count="54">
    <mergeCell ref="C8:G10"/>
    <mergeCell ref="C2:G2"/>
    <mergeCell ref="D4:G4"/>
    <mergeCell ref="D5:G5"/>
    <mergeCell ref="D6:G6"/>
    <mergeCell ref="C7:G7"/>
    <mergeCell ref="C37:C38"/>
    <mergeCell ref="D11:G11"/>
    <mergeCell ref="C12:C13"/>
    <mergeCell ref="D19:G19"/>
    <mergeCell ref="C20:G20"/>
    <mergeCell ref="C23:G23"/>
    <mergeCell ref="C24:G24"/>
    <mergeCell ref="D25:G25"/>
    <mergeCell ref="D26:G26"/>
    <mergeCell ref="D27:G27"/>
    <mergeCell ref="C28:C29"/>
    <mergeCell ref="C36:G36"/>
    <mergeCell ref="C111:C112"/>
    <mergeCell ref="D62:G62"/>
    <mergeCell ref="D63:G63"/>
    <mergeCell ref="D64:G64"/>
    <mergeCell ref="C65:C66"/>
    <mergeCell ref="C73:G73"/>
    <mergeCell ref="C74:C75"/>
    <mergeCell ref="D99:G99"/>
    <mergeCell ref="D100:G100"/>
    <mergeCell ref="D101:G101"/>
    <mergeCell ref="C102:C103"/>
    <mergeCell ref="C110:G110"/>
    <mergeCell ref="D297:G297"/>
    <mergeCell ref="C136:G136"/>
    <mergeCell ref="C137:G137"/>
    <mergeCell ref="D138:G138"/>
    <mergeCell ref="F139:G139"/>
    <mergeCell ref="D142:G142"/>
    <mergeCell ref="C143:C144"/>
    <mergeCell ref="C151:G151"/>
    <mergeCell ref="C152:C153"/>
    <mergeCell ref="D296:G296"/>
    <mergeCell ref="D140:G140"/>
    <mergeCell ref="D141:G141"/>
    <mergeCell ref="C387:G387"/>
    <mergeCell ref="C298:C299"/>
    <mergeCell ref="C306:G306"/>
    <mergeCell ref="C307:C308"/>
    <mergeCell ref="D320:G320"/>
    <mergeCell ref="D322:G322"/>
    <mergeCell ref="D323:G323"/>
    <mergeCell ref="C324:C325"/>
    <mergeCell ref="C332:G332"/>
    <mergeCell ref="C333:C334"/>
    <mergeCell ref="C383:C385"/>
    <mergeCell ref="G383:G385"/>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846F4-C0FA-401C-AE78-F8FA24BCBD2B}">
  <dimension ref="A2:F573"/>
  <sheetViews>
    <sheetView workbookViewId="0"/>
  </sheetViews>
  <sheetFormatPr defaultRowHeight="15"/>
  <cols>
    <col min="2" max="2" width="34" customWidth="1"/>
    <col min="3" max="3" width="22.140625" customWidth="1"/>
    <col min="4" max="4" width="23.28515625" customWidth="1"/>
    <col min="5" max="5" width="25.5703125" customWidth="1"/>
    <col min="6" max="6" width="31.5703125" customWidth="1"/>
  </cols>
  <sheetData>
    <row r="2" spans="1:6" ht="15.75">
      <c r="A2" s="2511" t="s">
        <v>0</v>
      </c>
      <c r="B2" s="2511"/>
      <c r="C2" s="2511"/>
      <c r="D2" s="2511"/>
      <c r="E2" s="2511"/>
      <c r="F2" s="2511"/>
    </row>
    <row r="3" spans="1:6" ht="15.75">
      <c r="A3" s="63"/>
      <c r="B3" s="1928" t="s">
        <v>457</v>
      </c>
      <c r="C3" s="1928"/>
      <c r="D3" s="1928"/>
      <c r="E3" s="1928"/>
      <c r="F3" s="1928"/>
    </row>
    <row r="4" spans="1:6" ht="16.5" thickBot="1">
      <c r="A4" s="65"/>
      <c r="B4" s="127"/>
      <c r="C4" s="65"/>
      <c r="D4" s="620"/>
      <c r="E4" s="65"/>
      <c r="F4" s="65"/>
    </row>
    <row r="5" spans="1:6" ht="16.5" thickBot="1">
      <c r="A5" s="659"/>
      <c r="B5" s="66" t="s">
        <v>2</v>
      </c>
      <c r="C5" s="2512" t="s">
        <v>436</v>
      </c>
      <c r="D5" s="2512"/>
      <c r="E5" s="2512"/>
      <c r="F5" s="2512"/>
    </row>
    <row r="6" spans="1:6" ht="16.5" thickBot="1">
      <c r="A6" s="659"/>
      <c r="B6" s="66" t="s">
        <v>4</v>
      </c>
      <c r="C6" s="2513" t="s">
        <v>259</v>
      </c>
      <c r="D6" s="2514"/>
      <c r="E6" s="2514"/>
      <c r="F6" s="2515"/>
    </row>
    <row r="7" spans="1:6" ht="16.5" thickBot="1">
      <c r="A7" s="659"/>
      <c r="B7" s="66" t="s">
        <v>6</v>
      </c>
      <c r="C7" s="1933" t="s">
        <v>7</v>
      </c>
      <c r="D7" s="1934"/>
      <c r="E7" s="1934"/>
      <c r="F7" s="1935"/>
    </row>
    <row r="8" spans="1:6" ht="16.5" thickBot="1">
      <c r="A8" s="659"/>
      <c r="B8" s="2516" t="s">
        <v>458</v>
      </c>
      <c r="C8" s="2517"/>
      <c r="D8" s="2517"/>
      <c r="E8" s="2517"/>
      <c r="F8" s="2518"/>
    </row>
    <row r="9" spans="1:6" ht="15.75">
      <c r="A9" s="659"/>
      <c r="B9" s="2496" t="s">
        <v>459</v>
      </c>
      <c r="C9" s="2497"/>
      <c r="D9" s="2497"/>
      <c r="E9" s="2497"/>
      <c r="F9" s="2498"/>
    </row>
    <row r="10" spans="1:6" ht="15.75">
      <c r="A10" s="659"/>
      <c r="B10" s="2499"/>
      <c r="C10" s="2500"/>
      <c r="D10" s="2500"/>
      <c r="E10" s="2500"/>
      <c r="F10" s="2501"/>
    </row>
    <row r="11" spans="1:6" ht="16.5" thickBot="1">
      <c r="A11" s="659"/>
      <c r="B11" s="2502"/>
      <c r="C11" s="2503"/>
      <c r="D11" s="2503"/>
      <c r="E11" s="2503"/>
      <c r="F11" s="2504"/>
    </row>
    <row r="12" spans="1:6" ht="16.5" thickBot="1">
      <c r="A12" s="659"/>
      <c r="B12" s="68" t="s">
        <v>10</v>
      </c>
      <c r="C12" s="2505" t="s">
        <v>460</v>
      </c>
      <c r="D12" s="2506"/>
      <c r="E12" s="2506"/>
      <c r="F12" s="2507"/>
    </row>
    <row r="13" spans="1:6" ht="15.75">
      <c r="A13" s="659"/>
      <c r="B13" s="1945" t="s">
        <v>94</v>
      </c>
      <c r="C13" s="69">
        <v>2025</v>
      </c>
      <c r="D13" s="69">
        <v>2026</v>
      </c>
      <c r="E13" s="69">
        <v>2027</v>
      </c>
      <c r="F13" s="69">
        <v>2028</v>
      </c>
    </row>
    <row r="14" spans="1:6" ht="16.5" thickBot="1">
      <c r="A14" s="659"/>
      <c r="B14" s="1946"/>
      <c r="C14" s="69" t="s">
        <v>13</v>
      </c>
      <c r="D14" s="71" t="s">
        <v>14</v>
      </c>
      <c r="E14" s="71" t="s">
        <v>14</v>
      </c>
      <c r="F14" s="71" t="s">
        <v>14</v>
      </c>
    </row>
    <row r="15" spans="1:6" ht="26.25" thickBot="1">
      <c r="A15" s="659"/>
      <c r="B15" s="621" t="s">
        <v>461</v>
      </c>
      <c r="C15" s="661">
        <v>4</v>
      </c>
      <c r="D15" s="661">
        <v>5</v>
      </c>
      <c r="E15" s="661">
        <v>6</v>
      </c>
      <c r="F15" s="661">
        <v>6</v>
      </c>
    </row>
    <row r="16" spans="1:6" ht="39" thickBot="1">
      <c r="A16" s="660"/>
      <c r="B16" s="622" t="s">
        <v>462</v>
      </c>
      <c r="C16" s="662">
        <v>10</v>
      </c>
      <c r="D16" s="662">
        <v>9</v>
      </c>
      <c r="E16" s="662">
        <v>9</v>
      </c>
      <c r="F16" s="662">
        <v>9</v>
      </c>
    </row>
    <row r="17" spans="1:6" ht="32.25" thickBot="1">
      <c r="A17" s="659"/>
      <c r="B17" s="77" t="s">
        <v>24</v>
      </c>
      <c r="C17" s="1936" t="s">
        <v>463</v>
      </c>
      <c r="D17" s="1937"/>
      <c r="E17" s="1937"/>
      <c r="F17" s="1938"/>
    </row>
    <row r="18" spans="1:6" ht="16.5" thickBot="1">
      <c r="A18" s="659"/>
      <c r="B18" s="1949" t="s">
        <v>100</v>
      </c>
      <c r="C18" s="1934"/>
      <c r="D18" s="1934"/>
      <c r="E18" s="1934"/>
      <c r="F18" s="1935"/>
    </row>
    <row r="19" spans="1:6" ht="39" thickBot="1">
      <c r="A19" s="659"/>
      <c r="B19" s="623" t="s">
        <v>464</v>
      </c>
      <c r="C19" s="663">
        <v>10</v>
      </c>
      <c r="D19" s="662">
        <v>9</v>
      </c>
      <c r="E19" s="662">
        <v>9</v>
      </c>
      <c r="F19" s="662">
        <v>9</v>
      </c>
    </row>
    <row r="20" spans="1:6" ht="26.25" thickBot="1">
      <c r="A20" s="659"/>
      <c r="B20" s="624" t="s">
        <v>465</v>
      </c>
      <c r="C20" s="661">
        <v>2</v>
      </c>
      <c r="D20" s="661">
        <v>5</v>
      </c>
      <c r="E20" s="661">
        <v>6</v>
      </c>
      <c r="F20" s="661">
        <v>6</v>
      </c>
    </row>
    <row r="21" spans="1:6" ht="16.5" thickBot="1">
      <c r="A21" s="659"/>
      <c r="B21" s="2508" t="s">
        <v>106</v>
      </c>
      <c r="C21" s="2509"/>
      <c r="D21" s="2509"/>
      <c r="E21" s="2509"/>
      <c r="F21" s="2510"/>
    </row>
    <row r="22" spans="1:6" ht="16.5" thickBot="1">
      <c r="A22" s="659"/>
      <c r="B22" s="1968" t="s">
        <v>26</v>
      </c>
      <c r="C22" s="1969"/>
      <c r="D22" s="1969"/>
      <c r="E22" s="1969"/>
      <c r="F22" s="1970"/>
    </row>
    <row r="23" spans="1:6" ht="16.5" thickBot="1">
      <c r="A23" s="659"/>
      <c r="B23" s="87" t="s">
        <v>27</v>
      </c>
      <c r="C23" s="2490" t="s">
        <v>466</v>
      </c>
      <c r="D23" s="2490"/>
      <c r="E23" s="2490"/>
      <c r="F23" s="2490"/>
    </row>
    <row r="24" spans="1:6" ht="16.5" thickBot="1">
      <c r="A24" s="659"/>
      <c r="B24" s="625" t="s">
        <v>467</v>
      </c>
      <c r="C24" s="2491" t="s">
        <v>468</v>
      </c>
      <c r="D24" s="2491"/>
      <c r="E24" s="2491"/>
      <c r="F24" s="2491"/>
    </row>
    <row r="25" spans="1:6" ht="16.5" thickBot="1">
      <c r="A25" s="659"/>
      <c r="B25" s="88" t="s">
        <v>29</v>
      </c>
      <c r="C25" s="2492" t="s">
        <v>469</v>
      </c>
      <c r="D25" s="2492"/>
      <c r="E25" s="2492"/>
      <c r="F25" s="2492"/>
    </row>
    <row r="26" spans="1:6" ht="16.5" thickBot="1">
      <c r="A26" s="659"/>
      <c r="B26" s="78" t="s">
        <v>31</v>
      </c>
      <c r="C26" s="2493" t="s">
        <v>470</v>
      </c>
      <c r="D26" s="2494"/>
      <c r="E26" s="2494"/>
      <c r="F26" s="2495"/>
    </row>
    <row r="27" spans="1:6" ht="15.75">
      <c r="A27" s="659"/>
      <c r="B27" s="1945"/>
      <c r="C27" s="69">
        <v>2025</v>
      </c>
      <c r="D27" s="69">
        <v>2026</v>
      </c>
      <c r="E27" s="69">
        <v>2027</v>
      </c>
      <c r="F27" s="69">
        <v>2028</v>
      </c>
    </row>
    <row r="28" spans="1:6" ht="16.5" thickBot="1">
      <c r="A28" s="659"/>
      <c r="B28" s="1946"/>
      <c r="C28" s="626" t="s">
        <v>13</v>
      </c>
      <c r="D28" s="71" t="s">
        <v>14</v>
      </c>
      <c r="E28" s="71" t="s">
        <v>14</v>
      </c>
      <c r="F28" s="71" t="s">
        <v>14</v>
      </c>
    </row>
    <row r="29" spans="1:6" ht="16.5" thickBot="1">
      <c r="A29" s="659"/>
      <c r="B29" s="78" t="s">
        <v>33</v>
      </c>
      <c r="C29" s="439">
        <v>4</v>
      </c>
      <c r="D29" s="439">
        <v>5</v>
      </c>
      <c r="E29" s="439">
        <v>6</v>
      </c>
      <c r="F29" s="439">
        <v>6</v>
      </c>
    </row>
    <row r="30" spans="1:6" ht="16.5" thickBot="1">
      <c r="A30" s="659"/>
      <c r="B30" s="78" t="s">
        <v>289</v>
      </c>
      <c r="C30" s="91">
        <f>C59</f>
        <v>170379000</v>
      </c>
      <c r="D30" s="91">
        <v>176479</v>
      </c>
      <c r="E30" s="91">
        <v>176847</v>
      </c>
      <c r="F30" s="91">
        <v>177702</v>
      </c>
    </row>
    <row r="31" spans="1:6" ht="16.5" thickBot="1">
      <c r="A31" s="659"/>
      <c r="B31" s="78" t="s">
        <v>215</v>
      </c>
      <c r="C31" s="91">
        <f>C30/C29</f>
        <v>42594750</v>
      </c>
      <c r="D31" s="91">
        <f t="shared" ref="D31:F31" si="0">D30/D29</f>
        <v>35295.800000000003</v>
      </c>
      <c r="E31" s="91">
        <f t="shared" si="0"/>
        <v>29474.5</v>
      </c>
      <c r="F31" s="91">
        <f t="shared" si="0"/>
        <v>29617</v>
      </c>
    </row>
    <row r="32" spans="1:6" ht="16.5" thickBot="1">
      <c r="A32" s="659"/>
      <c r="B32" s="78" t="s">
        <v>37</v>
      </c>
      <c r="C32" s="70" t="s">
        <v>110</v>
      </c>
      <c r="D32" s="664">
        <v>0.25</v>
      </c>
      <c r="E32" s="664">
        <v>0.19999999999999996</v>
      </c>
      <c r="F32" s="664">
        <v>0</v>
      </c>
    </row>
    <row r="33" spans="1:6" ht="16.5" thickBot="1">
      <c r="A33" s="659"/>
      <c r="B33" s="78" t="s">
        <v>38</v>
      </c>
      <c r="C33" s="70" t="s">
        <v>110</v>
      </c>
      <c r="D33" s="664">
        <v>3.5802534349890447E-2</v>
      </c>
      <c r="E33" s="664">
        <v>2.0852339371824069E-3</v>
      </c>
      <c r="F33" s="664">
        <v>4.8346876113249948E-3</v>
      </c>
    </row>
    <row r="34" spans="1:6" ht="16.5" thickBot="1">
      <c r="A34" s="659"/>
      <c r="B34" s="78" t="s">
        <v>39</v>
      </c>
      <c r="C34" s="70" t="s">
        <v>110</v>
      </c>
      <c r="D34" s="664">
        <v>-0.17135797252008755</v>
      </c>
      <c r="E34" s="664">
        <v>-0.16492897171901477</v>
      </c>
      <c r="F34" s="664">
        <v>4.8346876113249948E-3</v>
      </c>
    </row>
    <row r="35" spans="1:6" ht="16.5" thickBot="1">
      <c r="A35" s="659"/>
      <c r="B35" s="1968" t="s">
        <v>351</v>
      </c>
      <c r="C35" s="1969"/>
      <c r="D35" s="1969"/>
      <c r="E35" s="1969"/>
      <c r="F35" s="1970"/>
    </row>
    <row r="36" spans="1:6" ht="15.75">
      <c r="A36" s="659"/>
      <c r="B36" s="1945"/>
      <c r="C36" s="69">
        <v>2025</v>
      </c>
      <c r="D36" s="69">
        <v>2026</v>
      </c>
      <c r="E36" s="69">
        <v>2027</v>
      </c>
      <c r="F36" s="69">
        <v>2028</v>
      </c>
    </row>
    <row r="37" spans="1:6" ht="16.5" thickBot="1">
      <c r="A37" s="659"/>
      <c r="B37" s="1946"/>
      <c r="C37" s="71" t="s">
        <v>13</v>
      </c>
      <c r="D37" s="71" t="s">
        <v>14</v>
      </c>
      <c r="E37" s="71" t="s">
        <v>14</v>
      </c>
      <c r="F37" s="71" t="s">
        <v>14</v>
      </c>
    </row>
    <row r="38" spans="1:6" ht="16.5" thickBot="1">
      <c r="A38" s="659"/>
      <c r="B38" s="665" t="s">
        <v>41</v>
      </c>
      <c r="C38" s="666">
        <f>C39</f>
        <v>113393000</v>
      </c>
      <c r="D38" s="666">
        <f t="shared" ref="D38:F38" si="1">D39</f>
        <v>134143000</v>
      </c>
      <c r="E38" s="666">
        <f t="shared" si="1"/>
        <v>134511000</v>
      </c>
      <c r="F38" s="666">
        <f t="shared" si="1"/>
        <v>135366000</v>
      </c>
    </row>
    <row r="39" spans="1:6" ht="16.5" thickBot="1">
      <c r="A39" s="659"/>
      <c r="B39" s="667" t="s">
        <v>42</v>
      </c>
      <c r="C39" s="668">
        <v>113393000</v>
      </c>
      <c r="D39" s="668">
        <v>134143000</v>
      </c>
      <c r="E39" s="668">
        <v>134511000</v>
      </c>
      <c r="F39" s="668">
        <v>135366000</v>
      </c>
    </row>
    <row r="40" spans="1:6" ht="16.5" thickBot="1">
      <c r="A40" s="659"/>
      <c r="B40" s="667" t="s">
        <v>43</v>
      </c>
      <c r="C40" s="669"/>
      <c r="D40" s="670"/>
      <c r="E40" s="670"/>
      <c r="F40" s="670"/>
    </row>
    <row r="41" spans="1:6" ht="32.25" thickBot="1">
      <c r="A41" s="659"/>
      <c r="B41" s="665" t="s">
        <v>79</v>
      </c>
      <c r="C41" s="666">
        <f>C42</f>
        <v>20342000</v>
      </c>
      <c r="D41" s="666">
        <f t="shared" ref="D41:F41" si="2">D42</f>
        <v>21042000</v>
      </c>
      <c r="E41" s="666">
        <f t="shared" si="2"/>
        <v>21042000</v>
      </c>
      <c r="F41" s="666">
        <f t="shared" si="2"/>
        <v>21042000</v>
      </c>
    </row>
    <row r="42" spans="1:6" ht="16.5" thickBot="1">
      <c r="A42" s="659"/>
      <c r="B42" s="667" t="s">
        <v>42</v>
      </c>
      <c r="C42" s="668">
        <v>20342000</v>
      </c>
      <c r="D42" s="668">
        <v>21042000</v>
      </c>
      <c r="E42" s="668">
        <v>21042000</v>
      </c>
      <c r="F42" s="668">
        <v>21042000</v>
      </c>
    </row>
    <row r="43" spans="1:6" ht="16.5" thickBot="1">
      <c r="A43" s="659"/>
      <c r="B43" s="667" t="s">
        <v>43</v>
      </c>
      <c r="C43" s="669"/>
      <c r="D43" s="668"/>
      <c r="E43" s="668"/>
      <c r="F43" s="668"/>
    </row>
    <row r="44" spans="1:6" ht="16.5" thickBot="1">
      <c r="A44" s="659"/>
      <c r="B44" s="665" t="s">
        <v>45</v>
      </c>
      <c r="C44" s="666">
        <f>C45</f>
        <v>27624000</v>
      </c>
      <c r="D44" s="666">
        <f t="shared" ref="D44:F44" si="3">D45</f>
        <v>21124000</v>
      </c>
      <c r="E44" s="666">
        <f t="shared" si="3"/>
        <v>21124000</v>
      </c>
      <c r="F44" s="666">
        <f t="shared" si="3"/>
        <v>21124000</v>
      </c>
    </row>
    <row r="45" spans="1:6" ht="16.5" thickBot="1">
      <c r="A45" s="659"/>
      <c r="B45" s="667" t="s">
        <v>42</v>
      </c>
      <c r="C45" s="669">
        <v>27624000</v>
      </c>
      <c r="D45" s="668">
        <v>21124000</v>
      </c>
      <c r="E45" s="668">
        <v>21124000</v>
      </c>
      <c r="F45" s="668">
        <v>21124000</v>
      </c>
    </row>
    <row r="46" spans="1:6" ht="16.5" thickBot="1">
      <c r="A46" s="659"/>
      <c r="B46" s="667" t="s">
        <v>43</v>
      </c>
      <c r="C46" s="669"/>
      <c r="D46" s="668"/>
      <c r="E46" s="668"/>
      <c r="F46" s="668"/>
    </row>
    <row r="47" spans="1:6" ht="16.5" thickBot="1">
      <c r="A47" s="659"/>
      <c r="B47" s="665" t="s">
        <v>46</v>
      </c>
      <c r="C47" s="669"/>
      <c r="D47" s="668">
        <v>0</v>
      </c>
      <c r="E47" s="668">
        <v>0</v>
      </c>
      <c r="F47" s="668">
        <v>0</v>
      </c>
    </row>
    <row r="48" spans="1:6" ht="16.5" thickBot="1">
      <c r="A48" s="659"/>
      <c r="B48" s="667" t="s">
        <v>42</v>
      </c>
      <c r="C48" s="669"/>
      <c r="D48" s="668"/>
      <c r="E48" s="668"/>
      <c r="F48" s="668"/>
    </row>
    <row r="49" spans="1:6" ht="16.5" thickBot="1">
      <c r="A49" s="659"/>
      <c r="B49" s="667" t="s">
        <v>43</v>
      </c>
      <c r="C49" s="669"/>
      <c r="D49" s="668"/>
      <c r="E49" s="668"/>
      <c r="F49" s="668"/>
    </row>
    <row r="50" spans="1:6" ht="16.5" thickBot="1">
      <c r="A50" s="659"/>
      <c r="B50" s="665" t="s">
        <v>47</v>
      </c>
      <c r="C50" s="669"/>
      <c r="D50" s="668">
        <v>0</v>
      </c>
      <c r="E50" s="668">
        <v>0</v>
      </c>
      <c r="F50" s="668">
        <v>0</v>
      </c>
    </row>
    <row r="51" spans="1:6" ht="16.5" thickBot="1">
      <c r="A51" s="659"/>
      <c r="B51" s="667" t="s">
        <v>42</v>
      </c>
      <c r="C51" s="669"/>
      <c r="D51" s="668"/>
      <c r="E51" s="668"/>
      <c r="F51" s="668"/>
    </row>
    <row r="52" spans="1:6" ht="16.5" thickBot="1">
      <c r="A52" s="659"/>
      <c r="B52" s="667" t="s">
        <v>43</v>
      </c>
      <c r="C52" s="669"/>
      <c r="D52" s="668"/>
      <c r="E52" s="668"/>
      <c r="F52" s="668"/>
    </row>
    <row r="53" spans="1:6" ht="16.5" thickBot="1">
      <c r="A53" s="659"/>
      <c r="B53" s="665" t="s">
        <v>48</v>
      </c>
      <c r="C53" s="669">
        <f>C54</f>
        <v>8750000</v>
      </c>
      <c r="D53" s="668">
        <v>0</v>
      </c>
      <c r="E53" s="668">
        <v>0</v>
      </c>
      <c r="F53" s="668">
        <v>0</v>
      </c>
    </row>
    <row r="54" spans="1:6" ht="16.5" thickBot="1">
      <c r="A54" s="659"/>
      <c r="B54" s="667" t="s">
        <v>42</v>
      </c>
      <c r="C54" s="669">
        <v>8750000</v>
      </c>
      <c r="D54" s="668">
        <v>0</v>
      </c>
      <c r="E54" s="668">
        <v>0</v>
      </c>
      <c r="F54" s="668">
        <v>0</v>
      </c>
    </row>
    <row r="55" spans="1:6" ht="16.5" thickBot="1">
      <c r="A55" s="659"/>
      <c r="B55" s="667" t="s">
        <v>43</v>
      </c>
      <c r="C55" s="669"/>
      <c r="D55" s="668"/>
      <c r="E55" s="668"/>
      <c r="F55" s="668"/>
    </row>
    <row r="56" spans="1:6" ht="32.25" thickBot="1">
      <c r="A56" s="659"/>
      <c r="B56" s="665" t="s">
        <v>49</v>
      </c>
      <c r="C56" s="666">
        <f>C57</f>
        <v>270000</v>
      </c>
      <c r="D56" s="693" t="str">
        <f t="shared" ref="D56:F56" si="4">D57</f>
        <v>170000</v>
      </c>
      <c r="E56" s="693" t="str">
        <f t="shared" si="4"/>
        <v>170000</v>
      </c>
      <c r="F56" s="693" t="str">
        <f t="shared" si="4"/>
        <v>170000</v>
      </c>
    </row>
    <row r="57" spans="1:6" ht="16.5" thickBot="1">
      <c r="A57" s="659"/>
      <c r="B57" s="667" t="s">
        <v>42</v>
      </c>
      <c r="C57" s="669">
        <v>270000</v>
      </c>
      <c r="D57" s="694" t="s">
        <v>565</v>
      </c>
      <c r="E57" s="694" t="s">
        <v>565</v>
      </c>
      <c r="F57" s="694" t="s">
        <v>565</v>
      </c>
    </row>
    <row r="58" spans="1:6" ht="16.5" thickBot="1">
      <c r="A58" s="659"/>
      <c r="B58" s="667" t="s">
        <v>43</v>
      </c>
      <c r="C58" s="669"/>
      <c r="D58" s="671"/>
      <c r="E58" s="672"/>
      <c r="F58" s="672"/>
    </row>
    <row r="59" spans="1:6" ht="16.5" thickBot="1">
      <c r="A59" s="659"/>
      <c r="B59" s="673" t="s">
        <v>64</v>
      </c>
      <c r="C59" s="669">
        <f>C56+C53+C44+C41+C38+C47+C50</f>
        <v>170379000</v>
      </c>
      <c r="D59" s="669">
        <f t="shared" ref="D59:F59" si="5">D56+D53+D44+D41+D38+D47+D50</f>
        <v>176479000</v>
      </c>
      <c r="E59" s="669">
        <f t="shared" si="5"/>
        <v>176847000</v>
      </c>
      <c r="F59" s="669">
        <f t="shared" si="5"/>
        <v>177702000</v>
      </c>
    </row>
    <row r="60" spans="1:6" ht="16.5" thickBot="1">
      <c r="A60" s="659"/>
      <c r="B60" s="627" t="s">
        <v>83</v>
      </c>
      <c r="C60" s="674">
        <v>0</v>
      </c>
      <c r="D60" s="674">
        <v>0</v>
      </c>
      <c r="E60" s="674">
        <v>0</v>
      </c>
      <c r="F60" s="674">
        <v>0</v>
      </c>
    </row>
    <row r="61" spans="1:6" ht="16.5" thickBot="1">
      <c r="A61" s="659"/>
      <c r="B61" s="87" t="s">
        <v>176</v>
      </c>
      <c r="C61" s="2478" t="s">
        <v>471</v>
      </c>
      <c r="D61" s="2479"/>
      <c r="E61" s="2479"/>
      <c r="F61" s="2480"/>
    </row>
    <row r="62" spans="1:6" ht="16.5" thickBot="1">
      <c r="A62" s="659"/>
      <c r="B62" s="625" t="s">
        <v>467</v>
      </c>
      <c r="C62" s="2481" t="s">
        <v>472</v>
      </c>
      <c r="D62" s="2482"/>
      <c r="E62" s="2482"/>
      <c r="F62" s="2483"/>
    </row>
    <row r="63" spans="1:6" ht="16.5" thickBot="1">
      <c r="A63" s="659"/>
      <c r="B63" s="88" t="s">
        <v>29</v>
      </c>
      <c r="C63" s="2487" t="s">
        <v>473</v>
      </c>
      <c r="D63" s="2488"/>
      <c r="E63" s="2488"/>
      <c r="F63" s="2489"/>
    </row>
    <row r="64" spans="1:6" ht="16.5" thickBot="1">
      <c r="A64" s="659"/>
      <c r="B64" s="78" t="s">
        <v>31</v>
      </c>
      <c r="C64" s="2471" t="s">
        <v>474</v>
      </c>
      <c r="D64" s="2472"/>
      <c r="E64" s="2472"/>
      <c r="F64" s="2473"/>
    </row>
    <row r="65" spans="1:6" ht="15.75">
      <c r="A65" s="659"/>
      <c r="B65" s="1945"/>
      <c r="C65" s="93">
        <v>2025</v>
      </c>
      <c r="D65" s="93">
        <v>2026</v>
      </c>
      <c r="E65" s="93">
        <v>2027</v>
      </c>
      <c r="F65" s="93">
        <v>2028</v>
      </c>
    </row>
    <row r="66" spans="1:6" ht="16.5" thickBot="1">
      <c r="A66" s="659"/>
      <c r="B66" s="1946"/>
      <c r="C66" s="89" t="s">
        <v>13</v>
      </c>
      <c r="D66" s="89" t="s">
        <v>14</v>
      </c>
      <c r="E66" s="89" t="s">
        <v>14</v>
      </c>
      <c r="F66" s="89" t="s">
        <v>14</v>
      </c>
    </row>
    <row r="67" spans="1:6" ht="16.5" thickBot="1">
      <c r="A67" s="659"/>
      <c r="B67" s="78" t="s">
        <v>33</v>
      </c>
      <c r="C67" s="439">
        <v>7</v>
      </c>
      <c r="D67" s="439">
        <v>9</v>
      </c>
      <c r="E67" s="439">
        <v>9</v>
      </c>
      <c r="F67" s="439">
        <v>9</v>
      </c>
    </row>
    <row r="68" spans="1:6" ht="16.5" thickBot="1">
      <c r="A68" s="659"/>
      <c r="B68" s="78" t="s">
        <v>214</v>
      </c>
      <c r="C68" s="91">
        <f>C97</f>
        <v>21860000</v>
      </c>
      <c r="D68" s="91">
        <f t="shared" ref="D68:F68" si="6">D97</f>
        <v>21860000</v>
      </c>
      <c r="E68" s="91">
        <f t="shared" si="6"/>
        <v>21860000</v>
      </c>
      <c r="F68" s="91">
        <f t="shared" si="6"/>
        <v>21860000</v>
      </c>
    </row>
    <row r="69" spans="1:6" ht="16.5" thickBot="1">
      <c r="A69" s="659"/>
      <c r="B69" s="78" t="s">
        <v>215</v>
      </c>
      <c r="C69" s="91">
        <f>C68/C67</f>
        <v>3122857.1428571427</v>
      </c>
      <c r="D69" s="91">
        <f t="shared" ref="D69:F69" si="7">D68/D67</f>
        <v>2428888.888888889</v>
      </c>
      <c r="E69" s="91">
        <f t="shared" si="7"/>
        <v>2428888.888888889</v>
      </c>
      <c r="F69" s="91">
        <f t="shared" si="7"/>
        <v>2428888.888888889</v>
      </c>
    </row>
    <row r="70" spans="1:6" ht="16.5" thickBot="1">
      <c r="A70" s="659"/>
      <c r="B70" s="78" t="s">
        <v>37</v>
      </c>
      <c r="C70" s="70" t="s">
        <v>110</v>
      </c>
      <c r="D70" s="664">
        <v>0.28571428571428581</v>
      </c>
      <c r="E70" s="664">
        <v>0</v>
      </c>
      <c r="F70" s="664">
        <v>0</v>
      </c>
    </row>
    <row r="71" spans="1:6" ht="16.5" thickBot="1">
      <c r="A71" s="659"/>
      <c r="B71" s="78" t="s">
        <v>38</v>
      </c>
      <c r="C71" s="70" t="s">
        <v>110</v>
      </c>
      <c r="D71" s="664">
        <v>0</v>
      </c>
      <c r="E71" s="664">
        <v>0</v>
      </c>
      <c r="F71" s="664">
        <v>0</v>
      </c>
    </row>
    <row r="72" spans="1:6" ht="16.5" thickBot="1">
      <c r="A72" s="659"/>
      <c r="B72" s="78" t="s">
        <v>39</v>
      </c>
      <c r="C72" s="70" t="s">
        <v>110</v>
      </c>
      <c r="D72" s="664">
        <v>-0.22222222222222221</v>
      </c>
      <c r="E72" s="664">
        <v>0</v>
      </c>
      <c r="F72" s="664">
        <v>0</v>
      </c>
    </row>
    <row r="73" spans="1:6" ht="16.5" thickBot="1">
      <c r="A73" s="659"/>
      <c r="B73" s="1968" t="s">
        <v>475</v>
      </c>
      <c r="C73" s="1969"/>
      <c r="D73" s="1969"/>
      <c r="E73" s="1969"/>
      <c r="F73" s="1970"/>
    </row>
    <row r="74" spans="1:6" ht="15.75">
      <c r="A74" s="659"/>
      <c r="B74" s="1945"/>
      <c r="C74" s="93">
        <v>2025</v>
      </c>
      <c r="D74" s="93">
        <v>2026</v>
      </c>
      <c r="E74" s="93">
        <v>2027</v>
      </c>
      <c r="F74" s="93">
        <v>2028</v>
      </c>
    </row>
    <row r="75" spans="1:6" ht="16.5" thickBot="1">
      <c r="A75" s="659"/>
      <c r="B75" s="1946"/>
      <c r="C75" s="89" t="s">
        <v>13</v>
      </c>
      <c r="D75" s="89" t="s">
        <v>14</v>
      </c>
      <c r="E75" s="89" t="s">
        <v>14</v>
      </c>
      <c r="F75" s="89" t="s">
        <v>14</v>
      </c>
    </row>
    <row r="76" spans="1:6" ht="16.5" thickBot="1">
      <c r="A76" s="659"/>
      <c r="B76" s="665" t="s">
        <v>41</v>
      </c>
      <c r="C76" s="668"/>
      <c r="D76" s="668">
        <v>0</v>
      </c>
      <c r="E76" s="668">
        <v>0</v>
      </c>
      <c r="F76" s="668">
        <v>0</v>
      </c>
    </row>
    <row r="77" spans="1:6" ht="16.5" thickBot="1">
      <c r="A77" s="659"/>
      <c r="B77" s="667" t="s">
        <v>42</v>
      </c>
      <c r="C77" s="668"/>
      <c r="D77" s="668"/>
      <c r="E77" s="668"/>
      <c r="F77" s="668"/>
    </row>
    <row r="78" spans="1:6" ht="16.5" thickBot="1">
      <c r="A78" s="659"/>
      <c r="B78" s="667" t="s">
        <v>43</v>
      </c>
      <c r="C78" s="669"/>
      <c r="D78" s="670"/>
      <c r="E78" s="670"/>
      <c r="F78" s="670"/>
    </row>
    <row r="79" spans="1:6" ht="32.25" thickBot="1">
      <c r="A79" s="659"/>
      <c r="B79" s="665" t="s">
        <v>79</v>
      </c>
      <c r="C79" s="668"/>
      <c r="D79" s="668">
        <v>0</v>
      </c>
      <c r="E79" s="668">
        <v>0</v>
      </c>
      <c r="F79" s="668">
        <v>0</v>
      </c>
    </row>
    <row r="80" spans="1:6" ht="16.5" thickBot="1">
      <c r="A80" s="659"/>
      <c r="B80" s="667" t="s">
        <v>42</v>
      </c>
      <c r="C80" s="668"/>
      <c r="D80" s="668"/>
      <c r="E80" s="668"/>
      <c r="F80" s="668"/>
    </row>
    <row r="81" spans="1:6" ht="16.5" thickBot="1">
      <c r="A81" s="659"/>
      <c r="B81" s="667" t="s">
        <v>43</v>
      </c>
      <c r="C81" s="669"/>
      <c r="D81" s="668"/>
      <c r="E81" s="668"/>
      <c r="F81" s="668"/>
    </row>
    <row r="82" spans="1:6" ht="16.5" thickBot="1">
      <c r="A82" s="659"/>
      <c r="B82" s="665" t="s">
        <v>45</v>
      </c>
      <c r="C82" s="666">
        <f>C83</f>
        <v>21860000</v>
      </c>
      <c r="D82" s="666">
        <f t="shared" ref="D82:F82" si="8">D83</f>
        <v>21860000</v>
      </c>
      <c r="E82" s="666">
        <f t="shared" si="8"/>
        <v>21860000</v>
      </c>
      <c r="F82" s="666">
        <f t="shared" si="8"/>
        <v>21860000</v>
      </c>
    </row>
    <row r="83" spans="1:6" ht="16.5" thickBot="1">
      <c r="A83" s="659"/>
      <c r="B83" s="667" t="s">
        <v>42</v>
      </c>
      <c r="C83" s="669">
        <v>21860000</v>
      </c>
      <c r="D83" s="668">
        <v>21860000</v>
      </c>
      <c r="E83" s="668">
        <v>21860000</v>
      </c>
      <c r="F83" s="668">
        <v>21860000</v>
      </c>
    </row>
    <row r="84" spans="1:6" ht="16.5" thickBot="1">
      <c r="A84" s="659"/>
      <c r="B84" s="667" t="s">
        <v>43</v>
      </c>
      <c r="C84" s="669"/>
      <c r="D84" s="668"/>
      <c r="E84" s="668"/>
      <c r="F84" s="668"/>
    </row>
    <row r="85" spans="1:6" ht="16.5" thickBot="1">
      <c r="A85" s="659"/>
      <c r="B85" s="665" t="s">
        <v>46</v>
      </c>
      <c r="C85" s="669"/>
      <c r="D85" s="668">
        <v>0</v>
      </c>
      <c r="E85" s="668">
        <v>0</v>
      </c>
      <c r="F85" s="668">
        <v>0</v>
      </c>
    </row>
    <row r="86" spans="1:6" ht="16.5" thickBot="1">
      <c r="A86" s="659"/>
      <c r="B86" s="667" t="s">
        <v>42</v>
      </c>
      <c r="C86" s="669"/>
      <c r="D86" s="668"/>
      <c r="E86" s="668"/>
      <c r="F86" s="668"/>
    </row>
    <row r="87" spans="1:6" ht="16.5" thickBot="1">
      <c r="A87" s="659"/>
      <c r="B87" s="667" t="s">
        <v>43</v>
      </c>
      <c r="C87" s="669"/>
      <c r="D87" s="668"/>
      <c r="E87" s="668"/>
      <c r="F87" s="668"/>
    </row>
    <row r="88" spans="1:6" ht="16.5" thickBot="1">
      <c r="A88" s="659"/>
      <c r="B88" s="665" t="s">
        <v>47</v>
      </c>
      <c r="C88" s="669"/>
      <c r="D88" s="668">
        <v>0</v>
      </c>
      <c r="E88" s="668">
        <v>0</v>
      </c>
      <c r="F88" s="668">
        <v>0</v>
      </c>
    </row>
    <row r="89" spans="1:6" ht="16.5" thickBot="1">
      <c r="A89" s="659"/>
      <c r="B89" s="667" t="s">
        <v>42</v>
      </c>
      <c r="C89" s="669"/>
      <c r="D89" s="668"/>
      <c r="E89" s="668"/>
      <c r="F89" s="668"/>
    </row>
    <row r="90" spans="1:6" ht="16.5" thickBot="1">
      <c r="A90" s="659"/>
      <c r="B90" s="667" t="s">
        <v>43</v>
      </c>
      <c r="C90" s="669"/>
      <c r="D90" s="668"/>
      <c r="E90" s="668"/>
      <c r="F90" s="668"/>
    </row>
    <row r="91" spans="1:6" ht="16.5" thickBot="1">
      <c r="A91" s="659"/>
      <c r="B91" s="665" t="s">
        <v>48</v>
      </c>
      <c r="C91" s="669"/>
      <c r="D91" s="668">
        <v>0</v>
      </c>
      <c r="E91" s="668">
        <v>0</v>
      </c>
      <c r="F91" s="668">
        <v>0</v>
      </c>
    </row>
    <row r="92" spans="1:6" ht="16.5" thickBot="1">
      <c r="A92" s="659"/>
      <c r="B92" s="667" t="s">
        <v>42</v>
      </c>
      <c r="C92" s="669"/>
      <c r="D92" s="668"/>
      <c r="E92" s="668"/>
      <c r="F92" s="668"/>
    </row>
    <row r="93" spans="1:6" ht="16.5" thickBot="1">
      <c r="A93" s="659"/>
      <c r="B93" s="667" t="s">
        <v>43</v>
      </c>
      <c r="C93" s="669"/>
      <c r="D93" s="668"/>
      <c r="E93" s="668"/>
      <c r="F93" s="668"/>
    </row>
    <row r="94" spans="1:6" ht="32.25" thickBot="1">
      <c r="A94" s="659"/>
      <c r="B94" s="665" t="s">
        <v>49</v>
      </c>
      <c r="C94" s="669"/>
      <c r="D94" s="668">
        <v>0</v>
      </c>
      <c r="E94" s="668">
        <v>0</v>
      </c>
      <c r="F94" s="668">
        <v>0</v>
      </c>
    </row>
    <row r="95" spans="1:6" ht="16.5" thickBot="1">
      <c r="A95" s="659"/>
      <c r="B95" s="667" t="s">
        <v>42</v>
      </c>
      <c r="C95" s="669"/>
      <c r="D95" s="672"/>
      <c r="E95" s="672"/>
      <c r="F95" s="672"/>
    </row>
    <row r="96" spans="1:6" ht="16.5" thickBot="1">
      <c r="A96" s="659"/>
      <c r="B96" s="667" t="s">
        <v>43</v>
      </c>
      <c r="C96" s="669"/>
      <c r="D96" s="671"/>
      <c r="E96" s="672"/>
      <c r="F96" s="672"/>
    </row>
    <row r="97" spans="1:6" ht="16.5" thickBot="1">
      <c r="A97" s="659"/>
      <c r="B97" s="675" t="s">
        <v>68</v>
      </c>
      <c r="C97" s="669">
        <f>C82</f>
        <v>21860000</v>
      </c>
      <c r="D97" s="669">
        <f t="shared" ref="D97:F97" si="9">D82</f>
        <v>21860000</v>
      </c>
      <c r="E97" s="669">
        <f t="shared" si="9"/>
        <v>21860000</v>
      </c>
      <c r="F97" s="669">
        <f t="shared" si="9"/>
        <v>21860000</v>
      </c>
    </row>
    <row r="98" spans="1:6" ht="16.5" thickBot="1">
      <c r="A98" s="659"/>
      <c r="B98" s="105" t="s">
        <v>83</v>
      </c>
      <c r="C98" s="674">
        <v>0</v>
      </c>
      <c r="D98" s="674">
        <v>0</v>
      </c>
      <c r="E98" s="674">
        <v>0</v>
      </c>
      <c r="F98" s="674">
        <v>0</v>
      </c>
    </row>
    <row r="99" spans="1:6" ht="16.5" thickBot="1">
      <c r="A99" s="659"/>
      <c r="B99" s="87" t="s">
        <v>183</v>
      </c>
      <c r="C99" s="2478" t="s">
        <v>476</v>
      </c>
      <c r="D99" s="2479"/>
      <c r="E99" s="2479"/>
      <c r="F99" s="2480"/>
    </row>
    <row r="100" spans="1:6" ht="16.5" thickBot="1">
      <c r="A100" s="659"/>
      <c r="B100" s="625" t="s">
        <v>467</v>
      </c>
      <c r="C100" s="2481" t="s">
        <v>477</v>
      </c>
      <c r="D100" s="2482"/>
      <c r="E100" s="2482"/>
      <c r="F100" s="2483"/>
    </row>
    <row r="101" spans="1:6" ht="16.5" thickBot="1">
      <c r="A101" s="659"/>
      <c r="B101" s="88" t="s">
        <v>29</v>
      </c>
      <c r="C101" s="2484" t="s">
        <v>478</v>
      </c>
      <c r="D101" s="2485"/>
      <c r="E101" s="2485"/>
      <c r="F101" s="2486"/>
    </row>
    <row r="102" spans="1:6" ht="16.5" thickBot="1">
      <c r="A102" s="659"/>
      <c r="B102" s="78" t="s">
        <v>31</v>
      </c>
      <c r="C102" s="2471" t="s">
        <v>479</v>
      </c>
      <c r="D102" s="2472"/>
      <c r="E102" s="2472"/>
      <c r="F102" s="2473"/>
    </row>
    <row r="103" spans="1:6" ht="15.75">
      <c r="A103" s="659"/>
      <c r="B103" s="1945"/>
      <c r="C103" s="93">
        <v>2025</v>
      </c>
      <c r="D103" s="93">
        <v>2026</v>
      </c>
      <c r="E103" s="93">
        <v>2027</v>
      </c>
      <c r="F103" s="93">
        <v>2028</v>
      </c>
    </row>
    <row r="104" spans="1:6" ht="16.5" thickBot="1">
      <c r="A104" s="659"/>
      <c r="B104" s="1946"/>
      <c r="C104" s="89" t="s">
        <v>13</v>
      </c>
      <c r="D104" s="89" t="s">
        <v>14</v>
      </c>
      <c r="E104" s="89" t="s">
        <v>14</v>
      </c>
      <c r="F104" s="89" t="s">
        <v>14</v>
      </c>
    </row>
    <row r="105" spans="1:6" ht="16.5" thickBot="1">
      <c r="A105" s="659"/>
      <c r="B105" s="78" t="s">
        <v>33</v>
      </c>
      <c r="C105" s="439">
        <v>4</v>
      </c>
      <c r="D105" s="439">
        <v>5</v>
      </c>
      <c r="E105" s="439">
        <v>5</v>
      </c>
      <c r="F105" s="439">
        <v>4</v>
      </c>
    </row>
    <row r="106" spans="1:6" ht="16.5" thickBot="1">
      <c r="A106" s="659"/>
      <c r="B106" s="78" t="s">
        <v>214</v>
      </c>
      <c r="C106" s="91">
        <f>C135</f>
        <v>106250000</v>
      </c>
      <c r="D106" s="91">
        <f t="shared" ref="D106:F106" si="10">D135</f>
        <v>10625000</v>
      </c>
      <c r="E106" s="91">
        <f t="shared" si="10"/>
        <v>10625000</v>
      </c>
      <c r="F106" s="91">
        <f t="shared" si="10"/>
        <v>10625000</v>
      </c>
    </row>
    <row r="107" spans="1:6" ht="16.5" thickBot="1">
      <c r="A107" s="659"/>
      <c r="B107" s="78" t="s">
        <v>215</v>
      </c>
      <c r="C107" s="91">
        <f>C106/C105</f>
        <v>26562500</v>
      </c>
      <c r="D107" s="91">
        <f t="shared" ref="D107:F107" si="11">D106/D105</f>
        <v>2125000</v>
      </c>
      <c r="E107" s="91">
        <f t="shared" si="11"/>
        <v>2125000</v>
      </c>
      <c r="F107" s="91">
        <f t="shared" si="11"/>
        <v>2656250</v>
      </c>
    </row>
    <row r="108" spans="1:6" ht="16.5" thickBot="1">
      <c r="A108" s="659"/>
      <c r="B108" s="78" t="s">
        <v>37</v>
      </c>
      <c r="C108" s="70" t="s">
        <v>110</v>
      </c>
      <c r="D108" s="664">
        <v>0.25</v>
      </c>
      <c r="E108" s="664">
        <v>0</v>
      </c>
      <c r="F108" s="664">
        <v>-0.19999999999999996</v>
      </c>
    </row>
    <row r="109" spans="1:6" ht="16.5" thickBot="1">
      <c r="A109" s="659"/>
      <c r="B109" s="78" t="s">
        <v>38</v>
      </c>
      <c r="C109" s="70" t="s">
        <v>110</v>
      </c>
      <c r="D109" s="664">
        <v>0</v>
      </c>
      <c r="E109" s="664">
        <v>0</v>
      </c>
      <c r="F109" s="664">
        <v>0</v>
      </c>
    </row>
    <row r="110" spans="1:6" ht="16.5" thickBot="1">
      <c r="A110" s="659"/>
      <c r="B110" s="78" t="s">
        <v>39</v>
      </c>
      <c r="C110" s="70" t="s">
        <v>110</v>
      </c>
      <c r="D110" s="664">
        <v>-0.19999999999999996</v>
      </c>
      <c r="E110" s="664">
        <v>0</v>
      </c>
      <c r="F110" s="664">
        <v>0.25</v>
      </c>
    </row>
    <row r="111" spans="1:6" ht="16.5" thickBot="1">
      <c r="A111" s="659"/>
      <c r="B111" s="1968" t="s">
        <v>480</v>
      </c>
      <c r="C111" s="1969"/>
      <c r="D111" s="1969"/>
      <c r="E111" s="1969"/>
      <c r="F111" s="1970"/>
    </row>
    <row r="112" spans="1:6" ht="15.75">
      <c r="A112" s="659"/>
      <c r="B112" s="1945"/>
      <c r="C112" s="93">
        <v>2025</v>
      </c>
      <c r="D112" s="93">
        <v>2026</v>
      </c>
      <c r="E112" s="93">
        <v>2027</v>
      </c>
      <c r="F112" s="93">
        <v>2028</v>
      </c>
    </row>
    <row r="113" spans="1:6" ht="16.5" thickBot="1">
      <c r="A113" s="659"/>
      <c r="B113" s="1946"/>
      <c r="C113" s="89" t="s">
        <v>13</v>
      </c>
      <c r="D113" s="89" t="s">
        <v>14</v>
      </c>
      <c r="E113" s="89" t="s">
        <v>14</v>
      </c>
      <c r="F113" s="89" t="s">
        <v>14</v>
      </c>
    </row>
    <row r="114" spans="1:6" ht="16.5" thickBot="1">
      <c r="A114" s="659"/>
      <c r="B114" s="665" t="s">
        <v>41</v>
      </c>
      <c r="C114" s="668"/>
      <c r="D114" s="668">
        <v>0</v>
      </c>
      <c r="E114" s="668">
        <v>0</v>
      </c>
      <c r="F114" s="668">
        <v>0</v>
      </c>
    </row>
    <row r="115" spans="1:6" ht="16.5" thickBot="1">
      <c r="A115" s="659"/>
      <c r="B115" s="667" t="s">
        <v>42</v>
      </c>
      <c r="C115" s="668"/>
      <c r="D115" s="668"/>
      <c r="E115" s="668"/>
      <c r="F115" s="668"/>
    </row>
    <row r="116" spans="1:6" ht="16.5" thickBot="1">
      <c r="A116" s="659"/>
      <c r="B116" s="667" t="s">
        <v>43</v>
      </c>
      <c r="C116" s="669"/>
      <c r="D116" s="670"/>
      <c r="E116" s="670"/>
      <c r="F116" s="670"/>
    </row>
    <row r="117" spans="1:6" ht="32.25" thickBot="1">
      <c r="A117" s="659"/>
      <c r="B117" s="665" t="s">
        <v>79</v>
      </c>
      <c r="C117" s="668"/>
      <c r="D117" s="668">
        <v>0</v>
      </c>
      <c r="E117" s="668">
        <v>0</v>
      </c>
      <c r="F117" s="668">
        <v>0</v>
      </c>
    </row>
    <row r="118" spans="1:6" ht="16.5" thickBot="1">
      <c r="A118" s="659"/>
      <c r="B118" s="667" t="s">
        <v>42</v>
      </c>
      <c r="C118" s="668"/>
      <c r="D118" s="668"/>
      <c r="E118" s="668"/>
      <c r="F118" s="668"/>
    </row>
    <row r="119" spans="1:6" ht="16.5" thickBot="1">
      <c r="A119" s="659"/>
      <c r="B119" s="667" t="s">
        <v>43</v>
      </c>
      <c r="C119" s="669"/>
      <c r="D119" s="668"/>
      <c r="E119" s="668"/>
      <c r="F119" s="668"/>
    </row>
    <row r="120" spans="1:6" ht="16.5" thickBot="1">
      <c r="A120" s="659"/>
      <c r="B120" s="665" t="s">
        <v>45</v>
      </c>
      <c r="C120" s="666">
        <f>C121</f>
        <v>106250000</v>
      </c>
      <c r="D120" s="666">
        <f t="shared" ref="D120:F120" si="12">D121</f>
        <v>10625000</v>
      </c>
      <c r="E120" s="666">
        <f t="shared" si="12"/>
        <v>10625000</v>
      </c>
      <c r="F120" s="666">
        <f t="shared" si="12"/>
        <v>10625000</v>
      </c>
    </row>
    <row r="121" spans="1:6" ht="16.5" thickBot="1">
      <c r="A121" s="659"/>
      <c r="B121" s="667" t="s">
        <v>42</v>
      </c>
      <c r="C121" s="669">
        <v>106250000</v>
      </c>
      <c r="D121" s="668">
        <v>10625000</v>
      </c>
      <c r="E121" s="668">
        <v>10625000</v>
      </c>
      <c r="F121" s="668">
        <v>10625000</v>
      </c>
    </row>
    <row r="122" spans="1:6" ht="16.5" thickBot="1">
      <c r="A122" s="659"/>
      <c r="B122" s="667" t="s">
        <v>43</v>
      </c>
      <c r="C122" s="669"/>
      <c r="D122" s="668"/>
      <c r="E122" s="668"/>
      <c r="F122" s="668"/>
    </row>
    <row r="123" spans="1:6" ht="16.5" thickBot="1">
      <c r="A123" s="659"/>
      <c r="B123" s="665" t="s">
        <v>46</v>
      </c>
      <c r="C123" s="669"/>
      <c r="D123" s="668">
        <v>0</v>
      </c>
      <c r="E123" s="668">
        <v>0</v>
      </c>
      <c r="F123" s="668">
        <v>0</v>
      </c>
    </row>
    <row r="124" spans="1:6" ht="16.5" thickBot="1">
      <c r="A124" s="659"/>
      <c r="B124" s="667" t="s">
        <v>42</v>
      </c>
      <c r="C124" s="669"/>
      <c r="D124" s="668"/>
      <c r="E124" s="668"/>
      <c r="F124" s="668"/>
    </row>
    <row r="125" spans="1:6" ht="16.5" thickBot="1">
      <c r="A125" s="659"/>
      <c r="B125" s="667" t="s">
        <v>43</v>
      </c>
      <c r="C125" s="669"/>
      <c r="D125" s="668"/>
      <c r="E125" s="668"/>
      <c r="F125" s="668"/>
    </row>
    <row r="126" spans="1:6" ht="16.5" thickBot="1">
      <c r="A126" s="659"/>
      <c r="B126" s="665" t="s">
        <v>47</v>
      </c>
      <c r="C126" s="669"/>
      <c r="D126" s="668">
        <v>0</v>
      </c>
      <c r="E126" s="668">
        <v>0</v>
      </c>
      <c r="F126" s="668">
        <v>0</v>
      </c>
    </row>
    <row r="127" spans="1:6" ht="16.5" thickBot="1">
      <c r="A127" s="659"/>
      <c r="B127" s="667" t="s">
        <v>42</v>
      </c>
      <c r="C127" s="669"/>
      <c r="D127" s="668"/>
      <c r="E127" s="668"/>
      <c r="F127" s="668"/>
    </row>
    <row r="128" spans="1:6" ht="16.5" thickBot="1">
      <c r="A128" s="659"/>
      <c r="B128" s="667" t="s">
        <v>43</v>
      </c>
      <c r="C128" s="669"/>
      <c r="D128" s="668"/>
      <c r="E128" s="668"/>
      <c r="F128" s="668"/>
    </row>
    <row r="129" spans="1:6" ht="16.5" thickBot="1">
      <c r="A129" s="659"/>
      <c r="B129" s="665" t="s">
        <v>48</v>
      </c>
      <c r="C129" s="669">
        <v>0</v>
      </c>
      <c r="D129" s="668">
        <v>0</v>
      </c>
      <c r="E129" s="668">
        <v>0</v>
      </c>
      <c r="F129" s="668">
        <v>0</v>
      </c>
    </row>
    <row r="130" spans="1:6" ht="16.5" thickBot="1">
      <c r="A130" s="659"/>
      <c r="B130" s="667" t="s">
        <v>42</v>
      </c>
      <c r="C130" s="669">
        <v>0</v>
      </c>
      <c r="D130" s="668"/>
      <c r="E130" s="668"/>
      <c r="F130" s="668"/>
    </row>
    <row r="131" spans="1:6" ht="16.5" thickBot="1">
      <c r="A131" s="659"/>
      <c r="B131" s="667" t="s">
        <v>43</v>
      </c>
      <c r="C131" s="669"/>
      <c r="D131" s="668"/>
      <c r="E131" s="668"/>
      <c r="F131" s="668"/>
    </row>
    <row r="132" spans="1:6" ht="32.25" thickBot="1">
      <c r="A132" s="659"/>
      <c r="B132" s="665" t="s">
        <v>49</v>
      </c>
      <c r="C132" s="669"/>
      <c r="D132" s="668">
        <v>0</v>
      </c>
      <c r="E132" s="668">
        <v>0</v>
      </c>
      <c r="F132" s="668">
        <v>0</v>
      </c>
    </row>
    <row r="133" spans="1:6" ht="16.5" thickBot="1">
      <c r="A133" s="659"/>
      <c r="B133" s="667" t="s">
        <v>42</v>
      </c>
      <c r="C133" s="669"/>
      <c r="D133" s="672"/>
      <c r="E133" s="672"/>
      <c r="F133" s="672"/>
    </row>
    <row r="134" spans="1:6" ht="16.5" thickBot="1">
      <c r="A134" s="659"/>
      <c r="B134" s="667" t="s">
        <v>43</v>
      </c>
      <c r="C134" s="669"/>
      <c r="D134" s="671"/>
      <c r="E134" s="672"/>
      <c r="F134" s="672"/>
    </row>
    <row r="135" spans="1:6" ht="16.5" thickBot="1">
      <c r="A135" s="659"/>
      <c r="B135" s="675" t="s">
        <v>72</v>
      </c>
      <c r="C135" s="669">
        <f>C120</f>
        <v>106250000</v>
      </c>
      <c r="D135" s="669">
        <f t="shared" ref="D135:F135" si="13">D120</f>
        <v>10625000</v>
      </c>
      <c r="E135" s="669">
        <f t="shared" si="13"/>
        <v>10625000</v>
      </c>
      <c r="F135" s="669">
        <f t="shared" si="13"/>
        <v>10625000</v>
      </c>
    </row>
    <row r="136" spans="1:6" ht="16.5" thickBot="1">
      <c r="A136" s="659"/>
      <c r="B136" s="628" t="s">
        <v>83</v>
      </c>
      <c r="C136" s="676">
        <v>0</v>
      </c>
      <c r="D136" s="676">
        <v>0</v>
      </c>
      <c r="E136" s="676">
        <v>0</v>
      </c>
      <c r="F136" s="676">
        <v>0</v>
      </c>
    </row>
    <row r="137" spans="1:6" ht="16.5" thickBot="1">
      <c r="A137" s="659"/>
      <c r="B137" s="2474" t="s">
        <v>112</v>
      </c>
      <c r="C137" s="2475"/>
      <c r="D137" s="2475"/>
      <c r="E137" s="2475"/>
      <c r="F137" s="2476"/>
    </row>
    <row r="138" spans="1:6" ht="32.25" thickBot="1">
      <c r="A138" s="659"/>
      <c r="B138" s="629" t="s">
        <v>114</v>
      </c>
      <c r="C138" s="2447" t="s">
        <v>481</v>
      </c>
      <c r="D138" s="2448"/>
      <c r="E138" s="2448"/>
      <c r="F138" s="2477"/>
    </row>
    <row r="139" spans="1:6" ht="32.25" thickBot="1">
      <c r="A139" s="659"/>
      <c r="B139" s="630" t="s">
        <v>27</v>
      </c>
      <c r="C139" s="677" t="s">
        <v>481</v>
      </c>
      <c r="D139" s="631" t="s">
        <v>55</v>
      </c>
      <c r="E139" s="2464" t="s">
        <v>482</v>
      </c>
      <c r="F139" s="2465"/>
    </row>
    <row r="140" spans="1:6" ht="36" customHeight="1" thickBot="1">
      <c r="A140" s="659"/>
      <c r="B140" s="632" t="s">
        <v>29</v>
      </c>
      <c r="C140" s="2466" t="s">
        <v>483</v>
      </c>
      <c r="D140" s="2466"/>
      <c r="E140" s="2466"/>
      <c r="F140" s="2467"/>
    </row>
    <row r="141" spans="1:6" ht="16.5" thickBot="1">
      <c r="A141" s="659"/>
      <c r="B141" s="78" t="s">
        <v>31</v>
      </c>
      <c r="C141" s="2468" t="s">
        <v>484</v>
      </c>
      <c r="D141" s="2469"/>
      <c r="E141" s="2469"/>
      <c r="F141" s="2470"/>
    </row>
    <row r="142" spans="1:6" ht="15.75">
      <c r="A142" s="659"/>
      <c r="B142" s="1945"/>
      <c r="C142" s="93">
        <v>2025</v>
      </c>
      <c r="D142" s="93">
        <v>2026</v>
      </c>
      <c r="E142" s="93">
        <v>2027</v>
      </c>
      <c r="F142" s="93">
        <v>2028</v>
      </c>
    </row>
    <row r="143" spans="1:6" ht="16.5" thickBot="1">
      <c r="A143" s="659"/>
      <c r="B143" s="1946"/>
      <c r="C143" s="89" t="s">
        <v>13</v>
      </c>
      <c r="D143" s="89" t="s">
        <v>14</v>
      </c>
      <c r="E143" s="89" t="s">
        <v>14</v>
      </c>
      <c r="F143" s="89" t="s">
        <v>14</v>
      </c>
    </row>
    <row r="144" spans="1:6" ht="16.5" thickBot="1">
      <c r="A144" s="659"/>
      <c r="B144" s="78" t="s">
        <v>33</v>
      </c>
      <c r="C144" s="91">
        <v>1</v>
      </c>
      <c r="D144" s="91"/>
      <c r="E144" s="91"/>
      <c r="F144" s="91"/>
    </row>
    <row r="145" spans="1:6" ht="16.5" thickBot="1">
      <c r="A145" s="659"/>
      <c r="B145" s="78" t="s">
        <v>214</v>
      </c>
      <c r="C145" s="91">
        <f>C163</f>
        <v>10000000</v>
      </c>
      <c r="D145" s="91">
        <f t="shared" ref="D145:F145" si="14">D163</f>
        <v>0</v>
      </c>
      <c r="E145" s="91">
        <f t="shared" si="14"/>
        <v>15000000</v>
      </c>
      <c r="F145" s="91">
        <f t="shared" si="14"/>
        <v>15000000</v>
      </c>
    </row>
    <row r="146" spans="1:6" ht="16.5" thickBot="1">
      <c r="A146" s="659"/>
      <c r="B146" s="78" t="s">
        <v>215</v>
      </c>
      <c r="C146" s="91">
        <f>C145/C144</f>
        <v>10000000</v>
      </c>
      <c r="D146" s="91">
        <v>0</v>
      </c>
      <c r="E146" s="91"/>
      <c r="F146" s="91"/>
    </row>
    <row r="147" spans="1:6" ht="16.5" thickBot="1">
      <c r="A147" s="659"/>
      <c r="B147" s="78" t="s">
        <v>37</v>
      </c>
      <c r="C147" s="70" t="s">
        <v>110</v>
      </c>
      <c r="D147" s="664">
        <v>-1</v>
      </c>
      <c r="E147" s="91"/>
      <c r="F147" s="91"/>
    </row>
    <row r="148" spans="1:6" ht="16.5" thickBot="1">
      <c r="A148" s="659"/>
      <c r="B148" s="78" t="s">
        <v>38</v>
      </c>
      <c r="C148" s="70" t="s">
        <v>110</v>
      </c>
      <c r="D148" s="664">
        <v>-1</v>
      </c>
      <c r="E148" s="91"/>
      <c r="F148" s="91"/>
    </row>
    <row r="149" spans="1:6" ht="16.5" thickBot="1">
      <c r="A149" s="659"/>
      <c r="B149" s="78" t="s">
        <v>39</v>
      </c>
      <c r="C149" s="70" t="s">
        <v>110</v>
      </c>
      <c r="D149" s="664">
        <v>0</v>
      </c>
      <c r="E149" s="91"/>
      <c r="F149" s="91"/>
    </row>
    <row r="150" spans="1:6" ht="16.5" thickBot="1">
      <c r="A150" s="659"/>
      <c r="B150" s="1968" t="s">
        <v>351</v>
      </c>
      <c r="C150" s="1969"/>
      <c r="D150" s="1969"/>
      <c r="E150" s="1969"/>
      <c r="F150" s="1970"/>
    </row>
    <row r="151" spans="1:6" ht="15.75">
      <c r="A151" s="659"/>
      <c r="B151" s="1945"/>
      <c r="C151" s="93">
        <v>2025</v>
      </c>
      <c r="D151" s="93">
        <v>2026</v>
      </c>
      <c r="E151" s="93">
        <v>2027</v>
      </c>
      <c r="F151" s="93">
        <v>2028</v>
      </c>
    </row>
    <row r="152" spans="1:6" ht="16.5" thickBot="1">
      <c r="A152" s="659"/>
      <c r="B152" s="1946"/>
      <c r="C152" s="89" t="s">
        <v>13</v>
      </c>
      <c r="D152" s="89" t="s">
        <v>14</v>
      </c>
      <c r="E152" s="89" t="s">
        <v>14</v>
      </c>
      <c r="F152" s="89" t="s">
        <v>14</v>
      </c>
    </row>
    <row r="153" spans="1:6" ht="16.5" thickBot="1">
      <c r="A153" s="659"/>
      <c r="B153" s="665" t="s">
        <v>59</v>
      </c>
      <c r="C153" s="668">
        <f>C154</f>
        <v>10000000</v>
      </c>
      <c r="D153" s="668">
        <f t="shared" ref="D153:F153" si="15">D154</f>
        <v>0</v>
      </c>
      <c r="E153" s="668">
        <f t="shared" si="15"/>
        <v>15000000</v>
      </c>
      <c r="F153" s="668">
        <f t="shared" si="15"/>
        <v>15000000</v>
      </c>
    </row>
    <row r="154" spans="1:6" ht="16.5" thickBot="1">
      <c r="A154" s="659"/>
      <c r="B154" s="667" t="s">
        <v>42</v>
      </c>
      <c r="C154" s="668">
        <v>10000000</v>
      </c>
      <c r="D154" s="668">
        <v>0</v>
      </c>
      <c r="E154" s="668">
        <v>15000000</v>
      </c>
      <c r="F154" s="668">
        <v>15000000</v>
      </c>
    </row>
    <row r="155" spans="1:6" ht="16.5" thickBot="1">
      <c r="A155" s="659"/>
      <c r="B155" s="667" t="s">
        <v>81</v>
      </c>
      <c r="C155" s="669"/>
      <c r="D155" s="670"/>
      <c r="E155" s="670"/>
      <c r="F155" s="670"/>
    </row>
    <row r="156" spans="1:6" ht="16.5" thickBot="1">
      <c r="A156" s="659"/>
      <c r="B156" s="667" t="s">
        <v>61</v>
      </c>
      <c r="C156" s="668"/>
      <c r="D156" s="668"/>
      <c r="E156" s="668"/>
      <c r="F156" s="668"/>
    </row>
    <row r="157" spans="1:6" ht="16.5" thickBot="1">
      <c r="A157" s="659"/>
      <c r="B157" s="667" t="s">
        <v>62</v>
      </c>
      <c r="C157" s="669"/>
      <c r="D157" s="670"/>
      <c r="E157" s="670"/>
      <c r="F157" s="670"/>
    </row>
    <row r="158" spans="1:6" ht="16.5" thickBot="1">
      <c r="A158" s="659"/>
      <c r="B158" s="665" t="s">
        <v>63</v>
      </c>
      <c r="C158" s="678">
        <v>0</v>
      </c>
      <c r="D158" s="695">
        <v>0</v>
      </c>
      <c r="E158" s="678">
        <v>0</v>
      </c>
      <c r="F158" s="678">
        <v>0</v>
      </c>
    </row>
    <row r="159" spans="1:6" ht="16.5" thickBot="1">
      <c r="A159" s="659"/>
      <c r="B159" s="667" t="s">
        <v>42</v>
      </c>
      <c r="C159" s="668">
        <v>0</v>
      </c>
      <c r="D159" s="679"/>
      <c r="E159" s="668"/>
      <c r="F159" s="668"/>
    </row>
    <row r="160" spans="1:6" ht="16.5" thickBot="1">
      <c r="A160" s="659"/>
      <c r="B160" s="667" t="s">
        <v>81</v>
      </c>
      <c r="C160" s="669"/>
      <c r="D160" s="670"/>
      <c r="E160" s="670"/>
      <c r="F160" s="670"/>
    </row>
    <row r="161" spans="1:6" ht="16.5" thickBot="1">
      <c r="A161" s="659"/>
      <c r="B161" s="667" t="s">
        <v>61</v>
      </c>
      <c r="C161" s="668"/>
      <c r="D161" s="668"/>
      <c r="E161" s="668"/>
      <c r="F161" s="668"/>
    </row>
    <row r="162" spans="1:6" ht="16.5" thickBot="1">
      <c r="A162" s="659"/>
      <c r="B162" s="667" t="s">
        <v>62</v>
      </c>
      <c r="C162" s="669"/>
      <c r="D162" s="670"/>
      <c r="E162" s="670"/>
      <c r="F162" s="670"/>
    </row>
    <row r="163" spans="1:6" ht="16.5" thickBot="1">
      <c r="A163" s="659"/>
      <c r="B163" s="673" t="s">
        <v>64</v>
      </c>
      <c r="C163" s="680">
        <f>C153</f>
        <v>10000000</v>
      </c>
      <c r="D163" s="680">
        <f t="shared" ref="D163:F163" si="16">D153</f>
        <v>0</v>
      </c>
      <c r="E163" s="680">
        <f t="shared" si="16"/>
        <v>15000000</v>
      </c>
      <c r="F163" s="680">
        <f t="shared" si="16"/>
        <v>15000000</v>
      </c>
    </row>
    <row r="164" spans="1:6" ht="16.5" thickBot="1">
      <c r="A164" s="659"/>
      <c r="B164" s="2453" t="s">
        <v>485</v>
      </c>
      <c r="C164" s="2454"/>
      <c r="D164" s="2454"/>
      <c r="E164" s="2454"/>
      <c r="F164" s="2455"/>
    </row>
    <row r="165" spans="1:6" ht="16.5" thickBot="1">
      <c r="A165" s="659"/>
      <c r="B165" s="633" t="s">
        <v>486</v>
      </c>
      <c r="C165" s="2456" t="s">
        <v>487</v>
      </c>
      <c r="D165" s="2457"/>
      <c r="E165" s="2457"/>
      <c r="F165" s="2458"/>
    </row>
    <row r="166" spans="1:6" ht="32.25" thickBot="1">
      <c r="A166" s="659"/>
      <c r="B166" s="634" t="s">
        <v>176</v>
      </c>
      <c r="C166" s="681" t="s">
        <v>488</v>
      </c>
      <c r="D166" s="635" t="s">
        <v>55</v>
      </c>
      <c r="E166" s="2459" t="s">
        <v>489</v>
      </c>
      <c r="F166" s="2460"/>
    </row>
    <row r="167" spans="1:6" ht="16.5" thickBot="1">
      <c r="A167" s="659"/>
      <c r="B167" s="636" t="s">
        <v>29</v>
      </c>
      <c r="C167" s="2461" t="s">
        <v>490</v>
      </c>
      <c r="D167" s="2462"/>
      <c r="E167" s="2462"/>
      <c r="F167" s="2463"/>
    </row>
    <row r="168" spans="1:6" ht="16.5" thickBot="1">
      <c r="A168" s="659"/>
      <c r="B168" s="78" t="s">
        <v>31</v>
      </c>
      <c r="C168" s="2416" t="s">
        <v>491</v>
      </c>
      <c r="D168" s="2417"/>
      <c r="E168" s="2417"/>
      <c r="F168" s="2418"/>
    </row>
    <row r="169" spans="1:6" ht="15.75">
      <c r="A169" s="659"/>
      <c r="B169" s="1945"/>
      <c r="C169" s="93">
        <v>2025</v>
      </c>
      <c r="D169" s="93">
        <v>2026</v>
      </c>
      <c r="E169" s="93">
        <v>2027</v>
      </c>
      <c r="F169" s="93">
        <v>2028</v>
      </c>
    </row>
    <row r="170" spans="1:6" ht="16.5" thickBot="1">
      <c r="A170" s="659"/>
      <c r="B170" s="1946"/>
      <c r="C170" s="89" t="s">
        <v>13</v>
      </c>
      <c r="D170" s="89" t="s">
        <v>14</v>
      </c>
      <c r="E170" s="89" t="s">
        <v>14</v>
      </c>
      <c r="F170" s="89" t="s">
        <v>14</v>
      </c>
    </row>
    <row r="171" spans="1:6" ht="16.5" thickBot="1">
      <c r="A171" s="659"/>
      <c r="B171" s="78" t="s">
        <v>33</v>
      </c>
      <c r="C171" s="91">
        <v>1</v>
      </c>
      <c r="D171" s="91"/>
      <c r="E171" s="91"/>
      <c r="F171" s="91"/>
    </row>
    <row r="172" spans="1:6" ht="16.5" thickBot="1">
      <c r="A172" s="659"/>
      <c r="B172" s="78" t="s">
        <v>214</v>
      </c>
      <c r="C172" s="91">
        <f>C190</f>
        <v>3700000</v>
      </c>
      <c r="D172" s="91">
        <f t="shared" ref="D172:F172" si="17">D190</f>
        <v>4000000</v>
      </c>
      <c r="E172" s="91">
        <f t="shared" si="17"/>
        <v>4000000</v>
      </c>
      <c r="F172" s="91">
        <f t="shared" si="17"/>
        <v>4000000</v>
      </c>
    </row>
    <row r="173" spans="1:6" ht="16.5" thickBot="1">
      <c r="A173" s="659"/>
      <c r="B173" s="78" t="s">
        <v>215</v>
      </c>
      <c r="C173" s="91">
        <f>C172/C171</f>
        <v>3700000</v>
      </c>
      <c r="D173" s="91"/>
      <c r="E173" s="91"/>
      <c r="F173" s="91"/>
    </row>
    <row r="174" spans="1:6" ht="16.5" thickBot="1">
      <c r="A174" s="659"/>
      <c r="B174" s="78" t="s">
        <v>37</v>
      </c>
      <c r="C174" s="70" t="s">
        <v>110</v>
      </c>
      <c r="D174" s="664">
        <v>-1</v>
      </c>
      <c r="E174" s="664"/>
      <c r="F174" s="664"/>
    </row>
    <row r="175" spans="1:6" ht="16.5" thickBot="1">
      <c r="A175" s="659"/>
      <c r="B175" s="78" t="s">
        <v>38</v>
      </c>
      <c r="C175" s="70" t="s">
        <v>110</v>
      </c>
      <c r="D175" s="664">
        <v>8.1081081081081141E-2</v>
      </c>
      <c r="E175" s="664">
        <v>0</v>
      </c>
      <c r="F175" s="664">
        <v>0</v>
      </c>
    </row>
    <row r="176" spans="1:6" ht="16.5" thickBot="1">
      <c r="A176" s="659"/>
      <c r="B176" s="78" t="s">
        <v>39</v>
      </c>
      <c r="C176" s="70" t="s">
        <v>110</v>
      </c>
      <c r="D176" s="664"/>
      <c r="E176" s="664"/>
      <c r="F176" s="664"/>
    </row>
    <row r="177" spans="1:6" ht="16.5" thickBot="1">
      <c r="A177" s="659"/>
      <c r="B177" s="1968" t="s">
        <v>475</v>
      </c>
      <c r="C177" s="1969"/>
      <c r="D177" s="1969"/>
      <c r="E177" s="1969"/>
      <c r="F177" s="1970"/>
    </row>
    <row r="178" spans="1:6" ht="15.75">
      <c r="A178" s="659"/>
      <c r="B178" s="1945"/>
      <c r="C178" s="93">
        <v>2025</v>
      </c>
      <c r="D178" s="93">
        <v>2026</v>
      </c>
      <c r="E178" s="93">
        <v>2027</v>
      </c>
      <c r="F178" s="93">
        <v>2028</v>
      </c>
    </row>
    <row r="179" spans="1:6" ht="16.5" thickBot="1">
      <c r="A179" s="659"/>
      <c r="B179" s="1946"/>
      <c r="C179" s="89" t="s">
        <v>13</v>
      </c>
      <c r="D179" s="89" t="s">
        <v>14</v>
      </c>
      <c r="E179" s="89" t="s">
        <v>14</v>
      </c>
      <c r="F179" s="89" t="s">
        <v>14</v>
      </c>
    </row>
    <row r="180" spans="1:6" ht="16.5" thickBot="1">
      <c r="A180" s="659"/>
      <c r="B180" s="665" t="s">
        <v>59</v>
      </c>
      <c r="C180" s="668"/>
      <c r="D180" s="668"/>
      <c r="E180" s="668"/>
      <c r="F180" s="668"/>
    </row>
    <row r="181" spans="1:6" ht="16.5" thickBot="1">
      <c r="A181" s="659"/>
      <c r="B181" s="667" t="s">
        <v>42</v>
      </c>
      <c r="C181" s="668"/>
      <c r="D181" s="668"/>
      <c r="E181" s="668"/>
      <c r="F181" s="668"/>
    </row>
    <row r="182" spans="1:6" ht="16.5" thickBot="1">
      <c r="A182" s="659"/>
      <c r="B182" s="667" t="s">
        <v>81</v>
      </c>
      <c r="C182" s="669"/>
      <c r="D182" s="670"/>
      <c r="E182" s="670"/>
      <c r="F182" s="670"/>
    </row>
    <row r="183" spans="1:6" ht="16.5" thickBot="1">
      <c r="A183" s="659"/>
      <c r="B183" s="667" t="s">
        <v>61</v>
      </c>
      <c r="C183" s="668"/>
      <c r="D183" s="668"/>
      <c r="E183" s="668"/>
      <c r="F183" s="668"/>
    </row>
    <row r="184" spans="1:6" ht="16.5" thickBot="1">
      <c r="A184" s="659"/>
      <c r="B184" s="667" t="s">
        <v>62</v>
      </c>
      <c r="C184" s="669"/>
      <c r="D184" s="670"/>
      <c r="E184" s="670"/>
      <c r="F184" s="670"/>
    </row>
    <row r="185" spans="1:6" ht="16.5" thickBot="1">
      <c r="A185" s="659"/>
      <c r="B185" s="665" t="s">
        <v>63</v>
      </c>
      <c r="C185" s="678">
        <f>C187</f>
        <v>3700000</v>
      </c>
      <c r="D185" s="678">
        <f t="shared" ref="D185:F185" si="18">D187</f>
        <v>4000000</v>
      </c>
      <c r="E185" s="678">
        <f t="shared" si="18"/>
        <v>4000000</v>
      </c>
      <c r="F185" s="678">
        <f t="shared" si="18"/>
        <v>4000000</v>
      </c>
    </row>
    <row r="186" spans="1:6" ht="16.5" thickBot="1">
      <c r="A186" s="659"/>
      <c r="B186" s="667" t="s">
        <v>42</v>
      </c>
      <c r="C186" s="668"/>
      <c r="D186" s="679"/>
      <c r="E186" s="668"/>
      <c r="F186" s="668"/>
    </row>
    <row r="187" spans="1:6" ht="16.5" thickBot="1">
      <c r="A187" s="659"/>
      <c r="B187" s="667" t="s">
        <v>81</v>
      </c>
      <c r="C187" s="669">
        <v>3700000</v>
      </c>
      <c r="D187" s="669">
        <v>4000000</v>
      </c>
      <c r="E187" s="669">
        <v>4000000</v>
      </c>
      <c r="F187" s="669">
        <v>4000000</v>
      </c>
    </row>
    <row r="188" spans="1:6" ht="16.5" thickBot="1">
      <c r="A188" s="659"/>
      <c r="B188" s="667" t="s">
        <v>61</v>
      </c>
      <c r="C188" s="668"/>
      <c r="D188" s="668"/>
      <c r="E188" s="668"/>
      <c r="F188" s="668"/>
    </row>
    <row r="189" spans="1:6" ht="16.5" thickBot="1">
      <c r="A189" s="659"/>
      <c r="B189" s="667" t="s">
        <v>62</v>
      </c>
      <c r="C189" s="669">
        <v>0</v>
      </c>
      <c r="D189" s="682"/>
      <c r="E189" s="670"/>
      <c r="F189" s="670"/>
    </row>
    <row r="190" spans="1:6" ht="16.5" thickBot="1">
      <c r="A190" s="659"/>
      <c r="B190" s="673" t="s">
        <v>68</v>
      </c>
      <c r="C190" s="680">
        <f>C185+C180</f>
        <v>3700000</v>
      </c>
      <c r="D190" s="680">
        <f t="shared" ref="D190:F190" si="19">D185+D180</f>
        <v>4000000</v>
      </c>
      <c r="E190" s="680">
        <f t="shared" si="19"/>
        <v>4000000</v>
      </c>
      <c r="F190" s="680">
        <f t="shared" si="19"/>
        <v>4000000</v>
      </c>
    </row>
    <row r="191" spans="1:6" ht="32.25" thickBot="1">
      <c r="A191" s="659"/>
      <c r="B191" s="629" t="s">
        <v>114</v>
      </c>
      <c r="C191" s="2447" t="s">
        <v>492</v>
      </c>
      <c r="D191" s="2448"/>
      <c r="E191" s="2448"/>
      <c r="F191" s="2449"/>
    </row>
    <row r="192" spans="1:6" ht="32.25" thickBot="1">
      <c r="A192" s="659"/>
      <c r="B192" s="634" t="s">
        <v>183</v>
      </c>
      <c r="C192" s="683" t="s">
        <v>492</v>
      </c>
      <c r="D192" s="637" t="s">
        <v>55</v>
      </c>
      <c r="E192" s="2435" t="s">
        <v>493</v>
      </c>
      <c r="F192" s="2436"/>
    </row>
    <row r="193" spans="1:6" ht="31.5" customHeight="1" thickBot="1">
      <c r="A193" s="659"/>
      <c r="B193" s="636" t="s">
        <v>29</v>
      </c>
      <c r="C193" s="2450" t="s">
        <v>494</v>
      </c>
      <c r="D193" s="2451"/>
      <c r="E193" s="2451"/>
      <c r="F193" s="2452"/>
    </row>
    <row r="194" spans="1:6" ht="16.5" thickBot="1">
      <c r="A194" s="659"/>
      <c r="B194" s="78" t="s">
        <v>31</v>
      </c>
      <c r="C194" s="2426" t="s">
        <v>491</v>
      </c>
      <c r="D194" s="2427"/>
      <c r="E194" s="2427"/>
      <c r="F194" s="2428"/>
    </row>
    <row r="195" spans="1:6" ht="15.75">
      <c r="A195" s="659"/>
      <c r="B195" s="1945"/>
      <c r="C195" s="93">
        <v>2025</v>
      </c>
      <c r="D195" s="93">
        <v>2026</v>
      </c>
      <c r="E195" s="93">
        <v>2027</v>
      </c>
      <c r="F195" s="93">
        <v>2028</v>
      </c>
    </row>
    <row r="196" spans="1:6" ht="16.5" thickBot="1">
      <c r="A196" s="659"/>
      <c r="B196" s="1946"/>
      <c r="C196" s="89" t="s">
        <v>13</v>
      </c>
      <c r="D196" s="89" t="s">
        <v>14</v>
      </c>
      <c r="E196" s="89" t="s">
        <v>14</v>
      </c>
      <c r="F196" s="89" t="s">
        <v>14</v>
      </c>
    </row>
    <row r="197" spans="1:6" ht="16.5" thickBot="1">
      <c r="A197" s="659"/>
      <c r="B197" s="78" t="s">
        <v>33</v>
      </c>
      <c r="C197" s="91">
        <v>1</v>
      </c>
      <c r="D197" s="91"/>
      <c r="E197" s="91"/>
      <c r="F197" s="91"/>
    </row>
    <row r="198" spans="1:6" ht="16.5" thickBot="1">
      <c r="A198" s="659"/>
      <c r="B198" s="78" t="s">
        <v>214</v>
      </c>
      <c r="C198" s="91">
        <f>C216</f>
        <v>20000000</v>
      </c>
      <c r="D198" s="91">
        <f t="shared" ref="D198:F198" si="20">D216</f>
        <v>2980000</v>
      </c>
      <c r="E198" s="91">
        <f t="shared" si="20"/>
        <v>24700000</v>
      </c>
      <c r="F198" s="91">
        <f t="shared" si="20"/>
        <v>24300000</v>
      </c>
    </row>
    <row r="199" spans="1:6" ht="16.5" thickBot="1">
      <c r="A199" s="659"/>
      <c r="B199" s="78" t="s">
        <v>215</v>
      </c>
      <c r="C199" s="91">
        <f>C198/C197</f>
        <v>20000000</v>
      </c>
      <c r="D199" s="91"/>
      <c r="E199" s="91"/>
      <c r="F199" s="91"/>
    </row>
    <row r="200" spans="1:6" ht="16.5" thickBot="1">
      <c r="A200" s="659"/>
      <c r="B200" s="78" t="s">
        <v>37</v>
      </c>
      <c r="C200" s="70" t="s">
        <v>110</v>
      </c>
      <c r="D200" s="664">
        <v>-1</v>
      </c>
      <c r="E200" s="664"/>
      <c r="F200" s="664"/>
    </row>
    <row r="201" spans="1:6" ht="16.5" thickBot="1">
      <c r="A201" s="659"/>
      <c r="B201" s="78" t="s">
        <v>38</v>
      </c>
      <c r="C201" s="70" t="s">
        <v>110</v>
      </c>
      <c r="D201" s="664">
        <v>-0.85099999999999998</v>
      </c>
      <c r="E201" s="664">
        <v>7.2885906040268456</v>
      </c>
      <c r="F201" s="664">
        <v>-1.619433198380571E-2</v>
      </c>
    </row>
    <row r="202" spans="1:6" ht="16.5" thickBot="1">
      <c r="A202" s="659"/>
      <c r="B202" s="78" t="s">
        <v>39</v>
      </c>
      <c r="C202" s="70" t="s">
        <v>110</v>
      </c>
      <c r="D202" s="664"/>
      <c r="E202" s="664"/>
      <c r="F202" s="664"/>
    </row>
    <row r="203" spans="1:6" ht="16.5" thickBot="1">
      <c r="A203" s="659"/>
      <c r="B203" s="1968" t="s">
        <v>480</v>
      </c>
      <c r="C203" s="1969"/>
      <c r="D203" s="1969"/>
      <c r="E203" s="1969"/>
      <c r="F203" s="1970"/>
    </row>
    <row r="204" spans="1:6" ht="15.75">
      <c r="A204" s="659"/>
      <c r="B204" s="1945"/>
      <c r="C204" s="93">
        <v>2025</v>
      </c>
      <c r="D204" s="93">
        <v>2026</v>
      </c>
      <c r="E204" s="93">
        <v>2027</v>
      </c>
      <c r="F204" s="93">
        <v>2028</v>
      </c>
    </row>
    <row r="205" spans="1:6" ht="16.5" thickBot="1">
      <c r="A205" s="659"/>
      <c r="B205" s="1946"/>
      <c r="C205" s="89" t="s">
        <v>13</v>
      </c>
      <c r="D205" s="89" t="s">
        <v>14</v>
      </c>
      <c r="E205" s="89" t="s">
        <v>14</v>
      </c>
      <c r="F205" s="89" t="s">
        <v>14</v>
      </c>
    </row>
    <row r="206" spans="1:6" ht="16.5" thickBot="1">
      <c r="A206" s="659"/>
      <c r="B206" s="665" t="s">
        <v>59</v>
      </c>
      <c r="C206" s="668"/>
      <c r="D206" s="668"/>
      <c r="E206" s="668"/>
      <c r="F206" s="668"/>
    </row>
    <row r="207" spans="1:6" ht="16.5" thickBot="1">
      <c r="A207" s="659"/>
      <c r="B207" s="667" t="s">
        <v>42</v>
      </c>
      <c r="C207" s="668"/>
      <c r="D207" s="668"/>
      <c r="E207" s="668"/>
      <c r="F207" s="668"/>
    </row>
    <row r="208" spans="1:6" ht="16.5" thickBot="1">
      <c r="A208" s="659"/>
      <c r="B208" s="667" t="s">
        <v>81</v>
      </c>
      <c r="C208" s="669"/>
      <c r="D208" s="670"/>
      <c r="E208" s="670"/>
      <c r="F208" s="670"/>
    </row>
    <row r="209" spans="1:6" ht="16.5" thickBot="1">
      <c r="A209" s="659"/>
      <c r="B209" s="667" t="s">
        <v>61</v>
      </c>
      <c r="C209" s="668"/>
      <c r="D209" s="668"/>
      <c r="E209" s="668"/>
      <c r="F209" s="668"/>
    </row>
    <row r="210" spans="1:6" ht="16.5" thickBot="1">
      <c r="A210" s="659"/>
      <c r="B210" s="667" t="s">
        <v>62</v>
      </c>
      <c r="C210" s="669"/>
      <c r="D210" s="670"/>
      <c r="E210" s="670"/>
      <c r="F210" s="670"/>
    </row>
    <row r="211" spans="1:6" ht="16.5" thickBot="1">
      <c r="A211" s="659"/>
      <c r="B211" s="665" t="s">
        <v>63</v>
      </c>
      <c r="C211" s="678">
        <f>C213+C214</f>
        <v>20000000</v>
      </c>
      <c r="D211" s="678">
        <f t="shared" ref="D211:F211" si="21">D213+D214</f>
        <v>2980000</v>
      </c>
      <c r="E211" s="678">
        <f t="shared" si="21"/>
        <v>24700000</v>
      </c>
      <c r="F211" s="678">
        <f t="shared" si="21"/>
        <v>24300000</v>
      </c>
    </row>
    <row r="212" spans="1:6" ht="16.5" thickBot="1">
      <c r="A212" s="659"/>
      <c r="B212" s="667" t="s">
        <v>42</v>
      </c>
      <c r="C212" s="668"/>
      <c r="D212" s="679"/>
      <c r="E212" s="668"/>
      <c r="F212" s="668"/>
    </row>
    <row r="213" spans="1:6" ht="16.5" thickBot="1">
      <c r="A213" s="659"/>
      <c r="B213" s="667" t="s">
        <v>81</v>
      </c>
      <c r="C213" s="669">
        <v>15000000</v>
      </c>
      <c r="D213" s="669">
        <v>1980000</v>
      </c>
      <c r="E213" s="669">
        <v>20700000</v>
      </c>
      <c r="F213" s="669">
        <v>20800000</v>
      </c>
    </row>
    <row r="214" spans="1:6" ht="16.5" thickBot="1">
      <c r="A214" s="659"/>
      <c r="B214" s="667" t="s">
        <v>61</v>
      </c>
      <c r="C214" s="668">
        <v>5000000</v>
      </c>
      <c r="D214" s="668">
        <v>1000000</v>
      </c>
      <c r="E214" s="668">
        <v>4000000</v>
      </c>
      <c r="F214" s="668">
        <v>3500000</v>
      </c>
    </row>
    <row r="215" spans="1:6" ht="16.5" thickBot="1">
      <c r="A215" s="659"/>
      <c r="B215" s="667" t="s">
        <v>62</v>
      </c>
      <c r="C215" s="669">
        <v>0</v>
      </c>
      <c r="D215" s="670"/>
      <c r="E215" s="670"/>
      <c r="F215" s="684"/>
    </row>
    <row r="216" spans="1:6" ht="16.5" thickBot="1">
      <c r="A216" s="659"/>
      <c r="B216" s="673" t="s">
        <v>72</v>
      </c>
      <c r="C216" s="680">
        <f>C211</f>
        <v>20000000</v>
      </c>
      <c r="D216" s="680">
        <f t="shared" ref="D216:F216" si="22">D211</f>
        <v>2980000</v>
      </c>
      <c r="E216" s="680">
        <f t="shared" si="22"/>
        <v>24700000</v>
      </c>
      <c r="F216" s="680">
        <f t="shared" si="22"/>
        <v>24300000</v>
      </c>
    </row>
    <row r="217" spans="1:6" ht="32.25" thickBot="1">
      <c r="A217" s="659"/>
      <c r="B217" s="629" t="s">
        <v>114</v>
      </c>
      <c r="C217" s="2408" t="s">
        <v>495</v>
      </c>
      <c r="D217" s="2409"/>
      <c r="E217" s="2409"/>
      <c r="F217" s="2410"/>
    </row>
    <row r="218" spans="1:6" ht="32.25" thickBot="1">
      <c r="A218" s="659"/>
      <c r="B218" s="634" t="s">
        <v>496</v>
      </c>
      <c r="C218" s="685" t="s">
        <v>495</v>
      </c>
      <c r="D218" s="635" t="s">
        <v>55</v>
      </c>
      <c r="E218" s="2419" t="s">
        <v>497</v>
      </c>
      <c r="F218" s="2420"/>
    </row>
    <row r="219" spans="1:6" ht="16.5" thickBot="1">
      <c r="A219" s="659"/>
      <c r="B219" s="78" t="s">
        <v>29</v>
      </c>
      <c r="C219" s="2413" t="s">
        <v>498</v>
      </c>
      <c r="D219" s="2414"/>
      <c r="E219" s="2414"/>
      <c r="F219" s="2415"/>
    </row>
    <row r="220" spans="1:6" ht="16.5" thickBot="1">
      <c r="A220" s="659"/>
      <c r="B220" s="78" t="s">
        <v>31</v>
      </c>
      <c r="C220" s="2416" t="s">
        <v>491</v>
      </c>
      <c r="D220" s="2417"/>
      <c r="E220" s="2417"/>
      <c r="F220" s="2418"/>
    </row>
    <row r="221" spans="1:6" ht="15.75">
      <c r="A221" s="659"/>
      <c r="B221" s="1945"/>
      <c r="C221" s="93">
        <v>2025</v>
      </c>
      <c r="D221" s="93">
        <v>2026</v>
      </c>
      <c r="E221" s="93">
        <v>2027</v>
      </c>
      <c r="F221" s="93">
        <v>2028</v>
      </c>
    </row>
    <row r="222" spans="1:6" ht="16.5" thickBot="1">
      <c r="A222" s="659"/>
      <c r="B222" s="1946"/>
      <c r="C222" s="89" t="s">
        <v>13</v>
      </c>
      <c r="D222" s="89" t="s">
        <v>14</v>
      </c>
      <c r="E222" s="89" t="s">
        <v>14</v>
      </c>
      <c r="F222" s="89" t="s">
        <v>14</v>
      </c>
    </row>
    <row r="223" spans="1:6" ht="16.5" thickBot="1">
      <c r="A223" s="659"/>
      <c r="B223" s="78" t="s">
        <v>33</v>
      </c>
      <c r="C223" s="91">
        <v>1</v>
      </c>
      <c r="D223" s="91">
        <v>1</v>
      </c>
      <c r="E223" s="91">
        <v>1</v>
      </c>
      <c r="F223" s="91">
        <v>1</v>
      </c>
    </row>
    <row r="224" spans="1:6" ht="16.5" thickBot="1">
      <c r="A224" s="659"/>
      <c r="B224" s="78" t="s">
        <v>214</v>
      </c>
      <c r="C224" s="91">
        <f>C242</f>
        <v>4000000</v>
      </c>
      <c r="D224" s="91">
        <v>4000</v>
      </c>
      <c r="E224" s="91">
        <v>4000</v>
      </c>
      <c r="F224" s="91">
        <v>6000</v>
      </c>
    </row>
    <row r="225" spans="1:6" ht="16.5" thickBot="1">
      <c r="A225" s="659"/>
      <c r="B225" s="78" t="s">
        <v>215</v>
      </c>
      <c r="C225" s="91">
        <f>C224/C223</f>
        <v>4000000</v>
      </c>
      <c r="D225" s="91">
        <f t="shared" ref="D225:F225" si="23">D224/D223</f>
        <v>4000</v>
      </c>
      <c r="E225" s="91">
        <f t="shared" si="23"/>
        <v>4000</v>
      </c>
      <c r="F225" s="91">
        <f t="shared" si="23"/>
        <v>6000</v>
      </c>
    </row>
    <row r="226" spans="1:6" ht="16.5" thickBot="1">
      <c r="A226" s="659"/>
      <c r="B226" s="78" t="s">
        <v>37</v>
      </c>
      <c r="C226" s="70" t="s">
        <v>110</v>
      </c>
      <c r="D226" s="664">
        <v>0</v>
      </c>
      <c r="E226" s="664">
        <v>0</v>
      </c>
      <c r="F226" s="664">
        <v>0</v>
      </c>
    </row>
    <row r="227" spans="1:6" ht="16.5" thickBot="1">
      <c r="A227" s="659"/>
      <c r="B227" s="78" t="s">
        <v>38</v>
      </c>
      <c r="C227" s="70" t="s">
        <v>110</v>
      </c>
      <c r="D227" s="664">
        <v>0</v>
      </c>
      <c r="E227" s="664">
        <v>0</v>
      </c>
      <c r="F227" s="664">
        <v>0.5</v>
      </c>
    </row>
    <row r="228" spans="1:6" ht="16.5" thickBot="1">
      <c r="A228" s="659"/>
      <c r="B228" s="78" t="s">
        <v>39</v>
      </c>
      <c r="C228" s="70" t="s">
        <v>110</v>
      </c>
      <c r="D228" s="664">
        <v>0</v>
      </c>
      <c r="E228" s="664">
        <v>0</v>
      </c>
      <c r="F228" s="664">
        <v>0.5</v>
      </c>
    </row>
    <row r="229" spans="1:6" ht="16.5" thickBot="1">
      <c r="A229" s="659"/>
      <c r="B229" s="1968" t="s">
        <v>499</v>
      </c>
      <c r="C229" s="1969"/>
      <c r="D229" s="1969"/>
      <c r="E229" s="1969"/>
      <c r="F229" s="1970"/>
    </row>
    <row r="230" spans="1:6" ht="15.75">
      <c r="A230" s="659"/>
      <c r="B230" s="1945"/>
      <c r="C230" s="93">
        <v>2025</v>
      </c>
      <c r="D230" s="93">
        <v>2026</v>
      </c>
      <c r="E230" s="93">
        <v>2027</v>
      </c>
      <c r="F230" s="93">
        <v>2028</v>
      </c>
    </row>
    <row r="231" spans="1:6" ht="16.5" thickBot="1">
      <c r="A231" s="659"/>
      <c r="B231" s="1946"/>
      <c r="C231" s="89" t="s">
        <v>13</v>
      </c>
      <c r="D231" s="89" t="s">
        <v>14</v>
      </c>
      <c r="E231" s="89" t="s">
        <v>14</v>
      </c>
      <c r="F231" s="89" t="s">
        <v>14</v>
      </c>
    </row>
    <row r="232" spans="1:6" ht="16.5" thickBot="1">
      <c r="A232" s="659"/>
      <c r="B232" s="665" t="s">
        <v>59</v>
      </c>
      <c r="C232" s="668"/>
      <c r="D232" s="668"/>
      <c r="E232" s="668"/>
      <c r="F232" s="668"/>
    </row>
    <row r="233" spans="1:6" ht="16.5" thickBot="1">
      <c r="A233" s="659"/>
      <c r="B233" s="667" t="s">
        <v>42</v>
      </c>
      <c r="C233" s="668"/>
      <c r="D233" s="668"/>
      <c r="E233" s="668"/>
      <c r="F233" s="668"/>
    </row>
    <row r="234" spans="1:6" ht="16.5" thickBot="1">
      <c r="A234" s="659"/>
      <c r="B234" s="667" t="s">
        <v>81</v>
      </c>
      <c r="C234" s="669"/>
      <c r="D234" s="670"/>
      <c r="E234" s="670"/>
      <c r="F234" s="670"/>
    </row>
    <row r="235" spans="1:6" ht="16.5" thickBot="1">
      <c r="A235" s="659"/>
      <c r="B235" s="667" t="s">
        <v>61</v>
      </c>
      <c r="C235" s="668"/>
      <c r="D235" s="668"/>
      <c r="E235" s="668"/>
      <c r="F235" s="668"/>
    </row>
    <row r="236" spans="1:6" ht="16.5" thickBot="1">
      <c r="A236" s="659"/>
      <c r="B236" s="667" t="s">
        <v>62</v>
      </c>
      <c r="C236" s="669"/>
      <c r="D236" s="670"/>
      <c r="E236" s="670"/>
      <c r="F236" s="670"/>
    </row>
    <row r="237" spans="1:6" ht="16.5" thickBot="1">
      <c r="A237" s="659"/>
      <c r="B237" s="665" t="s">
        <v>63</v>
      </c>
      <c r="C237" s="678">
        <f>C239</f>
        <v>4000000</v>
      </c>
      <c r="D237" s="678">
        <f t="shared" ref="D237:E237" si="24">D239</f>
        <v>4000000</v>
      </c>
      <c r="E237" s="678">
        <f t="shared" si="24"/>
        <v>4000000</v>
      </c>
      <c r="F237" s="678">
        <f>F239</f>
        <v>6000000</v>
      </c>
    </row>
    <row r="238" spans="1:6" ht="16.5" thickBot="1">
      <c r="A238" s="659"/>
      <c r="B238" s="667" t="s">
        <v>42</v>
      </c>
      <c r="C238" s="668"/>
      <c r="D238" s="679"/>
      <c r="E238" s="668"/>
      <c r="F238" s="668"/>
    </row>
    <row r="239" spans="1:6" ht="16.5" thickBot="1">
      <c r="A239" s="659"/>
      <c r="B239" s="667" t="s">
        <v>81</v>
      </c>
      <c r="C239" s="669">
        <v>4000000</v>
      </c>
      <c r="D239" s="669">
        <v>4000000</v>
      </c>
      <c r="E239" s="669">
        <v>4000000</v>
      </c>
      <c r="F239" s="669">
        <v>6000000</v>
      </c>
    </row>
    <row r="240" spans="1:6" ht="16.5" thickBot="1">
      <c r="A240" s="659"/>
      <c r="B240" s="667" t="s">
        <v>61</v>
      </c>
      <c r="C240" s="668"/>
      <c r="D240" s="668"/>
      <c r="E240" s="668"/>
      <c r="F240" s="668"/>
    </row>
    <row r="241" spans="1:6" ht="16.5" thickBot="1">
      <c r="A241" s="659"/>
      <c r="B241" s="667" t="s">
        <v>62</v>
      </c>
      <c r="C241" s="669">
        <v>0</v>
      </c>
      <c r="D241" s="670"/>
      <c r="E241" s="670"/>
      <c r="F241" s="684"/>
    </row>
    <row r="242" spans="1:6" ht="16.5" thickBot="1">
      <c r="A242" s="659"/>
      <c r="B242" s="673" t="s">
        <v>75</v>
      </c>
      <c r="C242" s="680">
        <f>C237</f>
        <v>4000000</v>
      </c>
      <c r="D242" s="680">
        <f t="shared" ref="D242:F242" si="25">D237</f>
        <v>4000000</v>
      </c>
      <c r="E242" s="680">
        <f t="shared" si="25"/>
        <v>4000000</v>
      </c>
      <c r="F242" s="680">
        <f t="shared" si="25"/>
        <v>6000000</v>
      </c>
    </row>
    <row r="243" spans="1:6" ht="32.25" thickBot="1">
      <c r="A243" s="659"/>
      <c r="B243" s="629" t="s">
        <v>114</v>
      </c>
      <c r="C243" s="2408" t="s">
        <v>500</v>
      </c>
      <c r="D243" s="2409"/>
      <c r="E243" s="2409"/>
      <c r="F243" s="2410"/>
    </row>
    <row r="244" spans="1:6" ht="32.25" thickBot="1">
      <c r="A244" s="659"/>
      <c r="B244" s="87" t="s">
        <v>501</v>
      </c>
      <c r="C244" s="686" t="s">
        <v>500</v>
      </c>
      <c r="D244" s="631" t="s">
        <v>55</v>
      </c>
      <c r="E244" s="2419" t="s">
        <v>502</v>
      </c>
      <c r="F244" s="2420"/>
    </row>
    <row r="245" spans="1:6" ht="33.75" customHeight="1" thickBot="1">
      <c r="A245" s="659"/>
      <c r="B245" s="78" t="s">
        <v>29</v>
      </c>
      <c r="C245" s="2413" t="s">
        <v>503</v>
      </c>
      <c r="D245" s="2414"/>
      <c r="E245" s="2414"/>
      <c r="F245" s="2415"/>
    </row>
    <row r="246" spans="1:6" ht="16.5" thickBot="1">
      <c r="A246" s="659"/>
      <c r="B246" s="78" t="s">
        <v>31</v>
      </c>
      <c r="C246" s="2426" t="s">
        <v>491</v>
      </c>
      <c r="D246" s="2427"/>
      <c r="E246" s="2427"/>
      <c r="F246" s="2428"/>
    </row>
    <row r="247" spans="1:6" ht="15.75">
      <c r="A247" s="659"/>
      <c r="B247" s="1945"/>
      <c r="C247" s="93">
        <v>2025</v>
      </c>
      <c r="D247" s="93">
        <v>2026</v>
      </c>
      <c r="E247" s="93">
        <v>2027</v>
      </c>
      <c r="F247" s="93">
        <v>2028</v>
      </c>
    </row>
    <row r="248" spans="1:6" ht="16.5" thickBot="1">
      <c r="A248" s="659"/>
      <c r="B248" s="1946"/>
      <c r="C248" s="89" t="s">
        <v>13</v>
      </c>
      <c r="D248" s="89" t="s">
        <v>14</v>
      </c>
      <c r="E248" s="89" t="s">
        <v>14</v>
      </c>
      <c r="F248" s="89" t="s">
        <v>14</v>
      </c>
    </row>
    <row r="249" spans="1:6" ht="16.5" thickBot="1">
      <c r="A249" s="659"/>
      <c r="B249" s="78" t="s">
        <v>33</v>
      </c>
      <c r="C249" s="91">
        <v>1</v>
      </c>
      <c r="D249" s="91">
        <v>1</v>
      </c>
      <c r="E249" s="91">
        <v>1</v>
      </c>
      <c r="F249" s="91">
        <v>1</v>
      </c>
    </row>
    <row r="250" spans="1:6" ht="16.5" thickBot="1">
      <c r="A250" s="659"/>
      <c r="B250" s="78" t="s">
        <v>35</v>
      </c>
      <c r="C250" s="91">
        <f>C268</f>
        <v>7000000</v>
      </c>
      <c r="D250" s="91">
        <f t="shared" ref="D250:F250" si="26">D268</f>
        <v>6000000</v>
      </c>
      <c r="E250" s="91">
        <f t="shared" si="26"/>
        <v>0</v>
      </c>
      <c r="F250" s="91">
        <f t="shared" si="26"/>
        <v>0</v>
      </c>
    </row>
    <row r="251" spans="1:6" ht="16.5" thickBot="1">
      <c r="A251" s="659"/>
      <c r="B251" s="78" t="s">
        <v>36</v>
      </c>
      <c r="C251" s="91">
        <f>C250/C249</f>
        <v>7000000</v>
      </c>
      <c r="D251" s="91">
        <f t="shared" ref="D251:F251" si="27">D250/D249</f>
        <v>6000000</v>
      </c>
      <c r="E251" s="91">
        <f t="shared" si="27"/>
        <v>0</v>
      </c>
      <c r="F251" s="91">
        <f t="shared" si="27"/>
        <v>0</v>
      </c>
    </row>
    <row r="252" spans="1:6" ht="16.5" thickBot="1">
      <c r="A252" s="659"/>
      <c r="B252" s="78" t="s">
        <v>37</v>
      </c>
      <c r="C252" s="70" t="s">
        <v>110</v>
      </c>
      <c r="D252" s="664">
        <v>0</v>
      </c>
      <c r="E252" s="664">
        <v>0</v>
      </c>
      <c r="F252" s="664">
        <v>0</v>
      </c>
    </row>
    <row r="253" spans="1:6" ht="16.5" thickBot="1">
      <c r="A253" s="659"/>
      <c r="B253" s="78" t="s">
        <v>38</v>
      </c>
      <c r="C253" s="70" t="s">
        <v>110</v>
      </c>
      <c r="D253" s="664">
        <v>-0.1428571428571429</v>
      </c>
      <c r="E253" s="664">
        <v>-1</v>
      </c>
      <c r="F253" s="664"/>
    </row>
    <row r="254" spans="1:6" ht="16.5" thickBot="1">
      <c r="A254" s="659"/>
      <c r="B254" s="78" t="s">
        <v>39</v>
      </c>
      <c r="C254" s="70" t="s">
        <v>110</v>
      </c>
      <c r="D254" s="664">
        <v>-0.1428571428571429</v>
      </c>
      <c r="E254" s="664">
        <v>-1</v>
      </c>
      <c r="F254" s="664"/>
    </row>
    <row r="255" spans="1:6" ht="16.5" thickBot="1">
      <c r="A255" s="659"/>
      <c r="B255" s="1968" t="s">
        <v>504</v>
      </c>
      <c r="C255" s="1969"/>
      <c r="D255" s="1969"/>
      <c r="E255" s="1969"/>
      <c r="F255" s="1970"/>
    </row>
    <row r="256" spans="1:6" ht="15.75">
      <c r="A256" s="659"/>
      <c r="B256" s="1945"/>
      <c r="C256" s="93">
        <v>2025</v>
      </c>
      <c r="D256" s="93">
        <v>2026</v>
      </c>
      <c r="E256" s="93">
        <v>2027</v>
      </c>
      <c r="F256" s="93">
        <v>2028</v>
      </c>
    </row>
    <row r="257" spans="1:6" ht="16.5" thickBot="1">
      <c r="A257" s="659"/>
      <c r="B257" s="1946"/>
      <c r="C257" s="89" t="s">
        <v>13</v>
      </c>
      <c r="D257" s="89" t="s">
        <v>14</v>
      </c>
      <c r="E257" s="89" t="s">
        <v>14</v>
      </c>
      <c r="F257" s="89" t="s">
        <v>14</v>
      </c>
    </row>
    <row r="258" spans="1:6" ht="16.5" thickBot="1">
      <c r="A258" s="659"/>
      <c r="B258" s="665" t="s">
        <v>59</v>
      </c>
      <c r="C258" s="668"/>
      <c r="D258" s="668"/>
      <c r="E258" s="668"/>
      <c r="F258" s="668"/>
    </row>
    <row r="259" spans="1:6" ht="16.5" thickBot="1">
      <c r="A259" s="659"/>
      <c r="B259" s="667" t="s">
        <v>42</v>
      </c>
      <c r="C259" s="668"/>
      <c r="D259" s="668"/>
      <c r="E259" s="668"/>
      <c r="F259" s="668"/>
    </row>
    <row r="260" spans="1:6" ht="16.5" thickBot="1">
      <c r="A260" s="659"/>
      <c r="B260" s="667" t="s">
        <v>81</v>
      </c>
      <c r="C260" s="669"/>
      <c r="D260" s="670"/>
      <c r="E260" s="670"/>
      <c r="F260" s="670"/>
    </row>
    <row r="261" spans="1:6" ht="16.5" thickBot="1">
      <c r="A261" s="659"/>
      <c r="B261" s="667" t="s">
        <v>61</v>
      </c>
      <c r="C261" s="668"/>
      <c r="D261" s="668"/>
      <c r="E261" s="668"/>
      <c r="F261" s="668"/>
    </row>
    <row r="262" spans="1:6" ht="16.5" thickBot="1">
      <c r="A262" s="659"/>
      <c r="B262" s="667" t="s">
        <v>62</v>
      </c>
      <c r="C262" s="669"/>
      <c r="D262" s="670"/>
      <c r="E262" s="670"/>
      <c r="F262" s="670"/>
    </row>
    <row r="263" spans="1:6" ht="16.5" thickBot="1">
      <c r="A263" s="659"/>
      <c r="B263" s="665" t="s">
        <v>63</v>
      </c>
      <c r="C263" s="678">
        <f>C265</f>
        <v>7000000</v>
      </c>
      <c r="D263" s="678">
        <f t="shared" ref="D263:F263" si="28">D265</f>
        <v>6000000</v>
      </c>
      <c r="E263" s="678">
        <f t="shared" si="28"/>
        <v>0</v>
      </c>
      <c r="F263" s="678">
        <f t="shared" si="28"/>
        <v>0</v>
      </c>
    </row>
    <row r="264" spans="1:6" ht="16.5" thickBot="1">
      <c r="A264" s="659"/>
      <c r="B264" s="667" t="s">
        <v>42</v>
      </c>
      <c r="C264" s="668"/>
      <c r="D264" s="679"/>
      <c r="E264" s="668"/>
      <c r="F264" s="668"/>
    </row>
    <row r="265" spans="1:6" ht="16.5" thickBot="1">
      <c r="A265" s="659"/>
      <c r="B265" s="667" t="s">
        <v>81</v>
      </c>
      <c r="C265" s="669">
        <v>7000000</v>
      </c>
      <c r="D265" s="669">
        <v>6000000</v>
      </c>
      <c r="E265" s="669">
        <v>0</v>
      </c>
      <c r="F265" s="669">
        <v>0</v>
      </c>
    </row>
    <row r="266" spans="1:6" ht="16.5" thickBot="1">
      <c r="A266" s="659"/>
      <c r="B266" s="667" t="s">
        <v>61</v>
      </c>
      <c r="C266" s="668">
        <v>0</v>
      </c>
      <c r="D266" s="668"/>
      <c r="E266" s="668"/>
      <c r="F266" s="687"/>
    </row>
    <row r="267" spans="1:6" ht="16.5" thickBot="1">
      <c r="A267" s="659"/>
      <c r="B267" s="667" t="s">
        <v>62</v>
      </c>
      <c r="C267" s="669">
        <v>0</v>
      </c>
      <c r="D267" s="670"/>
      <c r="E267" s="688"/>
      <c r="F267" s="689"/>
    </row>
    <row r="268" spans="1:6" ht="16.5" thickBot="1">
      <c r="A268" s="659"/>
      <c r="B268" s="690" t="s">
        <v>505</v>
      </c>
      <c r="C268" s="680">
        <f>C263</f>
        <v>7000000</v>
      </c>
      <c r="D268" s="680">
        <f t="shared" ref="D268:F268" si="29">D263</f>
        <v>6000000</v>
      </c>
      <c r="E268" s="680">
        <f t="shared" si="29"/>
        <v>0</v>
      </c>
      <c r="F268" s="680">
        <f t="shared" si="29"/>
        <v>0</v>
      </c>
    </row>
    <row r="269" spans="1:6" ht="32.25" thickBot="1">
      <c r="A269" s="659"/>
      <c r="B269" s="629" t="s">
        <v>114</v>
      </c>
      <c r="C269" s="2408" t="s">
        <v>506</v>
      </c>
      <c r="D269" s="2409"/>
      <c r="E269" s="2409"/>
      <c r="F269" s="2410"/>
    </row>
    <row r="270" spans="1:6" ht="32.25" thickBot="1">
      <c r="A270" s="659"/>
      <c r="B270" s="87" t="s">
        <v>507</v>
      </c>
      <c r="C270" s="691" t="s">
        <v>506</v>
      </c>
      <c r="D270" s="638" t="s">
        <v>55</v>
      </c>
      <c r="E270" s="2442" t="s">
        <v>508</v>
      </c>
      <c r="F270" s="2443"/>
    </row>
    <row r="271" spans="1:6" ht="32.25" customHeight="1" thickBot="1">
      <c r="A271" s="659"/>
      <c r="B271" s="636" t="s">
        <v>29</v>
      </c>
      <c r="C271" s="2444" t="s">
        <v>509</v>
      </c>
      <c r="D271" s="2445"/>
      <c r="E271" s="2445"/>
      <c r="F271" s="2446"/>
    </row>
    <row r="272" spans="1:6" ht="16.5" thickBot="1">
      <c r="A272" s="659"/>
      <c r="B272" s="78" t="s">
        <v>31</v>
      </c>
      <c r="C272" s="2426" t="s">
        <v>491</v>
      </c>
      <c r="D272" s="2427"/>
      <c r="E272" s="2427"/>
      <c r="F272" s="2428"/>
    </row>
    <row r="273" spans="1:6" ht="15.75">
      <c r="A273" s="659"/>
      <c r="B273" s="1945"/>
      <c r="C273" s="93">
        <v>2025</v>
      </c>
      <c r="D273" s="93">
        <v>2026</v>
      </c>
      <c r="E273" s="93">
        <v>2027</v>
      </c>
      <c r="F273" s="93">
        <v>2028</v>
      </c>
    </row>
    <row r="274" spans="1:6" ht="16.5" thickBot="1">
      <c r="A274" s="659"/>
      <c r="B274" s="1946"/>
      <c r="C274" s="89" t="s">
        <v>13</v>
      </c>
      <c r="D274" s="89" t="s">
        <v>14</v>
      </c>
      <c r="E274" s="89" t="s">
        <v>14</v>
      </c>
      <c r="F274" s="89" t="s">
        <v>14</v>
      </c>
    </row>
    <row r="275" spans="1:6" ht="16.5" thickBot="1">
      <c r="A275" s="659"/>
      <c r="B275" s="78" t="s">
        <v>33</v>
      </c>
      <c r="C275" s="91">
        <v>1</v>
      </c>
      <c r="D275" s="91">
        <v>1</v>
      </c>
      <c r="E275" s="91">
        <v>1</v>
      </c>
      <c r="F275" s="91">
        <v>1</v>
      </c>
    </row>
    <row r="276" spans="1:6" ht="16.5" thickBot="1">
      <c r="A276" s="659"/>
      <c r="B276" s="78" t="s">
        <v>35</v>
      </c>
      <c r="C276" s="91">
        <f>C294</f>
        <v>6500000</v>
      </c>
      <c r="D276" s="91">
        <f t="shared" ref="D276:F276" si="30">D294</f>
        <v>6300000</v>
      </c>
      <c r="E276" s="91">
        <f t="shared" si="30"/>
        <v>6000000</v>
      </c>
      <c r="F276" s="91">
        <f t="shared" si="30"/>
        <v>9500000</v>
      </c>
    </row>
    <row r="277" spans="1:6" ht="16.5" thickBot="1">
      <c r="A277" s="659"/>
      <c r="B277" s="78" t="s">
        <v>36</v>
      </c>
      <c r="C277" s="91">
        <f>C276/C275</f>
        <v>6500000</v>
      </c>
      <c r="D277" s="91">
        <f t="shared" ref="D277:F277" si="31">D276/D275</f>
        <v>6300000</v>
      </c>
      <c r="E277" s="91">
        <f t="shared" si="31"/>
        <v>6000000</v>
      </c>
      <c r="F277" s="91">
        <f t="shared" si="31"/>
        <v>9500000</v>
      </c>
    </row>
    <row r="278" spans="1:6" ht="16.5" thickBot="1">
      <c r="A278" s="659"/>
      <c r="B278" s="78" t="s">
        <v>37</v>
      </c>
      <c r="C278" s="70" t="s">
        <v>110</v>
      </c>
      <c r="D278" s="664">
        <v>0</v>
      </c>
      <c r="E278" s="664">
        <v>0</v>
      </c>
      <c r="F278" s="664">
        <v>0</v>
      </c>
    </row>
    <row r="279" spans="1:6" ht="16.5" thickBot="1">
      <c r="A279" s="659"/>
      <c r="B279" s="78" t="s">
        <v>38</v>
      </c>
      <c r="C279" s="70" t="s">
        <v>110</v>
      </c>
      <c r="D279" s="664">
        <v>-3.0769230769230771E-2</v>
      </c>
      <c r="E279" s="664">
        <v>-4.7619047619047672E-2</v>
      </c>
      <c r="F279" s="664">
        <v>0.58333333333333326</v>
      </c>
    </row>
    <row r="280" spans="1:6" ht="16.5" thickBot="1">
      <c r="A280" s="659"/>
      <c r="B280" s="78" t="s">
        <v>39</v>
      </c>
      <c r="C280" s="70" t="s">
        <v>110</v>
      </c>
      <c r="D280" s="664">
        <v>-3.0769230769230771E-2</v>
      </c>
      <c r="E280" s="664">
        <v>-4.7619047619047672E-2</v>
      </c>
      <c r="F280" s="664">
        <v>0.58333333333333326</v>
      </c>
    </row>
    <row r="281" spans="1:6" ht="16.5" thickBot="1">
      <c r="A281" s="659"/>
      <c r="B281" s="1968" t="s">
        <v>510</v>
      </c>
      <c r="C281" s="1969"/>
      <c r="D281" s="1969"/>
      <c r="E281" s="1969"/>
      <c r="F281" s="1970"/>
    </row>
    <row r="282" spans="1:6" ht="15.75">
      <c r="A282" s="659"/>
      <c r="B282" s="1945"/>
      <c r="C282" s="93">
        <v>2025</v>
      </c>
      <c r="D282" s="93">
        <v>2026</v>
      </c>
      <c r="E282" s="93">
        <v>2027</v>
      </c>
      <c r="F282" s="93">
        <v>2028</v>
      </c>
    </row>
    <row r="283" spans="1:6" ht="16.5" thickBot="1">
      <c r="A283" s="659"/>
      <c r="B283" s="1946"/>
      <c r="C283" s="89" t="s">
        <v>13</v>
      </c>
      <c r="D283" s="89" t="s">
        <v>14</v>
      </c>
      <c r="E283" s="89" t="s">
        <v>14</v>
      </c>
      <c r="F283" s="89" t="s">
        <v>14</v>
      </c>
    </row>
    <row r="284" spans="1:6" ht="16.5" thickBot="1">
      <c r="A284" s="659"/>
      <c r="B284" s="665" t="s">
        <v>59</v>
      </c>
      <c r="C284" s="668"/>
      <c r="D284" s="668"/>
      <c r="E284" s="668"/>
      <c r="F284" s="668"/>
    </row>
    <row r="285" spans="1:6" ht="16.5" thickBot="1">
      <c r="A285" s="659"/>
      <c r="B285" s="667" t="s">
        <v>42</v>
      </c>
      <c r="C285" s="668"/>
      <c r="D285" s="668"/>
      <c r="E285" s="668"/>
      <c r="F285" s="668"/>
    </row>
    <row r="286" spans="1:6" ht="16.5" thickBot="1">
      <c r="A286" s="659"/>
      <c r="B286" s="667" t="s">
        <v>81</v>
      </c>
      <c r="C286" s="669"/>
      <c r="D286" s="670"/>
      <c r="E286" s="670"/>
      <c r="F286" s="670"/>
    </row>
    <row r="287" spans="1:6" ht="16.5" thickBot="1">
      <c r="A287" s="659"/>
      <c r="B287" s="667" t="s">
        <v>61</v>
      </c>
      <c r="C287" s="668"/>
      <c r="D287" s="668"/>
      <c r="E287" s="668"/>
      <c r="F287" s="668"/>
    </row>
    <row r="288" spans="1:6" ht="16.5" thickBot="1">
      <c r="A288" s="659"/>
      <c r="B288" s="667" t="s">
        <v>62</v>
      </c>
      <c r="C288" s="669"/>
      <c r="D288" s="670"/>
      <c r="E288" s="670"/>
      <c r="F288" s="670"/>
    </row>
    <row r="289" spans="1:6" ht="16.5" thickBot="1">
      <c r="A289" s="659"/>
      <c r="B289" s="665" t="s">
        <v>63</v>
      </c>
      <c r="C289" s="678">
        <f>C290+C291+C292+C293</f>
        <v>6500000</v>
      </c>
      <c r="D289" s="678">
        <f t="shared" ref="D289:F289" si="32">D290+D291+D292+D293</f>
        <v>6300000</v>
      </c>
      <c r="E289" s="678">
        <f t="shared" si="32"/>
        <v>6000000</v>
      </c>
      <c r="F289" s="678">
        <f t="shared" si="32"/>
        <v>9500000</v>
      </c>
    </row>
    <row r="290" spans="1:6" ht="16.5" thickBot="1">
      <c r="A290" s="659"/>
      <c r="B290" s="667" t="s">
        <v>42</v>
      </c>
      <c r="C290" s="668"/>
      <c r="D290" s="679"/>
      <c r="E290" s="668"/>
      <c r="F290" s="668"/>
    </row>
    <row r="291" spans="1:6" ht="16.5" thickBot="1">
      <c r="A291" s="659"/>
      <c r="B291" s="667" t="s">
        <v>81</v>
      </c>
      <c r="C291" s="669">
        <v>3000000</v>
      </c>
      <c r="D291" s="669">
        <v>3000000</v>
      </c>
      <c r="E291" s="669">
        <v>3000000</v>
      </c>
      <c r="F291" s="669">
        <v>6500000</v>
      </c>
    </row>
    <row r="292" spans="1:6" ht="16.5" thickBot="1">
      <c r="A292" s="659"/>
      <c r="B292" s="667" t="s">
        <v>61</v>
      </c>
      <c r="C292" s="668">
        <v>3500000</v>
      </c>
      <c r="D292" s="668">
        <v>3300000</v>
      </c>
      <c r="E292" s="668">
        <v>3000000</v>
      </c>
      <c r="F292" s="668">
        <v>3000000</v>
      </c>
    </row>
    <row r="293" spans="1:6" ht="16.5" thickBot="1">
      <c r="A293" s="659"/>
      <c r="B293" s="667" t="s">
        <v>62</v>
      </c>
      <c r="C293" s="669">
        <v>0</v>
      </c>
      <c r="D293" s="670"/>
      <c r="E293" s="670"/>
      <c r="F293" s="670"/>
    </row>
    <row r="294" spans="1:6" ht="16.5" thickBot="1">
      <c r="A294" s="659"/>
      <c r="B294" s="673" t="s">
        <v>511</v>
      </c>
      <c r="C294" s="680">
        <f>C289</f>
        <v>6500000</v>
      </c>
      <c r="D294" s="680">
        <f t="shared" ref="D294:F294" si="33">D289</f>
        <v>6300000</v>
      </c>
      <c r="E294" s="680">
        <f t="shared" si="33"/>
        <v>6000000</v>
      </c>
      <c r="F294" s="680">
        <f t="shared" si="33"/>
        <v>9500000</v>
      </c>
    </row>
    <row r="295" spans="1:6" ht="32.25" thickBot="1">
      <c r="A295" s="659"/>
      <c r="B295" s="629" t="s">
        <v>114</v>
      </c>
      <c r="C295" s="2408" t="s">
        <v>512</v>
      </c>
      <c r="D295" s="2409"/>
      <c r="E295" s="2409"/>
      <c r="F295" s="2410"/>
    </row>
    <row r="296" spans="1:6" ht="32.25" thickBot="1">
      <c r="A296" s="659"/>
      <c r="B296" s="634" t="s">
        <v>513</v>
      </c>
      <c r="C296" s="692" t="s">
        <v>512</v>
      </c>
      <c r="D296" s="637" t="s">
        <v>55</v>
      </c>
      <c r="E296" s="2421" t="s">
        <v>514</v>
      </c>
      <c r="F296" s="2422"/>
    </row>
    <row r="297" spans="1:6" ht="16.5" thickBot="1">
      <c r="A297" s="659"/>
      <c r="B297" s="636" t="s">
        <v>29</v>
      </c>
      <c r="C297" s="2423" t="s">
        <v>515</v>
      </c>
      <c r="D297" s="2424"/>
      <c r="E297" s="2424"/>
      <c r="F297" s="2425"/>
    </row>
    <row r="298" spans="1:6" ht="16.5" thickBot="1">
      <c r="A298" s="659"/>
      <c r="B298" s="78" t="s">
        <v>31</v>
      </c>
      <c r="C298" s="2426" t="s">
        <v>491</v>
      </c>
      <c r="D298" s="2427"/>
      <c r="E298" s="2427"/>
      <c r="F298" s="2428"/>
    </row>
    <row r="299" spans="1:6" ht="15.75">
      <c r="A299" s="659"/>
      <c r="B299" s="1945"/>
      <c r="C299" s="93">
        <v>2025</v>
      </c>
      <c r="D299" s="93">
        <v>2026</v>
      </c>
      <c r="E299" s="93">
        <v>2027</v>
      </c>
      <c r="F299" s="93">
        <v>2028</v>
      </c>
    </row>
    <row r="300" spans="1:6" ht="16.5" thickBot="1">
      <c r="A300" s="659"/>
      <c r="B300" s="1946"/>
      <c r="C300" s="89" t="s">
        <v>13</v>
      </c>
      <c r="D300" s="89" t="s">
        <v>14</v>
      </c>
      <c r="E300" s="89" t="s">
        <v>14</v>
      </c>
      <c r="F300" s="89" t="s">
        <v>14</v>
      </c>
    </row>
    <row r="301" spans="1:6" ht="16.5" thickBot="1">
      <c r="A301" s="659"/>
      <c r="B301" s="78" t="s">
        <v>33</v>
      </c>
      <c r="C301" s="91">
        <v>1</v>
      </c>
      <c r="D301" s="91">
        <v>1</v>
      </c>
      <c r="E301" s="91">
        <v>1</v>
      </c>
      <c r="F301" s="91">
        <v>1</v>
      </c>
    </row>
    <row r="302" spans="1:6" ht="16.5" thickBot="1">
      <c r="A302" s="659"/>
      <c r="B302" s="78" t="s">
        <v>289</v>
      </c>
      <c r="C302" s="91">
        <f>C320</f>
        <v>9600000</v>
      </c>
      <c r="D302" s="91">
        <f t="shared" ref="D302:F302" si="34">D320</f>
        <v>7500000</v>
      </c>
      <c r="E302" s="91">
        <f t="shared" si="34"/>
        <v>13100000</v>
      </c>
      <c r="F302" s="91">
        <f t="shared" si="34"/>
        <v>14600000</v>
      </c>
    </row>
    <row r="303" spans="1:6" ht="16.5" thickBot="1">
      <c r="A303" s="659"/>
      <c r="B303" s="78" t="s">
        <v>215</v>
      </c>
      <c r="C303" s="91">
        <f>C302/C301</f>
        <v>9600000</v>
      </c>
      <c r="D303" s="91">
        <f t="shared" ref="D303:F303" si="35">D302/D301</f>
        <v>7500000</v>
      </c>
      <c r="E303" s="91">
        <f t="shared" si="35"/>
        <v>13100000</v>
      </c>
      <c r="F303" s="91">
        <f t="shared" si="35"/>
        <v>14600000</v>
      </c>
    </row>
    <row r="304" spans="1:6" ht="16.5" thickBot="1">
      <c r="A304" s="659"/>
      <c r="B304" s="78" t="s">
        <v>37</v>
      </c>
      <c r="C304" s="70" t="s">
        <v>110</v>
      </c>
      <c r="D304" s="664">
        <v>0</v>
      </c>
      <c r="E304" s="664">
        <v>0</v>
      </c>
      <c r="F304" s="664">
        <v>0</v>
      </c>
    </row>
    <row r="305" spans="1:6" ht="16.5" thickBot="1">
      <c r="A305" s="659"/>
      <c r="B305" s="78" t="s">
        <v>38</v>
      </c>
      <c r="C305" s="70" t="s">
        <v>110</v>
      </c>
      <c r="D305" s="664">
        <v>-0.21875</v>
      </c>
      <c r="E305" s="664">
        <v>0.74666666666666659</v>
      </c>
      <c r="F305" s="664">
        <v>0.11450381679389321</v>
      </c>
    </row>
    <row r="306" spans="1:6" ht="16.5" thickBot="1">
      <c r="A306" s="659"/>
      <c r="B306" s="78" t="s">
        <v>39</v>
      </c>
      <c r="C306" s="70" t="s">
        <v>110</v>
      </c>
      <c r="D306" s="664">
        <v>-0.21875</v>
      </c>
      <c r="E306" s="664">
        <v>0.74666666666666659</v>
      </c>
      <c r="F306" s="664">
        <v>0.11450381679389321</v>
      </c>
    </row>
    <row r="307" spans="1:6" ht="16.5" thickBot="1">
      <c r="A307" s="659"/>
      <c r="B307" s="1968" t="s">
        <v>516</v>
      </c>
      <c r="C307" s="1969"/>
      <c r="D307" s="1969"/>
      <c r="E307" s="1969"/>
      <c r="F307" s="1970"/>
    </row>
    <row r="308" spans="1:6" ht="15.75">
      <c r="A308" s="659"/>
      <c r="B308" s="1945"/>
      <c r="C308" s="93">
        <v>2025</v>
      </c>
      <c r="D308" s="93">
        <v>2026</v>
      </c>
      <c r="E308" s="93">
        <v>2027</v>
      </c>
      <c r="F308" s="93">
        <v>2028</v>
      </c>
    </row>
    <row r="309" spans="1:6" ht="16.5" thickBot="1">
      <c r="A309" s="659"/>
      <c r="B309" s="1946"/>
      <c r="C309" s="89" t="s">
        <v>13</v>
      </c>
      <c r="D309" s="89" t="s">
        <v>14</v>
      </c>
      <c r="E309" s="89" t="s">
        <v>14</v>
      </c>
      <c r="F309" s="89" t="s">
        <v>14</v>
      </c>
    </row>
    <row r="310" spans="1:6" ht="16.5" thickBot="1">
      <c r="A310" s="659"/>
      <c r="B310" s="665" t="s">
        <v>59</v>
      </c>
      <c r="C310" s="668"/>
      <c r="D310" s="668"/>
      <c r="E310" s="668"/>
      <c r="F310" s="668"/>
    </row>
    <row r="311" spans="1:6" ht="16.5" thickBot="1">
      <c r="A311" s="659"/>
      <c r="B311" s="667" t="s">
        <v>42</v>
      </c>
      <c r="C311" s="668"/>
      <c r="D311" s="668"/>
      <c r="E311" s="668"/>
      <c r="F311" s="668"/>
    </row>
    <row r="312" spans="1:6" ht="16.5" thickBot="1">
      <c r="A312" s="659"/>
      <c r="B312" s="667" t="s">
        <v>81</v>
      </c>
      <c r="C312" s="669"/>
      <c r="D312" s="670"/>
      <c r="E312" s="670"/>
      <c r="F312" s="670"/>
    </row>
    <row r="313" spans="1:6" ht="16.5" thickBot="1">
      <c r="A313" s="659"/>
      <c r="B313" s="667" t="s">
        <v>61</v>
      </c>
      <c r="C313" s="668"/>
      <c r="D313" s="668"/>
      <c r="E313" s="668"/>
      <c r="F313" s="668"/>
    </row>
    <row r="314" spans="1:6" ht="16.5" thickBot="1">
      <c r="A314" s="659"/>
      <c r="B314" s="667" t="s">
        <v>62</v>
      </c>
      <c r="C314" s="669"/>
      <c r="D314" s="670"/>
      <c r="E314" s="670"/>
      <c r="F314" s="670"/>
    </row>
    <row r="315" spans="1:6" ht="16.5" thickBot="1">
      <c r="A315" s="659"/>
      <c r="B315" s="665" t="s">
        <v>63</v>
      </c>
      <c r="C315" s="678">
        <f>SUM(C316:C319)</f>
        <v>9600000</v>
      </c>
      <c r="D315" s="678">
        <f t="shared" ref="D315:F315" si="36">SUM(D316:D319)</f>
        <v>7500000</v>
      </c>
      <c r="E315" s="678">
        <f t="shared" si="36"/>
        <v>13100000</v>
      </c>
      <c r="F315" s="678">
        <f t="shared" si="36"/>
        <v>14600000</v>
      </c>
    </row>
    <row r="316" spans="1:6" ht="16.5" thickBot="1">
      <c r="A316" s="659"/>
      <c r="B316" s="667" t="s">
        <v>42</v>
      </c>
      <c r="C316" s="668"/>
      <c r="D316" s="679"/>
      <c r="E316" s="668"/>
      <c r="F316" s="668"/>
    </row>
    <row r="317" spans="1:6" ht="16.5" thickBot="1">
      <c r="A317" s="659"/>
      <c r="B317" s="667" t="s">
        <v>81</v>
      </c>
      <c r="C317" s="669">
        <v>2500000</v>
      </c>
      <c r="D317" s="669">
        <v>2000000</v>
      </c>
      <c r="E317" s="669">
        <v>8100000</v>
      </c>
      <c r="F317" s="669">
        <v>8100000</v>
      </c>
    </row>
    <row r="318" spans="1:6" ht="16.5" thickBot="1">
      <c r="A318" s="659"/>
      <c r="B318" s="667" t="s">
        <v>61</v>
      </c>
      <c r="C318" s="668">
        <v>7100000</v>
      </c>
      <c r="D318" s="668">
        <v>5500000</v>
      </c>
      <c r="E318" s="668">
        <v>5000000</v>
      </c>
      <c r="F318" s="668">
        <v>6500000</v>
      </c>
    </row>
    <row r="319" spans="1:6" ht="16.5" thickBot="1">
      <c r="A319" s="659"/>
      <c r="B319" s="667" t="s">
        <v>62</v>
      </c>
      <c r="C319" s="669">
        <v>0</v>
      </c>
      <c r="D319" s="670"/>
      <c r="E319" s="670"/>
      <c r="F319" s="670"/>
    </row>
    <row r="320" spans="1:6" ht="16.5" thickBot="1">
      <c r="A320" s="659"/>
      <c r="B320" s="673" t="s">
        <v>517</v>
      </c>
      <c r="C320" s="680">
        <f>C315</f>
        <v>9600000</v>
      </c>
      <c r="D320" s="680">
        <f t="shared" ref="D320:F320" si="37">D315</f>
        <v>7500000</v>
      </c>
      <c r="E320" s="680">
        <f t="shared" si="37"/>
        <v>13100000</v>
      </c>
      <c r="F320" s="680">
        <f t="shared" si="37"/>
        <v>14600000</v>
      </c>
    </row>
    <row r="321" spans="1:6" ht="32.25" thickBot="1">
      <c r="A321" s="659"/>
      <c r="B321" s="629" t="s">
        <v>114</v>
      </c>
      <c r="C321" s="2408" t="s">
        <v>518</v>
      </c>
      <c r="D321" s="2409"/>
      <c r="E321" s="2409"/>
      <c r="F321" s="2410"/>
    </row>
    <row r="322" spans="1:6" ht="32.25" thickBot="1">
      <c r="A322" s="659"/>
      <c r="B322" s="634" t="s">
        <v>519</v>
      </c>
      <c r="C322" s="685" t="s">
        <v>518</v>
      </c>
      <c r="D322" s="635" t="s">
        <v>55</v>
      </c>
      <c r="E322" s="2411" t="s">
        <v>520</v>
      </c>
      <c r="F322" s="2412"/>
    </row>
    <row r="323" spans="1:6" ht="16.5" thickBot="1">
      <c r="A323" s="659"/>
      <c r="B323" s="636" t="s">
        <v>29</v>
      </c>
      <c r="C323" s="2413" t="s">
        <v>521</v>
      </c>
      <c r="D323" s="2414"/>
      <c r="E323" s="2414"/>
      <c r="F323" s="2415"/>
    </row>
    <row r="324" spans="1:6" ht="16.5" thickBot="1">
      <c r="A324" s="659"/>
      <c r="B324" s="78" t="s">
        <v>31</v>
      </c>
      <c r="C324" s="2416" t="s">
        <v>522</v>
      </c>
      <c r="D324" s="2417"/>
      <c r="E324" s="2417"/>
      <c r="F324" s="2418"/>
    </row>
    <row r="325" spans="1:6" ht="15.75">
      <c r="A325" s="659"/>
      <c r="B325" s="1945"/>
      <c r="C325" s="93">
        <v>2025</v>
      </c>
      <c r="D325" s="93">
        <v>2026</v>
      </c>
      <c r="E325" s="93">
        <v>2027</v>
      </c>
      <c r="F325" s="93">
        <v>2028</v>
      </c>
    </row>
    <row r="326" spans="1:6" ht="16.5" thickBot="1">
      <c r="A326" s="659"/>
      <c r="B326" s="1946"/>
      <c r="C326" s="89" t="s">
        <v>13</v>
      </c>
      <c r="D326" s="89" t="s">
        <v>14</v>
      </c>
      <c r="E326" s="89" t="s">
        <v>14</v>
      </c>
      <c r="F326" s="89" t="s">
        <v>14</v>
      </c>
    </row>
    <row r="327" spans="1:6" ht="16.5" thickBot="1">
      <c r="A327" s="659"/>
      <c r="B327" s="78" t="s">
        <v>33</v>
      </c>
      <c r="C327" s="91">
        <v>1</v>
      </c>
      <c r="D327" s="91">
        <v>1</v>
      </c>
      <c r="E327" s="91">
        <v>1</v>
      </c>
      <c r="F327" s="91">
        <v>1</v>
      </c>
    </row>
    <row r="328" spans="1:6" ht="16.5" thickBot="1">
      <c r="A328" s="659"/>
      <c r="B328" s="78" t="s">
        <v>214</v>
      </c>
      <c r="C328" s="91">
        <f>C346</f>
        <v>21750000</v>
      </c>
      <c r="D328" s="91">
        <f t="shared" ref="D328:F328" si="38">D346</f>
        <v>15514000</v>
      </c>
      <c r="E328" s="91">
        <f t="shared" si="38"/>
        <v>15513000</v>
      </c>
      <c r="F328" s="91">
        <f t="shared" si="38"/>
        <v>15513000</v>
      </c>
    </row>
    <row r="329" spans="1:6" ht="16.5" thickBot="1">
      <c r="A329" s="659"/>
      <c r="B329" s="78" t="s">
        <v>215</v>
      </c>
      <c r="C329" s="91">
        <f>C328/C327</f>
        <v>21750000</v>
      </c>
      <c r="D329" s="91">
        <f t="shared" ref="D329:F329" si="39">D328/D327</f>
        <v>15514000</v>
      </c>
      <c r="E329" s="91">
        <f t="shared" si="39"/>
        <v>15513000</v>
      </c>
      <c r="F329" s="91">
        <f t="shared" si="39"/>
        <v>15513000</v>
      </c>
    </row>
    <row r="330" spans="1:6" ht="16.5" thickBot="1">
      <c r="A330" s="659"/>
      <c r="B330" s="78" t="s">
        <v>37</v>
      </c>
      <c r="C330" s="70" t="s">
        <v>110</v>
      </c>
      <c r="D330" s="664">
        <v>0</v>
      </c>
      <c r="E330" s="664">
        <v>0</v>
      </c>
      <c r="F330" s="664">
        <v>0</v>
      </c>
    </row>
    <row r="331" spans="1:6" ht="16.5" thickBot="1">
      <c r="A331" s="659"/>
      <c r="B331" s="78" t="s">
        <v>38</v>
      </c>
      <c r="C331" s="70" t="s">
        <v>110</v>
      </c>
      <c r="D331" s="664">
        <v>-0.28671264367816096</v>
      </c>
      <c r="E331" s="664">
        <v>-6.4457908985460222E-5</v>
      </c>
      <c r="F331" s="664">
        <v>0</v>
      </c>
    </row>
    <row r="332" spans="1:6" ht="16.5" thickBot="1">
      <c r="A332" s="659"/>
      <c r="B332" s="78" t="s">
        <v>39</v>
      </c>
      <c r="C332" s="70" t="s">
        <v>110</v>
      </c>
      <c r="D332" s="664">
        <v>-0.28671264367816096</v>
      </c>
      <c r="E332" s="664">
        <v>-6.4457908985460222E-5</v>
      </c>
      <c r="F332" s="664">
        <v>0</v>
      </c>
    </row>
    <row r="333" spans="1:6" ht="16.5" thickBot="1">
      <c r="A333" s="659"/>
      <c r="B333" s="1968" t="s">
        <v>523</v>
      </c>
      <c r="C333" s="1969"/>
      <c r="D333" s="1969"/>
      <c r="E333" s="1969"/>
      <c r="F333" s="1970"/>
    </row>
    <row r="334" spans="1:6" ht="15.75">
      <c r="A334" s="659"/>
      <c r="B334" s="1945"/>
      <c r="C334" s="93">
        <v>2025</v>
      </c>
      <c r="D334" s="93">
        <v>2026</v>
      </c>
      <c r="E334" s="93">
        <v>2027</v>
      </c>
      <c r="F334" s="93">
        <v>2028</v>
      </c>
    </row>
    <row r="335" spans="1:6" ht="16.5" thickBot="1">
      <c r="A335" s="659"/>
      <c r="B335" s="1946"/>
      <c r="C335" s="89" t="s">
        <v>13</v>
      </c>
      <c r="D335" s="89" t="s">
        <v>14</v>
      </c>
      <c r="E335" s="89" t="s">
        <v>14</v>
      </c>
      <c r="F335" s="89" t="s">
        <v>14</v>
      </c>
    </row>
    <row r="336" spans="1:6" ht="16.5" thickBot="1">
      <c r="A336" s="659"/>
      <c r="B336" s="665" t="s">
        <v>59</v>
      </c>
      <c r="C336" s="668"/>
      <c r="D336" s="668"/>
      <c r="E336" s="668"/>
      <c r="F336" s="668"/>
    </row>
    <row r="337" spans="1:6" ht="16.5" thickBot="1">
      <c r="A337" s="659"/>
      <c r="B337" s="667" t="s">
        <v>42</v>
      </c>
      <c r="C337" s="668"/>
      <c r="D337" s="668"/>
      <c r="E337" s="668"/>
      <c r="F337" s="668"/>
    </row>
    <row r="338" spans="1:6" ht="16.5" thickBot="1">
      <c r="A338" s="659"/>
      <c r="B338" s="667" t="s">
        <v>81</v>
      </c>
      <c r="C338" s="669"/>
      <c r="D338" s="670"/>
      <c r="E338" s="670"/>
      <c r="F338" s="670"/>
    </row>
    <row r="339" spans="1:6" ht="16.5" thickBot="1">
      <c r="A339" s="659"/>
      <c r="B339" s="667" t="s">
        <v>61</v>
      </c>
      <c r="C339" s="668"/>
      <c r="D339" s="668"/>
      <c r="E339" s="668"/>
      <c r="F339" s="668"/>
    </row>
    <row r="340" spans="1:6" ht="16.5" thickBot="1">
      <c r="A340" s="659"/>
      <c r="B340" s="667" t="s">
        <v>62</v>
      </c>
      <c r="C340" s="669"/>
      <c r="D340" s="670"/>
      <c r="E340" s="670"/>
      <c r="F340" s="670"/>
    </row>
    <row r="341" spans="1:6" ht="16.5" thickBot="1">
      <c r="A341" s="659"/>
      <c r="B341" s="665" t="s">
        <v>63</v>
      </c>
      <c r="C341" s="678">
        <f>SUM(C342:C345)</f>
        <v>21750000</v>
      </c>
      <c r="D341" s="678">
        <f t="shared" ref="D341:F341" si="40">SUM(D342:D345)</f>
        <v>15514000</v>
      </c>
      <c r="E341" s="678">
        <f t="shared" si="40"/>
        <v>15513000</v>
      </c>
      <c r="F341" s="678">
        <f t="shared" si="40"/>
        <v>15513000</v>
      </c>
    </row>
    <row r="342" spans="1:6" ht="16.5" thickBot="1">
      <c r="A342" s="659"/>
      <c r="B342" s="667" t="s">
        <v>42</v>
      </c>
      <c r="C342" s="668"/>
      <c r="D342" s="679"/>
      <c r="E342" s="668"/>
      <c r="F342" s="668"/>
    </row>
    <row r="343" spans="1:6" ht="16.5" thickBot="1">
      <c r="A343" s="659"/>
      <c r="B343" s="667" t="s">
        <v>81</v>
      </c>
      <c r="C343" s="669">
        <v>7500000</v>
      </c>
      <c r="D343" s="669">
        <v>6014000</v>
      </c>
      <c r="E343" s="669">
        <v>7013000</v>
      </c>
      <c r="F343" s="669">
        <v>10513000</v>
      </c>
    </row>
    <row r="344" spans="1:6" ht="16.5" thickBot="1">
      <c r="A344" s="659"/>
      <c r="B344" s="667" t="s">
        <v>61</v>
      </c>
      <c r="C344" s="668">
        <v>14250000</v>
      </c>
      <c r="D344" s="668">
        <v>9500000</v>
      </c>
      <c r="E344" s="668">
        <v>8500000</v>
      </c>
      <c r="F344" s="668">
        <v>5000000</v>
      </c>
    </row>
    <row r="345" spans="1:6" ht="16.5" thickBot="1">
      <c r="A345" s="659"/>
      <c r="B345" s="667" t="s">
        <v>62</v>
      </c>
      <c r="C345" s="669">
        <v>0</v>
      </c>
      <c r="D345" s="670"/>
      <c r="E345" s="670"/>
      <c r="F345" s="684"/>
    </row>
    <row r="346" spans="1:6" ht="16.5" thickBot="1">
      <c r="A346" s="659"/>
      <c r="B346" s="673" t="s">
        <v>524</v>
      </c>
      <c r="C346" s="680">
        <f>C341</f>
        <v>21750000</v>
      </c>
      <c r="D346" s="680">
        <f t="shared" ref="D346:F346" si="41">D341</f>
        <v>15514000</v>
      </c>
      <c r="E346" s="680">
        <f t="shared" si="41"/>
        <v>15513000</v>
      </c>
      <c r="F346" s="680">
        <f t="shared" si="41"/>
        <v>15513000</v>
      </c>
    </row>
    <row r="347" spans="1:6" ht="32.25" thickBot="1">
      <c r="A347" s="659"/>
      <c r="B347" s="629" t="s">
        <v>114</v>
      </c>
      <c r="C347" s="2408" t="s">
        <v>525</v>
      </c>
      <c r="D347" s="2409"/>
      <c r="E347" s="2409"/>
      <c r="F347" s="2410"/>
    </row>
    <row r="348" spans="1:6" ht="32.25" thickBot="1">
      <c r="A348" s="659"/>
      <c r="B348" s="87" t="s">
        <v>526</v>
      </c>
      <c r="C348" s="639" t="s">
        <v>525</v>
      </c>
      <c r="D348" s="638" t="s">
        <v>55</v>
      </c>
      <c r="E348" s="2437" t="s">
        <v>527</v>
      </c>
      <c r="F348" s="2438"/>
    </row>
    <row r="349" spans="1:6" ht="16.5" thickBot="1">
      <c r="A349" s="659"/>
      <c r="B349" s="636" t="s">
        <v>29</v>
      </c>
      <c r="C349" s="2439" t="s">
        <v>528</v>
      </c>
      <c r="D349" s="2440"/>
      <c r="E349" s="2440"/>
      <c r="F349" s="2441"/>
    </row>
    <row r="350" spans="1:6" ht="16.5" thickBot="1">
      <c r="A350" s="659"/>
      <c r="B350" s="78" t="s">
        <v>31</v>
      </c>
      <c r="C350" s="2426" t="s">
        <v>491</v>
      </c>
      <c r="D350" s="2427"/>
      <c r="E350" s="2427"/>
      <c r="F350" s="2428"/>
    </row>
    <row r="351" spans="1:6" ht="15.75">
      <c r="A351" s="659"/>
      <c r="B351" s="1945"/>
      <c r="C351" s="93">
        <v>2025</v>
      </c>
      <c r="D351" s="93">
        <v>2026</v>
      </c>
      <c r="E351" s="93">
        <v>2027</v>
      </c>
      <c r="F351" s="93">
        <v>2028</v>
      </c>
    </row>
    <row r="352" spans="1:6" ht="16.5" thickBot="1">
      <c r="A352" s="659"/>
      <c r="B352" s="1946"/>
      <c r="C352" s="89" t="s">
        <v>13</v>
      </c>
      <c r="D352" s="89" t="s">
        <v>14</v>
      </c>
      <c r="E352" s="89" t="s">
        <v>14</v>
      </c>
      <c r="F352" s="89" t="s">
        <v>14</v>
      </c>
    </row>
    <row r="353" spans="1:6" ht="16.5" thickBot="1">
      <c r="A353" s="659"/>
      <c r="B353" s="78" t="s">
        <v>33</v>
      </c>
      <c r="C353" s="91">
        <v>1</v>
      </c>
      <c r="D353" s="91">
        <v>1</v>
      </c>
      <c r="E353" s="91">
        <v>1</v>
      </c>
      <c r="F353" s="91">
        <v>1</v>
      </c>
    </row>
    <row r="354" spans="1:6" ht="16.5" thickBot="1">
      <c r="A354" s="659"/>
      <c r="B354" s="78" t="s">
        <v>289</v>
      </c>
      <c r="C354" s="91">
        <f>C372</f>
        <v>11200000</v>
      </c>
      <c r="D354" s="91">
        <f t="shared" ref="D354:F354" si="42">D372</f>
        <v>7740000</v>
      </c>
      <c r="E354" s="91">
        <f t="shared" si="42"/>
        <v>4547000</v>
      </c>
      <c r="F354" s="91">
        <f t="shared" si="42"/>
        <v>7500000</v>
      </c>
    </row>
    <row r="355" spans="1:6" ht="16.5" thickBot="1">
      <c r="A355" s="659"/>
      <c r="B355" s="78" t="s">
        <v>215</v>
      </c>
      <c r="C355" s="91">
        <f>C354/C353</f>
        <v>11200000</v>
      </c>
      <c r="D355" s="91">
        <f t="shared" ref="D355:F355" si="43">D354/D353</f>
        <v>7740000</v>
      </c>
      <c r="E355" s="91">
        <f t="shared" si="43"/>
        <v>4547000</v>
      </c>
      <c r="F355" s="91">
        <f t="shared" si="43"/>
        <v>7500000</v>
      </c>
    </row>
    <row r="356" spans="1:6" ht="16.5" thickBot="1">
      <c r="A356" s="659"/>
      <c r="B356" s="78" t="s">
        <v>37</v>
      </c>
      <c r="C356" s="70" t="s">
        <v>110</v>
      </c>
      <c r="D356" s="664">
        <v>0</v>
      </c>
      <c r="E356" s="664">
        <v>0</v>
      </c>
      <c r="F356" s="664">
        <v>0</v>
      </c>
    </row>
    <row r="357" spans="1:6" ht="16.5" thickBot="1">
      <c r="A357" s="659"/>
      <c r="B357" s="78" t="s">
        <v>38</v>
      </c>
      <c r="C357" s="70" t="s">
        <v>110</v>
      </c>
      <c r="D357" s="664">
        <v>-0.30892857142857144</v>
      </c>
      <c r="E357" s="664">
        <v>-0.4125322997416021</v>
      </c>
      <c r="F357" s="664">
        <v>0.64943919067517042</v>
      </c>
    </row>
    <row r="358" spans="1:6" ht="16.5" thickBot="1">
      <c r="A358" s="659"/>
      <c r="B358" s="78" t="s">
        <v>39</v>
      </c>
      <c r="C358" s="70" t="s">
        <v>110</v>
      </c>
      <c r="D358" s="664">
        <v>-0.30892857142857144</v>
      </c>
      <c r="E358" s="664">
        <v>-0.4125322997416021</v>
      </c>
      <c r="F358" s="664">
        <v>0.64943919067517042</v>
      </c>
    </row>
    <row r="359" spans="1:6" ht="16.5" thickBot="1">
      <c r="A359" s="659"/>
      <c r="B359" s="1968" t="s">
        <v>529</v>
      </c>
      <c r="C359" s="1969"/>
      <c r="D359" s="1969"/>
      <c r="E359" s="1969"/>
      <c r="F359" s="1970"/>
    </row>
    <row r="360" spans="1:6" ht="15.75">
      <c r="A360" s="659"/>
      <c r="B360" s="1945"/>
      <c r="C360" s="93">
        <v>2025</v>
      </c>
      <c r="D360" s="93">
        <v>2026</v>
      </c>
      <c r="E360" s="93">
        <v>2027</v>
      </c>
      <c r="F360" s="93">
        <v>2028</v>
      </c>
    </row>
    <row r="361" spans="1:6" ht="16.5" thickBot="1">
      <c r="A361" s="659"/>
      <c r="B361" s="1946"/>
      <c r="C361" s="89" t="s">
        <v>13</v>
      </c>
      <c r="D361" s="89" t="s">
        <v>14</v>
      </c>
      <c r="E361" s="89" t="s">
        <v>14</v>
      </c>
      <c r="F361" s="89" t="s">
        <v>14</v>
      </c>
    </row>
    <row r="362" spans="1:6" ht="16.5" thickBot="1">
      <c r="A362" s="659"/>
      <c r="B362" s="665" t="s">
        <v>59</v>
      </c>
      <c r="C362" s="668"/>
      <c r="D362" s="668"/>
      <c r="E362" s="668"/>
      <c r="F362" s="668"/>
    </row>
    <row r="363" spans="1:6" ht="16.5" thickBot="1">
      <c r="A363" s="659"/>
      <c r="B363" s="667" t="s">
        <v>42</v>
      </c>
      <c r="C363" s="668"/>
      <c r="D363" s="668"/>
      <c r="E363" s="668"/>
      <c r="F363" s="668"/>
    </row>
    <row r="364" spans="1:6" ht="16.5" thickBot="1">
      <c r="A364" s="659"/>
      <c r="B364" s="667" t="s">
        <v>81</v>
      </c>
      <c r="C364" s="669"/>
      <c r="D364" s="670"/>
      <c r="E364" s="670"/>
      <c r="F364" s="670"/>
    </row>
    <row r="365" spans="1:6" ht="16.5" thickBot="1">
      <c r="A365" s="659"/>
      <c r="B365" s="667" t="s">
        <v>61</v>
      </c>
      <c r="C365" s="668"/>
      <c r="D365" s="668"/>
      <c r="E365" s="668"/>
      <c r="F365" s="668"/>
    </row>
    <row r="366" spans="1:6" ht="16.5" thickBot="1">
      <c r="A366" s="659"/>
      <c r="B366" s="667" t="s">
        <v>62</v>
      </c>
      <c r="C366" s="669"/>
      <c r="D366" s="670"/>
      <c r="E366" s="670"/>
      <c r="F366" s="670"/>
    </row>
    <row r="367" spans="1:6" ht="16.5" thickBot="1">
      <c r="A367" s="659"/>
      <c r="B367" s="665" t="s">
        <v>63</v>
      </c>
      <c r="C367" s="678">
        <f>SUM(C368:C371)</f>
        <v>11200000</v>
      </c>
      <c r="D367" s="678">
        <f t="shared" ref="D367:F367" si="44">SUM(D368:D371)</f>
        <v>7740000</v>
      </c>
      <c r="E367" s="678">
        <f t="shared" si="44"/>
        <v>4547000</v>
      </c>
      <c r="F367" s="678">
        <f t="shared" si="44"/>
        <v>7500000</v>
      </c>
    </row>
    <row r="368" spans="1:6" ht="16.5" thickBot="1">
      <c r="A368" s="659"/>
      <c r="B368" s="667" t="s">
        <v>42</v>
      </c>
      <c r="C368" s="668"/>
      <c r="D368" s="679"/>
      <c r="E368" s="668"/>
      <c r="F368" s="668"/>
    </row>
    <row r="369" spans="1:6" ht="16.5" thickBot="1">
      <c r="A369" s="659"/>
      <c r="B369" s="667" t="s">
        <v>81</v>
      </c>
      <c r="C369" s="669">
        <v>2500000</v>
      </c>
      <c r="D369" s="669">
        <v>3240000</v>
      </c>
      <c r="E369" s="669">
        <v>547000</v>
      </c>
      <c r="F369" s="669">
        <v>5000000</v>
      </c>
    </row>
    <row r="370" spans="1:6" ht="16.5" thickBot="1">
      <c r="A370" s="659"/>
      <c r="B370" s="667" t="s">
        <v>61</v>
      </c>
      <c r="C370" s="668">
        <v>8700000</v>
      </c>
      <c r="D370" s="668">
        <v>4500000</v>
      </c>
      <c r="E370" s="668">
        <v>4000000</v>
      </c>
      <c r="F370" s="668">
        <v>2500000</v>
      </c>
    </row>
    <row r="371" spans="1:6" ht="16.5" thickBot="1">
      <c r="A371" s="659"/>
      <c r="B371" s="667" t="s">
        <v>62</v>
      </c>
      <c r="C371" s="669"/>
      <c r="D371" s="670"/>
      <c r="E371" s="670"/>
      <c r="F371" s="670"/>
    </row>
    <row r="372" spans="1:6" ht="16.5" thickBot="1">
      <c r="A372" s="659"/>
      <c r="B372" s="673" t="s">
        <v>530</v>
      </c>
      <c r="C372" s="669">
        <f>C367</f>
        <v>11200000</v>
      </c>
      <c r="D372" s="669">
        <f t="shared" ref="D372:F372" si="45">D367</f>
        <v>7740000</v>
      </c>
      <c r="E372" s="669">
        <f t="shared" si="45"/>
        <v>4547000</v>
      </c>
      <c r="F372" s="669">
        <f t="shared" si="45"/>
        <v>7500000</v>
      </c>
    </row>
    <row r="373" spans="1:6" ht="32.25" thickBot="1">
      <c r="A373" s="659"/>
      <c r="B373" s="629" t="s">
        <v>114</v>
      </c>
      <c r="C373" s="2408" t="s">
        <v>531</v>
      </c>
      <c r="D373" s="2409"/>
      <c r="E373" s="2409"/>
      <c r="F373" s="2410"/>
    </row>
    <row r="374" spans="1:6" ht="32.25" thickBot="1">
      <c r="A374" s="659"/>
      <c r="B374" s="87" t="s">
        <v>532</v>
      </c>
      <c r="C374" s="640" t="s">
        <v>531</v>
      </c>
      <c r="D374" s="444" t="s">
        <v>55</v>
      </c>
      <c r="E374" s="2435" t="s">
        <v>533</v>
      </c>
      <c r="F374" s="2436"/>
    </row>
    <row r="375" spans="1:6" ht="16.5" thickBot="1">
      <c r="A375" s="65"/>
      <c r="B375" s="110"/>
      <c r="C375" s="1963"/>
      <c r="D375" s="1964"/>
      <c r="E375" s="1964"/>
      <c r="F375" s="1965"/>
    </row>
    <row r="376" spans="1:6" ht="16.5" thickBot="1">
      <c r="A376" s="65"/>
      <c r="B376" s="78" t="s">
        <v>29</v>
      </c>
      <c r="C376" s="2429" t="s">
        <v>534</v>
      </c>
      <c r="D376" s="2430"/>
      <c r="E376" s="2430"/>
      <c r="F376" s="2431"/>
    </row>
    <row r="377" spans="1:6" ht="16.5" thickBot="1">
      <c r="A377" s="65"/>
      <c r="B377" s="78" t="s">
        <v>31</v>
      </c>
      <c r="C377" s="2432" t="s">
        <v>491</v>
      </c>
      <c r="D377" s="2433"/>
      <c r="E377" s="2433"/>
      <c r="F377" s="2434"/>
    </row>
    <row r="378" spans="1:6" ht="15.75">
      <c r="A378" s="65"/>
      <c r="B378" s="1945"/>
      <c r="C378" s="93">
        <v>2025</v>
      </c>
      <c r="D378" s="93">
        <v>2026</v>
      </c>
      <c r="E378" s="93">
        <v>2027</v>
      </c>
      <c r="F378" s="93">
        <v>2028</v>
      </c>
    </row>
    <row r="379" spans="1:6" ht="16.5" thickBot="1">
      <c r="A379" s="65"/>
      <c r="B379" s="1946"/>
      <c r="C379" s="89" t="s">
        <v>13</v>
      </c>
      <c r="D379" s="89" t="s">
        <v>14</v>
      </c>
      <c r="E379" s="89" t="s">
        <v>14</v>
      </c>
      <c r="F379" s="89" t="s">
        <v>14</v>
      </c>
    </row>
    <row r="380" spans="1:6" ht="16.5" thickBot="1">
      <c r="A380" s="65"/>
      <c r="B380" s="78" t="s">
        <v>33</v>
      </c>
      <c r="C380" s="91">
        <v>1</v>
      </c>
      <c r="D380" s="91">
        <v>1</v>
      </c>
      <c r="E380" s="91">
        <v>1</v>
      </c>
      <c r="F380" s="91">
        <v>1</v>
      </c>
    </row>
    <row r="381" spans="1:6" s="492" customFormat="1" ht="16.5" thickBot="1">
      <c r="A381" s="659"/>
      <c r="B381" s="78" t="s">
        <v>214</v>
      </c>
      <c r="C381" s="91">
        <f>C399</f>
        <v>4900000</v>
      </c>
      <c r="D381" s="91">
        <f t="shared" ref="D381:F381" si="46">D399</f>
        <v>7000000</v>
      </c>
      <c r="E381" s="91">
        <f t="shared" si="46"/>
        <v>2000000</v>
      </c>
      <c r="F381" s="91">
        <f t="shared" si="46"/>
        <v>9367000</v>
      </c>
    </row>
    <row r="382" spans="1:6" s="492" customFormat="1" ht="16.5" thickBot="1">
      <c r="A382" s="659"/>
      <c r="B382" s="78" t="s">
        <v>215</v>
      </c>
      <c r="C382" s="91">
        <f>C381/C380</f>
        <v>4900000</v>
      </c>
      <c r="D382" s="91">
        <f t="shared" ref="D382:F382" si="47">D381/D380</f>
        <v>7000000</v>
      </c>
      <c r="E382" s="91">
        <f t="shared" si="47"/>
        <v>2000000</v>
      </c>
      <c r="F382" s="91">
        <f t="shared" si="47"/>
        <v>9367000</v>
      </c>
    </row>
    <row r="383" spans="1:6" s="492" customFormat="1" ht="16.5" thickBot="1">
      <c r="A383" s="659"/>
      <c r="B383" s="78" t="s">
        <v>37</v>
      </c>
      <c r="C383" s="70" t="s">
        <v>110</v>
      </c>
      <c r="D383" s="664">
        <v>0</v>
      </c>
      <c r="E383" s="664">
        <v>0</v>
      </c>
      <c r="F383" s="664">
        <v>0</v>
      </c>
    </row>
    <row r="384" spans="1:6" s="492" customFormat="1" ht="16.5" thickBot="1">
      <c r="A384" s="659"/>
      <c r="B384" s="78" t="s">
        <v>38</v>
      </c>
      <c r="C384" s="70" t="s">
        <v>110</v>
      </c>
      <c r="D384" s="664">
        <v>0.4285714285714286</v>
      </c>
      <c r="E384" s="664">
        <v>-0.7142857142857143</v>
      </c>
      <c r="F384" s="664">
        <v>3.6835000000000004</v>
      </c>
    </row>
    <row r="385" spans="1:6" s="492" customFormat="1" ht="16.5" thickBot="1">
      <c r="A385" s="659"/>
      <c r="B385" s="78" t="s">
        <v>39</v>
      </c>
      <c r="C385" s="70" t="s">
        <v>110</v>
      </c>
      <c r="D385" s="664">
        <v>0.4285714285714286</v>
      </c>
      <c r="E385" s="664">
        <v>-0.7142857142857143</v>
      </c>
      <c r="F385" s="664">
        <v>3.6835000000000004</v>
      </c>
    </row>
    <row r="386" spans="1:6" s="492" customFormat="1" ht="16.5" thickBot="1">
      <c r="A386" s="659"/>
      <c r="B386" s="1968" t="s">
        <v>535</v>
      </c>
      <c r="C386" s="1969"/>
      <c r="D386" s="1969"/>
      <c r="E386" s="1969"/>
      <c r="F386" s="1970"/>
    </row>
    <row r="387" spans="1:6" s="492" customFormat="1" ht="15.75">
      <c r="A387" s="659"/>
      <c r="B387" s="1945"/>
      <c r="C387" s="93">
        <v>2025</v>
      </c>
      <c r="D387" s="93">
        <v>2026</v>
      </c>
      <c r="E387" s="93">
        <v>2027</v>
      </c>
      <c r="F387" s="93">
        <v>2028</v>
      </c>
    </row>
    <row r="388" spans="1:6" s="492" customFormat="1" ht="16.5" thickBot="1">
      <c r="A388" s="659"/>
      <c r="B388" s="1946"/>
      <c r="C388" s="89" t="s">
        <v>13</v>
      </c>
      <c r="D388" s="89" t="s">
        <v>14</v>
      </c>
      <c r="E388" s="89" t="s">
        <v>14</v>
      </c>
      <c r="F388" s="89" t="s">
        <v>14</v>
      </c>
    </row>
    <row r="389" spans="1:6" s="492" customFormat="1" ht="16.5" thickBot="1">
      <c r="A389" s="659"/>
      <c r="B389" s="665" t="s">
        <v>59</v>
      </c>
      <c r="C389" s="668">
        <v>0</v>
      </c>
      <c r="D389" s="668">
        <v>0</v>
      </c>
      <c r="E389" s="668">
        <v>0</v>
      </c>
      <c r="F389" s="668">
        <v>0</v>
      </c>
    </row>
    <row r="390" spans="1:6" s="492" customFormat="1" ht="16.5" thickBot="1">
      <c r="A390" s="659"/>
      <c r="B390" s="667" t="s">
        <v>42</v>
      </c>
      <c r="C390" s="668">
        <v>0</v>
      </c>
      <c r="D390" s="668">
        <v>0</v>
      </c>
      <c r="E390" s="668">
        <v>0</v>
      </c>
      <c r="F390" s="668">
        <v>0</v>
      </c>
    </row>
    <row r="391" spans="1:6" s="492" customFormat="1" ht="16.5" thickBot="1">
      <c r="A391" s="659"/>
      <c r="B391" s="667" t="s">
        <v>81</v>
      </c>
      <c r="C391" s="669"/>
      <c r="D391" s="670"/>
      <c r="E391" s="670"/>
      <c r="F391" s="670"/>
    </row>
    <row r="392" spans="1:6" s="492" customFormat="1" ht="16.5" thickBot="1">
      <c r="A392" s="659"/>
      <c r="B392" s="667" t="s">
        <v>61</v>
      </c>
      <c r="C392" s="668"/>
      <c r="D392" s="668"/>
      <c r="E392" s="668"/>
      <c r="F392" s="668"/>
    </row>
    <row r="393" spans="1:6" s="492" customFormat="1" ht="16.5" thickBot="1">
      <c r="A393" s="659"/>
      <c r="B393" s="667" t="s">
        <v>62</v>
      </c>
      <c r="C393" s="669"/>
      <c r="D393" s="670"/>
      <c r="E393" s="670"/>
      <c r="F393" s="670"/>
    </row>
    <row r="394" spans="1:6" s="492" customFormat="1" ht="16.5" thickBot="1">
      <c r="A394" s="659"/>
      <c r="B394" s="665" t="s">
        <v>63</v>
      </c>
      <c r="C394" s="678">
        <f>SUM(C395:C398)</f>
        <v>4900000</v>
      </c>
      <c r="D394" s="678">
        <f t="shared" ref="D394:F394" si="48">SUM(D395:D398)</f>
        <v>7000000</v>
      </c>
      <c r="E394" s="678">
        <f t="shared" si="48"/>
        <v>2000000</v>
      </c>
      <c r="F394" s="678">
        <f t="shared" si="48"/>
        <v>9367000</v>
      </c>
    </row>
    <row r="395" spans="1:6" s="492" customFormat="1" ht="16.5" thickBot="1">
      <c r="A395" s="659"/>
      <c r="B395" s="667" t="s">
        <v>42</v>
      </c>
      <c r="C395" s="668"/>
      <c r="D395" s="679"/>
      <c r="E395" s="668"/>
      <c r="F395" s="668"/>
    </row>
    <row r="396" spans="1:6" s="492" customFormat="1" ht="16.5" thickBot="1">
      <c r="A396" s="659"/>
      <c r="B396" s="667" t="s">
        <v>81</v>
      </c>
      <c r="C396" s="669">
        <v>650000</v>
      </c>
      <c r="D396" s="669">
        <v>4000000</v>
      </c>
      <c r="E396" s="669">
        <v>0</v>
      </c>
      <c r="F396" s="669">
        <v>6367000</v>
      </c>
    </row>
    <row r="397" spans="1:6" s="492" customFormat="1" ht="16.5" thickBot="1">
      <c r="A397" s="659"/>
      <c r="B397" s="667" t="s">
        <v>61</v>
      </c>
      <c r="C397" s="668">
        <v>4250000</v>
      </c>
      <c r="D397" s="668">
        <v>3000000</v>
      </c>
      <c r="E397" s="668">
        <v>2000000</v>
      </c>
      <c r="F397" s="668">
        <v>3000000</v>
      </c>
    </row>
    <row r="398" spans="1:6" s="492" customFormat="1" ht="16.5" thickBot="1">
      <c r="A398" s="659"/>
      <c r="B398" s="667" t="s">
        <v>62</v>
      </c>
      <c r="C398" s="669"/>
      <c r="D398" s="670"/>
      <c r="E398" s="670"/>
      <c r="F398" s="670"/>
    </row>
    <row r="399" spans="1:6" s="492" customFormat="1" ht="16.5" thickBot="1">
      <c r="A399" s="659"/>
      <c r="B399" s="673" t="s">
        <v>536</v>
      </c>
      <c r="C399" s="680">
        <f>C394</f>
        <v>4900000</v>
      </c>
      <c r="D399" s="680">
        <f t="shared" ref="D399:F399" si="49">D394</f>
        <v>7000000</v>
      </c>
      <c r="E399" s="680">
        <f t="shared" si="49"/>
        <v>2000000</v>
      </c>
      <c r="F399" s="680">
        <f t="shared" si="49"/>
        <v>9367000</v>
      </c>
    </row>
    <row r="400" spans="1:6" s="492" customFormat="1" ht="32.25" thickBot="1">
      <c r="A400" s="659"/>
      <c r="B400" s="629" t="s">
        <v>114</v>
      </c>
      <c r="C400" s="2408" t="s">
        <v>537</v>
      </c>
      <c r="D400" s="2409"/>
      <c r="E400" s="2409"/>
      <c r="F400" s="2410"/>
    </row>
    <row r="401" spans="1:6" s="492" customFormat="1" ht="32.25" thickBot="1">
      <c r="A401" s="659"/>
      <c r="B401" s="634" t="s">
        <v>538</v>
      </c>
      <c r="C401" s="641" t="s">
        <v>537</v>
      </c>
      <c r="D401" s="642" t="s">
        <v>55</v>
      </c>
      <c r="E401" s="2419" t="s">
        <v>539</v>
      </c>
      <c r="F401" s="2420"/>
    </row>
    <row r="402" spans="1:6" s="492" customFormat="1" ht="16.5" thickBot="1">
      <c r="A402" s="659"/>
      <c r="B402" s="78" t="s">
        <v>29</v>
      </c>
      <c r="C402" s="2413" t="s">
        <v>540</v>
      </c>
      <c r="D402" s="2414"/>
      <c r="E402" s="2414"/>
      <c r="F402" s="2415"/>
    </row>
    <row r="403" spans="1:6" s="492" customFormat="1" ht="16.5" thickBot="1">
      <c r="A403" s="659"/>
      <c r="B403" s="78" t="s">
        <v>31</v>
      </c>
      <c r="C403" s="2416" t="s">
        <v>491</v>
      </c>
      <c r="D403" s="2417"/>
      <c r="E403" s="2417"/>
      <c r="F403" s="2418"/>
    </row>
    <row r="404" spans="1:6" s="492" customFormat="1" ht="15.75">
      <c r="A404" s="659"/>
      <c r="B404" s="1945"/>
      <c r="C404" s="93">
        <v>2025</v>
      </c>
      <c r="D404" s="93">
        <v>2026</v>
      </c>
      <c r="E404" s="93">
        <v>2027</v>
      </c>
      <c r="F404" s="93">
        <v>2028</v>
      </c>
    </row>
    <row r="405" spans="1:6" s="492" customFormat="1" ht="16.5" thickBot="1">
      <c r="A405" s="659"/>
      <c r="B405" s="1946"/>
      <c r="C405" s="89" t="s">
        <v>13</v>
      </c>
      <c r="D405" s="89" t="s">
        <v>14</v>
      </c>
      <c r="E405" s="89" t="s">
        <v>14</v>
      </c>
      <c r="F405" s="89" t="s">
        <v>14</v>
      </c>
    </row>
    <row r="406" spans="1:6" s="492" customFormat="1" ht="16.5" thickBot="1">
      <c r="A406" s="659"/>
      <c r="B406" s="78" t="s">
        <v>33</v>
      </c>
      <c r="C406" s="91">
        <v>1</v>
      </c>
      <c r="D406" s="91">
        <v>1</v>
      </c>
      <c r="E406" s="91">
        <v>1</v>
      </c>
      <c r="F406" s="91">
        <v>1</v>
      </c>
    </row>
    <row r="407" spans="1:6" s="492" customFormat="1" ht="16.5" thickBot="1">
      <c r="A407" s="659"/>
      <c r="B407" s="78" t="s">
        <v>214</v>
      </c>
      <c r="C407" s="91">
        <f>C420</f>
        <v>2580000</v>
      </c>
      <c r="D407" s="91">
        <f t="shared" ref="D407:F407" si="50">D420</f>
        <v>1500000</v>
      </c>
      <c r="E407" s="91">
        <f t="shared" si="50"/>
        <v>1500000</v>
      </c>
      <c r="F407" s="91">
        <f t="shared" si="50"/>
        <v>12500000</v>
      </c>
    </row>
    <row r="408" spans="1:6" s="492" customFormat="1" ht="16.5" thickBot="1">
      <c r="A408" s="659"/>
      <c r="B408" s="78" t="s">
        <v>215</v>
      </c>
      <c r="C408" s="91">
        <f>C420/C406</f>
        <v>2580000</v>
      </c>
      <c r="D408" s="91">
        <f t="shared" ref="D408:F408" si="51">D420/D406</f>
        <v>1500000</v>
      </c>
      <c r="E408" s="91">
        <f t="shared" si="51"/>
        <v>1500000</v>
      </c>
      <c r="F408" s="91">
        <f t="shared" si="51"/>
        <v>12500000</v>
      </c>
    </row>
    <row r="409" spans="1:6" s="492" customFormat="1" ht="16.5" thickBot="1">
      <c r="A409" s="659"/>
      <c r="B409" s="78" t="s">
        <v>37</v>
      </c>
      <c r="C409" s="70" t="s">
        <v>110</v>
      </c>
      <c r="D409" s="664">
        <v>0</v>
      </c>
      <c r="E409" s="664">
        <v>0</v>
      </c>
      <c r="F409" s="664">
        <v>0</v>
      </c>
    </row>
    <row r="410" spans="1:6" s="492" customFormat="1" ht="16.5" thickBot="1">
      <c r="A410" s="659"/>
      <c r="B410" s="78" t="s">
        <v>38</v>
      </c>
      <c r="C410" s="70" t="s">
        <v>110</v>
      </c>
      <c r="D410" s="664">
        <v>-0.41860465116279066</v>
      </c>
      <c r="E410" s="664">
        <v>0</v>
      </c>
      <c r="F410" s="664">
        <v>7.3333333333333339</v>
      </c>
    </row>
    <row r="411" spans="1:6" s="492" customFormat="1" ht="16.5" thickBot="1">
      <c r="A411" s="659"/>
      <c r="B411" s="78" t="s">
        <v>39</v>
      </c>
      <c r="C411" s="70" t="s">
        <v>110</v>
      </c>
      <c r="D411" s="664">
        <v>-0.41860465116279066</v>
      </c>
      <c r="E411" s="664">
        <v>0</v>
      </c>
      <c r="F411" s="664">
        <v>7.3333333333333339</v>
      </c>
    </row>
    <row r="412" spans="1:6" s="492" customFormat="1" ht="16.5" thickBot="1">
      <c r="A412" s="659"/>
      <c r="B412" s="1968" t="s">
        <v>541</v>
      </c>
      <c r="C412" s="1969"/>
      <c r="D412" s="1969"/>
      <c r="E412" s="1969"/>
      <c r="F412" s="1970"/>
    </row>
    <row r="413" spans="1:6" s="492" customFormat="1" ht="15.75">
      <c r="A413" s="659"/>
      <c r="B413" s="1945"/>
      <c r="C413" s="93">
        <v>2025</v>
      </c>
      <c r="D413" s="93">
        <v>2026</v>
      </c>
      <c r="E413" s="93">
        <v>2027</v>
      </c>
      <c r="F413" s="93">
        <v>2028</v>
      </c>
    </row>
    <row r="414" spans="1:6" s="492" customFormat="1" ht="16.5" thickBot="1">
      <c r="A414" s="659"/>
      <c r="B414" s="1946"/>
      <c r="C414" s="89" t="s">
        <v>13</v>
      </c>
      <c r="D414" s="89" t="s">
        <v>14</v>
      </c>
      <c r="E414" s="89" t="s">
        <v>14</v>
      </c>
      <c r="F414" s="89" t="s">
        <v>14</v>
      </c>
    </row>
    <row r="415" spans="1:6" s="492" customFormat="1" ht="16.5" thickBot="1">
      <c r="A415" s="659"/>
      <c r="B415" s="665" t="s">
        <v>59</v>
      </c>
      <c r="C415" s="668"/>
      <c r="D415" s="668"/>
      <c r="E415" s="668"/>
      <c r="F415" s="668"/>
    </row>
    <row r="416" spans="1:6" s="492" customFormat="1" ht="16.5" thickBot="1">
      <c r="A416" s="659"/>
      <c r="B416" s="667" t="s">
        <v>42</v>
      </c>
      <c r="C416" s="668"/>
      <c r="D416" s="668"/>
      <c r="E416" s="668"/>
      <c r="F416" s="668"/>
    </row>
    <row r="417" spans="1:6" s="492" customFormat="1" ht="16.5" thickBot="1">
      <c r="A417" s="659"/>
      <c r="B417" s="667" t="s">
        <v>81</v>
      </c>
      <c r="C417" s="669"/>
      <c r="D417" s="670"/>
      <c r="E417" s="670"/>
      <c r="F417" s="670"/>
    </row>
    <row r="418" spans="1:6" s="492" customFormat="1" ht="16.5" thickBot="1">
      <c r="A418" s="659"/>
      <c r="B418" s="667" t="s">
        <v>61</v>
      </c>
      <c r="C418" s="668"/>
      <c r="D418" s="668"/>
      <c r="E418" s="668"/>
      <c r="F418" s="668"/>
    </row>
    <row r="419" spans="1:6" s="492" customFormat="1" ht="16.5" thickBot="1">
      <c r="A419" s="659"/>
      <c r="B419" s="667" t="s">
        <v>62</v>
      </c>
      <c r="C419" s="669"/>
      <c r="D419" s="670"/>
      <c r="E419" s="670"/>
      <c r="F419" s="670"/>
    </row>
    <row r="420" spans="1:6" s="492" customFormat="1" ht="16.5" thickBot="1">
      <c r="A420" s="659"/>
      <c r="B420" s="665" t="s">
        <v>63</v>
      </c>
      <c r="C420" s="678">
        <f>SUM(C421:C424)</f>
        <v>2580000</v>
      </c>
      <c r="D420" s="678">
        <f t="shared" ref="D420:F420" si="52">SUM(D421:D424)</f>
        <v>1500000</v>
      </c>
      <c r="E420" s="678">
        <f t="shared" si="52"/>
        <v>1500000</v>
      </c>
      <c r="F420" s="678">
        <f t="shared" si="52"/>
        <v>12500000</v>
      </c>
    </row>
    <row r="421" spans="1:6" s="492" customFormat="1" ht="16.5" thickBot="1">
      <c r="A421" s="659"/>
      <c r="B421" s="667" t="s">
        <v>42</v>
      </c>
      <c r="C421" s="668"/>
      <c r="D421" s="679"/>
      <c r="E421" s="668"/>
      <c r="F421" s="668"/>
    </row>
    <row r="422" spans="1:6" s="492" customFormat="1" ht="16.5" thickBot="1">
      <c r="A422" s="659"/>
      <c r="B422" s="667" t="s">
        <v>81</v>
      </c>
      <c r="C422" s="669">
        <v>2080000</v>
      </c>
      <c r="D422" s="669">
        <v>0</v>
      </c>
      <c r="E422" s="669">
        <v>0</v>
      </c>
      <c r="F422" s="669">
        <v>7500000</v>
      </c>
    </row>
    <row r="423" spans="1:6" s="492" customFormat="1" ht="16.5" thickBot="1">
      <c r="A423" s="659"/>
      <c r="B423" s="667" t="s">
        <v>61</v>
      </c>
      <c r="C423" s="668">
        <v>500000</v>
      </c>
      <c r="D423" s="668">
        <v>1500000</v>
      </c>
      <c r="E423" s="668">
        <v>1500000</v>
      </c>
      <c r="F423" s="668">
        <v>5000000</v>
      </c>
    </row>
    <row r="424" spans="1:6" s="492" customFormat="1" ht="16.5" thickBot="1">
      <c r="A424" s="659"/>
      <c r="B424" s="667" t="s">
        <v>62</v>
      </c>
      <c r="C424" s="669"/>
      <c r="D424" s="670"/>
      <c r="E424" s="670"/>
      <c r="F424" s="670"/>
    </row>
    <row r="425" spans="1:6" s="492" customFormat="1" ht="16.5" thickBot="1">
      <c r="A425" s="659"/>
      <c r="B425" s="673" t="s">
        <v>536</v>
      </c>
      <c r="C425" s="680">
        <f>C420</f>
        <v>2580000</v>
      </c>
      <c r="D425" s="680">
        <f t="shared" ref="D425:F425" si="53">D420</f>
        <v>1500000</v>
      </c>
      <c r="E425" s="680">
        <f t="shared" si="53"/>
        <v>1500000</v>
      </c>
      <c r="F425" s="680">
        <f t="shared" si="53"/>
        <v>12500000</v>
      </c>
    </row>
    <row r="426" spans="1:6" s="492" customFormat="1" ht="32.25" thickBot="1">
      <c r="A426" s="659"/>
      <c r="B426" s="629" t="s">
        <v>114</v>
      </c>
      <c r="C426" s="2408" t="s">
        <v>542</v>
      </c>
      <c r="D426" s="2409"/>
      <c r="E426" s="2409"/>
      <c r="F426" s="2410"/>
    </row>
    <row r="427" spans="1:6" s="492" customFormat="1" ht="32.25" thickBot="1">
      <c r="A427" s="659"/>
      <c r="B427" s="87" t="s">
        <v>538</v>
      </c>
      <c r="C427" s="639" t="s">
        <v>542</v>
      </c>
      <c r="D427" s="643" t="s">
        <v>55</v>
      </c>
      <c r="E427" s="2421" t="s">
        <v>543</v>
      </c>
      <c r="F427" s="2422"/>
    </row>
    <row r="428" spans="1:6" s="492" customFormat="1" ht="16.5" thickBot="1">
      <c r="A428" s="659"/>
      <c r="B428" s="636" t="s">
        <v>29</v>
      </c>
      <c r="C428" s="2423" t="s">
        <v>544</v>
      </c>
      <c r="D428" s="2424"/>
      <c r="E428" s="2424"/>
      <c r="F428" s="2425"/>
    </row>
    <row r="429" spans="1:6" s="492" customFormat="1" ht="16.5" thickBot="1">
      <c r="A429" s="659"/>
      <c r="B429" s="78" t="s">
        <v>31</v>
      </c>
      <c r="C429" s="2426" t="s">
        <v>491</v>
      </c>
      <c r="D429" s="2427"/>
      <c r="E429" s="2427"/>
      <c r="F429" s="2428"/>
    </row>
    <row r="430" spans="1:6" s="492" customFormat="1" ht="15.75">
      <c r="A430" s="659"/>
      <c r="B430" s="1945"/>
      <c r="C430" s="93">
        <v>2025</v>
      </c>
      <c r="D430" s="93">
        <v>2026</v>
      </c>
      <c r="E430" s="93">
        <v>2027</v>
      </c>
      <c r="F430" s="93">
        <v>2028</v>
      </c>
    </row>
    <row r="431" spans="1:6" s="492" customFormat="1" ht="16.5" thickBot="1">
      <c r="A431" s="659"/>
      <c r="B431" s="1946"/>
      <c r="C431" s="89" t="s">
        <v>13</v>
      </c>
      <c r="D431" s="89" t="s">
        <v>14</v>
      </c>
      <c r="E431" s="89" t="s">
        <v>14</v>
      </c>
      <c r="F431" s="89" t="s">
        <v>14</v>
      </c>
    </row>
    <row r="432" spans="1:6" s="492" customFormat="1" ht="16.5" thickBot="1">
      <c r="A432" s="659"/>
      <c r="B432" s="78" t="s">
        <v>33</v>
      </c>
      <c r="C432" s="91">
        <v>1</v>
      </c>
      <c r="D432" s="91">
        <v>1</v>
      </c>
      <c r="E432" s="91">
        <v>1</v>
      </c>
      <c r="F432" s="91">
        <v>1</v>
      </c>
    </row>
    <row r="433" spans="1:6" s="492" customFormat="1" ht="16.5" thickBot="1">
      <c r="A433" s="659"/>
      <c r="B433" s="78" t="s">
        <v>214</v>
      </c>
      <c r="C433" s="91">
        <f>C451</f>
        <v>19000000</v>
      </c>
      <c r="D433" s="91">
        <f t="shared" ref="D433:F433" si="54">D451</f>
        <v>17592000</v>
      </c>
      <c r="E433" s="91">
        <f t="shared" si="54"/>
        <v>15000000</v>
      </c>
      <c r="F433" s="91">
        <f t="shared" si="54"/>
        <v>3000000</v>
      </c>
    </row>
    <row r="434" spans="1:6" s="492" customFormat="1" ht="16.5" thickBot="1">
      <c r="A434" s="659"/>
      <c r="B434" s="78" t="s">
        <v>288</v>
      </c>
      <c r="C434" s="91">
        <f>C433/C432</f>
        <v>19000000</v>
      </c>
      <c r="D434" s="91">
        <f t="shared" ref="D434:F434" si="55">D433/D432</f>
        <v>17592000</v>
      </c>
      <c r="E434" s="91">
        <f t="shared" si="55"/>
        <v>15000000</v>
      </c>
      <c r="F434" s="91">
        <f t="shared" si="55"/>
        <v>3000000</v>
      </c>
    </row>
    <row r="435" spans="1:6" s="492" customFormat="1" ht="16.5" thickBot="1">
      <c r="A435" s="659"/>
      <c r="B435" s="78" t="s">
        <v>37</v>
      </c>
      <c r="C435" s="70" t="s">
        <v>110</v>
      </c>
      <c r="D435" s="664">
        <v>0</v>
      </c>
      <c r="E435" s="664">
        <v>0</v>
      </c>
      <c r="F435" s="664">
        <v>0</v>
      </c>
    </row>
    <row r="436" spans="1:6" s="492" customFormat="1" ht="16.5" thickBot="1">
      <c r="A436" s="659"/>
      <c r="B436" s="78" t="s">
        <v>38</v>
      </c>
      <c r="C436" s="70" t="s">
        <v>110</v>
      </c>
      <c r="D436" s="664">
        <v>-7.4105263157894785E-2</v>
      </c>
      <c r="E436" s="664">
        <v>-0.14733969986357431</v>
      </c>
      <c r="F436" s="664">
        <v>-0.8</v>
      </c>
    </row>
    <row r="437" spans="1:6" s="492" customFormat="1" ht="16.5" thickBot="1">
      <c r="A437" s="659"/>
      <c r="B437" s="78" t="s">
        <v>39</v>
      </c>
      <c r="C437" s="70" t="s">
        <v>110</v>
      </c>
      <c r="D437" s="664">
        <v>-7.4105263157894785E-2</v>
      </c>
      <c r="E437" s="664">
        <v>-0.14733969986357431</v>
      </c>
      <c r="F437" s="664">
        <v>-0.8</v>
      </c>
    </row>
    <row r="438" spans="1:6" s="492" customFormat="1" ht="16.5" thickBot="1">
      <c r="A438" s="659"/>
      <c r="B438" s="1968" t="s">
        <v>545</v>
      </c>
      <c r="C438" s="1969"/>
      <c r="D438" s="1969"/>
      <c r="E438" s="1969"/>
      <c r="F438" s="1970"/>
    </row>
    <row r="439" spans="1:6" s="492" customFormat="1" ht="15.75">
      <c r="A439" s="659"/>
      <c r="B439" s="1945"/>
      <c r="C439" s="93">
        <v>2025</v>
      </c>
      <c r="D439" s="93">
        <v>2026</v>
      </c>
      <c r="E439" s="93">
        <v>2027</v>
      </c>
      <c r="F439" s="93">
        <v>2028</v>
      </c>
    </row>
    <row r="440" spans="1:6" s="492" customFormat="1" ht="16.5" thickBot="1">
      <c r="A440" s="659"/>
      <c r="B440" s="1946"/>
      <c r="C440" s="89" t="s">
        <v>13</v>
      </c>
      <c r="D440" s="89" t="s">
        <v>14</v>
      </c>
      <c r="E440" s="89" t="s">
        <v>14</v>
      </c>
      <c r="F440" s="89" t="s">
        <v>14</v>
      </c>
    </row>
    <row r="441" spans="1:6" s="492" customFormat="1" ht="16.5" thickBot="1">
      <c r="A441" s="659"/>
      <c r="B441" s="665" t="s">
        <v>59</v>
      </c>
      <c r="C441" s="668"/>
      <c r="D441" s="668"/>
      <c r="E441" s="668"/>
      <c r="F441" s="668"/>
    </row>
    <row r="442" spans="1:6" s="492" customFormat="1" ht="16.5" thickBot="1">
      <c r="A442" s="659"/>
      <c r="B442" s="667" t="s">
        <v>42</v>
      </c>
      <c r="C442" s="668"/>
      <c r="D442" s="668"/>
      <c r="E442" s="668"/>
      <c r="F442" s="668"/>
    </row>
    <row r="443" spans="1:6" s="492" customFormat="1" ht="16.5" thickBot="1">
      <c r="A443" s="659"/>
      <c r="B443" s="667" t="s">
        <v>81</v>
      </c>
      <c r="C443" s="669"/>
      <c r="D443" s="670"/>
      <c r="E443" s="670"/>
      <c r="F443" s="670"/>
    </row>
    <row r="444" spans="1:6" s="492" customFormat="1" ht="16.5" thickBot="1">
      <c r="A444" s="659"/>
      <c r="B444" s="667" t="s">
        <v>61</v>
      </c>
      <c r="C444" s="668"/>
      <c r="D444" s="668"/>
      <c r="E444" s="668"/>
      <c r="F444" s="668"/>
    </row>
    <row r="445" spans="1:6" s="492" customFormat="1" ht="16.5" thickBot="1">
      <c r="A445" s="659"/>
      <c r="B445" s="667" t="s">
        <v>62</v>
      </c>
      <c r="C445" s="669"/>
      <c r="D445" s="670"/>
      <c r="E445" s="670"/>
      <c r="F445" s="670"/>
    </row>
    <row r="446" spans="1:6" s="492" customFormat="1" ht="16.5" thickBot="1">
      <c r="A446" s="659"/>
      <c r="B446" s="665" t="s">
        <v>63</v>
      </c>
      <c r="C446" s="678">
        <f>SUM(C447:C450)</f>
        <v>19000000</v>
      </c>
      <c r="D446" s="678">
        <f t="shared" ref="D446:F446" si="56">SUM(D447:D450)</f>
        <v>17592000</v>
      </c>
      <c r="E446" s="678">
        <f t="shared" si="56"/>
        <v>15000000</v>
      </c>
      <c r="F446" s="678">
        <f t="shared" si="56"/>
        <v>3000000</v>
      </c>
    </row>
    <row r="447" spans="1:6" s="492" customFormat="1" ht="16.5" thickBot="1">
      <c r="A447" s="659"/>
      <c r="B447" s="667" t="s">
        <v>42</v>
      </c>
      <c r="C447" s="668"/>
      <c r="D447" s="679"/>
      <c r="E447" s="668"/>
      <c r="F447" s="668"/>
    </row>
    <row r="448" spans="1:6" s="492" customFormat="1" ht="16.5" thickBot="1">
      <c r="A448" s="659"/>
      <c r="B448" s="667" t="s">
        <v>81</v>
      </c>
      <c r="C448" s="669">
        <v>16500000</v>
      </c>
      <c r="D448" s="669">
        <v>17592000</v>
      </c>
      <c r="E448" s="669">
        <v>14000000</v>
      </c>
      <c r="F448" s="669">
        <v>3000000</v>
      </c>
    </row>
    <row r="449" spans="1:6" s="492" customFormat="1" ht="16.5" thickBot="1">
      <c r="A449" s="659"/>
      <c r="B449" s="667" t="s">
        <v>61</v>
      </c>
      <c r="C449" s="668">
        <v>2500000</v>
      </c>
      <c r="D449" s="668">
        <v>0</v>
      </c>
      <c r="E449" s="668">
        <v>1000000</v>
      </c>
      <c r="F449" s="668">
        <v>0</v>
      </c>
    </row>
    <row r="450" spans="1:6" s="492" customFormat="1" ht="16.5" thickBot="1">
      <c r="A450" s="659"/>
      <c r="B450" s="696" t="s">
        <v>62</v>
      </c>
      <c r="C450" s="669"/>
      <c r="D450" s="670"/>
      <c r="E450" s="670"/>
      <c r="F450" s="670"/>
    </row>
    <row r="451" spans="1:6" s="492" customFormat="1" ht="16.5" thickBot="1">
      <c r="A451" s="659"/>
      <c r="B451" s="697" t="s">
        <v>546</v>
      </c>
      <c r="C451" s="680">
        <f>C446</f>
        <v>19000000</v>
      </c>
      <c r="D451" s="680">
        <f t="shared" ref="D451:E451" si="57">D446</f>
        <v>17592000</v>
      </c>
      <c r="E451" s="680">
        <f t="shared" si="57"/>
        <v>15000000</v>
      </c>
      <c r="F451" s="680">
        <f>F446</f>
        <v>3000000</v>
      </c>
    </row>
    <row r="452" spans="1:6" s="492" customFormat="1" ht="32.25" thickBot="1">
      <c r="A452" s="659"/>
      <c r="B452" s="629" t="s">
        <v>114</v>
      </c>
      <c r="C452" s="2408" t="s">
        <v>547</v>
      </c>
      <c r="D452" s="2409"/>
      <c r="E452" s="2409"/>
      <c r="F452" s="2410"/>
    </row>
    <row r="453" spans="1:6" s="492" customFormat="1" ht="32.25" thickBot="1">
      <c r="A453" s="659"/>
      <c r="B453" s="644" t="s">
        <v>548</v>
      </c>
      <c r="C453" s="645" t="s">
        <v>547</v>
      </c>
      <c r="D453" s="642" t="s">
        <v>55</v>
      </c>
      <c r="E453" s="2419" t="s">
        <v>549</v>
      </c>
      <c r="F453" s="2420"/>
    </row>
    <row r="454" spans="1:6" s="492" customFormat="1" ht="16.5" thickBot="1">
      <c r="A454" s="659"/>
      <c r="B454" s="78" t="s">
        <v>29</v>
      </c>
      <c r="C454" s="2413" t="s">
        <v>550</v>
      </c>
      <c r="D454" s="2414"/>
      <c r="E454" s="2414"/>
      <c r="F454" s="2415"/>
    </row>
    <row r="455" spans="1:6" s="492" customFormat="1" ht="16.5" thickBot="1">
      <c r="A455" s="659"/>
      <c r="B455" s="78" t="s">
        <v>31</v>
      </c>
      <c r="C455" s="2416" t="s">
        <v>491</v>
      </c>
      <c r="D455" s="2417"/>
      <c r="E455" s="2417"/>
      <c r="F455" s="2418"/>
    </row>
    <row r="456" spans="1:6" s="492" customFormat="1" ht="15.75">
      <c r="A456" s="659"/>
      <c r="B456" s="1945"/>
      <c r="C456" s="93">
        <v>2025</v>
      </c>
      <c r="D456" s="93">
        <v>2026</v>
      </c>
      <c r="E456" s="93">
        <v>2027</v>
      </c>
      <c r="F456" s="93">
        <v>2028</v>
      </c>
    </row>
    <row r="457" spans="1:6" s="492" customFormat="1" ht="16.5" thickBot="1">
      <c r="A457" s="659"/>
      <c r="B457" s="1946"/>
      <c r="C457" s="89" t="s">
        <v>13</v>
      </c>
      <c r="D457" s="89" t="s">
        <v>14</v>
      </c>
      <c r="E457" s="89" t="s">
        <v>14</v>
      </c>
      <c r="F457" s="89" t="s">
        <v>14</v>
      </c>
    </row>
    <row r="458" spans="1:6" s="492" customFormat="1" ht="16.5" thickBot="1">
      <c r="A458" s="659"/>
      <c r="B458" s="78" t="s">
        <v>33</v>
      </c>
      <c r="C458" s="91">
        <v>1</v>
      </c>
      <c r="D458" s="91">
        <v>1</v>
      </c>
      <c r="E458" s="91">
        <v>1</v>
      </c>
      <c r="F458" s="91">
        <v>1</v>
      </c>
    </row>
    <row r="459" spans="1:6" s="492" customFormat="1" ht="16.5" thickBot="1">
      <c r="A459" s="659"/>
      <c r="B459" s="78" t="s">
        <v>214</v>
      </c>
      <c r="C459" s="91">
        <f>C477</f>
        <v>16770000</v>
      </c>
      <c r="D459" s="91">
        <f t="shared" ref="D459:F459" si="58">D477</f>
        <v>19745000</v>
      </c>
      <c r="E459" s="91">
        <f t="shared" si="58"/>
        <v>11100000</v>
      </c>
      <c r="F459" s="91">
        <f t="shared" si="58"/>
        <v>3000000</v>
      </c>
    </row>
    <row r="460" spans="1:6" s="492" customFormat="1" ht="16.5" thickBot="1">
      <c r="A460" s="659"/>
      <c r="B460" s="78" t="s">
        <v>215</v>
      </c>
      <c r="C460" s="91">
        <f>C459/C458</f>
        <v>16770000</v>
      </c>
      <c r="D460" s="91">
        <f t="shared" ref="D460:F460" si="59">D459/D458</f>
        <v>19745000</v>
      </c>
      <c r="E460" s="91">
        <f t="shared" si="59"/>
        <v>11100000</v>
      </c>
      <c r="F460" s="91">
        <f t="shared" si="59"/>
        <v>3000000</v>
      </c>
    </row>
    <row r="461" spans="1:6" s="492" customFormat="1" ht="16.5" thickBot="1">
      <c r="A461" s="659"/>
      <c r="B461" s="78" t="s">
        <v>37</v>
      </c>
      <c r="C461" s="70" t="s">
        <v>110</v>
      </c>
      <c r="D461" s="664">
        <v>0</v>
      </c>
      <c r="E461" s="664">
        <v>0</v>
      </c>
      <c r="F461" s="664">
        <v>0</v>
      </c>
    </row>
    <row r="462" spans="1:6" s="492" customFormat="1" ht="16.5" thickBot="1">
      <c r="A462" s="659"/>
      <c r="B462" s="78" t="s">
        <v>38</v>
      </c>
      <c r="C462" s="70" t="s">
        <v>110</v>
      </c>
      <c r="D462" s="664">
        <v>0.1774001192605843</v>
      </c>
      <c r="E462" s="664">
        <v>-0.43783236262344893</v>
      </c>
      <c r="F462" s="664">
        <v>-0.72972972972972971</v>
      </c>
    </row>
    <row r="463" spans="1:6" s="492" customFormat="1" ht="16.5" thickBot="1">
      <c r="A463" s="659"/>
      <c r="B463" s="78" t="s">
        <v>39</v>
      </c>
      <c r="C463" s="70" t="s">
        <v>110</v>
      </c>
      <c r="D463" s="664">
        <v>0.1774001192605843</v>
      </c>
      <c r="E463" s="664">
        <v>-0.43783236262344893</v>
      </c>
      <c r="F463" s="664">
        <v>-0.72972972972972971</v>
      </c>
    </row>
    <row r="464" spans="1:6" s="492" customFormat="1" ht="16.5" thickBot="1">
      <c r="A464" s="659"/>
      <c r="B464" s="1968" t="s">
        <v>551</v>
      </c>
      <c r="C464" s="1969"/>
      <c r="D464" s="1969"/>
      <c r="E464" s="1969"/>
      <c r="F464" s="1970"/>
    </row>
    <row r="465" spans="1:6" s="492" customFormat="1" ht="15.75">
      <c r="A465" s="659"/>
      <c r="B465" s="1945"/>
      <c r="C465" s="93">
        <v>2025</v>
      </c>
      <c r="D465" s="93">
        <v>2026</v>
      </c>
      <c r="E465" s="93">
        <v>2027</v>
      </c>
      <c r="F465" s="93">
        <v>2028</v>
      </c>
    </row>
    <row r="466" spans="1:6" s="492" customFormat="1" ht="16.5" thickBot="1">
      <c r="A466" s="659"/>
      <c r="B466" s="1946"/>
      <c r="C466" s="89" t="s">
        <v>13</v>
      </c>
      <c r="D466" s="89" t="s">
        <v>14</v>
      </c>
      <c r="E466" s="89" t="s">
        <v>14</v>
      </c>
      <c r="F466" s="89" t="s">
        <v>14</v>
      </c>
    </row>
    <row r="467" spans="1:6" s="492" customFormat="1" ht="16.5" thickBot="1">
      <c r="A467" s="659"/>
      <c r="B467" s="665" t="s">
        <v>59</v>
      </c>
      <c r="C467" s="668"/>
      <c r="D467" s="668"/>
      <c r="E467" s="668"/>
      <c r="F467" s="668"/>
    </row>
    <row r="468" spans="1:6" s="492" customFormat="1" ht="16.5" thickBot="1">
      <c r="A468" s="659"/>
      <c r="B468" s="667" t="s">
        <v>42</v>
      </c>
      <c r="C468" s="668"/>
      <c r="D468" s="668"/>
      <c r="E468" s="668"/>
      <c r="F468" s="668"/>
    </row>
    <row r="469" spans="1:6" s="492" customFormat="1" ht="16.5" thickBot="1">
      <c r="A469" s="659"/>
      <c r="B469" s="667" t="s">
        <v>81</v>
      </c>
      <c r="C469" s="669"/>
      <c r="D469" s="670"/>
      <c r="E469" s="670"/>
      <c r="F469" s="670"/>
    </row>
    <row r="470" spans="1:6" s="492" customFormat="1" ht="16.5" thickBot="1">
      <c r="A470" s="659"/>
      <c r="B470" s="667" t="s">
        <v>61</v>
      </c>
      <c r="C470" s="668"/>
      <c r="D470" s="668"/>
      <c r="E470" s="668"/>
      <c r="F470" s="668"/>
    </row>
    <row r="471" spans="1:6" s="492" customFormat="1" ht="16.5" thickBot="1">
      <c r="A471" s="659"/>
      <c r="B471" s="667" t="s">
        <v>62</v>
      </c>
      <c r="C471" s="669"/>
      <c r="D471" s="670"/>
      <c r="E471" s="670"/>
      <c r="F471" s="670"/>
    </row>
    <row r="472" spans="1:6" s="492" customFormat="1" ht="16.5" thickBot="1">
      <c r="A472" s="659"/>
      <c r="B472" s="665" t="s">
        <v>63</v>
      </c>
      <c r="C472" s="678">
        <f>SUM(C473:C476)</f>
        <v>16770000</v>
      </c>
      <c r="D472" s="678">
        <f t="shared" ref="D472:F472" si="60">SUM(D473:D476)</f>
        <v>19745000</v>
      </c>
      <c r="E472" s="678">
        <f t="shared" si="60"/>
        <v>11100000</v>
      </c>
      <c r="F472" s="678">
        <f t="shared" si="60"/>
        <v>3000000</v>
      </c>
    </row>
    <row r="473" spans="1:6" s="492" customFormat="1" ht="16.5" thickBot="1">
      <c r="A473" s="659"/>
      <c r="B473" s="667" t="s">
        <v>42</v>
      </c>
      <c r="C473" s="668"/>
      <c r="D473" s="679"/>
      <c r="E473" s="668"/>
      <c r="F473" s="668"/>
    </row>
    <row r="474" spans="1:6" s="492" customFormat="1" ht="16.5" thickBot="1">
      <c r="A474" s="659"/>
      <c r="B474" s="667" t="s">
        <v>81</v>
      </c>
      <c r="C474" s="669">
        <v>15570000</v>
      </c>
      <c r="D474" s="669">
        <v>19745000</v>
      </c>
      <c r="E474" s="669">
        <v>10100000</v>
      </c>
      <c r="F474" s="669">
        <v>3000000</v>
      </c>
    </row>
    <row r="475" spans="1:6" s="492" customFormat="1" ht="16.5" thickBot="1">
      <c r="A475" s="659"/>
      <c r="B475" s="667" t="s">
        <v>61</v>
      </c>
      <c r="C475" s="668">
        <v>1200000</v>
      </c>
      <c r="D475" s="668">
        <v>0</v>
      </c>
      <c r="E475" s="668">
        <v>1000000</v>
      </c>
      <c r="F475" s="668">
        <v>0</v>
      </c>
    </row>
    <row r="476" spans="1:6" s="492" customFormat="1" ht="16.5" thickBot="1">
      <c r="A476" s="659"/>
      <c r="B476" s="667" t="s">
        <v>62</v>
      </c>
      <c r="C476" s="669"/>
      <c r="D476" s="670"/>
      <c r="E476" s="670"/>
      <c r="F476" s="670"/>
    </row>
    <row r="477" spans="1:6" s="492" customFormat="1" ht="16.5" thickBot="1">
      <c r="A477" s="659"/>
      <c r="B477" s="673" t="s">
        <v>552</v>
      </c>
      <c r="C477" s="680">
        <f>C472</f>
        <v>16770000</v>
      </c>
      <c r="D477" s="680">
        <f t="shared" ref="D477:F477" si="61">D472</f>
        <v>19745000</v>
      </c>
      <c r="E477" s="680">
        <f t="shared" si="61"/>
        <v>11100000</v>
      </c>
      <c r="F477" s="680">
        <f t="shared" si="61"/>
        <v>3000000</v>
      </c>
    </row>
    <row r="478" spans="1:6" s="492" customFormat="1" ht="32.25" thickBot="1">
      <c r="A478" s="659"/>
      <c r="B478" s="629" t="s">
        <v>114</v>
      </c>
      <c r="C478" s="2408" t="s">
        <v>553</v>
      </c>
      <c r="D478" s="2409"/>
      <c r="E478" s="2409"/>
      <c r="F478" s="2410"/>
    </row>
    <row r="479" spans="1:6" s="492" customFormat="1" ht="32.25" thickBot="1">
      <c r="A479" s="659"/>
      <c r="B479" s="87" t="s">
        <v>554</v>
      </c>
      <c r="C479" s="645" t="s">
        <v>553</v>
      </c>
      <c r="D479" s="646" t="s">
        <v>55</v>
      </c>
      <c r="E479" s="2411" t="s">
        <v>555</v>
      </c>
      <c r="F479" s="2412"/>
    </row>
    <row r="480" spans="1:6" s="492" customFormat="1" ht="16.5" thickBot="1">
      <c r="A480" s="659"/>
      <c r="B480" s="78" t="s">
        <v>29</v>
      </c>
      <c r="C480" s="2413" t="s">
        <v>556</v>
      </c>
      <c r="D480" s="2414"/>
      <c r="E480" s="2414"/>
      <c r="F480" s="2415"/>
    </row>
    <row r="481" spans="1:6" s="492" customFormat="1" ht="16.5" thickBot="1">
      <c r="A481" s="659"/>
      <c r="B481" s="78" t="s">
        <v>31</v>
      </c>
      <c r="C481" s="2416" t="s">
        <v>491</v>
      </c>
      <c r="D481" s="2417"/>
      <c r="E481" s="2417"/>
      <c r="F481" s="2418"/>
    </row>
    <row r="482" spans="1:6" s="492" customFormat="1" ht="15.75">
      <c r="A482" s="659"/>
      <c r="B482" s="1945"/>
      <c r="C482" s="93">
        <v>2025</v>
      </c>
      <c r="D482" s="93">
        <v>2026</v>
      </c>
      <c r="E482" s="93">
        <v>2027</v>
      </c>
      <c r="F482" s="93">
        <v>2028</v>
      </c>
    </row>
    <row r="483" spans="1:6" s="492" customFormat="1" ht="16.5" thickBot="1">
      <c r="A483" s="659"/>
      <c r="B483" s="1946"/>
      <c r="C483" s="89" t="s">
        <v>13</v>
      </c>
      <c r="D483" s="89" t="s">
        <v>14</v>
      </c>
      <c r="E483" s="89" t="s">
        <v>14</v>
      </c>
      <c r="F483" s="89" t="s">
        <v>14</v>
      </c>
    </row>
    <row r="484" spans="1:6" s="492" customFormat="1" ht="16.5" thickBot="1">
      <c r="A484" s="659"/>
      <c r="B484" s="78" t="s">
        <v>33</v>
      </c>
      <c r="C484" s="91">
        <v>1</v>
      </c>
      <c r="D484" s="91">
        <v>1</v>
      </c>
      <c r="E484" s="91">
        <v>1</v>
      </c>
      <c r="F484" s="91">
        <v>1</v>
      </c>
    </row>
    <row r="485" spans="1:6" s="492" customFormat="1" ht="16.5" thickBot="1">
      <c r="A485" s="659"/>
      <c r="B485" s="78" t="s">
        <v>214</v>
      </c>
      <c r="C485" s="91">
        <f>C503</f>
        <v>3000000</v>
      </c>
      <c r="D485" s="91">
        <f t="shared" ref="D485:F485" si="62">D503</f>
        <v>10909000</v>
      </c>
      <c r="E485" s="91">
        <f t="shared" si="62"/>
        <v>10320000</v>
      </c>
      <c r="F485" s="91">
        <f t="shared" si="62"/>
        <v>2500000</v>
      </c>
    </row>
    <row r="486" spans="1:6" s="492" customFormat="1" ht="16.5" thickBot="1">
      <c r="A486" s="659"/>
      <c r="B486" s="78" t="s">
        <v>215</v>
      </c>
      <c r="C486" s="91">
        <f>C485/C484</f>
        <v>3000000</v>
      </c>
      <c r="D486" s="91">
        <f t="shared" ref="D486:F486" si="63">D485/D484</f>
        <v>10909000</v>
      </c>
      <c r="E486" s="91">
        <f t="shared" si="63"/>
        <v>10320000</v>
      </c>
      <c r="F486" s="91">
        <f t="shared" si="63"/>
        <v>2500000</v>
      </c>
    </row>
    <row r="487" spans="1:6" s="492" customFormat="1" ht="16.5" thickBot="1">
      <c r="A487" s="659"/>
      <c r="B487" s="78" t="s">
        <v>37</v>
      </c>
      <c r="C487" s="70" t="s">
        <v>110</v>
      </c>
      <c r="D487" s="664">
        <v>0</v>
      </c>
      <c r="E487" s="664">
        <v>0</v>
      </c>
      <c r="F487" s="664">
        <v>0</v>
      </c>
    </row>
    <row r="488" spans="1:6" s="492" customFormat="1" ht="16.5" thickBot="1">
      <c r="A488" s="659"/>
      <c r="B488" s="78" t="s">
        <v>38</v>
      </c>
      <c r="C488" s="70" t="s">
        <v>110</v>
      </c>
      <c r="D488" s="664">
        <v>2.6363333333333334</v>
      </c>
      <c r="E488" s="664">
        <v>-5.3992116600971696E-2</v>
      </c>
      <c r="F488" s="664">
        <v>-0.75775193798449614</v>
      </c>
    </row>
    <row r="489" spans="1:6" s="492" customFormat="1" ht="16.5" thickBot="1">
      <c r="A489" s="659"/>
      <c r="B489" s="78" t="s">
        <v>39</v>
      </c>
      <c r="C489" s="70" t="s">
        <v>110</v>
      </c>
      <c r="D489" s="664">
        <v>2.6363333333333334</v>
      </c>
      <c r="E489" s="664">
        <v>-5.3992116600971696E-2</v>
      </c>
      <c r="F489" s="664">
        <v>-0.75775193798449614</v>
      </c>
    </row>
    <row r="490" spans="1:6" s="492" customFormat="1" ht="16.5" thickBot="1">
      <c r="A490" s="659"/>
      <c r="B490" s="1968" t="s">
        <v>557</v>
      </c>
      <c r="C490" s="1969"/>
      <c r="D490" s="1969"/>
      <c r="E490" s="1969"/>
      <c r="F490" s="1970"/>
    </row>
    <row r="491" spans="1:6" s="492" customFormat="1" ht="15.75">
      <c r="A491" s="659"/>
      <c r="B491" s="1945"/>
      <c r="C491" s="93">
        <v>2025</v>
      </c>
      <c r="D491" s="93">
        <v>2026</v>
      </c>
      <c r="E491" s="93">
        <v>2027</v>
      </c>
      <c r="F491" s="93">
        <v>2028</v>
      </c>
    </row>
    <row r="492" spans="1:6" s="492" customFormat="1" ht="16.5" thickBot="1">
      <c r="A492" s="659"/>
      <c r="B492" s="1946"/>
      <c r="C492" s="89" t="s">
        <v>13</v>
      </c>
      <c r="D492" s="89" t="s">
        <v>14</v>
      </c>
      <c r="E492" s="89" t="s">
        <v>14</v>
      </c>
      <c r="F492" s="89" t="s">
        <v>14</v>
      </c>
    </row>
    <row r="493" spans="1:6" s="492" customFormat="1" ht="16.5" thickBot="1">
      <c r="A493" s="659"/>
      <c r="B493" s="665" t="s">
        <v>59</v>
      </c>
      <c r="C493" s="668"/>
      <c r="D493" s="668"/>
      <c r="E493" s="668"/>
      <c r="F493" s="668"/>
    </row>
    <row r="494" spans="1:6" s="492" customFormat="1" ht="16.5" thickBot="1">
      <c r="A494" s="659"/>
      <c r="B494" s="667" t="s">
        <v>42</v>
      </c>
      <c r="C494" s="668"/>
      <c r="D494" s="668"/>
      <c r="E494" s="668"/>
      <c r="F494" s="668"/>
    </row>
    <row r="495" spans="1:6" s="492" customFormat="1" ht="16.5" thickBot="1">
      <c r="A495" s="659"/>
      <c r="B495" s="667" t="s">
        <v>81</v>
      </c>
      <c r="C495" s="669"/>
      <c r="D495" s="670"/>
      <c r="E495" s="670"/>
      <c r="F495" s="670"/>
    </row>
    <row r="496" spans="1:6" s="492" customFormat="1" ht="16.5" thickBot="1">
      <c r="A496" s="659"/>
      <c r="B496" s="667" t="s">
        <v>61</v>
      </c>
      <c r="C496" s="668"/>
      <c r="D496" s="668"/>
      <c r="E496" s="668"/>
      <c r="F496" s="668"/>
    </row>
    <row r="497" spans="1:6" s="492" customFormat="1" ht="16.5" thickBot="1">
      <c r="A497" s="659"/>
      <c r="B497" s="667" t="s">
        <v>62</v>
      </c>
      <c r="C497" s="669"/>
      <c r="D497" s="670"/>
      <c r="E497" s="670"/>
      <c r="F497" s="670"/>
    </row>
    <row r="498" spans="1:6" s="492" customFormat="1" ht="16.5" thickBot="1">
      <c r="A498" s="659"/>
      <c r="B498" s="665" t="s">
        <v>63</v>
      </c>
      <c r="C498" s="678">
        <f>SUM(C499:C502)</f>
        <v>3000000</v>
      </c>
      <c r="D498" s="678">
        <f t="shared" ref="D498:F498" si="64">SUM(D499:D502)</f>
        <v>10909000</v>
      </c>
      <c r="E498" s="678">
        <f t="shared" si="64"/>
        <v>10320000</v>
      </c>
      <c r="F498" s="678">
        <f t="shared" si="64"/>
        <v>2500000</v>
      </c>
    </row>
    <row r="499" spans="1:6" s="492" customFormat="1" ht="16.5" thickBot="1">
      <c r="A499" s="659"/>
      <c r="B499" s="667" t="s">
        <v>42</v>
      </c>
      <c r="C499" s="668"/>
      <c r="D499" s="679"/>
      <c r="E499" s="668"/>
      <c r="F499" s="668"/>
    </row>
    <row r="500" spans="1:6" s="492" customFormat="1" ht="16.5" thickBot="1">
      <c r="A500" s="659"/>
      <c r="B500" s="667" t="s">
        <v>81</v>
      </c>
      <c r="C500" s="669">
        <v>0</v>
      </c>
      <c r="D500" s="669">
        <v>9209000</v>
      </c>
      <c r="E500" s="669">
        <v>9320000</v>
      </c>
      <c r="F500" s="669">
        <v>0</v>
      </c>
    </row>
    <row r="501" spans="1:6" s="492" customFormat="1" ht="16.5" thickBot="1">
      <c r="A501" s="659"/>
      <c r="B501" s="667" t="s">
        <v>61</v>
      </c>
      <c r="C501" s="668">
        <v>3000000</v>
      </c>
      <c r="D501" s="668">
        <v>1700000</v>
      </c>
      <c r="E501" s="668">
        <v>1000000</v>
      </c>
      <c r="F501" s="668">
        <v>2500000</v>
      </c>
    </row>
    <row r="502" spans="1:6" s="492" customFormat="1" ht="16.5" thickBot="1">
      <c r="A502" s="659"/>
      <c r="B502" s="667" t="s">
        <v>62</v>
      </c>
      <c r="C502" s="669"/>
      <c r="D502" s="670"/>
      <c r="E502" s="670"/>
      <c r="F502" s="670"/>
    </row>
    <row r="503" spans="1:6" s="492" customFormat="1" ht="16.5" thickBot="1">
      <c r="A503" s="659"/>
      <c r="B503" s="673" t="s">
        <v>558</v>
      </c>
      <c r="C503" s="680">
        <f>C498</f>
        <v>3000000</v>
      </c>
      <c r="D503" s="680">
        <f t="shared" ref="D503:F503" si="65">D498</f>
        <v>10909000</v>
      </c>
      <c r="E503" s="680">
        <f t="shared" si="65"/>
        <v>10320000</v>
      </c>
      <c r="F503" s="680">
        <f t="shared" si="65"/>
        <v>2500000</v>
      </c>
    </row>
    <row r="504" spans="1:6" s="492" customFormat="1" ht="42" customHeight="1" thickBot="1">
      <c r="A504" s="659"/>
      <c r="B504" s="647" t="s">
        <v>559</v>
      </c>
      <c r="C504" s="648" t="s">
        <v>560</v>
      </c>
      <c r="D504" s="649" t="s">
        <v>55</v>
      </c>
      <c r="E504" s="2399" t="s">
        <v>561</v>
      </c>
      <c r="F504" s="2400"/>
    </row>
    <row r="505" spans="1:6" s="492" customFormat="1" ht="32.25" customHeight="1" thickBot="1">
      <c r="A505" s="659"/>
      <c r="B505" s="650" t="s">
        <v>29</v>
      </c>
      <c r="C505" s="2401" t="s">
        <v>562</v>
      </c>
      <c r="D505" s="2402"/>
      <c r="E505" s="2402"/>
      <c r="F505" s="2403"/>
    </row>
    <row r="506" spans="1:6" s="492" customFormat="1" ht="16.5" thickBot="1">
      <c r="A506" s="659"/>
      <c r="B506" s="651" t="s">
        <v>31</v>
      </c>
      <c r="C506" s="1567" t="s">
        <v>474</v>
      </c>
      <c r="D506" s="1568"/>
      <c r="E506" s="1568"/>
      <c r="F506" s="1569"/>
    </row>
    <row r="507" spans="1:6" s="492" customFormat="1" ht="15.75">
      <c r="A507" s="659"/>
      <c r="B507" s="652"/>
      <c r="C507" s="653">
        <v>2025</v>
      </c>
      <c r="D507" s="653">
        <v>2026</v>
      </c>
      <c r="E507" s="653">
        <v>2027</v>
      </c>
      <c r="F507" s="653">
        <v>2028</v>
      </c>
    </row>
    <row r="508" spans="1:6" s="492" customFormat="1" ht="16.5" thickBot="1">
      <c r="A508" s="659"/>
      <c r="B508" s="654"/>
      <c r="C508" s="655" t="s">
        <v>13</v>
      </c>
      <c r="D508" s="655" t="s">
        <v>14</v>
      </c>
      <c r="E508" s="655" t="s">
        <v>14</v>
      </c>
      <c r="F508" s="655" t="s">
        <v>14</v>
      </c>
    </row>
    <row r="509" spans="1:6" s="492" customFormat="1" ht="16.5" thickBot="1">
      <c r="A509" s="659"/>
      <c r="B509" s="651" t="s">
        <v>33</v>
      </c>
      <c r="C509" s="656">
        <v>1</v>
      </c>
      <c r="D509" s="656">
        <v>1</v>
      </c>
      <c r="E509" s="656"/>
      <c r="F509" s="656"/>
    </row>
    <row r="510" spans="1:6" s="492" customFormat="1" ht="16.5" thickBot="1">
      <c r="A510" s="659"/>
      <c r="B510" s="651" t="s">
        <v>214</v>
      </c>
      <c r="C510" s="657">
        <f>C528</f>
        <v>0</v>
      </c>
      <c r="D510" s="657">
        <f>D528</f>
        <v>51300000</v>
      </c>
      <c r="E510" s="657">
        <f>E528</f>
        <v>0</v>
      </c>
      <c r="F510" s="657">
        <f>F528</f>
        <v>0</v>
      </c>
    </row>
    <row r="511" spans="1:6" s="492" customFormat="1" ht="16.5" thickBot="1">
      <c r="A511" s="659"/>
      <c r="B511" s="651" t="s">
        <v>215</v>
      </c>
      <c r="C511" s="657">
        <f>C510/C509</f>
        <v>0</v>
      </c>
      <c r="D511" s="657">
        <f>D510/D509</f>
        <v>51300000</v>
      </c>
      <c r="E511" s="657">
        <v>0</v>
      </c>
      <c r="F511" s="657">
        <v>0</v>
      </c>
    </row>
    <row r="512" spans="1:6" s="492" customFormat="1" ht="16.5" thickBot="1">
      <c r="A512" s="659"/>
      <c r="B512" s="651" t="s">
        <v>37</v>
      </c>
      <c r="C512" s="656" t="s">
        <v>110</v>
      </c>
      <c r="D512" s="698">
        <v>0</v>
      </c>
      <c r="E512" s="698">
        <v>-1</v>
      </c>
      <c r="F512" s="699">
        <v>0</v>
      </c>
    </row>
    <row r="513" spans="1:6" s="492" customFormat="1" ht="16.5" thickBot="1">
      <c r="A513" s="659"/>
      <c r="B513" s="651" t="s">
        <v>38</v>
      </c>
      <c r="C513" s="656" t="s">
        <v>110</v>
      </c>
      <c r="D513" s="699">
        <v>0</v>
      </c>
      <c r="E513" s="698">
        <v>-1</v>
      </c>
      <c r="F513" s="699">
        <v>0</v>
      </c>
    </row>
    <row r="514" spans="1:6" s="492" customFormat="1" ht="16.5" thickBot="1">
      <c r="A514" s="659"/>
      <c r="B514" s="1570" t="s">
        <v>39</v>
      </c>
      <c r="C514" s="654" t="s">
        <v>110</v>
      </c>
      <c r="D514" s="1571">
        <v>0</v>
      </c>
      <c r="E514" s="1571">
        <v>0</v>
      </c>
      <c r="F514" s="1571">
        <v>0</v>
      </c>
    </row>
    <row r="515" spans="1:6" s="492" customFormat="1" ht="16.5" thickBot="1">
      <c r="A515" s="659"/>
      <c r="B515" s="2405" t="s">
        <v>563</v>
      </c>
      <c r="C515" s="2406"/>
      <c r="D515" s="2406"/>
      <c r="E515" s="2406"/>
      <c r="F515" s="2407"/>
    </row>
    <row r="516" spans="1:6" s="492" customFormat="1" ht="15.75">
      <c r="A516" s="659"/>
      <c r="B516" s="654"/>
      <c r="C516" s="653">
        <v>2025</v>
      </c>
      <c r="D516" s="653">
        <v>2026</v>
      </c>
      <c r="E516" s="653">
        <v>2027</v>
      </c>
      <c r="F516" s="653">
        <v>2028</v>
      </c>
    </row>
    <row r="517" spans="1:6" s="492" customFormat="1" ht="16.5" thickBot="1">
      <c r="A517" s="659"/>
      <c r="B517" s="654"/>
      <c r="C517" s="655" t="s">
        <v>13</v>
      </c>
      <c r="D517" s="655" t="s">
        <v>14</v>
      </c>
      <c r="E517" s="655" t="s">
        <v>14</v>
      </c>
      <c r="F517" s="655" t="s">
        <v>14</v>
      </c>
    </row>
    <row r="518" spans="1:6" s="492" customFormat="1" ht="16.5" thickBot="1">
      <c r="A518" s="659"/>
      <c r="B518" s="700" t="s">
        <v>59</v>
      </c>
      <c r="C518" s="701"/>
      <c r="D518" s="701"/>
      <c r="E518" s="701"/>
      <c r="F518" s="701"/>
    </row>
    <row r="519" spans="1:6" s="492" customFormat="1" ht="16.5" thickBot="1">
      <c r="A519" s="659"/>
      <c r="B519" s="702" t="s">
        <v>42</v>
      </c>
      <c r="C519" s="701"/>
      <c r="D519" s="701"/>
      <c r="E519" s="701"/>
      <c r="F519" s="701"/>
    </row>
    <row r="520" spans="1:6" s="492" customFormat="1" ht="16.5" thickBot="1">
      <c r="A520" s="659"/>
      <c r="B520" s="702" t="s">
        <v>81</v>
      </c>
      <c r="C520" s="703"/>
      <c r="D520" s="703"/>
      <c r="E520" s="703"/>
      <c r="F520" s="703"/>
    </row>
    <row r="521" spans="1:6" s="492" customFormat="1" ht="16.5" thickBot="1">
      <c r="A521" s="659"/>
      <c r="B521" s="702" t="s">
        <v>61</v>
      </c>
      <c r="C521" s="701"/>
      <c r="D521" s="701"/>
      <c r="E521" s="701"/>
      <c r="F521" s="701"/>
    </row>
    <row r="522" spans="1:6" s="492" customFormat="1" ht="16.5" thickBot="1">
      <c r="A522" s="659"/>
      <c r="B522" s="702" t="s">
        <v>62</v>
      </c>
      <c r="C522" s="703"/>
      <c r="D522" s="703"/>
      <c r="E522" s="703"/>
      <c r="F522" s="703"/>
    </row>
    <row r="523" spans="1:6" s="492" customFormat="1" ht="16.5" thickBot="1">
      <c r="A523" s="659"/>
      <c r="B523" s="700" t="s">
        <v>63</v>
      </c>
      <c r="C523" s="704">
        <v>0</v>
      </c>
      <c r="D523" s="705">
        <f>D527</f>
        <v>51300000</v>
      </c>
      <c r="E523" s="703">
        <v>0</v>
      </c>
      <c r="F523" s="703">
        <v>0</v>
      </c>
    </row>
    <row r="524" spans="1:6" s="492" customFormat="1" ht="16.5" thickBot="1">
      <c r="A524" s="659"/>
      <c r="B524" s="702" t="s">
        <v>42</v>
      </c>
      <c r="C524" s="701"/>
      <c r="D524" s="699"/>
      <c r="E524" s="701"/>
      <c r="F524" s="701"/>
    </row>
    <row r="525" spans="1:6" s="492" customFormat="1" ht="16.5" thickBot="1">
      <c r="A525" s="659"/>
      <c r="B525" s="702" t="s">
        <v>81</v>
      </c>
      <c r="C525" s="703"/>
      <c r="D525" s="703"/>
      <c r="E525" s="703"/>
      <c r="F525" s="703"/>
    </row>
    <row r="526" spans="1:6" s="492" customFormat="1" ht="16.5" thickBot="1">
      <c r="A526" s="659"/>
      <c r="B526" s="702" t="s">
        <v>61</v>
      </c>
      <c r="C526" s="701"/>
      <c r="D526" s="701"/>
      <c r="E526" s="701"/>
      <c r="F526" s="701">
        <v>0</v>
      </c>
    </row>
    <row r="527" spans="1:6" s="492" customFormat="1" ht="16.5" thickBot="1">
      <c r="A527" s="659"/>
      <c r="B527" s="702" t="s">
        <v>62</v>
      </c>
      <c r="C527" s="703">
        <v>0</v>
      </c>
      <c r="D527" s="705">
        <v>51300000</v>
      </c>
      <c r="E527" s="703"/>
      <c r="F527" s="703"/>
    </row>
    <row r="528" spans="1:6" s="492" customFormat="1" ht="16.5" thickBot="1">
      <c r="A528" s="659"/>
      <c r="B528" s="675" t="s">
        <v>564</v>
      </c>
      <c r="C528" s="703">
        <v>0</v>
      </c>
      <c r="D528" s="706">
        <f>D523</f>
        <v>51300000</v>
      </c>
      <c r="E528" s="703">
        <v>0</v>
      </c>
      <c r="F528" s="703">
        <v>0</v>
      </c>
    </row>
    <row r="529" spans="1:6" s="492" customFormat="1" ht="16.5" thickBot="1">
      <c r="A529" s="659"/>
      <c r="B529" s="673"/>
      <c r="C529" s="680"/>
      <c r="D529" s="680"/>
      <c r="E529" s="680"/>
      <c r="F529" s="680"/>
    </row>
    <row r="530" spans="1:6" s="492" customFormat="1" ht="32.25" thickBot="1">
      <c r="A530" s="659"/>
      <c r="B530" s="445" t="s">
        <v>76</v>
      </c>
      <c r="C530" s="707">
        <f>C528+C503+C477+C451+C425+C399+C372+C346+C320+C294+C268+C242+C216+C190+C163+C135+C97+C59</f>
        <v>438489000</v>
      </c>
      <c r="D530" s="707">
        <f>D528+D503+D477+D451+D425+D399+D372+D346+D320+D294+D268+D242+D216+D190+D163+D135+D97+D59</f>
        <v>371044000</v>
      </c>
      <c r="E530" s="707">
        <f t="shared" ref="E530" si="66">E528+E503+E477+E451+E425+E399+E372+E346+E320+E294+E268+E242+E216+E190+E163+E135+E97+E59</f>
        <v>336112000</v>
      </c>
      <c r="F530" s="707">
        <f>F528+F503+F477+F451+F425+F399+F372+F346+F320+F294+F268+F242+F216+F190+F163+F135+F97+F59</f>
        <v>336967000</v>
      </c>
    </row>
    <row r="531" spans="1:6" s="492" customFormat="1" ht="32.25" thickBot="1">
      <c r="A531" s="659"/>
      <c r="B531" s="447" t="s">
        <v>77</v>
      </c>
      <c r="C531" s="708">
        <f>C532+C535+C538+C544+C547+C541+C550+C553+C558</f>
        <v>438489000</v>
      </c>
      <c r="D531" s="708">
        <f>D532+D535+D538+D544+D547+D541+D550+D553+D558</f>
        <v>371044000</v>
      </c>
      <c r="E531" s="708">
        <f>E532+E535+E538+E544+E547+E541+E550+E553+E558</f>
        <v>336112000</v>
      </c>
      <c r="F531" s="708">
        <f>F532+F535+F538+F544+F547+F541+F550+F553+F558</f>
        <v>336967000</v>
      </c>
    </row>
    <row r="532" spans="1:6" s="492" customFormat="1" ht="16.5" thickBot="1">
      <c r="A532" s="659"/>
      <c r="B532" s="665" t="s">
        <v>41</v>
      </c>
      <c r="C532" s="666">
        <f>C533</f>
        <v>113393000</v>
      </c>
      <c r="D532" s="666">
        <f t="shared" ref="D532:F532" si="67">D533</f>
        <v>134143000</v>
      </c>
      <c r="E532" s="666">
        <f t="shared" si="67"/>
        <v>134511000</v>
      </c>
      <c r="F532" s="666">
        <f t="shared" si="67"/>
        <v>135366000</v>
      </c>
    </row>
    <row r="533" spans="1:6" s="492" customFormat="1" ht="16.5" thickBot="1">
      <c r="A533" s="659"/>
      <c r="B533" s="667" t="s">
        <v>42</v>
      </c>
      <c r="C533" s="669">
        <f>C38</f>
        <v>113393000</v>
      </c>
      <c r="D533" s="669">
        <f t="shared" ref="D533:F533" si="68">D38</f>
        <v>134143000</v>
      </c>
      <c r="E533" s="669">
        <f t="shared" si="68"/>
        <v>134511000</v>
      </c>
      <c r="F533" s="669">
        <f t="shared" si="68"/>
        <v>135366000</v>
      </c>
    </row>
    <row r="534" spans="1:6" s="492" customFormat="1" ht="16.5" thickBot="1">
      <c r="A534" s="659"/>
      <c r="B534" s="667" t="s">
        <v>78</v>
      </c>
      <c r="C534" s="669">
        <v>0</v>
      </c>
      <c r="D534" s="669">
        <v>0</v>
      </c>
      <c r="E534" s="669">
        <v>0</v>
      </c>
      <c r="F534" s="669">
        <v>0</v>
      </c>
    </row>
    <row r="535" spans="1:6" s="492" customFormat="1" ht="32.25" thickBot="1">
      <c r="A535" s="659"/>
      <c r="B535" s="665" t="s">
        <v>79</v>
      </c>
      <c r="C535" s="678">
        <f>C536</f>
        <v>20342000</v>
      </c>
      <c r="D535" s="678">
        <f t="shared" ref="D535:F535" si="69">D536</f>
        <v>21042000</v>
      </c>
      <c r="E535" s="678">
        <f t="shared" si="69"/>
        <v>21042000</v>
      </c>
      <c r="F535" s="678">
        <f t="shared" si="69"/>
        <v>21042000</v>
      </c>
    </row>
    <row r="536" spans="1:6" s="492" customFormat="1" ht="16.5" thickBot="1">
      <c r="A536" s="659"/>
      <c r="B536" s="667" t="s">
        <v>42</v>
      </c>
      <c r="C536" s="669">
        <f>C41</f>
        <v>20342000</v>
      </c>
      <c r="D536" s="669">
        <f t="shared" ref="D536:F536" si="70">D41</f>
        <v>21042000</v>
      </c>
      <c r="E536" s="669">
        <f t="shared" si="70"/>
        <v>21042000</v>
      </c>
      <c r="F536" s="669">
        <f t="shared" si="70"/>
        <v>21042000</v>
      </c>
    </row>
    <row r="537" spans="1:6" s="492" customFormat="1" ht="16.5" thickBot="1">
      <c r="A537" s="659"/>
      <c r="B537" s="667" t="s">
        <v>78</v>
      </c>
      <c r="C537" s="669">
        <v>0</v>
      </c>
      <c r="D537" s="669">
        <v>0</v>
      </c>
      <c r="E537" s="669">
        <v>0</v>
      </c>
      <c r="F537" s="669">
        <v>0</v>
      </c>
    </row>
    <row r="538" spans="1:6" s="492" customFormat="1" ht="16.5" thickBot="1">
      <c r="A538" s="659"/>
      <c r="B538" s="665" t="s">
        <v>45</v>
      </c>
      <c r="C538" s="678">
        <f>C539</f>
        <v>155734000</v>
      </c>
      <c r="D538" s="678">
        <f t="shared" ref="D538:F538" si="71">D539</f>
        <v>53609000</v>
      </c>
      <c r="E538" s="678">
        <f t="shared" si="71"/>
        <v>53609000</v>
      </c>
      <c r="F538" s="678">
        <f t="shared" si="71"/>
        <v>53609000</v>
      </c>
    </row>
    <row r="539" spans="1:6" s="492" customFormat="1" ht="16.5" thickBot="1">
      <c r="A539" s="659"/>
      <c r="B539" s="665" t="s">
        <v>42</v>
      </c>
      <c r="C539" s="669">
        <f>C44+C82+C120</f>
        <v>155734000</v>
      </c>
      <c r="D539" s="669">
        <f t="shared" ref="D539:F539" si="72">D44+D82+D120</f>
        <v>53609000</v>
      </c>
      <c r="E539" s="669">
        <f t="shared" si="72"/>
        <v>53609000</v>
      </c>
      <c r="F539" s="669">
        <f t="shared" si="72"/>
        <v>53609000</v>
      </c>
    </row>
    <row r="540" spans="1:6" s="492" customFormat="1" ht="16.5" thickBot="1">
      <c r="A540" s="2404"/>
      <c r="B540" s="667" t="s">
        <v>78</v>
      </c>
      <c r="C540" s="669">
        <v>0</v>
      </c>
      <c r="D540" s="669">
        <v>0</v>
      </c>
      <c r="E540" s="669">
        <v>0</v>
      </c>
      <c r="F540" s="669">
        <v>0</v>
      </c>
    </row>
    <row r="541" spans="1:6" s="492" customFormat="1" ht="16.5" thickBot="1">
      <c r="A541" s="2404"/>
      <c r="B541" s="665" t="s">
        <v>46</v>
      </c>
      <c r="C541" s="669">
        <v>0</v>
      </c>
      <c r="D541" s="666">
        <v>0</v>
      </c>
      <c r="E541" s="666">
        <v>0</v>
      </c>
      <c r="F541" s="666">
        <v>0</v>
      </c>
    </row>
    <row r="542" spans="1:6" s="492" customFormat="1" ht="16.5" thickBot="1">
      <c r="A542" s="2404"/>
      <c r="B542" s="667" t="s">
        <v>42</v>
      </c>
      <c r="C542" s="668">
        <v>0</v>
      </c>
      <c r="D542" s="668">
        <v>0</v>
      </c>
      <c r="E542" s="668">
        <v>0</v>
      </c>
      <c r="F542" s="668">
        <v>0</v>
      </c>
    </row>
    <row r="543" spans="1:6" s="492" customFormat="1" ht="16.5" thickBot="1">
      <c r="A543" s="128"/>
      <c r="B543" s="667" t="s">
        <v>78</v>
      </c>
      <c r="C543" s="668">
        <v>0</v>
      </c>
      <c r="D543" s="668">
        <v>0</v>
      </c>
      <c r="E543" s="668">
        <v>0</v>
      </c>
      <c r="F543" s="668">
        <v>0</v>
      </c>
    </row>
    <row r="544" spans="1:6" s="492" customFormat="1" ht="16.5" thickBot="1">
      <c r="A544" s="128"/>
      <c r="B544" s="665" t="s">
        <v>47</v>
      </c>
      <c r="C544" s="666">
        <v>0</v>
      </c>
      <c r="D544" s="666">
        <v>0</v>
      </c>
      <c r="E544" s="666">
        <v>0</v>
      </c>
      <c r="F544" s="666">
        <v>0</v>
      </c>
    </row>
    <row r="545" spans="1:6" s="492" customFormat="1" ht="16.5" thickBot="1">
      <c r="A545" s="128"/>
      <c r="B545" s="667" t="s">
        <v>42</v>
      </c>
      <c r="C545" s="668">
        <v>0</v>
      </c>
      <c r="D545" s="668">
        <v>0</v>
      </c>
      <c r="E545" s="668">
        <v>0</v>
      </c>
      <c r="F545" s="668">
        <v>0</v>
      </c>
    </row>
    <row r="546" spans="1:6" s="492" customFormat="1" ht="16.5" thickBot="1">
      <c r="A546" s="128"/>
      <c r="B546" s="667" t="s">
        <v>78</v>
      </c>
      <c r="C546" s="668">
        <v>0</v>
      </c>
      <c r="D546" s="668">
        <v>0</v>
      </c>
      <c r="E546" s="668">
        <v>0</v>
      </c>
      <c r="F546" s="668">
        <v>0</v>
      </c>
    </row>
    <row r="547" spans="1:6" s="492" customFormat="1" ht="16.5" thickBot="1">
      <c r="A547" s="709"/>
      <c r="B547" s="665" t="s">
        <v>48</v>
      </c>
      <c r="C547" s="668">
        <f>C548</f>
        <v>8750000</v>
      </c>
      <c r="D547" s="668">
        <f t="shared" ref="D547:F547" si="73">D548</f>
        <v>0</v>
      </c>
      <c r="E547" s="668">
        <f t="shared" si="73"/>
        <v>0</v>
      </c>
      <c r="F547" s="668">
        <f t="shared" si="73"/>
        <v>0</v>
      </c>
    </row>
    <row r="548" spans="1:6" s="492" customFormat="1" ht="16.5" thickBot="1">
      <c r="A548" s="659"/>
      <c r="B548" s="667" t="s">
        <v>42</v>
      </c>
      <c r="C548" s="668">
        <f>C54+C91+C129</f>
        <v>8750000</v>
      </c>
      <c r="D548" s="668">
        <f t="shared" ref="D548:F548" si="74">D54+D91+D129</f>
        <v>0</v>
      </c>
      <c r="E548" s="668">
        <f t="shared" si="74"/>
        <v>0</v>
      </c>
      <c r="F548" s="668">
        <f t="shared" si="74"/>
        <v>0</v>
      </c>
    </row>
    <row r="549" spans="1:6" s="492" customFormat="1" ht="16.5" thickBot="1">
      <c r="B549" s="667" t="s">
        <v>78</v>
      </c>
      <c r="C549" s="668">
        <v>0</v>
      </c>
      <c r="D549" s="668">
        <v>0</v>
      </c>
      <c r="E549" s="668">
        <v>0</v>
      </c>
      <c r="F549" s="668">
        <v>0</v>
      </c>
    </row>
    <row r="550" spans="1:6" s="492" customFormat="1" ht="32.25" thickBot="1">
      <c r="B550" s="665" t="s">
        <v>49</v>
      </c>
      <c r="C550" s="668">
        <f>C551</f>
        <v>270000</v>
      </c>
      <c r="D550" s="668">
        <f t="shared" ref="D550:F550" si="75">D551</f>
        <v>170000</v>
      </c>
      <c r="E550" s="668">
        <f>E551</f>
        <v>170000</v>
      </c>
      <c r="F550" s="668">
        <f t="shared" si="75"/>
        <v>170000</v>
      </c>
    </row>
    <row r="551" spans="1:6" s="492" customFormat="1" ht="16.5" thickBot="1">
      <c r="B551" s="667" t="s">
        <v>42</v>
      </c>
      <c r="C551" s="668">
        <f>C56+C94+C132</f>
        <v>270000</v>
      </c>
      <c r="D551" s="668">
        <f t="shared" ref="D551:F551" si="76">D56+D94+D132</f>
        <v>170000</v>
      </c>
      <c r="E551" s="668">
        <f t="shared" si="76"/>
        <v>170000</v>
      </c>
      <c r="F551" s="668">
        <f t="shared" si="76"/>
        <v>170000</v>
      </c>
    </row>
    <row r="552" spans="1:6" s="492" customFormat="1" ht="16.5" thickBot="1">
      <c r="B552" s="667" t="s">
        <v>78</v>
      </c>
      <c r="C552" s="668">
        <v>0</v>
      </c>
      <c r="D552" s="668">
        <v>0</v>
      </c>
      <c r="E552" s="668">
        <v>0</v>
      </c>
      <c r="F552" s="668">
        <v>0</v>
      </c>
    </row>
    <row r="553" spans="1:6" s="492" customFormat="1" ht="16.5" thickBot="1">
      <c r="B553" s="665" t="s">
        <v>80</v>
      </c>
      <c r="C553" s="668">
        <f>C554</f>
        <v>10000000</v>
      </c>
      <c r="D553" s="668">
        <f t="shared" ref="D553:F553" si="77">D554</f>
        <v>0</v>
      </c>
      <c r="E553" s="668">
        <f t="shared" si="77"/>
        <v>15000000</v>
      </c>
      <c r="F553" s="668">
        <f t="shared" si="77"/>
        <v>15000000</v>
      </c>
    </row>
    <row r="554" spans="1:6" s="492" customFormat="1" ht="16.5" thickBot="1">
      <c r="B554" s="667" t="s">
        <v>42</v>
      </c>
      <c r="C554" s="668">
        <f>C153</f>
        <v>10000000</v>
      </c>
      <c r="D554" s="668">
        <f t="shared" ref="D554:F554" si="78">D153</f>
        <v>0</v>
      </c>
      <c r="E554" s="668">
        <f t="shared" si="78"/>
        <v>15000000</v>
      </c>
      <c r="F554" s="668">
        <f t="shared" si="78"/>
        <v>15000000</v>
      </c>
    </row>
    <row r="555" spans="1:6" s="492" customFormat="1" ht="16.5" thickBot="1">
      <c r="B555" s="667" t="s">
        <v>81</v>
      </c>
      <c r="C555" s="668">
        <v>0</v>
      </c>
      <c r="D555" s="668">
        <v>0</v>
      </c>
      <c r="E555" s="668">
        <v>0</v>
      </c>
      <c r="F555" s="668">
        <v>0</v>
      </c>
    </row>
    <row r="556" spans="1:6" s="492" customFormat="1" ht="16.5" thickBot="1">
      <c r="B556" s="667" t="s">
        <v>61</v>
      </c>
      <c r="C556" s="668">
        <v>0</v>
      </c>
      <c r="D556" s="668">
        <v>0</v>
      </c>
      <c r="E556" s="668">
        <v>0</v>
      </c>
      <c r="F556" s="668">
        <v>0</v>
      </c>
    </row>
    <row r="557" spans="1:6" s="492" customFormat="1" ht="16.5" thickBot="1">
      <c r="B557" s="667" t="s">
        <v>62</v>
      </c>
      <c r="C557" s="668">
        <v>0</v>
      </c>
      <c r="D557" s="668">
        <v>0</v>
      </c>
      <c r="E557" s="668">
        <v>0</v>
      </c>
      <c r="F557" s="668">
        <v>0</v>
      </c>
    </row>
    <row r="558" spans="1:6" s="492" customFormat="1" ht="16.5" thickBot="1">
      <c r="B558" s="665" t="s">
        <v>82</v>
      </c>
      <c r="C558" s="666">
        <f>C560+C561</f>
        <v>130000000</v>
      </c>
      <c r="D558" s="666">
        <f>D560+D561+D559+D562</f>
        <v>162080000</v>
      </c>
      <c r="E558" s="666">
        <f t="shared" ref="E558:F558" si="79">E560+E561</f>
        <v>111780000</v>
      </c>
      <c r="F558" s="666">
        <f t="shared" si="79"/>
        <v>111780000</v>
      </c>
    </row>
    <row r="559" spans="1:6" s="492" customFormat="1" ht="16.5" thickBot="1">
      <c r="B559" s="667" t="s">
        <v>42</v>
      </c>
      <c r="C559" s="668">
        <v>0</v>
      </c>
      <c r="D559" s="668">
        <v>0</v>
      </c>
      <c r="E559" s="668">
        <v>0</v>
      </c>
      <c r="F559" s="668">
        <v>0</v>
      </c>
    </row>
    <row r="560" spans="1:6" s="492" customFormat="1" ht="16.5" thickBot="1">
      <c r="B560" s="667" t="s">
        <v>81</v>
      </c>
      <c r="C560" s="668">
        <f t="shared" ref="C560" si="80">C500+C474+C448+C422+C396+C369+C343+C317+C291+C265+C239+C213+C187</f>
        <v>80000000</v>
      </c>
      <c r="D560" s="668">
        <f t="shared" ref="D560:E560" si="81">D160+D187+D213+D239+D265+D291+D317+D343+D369+D396+D422+D448+D474+D500</f>
        <v>80780000</v>
      </c>
      <c r="E560" s="668">
        <f t="shared" si="81"/>
        <v>80780000</v>
      </c>
      <c r="F560" s="668">
        <f>F160+F187+F213+F239+F265+F291+F317+F343+F369+F396+F422+F448+F474+F500</f>
        <v>80780000</v>
      </c>
    </row>
    <row r="561" spans="1:6" s="492" customFormat="1" ht="16.5" thickBot="1">
      <c r="B561" s="667" t="s">
        <v>61</v>
      </c>
      <c r="C561" s="668">
        <f t="shared" ref="C561:C562" si="82">C501+C475+C449+C423+C397+C370+C344+C318+C292+C266+C240+C214+C188+C161</f>
        <v>50000000</v>
      </c>
      <c r="D561" s="668">
        <f t="shared" ref="D561" si="83">D501+D475+D449+D423+D397+D370+D344+D318+D292+D266+D240+D214+D188+D161</f>
        <v>30000000</v>
      </c>
      <c r="E561" s="668">
        <f t="shared" ref="E561:F561" si="84">E501+E475+E449+E423+E397+E370+E344+E318+E292+E266+E240+E214+E188+E161</f>
        <v>31000000</v>
      </c>
      <c r="F561" s="668">
        <f t="shared" si="84"/>
        <v>31000000</v>
      </c>
    </row>
    <row r="562" spans="1:6" s="492" customFormat="1" ht="16.5" thickBot="1">
      <c r="B562" s="667" t="s">
        <v>62</v>
      </c>
      <c r="C562" s="668">
        <f t="shared" si="82"/>
        <v>0</v>
      </c>
      <c r="D562" s="668">
        <f>D527</f>
        <v>51300000</v>
      </c>
      <c r="E562" s="668">
        <f t="shared" ref="E562:F562" si="85">E502+E476+E450+E424+E398+E371+E345+E319+E293+E267+E241+E215+E189+E162</f>
        <v>0</v>
      </c>
      <c r="F562" s="668">
        <f t="shared" si="85"/>
        <v>0</v>
      </c>
    </row>
    <row r="563" spans="1:6" s="492" customFormat="1" ht="16.5" thickBot="1">
      <c r="B563" s="105" t="s">
        <v>83</v>
      </c>
      <c r="C563" s="674">
        <f>C531-C530</f>
        <v>0</v>
      </c>
      <c r="D563" s="674">
        <f t="shared" ref="D563:F563" si="86">D531-D530</f>
        <v>0</v>
      </c>
      <c r="E563" s="674">
        <f t="shared" si="86"/>
        <v>0</v>
      </c>
      <c r="F563" s="674">
        <f t="shared" si="86"/>
        <v>0</v>
      </c>
    </row>
    <row r="564" spans="1:6" ht="16.5" thickBot="1">
      <c r="B564" s="119"/>
      <c r="C564" s="97"/>
      <c r="D564" s="97"/>
      <c r="E564" s="97"/>
      <c r="F564" s="97"/>
    </row>
    <row r="565" spans="1:6" ht="15.75">
      <c r="B565" s="120" t="s">
        <v>84</v>
      </c>
      <c r="C565" s="121"/>
      <c r="D565" s="1971" t="s">
        <v>88</v>
      </c>
      <c r="E565" s="120" t="s">
        <v>84</v>
      </c>
      <c r="F565" s="121"/>
    </row>
    <row r="566" spans="1:6" ht="15.75">
      <c r="B566" s="122" t="s">
        <v>85</v>
      </c>
      <c r="C566" s="123"/>
      <c r="D566" s="1972"/>
      <c r="E566" s="122" t="s">
        <v>85</v>
      </c>
      <c r="F566" s="123"/>
    </row>
    <row r="567" spans="1:6" ht="16.5" thickBot="1">
      <c r="A567" s="1977"/>
      <c r="B567" s="124" t="s">
        <v>86</v>
      </c>
      <c r="C567" s="125"/>
      <c r="D567" s="1973"/>
      <c r="E567" s="124" t="s">
        <v>86</v>
      </c>
      <c r="F567" s="125"/>
    </row>
    <row r="568" spans="1:6" ht="15.75">
      <c r="A568" s="1977"/>
      <c r="B568" s="658"/>
      <c r="C568" s="126"/>
      <c r="D568" s="128"/>
      <c r="E568" s="658"/>
      <c r="F568" s="126"/>
    </row>
    <row r="569" spans="1:6" ht="15.75">
      <c r="A569" s="1977"/>
      <c r="B569" s="658"/>
      <c r="C569" s="126"/>
      <c r="D569" s="128"/>
      <c r="E569" s="658"/>
      <c r="F569" s="126"/>
    </row>
    <row r="570" spans="1:6" ht="15.75">
      <c r="B570" s="658"/>
      <c r="C570" s="126"/>
      <c r="D570" s="128"/>
      <c r="E570" s="658"/>
      <c r="F570" s="126"/>
    </row>
    <row r="571" spans="1:6" ht="15.75">
      <c r="B571" s="658"/>
      <c r="C571" s="126"/>
      <c r="D571" s="128"/>
      <c r="E571" s="658"/>
      <c r="F571" s="126"/>
    </row>
    <row r="572" spans="1:6" ht="16.5" thickBot="1">
      <c r="B572" s="126"/>
      <c r="C572" s="127"/>
      <c r="D572" s="128"/>
      <c r="E572" s="126"/>
      <c r="F572" s="126"/>
    </row>
    <row r="573" spans="1:6" ht="16.5" thickBot="1">
      <c r="B573" s="1974" t="s">
        <v>89</v>
      </c>
      <c r="C573" s="2219"/>
      <c r="D573" s="2219"/>
      <c r="E573" s="2219"/>
      <c r="F573" s="2220"/>
    </row>
  </sheetData>
  <mergeCells count="142">
    <mergeCell ref="B9:F11"/>
    <mergeCell ref="C12:F12"/>
    <mergeCell ref="B13:B14"/>
    <mergeCell ref="C17:F17"/>
    <mergeCell ref="B18:F18"/>
    <mergeCell ref="B21:F21"/>
    <mergeCell ref="A2:F2"/>
    <mergeCell ref="B3:F3"/>
    <mergeCell ref="C5:F5"/>
    <mergeCell ref="C6:F6"/>
    <mergeCell ref="C7:F7"/>
    <mergeCell ref="B8:F8"/>
    <mergeCell ref="B35:F35"/>
    <mergeCell ref="B36:B37"/>
    <mergeCell ref="C61:F61"/>
    <mergeCell ref="C62:F62"/>
    <mergeCell ref="C63:F63"/>
    <mergeCell ref="C64:F64"/>
    <mergeCell ref="B22:F22"/>
    <mergeCell ref="C23:F23"/>
    <mergeCell ref="C24:F24"/>
    <mergeCell ref="C25:F25"/>
    <mergeCell ref="C26:F26"/>
    <mergeCell ref="B27:B28"/>
    <mergeCell ref="C102:F102"/>
    <mergeCell ref="B103:B104"/>
    <mergeCell ref="B111:F111"/>
    <mergeCell ref="B112:B113"/>
    <mergeCell ref="B137:F137"/>
    <mergeCell ref="C138:F138"/>
    <mergeCell ref="B65:B66"/>
    <mergeCell ref="B73:F73"/>
    <mergeCell ref="B74:B75"/>
    <mergeCell ref="C99:F99"/>
    <mergeCell ref="C100:F100"/>
    <mergeCell ref="C101:F101"/>
    <mergeCell ref="B164:F164"/>
    <mergeCell ref="C165:F165"/>
    <mergeCell ref="E166:F166"/>
    <mergeCell ref="C167:F167"/>
    <mergeCell ref="C168:F168"/>
    <mergeCell ref="B169:B170"/>
    <mergeCell ref="E139:F139"/>
    <mergeCell ref="C140:F140"/>
    <mergeCell ref="C141:F141"/>
    <mergeCell ref="B142:B143"/>
    <mergeCell ref="B150:F150"/>
    <mergeCell ref="B151:B152"/>
    <mergeCell ref="B195:B196"/>
    <mergeCell ref="B203:F203"/>
    <mergeCell ref="B204:B205"/>
    <mergeCell ref="C217:F217"/>
    <mergeCell ref="E218:F218"/>
    <mergeCell ref="C219:F219"/>
    <mergeCell ref="B177:F177"/>
    <mergeCell ref="B178:B179"/>
    <mergeCell ref="C191:F191"/>
    <mergeCell ref="E192:F192"/>
    <mergeCell ref="C193:F193"/>
    <mergeCell ref="C194:F194"/>
    <mergeCell ref="C245:F245"/>
    <mergeCell ref="C246:F246"/>
    <mergeCell ref="B247:B248"/>
    <mergeCell ref="B255:F255"/>
    <mergeCell ref="B256:B257"/>
    <mergeCell ref="C269:F269"/>
    <mergeCell ref="C220:F220"/>
    <mergeCell ref="B221:B222"/>
    <mergeCell ref="B229:F229"/>
    <mergeCell ref="B230:B231"/>
    <mergeCell ref="C243:F243"/>
    <mergeCell ref="E244:F244"/>
    <mergeCell ref="C295:F295"/>
    <mergeCell ref="E296:F296"/>
    <mergeCell ref="C297:F297"/>
    <mergeCell ref="C298:F298"/>
    <mergeCell ref="B299:B300"/>
    <mergeCell ref="B307:F307"/>
    <mergeCell ref="E270:F270"/>
    <mergeCell ref="C271:F271"/>
    <mergeCell ref="C272:F272"/>
    <mergeCell ref="B273:B274"/>
    <mergeCell ref="B281:F281"/>
    <mergeCell ref="B282:B283"/>
    <mergeCell ref="B333:F333"/>
    <mergeCell ref="B334:B335"/>
    <mergeCell ref="C347:F347"/>
    <mergeCell ref="E348:F348"/>
    <mergeCell ref="C349:F349"/>
    <mergeCell ref="C350:F350"/>
    <mergeCell ref="B308:B309"/>
    <mergeCell ref="C321:F321"/>
    <mergeCell ref="E322:F322"/>
    <mergeCell ref="C323:F323"/>
    <mergeCell ref="C324:F324"/>
    <mergeCell ref="B325:B326"/>
    <mergeCell ref="C376:F376"/>
    <mergeCell ref="C377:F377"/>
    <mergeCell ref="B378:B379"/>
    <mergeCell ref="B386:F386"/>
    <mergeCell ref="B387:B388"/>
    <mergeCell ref="C400:F400"/>
    <mergeCell ref="B351:B352"/>
    <mergeCell ref="B359:F359"/>
    <mergeCell ref="B360:B361"/>
    <mergeCell ref="C373:F373"/>
    <mergeCell ref="E374:F374"/>
    <mergeCell ref="C375:F375"/>
    <mergeCell ref="C426:F426"/>
    <mergeCell ref="E427:F427"/>
    <mergeCell ref="C428:F428"/>
    <mergeCell ref="C429:F429"/>
    <mergeCell ref="B430:B431"/>
    <mergeCell ref="B438:F438"/>
    <mergeCell ref="E401:F401"/>
    <mergeCell ref="C402:F402"/>
    <mergeCell ref="C403:F403"/>
    <mergeCell ref="B404:B405"/>
    <mergeCell ref="B412:F412"/>
    <mergeCell ref="B413:B414"/>
    <mergeCell ref="B464:F464"/>
    <mergeCell ref="B465:B466"/>
    <mergeCell ref="C478:F478"/>
    <mergeCell ref="E479:F479"/>
    <mergeCell ref="C480:F480"/>
    <mergeCell ref="C481:F481"/>
    <mergeCell ref="B439:B440"/>
    <mergeCell ref="C452:F452"/>
    <mergeCell ref="E453:F453"/>
    <mergeCell ref="C454:F454"/>
    <mergeCell ref="C455:F455"/>
    <mergeCell ref="B456:B457"/>
    <mergeCell ref="D565:D567"/>
    <mergeCell ref="A567:A569"/>
    <mergeCell ref="B573:F573"/>
    <mergeCell ref="B482:B483"/>
    <mergeCell ref="B490:F490"/>
    <mergeCell ref="B491:B492"/>
    <mergeCell ref="E504:F504"/>
    <mergeCell ref="C505:F505"/>
    <mergeCell ref="A540:A542"/>
    <mergeCell ref="B515:F515"/>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62CEE-0A43-4AE7-BED8-4FE76B6E5F69}">
  <sheetPr>
    <pageSetUpPr fitToPage="1"/>
  </sheetPr>
  <dimension ref="B2:AA387"/>
  <sheetViews>
    <sheetView zoomScale="120" zoomScaleNormal="120" workbookViewId="0"/>
  </sheetViews>
  <sheetFormatPr defaultRowHeight="12"/>
  <cols>
    <col min="1" max="1" width="9.140625" style="710"/>
    <col min="2" max="2" width="26.28515625" style="710" customWidth="1"/>
    <col min="3" max="3" width="14.85546875" style="710" customWidth="1"/>
    <col min="4" max="4" width="17.140625" style="710" customWidth="1"/>
    <col min="5" max="5" width="17.42578125" style="710" customWidth="1"/>
    <col min="6" max="6" width="20.140625" style="710" customWidth="1"/>
    <col min="7" max="7" width="9.7109375" style="710" bestFit="1" customWidth="1"/>
    <col min="8" max="8" width="9.140625" style="710"/>
    <col min="9" max="9" width="11" style="710" customWidth="1"/>
    <col min="10" max="10" width="11" style="710" bestFit="1" customWidth="1"/>
    <col min="11" max="17" width="9.140625" style="710"/>
    <col min="18" max="18" width="11.28515625" style="710" bestFit="1" customWidth="1"/>
    <col min="19" max="19" width="10.42578125" style="710" bestFit="1" customWidth="1"/>
    <col min="20" max="20" width="11.28515625" style="710" bestFit="1" customWidth="1"/>
    <col min="21" max="25" width="9.140625" style="710"/>
    <col min="26" max="26" width="10.42578125" style="710" bestFit="1" customWidth="1"/>
    <col min="27" max="27" width="11.28515625" style="710" bestFit="1" customWidth="1"/>
    <col min="28" max="16384" width="9.140625" style="710"/>
  </cols>
  <sheetData>
    <row r="2" spans="2:7" ht="18" customHeight="1">
      <c r="B2" s="2597" t="s">
        <v>566</v>
      </c>
      <c r="C2" s="2597"/>
      <c r="D2" s="2597"/>
      <c r="E2" s="2597"/>
      <c r="F2" s="2597"/>
      <c r="G2" s="2597"/>
    </row>
    <row r="3" spans="2:7" ht="18" customHeight="1">
      <c r="B3" s="2598" t="s">
        <v>1</v>
      </c>
      <c r="C3" s="2598"/>
      <c r="D3" s="2598"/>
      <c r="E3" s="2598"/>
      <c r="F3" s="2598"/>
      <c r="G3" s="711"/>
    </row>
    <row r="4" spans="2:7" ht="12.75" thickBot="1"/>
    <row r="5" spans="2:7" ht="12.75" thickBot="1">
      <c r="B5" s="134" t="s">
        <v>2</v>
      </c>
      <c r="C5" s="2599" t="s">
        <v>258</v>
      </c>
      <c r="D5" s="2599"/>
      <c r="E5" s="2599"/>
      <c r="F5" s="2599"/>
    </row>
    <row r="6" spans="2:7" ht="12.75" thickBot="1">
      <c r="B6" s="134" t="s">
        <v>4</v>
      </c>
      <c r="C6" s="1986" t="s">
        <v>259</v>
      </c>
      <c r="D6" s="1987"/>
      <c r="E6" s="1987"/>
      <c r="F6" s="1988"/>
    </row>
    <row r="7" spans="2:7" ht="12.75" thickBot="1">
      <c r="B7" s="134" t="s">
        <v>6</v>
      </c>
      <c r="C7" s="1989" t="s">
        <v>7</v>
      </c>
      <c r="D7" s="1990"/>
      <c r="E7" s="1990"/>
      <c r="F7" s="1991"/>
    </row>
    <row r="8" spans="2:7" ht="12.75" thickBot="1">
      <c r="B8" s="1992" t="s">
        <v>8</v>
      </c>
      <c r="C8" s="1993"/>
      <c r="D8" s="1993"/>
      <c r="E8" s="1993"/>
      <c r="F8" s="1994"/>
    </row>
    <row r="9" spans="2:7" ht="12.75" thickBot="1">
      <c r="B9" s="1981" t="s">
        <v>567</v>
      </c>
      <c r="C9" s="1982"/>
      <c r="D9" s="1982"/>
      <c r="E9" s="1982"/>
      <c r="F9" s="1983"/>
    </row>
    <row r="10" spans="2:7" ht="12.75" thickBot="1">
      <c r="B10" s="1981"/>
      <c r="C10" s="1982"/>
      <c r="D10" s="1982"/>
      <c r="E10" s="1982"/>
      <c r="F10" s="1983"/>
    </row>
    <row r="11" spans="2:7" ht="12.75" hidden="1" thickBot="1">
      <c r="B11" s="1981"/>
      <c r="C11" s="1982"/>
      <c r="D11" s="1982"/>
      <c r="E11" s="1982"/>
      <c r="F11" s="1983"/>
    </row>
    <row r="12" spans="2:7" ht="45.75" customHeight="1" thickBot="1">
      <c r="B12" s="712" t="s">
        <v>10</v>
      </c>
      <c r="C12" s="2321" t="s">
        <v>568</v>
      </c>
      <c r="D12" s="2585"/>
      <c r="E12" s="2585"/>
      <c r="F12" s="2586"/>
    </row>
    <row r="13" spans="2:7" ht="23.25" customHeight="1">
      <c r="B13" s="1998" t="s">
        <v>12</v>
      </c>
      <c r="C13" s="140">
        <v>2025</v>
      </c>
      <c r="D13" s="140">
        <v>2026</v>
      </c>
      <c r="E13" s="140">
        <v>2027</v>
      </c>
      <c r="F13" s="140">
        <v>2028</v>
      </c>
    </row>
    <row r="14" spans="2:7" ht="12.75" thickBot="1">
      <c r="B14" s="1999"/>
      <c r="C14" s="713" t="s">
        <v>13</v>
      </c>
      <c r="D14" s="713" t="s">
        <v>14</v>
      </c>
      <c r="E14" s="713" t="s">
        <v>14</v>
      </c>
      <c r="F14" s="713" t="s">
        <v>14</v>
      </c>
    </row>
    <row r="15" spans="2:7" ht="48" customHeight="1" thickBot="1">
      <c r="B15" s="714" t="s">
        <v>569</v>
      </c>
      <c r="C15" s="715">
        <v>83</v>
      </c>
      <c r="D15" s="715">
        <v>103</v>
      </c>
      <c r="E15" s="715">
        <v>103</v>
      </c>
      <c r="F15" s="715">
        <v>103</v>
      </c>
    </row>
    <row r="16" spans="2:7" ht="28.5" customHeight="1" thickBot="1">
      <c r="B16" s="716" t="s">
        <v>570</v>
      </c>
      <c r="C16" s="715">
        <v>200</v>
      </c>
      <c r="D16" s="715">
        <v>200</v>
      </c>
      <c r="E16" s="715">
        <v>200</v>
      </c>
      <c r="F16" s="715">
        <v>200</v>
      </c>
    </row>
    <row r="17" spans="2:11" ht="27.75" customHeight="1" thickBot="1">
      <c r="B17" s="717" t="s">
        <v>571</v>
      </c>
      <c r="C17" s="715">
        <v>1500</v>
      </c>
      <c r="D17" s="715">
        <v>1500</v>
      </c>
      <c r="E17" s="715">
        <v>1500</v>
      </c>
      <c r="F17" s="715">
        <v>1500</v>
      </c>
    </row>
    <row r="18" spans="2:11" ht="42" customHeight="1" thickBot="1">
      <c r="B18" s="717" t="s">
        <v>572</v>
      </c>
      <c r="C18" s="715">
        <v>80</v>
      </c>
      <c r="D18" s="715">
        <v>80</v>
      </c>
      <c r="E18" s="715">
        <v>80</v>
      </c>
      <c r="F18" s="715">
        <v>80</v>
      </c>
    </row>
    <row r="19" spans="2:11" ht="48" customHeight="1" thickBot="1">
      <c r="B19" s="144" t="s">
        <v>24</v>
      </c>
      <c r="C19" s="2587" t="s">
        <v>3250</v>
      </c>
      <c r="D19" s="2588"/>
      <c r="E19" s="2321"/>
      <c r="F19" s="2322"/>
    </row>
    <row r="20" spans="2:11" ht="23.25" customHeight="1" thickBot="1">
      <c r="B20" s="1989" t="s">
        <v>100</v>
      </c>
      <c r="C20" s="1990"/>
      <c r="D20" s="1990"/>
      <c r="E20" s="1990"/>
      <c r="F20" s="1991"/>
      <c r="I20" s="718"/>
      <c r="K20" s="718"/>
    </row>
    <row r="21" spans="2:11" ht="27" customHeight="1" thickBot="1">
      <c r="B21" s="714" t="s">
        <v>573</v>
      </c>
      <c r="C21" s="719">
        <v>30</v>
      </c>
      <c r="D21" s="720">
        <v>50</v>
      </c>
      <c r="E21" s="720">
        <v>50</v>
      </c>
      <c r="F21" s="720">
        <v>50</v>
      </c>
      <c r="G21" s="721"/>
    </row>
    <row r="22" spans="2:11" ht="32.25" customHeight="1" thickBot="1">
      <c r="B22" s="139" t="s">
        <v>574</v>
      </c>
      <c r="C22" s="722">
        <v>53</v>
      </c>
      <c r="D22" s="723">
        <v>53</v>
      </c>
      <c r="E22" s="723">
        <v>53</v>
      </c>
      <c r="F22" s="723">
        <v>53</v>
      </c>
    </row>
    <row r="23" spans="2:11" ht="32.25" customHeight="1" thickBot="1">
      <c r="B23" s="724" t="s">
        <v>576</v>
      </c>
      <c r="C23" s="725">
        <v>200</v>
      </c>
      <c r="D23" s="725">
        <v>200</v>
      </c>
      <c r="E23" s="725">
        <v>200</v>
      </c>
      <c r="F23" s="725">
        <v>200</v>
      </c>
    </row>
    <row r="24" spans="2:11" ht="31.5" customHeight="1" thickBot="1">
      <c r="B24" s="724" t="s">
        <v>571</v>
      </c>
      <c r="C24" s="725">
        <v>1500</v>
      </c>
      <c r="D24" s="725">
        <v>1500</v>
      </c>
      <c r="E24" s="725">
        <v>1500</v>
      </c>
      <c r="F24" s="725">
        <v>1500</v>
      </c>
    </row>
    <row r="25" spans="2:11" ht="40.5" customHeight="1" thickBot="1">
      <c r="B25" s="724" t="s">
        <v>572</v>
      </c>
      <c r="C25" s="725">
        <v>80</v>
      </c>
      <c r="D25" s="725">
        <v>80</v>
      </c>
      <c r="E25" s="725">
        <v>80</v>
      </c>
      <c r="F25" s="725">
        <v>80</v>
      </c>
    </row>
    <row r="26" spans="2:11" ht="24" customHeight="1" thickBot="1">
      <c r="B26" s="2029" t="s">
        <v>106</v>
      </c>
      <c r="C26" s="2030"/>
      <c r="D26" s="2030"/>
      <c r="E26" s="2030"/>
      <c r="F26" s="2031"/>
    </row>
    <row r="27" spans="2:11" ht="12.75" thickBot="1">
      <c r="B27" s="2029" t="s">
        <v>26</v>
      </c>
      <c r="C27" s="2589"/>
      <c r="D27" s="2589"/>
      <c r="E27" s="2589"/>
      <c r="F27" s="2590"/>
    </row>
    <row r="28" spans="2:11" ht="18.75" customHeight="1" thickBot="1">
      <c r="B28" s="1572" t="s">
        <v>27</v>
      </c>
      <c r="C28" s="2594" t="s">
        <v>567</v>
      </c>
      <c r="D28" s="2595"/>
      <c r="E28" s="2595"/>
      <c r="F28" s="2596"/>
    </row>
    <row r="29" spans="2:11" ht="54.75" customHeight="1" thickBot="1">
      <c r="B29" s="165" t="s">
        <v>29</v>
      </c>
      <c r="C29" s="2591" t="s">
        <v>575</v>
      </c>
      <c r="D29" s="2592"/>
      <c r="E29" s="2592"/>
      <c r="F29" s="2593"/>
    </row>
    <row r="30" spans="2:11" ht="12.75" thickBot="1">
      <c r="B30" s="165" t="s">
        <v>31</v>
      </c>
      <c r="C30" s="2020" t="s">
        <v>577</v>
      </c>
      <c r="D30" s="2021"/>
      <c r="E30" s="2021"/>
      <c r="F30" s="2022"/>
    </row>
    <row r="31" spans="2:11" ht="12.75" customHeight="1">
      <c r="B31" s="2012"/>
      <c r="C31" s="167">
        <v>2025</v>
      </c>
      <c r="D31" s="167">
        <v>2026</v>
      </c>
      <c r="E31" s="167">
        <v>2027</v>
      </c>
      <c r="F31" s="167">
        <v>2028</v>
      </c>
    </row>
    <row r="32" spans="2:11" ht="15" customHeight="1" thickBot="1">
      <c r="B32" s="2013"/>
      <c r="C32" s="169" t="s">
        <v>13</v>
      </c>
      <c r="D32" s="169" t="s">
        <v>14</v>
      </c>
      <c r="E32" s="169" t="s">
        <v>14</v>
      </c>
      <c r="F32" s="169" t="s">
        <v>14</v>
      </c>
    </row>
    <row r="33" spans="2:12" ht="12.75" thickBot="1">
      <c r="B33" s="165" t="s">
        <v>33</v>
      </c>
      <c r="C33" s="170">
        <v>1863</v>
      </c>
      <c r="D33" s="170">
        <v>1883</v>
      </c>
      <c r="E33" s="170">
        <v>1883</v>
      </c>
      <c r="F33" s="170">
        <v>1883</v>
      </c>
    </row>
    <row r="34" spans="2:12" ht="12.75" thickBot="1">
      <c r="B34" s="165" t="s">
        <v>214</v>
      </c>
      <c r="C34" s="726">
        <f>C63</f>
        <v>92537000</v>
      </c>
      <c r="D34" s="726">
        <f t="shared" ref="D34:F34" si="0">D63</f>
        <v>95036000</v>
      </c>
      <c r="E34" s="726">
        <f t="shared" si="0"/>
        <v>95184000</v>
      </c>
      <c r="F34" s="726">
        <f t="shared" si="0"/>
        <v>95527000</v>
      </c>
    </row>
    <row r="35" spans="2:12" ht="12.75" thickBot="1">
      <c r="B35" s="165" t="s">
        <v>215</v>
      </c>
      <c r="C35" s="726">
        <f>C34/C33</f>
        <v>49670.960815888349</v>
      </c>
      <c r="D35" s="726">
        <f t="shared" ref="D35:F35" si="1">D34/D33</f>
        <v>50470.525756771109</v>
      </c>
      <c r="E35" s="726">
        <f t="shared" si="1"/>
        <v>50549.123738714814</v>
      </c>
      <c r="F35" s="726">
        <f t="shared" si="1"/>
        <v>50731.279872543812</v>
      </c>
    </row>
    <row r="36" spans="2:12" ht="12.75" thickBot="1">
      <c r="B36" s="165" t="s">
        <v>37</v>
      </c>
      <c r="C36" s="168" t="s">
        <v>110</v>
      </c>
      <c r="D36" s="172">
        <v>1.0735373054213682E-2</v>
      </c>
      <c r="E36" s="172">
        <v>0</v>
      </c>
      <c r="F36" s="172">
        <v>0</v>
      </c>
      <c r="H36" s="727"/>
      <c r="I36" s="727"/>
      <c r="J36" s="727"/>
      <c r="K36" s="727"/>
      <c r="L36" s="727"/>
    </row>
    <row r="37" spans="2:12" ht="12.75" thickBot="1">
      <c r="B37" s="165" t="s">
        <v>38</v>
      </c>
      <c r="C37" s="168" t="s">
        <v>110</v>
      </c>
      <c r="D37" s="172">
        <v>2.7005414050595977E-2</v>
      </c>
      <c r="E37" s="172">
        <v>1.557304600362075E-3</v>
      </c>
      <c r="F37" s="172">
        <v>3.6035468145907412E-3</v>
      </c>
    </row>
    <row r="38" spans="2:12" ht="12.75" thickBot="1">
      <c r="B38" s="165" t="s">
        <v>39</v>
      </c>
      <c r="C38" s="168" t="s">
        <v>110</v>
      </c>
      <c r="D38" s="172">
        <v>1.6097231214158514E-2</v>
      </c>
      <c r="E38" s="172">
        <v>1.557304600362075E-3</v>
      </c>
      <c r="F38" s="172">
        <v>3.6035468145907412E-3</v>
      </c>
    </row>
    <row r="39" spans="2:12" ht="17.25" customHeight="1" thickBot="1">
      <c r="B39" s="2014" t="s">
        <v>173</v>
      </c>
      <c r="C39" s="2015"/>
      <c r="D39" s="2015"/>
      <c r="E39" s="2015"/>
      <c r="F39" s="2016"/>
    </row>
    <row r="40" spans="2:12" ht="12.75" customHeight="1">
      <c r="B40" s="2012"/>
      <c r="C40" s="167">
        <v>2025</v>
      </c>
      <c r="D40" s="167">
        <v>2026</v>
      </c>
      <c r="E40" s="167">
        <v>2027</v>
      </c>
      <c r="F40" s="167">
        <v>2028</v>
      </c>
    </row>
    <row r="41" spans="2:12" ht="15.75" customHeight="1" thickBot="1">
      <c r="B41" s="2013"/>
      <c r="C41" s="169" t="s">
        <v>13</v>
      </c>
      <c r="D41" s="169" t="s">
        <v>14</v>
      </c>
      <c r="E41" s="169" t="s">
        <v>14</v>
      </c>
      <c r="F41" s="169" t="s">
        <v>14</v>
      </c>
    </row>
    <row r="42" spans="2:12" ht="12.75" thickBot="1">
      <c r="B42" s="173" t="s">
        <v>41</v>
      </c>
      <c r="C42" s="210">
        <f>C43</f>
        <v>51887000</v>
      </c>
      <c r="D42" s="210">
        <f t="shared" ref="D42:F42" si="2">D43</f>
        <v>53837000</v>
      </c>
      <c r="E42" s="210">
        <f t="shared" si="2"/>
        <v>53985000</v>
      </c>
      <c r="F42" s="210">
        <f t="shared" si="2"/>
        <v>54328000</v>
      </c>
    </row>
    <row r="43" spans="2:12" ht="12.75" thickBot="1">
      <c r="B43" s="177" t="s">
        <v>42</v>
      </c>
      <c r="C43" s="728">
        <v>51887000</v>
      </c>
      <c r="D43" s="728">
        <v>53837000</v>
      </c>
      <c r="E43" s="728">
        <v>53985000</v>
      </c>
      <c r="F43" s="728">
        <v>54328000</v>
      </c>
      <c r="I43" s="727"/>
    </row>
    <row r="44" spans="2:12" ht="12.75" thickBot="1">
      <c r="B44" s="177" t="s">
        <v>43</v>
      </c>
      <c r="C44" s="178"/>
      <c r="D44" s="178"/>
      <c r="E44" s="178"/>
      <c r="F44" s="178"/>
    </row>
    <row r="45" spans="2:12" ht="24.75" thickBot="1">
      <c r="B45" s="173" t="s">
        <v>79</v>
      </c>
      <c r="C45" s="210">
        <f>C46</f>
        <v>8950000</v>
      </c>
      <c r="D45" s="210">
        <f t="shared" ref="D45:F45" si="3">D46</f>
        <v>9250000</v>
      </c>
      <c r="E45" s="210">
        <f t="shared" si="3"/>
        <v>9250000</v>
      </c>
      <c r="F45" s="210">
        <f t="shared" si="3"/>
        <v>9250000</v>
      </c>
    </row>
    <row r="46" spans="2:12" ht="12.75" thickBot="1">
      <c r="B46" s="177" t="s">
        <v>42</v>
      </c>
      <c r="C46" s="728">
        <v>8950000</v>
      </c>
      <c r="D46" s="728">
        <v>9250000</v>
      </c>
      <c r="E46" s="728">
        <v>9250000</v>
      </c>
      <c r="F46" s="728">
        <v>9250000</v>
      </c>
      <c r="I46" s="727"/>
    </row>
    <row r="47" spans="2:12" ht="12.75" thickBot="1">
      <c r="B47" s="177" t="s">
        <v>43</v>
      </c>
      <c r="C47" s="178"/>
      <c r="D47" s="182"/>
      <c r="E47" s="182"/>
      <c r="F47" s="182"/>
      <c r="I47" s="727"/>
    </row>
    <row r="48" spans="2:12" ht="12.75" thickBot="1">
      <c r="B48" s="173" t="s">
        <v>45</v>
      </c>
      <c r="C48" s="210">
        <f>C49</f>
        <v>31700000</v>
      </c>
      <c r="D48" s="210">
        <f t="shared" ref="D48:F48" si="4">D49</f>
        <v>31949000</v>
      </c>
      <c r="E48" s="210">
        <f t="shared" si="4"/>
        <v>31949000</v>
      </c>
      <c r="F48" s="210">
        <f t="shared" si="4"/>
        <v>31949000</v>
      </c>
    </row>
    <row r="49" spans="2:13" ht="12.75" thickBot="1">
      <c r="B49" s="177" t="s">
        <v>42</v>
      </c>
      <c r="C49" s="728">
        <v>31700000</v>
      </c>
      <c r="D49" s="728">
        <v>31949000</v>
      </c>
      <c r="E49" s="728">
        <v>31949000</v>
      </c>
      <c r="F49" s="728">
        <v>31949000</v>
      </c>
    </row>
    <row r="50" spans="2:13" ht="12.75" thickBot="1">
      <c r="B50" s="177" t="s">
        <v>43</v>
      </c>
      <c r="C50" s="178"/>
      <c r="D50" s="182"/>
      <c r="E50" s="182"/>
      <c r="F50" s="182"/>
    </row>
    <row r="51" spans="2:13" ht="12.75" thickBot="1">
      <c r="B51" s="173" t="s">
        <v>46</v>
      </c>
      <c r="C51" s="178"/>
      <c r="D51" s="182"/>
      <c r="E51" s="182"/>
      <c r="F51" s="182"/>
    </row>
    <row r="52" spans="2:13" ht="12.75" thickBot="1">
      <c r="B52" s="177" t="s">
        <v>42</v>
      </c>
      <c r="C52" s="178"/>
      <c r="D52" s="182"/>
      <c r="E52" s="182"/>
      <c r="F52" s="182"/>
    </row>
    <row r="53" spans="2:13" ht="12.75" thickBot="1">
      <c r="B53" s="177" t="s">
        <v>43</v>
      </c>
      <c r="C53" s="178"/>
      <c r="D53" s="182"/>
      <c r="E53" s="182"/>
      <c r="F53" s="182"/>
    </row>
    <row r="54" spans="2:13" ht="12.75" thickBot="1">
      <c r="B54" s="173" t="s">
        <v>47</v>
      </c>
      <c r="C54" s="178"/>
      <c r="D54" s="182"/>
      <c r="E54" s="182"/>
      <c r="F54" s="182"/>
    </row>
    <row r="55" spans="2:13" ht="12.75" thickBot="1">
      <c r="B55" s="177" t="s">
        <v>42</v>
      </c>
      <c r="C55" s="178"/>
      <c r="D55" s="182"/>
      <c r="E55" s="182"/>
      <c r="F55" s="182"/>
    </row>
    <row r="56" spans="2:13" ht="12.75" thickBot="1">
      <c r="B56" s="177" t="s">
        <v>43</v>
      </c>
      <c r="C56" s="178"/>
      <c r="D56" s="182"/>
      <c r="E56" s="182"/>
      <c r="F56" s="182"/>
    </row>
    <row r="57" spans="2:13" ht="12.75" thickBot="1">
      <c r="B57" s="173" t="s">
        <v>48</v>
      </c>
      <c r="C57" s="178">
        <v>0</v>
      </c>
      <c r="D57" s="182">
        <v>0</v>
      </c>
      <c r="E57" s="182">
        <v>0</v>
      </c>
      <c r="F57" s="182">
        <v>0</v>
      </c>
    </row>
    <row r="58" spans="2:13" ht="12.75" thickBot="1">
      <c r="B58" s="177" t="s">
        <v>42</v>
      </c>
      <c r="C58" s="728"/>
      <c r="D58" s="182">
        <v>0</v>
      </c>
      <c r="E58" s="729">
        <v>0</v>
      </c>
      <c r="F58" s="729">
        <v>0</v>
      </c>
    </row>
    <row r="59" spans="2:13" ht="12.75" thickBot="1">
      <c r="B59" s="177" t="s">
        <v>43</v>
      </c>
      <c r="C59" s="178"/>
      <c r="D59" s="182"/>
      <c r="E59" s="182"/>
      <c r="F59" s="182"/>
    </row>
    <row r="60" spans="2:13" ht="24.75" thickBot="1">
      <c r="B60" s="173" t="s">
        <v>49</v>
      </c>
      <c r="C60" s="178">
        <v>0</v>
      </c>
      <c r="D60" s="182">
        <v>0</v>
      </c>
      <c r="E60" s="182">
        <v>0</v>
      </c>
      <c r="F60" s="182">
        <v>0</v>
      </c>
      <c r="I60" s="730"/>
    </row>
    <row r="61" spans="2:13" ht="12.75" thickBot="1">
      <c r="B61" s="177" t="s">
        <v>42</v>
      </c>
      <c r="C61" s="178"/>
      <c r="D61" s="188"/>
      <c r="E61" s="188"/>
      <c r="F61" s="188"/>
      <c r="K61" s="731"/>
      <c r="L61" s="731"/>
      <c r="M61" s="731"/>
    </row>
    <row r="62" spans="2:13" ht="12.75" thickBot="1">
      <c r="B62" s="177" t="s">
        <v>43</v>
      </c>
      <c r="C62" s="178"/>
      <c r="D62" s="187"/>
      <c r="E62" s="188"/>
      <c r="F62" s="188"/>
    </row>
    <row r="63" spans="2:13" ht="12.75" thickBot="1">
      <c r="B63" s="189" t="s">
        <v>64</v>
      </c>
      <c r="C63" s="178">
        <f>C48+C45+C42</f>
        <v>92537000</v>
      </c>
      <c r="D63" s="178">
        <f t="shared" ref="D63:F63" si="5">D48+D45+D42</f>
        <v>95036000</v>
      </c>
      <c r="E63" s="178">
        <f t="shared" si="5"/>
        <v>95184000</v>
      </c>
      <c r="F63" s="178">
        <f t="shared" si="5"/>
        <v>95527000</v>
      </c>
    </row>
    <row r="64" spans="2:13" ht="12.75" thickBot="1">
      <c r="B64" s="192" t="s">
        <v>83</v>
      </c>
      <c r="C64" s="191">
        <v>0</v>
      </c>
      <c r="D64" s="191">
        <v>0</v>
      </c>
      <c r="E64" s="191">
        <v>0</v>
      </c>
      <c r="F64" s="191">
        <v>0</v>
      </c>
    </row>
    <row r="65" spans="2:6" s="965" customFormat="1" ht="24.75" hidden="1" customHeight="1" thickBot="1">
      <c r="B65" s="964" t="s">
        <v>176</v>
      </c>
      <c r="C65" s="2570" t="s">
        <v>578</v>
      </c>
      <c r="D65" s="2571"/>
      <c r="E65" s="2571"/>
      <c r="F65" s="2572"/>
    </row>
    <row r="66" spans="2:6" s="965" customFormat="1" ht="62.25" hidden="1" customHeight="1" thickBot="1">
      <c r="B66" s="966" t="s">
        <v>29</v>
      </c>
      <c r="C66" s="2573" t="s">
        <v>579</v>
      </c>
      <c r="D66" s="2574"/>
      <c r="E66" s="2574"/>
      <c r="F66" s="2575"/>
    </row>
    <row r="67" spans="2:6" s="965" customFormat="1" ht="12.75" hidden="1" thickBot="1">
      <c r="B67" s="966" t="s">
        <v>31</v>
      </c>
      <c r="C67" s="2564" t="s">
        <v>580</v>
      </c>
      <c r="D67" s="2565"/>
      <c r="E67" s="2565"/>
      <c r="F67" s="2566"/>
    </row>
    <row r="68" spans="2:6" s="965" customFormat="1" ht="12.75" hidden="1" customHeight="1" thickBot="1">
      <c r="B68" s="2527"/>
      <c r="C68" s="967">
        <v>2025</v>
      </c>
      <c r="D68" s="967">
        <v>2026</v>
      </c>
      <c r="E68" s="967">
        <v>2027</v>
      </c>
      <c r="F68" s="967">
        <v>2028</v>
      </c>
    </row>
    <row r="69" spans="2:6" s="965" customFormat="1" ht="9" hidden="1" customHeight="1" thickBot="1">
      <c r="B69" s="2528"/>
      <c r="C69" s="969" t="s">
        <v>13</v>
      </c>
      <c r="D69" s="969" t="s">
        <v>14</v>
      </c>
      <c r="E69" s="969" t="s">
        <v>14</v>
      </c>
      <c r="F69" s="969" t="s">
        <v>14</v>
      </c>
    </row>
    <row r="70" spans="2:6" s="965" customFormat="1" ht="12.75" hidden="1" thickBot="1">
      <c r="B70" s="966" t="s">
        <v>33</v>
      </c>
      <c r="C70" s="968">
        <v>53</v>
      </c>
      <c r="D70" s="968">
        <v>53</v>
      </c>
      <c r="E70" s="968">
        <v>53</v>
      </c>
      <c r="F70" s="968">
        <v>53</v>
      </c>
    </row>
    <row r="71" spans="2:6" s="965" customFormat="1" ht="12.75" hidden="1" thickBot="1">
      <c r="B71" s="966" t="s">
        <v>35</v>
      </c>
      <c r="C71" s="970">
        <v>8750</v>
      </c>
      <c r="D71" s="970">
        <v>9209</v>
      </c>
      <c r="E71" s="970">
        <v>9257</v>
      </c>
      <c r="F71" s="970">
        <v>9257</v>
      </c>
    </row>
    <row r="72" spans="2:6" s="965" customFormat="1" ht="12.75" hidden="1" thickBot="1">
      <c r="B72" s="966" t="s">
        <v>36</v>
      </c>
      <c r="C72" s="970">
        <v>165.09433962264151</v>
      </c>
      <c r="D72" s="970">
        <v>173.75471698113208</v>
      </c>
      <c r="E72" s="970">
        <v>174.66037735849056</v>
      </c>
      <c r="F72" s="970">
        <v>174.66037735849056</v>
      </c>
    </row>
    <row r="73" spans="2:6" s="965" customFormat="1" ht="12.75" hidden="1" thickBot="1">
      <c r="B73" s="966" t="s">
        <v>37</v>
      </c>
      <c r="C73" s="968"/>
      <c r="D73" s="971">
        <v>0</v>
      </c>
      <c r="E73" s="971">
        <v>0</v>
      </c>
      <c r="F73" s="971">
        <v>0</v>
      </c>
    </row>
    <row r="74" spans="2:6" s="965" customFormat="1" ht="12.75" hidden="1" thickBot="1">
      <c r="B74" s="966" t="s">
        <v>38</v>
      </c>
      <c r="C74" s="968"/>
      <c r="D74" s="971">
        <v>5.2457142857142758E-2</v>
      </c>
      <c r="E74" s="971">
        <v>5.2122923227277962E-3</v>
      </c>
      <c r="F74" s="971">
        <v>0</v>
      </c>
    </row>
    <row r="75" spans="2:6" s="965" customFormat="1" ht="12.75" hidden="1" thickBot="1">
      <c r="B75" s="966" t="s">
        <v>39</v>
      </c>
      <c r="C75" s="968"/>
      <c r="D75" s="971">
        <v>5.2457142857142758E-2</v>
      </c>
      <c r="E75" s="971">
        <v>5.2122923227277962E-3</v>
      </c>
      <c r="F75" s="971">
        <v>0</v>
      </c>
    </row>
    <row r="76" spans="2:6" s="965" customFormat="1" ht="24.75" hidden="1" customHeight="1" thickBot="1">
      <c r="B76" s="2576" t="s">
        <v>180</v>
      </c>
      <c r="C76" s="2577"/>
      <c r="D76" s="2577"/>
      <c r="E76" s="2577"/>
      <c r="F76" s="2578"/>
    </row>
    <row r="77" spans="2:6" s="965" customFormat="1" ht="12.75" hidden="1" customHeight="1" thickBot="1">
      <c r="B77" s="2527"/>
      <c r="C77" s="967">
        <v>2025</v>
      </c>
      <c r="D77" s="967">
        <v>2026</v>
      </c>
      <c r="E77" s="967">
        <v>2027</v>
      </c>
      <c r="F77" s="967">
        <v>2028</v>
      </c>
    </row>
    <row r="78" spans="2:6" s="965" customFormat="1" ht="15" hidden="1" customHeight="1" thickBot="1">
      <c r="B78" s="2528"/>
      <c r="C78" s="969" t="s">
        <v>13</v>
      </c>
      <c r="D78" s="969" t="s">
        <v>14</v>
      </c>
      <c r="E78" s="969" t="s">
        <v>14</v>
      </c>
      <c r="F78" s="969" t="s">
        <v>14</v>
      </c>
    </row>
    <row r="79" spans="2:6" s="965" customFormat="1" ht="15.75" hidden="1" customHeight="1">
      <c r="B79" s="972" t="s">
        <v>41</v>
      </c>
      <c r="C79" s="973">
        <v>6470</v>
      </c>
      <c r="D79" s="973">
        <v>6870</v>
      </c>
      <c r="E79" s="973">
        <v>6918</v>
      </c>
      <c r="F79" s="973">
        <v>6918</v>
      </c>
    </row>
    <row r="80" spans="2:6" s="965" customFormat="1" ht="15.75" hidden="1" customHeight="1" thickBot="1">
      <c r="B80" s="974" t="s">
        <v>42</v>
      </c>
      <c r="C80" s="975">
        <v>6470</v>
      </c>
      <c r="D80" s="975">
        <v>6870</v>
      </c>
      <c r="E80" s="975">
        <v>6918</v>
      </c>
      <c r="F80" s="975">
        <v>6918</v>
      </c>
    </row>
    <row r="81" spans="2:6" s="965" customFormat="1" ht="13.5" hidden="1" customHeight="1" thickBot="1">
      <c r="B81" s="974" t="s">
        <v>43</v>
      </c>
      <c r="C81" s="975"/>
      <c r="D81" s="976"/>
      <c r="E81" s="976"/>
      <c r="F81" s="976"/>
    </row>
    <row r="82" spans="2:6" s="965" customFormat="1" ht="16.5" hidden="1" customHeight="1" thickBot="1">
      <c r="B82" s="972" t="s">
        <v>79</v>
      </c>
      <c r="C82" s="973">
        <v>1080</v>
      </c>
      <c r="D82" s="973">
        <v>1140</v>
      </c>
      <c r="E82" s="973">
        <v>1140</v>
      </c>
      <c r="F82" s="973">
        <v>1140</v>
      </c>
    </row>
    <row r="83" spans="2:6" s="965" customFormat="1" ht="12.75" hidden="1" thickBot="1">
      <c r="B83" s="974" t="s">
        <v>42</v>
      </c>
      <c r="C83" s="975">
        <v>1080</v>
      </c>
      <c r="D83" s="975">
        <v>1140</v>
      </c>
      <c r="E83" s="975">
        <v>1140</v>
      </c>
      <c r="F83" s="975">
        <v>1140</v>
      </c>
    </row>
    <row r="84" spans="2:6" s="965" customFormat="1" ht="12.75" hidden="1" thickBot="1">
      <c r="B84" s="974" t="s">
        <v>43</v>
      </c>
      <c r="C84" s="975"/>
      <c r="D84" s="973"/>
      <c r="E84" s="973"/>
      <c r="F84" s="973"/>
    </row>
    <row r="85" spans="2:6" s="965" customFormat="1" ht="24.75" hidden="1" customHeight="1" thickBot="1">
      <c r="B85" s="972" t="s">
        <v>45</v>
      </c>
      <c r="C85" s="975">
        <v>1200</v>
      </c>
      <c r="D85" s="973">
        <v>1199</v>
      </c>
      <c r="E85" s="973">
        <v>1199</v>
      </c>
      <c r="F85" s="973">
        <v>1199</v>
      </c>
    </row>
    <row r="86" spans="2:6" s="965" customFormat="1" ht="12.75" hidden="1" thickBot="1">
      <c r="B86" s="974" t="s">
        <v>42</v>
      </c>
      <c r="C86" s="975">
        <v>1200</v>
      </c>
      <c r="D86" s="975">
        <v>1199</v>
      </c>
      <c r="E86" s="975">
        <v>1199</v>
      </c>
      <c r="F86" s="975">
        <v>1199</v>
      </c>
    </row>
    <row r="87" spans="2:6" s="965" customFormat="1" ht="12.75" hidden="1" thickBot="1">
      <c r="B87" s="974" t="s">
        <v>43</v>
      </c>
      <c r="C87" s="975"/>
      <c r="D87" s="973"/>
      <c r="E87" s="973"/>
      <c r="F87" s="973"/>
    </row>
    <row r="88" spans="2:6" s="965" customFormat="1" ht="12.75" hidden="1" thickBot="1">
      <c r="B88" s="972" t="s">
        <v>46</v>
      </c>
      <c r="C88" s="975"/>
      <c r="D88" s="973"/>
      <c r="E88" s="973"/>
      <c r="F88" s="973"/>
    </row>
    <row r="89" spans="2:6" s="965" customFormat="1" ht="12.75" hidden="1" thickBot="1">
      <c r="B89" s="974" t="s">
        <v>42</v>
      </c>
      <c r="C89" s="975"/>
      <c r="D89" s="973"/>
      <c r="E89" s="973"/>
      <c r="F89" s="973"/>
    </row>
    <row r="90" spans="2:6" s="965" customFormat="1" ht="12.75" hidden="1" thickBot="1">
      <c r="B90" s="974" t="s">
        <v>43</v>
      </c>
      <c r="C90" s="975"/>
      <c r="D90" s="973"/>
      <c r="E90" s="973"/>
      <c r="F90" s="973"/>
    </row>
    <row r="91" spans="2:6" s="965" customFormat="1" ht="12.75" hidden="1" thickBot="1">
      <c r="B91" s="972" t="s">
        <v>47</v>
      </c>
      <c r="C91" s="975"/>
      <c r="D91" s="973"/>
      <c r="E91" s="973"/>
      <c r="F91" s="973"/>
    </row>
    <row r="92" spans="2:6" s="965" customFormat="1" ht="12.75" hidden="1" thickBot="1">
      <c r="B92" s="974" t="s">
        <v>42</v>
      </c>
      <c r="C92" s="975"/>
      <c r="D92" s="973"/>
      <c r="E92" s="973"/>
      <c r="F92" s="973"/>
    </row>
    <row r="93" spans="2:6" s="965" customFormat="1" ht="12.75" hidden="1" thickBot="1">
      <c r="B93" s="974" t="s">
        <v>43</v>
      </c>
      <c r="C93" s="975"/>
      <c r="D93" s="973"/>
      <c r="E93" s="973"/>
      <c r="F93" s="973"/>
    </row>
    <row r="94" spans="2:6" s="965" customFormat="1" ht="12.75" hidden="1" thickBot="1">
      <c r="B94" s="972" t="s">
        <v>48</v>
      </c>
      <c r="C94" s="975"/>
      <c r="D94" s="973"/>
      <c r="E94" s="973"/>
      <c r="F94" s="973"/>
    </row>
    <row r="95" spans="2:6" s="965" customFormat="1" ht="12.75" hidden="1" thickBot="1">
      <c r="B95" s="974" t="s">
        <v>42</v>
      </c>
      <c r="C95" s="975"/>
      <c r="D95" s="973"/>
      <c r="E95" s="973"/>
      <c r="F95" s="973"/>
    </row>
    <row r="96" spans="2:6" s="965" customFormat="1" ht="12.75" hidden="1" thickBot="1">
      <c r="B96" s="974" t="s">
        <v>43</v>
      </c>
      <c r="C96" s="975"/>
      <c r="D96" s="973"/>
      <c r="E96" s="973"/>
      <c r="F96" s="973"/>
    </row>
    <row r="97" spans="2:6" s="965" customFormat="1" ht="24.75" hidden="1" thickBot="1">
      <c r="B97" s="972" t="s">
        <v>49</v>
      </c>
      <c r="C97" s="975"/>
      <c r="D97" s="973"/>
      <c r="E97" s="973"/>
      <c r="F97" s="973"/>
    </row>
    <row r="98" spans="2:6" s="965" customFormat="1" ht="12.75" hidden="1" thickBot="1">
      <c r="B98" s="974" t="s">
        <v>42</v>
      </c>
      <c r="C98" s="975"/>
      <c r="D98" s="973"/>
      <c r="E98" s="973"/>
      <c r="F98" s="973"/>
    </row>
    <row r="99" spans="2:6" s="965" customFormat="1" ht="12.75" hidden="1" thickBot="1">
      <c r="B99" s="974" t="s">
        <v>43</v>
      </c>
      <c r="C99" s="975"/>
      <c r="D99" s="973"/>
      <c r="E99" s="973"/>
      <c r="F99" s="973"/>
    </row>
    <row r="100" spans="2:6" s="965" customFormat="1" ht="12.75" hidden="1" thickBot="1">
      <c r="B100" s="977" t="s">
        <v>68</v>
      </c>
      <c r="C100" s="975">
        <v>8750</v>
      </c>
      <c r="D100" s="975">
        <v>9209</v>
      </c>
      <c r="E100" s="975">
        <v>9257</v>
      </c>
      <c r="F100" s="975">
        <v>9257</v>
      </c>
    </row>
    <row r="101" spans="2:6" s="965" customFormat="1" ht="17.25" hidden="1" customHeight="1" thickBot="1">
      <c r="B101" s="964" t="s">
        <v>83</v>
      </c>
      <c r="C101" s="978">
        <v>0</v>
      </c>
      <c r="D101" s="978">
        <v>0</v>
      </c>
      <c r="E101" s="978">
        <v>0</v>
      </c>
      <c r="F101" s="978">
        <v>0</v>
      </c>
    </row>
    <row r="102" spans="2:6" s="965" customFormat="1" ht="24" hidden="1" customHeight="1" thickBot="1">
      <c r="B102" s="964" t="s">
        <v>183</v>
      </c>
      <c r="C102" s="2579" t="s">
        <v>581</v>
      </c>
      <c r="D102" s="2580"/>
      <c r="E102" s="2580"/>
      <c r="F102" s="2581"/>
    </row>
    <row r="103" spans="2:6" s="965" customFormat="1" ht="93" hidden="1" customHeight="1" thickBot="1">
      <c r="B103" s="966" t="s">
        <v>29</v>
      </c>
      <c r="C103" s="2582" t="s">
        <v>582</v>
      </c>
      <c r="D103" s="2583"/>
      <c r="E103" s="2583"/>
      <c r="F103" s="2584"/>
    </row>
    <row r="104" spans="2:6" s="965" customFormat="1" ht="26.25" hidden="1" customHeight="1" thickBot="1">
      <c r="B104" s="966" t="s">
        <v>31</v>
      </c>
      <c r="C104" s="2567" t="s">
        <v>583</v>
      </c>
      <c r="D104" s="2568"/>
      <c r="E104" s="2568"/>
      <c r="F104" s="2569"/>
    </row>
    <row r="105" spans="2:6" s="965" customFormat="1" ht="17.25" hidden="1" customHeight="1" thickBot="1">
      <c r="B105" s="2527"/>
      <c r="C105" s="967">
        <v>2025</v>
      </c>
      <c r="D105" s="967">
        <v>2026</v>
      </c>
      <c r="E105" s="967">
        <v>2027</v>
      </c>
      <c r="F105" s="967">
        <v>2028</v>
      </c>
    </row>
    <row r="106" spans="2:6" s="965" customFormat="1" ht="17.25" hidden="1" customHeight="1" thickBot="1">
      <c r="B106" s="2528"/>
      <c r="C106" s="969" t="s">
        <v>13</v>
      </c>
      <c r="D106" s="969" t="s">
        <v>14</v>
      </c>
      <c r="E106" s="969" t="s">
        <v>14</v>
      </c>
      <c r="F106" s="969" t="s">
        <v>14</v>
      </c>
    </row>
    <row r="107" spans="2:6" s="965" customFormat="1" ht="17.25" hidden="1" customHeight="1">
      <c r="B107" s="979" t="s">
        <v>33</v>
      </c>
      <c r="C107" s="970">
        <v>200</v>
      </c>
      <c r="D107" s="970">
        <v>200</v>
      </c>
      <c r="E107" s="970">
        <v>200</v>
      </c>
      <c r="F107" s="970">
        <v>200</v>
      </c>
    </row>
    <row r="108" spans="2:6" s="965" customFormat="1" ht="17.25" hidden="1" customHeight="1" thickBot="1">
      <c r="B108" s="979" t="s">
        <v>35</v>
      </c>
      <c r="C108" s="970">
        <v>7200</v>
      </c>
      <c r="D108" s="970">
        <v>7660</v>
      </c>
      <c r="E108" s="970">
        <v>7660</v>
      </c>
      <c r="F108" s="970">
        <v>7660</v>
      </c>
    </row>
    <row r="109" spans="2:6" s="965" customFormat="1" ht="17.25" hidden="1" customHeight="1" thickBot="1">
      <c r="B109" s="979" t="s">
        <v>36</v>
      </c>
      <c r="C109" s="980">
        <v>36</v>
      </c>
      <c r="D109" s="973">
        <v>38.299999999999997</v>
      </c>
      <c r="E109" s="973">
        <v>38.299999999999997</v>
      </c>
      <c r="F109" s="973">
        <v>38.299999999999997</v>
      </c>
    </row>
    <row r="110" spans="2:6" s="965" customFormat="1" ht="17.25" hidden="1" customHeight="1" thickBot="1">
      <c r="B110" s="979" t="s">
        <v>37</v>
      </c>
      <c r="C110" s="968"/>
      <c r="D110" s="973">
        <v>0</v>
      </c>
      <c r="E110" s="973">
        <v>0</v>
      </c>
      <c r="F110" s="973">
        <v>0</v>
      </c>
    </row>
    <row r="111" spans="2:6" s="965" customFormat="1" ht="17.25" hidden="1" customHeight="1" thickBot="1">
      <c r="B111" s="979" t="s">
        <v>38</v>
      </c>
      <c r="C111" s="968"/>
      <c r="D111" s="973">
        <v>6.3888888888888884E-2</v>
      </c>
      <c r="E111" s="973">
        <v>0</v>
      </c>
      <c r="F111" s="973">
        <v>0</v>
      </c>
    </row>
    <row r="112" spans="2:6" s="965" customFormat="1" ht="17.25" hidden="1" customHeight="1" thickBot="1">
      <c r="B112" s="979" t="s">
        <v>39</v>
      </c>
      <c r="C112" s="970"/>
      <c r="D112" s="973">
        <v>6.3888888888888884E-2</v>
      </c>
      <c r="E112" s="973">
        <v>0</v>
      </c>
      <c r="F112" s="973">
        <v>0</v>
      </c>
    </row>
    <row r="113" spans="2:16" s="965" customFormat="1" ht="17.25" hidden="1" customHeight="1" thickBot="1">
      <c r="B113" s="2529" t="s">
        <v>584</v>
      </c>
      <c r="C113" s="2530"/>
      <c r="D113" s="2530"/>
      <c r="E113" s="2530"/>
      <c r="F113" s="2531"/>
    </row>
    <row r="114" spans="2:16" s="965" customFormat="1" ht="17.25" hidden="1" customHeight="1" thickBot="1">
      <c r="B114" s="2527"/>
      <c r="C114" s="967">
        <v>2025</v>
      </c>
      <c r="D114" s="967">
        <v>2026</v>
      </c>
      <c r="E114" s="967">
        <v>2027</v>
      </c>
      <c r="F114" s="967">
        <v>2028</v>
      </c>
    </row>
    <row r="115" spans="2:16" s="965" customFormat="1" ht="17.25" hidden="1" customHeight="1" thickBot="1">
      <c r="B115" s="2528"/>
      <c r="C115" s="967" t="s">
        <v>13</v>
      </c>
      <c r="D115" s="967" t="s">
        <v>14</v>
      </c>
      <c r="E115" s="967" t="s">
        <v>14</v>
      </c>
      <c r="F115" s="967" t="s">
        <v>14</v>
      </c>
    </row>
    <row r="116" spans="2:16" s="965" customFormat="1" ht="17.25" hidden="1" customHeight="1">
      <c r="B116" s="981" t="s">
        <v>41</v>
      </c>
      <c r="C116" s="982">
        <v>4200</v>
      </c>
      <c r="D116" s="982">
        <v>4600</v>
      </c>
      <c r="E116" s="982">
        <v>4600</v>
      </c>
      <c r="F116" s="982">
        <v>4600</v>
      </c>
      <c r="P116" s="983"/>
    </row>
    <row r="117" spans="2:16" s="965" customFormat="1" ht="17.25" hidden="1" customHeight="1" thickBot="1">
      <c r="B117" s="984" t="s">
        <v>42</v>
      </c>
      <c r="C117" s="982">
        <v>4200</v>
      </c>
      <c r="D117" s="982">
        <v>4600</v>
      </c>
      <c r="E117" s="982">
        <v>4600</v>
      </c>
      <c r="F117" s="982">
        <v>4600</v>
      </c>
    </row>
    <row r="118" spans="2:16" s="965" customFormat="1" ht="17.25" hidden="1" customHeight="1" thickBot="1">
      <c r="B118" s="984" t="s">
        <v>43</v>
      </c>
      <c r="C118" s="982"/>
      <c r="D118" s="982"/>
      <c r="E118" s="982"/>
      <c r="F118" s="982"/>
    </row>
    <row r="119" spans="2:16" s="965" customFormat="1" ht="17.25" hidden="1" customHeight="1" thickBot="1">
      <c r="B119" s="981" t="s">
        <v>79</v>
      </c>
      <c r="C119" s="982">
        <v>700</v>
      </c>
      <c r="D119" s="982">
        <v>760</v>
      </c>
      <c r="E119" s="982">
        <v>760</v>
      </c>
      <c r="F119" s="982">
        <v>760</v>
      </c>
    </row>
    <row r="120" spans="2:16" s="965" customFormat="1" ht="17.25" hidden="1" customHeight="1" thickBot="1">
      <c r="B120" s="984" t="s">
        <v>42</v>
      </c>
      <c r="C120" s="982">
        <v>700</v>
      </c>
      <c r="D120" s="982">
        <v>760</v>
      </c>
      <c r="E120" s="982">
        <v>760</v>
      </c>
      <c r="F120" s="982">
        <v>760</v>
      </c>
      <c r="J120" s="983"/>
    </row>
    <row r="121" spans="2:16" s="965" customFormat="1" ht="17.25" hidden="1" customHeight="1" thickBot="1">
      <c r="B121" s="984" t="s">
        <v>43</v>
      </c>
      <c r="C121" s="982"/>
      <c r="D121" s="982"/>
      <c r="E121" s="982"/>
      <c r="F121" s="982"/>
      <c r="J121" s="983"/>
      <c r="L121" s="983"/>
    </row>
    <row r="122" spans="2:16" s="965" customFormat="1" ht="17.25" hidden="1" customHeight="1" thickBot="1">
      <c r="B122" s="981" t="s">
        <v>45</v>
      </c>
      <c r="C122" s="982">
        <v>2300</v>
      </c>
      <c r="D122" s="982">
        <v>2300</v>
      </c>
      <c r="E122" s="982">
        <v>2300</v>
      </c>
      <c r="F122" s="982">
        <v>2300</v>
      </c>
    </row>
    <row r="123" spans="2:16" s="965" customFormat="1" ht="17.25" hidden="1" customHeight="1" thickBot="1">
      <c r="B123" s="984" t="s">
        <v>42</v>
      </c>
      <c r="C123" s="982">
        <v>2300</v>
      </c>
      <c r="D123" s="982">
        <v>2300</v>
      </c>
      <c r="E123" s="982">
        <v>2300</v>
      </c>
      <c r="F123" s="982">
        <v>2300</v>
      </c>
    </row>
    <row r="124" spans="2:16" s="965" customFormat="1" ht="17.25" hidden="1" customHeight="1" thickBot="1">
      <c r="B124" s="984" t="s">
        <v>43</v>
      </c>
      <c r="C124" s="982"/>
      <c r="D124" s="982"/>
      <c r="E124" s="982"/>
      <c r="F124" s="982"/>
    </row>
    <row r="125" spans="2:16" s="965" customFormat="1" ht="17.25" hidden="1" customHeight="1" thickBot="1">
      <c r="B125" s="981" t="s">
        <v>46</v>
      </c>
      <c r="C125" s="982">
        <v>0</v>
      </c>
      <c r="D125" s="982">
        <v>0</v>
      </c>
      <c r="E125" s="982">
        <v>0</v>
      </c>
      <c r="F125" s="982">
        <v>0</v>
      </c>
    </row>
    <row r="126" spans="2:16" s="965" customFormat="1" ht="17.25" hidden="1" customHeight="1" thickBot="1">
      <c r="B126" s="984" t="s">
        <v>42</v>
      </c>
      <c r="C126" s="982"/>
      <c r="D126" s="982"/>
      <c r="E126" s="982"/>
      <c r="F126" s="982"/>
    </row>
    <row r="127" spans="2:16" s="965" customFormat="1" ht="17.25" hidden="1" customHeight="1" thickBot="1">
      <c r="B127" s="984" t="s">
        <v>43</v>
      </c>
      <c r="C127" s="982"/>
      <c r="D127" s="982"/>
      <c r="E127" s="982"/>
      <c r="F127" s="982"/>
    </row>
    <row r="128" spans="2:16" s="965" customFormat="1" ht="17.25" hidden="1" customHeight="1" thickBot="1">
      <c r="B128" s="981" t="s">
        <v>47</v>
      </c>
      <c r="C128" s="982">
        <v>0</v>
      </c>
      <c r="D128" s="982">
        <v>0</v>
      </c>
      <c r="E128" s="982">
        <v>0</v>
      </c>
      <c r="F128" s="982">
        <v>0</v>
      </c>
    </row>
    <row r="129" spans="2:18" s="965" customFormat="1" ht="17.25" hidden="1" customHeight="1" thickBot="1">
      <c r="B129" s="984" t="s">
        <v>42</v>
      </c>
      <c r="C129" s="982"/>
      <c r="D129" s="982"/>
      <c r="E129" s="982"/>
      <c r="F129" s="982"/>
    </row>
    <row r="130" spans="2:18" s="965" customFormat="1" ht="17.25" hidden="1" customHeight="1" thickBot="1">
      <c r="B130" s="984" t="s">
        <v>43</v>
      </c>
      <c r="C130" s="982"/>
      <c r="D130" s="982"/>
      <c r="E130" s="982"/>
      <c r="F130" s="982"/>
    </row>
    <row r="131" spans="2:18" s="965" customFormat="1" ht="17.25" hidden="1" customHeight="1" thickBot="1">
      <c r="B131" s="981" t="s">
        <v>48</v>
      </c>
      <c r="C131" s="982"/>
      <c r="D131" s="982"/>
      <c r="E131" s="982"/>
      <c r="F131" s="982"/>
    </row>
    <row r="132" spans="2:18" s="965" customFormat="1" ht="17.25" hidden="1" customHeight="1" thickBot="1">
      <c r="B132" s="984" t="s">
        <v>42</v>
      </c>
      <c r="C132" s="982"/>
      <c r="D132" s="982"/>
      <c r="E132" s="982"/>
      <c r="F132" s="982"/>
    </row>
    <row r="133" spans="2:18" s="965" customFormat="1" ht="17.25" hidden="1" customHeight="1" thickBot="1">
      <c r="B133" s="984" t="s">
        <v>43</v>
      </c>
      <c r="C133" s="982"/>
      <c r="D133" s="982"/>
      <c r="E133" s="982"/>
      <c r="F133" s="982"/>
    </row>
    <row r="134" spans="2:18" s="965" customFormat="1" ht="17.25" hidden="1" customHeight="1" thickBot="1">
      <c r="B134" s="981" t="s">
        <v>49</v>
      </c>
      <c r="C134" s="982">
        <v>0</v>
      </c>
      <c r="D134" s="982">
        <v>0</v>
      </c>
      <c r="E134" s="982">
        <v>0</v>
      </c>
      <c r="F134" s="982">
        <v>0</v>
      </c>
    </row>
    <row r="135" spans="2:18" s="965" customFormat="1" ht="17.25" hidden="1" customHeight="1" thickBot="1">
      <c r="B135" s="984" t="s">
        <v>42</v>
      </c>
      <c r="C135" s="982"/>
      <c r="D135" s="982"/>
      <c r="E135" s="982"/>
      <c r="F135" s="982"/>
    </row>
    <row r="136" spans="2:18" s="965" customFormat="1" ht="17.25" hidden="1" customHeight="1" thickBot="1">
      <c r="B136" s="984" t="s">
        <v>43</v>
      </c>
      <c r="C136" s="982"/>
      <c r="D136" s="982"/>
      <c r="E136" s="982"/>
      <c r="F136" s="982"/>
    </row>
    <row r="137" spans="2:18" s="965" customFormat="1" ht="17.25" hidden="1" customHeight="1" thickBot="1">
      <c r="B137" s="985" t="s">
        <v>72</v>
      </c>
      <c r="C137" s="982">
        <v>7200</v>
      </c>
      <c r="D137" s="982">
        <v>7660</v>
      </c>
      <c r="E137" s="982">
        <v>7660</v>
      </c>
      <c r="F137" s="982">
        <v>7660</v>
      </c>
      <c r="L137" s="983"/>
      <c r="Q137" s="983"/>
      <c r="R137" s="983"/>
    </row>
    <row r="138" spans="2:18" s="965" customFormat="1" ht="17.25" hidden="1" customHeight="1" thickBot="1">
      <c r="B138" s="986" t="s">
        <v>83</v>
      </c>
      <c r="C138" s="982">
        <v>0</v>
      </c>
      <c r="D138" s="982">
        <v>0</v>
      </c>
      <c r="E138" s="982">
        <v>0</v>
      </c>
      <c r="F138" s="982">
        <v>0</v>
      </c>
    </row>
    <row r="139" spans="2:18" s="965" customFormat="1" ht="26.25" hidden="1" customHeight="1">
      <c r="B139" s="986" t="s">
        <v>496</v>
      </c>
      <c r="C139" s="2532" t="s">
        <v>585</v>
      </c>
      <c r="D139" s="2533"/>
      <c r="E139" s="2533"/>
      <c r="F139" s="2534"/>
    </row>
    <row r="140" spans="2:18" s="965" customFormat="1" ht="37.5" hidden="1" customHeight="1" thickBot="1">
      <c r="B140" s="979" t="s">
        <v>29</v>
      </c>
      <c r="C140" s="2535" t="s">
        <v>586</v>
      </c>
      <c r="D140" s="2536"/>
      <c r="E140" s="2536"/>
      <c r="F140" s="2537"/>
    </row>
    <row r="141" spans="2:18" s="965" customFormat="1" ht="17.25" hidden="1" customHeight="1" thickBot="1">
      <c r="B141" s="979" t="s">
        <v>31</v>
      </c>
      <c r="C141" s="2538" t="s">
        <v>587</v>
      </c>
      <c r="D141" s="2539"/>
      <c r="E141" s="2539"/>
      <c r="F141" s="2540"/>
    </row>
    <row r="142" spans="2:18" s="965" customFormat="1" ht="17.25" hidden="1" customHeight="1" thickBot="1">
      <c r="B142" s="2527"/>
      <c r="C142" s="967">
        <v>2025</v>
      </c>
      <c r="D142" s="967">
        <v>2026</v>
      </c>
      <c r="E142" s="967">
        <v>2027</v>
      </c>
      <c r="F142" s="967">
        <v>2028</v>
      </c>
    </row>
    <row r="143" spans="2:18" s="965" customFormat="1" ht="17.25" hidden="1" customHeight="1" thickBot="1">
      <c r="B143" s="2528"/>
      <c r="C143" s="967" t="s">
        <v>13</v>
      </c>
      <c r="D143" s="967" t="s">
        <v>14</v>
      </c>
      <c r="E143" s="967" t="s">
        <v>14</v>
      </c>
      <c r="F143" s="967" t="s">
        <v>14</v>
      </c>
    </row>
    <row r="144" spans="2:18" s="965" customFormat="1" ht="17.25" hidden="1" customHeight="1">
      <c r="B144" s="979" t="s">
        <v>33</v>
      </c>
      <c r="C144" s="982">
        <v>1500</v>
      </c>
      <c r="D144" s="982">
        <v>1500</v>
      </c>
      <c r="E144" s="982">
        <v>1500</v>
      </c>
      <c r="F144" s="982">
        <v>1500</v>
      </c>
    </row>
    <row r="145" spans="2:17" s="965" customFormat="1" ht="17.25" hidden="1" customHeight="1" thickBot="1">
      <c r="B145" s="979" t="s">
        <v>35</v>
      </c>
      <c r="C145" s="982">
        <v>40368</v>
      </c>
      <c r="D145" s="982">
        <v>41078</v>
      </c>
      <c r="E145" s="982">
        <v>41078</v>
      </c>
      <c r="F145" s="982">
        <v>41078</v>
      </c>
    </row>
    <row r="146" spans="2:17" s="965" customFormat="1" ht="17.25" hidden="1" customHeight="1" thickBot="1">
      <c r="B146" s="979" t="s">
        <v>36</v>
      </c>
      <c r="C146" s="982">
        <v>26.911999999999999</v>
      </c>
      <c r="D146" s="982">
        <v>27.385333333333332</v>
      </c>
      <c r="E146" s="982">
        <v>27.385333333333332</v>
      </c>
      <c r="F146" s="982">
        <v>27.385333333333332</v>
      </c>
    </row>
    <row r="147" spans="2:17" s="965" customFormat="1" ht="17.25" hidden="1" customHeight="1" thickBot="1">
      <c r="B147" s="979" t="s">
        <v>37</v>
      </c>
      <c r="C147" s="982"/>
      <c r="D147" s="982">
        <v>0</v>
      </c>
      <c r="E147" s="982">
        <v>0</v>
      </c>
      <c r="F147" s="982">
        <v>0</v>
      </c>
    </row>
    <row r="148" spans="2:17" s="965" customFormat="1" ht="17.25" hidden="1" customHeight="1" thickBot="1">
      <c r="B148" s="979" t="s">
        <v>38</v>
      </c>
      <c r="C148" s="982"/>
      <c r="D148" s="982">
        <v>1.7588188664288573E-2</v>
      </c>
      <c r="E148" s="982">
        <v>0</v>
      </c>
      <c r="F148" s="982">
        <v>0</v>
      </c>
    </row>
    <row r="149" spans="2:17" s="965" customFormat="1" ht="17.25" hidden="1" customHeight="1" thickBot="1">
      <c r="B149" s="979" t="s">
        <v>39</v>
      </c>
      <c r="C149" s="982"/>
      <c r="D149" s="982">
        <v>1.7588188664288573E-2</v>
      </c>
      <c r="E149" s="982">
        <v>0</v>
      </c>
      <c r="F149" s="982">
        <v>0</v>
      </c>
    </row>
    <row r="150" spans="2:17" s="965" customFormat="1" ht="17.25" hidden="1" customHeight="1" thickBot="1">
      <c r="B150" s="2541" t="s">
        <v>588</v>
      </c>
      <c r="C150" s="2542"/>
      <c r="D150" s="2542"/>
      <c r="E150" s="2542"/>
      <c r="F150" s="2542"/>
    </row>
    <row r="151" spans="2:17" s="965" customFormat="1" ht="17.25" hidden="1" customHeight="1" thickBot="1">
      <c r="B151" s="2543"/>
      <c r="C151" s="987">
        <v>2025</v>
      </c>
      <c r="D151" s="987">
        <v>2026</v>
      </c>
      <c r="E151" s="987">
        <v>2027</v>
      </c>
      <c r="F151" s="987">
        <v>2028</v>
      </c>
    </row>
    <row r="152" spans="2:17" s="965" customFormat="1" ht="17.25" hidden="1" customHeight="1">
      <c r="B152" s="2544"/>
      <c r="C152" s="987" t="s">
        <v>13</v>
      </c>
      <c r="D152" s="987" t="s">
        <v>14</v>
      </c>
      <c r="E152" s="987" t="s">
        <v>14</v>
      </c>
      <c r="F152" s="987" t="s">
        <v>14</v>
      </c>
    </row>
    <row r="153" spans="2:17" s="965" customFormat="1" ht="17.25" hidden="1" customHeight="1">
      <c r="B153" s="981" t="s">
        <v>41</v>
      </c>
      <c r="C153" s="982">
        <v>29817</v>
      </c>
      <c r="D153" s="982">
        <v>30217</v>
      </c>
      <c r="E153" s="982">
        <v>30217</v>
      </c>
      <c r="F153" s="982">
        <v>30217</v>
      </c>
    </row>
    <row r="154" spans="2:17" s="965" customFormat="1" ht="17.25" hidden="1" customHeight="1">
      <c r="B154" s="984" t="s">
        <v>42</v>
      </c>
      <c r="C154" s="982">
        <v>29817</v>
      </c>
      <c r="D154" s="982">
        <v>30217</v>
      </c>
      <c r="E154" s="982">
        <v>30217</v>
      </c>
      <c r="F154" s="982">
        <v>30217</v>
      </c>
    </row>
    <row r="155" spans="2:17" s="965" customFormat="1" ht="17.25" hidden="1" customHeight="1" thickBot="1">
      <c r="B155" s="984" t="s">
        <v>43</v>
      </c>
      <c r="C155" s="982"/>
      <c r="D155" s="982"/>
      <c r="E155" s="982"/>
      <c r="F155" s="982"/>
    </row>
    <row r="156" spans="2:17" s="965" customFormat="1" ht="17.25" hidden="1" customHeight="1" thickBot="1">
      <c r="B156" s="981" t="s">
        <v>79</v>
      </c>
      <c r="C156" s="982">
        <v>5251</v>
      </c>
      <c r="D156" s="982">
        <v>5311</v>
      </c>
      <c r="E156" s="982">
        <v>5311</v>
      </c>
      <c r="F156" s="982">
        <v>5311</v>
      </c>
      <c r="Q156" s="983"/>
    </row>
    <row r="157" spans="2:17" s="965" customFormat="1" ht="17.25" hidden="1" customHeight="1" thickBot="1">
      <c r="B157" s="984" t="s">
        <v>42</v>
      </c>
      <c r="C157" s="982">
        <v>5251</v>
      </c>
      <c r="D157" s="982">
        <v>5311</v>
      </c>
      <c r="E157" s="982">
        <v>5311</v>
      </c>
      <c r="F157" s="982">
        <v>5311</v>
      </c>
      <c r="J157" s="983"/>
    </row>
    <row r="158" spans="2:17" s="965" customFormat="1" ht="17.25" hidden="1" customHeight="1" thickBot="1">
      <c r="B158" s="984" t="s">
        <v>43</v>
      </c>
      <c r="C158" s="982"/>
      <c r="D158" s="982"/>
      <c r="E158" s="982"/>
      <c r="F158" s="982"/>
    </row>
    <row r="159" spans="2:17" s="965" customFormat="1" ht="17.25" hidden="1" customHeight="1" thickBot="1">
      <c r="B159" s="981" t="s">
        <v>45</v>
      </c>
      <c r="C159" s="982">
        <v>5300</v>
      </c>
      <c r="D159" s="982">
        <v>5550</v>
      </c>
      <c r="E159" s="982">
        <v>5550</v>
      </c>
      <c r="F159" s="982">
        <v>5550</v>
      </c>
    </row>
    <row r="160" spans="2:17" s="965" customFormat="1" ht="17.25" hidden="1" customHeight="1" thickBot="1">
      <c r="B160" s="984" t="s">
        <v>42</v>
      </c>
      <c r="C160" s="982">
        <v>5300</v>
      </c>
      <c r="D160" s="982">
        <v>5550</v>
      </c>
      <c r="E160" s="982">
        <v>5550</v>
      </c>
      <c r="F160" s="982">
        <v>5550</v>
      </c>
    </row>
    <row r="161" spans="2:10" s="965" customFormat="1" ht="17.25" hidden="1" customHeight="1" thickBot="1">
      <c r="B161" s="984" t="s">
        <v>43</v>
      </c>
      <c r="C161" s="982"/>
      <c r="D161" s="982"/>
      <c r="E161" s="982"/>
      <c r="F161" s="982"/>
    </row>
    <row r="162" spans="2:10" s="965" customFormat="1" ht="17.25" hidden="1" customHeight="1" thickBot="1">
      <c r="B162" s="981" t="s">
        <v>46</v>
      </c>
      <c r="C162" s="982">
        <v>0</v>
      </c>
      <c r="D162" s="982">
        <v>0</v>
      </c>
      <c r="E162" s="982">
        <v>0</v>
      </c>
      <c r="F162" s="982">
        <v>0</v>
      </c>
    </row>
    <row r="163" spans="2:10" s="965" customFormat="1" ht="17.25" hidden="1" customHeight="1" thickBot="1">
      <c r="B163" s="984" t="s">
        <v>42</v>
      </c>
      <c r="C163" s="988"/>
      <c r="D163" s="988"/>
      <c r="E163" s="988"/>
      <c r="F163" s="988"/>
    </row>
    <row r="164" spans="2:10" s="965" customFormat="1" ht="17.25" hidden="1" customHeight="1" thickBot="1">
      <c r="B164" s="984" t="s">
        <v>43</v>
      </c>
      <c r="C164" s="988"/>
      <c r="D164" s="988"/>
      <c r="E164" s="988"/>
      <c r="F164" s="988"/>
    </row>
    <row r="165" spans="2:10" s="965" customFormat="1" ht="17.25" hidden="1" customHeight="1" thickBot="1">
      <c r="B165" s="981" t="s">
        <v>47</v>
      </c>
      <c r="C165" s="982">
        <v>0</v>
      </c>
      <c r="D165" s="982">
        <v>0</v>
      </c>
      <c r="E165" s="982">
        <v>0</v>
      </c>
      <c r="F165" s="982">
        <v>0</v>
      </c>
    </row>
    <row r="166" spans="2:10" s="965" customFormat="1" ht="17.25" hidden="1" customHeight="1" thickBot="1">
      <c r="B166" s="984" t="s">
        <v>42</v>
      </c>
      <c r="C166" s="982"/>
      <c r="D166" s="982"/>
      <c r="E166" s="982"/>
      <c r="F166" s="982"/>
    </row>
    <row r="167" spans="2:10" s="965" customFormat="1" ht="17.25" hidden="1" customHeight="1" thickBot="1">
      <c r="B167" s="984" t="s">
        <v>43</v>
      </c>
      <c r="C167" s="982"/>
      <c r="D167" s="982"/>
      <c r="E167" s="982"/>
      <c r="F167" s="982"/>
    </row>
    <row r="168" spans="2:10" s="965" customFormat="1" ht="17.25" hidden="1" customHeight="1" thickBot="1">
      <c r="B168" s="981" t="s">
        <v>48</v>
      </c>
      <c r="C168" s="982">
        <v>0</v>
      </c>
      <c r="D168" s="982">
        <v>0</v>
      </c>
      <c r="E168" s="982">
        <v>0</v>
      </c>
      <c r="F168" s="982">
        <v>0</v>
      </c>
    </row>
    <row r="169" spans="2:10" s="965" customFormat="1" ht="17.25" hidden="1" customHeight="1" thickBot="1">
      <c r="B169" s="984" t="s">
        <v>42</v>
      </c>
      <c r="C169" s="982"/>
      <c r="D169" s="982"/>
      <c r="E169" s="982"/>
      <c r="F169" s="982"/>
    </row>
    <row r="170" spans="2:10" s="965" customFormat="1" ht="17.25" hidden="1" customHeight="1" thickBot="1">
      <c r="B170" s="984" t="s">
        <v>43</v>
      </c>
      <c r="C170" s="982"/>
      <c r="D170" s="982"/>
      <c r="E170" s="982"/>
      <c r="F170" s="982"/>
    </row>
    <row r="171" spans="2:10" s="965" customFormat="1" ht="17.25" hidden="1" customHeight="1" thickBot="1">
      <c r="B171" s="981" t="s">
        <v>49</v>
      </c>
      <c r="C171" s="982"/>
      <c r="D171" s="982">
        <v>0</v>
      </c>
      <c r="E171" s="982">
        <v>0</v>
      </c>
      <c r="F171" s="982">
        <v>0</v>
      </c>
    </row>
    <row r="172" spans="2:10" s="965" customFormat="1" ht="17.25" hidden="1" customHeight="1" thickBot="1">
      <c r="B172" s="984" t="s">
        <v>42</v>
      </c>
      <c r="C172" s="982"/>
      <c r="D172" s="982"/>
      <c r="E172" s="982"/>
      <c r="F172" s="982"/>
    </row>
    <row r="173" spans="2:10" s="965" customFormat="1" ht="17.25" hidden="1" customHeight="1" thickBot="1">
      <c r="B173" s="984" t="s">
        <v>43</v>
      </c>
      <c r="C173" s="982"/>
      <c r="D173" s="982"/>
      <c r="E173" s="982"/>
      <c r="F173" s="982"/>
    </row>
    <row r="174" spans="2:10" s="965" customFormat="1" ht="17.25" hidden="1" customHeight="1" thickBot="1">
      <c r="B174" s="985" t="s">
        <v>75</v>
      </c>
      <c r="C174" s="988">
        <v>40368</v>
      </c>
      <c r="D174" s="988">
        <v>41078</v>
      </c>
      <c r="E174" s="988">
        <v>41078</v>
      </c>
      <c r="F174" s="988">
        <v>41078</v>
      </c>
      <c r="J174" s="983"/>
    </row>
    <row r="175" spans="2:10" s="965" customFormat="1" ht="17.25" hidden="1" customHeight="1" thickBot="1">
      <c r="B175" s="986" t="s">
        <v>83</v>
      </c>
      <c r="C175" s="988">
        <v>0</v>
      </c>
      <c r="D175" s="988">
        <v>0</v>
      </c>
      <c r="E175" s="988">
        <v>0</v>
      </c>
      <c r="F175" s="988">
        <v>0</v>
      </c>
    </row>
    <row r="176" spans="2:10" s="965" customFormat="1" ht="42.75" hidden="1" customHeight="1">
      <c r="B176" s="986" t="s">
        <v>501</v>
      </c>
      <c r="C176" s="2545" t="s">
        <v>589</v>
      </c>
      <c r="D176" s="2546"/>
      <c r="E176" s="2546"/>
      <c r="F176" s="2547"/>
    </row>
    <row r="177" spans="2:8" s="965" customFormat="1" ht="51.75" hidden="1" customHeight="1" thickBot="1">
      <c r="B177" s="979" t="s">
        <v>29</v>
      </c>
      <c r="C177" s="2548" t="s">
        <v>590</v>
      </c>
      <c r="D177" s="2549"/>
      <c r="E177" s="2549"/>
      <c r="F177" s="2550"/>
    </row>
    <row r="178" spans="2:8" s="965" customFormat="1" ht="17.25" hidden="1" customHeight="1" thickBot="1">
      <c r="B178" s="979" t="s">
        <v>31</v>
      </c>
      <c r="C178" s="2538" t="s">
        <v>591</v>
      </c>
      <c r="D178" s="2539"/>
      <c r="E178" s="2539"/>
      <c r="F178" s="2540"/>
    </row>
    <row r="179" spans="2:8" s="965" customFormat="1" ht="17.25" hidden="1" customHeight="1" thickBot="1">
      <c r="B179" s="2527"/>
      <c r="C179" s="967">
        <v>2025</v>
      </c>
      <c r="D179" s="967">
        <v>2026</v>
      </c>
      <c r="E179" s="967">
        <v>2027</v>
      </c>
      <c r="F179" s="967">
        <v>2028</v>
      </c>
    </row>
    <row r="180" spans="2:8" s="965" customFormat="1" ht="17.25" hidden="1" customHeight="1" thickBot="1">
      <c r="B180" s="2528"/>
      <c r="C180" s="967" t="s">
        <v>13</v>
      </c>
      <c r="D180" s="967" t="s">
        <v>14</v>
      </c>
      <c r="E180" s="967" t="s">
        <v>14</v>
      </c>
      <c r="F180" s="967" t="s">
        <v>14</v>
      </c>
    </row>
    <row r="181" spans="2:8" s="965" customFormat="1" ht="17.25" hidden="1" customHeight="1">
      <c r="B181" s="979" t="s">
        <v>33</v>
      </c>
      <c r="C181" s="982">
        <v>80</v>
      </c>
      <c r="D181" s="982">
        <v>80</v>
      </c>
      <c r="E181" s="982">
        <v>80</v>
      </c>
      <c r="F181" s="982">
        <v>80</v>
      </c>
    </row>
    <row r="182" spans="2:8" s="965" customFormat="1" ht="17.25" hidden="1" customHeight="1" thickBot="1">
      <c r="B182" s="979" t="s">
        <v>35</v>
      </c>
      <c r="C182" s="982">
        <v>27534</v>
      </c>
      <c r="D182" s="982">
        <v>27944</v>
      </c>
      <c r="E182" s="982">
        <v>27944</v>
      </c>
      <c r="F182" s="982">
        <v>27944</v>
      </c>
    </row>
    <row r="183" spans="2:8" s="965" customFormat="1" ht="17.25" hidden="1" customHeight="1" thickBot="1">
      <c r="B183" s="979" t="s">
        <v>36</v>
      </c>
      <c r="C183" s="982">
        <v>344.17500000000001</v>
      </c>
      <c r="D183" s="982">
        <v>349.3</v>
      </c>
      <c r="E183" s="982">
        <v>349.3</v>
      </c>
      <c r="F183" s="982">
        <v>349.3</v>
      </c>
    </row>
    <row r="184" spans="2:8" s="965" customFormat="1" ht="17.25" hidden="1" customHeight="1" thickBot="1">
      <c r="B184" s="979" t="s">
        <v>37</v>
      </c>
      <c r="C184" s="982"/>
      <c r="D184" s="982">
        <v>0</v>
      </c>
      <c r="E184" s="982">
        <v>0</v>
      </c>
      <c r="F184" s="982">
        <v>0</v>
      </c>
    </row>
    <row r="185" spans="2:8" s="965" customFormat="1" ht="17.25" hidden="1" customHeight="1" thickBot="1">
      <c r="B185" s="979" t="s">
        <v>38</v>
      </c>
      <c r="C185" s="982"/>
      <c r="D185" s="982">
        <v>1.4890680613060203E-2</v>
      </c>
      <c r="E185" s="982">
        <v>0</v>
      </c>
      <c r="F185" s="982">
        <v>0</v>
      </c>
    </row>
    <row r="186" spans="2:8" s="965" customFormat="1" ht="17.25" hidden="1" customHeight="1" thickBot="1">
      <c r="B186" s="989" t="s">
        <v>39</v>
      </c>
      <c r="C186" s="990"/>
      <c r="D186" s="990">
        <v>1.4890680613060203E-2</v>
      </c>
      <c r="E186" s="990">
        <v>0</v>
      </c>
      <c r="F186" s="990">
        <v>0</v>
      </c>
    </row>
    <row r="187" spans="2:8" s="965" customFormat="1" ht="17.25" hidden="1" customHeight="1" thickBot="1">
      <c r="B187" s="2551" t="s">
        <v>592</v>
      </c>
      <c r="C187" s="2552"/>
      <c r="D187" s="2552"/>
      <c r="E187" s="2552"/>
      <c r="F187" s="2553"/>
    </row>
    <row r="188" spans="2:8" s="965" customFormat="1" ht="17.25" hidden="1" customHeight="1">
      <c r="B188" s="2543"/>
      <c r="C188" s="987">
        <v>2025</v>
      </c>
      <c r="D188" s="987">
        <v>2026</v>
      </c>
      <c r="E188" s="987">
        <v>2027</v>
      </c>
      <c r="F188" s="987">
        <v>2028</v>
      </c>
    </row>
    <row r="189" spans="2:8" s="965" customFormat="1" ht="17.25" hidden="1" customHeight="1">
      <c r="B189" s="2544"/>
      <c r="C189" s="987" t="s">
        <v>13</v>
      </c>
      <c r="D189" s="987" t="s">
        <v>14</v>
      </c>
      <c r="E189" s="987" t="s">
        <v>14</v>
      </c>
      <c r="F189" s="987" t="s">
        <v>14</v>
      </c>
    </row>
    <row r="190" spans="2:8" s="965" customFormat="1" ht="17.25" hidden="1" customHeight="1">
      <c r="B190" s="981" t="s">
        <v>41</v>
      </c>
      <c r="C190" s="982">
        <v>4900</v>
      </c>
      <c r="D190" s="982">
        <v>5250</v>
      </c>
      <c r="E190" s="982">
        <v>5250</v>
      </c>
      <c r="F190" s="982">
        <v>5250</v>
      </c>
    </row>
    <row r="191" spans="2:8" s="965" customFormat="1" ht="17.25" hidden="1" customHeight="1">
      <c r="B191" s="984" t="s">
        <v>42</v>
      </c>
      <c r="C191" s="982">
        <v>4900</v>
      </c>
      <c r="D191" s="982">
        <v>5250</v>
      </c>
      <c r="E191" s="982">
        <v>5250</v>
      </c>
      <c r="F191" s="982">
        <v>5250</v>
      </c>
      <c r="H191" s="983"/>
    </row>
    <row r="192" spans="2:8" s="965" customFormat="1" ht="17.25" hidden="1" customHeight="1" thickBot="1">
      <c r="B192" s="984" t="s">
        <v>43</v>
      </c>
      <c r="C192" s="982"/>
      <c r="D192" s="982"/>
      <c r="E192" s="982"/>
      <c r="F192" s="982"/>
    </row>
    <row r="193" spans="2:8" s="965" customFormat="1" ht="17.25" hidden="1" customHeight="1" thickBot="1">
      <c r="B193" s="981" t="s">
        <v>79</v>
      </c>
      <c r="C193" s="982">
        <v>834</v>
      </c>
      <c r="D193" s="982">
        <v>894</v>
      </c>
      <c r="E193" s="982">
        <v>894</v>
      </c>
      <c r="F193" s="982">
        <v>894</v>
      </c>
    </row>
    <row r="194" spans="2:8" s="965" customFormat="1" ht="17.25" hidden="1" customHeight="1" thickBot="1">
      <c r="B194" s="984" t="s">
        <v>42</v>
      </c>
      <c r="C194" s="982">
        <v>834</v>
      </c>
      <c r="D194" s="982">
        <v>894</v>
      </c>
      <c r="E194" s="982">
        <v>894</v>
      </c>
      <c r="F194" s="982">
        <v>894</v>
      </c>
      <c r="H194" s="983"/>
    </row>
    <row r="195" spans="2:8" s="965" customFormat="1" ht="17.25" hidden="1" customHeight="1" thickBot="1">
      <c r="B195" s="984" t="s">
        <v>43</v>
      </c>
      <c r="C195" s="982"/>
      <c r="D195" s="982"/>
      <c r="E195" s="982"/>
      <c r="F195" s="982"/>
    </row>
    <row r="196" spans="2:8" s="965" customFormat="1" ht="17.25" hidden="1" customHeight="1" thickBot="1">
      <c r="B196" s="981" t="s">
        <v>45</v>
      </c>
      <c r="C196" s="982">
        <v>21800</v>
      </c>
      <c r="D196" s="982">
        <v>21800</v>
      </c>
      <c r="E196" s="982">
        <v>21800</v>
      </c>
      <c r="F196" s="982">
        <v>21800</v>
      </c>
    </row>
    <row r="197" spans="2:8" s="965" customFormat="1" ht="17.25" hidden="1" customHeight="1" thickBot="1">
      <c r="B197" s="984" t="s">
        <v>42</v>
      </c>
      <c r="C197" s="982">
        <v>21800</v>
      </c>
      <c r="D197" s="982">
        <v>21800</v>
      </c>
      <c r="E197" s="982">
        <v>21800</v>
      </c>
      <c r="F197" s="982">
        <v>21800</v>
      </c>
    </row>
    <row r="198" spans="2:8" s="965" customFormat="1" ht="17.25" hidden="1" customHeight="1" thickBot="1">
      <c r="B198" s="984" t="s">
        <v>43</v>
      </c>
      <c r="C198" s="982"/>
      <c r="D198" s="982"/>
      <c r="E198" s="982"/>
      <c r="F198" s="982"/>
    </row>
    <row r="199" spans="2:8" s="965" customFormat="1" ht="17.25" hidden="1" customHeight="1" thickBot="1">
      <c r="B199" s="981" t="s">
        <v>46</v>
      </c>
      <c r="C199" s="982">
        <v>0</v>
      </c>
      <c r="D199" s="982">
        <v>0</v>
      </c>
      <c r="E199" s="982">
        <v>0</v>
      </c>
      <c r="F199" s="982">
        <v>0</v>
      </c>
    </row>
    <row r="200" spans="2:8" s="965" customFormat="1" ht="17.25" hidden="1" customHeight="1" thickBot="1">
      <c r="B200" s="984" t="s">
        <v>42</v>
      </c>
      <c r="C200" s="982"/>
      <c r="D200" s="982"/>
      <c r="E200" s="982"/>
      <c r="F200" s="982"/>
    </row>
    <row r="201" spans="2:8" s="965" customFormat="1" ht="17.25" hidden="1" customHeight="1" thickBot="1">
      <c r="B201" s="984" t="s">
        <v>43</v>
      </c>
      <c r="C201" s="982"/>
      <c r="D201" s="982"/>
      <c r="E201" s="982"/>
      <c r="F201" s="982"/>
    </row>
    <row r="202" spans="2:8" s="965" customFormat="1" ht="17.25" hidden="1" customHeight="1" thickBot="1">
      <c r="B202" s="981" t="s">
        <v>47</v>
      </c>
      <c r="C202" s="982">
        <v>0</v>
      </c>
      <c r="D202" s="982">
        <v>0</v>
      </c>
      <c r="E202" s="982">
        <v>0</v>
      </c>
      <c r="F202" s="982">
        <v>0</v>
      </c>
    </row>
    <row r="203" spans="2:8" s="965" customFormat="1" ht="17.25" hidden="1" customHeight="1" thickBot="1">
      <c r="B203" s="984" t="s">
        <v>42</v>
      </c>
      <c r="C203" s="982"/>
      <c r="D203" s="982"/>
      <c r="E203" s="982"/>
      <c r="F203" s="982"/>
    </row>
    <row r="204" spans="2:8" s="965" customFormat="1" ht="17.25" hidden="1" customHeight="1" thickBot="1">
      <c r="B204" s="984" t="s">
        <v>43</v>
      </c>
      <c r="C204" s="982"/>
      <c r="D204" s="982"/>
      <c r="E204" s="982"/>
      <c r="F204" s="982"/>
    </row>
    <row r="205" spans="2:8" s="965" customFormat="1" ht="17.25" hidden="1" customHeight="1" thickBot="1">
      <c r="B205" s="981" t="s">
        <v>48</v>
      </c>
      <c r="C205" s="982">
        <v>0</v>
      </c>
      <c r="D205" s="982">
        <v>0</v>
      </c>
      <c r="E205" s="982">
        <v>0</v>
      </c>
      <c r="F205" s="982">
        <v>0</v>
      </c>
    </row>
    <row r="206" spans="2:8" s="965" customFormat="1" ht="17.25" hidden="1" customHeight="1" thickBot="1">
      <c r="B206" s="984" t="s">
        <v>42</v>
      </c>
      <c r="C206" s="982"/>
      <c r="D206" s="982"/>
      <c r="E206" s="982"/>
      <c r="F206" s="982"/>
    </row>
    <row r="207" spans="2:8" s="965" customFormat="1" ht="17.25" hidden="1" customHeight="1" thickBot="1">
      <c r="B207" s="984" t="s">
        <v>43</v>
      </c>
      <c r="C207" s="982"/>
      <c r="D207" s="982"/>
      <c r="E207" s="982"/>
      <c r="F207" s="982"/>
    </row>
    <row r="208" spans="2:8" s="965" customFormat="1" ht="17.25" hidden="1" customHeight="1" thickBot="1">
      <c r="B208" s="981" t="s">
        <v>49</v>
      </c>
      <c r="C208" s="982">
        <v>0</v>
      </c>
      <c r="D208" s="982">
        <v>0</v>
      </c>
      <c r="E208" s="982">
        <v>0</v>
      </c>
      <c r="F208" s="982">
        <v>0</v>
      </c>
    </row>
    <row r="209" spans="2:27" s="965" customFormat="1" ht="17.25" hidden="1" customHeight="1" thickBot="1">
      <c r="B209" s="984" t="s">
        <v>42</v>
      </c>
      <c r="C209" s="982"/>
      <c r="D209" s="982"/>
      <c r="E209" s="982"/>
      <c r="F209" s="982"/>
    </row>
    <row r="210" spans="2:27" s="965" customFormat="1" ht="17.25" hidden="1" customHeight="1" thickBot="1">
      <c r="B210" s="984" t="s">
        <v>43</v>
      </c>
      <c r="C210" s="982"/>
      <c r="D210" s="982"/>
      <c r="E210" s="982"/>
      <c r="F210" s="982"/>
    </row>
    <row r="211" spans="2:27" s="965" customFormat="1" ht="17.25" hidden="1" customHeight="1" thickBot="1">
      <c r="B211" s="985" t="s">
        <v>505</v>
      </c>
      <c r="C211" s="982">
        <v>27534</v>
      </c>
      <c r="D211" s="982">
        <v>27944</v>
      </c>
      <c r="E211" s="982">
        <v>27944</v>
      </c>
      <c r="F211" s="982">
        <v>27944</v>
      </c>
    </row>
    <row r="212" spans="2:27" s="965" customFormat="1" ht="17.25" hidden="1" customHeight="1" thickBot="1">
      <c r="B212" s="986" t="s">
        <v>83</v>
      </c>
      <c r="C212" s="982">
        <v>0</v>
      </c>
      <c r="D212" s="982">
        <v>0</v>
      </c>
      <c r="E212" s="982">
        <v>0</v>
      </c>
      <c r="F212" s="982">
        <v>0</v>
      </c>
    </row>
    <row r="213" spans="2:27" ht="22.5" customHeight="1" thickBot="1">
      <c r="B213" s="164" t="s">
        <v>826</v>
      </c>
      <c r="C213" s="2029" t="s">
        <v>827</v>
      </c>
      <c r="D213" s="2030"/>
      <c r="E213" s="2030"/>
      <c r="F213" s="2031"/>
      <c r="P213" s="734"/>
      <c r="Q213" s="734"/>
      <c r="R213" s="734"/>
      <c r="S213" s="734"/>
      <c r="T213" s="734"/>
      <c r="U213" s="734"/>
      <c r="V213" s="734"/>
      <c r="W213" s="734"/>
      <c r="X213" s="734"/>
      <c r="Y213" s="734"/>
      <c r="Z213" s="734"/>
      <c r="AA213" s="734"/>
    </row>
    <row r="214" spans="2:27" ht="40.5" customHeight="1" thickBot="1">
      <c r="B214" s="165" t="s">
        <v>29</v>
      </c>
      <c r="C214" s="1989" t="s">
        <v>593</v>
      </c>
      <c r="D214" s="1990"/>
      <c r="E214" s="1990"/>
      <c r="F214" s="1991"/>
      <c r="P214" s="734"/>
      <c r="Q214" s="734"/>
      <c r="R214" s="734"/>
      <c r="S214" s="734"/>
      <c r="T214" s="734"/>
      <c r="U214" s="734"/>
      <c r="V214" s="734"/>
      <c r="W214" s="734"/>
      <c r="X214" s="734"/>
      <c r="Y214" s="734"/>
      <c r="Z214" s="734"/>
      <c r="AA214" s="734"/>
    </row>
    <row r="215" spans="2:27" ht="17.25" customHeight="1" thickBot="1">
      <c r="B215" s="165" t="s">
        <v>31</v>
      </c>
      <c r="C215" s="2020" t="s">
        <v>594</v>
      </c>
      <c r="D215" s="2021"/>
      <c r="E215" s="2021"/>
      <c r="F215" s="2022"/>
      <c r="P215" s="734"/>
      <c r="Q215" s="734"/>
      <c r="R215" s="734"/>
      <c r="S215" s="734"/>
      <c r="T215" s="734"/>
      <c r="U215" s="734"/>
      <c r="V215" s="734"/>
      <c r="W215" s="734"/>
      <c r="X215" s="734"/>
      <c r="Y215" s="734"/>
      <c r="Z215" s="734"/>
      <c r="AA215" s="734"/>
    </row>
    <row r="216" spans="2:27" ht="17.25" customHeight="1">
      <c r="B216" s="166"/>
      <c r="C216" s="167">
        <v>2025</v>
      </c>
      <c r="D216" s="167">
        <v>2026</v>
      </c>
      <c r="E216" s="167">
        <v>2027</v>
      </c>
      <c r="F216" s="167">
        <v>2028</v>
      </c>
      <c r="P216" s="734"/>
      <c r="Q216" s="734"/>
      <c r="R216" s="734"/>
      <c r="S216" s="734"/>
      <c r="T216" s="734"/>
      <c r="U216" s="734"/>
      <c r="V216" s="734"/>
      <c r="W216" s="734"/>
      <c r="X216" s="734"/>
      <c r="Y216" s="734"/>
      <c r="Z216" s="734"/>
      <c r="AA216" s="734"/>
    </row>
    <row r="217" spans="2:27" ht="17.25" customHeight="1" thickBot="1">
      <c r="B217" s="168"/>
      <c r="C217" s="169" t="s">
        <v>13</v>
      </c>
      <c r="D217" s="169" t="s">
        <v>14</v>
      </c>
      <c r="E217" s="169" t="s">
        <v>14</v>
      </c>
      <c r="F217" s="169" t="s">
        <v>14</v>
      </c>
      <c r="P217" s="734"/>
      <c r="Q217" s="734"/>
      <c r="R217" s="734"/>
      <c r="S217" s="734"/>
      <c r="T217" s="734"/>
      <c r="U217" s="734"/>
      <c r="V217" s="734"/>
      <c r="W217" s="734"/>
      <c r="X217" s="734"/>
      <c r="Y217" s="734"/>
      <c r="Z217" s="734"/>
      <c r="AA217" s="734"/>
    </row>
    <row r="218" spans="2:27" ht="17.25" customHeight="1" thickBot="1">
      <c r="B218" s="165" t="s">
        <v>33</v>
      </c>
      <c r="C218" s="170">
        <v>1500</v>
      </c>
      <c r="D218" s="182">
        <v>4800</v>
      </c>
      <c r="E218" s="182">
        <v>5700</v>
      </c>
      <c r="F218" s="182">
        <v>5700</v>
      </c>
      <c r="P218" s="734"/>
      <c r="Q218" s="734"/>
      <c r="R218" s="734"/>
      <c r="S218" s="734"/>
      <c r="T218" s="734"/>
      <c r="U218" s="734"/>
      <c r="V218" s="734"/>
      <c r="W218" s="734"/>
      <c r="X218" s="734"/>
      <c r="Y218" s="734"/>
      <c r="Z218" s="734"/>
      <c r="AA218" s="734"/>
    </row>
    <row r="219" spans="2:27" ht="17.25" customHeight="1" thickBot="1">
      <c r="B219" s="165" t="s">
        <v>214</v>
      </c>
      <c r="C219" s="170">
        <f>C256</f>
        <v>10000000</v>
      </c>
      <c r="D219" s="170">
        <f t="shared" ref="D219:F219" si="6">D256</f>
        <v>40000000</v>
      </c>
      <c r="E219" s="170">
        <f t="shared" si="6"/>
        <v>40000000</v>
      </c>
      <c r="F219" s="170">
        <f t="shared" si="6"/>
        <v>40000000</v>
      </c>
      <c r="P219" s="734"/>
      <c r="Q219" s="734"/>
      <c r="R219" s="734"/>
      <c r="S219" s="734"/>
      <c r="T219" s="734"/>
      <c r="U219" s="734"/>
      <c r="V219" s="734"/>
      <c r="W219" s="734"/>
      <c r="X219" s="734"/>
      <c r="Y219" s="734"/>
      <c r="Z219" s="734"/>
      <c r="AA219" s="734"/>
    </row>
    <row r="220" spans="2:27" ht="17.25" customHeight="1" thickBot="1">
      <c r="B220" s="165" t="s">
        <v>215</v>
      </c>
      <c r="C220" s="170">
        <f>C219/C218</f>
        <v>6666.666666666667</v>
      </c>
      <c r="D220" s="170">
        <f t="shared" ref="D220:F220" si="7">D219/D218</f>
        <v>8333.3333333333339</v>
      </c>
      <c r="E220" s="170">
        <f t="shared" si="7"/>
        <v>7017.5438596491231</v>
      </c>
      <c r="F220" s="170">
        <f t="shared" si="7"/>
        <v>7017.5438596491231</v>
      </c>
      <c r="P220" s="734"/>
      <c r="Q220" s="734"/>
      <c r="R220" s="734"/>
      <c r="S220" s="734"/>
      <c r="T220" s="734"/>
      <c r="U220" s="734"/>
      <c r="V220" s="734"/>
      <c r="W220" s="734"/>
      <c r="X220" s="734"/>
      <c r="Y220" s="734"/>
      <c r="Z220" s="734"/>
      <c r="AA220" s="734"/>
    </row>
    <row r="221" spans="2:27" ht="17.25" customHeight="1" thickBot="1">
      <c r="B221" s="165" t="s">
        <v>37</v>
      </c>
      <c r="C221" s="137"/>
      <c r="D221" s="172">
        <v>2.2000000000000002</v>
      </c>
      <c r="E221" s="172">
        <v>0.1875</v>
      </c>
      <c r="F221" s="172">
        <v>0</v>
      </c>
      <c r="P221" s="734"/>
      <c r="Q221" s="734"/>
      <c r="R221" s="734"/>
      <c r="S221" s="734"/>
      <c r="T221" s="734"/>
      <c r="U221" s="734"/>
      <c r="V221" s="734"/>
      <c r="W221" s="734"/>
      <c r="X221" s="734"/>
      <c r="Y221" s="734"/>
      <c r="Z221" s="734"/>
      <c r="AA221" s="734"/>
    </row>
    <row r="222" spans="2:27" ht="17.25" customHeight="1" thickBot="1">
      <c r="B222" s="165" t="s">
        <v>38</v>
      </c>
      <c r="C222" s="137"/>
      <c r="D222" s="172">
        <v>3</v>
      </c>
      <c r="E222" s="172">
        <v>0</v>
      </c>
      <c r="F222" s="172">
        <v>0</v>
      </c>
      <c r="P222" s="734"/>
      <c r="Q222" s="734"/>
      <c r="R222" s="734"/>
      <c r="S222" s="734"/>
      <c r="T222" s="734"/>
      <c r="U222" s="734"/>
      <c r="V222" s="734"/>
      <c r="W222" s="734"/>
      <c r="X222" s="734"/>
      <c r="Y222" s="734"/>
      <c r="Z222" s="734"/>
      <c r="AA222" s="734"/>
    </row>
    <row r="223" spans="2:27" ht="17.25" customHeight="1" thickBot="1">
      <c r="B223" s="165" t="s">
        <v>39</v>
      </c>
      <c r="C223" s="168"/>
      <c r="D223" s="172">
        <v>0.25</v>
      </c>
      <c r="E223" s="172">
        <v>-0.15789473684210542</v>
      </c>
      <c r="F223" s="172">
        <v>0</v>
      </c>
      <c r="P223" s="734"/>
      <c r="Q223" s="734"/>
      <c r="R223" s="734"/>
      <c r="S223" s="734"/>
      <c r="T223" s="734"/>
      <c r="U223" s="734"/>
      <c r="V223" s="734"/>
      <c r="W223" s="734"/>
      <c r="X223" s="734"/>
      <c r="Y223" s="734"/>
      <c r="Z223" s="734"/>
      <c r="AA223" s="734"/>
    </row>
    <row r="224" spans="2:27" ht="17.25" customHeight="1" thickBot="1">
      <c r="B224" s="2563" t="s">
        <v>828</v>
      </c>
      <c r="C224" s="2321"/>
      <c r="D224" s="2321"/>
      <c r="E224" s="2321"/>
      <c r="F224" s="2322"/>
      <c r="P224" s="734"/>
      <c r="Q224" s="734"/>
      <c r="R224" s="734"/>
      <c r="S224" s="734"/>
      <c r="T224" s="734"/>
      <c r="U224" s="734"/>
      <c r="V224" s="734"/>
      <c r="W224" s="734"/>
      <c r="X224" s="734"/>
      <c r="Y224" s="734"/>
      <c r="Z224" s="734"/>
      <c r="AA224" s="734"/>
    </row>
    <row r="225" spans="2:27" ht="17.25" customHeight="1" thickBot="1">
      <c r="B225" s="173" t="s">
        <v>41</v>
      </c>
      <c r="C225" s="182"/>
      <c r="D225" s="182"/>
      <c r="E225" s="182"/>
      <c r="F225" s="182"/>
      <c r="P225" s="734"/>
      <c r="Q225" s="734"/>
      <c r="R225" s="734"/>
      <c r="S225" s="734"/>
      <c r="T225" s="734"/>
      <c r="U225" s="734"/>
      <c r="V225" s="734"/>
      <c r="W225" s="734"/>
      <c r="X225" s="734"/>
      <c r="Y225" s="734"/>
      <c r="Z225" s="734"/>
      <c r="AA225" s="734"/>
    </row>
    <row r="226" spans="2:27" ht="17.25" customHeight="1" thickBot="1">
      <c r="B226" s="177" t="s">
        <v>42</v>
      </c>
      <c r="C226" s="178"/>
      <c r="D226" s="178"/>
      <c r="E226" s="178"/>
      <c r="F226" s="178"/>
      <c r="P226" s="734"/>
      <c r="Q226" s="734"/>
      <c r="R226" s="734"/>
      <c r="S226" s="734"/>
      <c r="T226" s="734"/>
      <c r="U226" s="734"/>
      <c r="V226" s="734"/>
      <c r="W226" s="734"/>
      <c r="X226" s="734"/>
      <c r="Y226" s="734"/>
      <c r="Z226" s="734"/>
      <c r="AA226" s="734"/>
    </row>
    <row r="227" spans="2:27" ht="17.25" customHeight="1" thickBot="1">
      <c r="B227" s="177" t="s">
        <v>43</v>
      </c>
      <c r="C227" s="178"/>
      <c r="D227" s="178"/>
      <c r="E227" s="178"/>
      <c r="F227" s="178"/>
      <c r="P227" s="734"/>
      <c r="Q227" s="734"/>
      <c r="R227" s="734"/>
      <c r="S227" s="734"/>
      <c r="T227" s="734"/>
      <c r="U227" s="734"/>
      <c r="V227" s="734"/>
      <c r="W227" s="734"/>
      <c r="X227" s="734"/>
      <c r="Y227" s="734"/>
      <c r="Z227" s="734"/>
      <c r="AA227" s="734"/>
    </row>
    <row r="228" spans="2:27" ht="17.25" customHeight="1" thickBot="1">
      <c r="B228" s="173" t="s">
        <v>44</v>
      </c>
      <c r="C228" s="182"/>
      <c r="D228" s="182"/>
      <c r="E228" s="182"/>
      <c r="F228" s="182"/>
      <c r="P228" s="734"/>
      <c r="Q228" s="734"/>
      <c r="R228" s="734"/>
      <c r="S228" s="734"/>
      <c r="T228" s="734"/>
      <c r="U228" s="734"/>
      <c r="V228" s="734"/>
      <c r="W228" s="734"/>
      <c r="X228" s="734"/>
      <c r="Y228" s="734"/>
      <c r="Z228" s="734"/>
      <c r="AA228" s="734"/>
    </row>
    <row r="229" spans="2:27" ht="17.25" customHeight="1" thickBot="1">
      <c r="B229" s="177" t="s">
        <v>42</v>
      </c>
      <c r="C229" s="178"/>
      <c r="D229" s="178"/>
      <c r="E229" s="178"/>
      <c r="F229" s="178"/>
      <c r="P229" s="734"/>
      <c r="Q229" s="734"/>
      <c r="R229" s="734"/>
      <c r="S229" s="734"/>
      <c r="T229" s="734"/>
      <c r="U229" s="734"/>
      <c r="V229" s="734"/>
      <c r="W229" s="734"/>
      <c r="X229" s="734"/>
      <c r="Y229" s="734"/>
      <c r="Z229" s="734"/>
      <c r="AA229" s="734"/>
    </row>
    <row r="230" spans="2:27" ht="17.25" customHeight="1" thickBot="1">
      <c r="B230" s="177" t="s">
        <v>43</v>
      </c>
      <c r="C230" s="178"/>
      <c r="D230" s="178"/>
      <c r="E230" s="178"/>
      <c r="F230" s="178"/>
      <c r="P230" s="734"/>
      <c r="Q230" s="734"/>
      <c r="R230" s="734"/>
      <c r="S230" s="734"/>
      <c r="T230" s="734"/>
      <c r="U230" s="734"/>
      <c r="V230" s="734"/>
      <c r="W230" s="734"/>
      <c r="X230" s="734"/>
      <c r="Y230" s="734"/>
      <c r="Z230" s="734"/>
      <c r="AA230" s="734"/>
    </row>
    <row r="231" spans="2:27" ht="17.25" customHeight="1" thickBot="1">
      <c r="B231" s="173" t="s">
        <v>45</v>
      </c>
      <c r="C231" s="182">
        <f>C232</f>
        <v>10000000</v>
      </c>
      <c r="D231" s="182">
        <f t="shared" ref="D231:F231" si="8">D232</f>
        <v>40000000</v>
      </c>
      <c r="E231" s="182">
        <f t="shared" si="8"/>
        <v>40000000</v>
      </c>
      <c r="F231" s="182">
        <f t="shared" si="8"/>
        <v>40000000</v>
      </c>
      <c r="P231" s="734"/>
      <c r="Q231" s="734"/>
      <c r="R231" s="734"/>
      <c r="S231" s="734"/>
      <c r="T231" s="734"/>
      <c r="U231" s="734"/>
      <c r="V231" s="734"/>
      <c r="W231" s="734"/>
      <c r="X231" s="734"/>
      <c r="Y231" s="734"/>
      <c r="Z231" s="734"/>
      <c r="AA231" s="734"/>
    </row>
    <row r="232" spans="2:27" ht="17.25" customHeight="1" thickBot="1">
      <c r="B232" s="177" t="s">
        <v>42</v>
      </c>
      <c r="C232" s="178">
        <v>10000000</v>
      </c>
      <c r="D232" s="178">
        <v>40000000</v>
      </c>
      <c r="E232" s="178">
        <v>40000000</v>
      </c>
      <c r="F232" s="178">
        <v>40000000</v>
      </c>
      <c r="P232" s="734"/>
      <c r="Q232" s="734"/>
      <c r="R232" s="734"/>
      <c r="S232" s="734"/>
      <c r="T232" s="734"/>
      <c r="U232" s="734"/>
      <c r="V232" s="734"/>
      <c r="W232" s="734"/>
      <c r="X232" s="734"/>
      <c r="Y232" s="734"/>
      <c r="Z232" s="734"/>
      <c r="AA232" s="734"/>
    </row>
    <row r="233" spans="2:27" ht="17.25" customHeight="1" thickBot="1">
      <c r="B233" s="177" t="s">
        <v>43</v>
      </c>
      <c r="C233" s="178"/>
      <c r="D233" s="178"/>
      <c r="E233" s="178"/>
      <c r="F233" s="178"/>
      <c r="P233" s="734"/>
      <c r="Q233" s="734"/>
      <c r="R233" s="734"/>
      <c r="S233" s="734"/>
      <c r="T233" s="734"/>
      <c r="U233" s="734"/>
      <c r="V233" s="734"/>
      <c r="W233" s="734"/>
      <c r="X233" s="734"/>
      <c r="Y233" s="734"/>
      <c r="Z233" s="734"/>
      <c r="AA233" s="734"/>
    </row>
    <row r="234" spans="2:27" ht="17.25" customHeight="1" thickBot="1">
      <c r="B234" s="173" t="s">
        <v>46</v>
      </c>
      <c r="C234" s="182"/>
      <c r="D234" s="182"/>
      <c r="E234" s="182"/>
      <c r="F234" s="182"/>
      <c r="P234" s="734"/>
      <c r="Q234" s="734"/>
      <c r="R234" s="734"/>
      <c r="S234" s="734"/>
      <c r="T234" s="734"/>
      <c r="U234" s="734"/>
      <c r="V234" s="734"/>
      <c r="W234" s="734"/>
      <c r="X234" s="734"/>
      <c r="Y234" s="734"/>
      <c r="Z234" s="734"/>
      <c r="AA234" s="734"/>
    </row>
    <row r="235" spans="2:27" ht="17.25" customHeight="1" thickBot="1">
      <c r="B235" s="177" t="s">
        <v>42</v>
      </c>
      <c r="C235" s="728"/>
      <c r="D235" s="178">
        <v>0</v>
      </c>
      <c r="E235" s="178">
        <v>0</v>
      </c>
      <c r="F235" s="178">
        <v>0</v>
      </c>
      <c r="P235" s="734"/>
      <c r="Q235" s="734"/>
      <c r="R235" s="734"/>
      <c r="S235" s="734"/>
      <c r="T235" s="734"/>
      <c r="U235" s="734"/>
      <c r="V235" s="734"/>
      <c r="W235" s="734"/>
      <c r="X235" s="734"/>
      <c r="Y235" s="734"/>
      <c r="Z235" s="734"/>
      <c r="AA235" s="734"/>
    </row>
    <row r="236" spans="2:27" ht="17.25" customHeight="1" thickBot="1">
      <c r="B236" s="177" t="s">
        <v>43</v>
      </c>
      <c r="C236" s="178"/>
      <c r="D236" s="178"/>
      <c r="E236" s="178"/>
      <c r="F236" s="178"/>
      <c r="P236" s="734"/>
      <c r="Q236" s="734"/>
      <c r="R236" s="734"/>
      <c r="S236" s="734"/>
      <c r="T236" s="734"/>
      <c r="U236" s="734"/>
      <c r="V236" s="734"/>
      <c r="W236" s="734"/>
      <c r="X236" s="734"/>
      <c r="Y236" s="734"/>
      <c r="Z236" s="734"/>
      <c r="AA236" s="734"/>
    </row>
    <row r="237" spans="2:27" ht="17.25" customHeight="1" thickBot="1">
      <c r="B237" s="173" t="s">
        <v>47</v>
      </c>
      <c r="C237" s="182"/>
      <c r="D237" s="182"/>
      <c r="E237" s="182"/>
      <c r="F237" s="182"/>
      <c r="P237" s="734"/>
      <c r="Q237" s="734"/>
      <c r="R237" s="734"/>
      <c r="S237" s="734"/>
      <c r="T237" s="734"/>
      <c r="U237" s="734"/>
      <c r="V237" s="734"/>
      <c r="W237" s="734"/>
      <c r="X237" s="734"/>
      <c r="Y237" s="734"/>
      <c r="Z237" s="734"/>
      <c r="AA237" s="734"/>
    </row>
    <row r="238" spans="2:27" ht="17.25" customHeight="1" thickBot="1">
      <c r="B238" s="177" t="s">
        <v>42</v>
      </c>
      <c r="C238" s="728"/>
      <c r="D238" s="178">
        <v>0</v>
      </c>
      <c r="E238" s="178">
        <v>0</v>
      </c>
      <c r="F238" s="178">
        <v>0</v>
      </c>
      <c r="P238" s="734"/>
      <c r="Q238" s="734"/>
      <c r="R238" s="734"/>
      <c r="S238" s="734"/>
      <c r="T238" s="734"/>
      <c r="U238" s="734"/>
      <c r="V238" s="734"/>
      <c r="W238" s="734"/>
      <c r="X238" s="734"/>
      <c r="Y238" s="734"/>
      <c r="Z238" s="734"/>
      <c r="AA238" s="734"/>
    </row>
    <row r="239" spans="2:27" ht="17.25" customHeight="1" thickBot="1">
      <c r="B239" s="177" t="s">
        <v>43</v>
      </c>
      <c r="C239" s="178"/>
      <c r="D239" s="178"/>
      <c r="E239" s="178"/>
      <c r="F239" s="178"/>
      <c r="P239" s="734"/>
      <c r="Q239" s="734"/>
      <c r="R239" s="734"/>
      <c r="S239" s="734"/>
      <c r="T239" s="734"/>
      <c r="U239" s="734"/>
      <c r="V239" s="734"/>
      <c r="W239" s="734"/>
      <c r="X239" s="734"/>
      <c r="Y239" s="734"/>
      <c r="Z239" s="734"/>
      <c r="AA239" s="734"/>
    </row>
    <row r="240" spans="2:27" ht="17.25" customHeight="1" thickBot="1">
      <c r="B240" s="173" t="s">
        <v>48</v>
      </c>
      <c r="C240" s="182"/>
      <c r="D240" s="182"/>
      <c r="E240" s="182"/>
      <c r="F240" s="182"/>
      <c r="P240" s="734"/>
      <c r="Q240" s="734"/>
      <c r="R240" s="734"/>
      <c r="S240" s="734"/>
      <c r="T240" s="734"/>
      <c r="U240" s="734"/>
      <c r="V240" s="734"/>
      <c r="W240" s="734"/>
      <c r="X240" s="734"/>
      <c r="Y240" s="734"/>
      <c r="Z240" s="734"/>
      <c r="AA240" s="734"/>
    </row>
    <row r="241" spans="2:27" ht="17.25" customHeight="1" thickBot="1">
      <c r="B241" s="177" t="s">
        <v>42</v>
      </c>
      <c r="C241" s="728"/>
      <c r="D241" s="178">
        <v>0</v>
      </c>
      <c r="E241" s="178">
        <v>0</v>
      </c>
      <c r="F241" s="178">
        <v>0</v>
      </c>
      <c r="P241" s="734"/>
      <c r="Q241" s="734"/>
      <c r="R241" s="734"/>
      <c r="S241" s="734"/>
      <c r="T241" s="734"/>
      <c r="U241" s="734"/>
      <c r="V241" s="734"/>
      <c r="W241" s="734"/>
      <c r="X241" s="734"/>
      <c r="Y241" s="734"/>
      <c r="Z241" s="734"/>
      <c r="AA241" s="734"/>
    </row>
    <row r="242" spans="2:27" ht="17.25" customHeight="1" thickBot="1">
      <c r="B242" s="177" t="s">
        <v>43</v>
      </c>
      <c r="C242" s="178"/>
      <c r="D242" s="178"/>
      <c r="E242" s="178"/>
      <c r="F242" s="178"/>
      <c r="P242" s="734"/>
      <c r="Q242" s="734"/>
      <c r="R242" s="734"/>
      <c r="S242" s="734"/>
      <c r="T242" s="734"/>
      <c r="U242" s="734"/>
      <c r="V242" s="734"/>
      <c r="W242" s="734"/>
      <c r="X242" s="734"/>
      <c r="Y242" s="734"/>
      <c r="Z242" s="734"/>
      <c r="AA242" s="734"/>
    </row>
    <row r="243" spans="2:27" ht="17.25" customHeight="1" thickBot="1">
      <c r="B243" s="173" t="s">
        <v>49</v>
      </c>
      <c r="C243" s="182"/>
      <c r="D243" s="182"/>
      <c r="E243" s="182"/>
      <c r="F243" s="182"/>
      <c r="P243" s="734"/>
      <c r="Q243" s="734"/>
      <c r="R243" s="734"/>
      <c r="S243" s="734"/>
      <c r="T243" s="734"/>
      <c r="U243" s="734"/>
      <c r="V243" s="734"/>
      <c r="W243" s="734"/>
      <c r="X243" s="734"/>
      <c r="Y243" s="734"/>
      <c r="Z243" s="734"/>
      <c r="AA243" s="734"/>
    </row>
    <row r="244" spans="2:27" ht="17.25" customHeight="1" thickBot="1">
      <c r="B244" s="177" t="s">
        <v>42</v>
      </c>
      <c r="C244" s="728"/>
      <c r="D244" s="178">
        <v>0</v>
      </c>
      <c r="E244" s="178">
        <v>0</v>
      </c>
      <c r="F244" s="178">
        <v>0</v>
      </c>
      <c r="P244" s="734"/>
      <c r="Q244" s="734"/>
      <c r="R244" s="734"/>
      <c r="S244" s="734"/>
      <c r="T244" s="734"/>
      <c r="U244" s="734"/>
      <c r="V244" s="734"/>
      <c r="W244" s="734"/>
      <c r="X244" s="734"/>
      <c r="Y244" s="734"/>
      <c r="Z244" s="734"/>
      <c r="AA244" s="734"/>
    </row>
    <row r="245" spans="2:27" ht="17.25" customHeight="1" thickBot="1">
      <c r="B245" s="177" t="s">
        <v>43</v>
      </c>
      <c r="C245" s="178"/>
      <c r="D245" s="178"/>
      <c r="E245" s="178"/>
      <c r="F245" s="178"/>
      <c r="P245" s="734"/>
      <c r="Q245" s="734"/>
      <c r="R245" s="734"/>
      <c r="S245" s="734"/>
      <c r="T245" s="734"/>
      <c r="U245" s="734"/>
      <c r="V245" s="734"/>
      <c r="W245" s="734"/>
      <c r="X245" s="734"/>
      <c r="Y245" s="734"/>
      <c r="Z245" s="734"/>
      <c r="AA245" s="734"/>
    </row>
    <row r="246" spans="2:27" ht="17.25" customHeight="1" thickBot="1">
      <c r="B246" s="173" t="s">
        <v>80</v>
      </c>
      <c r="C246" s="182"/>
      <c r="D246" s="182"/>
      <c r="E246" s="182"/>
      <c r="F246" s="182"/>
      <c r="P246" s="734"/>
      <c r="Q246" s="734"/>
      <c r="R246" s="734"/>
      <c r="S246" s="734"/>
      <c r="T246" s="734"/>
      <c r="U246" s="734"/>
      <c r="V246" s="734"/>
      <c r="W246" s="734"/>
      <c r="X246" s="734"/>
      <c r="Y246" s="734"/>
      <c r="Z246" s="734"/>
      <c r="AA246" s="734"/>
    </row>
    <row r="247" spans="2:27" ht="17.25" customHeight="1" thickBot="1">
      <c r="B247" s="177" t="s">
        <v>42</v>
      </c>
      <c r="C247" s="182"/>
      <c r="D247" s="182"/>
      <c r="E247" s="182"/>
      <c r="F247" s="182"/>
      <c r="P247" s="734"/>
      <c r="Q247" s="734"/>
      <c r="R247" s="734"/>
      <c r="S247" s="734"/>
      <c r="T247" s="734"/>
      <c r="U247" s="734"/>
      <c r="V247" s="734"/>
      <c r="W247" s="734"/>
      <c r="X247" s="734"/>
      <c r="Y247" s="734"/>
      <c r="Z247" s="734"/>
      <c r="AA247" s="734"/>
    </row>
    <row r="248" spans="2:27" ht="17.25" customHeight="1" thickBot="1">
      <c r="B248" s="177" t="s">
        <v>60</v>
      </c>
      <c r="C248" s="182"/>
      <c r="D248" s="182"/>
      <c r="E248" s="182"/>
      <c r="F248" s="182"/>
      <c r="P248" s="734"/>
      <c r="Q248" s="734"/>
      <c r="R248" s="734"/>
      <c r="S248" s="734"/>
      <c r="T248" s="734"/>
      <c r="U248" s="734"/>
      <c r="V248" s="734"/>
      <c r="W248" s="734"/>
      <c r="X248" s="734"/>
      <c r="Y248" s="734"/>
      <c r="Z248" s="734"/>
      <c r="AA248" s="734"/>
    </row>
    <row r="249" spans="2:27" ht="17.25" customHeight="1" thickBot="1">
      <c r="B249" s="177" t="s">
        <v>61</v>
      </c>
      <c r="C249" s="182"/>
      <c r="D249" s="182"/>
      <c r="E249" s="182"/>
      <c r="F249" s="182"/>
      <c r="P249" s="734"/>
      <c r="Q249" s="734"/>
      <c r="R249" s="734"/>
      <c r="S249" s="734"/>
      <c r="T249" s="734"/>
      <c r="U249" s="734"/>
      <c r="V249" s="734"/>
      <c r="W249" s="734"/>
      <c r="X249" s="734"/>
      <c r="Y249" s="734"/>
      <c r="Z249" s="734"/>
      <c r="AA249" s="734"/>
    </row>
    <row r="250" spans="2:27" ht="17.25" customHeight="1" thickBot="1">
      <c r="B250" s="177" t="s">
        <v>62</v>
      </c>
      <c r="C250" s="182"/>
      <c r="D250" s="182"/>
      <c r="E250" s="182"/>
      <c r="F250" s="182"/>
      <c r="P250" s="734"/>
      <c r="Q250" s="734"/>
      <c r="R250" s="734"/>
      <c r="S250" s="734"/>
      <c r="T250" s="734"/>
      <c r="U250" s="734"/>
      <c r="V250" s="734"/>
      <c r="W250" s="734"/>
      <c r="X250" s="734"/>
      <c r="Y250" s="734"/>
      <c r="Z250" s="734"/>
      <c r="AA250" s="734"/>
    </row>
    <row r="251" spans="2:27" ht="17.25" customHeight="1" thickBot="1">
      <c r="B251" s="173" t="s">
        <v>82</v>
      </c>
      <c r="C251" s="182"/>
      <c r="D251" s="182"/>
      <c r="E251" s="182"/>
      <c r="F251" s="182"/>
      <c r="P251" s="734"/>
      <c r="Q251" s="734"/>
      <c r="R251" s="734"/>
      <c r="S251" s="734"/>
      <c r="T251" s="734"/>
      <c r="U251" s="734"/>
      <c r="V251" s="734"/>
      <c r="W251" s="734"/>
      <c r="X251" s="734"/>
      <c r="Y251" s="734"/>
      <c r="Z251" s="734"/>
      <c r="AA251" s="734"/>
    </row>
    <row r="252" spans="2:27" ht="17.25" customHeight="1" thickBot="1">
      <c r="B252" s="177" t="s">
        <v>42</v>
      </c>
      <c r="C252" s="182"/>
      <c r="D252" s="182"/>
      <c r="E252" s="182"/>
      <c r="F252" s="182"/>
      <c r="P252" s="734"/>
      <c r="Q252" s="734"/>
      <c r="R252" s="734"/>
      <c r="S252" s="734"/>
      <c r="T252" s="734"/>
      <c r="U252" s="734"/>
      <c r="V252" s="734"/>
      <c r="W252" s="734"/>
      <c r="X252" s="734"/>
      <c r="Y252" s="734"/>
      <c r="Z252" s="734"/>
      <c r="AA252" s="734"/>
    </row>
    <row r="253" spans="2:27" ht="17.25" customHeight="1" thickBot="1">
      <c r="B253" s="177" t="s">
        <v>60</v>
      </c>
      <c r="C253" s="182"/>
      <c r="D253" s="182"/>
      <c r="E253" s="182"/>
      <c r="F253" s="182"/>
      <c r="P253" s="734"/>
      <c r="Q253" s="734"/>
      <c r="R253" s="734"/>
      <c r="S253" s="734"/>
      <c r="T253" s="734"/>
      <c r="U253" s="734"/>
      <c r="V253" s="734"/>
      <c r="W253" s="734"/>
      <c r="X253" s="734"/>
      <c r="Y253" s="734"/>
      <c r="Z253" s="734"/>
      <c r="AA253" s="734"/>
    </row>
    <row r="254" spans="2:27" ht="17.25" customHeight="1" thickBot="1">
      <c r="B254" s="177" t="s">
        <v>61</v>
      </c>
      <c r="C254" s="182"/>
      <c r="D254" s="182"/>
      <c r="E254" s="182"/>
      <c r="F254" s="182"/>
      <c r="P254" s="734"/>
      <c r="Q254" s="734"/>
      <c r="R254" s="734"/>
      <c r="S254" s="734"/>
      <c r="T254" s="734"/>
      <c r="U254" s="734"/>
      <c r="V254" s="734"/>
      <c r="W254" s="734"/>
      <c r="X254" s="734"/>
      <c r="Y254" s="734"/>
      <c r="Z254" s="734"/>
      <c r="AA254" s="734"/>
    </row>
    <row r="255" spans="2:27" ht="17.25" customHeight="1" thickBot="1">
      <c r="B255" s="177" t="s">
        <v>62</v>
      </c>
      <c r="C255" s="182"/>
      <c r="D255" s="182"/>
      <c r="E255" s="182"/>
      <c r="F255" s="182"/>
      <c r="P255" s="734"/>
      <c r="Q255" s="734"/>
      <c r="R255" s="734"/>
      <c r="S255" s="734"/>
      <c r="T255" s="734"/>
      <c r="U255" s="734"/>
      <c r="V255" s="734"/>
      <c r="W255" s="734"/>
      <c r="X255" s="734"/>
      <c r="Y255" s="734"/>
      <c r="Z255" s="734"/>
      <c r="AA255" s="734"/>
    </row>
    <row r="256" spans="2:27" ht="17.25" customHeight="1" thickBot="1">
      <c r="B256" s="735" t="s">
        <v>68</v>
      </c>
      <c r="C256" s="736">
        <f>C231</f>
        <v>10000000</v>
      </c>
      <c r="D256" s="736">
        <f t="shared" ref="D256:F256" si="9">D231</f>
        <v>40000000</v>
      </c>
      <c r="E256" s="736">
        <f t="shared" si="9"/>
        <v>40000000</v>
      </c>
      <c r="F256" s="736">
        <f t="shared" si="9"/>
        <v>40000000</v>
      </c>
      <c r="P256" s="734"/>
      <c r="Q256" s="734"/>
      <c r="R256" s="734"/>
      <c r="S256" s="734"/>
      <c r="T256" s="734"/>
      <c r="U256" s="734"/>
      <c r="V256" s="734"/>
      <c r="W256" s="734"/>
      <c r="X256" s="734"/>
      <c r="Y256" s="734"/>
      <c r="Z256" s="734"/>
      <c r="AA256" s="734"/>
    </row>
    <row r="257" spans="2:27" ht="17.25" customHeight="1" thickBot="1">
      <c r="B257" s="737" t="s">
        <v>83</v>
      </c>
      <c r="C257" s="733">
        <v>0</v>
      </c>
      <c r="D257" s="733">
        <v>0</v>
      </c>
      <c r="E257" s="733">
        <v>0</v>
      </c>
      <c r="F257" s="733">
        <v>0</v>
      </c>
      <c r="P257" s="734"/>
      <c r="Q257" s="734"/>
      <c r="R257" s="734"/>
      <c r="S257" s="734"/>
      <c r="T257" s="734"/>
      <c r="U257" s="734"/>
      <c r="V257" s="734"/>
      <c r="W257" s="734"/>
      <c r="X257" s="734"/>
      <c r="Y257" s="734"/>
      <c r="Z257" s="734"/>
      <c r="AA257" s="734"/>
    </row>
    <row r="258" spans="2:27" ht="17.25" customHeight="1" thickBot="1">
      <c r="B258" s="732"/>
      <c r="C258" s="212"/>
      <c r="D258" s="212"/>
      <c r="E258" s="212"/>
      <c r="F258" s="212"/>
      <c r="R258" s="734"/>
      <c r="S258" s="734"/>
      <c r="T258" s="734"/>
      <c r="U258" s="734"/>
      <c r="V258" s="734"/>
      <c r="W258" s="734"/>
      <c r="X258" s="734"/>
      <c r="Y258" s="734"/>
      <c r="Z258" s="734"/>
      <c r="AA258" s="734"/>
    </row>
    <row r="259" spans="2:27" ht="12.75" thickBot="1">
      <c r="B259" s="2029" t="s">
        <v>112</v>
      </c>
      <c r="C259" s="2030"/>
      <c r="D259" s="2030"/>
      <c r="E259" s="2030"/>
      <c r="F259" s="2031"/>
      <c r="U259" s="734"/>
      <c r="V259" s="734"/>
      <c r="W259" s="734"/>
      <c r="X259" s="734"/>
      <c r="Y259" s="734"/>
      <c r="Z259" s="734"/>
      <c r="AA259" s="734"/>
    </row>
    <row r="260" spans="2:27" ht="12.75" thickBot="1">
      <c r="B260" s="2029" t="s">
        <v>113</v>
      </c>
      <c r="C260" s="2030"/>
      <c r="D260" s="2030"/>
      <c r="E260" s="2030"/>
      <c r="F260" s="2031"/>
      <c r="U260" s="734"/>
      <c r="V260" s="734"/>
      <c r="W260" s="734"/>
      <c r="X260" s="734"/>
      <c r="Y260" s="734"/>
      <c r="Z260" s="734"/>
      <c r="AA260" s="734"/>
    </row>
    <row r="261" spans="2:27" ht="24.75" thickBot="1">
      <c r="B261" s="164" t="s">
        <v>114</v>
      </c>
      <c r="C261" s="2302"/>
      <c r="D261" s="2303"/>
      <c r="E261" s="2304"/>
      <c r="F261" s="2305"/>
      <c r="R261" s="734"/>
      <c r="S261" s="734"/>
      <c r="T261" s="734"/>
      <c r="U261" s="734"/>
      <c r="V261" s="734"/>
      <c r="W261" s="734"/>
      <c r="X261" s="734"/>
      <c r="Y261" s="734"/>
      <c r="Z261" s="734"/>
      <c r="AA261" s="734"/>
    </row>
    <row r="262" spans="2:27" ht="30.75" customHeight="1" thickBot="1">
      <c r="B262" s="164" t="s">
        <v>116</v>
      </c>
      <c r="C262" s="164"/>
      <c r="D262" s="204" t="s">
        <v>55</v>
      </c>
      <c r="E262" s="2525" t="s">
        <v>595</v>
      </c>
      <c r="F262" s="2526"/>
    </row>
    <row r="263" spans="2:27" ht="12.75" thickBot="1">
      <c r="B263" s="205"/>
      <c r="C263" s="2038"/>
      <c r="D263" s="2039"/>
      <c r="E263" s="2040"/>
      <c r="F263" s="2041"/>
    </row>
    <row r="264" spans="2:27" ht="17.25" customHeight="1" thickBot="1">
      <c r="B264" s="165" t="s">
        <v>29</v>
      </c>
      <c r="C264" s="1989" t="s">
        <v>596</v>
      </c>
      <c r="D264" s="1990"/>
      <c r="E264" s="1990"/>
      <c r="F264" s="1991"/>
    </row>
    <row r="265" spans="2:27" ht="12.75" thickBot="1">
      <c r="B265" s="165" t="s">
        <v>31</v>
      </c>
      <c r="C265" s="2045" t="s">
        <v>597</v>
      </c>
      <c r="D265" s="2046"/>
      <c r="E265" s="2046"/>
      <c r="F265" s="2047"/>
      <c r="P265" s="734"/>
      <c r="Q265" s="734"/>
      <c r="R265" s="734"/>
      <c r="S265" s="734"/>
      <c r="T265" s="734"/>
      <c r="U265" s="734"/>
      <c r="V265" s="734"/>
      <c r="W265" s="734"/>
      <c r="X265" s="734"/>
      <c r="Y265" s="734"/>
      <c r="Z265" s="734"/>
    </row>
    <row r="266" spans="2:27" ht="12.75" customHeight="1">
      <c r="B266" s="2012"/>
      <c r="C266" s="167">
        <v>2025</v>
      </c>
      <c r="D266" s="167">
        <v>2026</v>
      </c>
      <c r="E266" s="167">
        <v>2027</v>
      </c>
      <c r="F266" s="167">
        <v>2028</v>
      </c>
      <c r="P266" s="734"/>
      <c r="Q266" s="734"/>
      <c r="R266" s="734"/>
      <c r="S266" s="734"/>
      <c r="T266" s="734"/>
      <c r="U266" s="734"/>
      <c r="V266" s="734"/>
      <c r="W266" s="734"/>
      <c r="X266" s="734"/>
      <c r="Y266" s="734"/>
      <c r="Z266" s="734"/>
    </row>
    <row r="267" spans="2:27" ht="13.5" customHeight="1" thickBot="1">
      <c r="B267" s="2013"/>
      <c r="C267" s="169" t="s">
        <v>13</v>
      </c>
      <c r="D267" s="169" t="s">
        <v>14</v>
      </c>
      <c r="E267" s="169" t="s">
        <v>14</v>
      </c>
      <c r="F267" s="169" t="s">
        <v>14</v>
      </c>
      <c r="P267" s="734"/>
      <c r="Q267" s="734"/>
      <c r="R267" s="734"/>
      <c r="S267" s="734"/>
      <c r="T267" s="734"/>
      <c r="U267" s="734"/>
      <c r="V267" s="734"/>
      <c r="W267" s="734"/>
      <c r="X267" s="734"/>
      <c r="Y267" s="734"/>
      <c r="Z267" s="734"/>
    </row>
    <row r="268" spans="2:27" ht="12.75" thickBot="1">
      <c r="B268" s="165" t="s">
        <v>33</v>
      </c>
      <c r="C268" s="170">
        <v>25</v>
      </c>
      <c r="D268" s="170">
        <v>25</v>
      </c>
      <c r="E268" s="170">
        <v>25</v>
      </c>
      <c r="F268" s="170">
        <v>25</v>
      </c>
      <c r="P268" s="734"/>
      <c r="Q268" s="734"/>
      <c r="R268" s="734"/>
      <c r="S268" s="734"/>
      <c r="T268" s="734"/>
      <c r="U268" s="734"/>
      <c r="V268" s="734"/>
      <c r="W268" s="734"/>
      <c r="X268" s="734"/>
      <c r="Y268" s="734"/>
      <c r="Z268" s="734"/>
    </row>
    <row r="269" spans="2:27" ht="12.75" thickBot="1">
      <c r="B269" s="165" t="s">
        <v>214</v>
      </c>
      <c r="C269" s="726">
        <f>C287</f>
        <v>3000000</v>
      </c>
      <c r="D269" s="726">
        <f t="shared" ref="D269:F269" si="10">D287</f>
        <v>3000000</v>
      </c>
      <c r="E269" s="726">
        <f t="shared" si="10"/>
        <v>3000000</v>
      </c>
      <c r="F269" s="726">
        <f t="shared" si="10"/>
        <v>3000000</v>
      </c>
    </row>
    <row r="270" spans="2:27" ht="12.75" thickBot="1">
      <c r="B270" s="165" t="s">
        <v>215</v>
      </c>
      <c r="C270" s="726">
        <f>C269/C268</f>
        <v>120000</v>
      </c>
      <c r="D270" s="726">
        <f t="shared" ref="D270:F270" si="11">D269/D268</f>
        <v>120000</v>
      </c>
      <c r="E270" s="726">
        <f t="shared" si="11"/>
        <v>120000</v>
      </c>
      <c r="F270" s="726">
        <f t="shared" si="11"/>
        <v>120000</v>
      </c>
    </row>
    <row r="271" spans="2:27" ht="12.75" thickBot="1">
      <c r="B271" s="165" t="s">
        <v>37</v>
      </c>
      <c r="C271" s="168" t="s">
        <v>110</v>
      </c>
      <c r="D271" s="172">
        <v>0</v>
      </c>
      <c r="E271" s="172">
        <v>0</v>
      </c>
      <c r="F271" s="172">
        <v>0</v>
      </c>
      <c r="H271" s="727"/>
      <c r="I271" s="727"/>
      <c r="J271" s="727"/>
      <c r="K271" s="727"/>
      <c r="L271" s="727"/>
    </row>
    <row r="272" spans="2:27" ht="12.75" thickBot="1">
      <c r="B272" s="165" t="s">
        <v>38</v>
      </c>
      <c r="C272" s="168" t="s">
        <v>110</v>
      </c>
      <c r="D272" s="172">
        <v>0</v>
      </c>
      <c r="E272" s="172">
        <v>0</v>
      </c>
      <c r="F272" s="172">
        <v>0</v>
      </c>
    </row>
    <row r="273" spans="2:25" ht="12.75" thickBot="1">
      <c r="B273" s="165" t="s">
        <v>39</v>
      </c>
      <c r="C273" s="168" t="s">
        <v>110</v>
      </c>
      <c r="D273" s="172">
        <v>0</v>
      </c>
      <c r="E273" s="172">
        <v>0</v>
      </c>
      <c r="F273" s="172">
        <v>0</v>
      </c>
    </row>
    <row r="274" spans="2:25" ht="12.75" thickBot="1">
      <c r="B274" s="2014" t="s">
        <v>192</v>
      </c>
      <c r="C274" s="2015"/>
      <c r="D274" s="2015"/>
      <c r="E274" s="2015"/>
      <c r="F274" s="2016"/>
      <c r="P274" s="734"/>
      <c r="Q274" s="734"/>
      <c r="R274" s="734"/>
      <c r="S274" s="734"/>
      <c r="T274" s="734"/>
      <c r="U274" s="734"/>
      <c r="V274" s="734"/>
      <c r="W274" s="734"/>
      <c r="X274" s="734"/>
      <c r="Y274" s="734"/>
    </row>
    <row r="275" spans="2:25" ht="12.75" customHeight="1">
      <c r="B275" s="2012"/>
      <c r="C275" s="167">
        <v>2025</v>
      </c>
      <c r="D275" s="167">
        <v>2026</v>
      </c>
      <c r="E275" s="167">
        <v>2027</v>
      </c>
      <c r="F275" s="167">
        <v>2028</v>
      </c>
      <c r="P275" s="734"/>
      <c r="Q275" s="734"/>
      <c r="R275" s="734"/>
      <c r="S275" s="734"/>
      <c r="T275" s="734"/>
      <c r="U275" s="734"/>
      <c r="V275" s="734"/>
      <c r="W275" s="734"/>
      <c r="X275" s="734"/>
      <c r="Y275" s="734"/>
    </row>
    <row r="276" spans="2:25" ht="18" customHeight="1" thickBot="1">
      <c r="B276" s="2013"/>
      <c r="C276" s="169" t="s">
        <v>13</v>
      </c>
      <c r="D276" s="169" t="s">
        <v>14</v>
      </c>
      <c r="E276" s="169" t="s">
        <v>14</v>
      </c>
      <c r="F276" s="169" t="s">
        <v>14</v>
      </c>
      <c r="P276" s="734"/>
      <c r="Q276" s="734"/>
      <c r="R276" s="734"/>
      <c r="S276" s="734"/>
      <c r="T276" s="734"/>
      <c r="U276" s="734"/>
      <c r="V276" s="734"/>
      <c r="W276" s="734"/>
      <c r="X276" s="734"/>
      <c r="Y276" s="734"/>
    </row>
    <row r="277" spans="2:25" ht="12.75" thickBot="1">
      <c r="B277" s="173" t="s">
        <v>59</v>
      </c>
      <c r="C277" s="182">
        <v>0</v>
      </c>
      <c r="D277" s="182">
        <v>0</v>
      </c>
      <c r="E277" s="182">
        <v>0</v>
      </c>
      <c r="F277" s="182">
        <v>0</v>
      </c>
    </row>
    <row r="278" spans="2:25" ht="12.75" thickBot="1">
      <c r="B278" s="177" t="s">
        <v>42</v>
      </c>
      <c r="C278" s="182"/>
      <c r="D278" s="182"/>
      <c r="E278" s="182"/>
      <c r="F278" s="182"/>
      <c r="P278" s="734"/>
      <c r="Q278" s="734"/>
      <c r="R278" s="734"/>
      <c r="S278" s="734"/>
      <c r="T278" s="734"/>
      <c r="U278" s="734"/>
      <c r="V278" s="734"/>
      <c r="W278" s="734"/>
      <c r="X278" s="734"/>
      <c r="Y278" s="734"/>
    </row>
    <row r="279" spans="2:25" ht="12.75" thickBot="1">
      <c r="B279" s="177" t="s">
        <v>60</v>
      </c>
      <c r="C279" s="182"/>
      <c r="D279" s="182"/>
      <c r="E279" s="182"/>
      <c r="F279" s="182"/>
      <c r="P279" s="734"/>
      <c r="Q279" s="734"/>
      <c r="R279" s="734"/>
      <c r="S279" s="734"/>
      <c r="T279" s="734"/>
      <c r="U279" s="734"/>
      <c r="V279" s="734"/>
      <c r="W279" s="734"/>
      <c r="X279" s="734"/>
      <c r="Y279" s="734"/>
    </row>
    <row r="280" spans="2:25" ht="12.75" thickBot="1">
      <c r="B280" s="177" t="s">
        <v>61</v>
      </c>
      <c r="C280" s="182"/>
      <c r="D280" s="182"/>
      <c r="E280" s="182"/>
      <c r="F280" s="182"/>
      <c r="P280" s="734"/>
      <c r="Q280" s="734"/>
      <c r="R280" s="734"/>
      <c r="S280" s="734"/>
      <c r="T280" s="734"/>
      <c r="U280" s="734"/>
      <c r="V280" s="734"/>
      <c r="W280" s="734"/>
      <c r="X280" s="734"/>
      <c r="Y280" s="734"/>
    </row>
    <row r="281" spans="2:25" ht="12.75" thickBot="1">
      <c r="B281" s="177" t="s">
        <v>62</v>
      </c>
      <c r="C281" s="182"/>
      <c r="D281" s="182"/>
      <c r="E281" s="182"/>
      <c r="F281" s="182"/>
      <c r="P281" s="734"/>
      <c r="Q281" s="734"/>
      <c r="R281" s="734"/>
      <c r="S281" s="734"/>
      <c r="T281" s="734"/>
      <c r="U281" s="734"/>
      <c r="V281" s="734"/>
      <c r="W281" s="734"/>
      <c r="X281" s="734"/>
      <c r="Y281" s="734"/>
    </row>
    <row r="282" spans="2:25" ht="12.75" thickBot="1">
      <c r="B282" s="173" t="s">
        <v>63</v>
      </c>
      <c r="C282" s="182">
        <f>C283</f>
        <v>3000000</v>
      </c>
      <c r="D282" s="182">
        <f t="shared" ref="D282:F282" si="12">D283</f>
        <v>3000000</v>
      </c>
      <c r="E282" s="182">
        <f t="shared" si="12"/>
        <v>3000000</v>
      </c>
      <c r="F282" s="182">
        <f t="shared" si="12"/>
        <v>3000000</v>
      </c>
    </row>
    <row r="283" spans="2:25" ht="12.75" thickBot="1">
      <c r="B283" s="177" t="s">
        <v>42</v>
      </c>
      <c r="C283" s="182">
        <v>3000000</v>
      </c>
      <c r="D283" s="182">
        <v>3000000</v>
      </c>
      <c r="E283" s="182">
        <v>3000000</v>
      </c>
      <c r="F283" s="182">
        <v>3000000</v>
      </c>
    </row>
    <row r="284" spans="2:25" ht="12.75" thickBot="1">
      <c r="B284" s="177" t="s">
        <v>60</v>
      </c>
      <c r="C284" s="182"/>
      <c r="D284" s="182"/>
      <c r="E284" s="182"/>
      <c r="F284" s="182"/>
    </row>
    <row r="285" spans="2:25" ht="12.75" thickBot="1">
      <c r="B285" s="177" t="s">
        <v>61</v>
      </c>
      <c r="C285" s="182"/>
      <c r="D285" s="182"/>
      <c r="E285" s="182"/>
      <c r="F285" s="182"/>
    </row>
    <row r="286" spans="2:25" ht="12.75" thickBot="1">
      <c r="B286" s="177" t="s">
        <v>62</v>
      </c>
      <c r="C286" s="182"/>
      <c r="D286" s="182"/>
      <c r="E286" s="182"/>
      <c r="F286" s="182"/>
    </row>
    <row r="287" spans="2:25" ht="12.75" thickBot="1">
      <c r="B287" s="207" t="s">
        <v>64</v>
      </c>
      <c r="C287" s="182">
        <f>C282</f>
        <v>3000000</v>
      </c>
      <c r="D287" s="182">
        <f t="shared" ref="D287:F287" si="13">D282</f>
        <v>3000000</v>
      </c>
      <c r="E287" s="182">
        <f t="shared" si="13"/>
        <v>3000000</v>
      </c>
      <c r="F287" s="182">
        <f t="shared" si="13"/>
        <v>3000000</v>
      </c>
    </row>
    <row r="288" spans="2:25" ht="24.75" hidden="1" thickBot="1">
      <c r="B288" s="164" t="s">
        <v>315</v>
      </c>
      <c r="C288" s="738"/>
      <c r="D288" s="739" t="s">
        <v>55</v>
      </c>
      <c r="E288" s="740"/>
      <c r="F288" s="741"/>
    </row>
    <row r="289" spans="2:12" ht="17.25" hidden="1" customHeight="1" thickBot="1">
      <c r="B289" s="165" t="s">
        <v>29</v>
      </c>
      <c r="C289" s="1989"/>
      <c r="D289" s="1990"/>
      <c r="E289" s="1990"/>
      <c r="F289" s="1991"/>
    </row>
    <row r="290" spans="2:12" ht="12.75" hidden="1" thickBot="1">
      <c r="B290" s="165" t="s">
        <v>31</v>
      </c>
      <c r="C290" s="2020"/>
      <c r="D290" s="2021"/>
      <c r="E290" s="2021"/>
      <c r="F290" s="2022"/>
    </row>
    <row r="291" spans="2:12" ht="12.75" hidden="1" customHeight="1">
      <c r="B291" s="2012"/>
      <c r="C291" s="167">
        <v>2024</v>
      </c>
      <c r="D291" s="167">
        <v>2025</v>
      </c>
      <c r="E291" s="167">
        <v>2026</v>
      </c>
      <c r="F291" s="167">
        <v>2027</v>
      </c>
    </row>
    <row r="292" spans="2:12" ht="9" hidden="1" customHeight="1" thickBot="1">
      <c r="B292" s="2013"/>
      <c r="C292" s="169" t="s">
        <v>13</v>
      </c>
      <c r="D292" s="169" t="s">
        <v>14</v>
      </c>
      <c r="E292" s="169" t="s">
        <v>14</v>
      </c>
      <c r="F292" s="169" t="s">
        <v>14</v>
      </c>
    </row>
    <row r="293" spans="2:12" ht="12.75" hidden="1" thickBot="1">
      <c r="B293" s="165" t="s">
        <v>33</v>
      </c>
      <c r="C293" s="165"/>
      <c r="D293" s="165"/>
      <c r="E293" s="165"/>
      <c r="F293" s="165"/>
    </row>
    <row r="294" spans="2:12" ht="12.75" hidden="1" thickBot="1">
      <c r="B294" s="165" t="s">
        <v>35</v>
      </c>
      <c r="C294" s="726">
        <v>0</v>
      </c>
      <c r="D294" s="726">
        <v>0</v>
      </c>
      <c r="E294" s="726">
        <v>0</v>
      </c>
      <c r="F294" s="726">
        <v>0</v>
      </c>
    </row>
    <row r="295" spans="2:12" ht="12.75" hidden="1" thickBot="1">
      <c r="B295" s="165" t="s">
        <v>36</v>
      </c>
      <c r="C295" s="726" t="e">
        <v>#DIV/0!</v>
      </c>
      <c r="D295" s="726" t="e">
        <v>#DIV/0!</v>
      </c>
      <c r="E295" s="726" t="e">
        <v>#DIV/0!</v>
      </c>
      <c r="F295" s="726" t="e">
        <v>#DIV/0!</v>
      </c>
    </row>
    <row r="296" spans="2:12" ht="12.75" hidden="1" thickBot="1">
      <c r="B296" s="165" t="s">
        <v>37</v>
      </c>
      <c r="C296" s="168" t="s">
        <v>110</v>
      </c>
      <c r="D296" s="172" t="e">
        <v>#DIV/0!</v>
      </c>
      <c r="E296" s="172" t="e">
        <v>#DIV/0!</v>
      </c>
      <c r="F296" s="172" t="e">
        <v>#DIV/0!</v>
      </c>
      <c r="H296" s="727"/>
      <c r="I296" s="727"/>
      <c r="J296" s="727"/>
      <c r="K296" s="727"/>
      <c r="L296" s="727"/>
    </row>
    <row r="297" spans="2:12" ht="12.75" hidden="1" thickBot="1">
      <c r="B297" s="165" t="s">
        <v>38</v>
      </c>
      <c r="C297" s="168" t="s">
        <v>110</v>
      </c>
      <c r="D297" s="172" t="e">
        <v>#DIV/0!</v>
      </c>
      <c r="E297" s="172" t="e">
        <v>#DIV/0!</v>
      </c>
      <c r="F297" s="172" t="e">
        <v>#DIV/0!</v>
      </c>
    </row>
    <row r="298" spans="2:12" ht="12.75" hidden="1" thickBot="1">
      <c r="B298" s="165" t="s">
        <v>39</v>
      </c>
      <c r="C298" s="168" t="s">
        <v>110</v>
      </c>
      <c r="D298" s="172" t="e">
        <v>#DIV/0!</v>
      </c>
      <c r="E298" s="172" t="e">
        <v>#DIV/0!</v>
      </c>
      <c r="F298" s="172" t="e">
        <v>#DIV/0!</v>
      </c>
    </row>
    <row r="299" spans="2:12" ht="12.75" hidden="1" thickBot="1">
      <c r="B299" s="2014" t="s">
        <v>598</v>
      </c>
      <c r="C299" s="2015"/>
      <c r="D299" s="2015"/>
      <c r="E299" s="2015"/>
      <c r="F299" s="2016"/>
    </row>
    <row r="300" spans="2:12" ht="12.75" hidden="1" customHeight="1" thickBot="1">
      <c r="B300" s="2012"/>
      <c r="C300" s="167">
        <v>2024</v>
      </c>
      <c r="D300" s="167">
        <v>2025</v>
      </c>
      <c r="E300" s="167">
        <v>2026</v>
      </c>
      <c r="F300" s="167">
        <v>2027</v>
      </c>
    </row>
    <row r="301" spans="2:12" ht="9" hidden="1" customHeight="1" thickBot="1">
      <c r="B301" s="2013"/>
      <c r="C301" s="169" t="s">
        <v>13</v>
      </c>
      <c r="D301" s="169" t="s">
        <v>14</v>
      </c>
      <c r="E301" s="169" t="s">
        <v>14</v>
      </c>
      <c r="F301" s="169" t="s">
        <v>14</v>
      </c>
    </row>
    <row r="302" spans="2:12" ht="12.75" hidden="1" thickBot="1">
      <c r="B302" s="173" t="s">
        <v>59</v>
      </c>
      <c r="C302" s="182">
        <v>0</v>
      </c>
      <c r="D302" s="182">
        <v>0</v>
      </c>
      <c r="E302" s="182">
        <v>0</v>
      </c>
      <c r="F302" s="182">
        <v>0</v>
      </c>
    </row>
    <row r="303" spans="2:12" ht="12.75" hidden="1" thickBot="1">
      <c r="B303" s="177" t="s">
        <v>42</v>
      </c>
      <c r="C303" s="182"/>
      <c r="D303" s="182"/>
      <c r="E303" s="182"/>
      <c r="F303" s="182"/>
    </row>
    <row r="304" spans="2:12" ht="12.75" hidden="1" thickBot="1">
      <c r="B304" s="177" t="s">
        <v>60</v>
      </c>
      <c r="C304" s="182"/>
      <c r="D304" s="182"/>
      <c r="E304" s="182"/>
      <c r="F304" s="182"/>
    </row>
    <row r="305" spans="2:6" ht="12.75" hidden="1" thickBot="1">
      <c r="B305" s="177" t="s">
        <v>61</v>
      </c>
      <c r="C305" s="182"/>
      <c r="D305" s="182"/>
      <c r="E305" s="182"/>
      <c r="F305" s="182"/>
    </row>
    <row r="306" spans="2:6" ht="12.75" hidden="1" thickBot="1">
      <c r="B306" s="177" t="s">
        <v>62</v>
      </c>
      <c r="C306" s="182"/>
      <c r="D306" s="182"/>
      <c r="E306" s="182"/>
      <c r="F306" s="182"/>
    </row>
    <row r="307" spans="2:6" ht="12.75" hidden="1" thickBot="1">
      <c r="B307" s="173" t="s">
        <v>63</v>
      </c>
      <c r="C307" s="178">
        <v>0</v>
      </c>
      <c r="D307" s="178">
        <v>0</v>
      </c>
      <c r="E307" s="178">
        <v>0</v>
      </c>
      <c r="F307" s="178">
        <v>0</v>
      </c>
    </row>
    <row r="308" spans="2:6" ht="12.75" hidden="1" thickBot="1">
      <c r="B308" s="177" t="s">
        <v>42</v>
      </c>
      <c r="C308" s="178"/>
      <c r="D308" s="182"/>
      <c r="E308" s="182"/>
      <c r="F308" s="182"/>
    </row>
    <row r="309" spans="2:6" ht="12.75" hidden="1" thickBot="1">
      <c r="B309" s="177" t="s">
        <v>60</v>
      </c>
      <c r="C309" s="178"/>
      <c r="D309" s="182"/>
      <c r="E309" s="182"/>
      <c r="F309" s="182"/>
    </row>
    <row r="310" spans="2:6" ht="12.75" hidden="1" thickBot="1">
      <c r="B310" s="177" t="s">
        <v>61</v>
      </c>
      <c r="C310" s="178"/>
      <c r="D310" s="182"/>
      <c r="E310" s="182"/>
      <c r="F310" s="182"/>
    </row>
    <row r="311" spans="2:6" ht="12.75" hidden="1" thickBot="1">
      <c r="B311" s="177" t="s">
        <v>62</v>
      </c>
      <c r="C311" s="178"/>
      <c r="D311" s="182"/>
      <c r="E311" s="182"/>
      <c r="F311" s="182"/>
    </row>
    <row r="312" spans="2:6" ht="12.75" hidden="1" thickBot="1">
      <c r="B312" s="189" t="s">
        <v>237</v>
      </c>
      <c r="C312" s="178">
        <v>0</v>
      </c>
      <c r="D312" s="178">
        <v>0</v>
      </c>
      <c r="E312" s="178">
        <v>0</v>
      </c>
      <c r="F312" s="178">
        <v>0</v>
      </c>
    </row>
    <row r="313" spans="2:6" ht="25.5" hidden="1" customHeight="1" thickBot="1">
      <c r="B313" s="742" t="s">
        <v>121</v>
      </c>
      <c r="C313" s="2038"/>
      <c r="D313" s="2040"/>
      <c r="E313" s="2040"/>
      <c r="F313" s="2041"/>
    </row>
    <row r="314" spans="2:6" ht="24.75" hidden="1" thickBot="1">
      <c r="B314" s="164" t="s">
        <v>315</v>
      </c>
      <c r="C314" s="738"/>
      <c r="D314" s="739" t="s">
        <v>55</v>
      </c>
      <c r="E314" s="740"/>
      <c r="F314" s="741"/>
    </row>
    <row r="315" spans="2:6" ht="17.25" hidden="1" customHeight="1">
      <c r="B315" s="165" t="s">
        <v>29</v>
      </c>
      <c r="C315" s="1989"/>
      <c r="D315" s="1990"/>
      <c r="E315" s="1990"/>
      <c r="F315" s="1991"/>
    </row>
    <row r="316" spans="2:6" ht="12.75" hidden="1" thickBot="1">
      <c r="B316" s="165" t="s">
        <v>31</v>
      </c>
      <c r="C316" s="2020"/>
      <c r="D316" s="2021"/>
      <c r="E316" s="2021"/>
      <c r="F316" s="2022"/>
    </row>
    <row r="317" spans="2:6" ht="12.75" hidden="1" customHeight="1">
      <c r="B317" s="2012"/>
      <c r="C317" s="167">
        <v>2024</v>
      </c>
      <c r="D317" s="167">
        <v>2025</v>
      </c>
      <c r="E317" s="167">
        <v>2026</v>
      </c>
      <c r="F317" s="167">
        <v>2027</v>
      </c>
    </row>
    <row r="318" spans="2:6" ht="9" hidden="1" customHeight="1" thickBot="1">
      <c r="B318" s="2013"/>
      <c r="C318" s="169" t="s">
        <v>13</v>
      </c>
      <c r="D318" s="169" t="s">
        <v>14</v>
      </c>
      <c r="E318" s="169" t="s">
        <v>14</v>
      </c>
      <c r="F318" s="169" t="s">
        <v>14</v>
      </c>
    </row>
    <row r="319" spans="2:6" ht="12.75" hidden="1" thickBot="1">
      <c r="B319" s="165" t="s">
        <v>33</v>
      </c>
      <c r="C319" s="165"/>
      <c r="D319" s="165"/>
      <c r="E319" s="165"/>
      <c r="F319" s="165"/>
    </row>
    <row r="320" spans="2:6" ht="12.75" hidden="1" thickBot="1">
      <c r="B320" s="165" t="s">
        <v>35</v>
      </c>
      <c r="C320" s="726">
        <v>0</v>
      </c>
      <c r="D320" s="726">
        <v>0</v>
      </c>
      <c r="E320" s="726">
        <v>0</v>
      </c>
      <c r="F320" s="726">
        <v>0</v>
      </c>
    </row>
    <row r="321" spans="2:12" ht="12.75" hidden="1" thickBot="1">
      <c r="B321" s="165" t="s">
        <v>36</v>
      </c>
      <c r="C321" s="726" t="e">
        <v>#DIV/0!</v>
      </c>
      <c r="D321" s="726" t="e">
        <v>#DIV/0!</v>
      </c>
      <c r="E321" s="726" t="e">
        <v>#DIV/0!</v>
      </c>
      <c r="F321" s="726" t="e">
        <v>#DIV/0!</v>
      </c>
    </row>
    <row r="322" spans="2:12" ht="12.75" hidden="1" thickBot="1">
      <c r="B322" s="165" t="s">
        <v>37</v>
      </c>
      <c r="C322" s="168" t="s">
        <v>110</v>
      </c>
      <c r="D322" s="172" t="e">
        <v>#DIV/0!</v>
      </c>
      <c r="E322" s="172" t="e">
        <v>#DIV/0!</v>
      </c>
      <c r="F322" s="172" t="e">
        <v>#DIV/0!</v>
      </c>
      <c r="H322" s="727"/>
      <c r="I322" s="727"/>
      <c r="J322" s="727"/>
      <c r="K322" s="727"/>
      <c r="L322" s="727"/>
    </row>
    <row r="323" spans="2:12" ht="12.75" hidden="1" thickBot="1">
      <c r="B323" s="165" t="s">
        <v>38</v>
      </c>
      <c r="C323" s="168" t="s">
        <v>110</v>
      </c>
      <c r="D323" s="172" t="e">
        <v>#DIV/0!</v>
      </c>
      <c r="E323" s="172" t="e">
        <v>#DIV/0!</v>
      </c>
      <c r="F323" s="172" t="e">
        <v>#DIV/0!</v>
      </c>
    </row>
    <row r="324" spans="2:12" ht="12.75" hidden="1" thickBot="1">
      <c r="B324" s="165" t="s">
        <v>39</v>
      </c>
      <c r="C324" s="168" t="s">
        <v>110</v>
      </c>
      <c r="D324" s="172" t="e">
        <v>#DIV/0!</v>
      </c>
      <c r="E324" s="172" t="e">
        <v>#DIV/0!</v>
      </c>
      <c r="F324" s="172" t="e">
        <v>#DIV/0!</v>
      </c>
    </row>
    <row r="325" spans="2:12" ht="12.75" hidden="1" thickBot="1">
      <c r="B325" s="2014" t="s">
        <v>599</v>
      </c>
      <c r="C325" s="2015"/>
      <c r="D325" s="2015"/>
      <c r="E325" s="2015"/>
      <c r="F325" s="2016"/>
    </row>
    <row r="326" spans="2:12" ht="12.75" hidden="1" customHeight="1" thickBot="1">
      <c r="B326" s="2012"/>
      <c r="C326" s="167">
        <v>2024</v>
      </c>
      <c r="D326" s="167">
        <v>2025</v>
      </c>
      <c r="E326" s="167">
        <v>2026</v>
      </c>
      <c r="F326" s="167">
        <v>2027</v>
      </c>
    </row>
    <row r="327" spans="2:12" ht="9" hidden="1" customHeight="1" thickBot="1">
      <c r="B327" s="2013"/>
      <c r="C327" s="169" t="s">
        <v>13</v>
      </c>
      <c r="D327" s="169" t="s">
        <v>14</v>
      </c>
      <c r="E327" s="169" t="s">
        <v>14</v>
      </c>
      <c r="F327" s="169" t="s">
        <v>14</v>
      </c>
    </row>
    <row r="328" spans="2:12" ht="12.75" hidden="1" thickBot="1">
      <c r="B328" s="173" t="s">
        <v>59</v>
      </c>
      <c r="C328" s="182">
        <v>0</v>
      </c>
      <c r="D328" s="182">
        <v>0</v>
      </c>
      <c r="E328" s="182">
        <v>0</v>
      </c>
      <c r="F328" s="182">
        <v>0</v>
      </c>
    </row>
    <row r="329" spans="2:12" ht="12.75" hidden="1" thickBot="1">
      <c r="B329" s="177" t="s">
        <v>42</v>
      </c>
      <c r="C329" s="182"/>
      <c r="D329" s="182"/>
      <c r="E329" s="182"/>
      <c r="F329" s="182"/>
    </row>
    <row r="330" spans="2:12" ht="12.75" hidden="1" thickBot="1">
      <c r="B330" s="177" t="s">
        <v>60</v>
      </c>
      <c r="C330" s="182"/>
      <c r="D330" s="182"/>
      <c r="E330" s="182"/>
      <c r="F330" s="182"/>
    </row>
    <row r="331" spans="2:12" ht="12.75" hidden="1" thickBot="1">
      <c r="B331" s="177" t="s">
        <v>61</v>
      </c>
      <c r="C331" s="182"/>
      <c r="D331" s="182"/>
      <c r="E331" s="182"/>
      <c r="F331" s="182"/>
    </row>
    <row r="332" spans="2:12" ht="12.75" hidden="1" thickBot="1">
      <c r="B332" s="177" t="s">
        <v>62</v>
      </c>
      <c r="C332" s="182"/>
      <c r="D332" s="182"/>
      <c r="E332" s="182"/>
      <c r="F332" s="182"/>
    </row>
    <row r="333" spans="2:12" ht="12.75" hidden="1" thickBot="1">
      <c r="B333" s="173" t="s">
        <v>63</v>
      </c>
      <c r="C333" s="178">
        <v>0</v>
      </c>
      <c r="D333" s="178">
        <v>0</v>
      </c>
      <c r="E333" s="178">
        <v>0</v>
      </c>
      <c r="F333" s="178">
        <v>0</v>
      </c>
    </row>
    <row r="334" spans="2:12" ht="12.75" hidden="1" thickBot="1">
      <c r="B334" s="177" t="s">
        <v>42</v>
      </c>
      <c r="C334" s="178"/>
      <c r="D334" s="178"/>
      <c r="E334" s="178"/>
      <c r="F334" s="178"/>
    </row>
    <row r="335" spans="2:12" ht="12.75" hidden="1" thickBot="1">
      <c r="B335" s="177" t="s">
        <v>60</v>
      </c>
      <c r="C335" s="178"/>
      <c r="D335" s="178"/>
      <c r="E335" s="178"/>
      <c r="F335" s="178"/>
    </row>
    <row r="336" spans="2:12" ht="12.75" hidden="1" thickBot="1">
      <c r="B336" s="177" t="s">
        <v>61</v>
      </c>
      <c r="C336" s="178"/>
      <c r="D336" s="178"/>
      <c r="E336" s="178"/>
      <c r="F336" s="178"/>
    </row>
    <row r="337" spans="2:8" ht="12.75" hidden="1" thickBot="1">
      <c r="B337" s="177" t="s">
        <v>62</v>
      </c>
      <c r="C337" s="178"/>
      <c r="D337" s="178"/>
      <c r="E337" s="178"/>
      <c r="F337" s="178"/>
    </row>
    <row r="338" spans="2:8" ht="12.75" hidden="1" thickBot="1">
      <c r="B338" s="189" t="s">
        <v>50</v>
      </c>
      <c r="C338" s="178">
        <v>0</v>
      </c>
      <c r="D338" s="178">
        <v>0</v>
      </c>
      <c r="E338" s="178">
        <v>0</v>
      </c>
      <c r="F338" s="178">
        <v>0</v>
      </c>
    </row>
    <row r="339" spans="2:8" ht="12.75" thickBot="1">
      <c r="B339" s="208"/>
      <c r="C339" s="209"/>
      <c r="D339" s="209"/>
      <c r="E339" s="209"/>
      <c r="F339" s="209"/>
    </row>
    <row r="340" spans="2:8" ht="31.5" customHeight="1" thickBot="1">
      <c r="B340" s="144" t="s">
        <v>76</v>
      </c>
      <c r="C340" s="743">
        <f>C287+C256+C63</f>
        <v>105537000</v>
      </c>
      <c r="D340" s="743">
        <f t="shared" ref="D340:F340" si="14">D287+D256+D63</f>
        <v>138036000</v>
      </c>
      <c r="E340" s="743">
        <f t="shared" si="14"/>
        <v>138184000</v>
      </c>
      <c r="F340" s="743">
        <f t="shared" si="14"/>
        <v>138527000</v>
      </c>
    </row>
    <row r="341" spans="2:8" ht="24.75" thickBot="1">
      <c r="B341" s="144" t="s">
        <v>77</v>
      </c>
      <c r="C341" s="743">
        <f>C342+C345+C348+C351+C354+C357+C360+C363+C368</f>
        <v>105537000</v>
      </c>
      <c r="D341" s="743">
        <f t="shared" ref="D341:F341" si="15">D342+D345+D348+D351+D354+D357+D360+D363+D368</f>
        <v>138036000</v>
      </c>
      <c r="E341" s="743">
        <f t="shared" si="15"/>
        <v>138184000</v>
      </c>
      <c r="F341" s="743">
        <f t="shared" si="15"/>
        <v>138527000</v>
      </c>
    </row>
    <row r="342" spans="2:8" ht="12.75" thickBot="1">
      <c r="B342" s="173" t="s">
        <v>41</v>
      </c>
      <c r="C342" s="210">
        <f>C343+C344</f>
        <v>51887000</v>
      </c>
      <c r="D342" s="210">
        <f t="shared" ref="D342:F342" si="16">D343+D344</f>
        <v>53837000</v>
      </c>
      <c r="E342" s="210">
        <f t="shared" si="16"/>
        <v>53985000</v>
      </c>
      <c r="F342" s="210">
        <f t="shared" si="16"/>
        <v>54328000</v>
      </c>
      <c r="H342" s="727"/>
    </row>
    <row r="343" spans="2:8" ht="12.75" thickBot="1">
      <c r="B343" s="177" t="s">
        <v>42</v>
      </c>
      <c r="C343" s="182">
        <v>51887000</v>
      </c>
      <c r="D343" s="182">
        <v>53837000</v>
      </c>
      <c r="E343" s="182">
        <v>53985000</v>
      </c>
      <c r="F343" s="182">
        <v>54328000</v>
      </c>
    </row>
    <row r="344" spans="2:8" ht="12.75" thickBot="1">
      <c r="B344" s="177" t="s">
        <v>78</v>
      </c>
      <c r="C344" s="178">
        <v>0</v>
      </c>
      <c r="D344" s="178">
        <v>0</v>
      </c>
      <c r="E344" s="178">
        <v>0</v>
      </c>
      <c r="F344" s="178">
        <v>0</v>
      </c>
    </row>
    <row r="345" spans="2:8" ht="24.75" thickBot="1">
      <c r="B345" s="173" t="s">
        <v>79</v>
      </c>
      <c r="C345" s="210">
        <f>C346+C347</f>
        <v>8950000</v>
      </c>
      <c r="D345" s="210">
        <f t="shared" ref="D345:F345" si="17">D346+D347</f>
        <v>9250000</v>
      </c>
      <c r="E345" s="210">
        <f t="shared" si="17"/>
        <v>9250000</v>
      </c>
      <c r="F345" s="210">
        <f t="shared" si="17"/>
        <v>9250000</v>
      </c>
      <c r="H345" s="727"/>
    </row>
    <row r="346" spans="2:8" ht="12.75" thickBot="1">
      <c r="B346" s="177" t="s">
        <v>42</v>
      </c>
      <c r="C346" s="182">
        <v>8950000</v>
      </c>
      <c r="D346" s="182">
        <v>9250000</v>
      </c>
      <c r="E346" s="182">
        <v>9250000</v>
      </c>
      <c r="F346" s="182">
        <v>9250000</v>
      </c>
    </row>
    <row r="347" spans="2:8" ht="12.75" thickBot="1">
      <c r="B347" s="177" t="s">
        <v>78</v>
      </c>
      <c r="C347" s="178">
        <v>0</v>
      </c>
      <c r="D347" s="178">
        <v>0</v>
      </c>
      <c r="E347" s="178">
        <v>0</v>
      </c>
      <c r="F347" s="178">
        <v>0</v>
      </c>
    </row>
    <row r="348" spans="2:8" ht="12.75" thickBot="1">
      <c r="B348" s="173" t="s">
        <v>45</v>
      </c>
      <c r="C348" s="210">
        <f>C349</f>
        <v>41700000</v>
      </c>
      <c r="D348" s="210">
        <f t="shared" ref="D348:F348" si="18">D349</f>
        <v>71949000</v>
      </c>
      <c r="E348" s="210">
        <f t="shared" si="18"/>
        <v>71949000</v>
      </c>
      <c r="F348" s="210">
        <f t="shared" si="18"/>
        <v>71949000</v>
      </c>
    </row>
    <row r="349" spans="2:8" ht="12.75" thickBot="1">
      <c r="B349" s="177" t="s">
        <v>42</v>
      </c>
      <c r="C349" s="182">
        <v>41700000</v>
      </c>
      <c r="D349" s="182">
        <v>71949000</v>
      </c>
      <c r="E349" s="182">
        <v>71949000</v>
      </c>
      <c r="F349" s="182">
        <v>71949000</v>
      </c>
    </row>
    <row r="350" spans="2:8" ht="12.75" thickBot="1">
      <c r="B350" s="177" t="s">
        <v>78</v>
      </c>
      <c r="C350" s="178">
        <v>0</v>
      </c>
      <c r="D350" s="178">
        <v>0</v>
      </c>
      <c r="E350" s="178">
        <v>0</v>
      </c>
      <c r="F350" s="178">
        <v>0</v>
      </c>
    </row>
    <row r="351" spans="2:8" ht="12.75" thickBot="1">
      <c r="B351" s="173" t="s">
        <v>46</v>
      </c>
      <c r="C351" s="210">
        <v>0</v>
      </c>
      <c r="D351" s="210">
        <v>0</v>
      </c>
      <c r="E351" s="210">
        <v>0</v>
      </c>
      <c r="F351" s="210">
        <v>0</v>
      </c>
    </row>
    <row r="352" spans="2:8" ht="12.75" thickBot="1">
      <c r="B352" s="177" t="s">
        <v>42</v>
      </c>
      <c r="C352" s="182">
        <v>0</v>
      </c>
      <c r="D352" s="182">
        <v>0</v>
      </c>
      <c r="E352" s="182">
        <v>0</v>
      </c>
      <c r="F352" s="182">
        <v>0</v>
      </c>
    </row>
    <row r="353" spans="2:6" ht="12.75" thickBot="1">
      <c r="B353" s="177" t="s">
        <v>78</v>
      </c>
      <c r="C353" s="178">
        <v>0</v>
      </c>
      <c r="D353" s="178">
        <v>0</v>
      </c>
      <c r="E353" s="178">
        <v>0</v>
      </c>
      <c r="F353" s="178">
        <v>0</v>
      </c>
    </row>
    <row r="354" spans="2:6" ht="12.75" thickBot="1">
      <c r="B354" s="173" t="s">
        <v>47</v>
      </c>
      <c r="C354" s="210">
        <v>0</v>
      </c>
      <c r="D354" s="210">
        <v>0</v>
      </c>
      <c r="E354" s="210">
        <v>0</v>
      </c>
      <c r="F354" s="210">
        <v>0</v>
      </c>
    </row>
    <row r="355" spans="2:6" ht="12.75" thickBot="1">
      <c r="B355" s="177" t="s">
        <v>42</v>
      </c>
      <c r="C355" s="182">
        <v>0</v>
      </c>
      <c r="D355" s="182">
        <v>0</v>
      </c>
      <c r="E355" s="182">
        <v>0</v>
      </c>
      <c r="F355" s="182">
        <v>0</v>
      </c>
    </row>
    <row r="356" spans="2:6" ht="12.75" thickBot="1">
      <c r="B356" s="177" t="s">
        <v>78</v>
      </c>
      <c r="C356" s="178">
        <v>0</v>
      </c>
      <c r="D356" s="178">
        <v>0</v>
      </c>
      <c r="E356" s="178">
        <v>0</v>
      </c>
      <c r="F356" s="178">
        <v>0</v>
      </c>
    </row>
    <row r="357" spans="2:6" ht="12.75" thickBot="1">
      <c r="B357" s="173" t="s">
        <v>48</v>
      </c>
      <c r="C357" s="210">
        <v>0</v>
      </c>
      <c r="D357" s="210">
        <v>0</v>
      </c>
      <c r="E357" s="210">
        <v>0</v>
      </c>
      <c r="F357" s="210">
        <v>0</v>
      </c>
    </row>
    <row r="358" spans="2:6" ht="12.75" thickBot="1">
      <c r="B358" s="177" t="s">
        <v>42</v>
      </c>
      <c r="C358" s="182">
        <v>0</v>
      </c>
      <c r="D358" s="182">
        <v>0</v>
      </c>
      <c r="E358" s="182">
        <v>0</v>
      </c>
      <c r="F358" s="182">
        <v>0</v>
      </c>
    </row>
    <row r="359" spans="2:6" ht="12.75" thickBot="1">
      <c r="B359" s="177" t="s">
        <v>78</v>
      </c>
      <c r="C359" s="178">
        <v>0</v>
      </c>
      <c r="D359" s="178">
        <v>0</v>
      </c>
      <c r="E359" s="178">
        <v>0</v>
      </c>
      <c r="F359" s="178">
        <v>0</v>
      </c>
    </row>
    <row r="360" spans="2:6" ht="24.75" thickBot="1">
      <c r="B360" s="173" t="s">
        <v>49</v>
      </c>
      <c r="C360" s="210">
        <v>0</v>
      </c>
      <c r="D360" s="210">
        <v>0</v>
      </c>
      <c r="E360" s="210">
        <v>0</v>
      </c>
      <c r="F360" s="210">
        <v>0</v>
      </c>
    </row>
    <row r="361" spans="2:6" ht="12.75" thickBot="1">
      <c r="B361" s="177" t="s">
        <v>42</v>
      </c>
      <c r="C361" s="182">
        <v>0</v>
      </c>
      <c r="D361" s="182">
        <v>0</v>
      </c>
      <c r="E361" s="182">
        <v>0</v>
      </c>
      <c r="F361" s="182">
        <v>0</v>
      </c>
    </row>
    <row r="362" spans="2:6" ht="12.75" thickBot="1">
      <c r="B362" s="177" t="s">
        <v>78</v>
      </c>
      <c r="C362" s="178">
        <v>0</v>
      </c>
      <c r="D362" s="178">
        <v>0</v>
      </c>
      <c r="E362" s="178">
        <v>0</v>
      </c>
      <c r="F362" s="178">
        <v>0</v>
      </c>
    </row>
    <row r="363" spans="2:6" ht="12.75" thickBot="1">
      <c r="B363" s="173" t="s">
        <v>80</v>
      </c>
      <c r="C363" s="210">
        <v>0</v>
      </c>
      <c r="D363" s="210">
        <v>0</v>
      </c>
      <c r="E363" s="210">
        <v>0</v>
      </c>
      <c r="F363" s="210">
        <v>0</v>
      </c>
    </row>
    <row r="364" spans="2:6" ht="12.75" thickBot="1">
      <c r="B364" s="177" t="s">
        <v>42</v>
      </c>
      <c r="C364" s="182">
        <v>0</v>
      </c>
      <c r="D364" s="182">
        <v>0</v>
      </c>
      <c r="E364" s="182">
        <v>0</v>
      </c>
      <c r="F364" s="182">
        <v>0</v>
      </c>
    </row>
    <row r="365" spans="2:6" ht="12.75" thickBot="1">
      <c r="B365" s="177" t="s">
        <v>81</v>
      </c>
      <c r="C365" s="182">
        <v>0</v>
      </c>
      <c r="D365" s="182">
        <v>0</v>
      </c>
      <c r="E365" s="182">
        <v>0</v>
      </c>
      <c r="F365" s="182">
        <v>0</v>
      </c>
    </row>
    <row r="366" spans="2:6" ht="12.75" thickBot="1">
      <c r="B366" s="177" t="s">
        <v>61</v>
      </c>
      <c r="C366" s="182">
        <v>0</v>
      </c>
      <c r="D366" s="182">
        <v>0</v>
      </c>
      <c r="E366" s="182">
        <v>0</v>
      </c>
      <c r="F366" s="182">
        <v>0</v>
      </c>
    </row>
    <row r="367" spans="2:6" ht="12.75" thickBot="1">
      <c r="B367" s="177" t="s">
        <v>62</v>
      </c>
      <c r="C367" s="182">
        <v>0</v>
      </c>
      <c r="D367" s="182">
        <v>0</v>
      </c>
      <c r="E367" s="182">
        <v>0</v>
      </c>
      <c r="F367" s="182">
        <v>0</v>
      </c>
    </row>
    <row r="368" spans="2:6" ht="12.75" thickBot="1">
      <c r="B368" s="173" t="s">
        <v>82</v>
      </c>
      <c r="C368" s="210">
        <f>C369</f>
        <v>3000000</v>
      </c>
      <c r="D368" s="210">
        <f t="shared" ref="D368:F368" si="19">D369</f>
        <v>3000000</v>
      </c>
      <c r="E368" s="210">
        <f t="shared" si="19"/>
        <v>3000000</v>
      </c>
      <c r="F368" s="210">
        <f t="shared" si="19"/>
        <v>3000000</v>
      </c>
    </row>
    <row r="369" spans="2:6" ht="12.75" thickBot="1">
      <c r="B369" s="177" t="s">
        <v>42</v>
      </c>
      <c r="C369" s="182">
        <v>3000000</v>
      </c>
      <c r="D369" s="182">
        <v>3000000</v>
      </c>
      <c r="E369" s="182">
        <v>3000000</v>
      </c>
      <c r="F369" s="182">
        <v>3000000</v>
      </c>
    </row>
    <row r="370" spans="2:6" ht="12.75" thickBot="1">
      <c r="B370" s="177" t="s">
        <v>81</v>
      </c>
      <c r="C370" s="182">
        <v>0</v>
      </c>
      <c r="D370" s="182">
        <v>0</v>
      </c>
      <c r="E370" s="182">
        <v>0</v>
      </c>
      <c r="F370" s="182">
        <v>0</v>
      </c>
    </row>
    <row r="371" spans="2:6" ht="12.75" thickBot="1">
      <c r="B371" s="177" t="s">
        <v>61</v>
      </c>
      <c r="C371" s="182">
        <v>0</v>
      </c>
      <c r="D371" s="182">
        <v>0</v>
      </c>
      <c r="E371" s="182">
        <v>0</v>
      </c>
      <c r="F371" s="182">
        <v>0</v>
      </c>
    </row>
    <row r="372" spans="2:6" ht="12.75" thickBot="1">
      <c r="B372" s="177" t="s">
        <v>62</v>
      </c>
      <c r="C372" s="182">
        <v>0</v>
      </c>
      <c r="D372" s="182">
        <v>0</v>
      </c>
      <c r="E372" s="182">
        <v>0</v>
      </c>
      <c r="F372" s="182">
        <v>0</v>
      </c>
    </row>
    <row r="373" spans="2:6" ht="12.75" thickBot="1">
      <c r="B373" s="192" t="s">
        <v>83</v>
      </c>
      <c r="C373" s="191">
        <v>0</v>
      </c>
      <c r="D373" s="191">
        <v>0</v>
      </c>
      <c r="E373" s="191">
        <v>0</v>
      </c>
      <c r="F373" s="191">
        <v>0</v>
      </c>
    </row>
    <row r="374" spans="2:6" ht="12.75" thickBot="1">
      <c r="B374" s="211"/>
      <c r="C374" s="212"/>
      <c r="D374" s="212"/>
      <c r="E374" s="212"/>
      <c r="F374" s="212"/>
    </row>
    <row r="375" spans="2:6" ht="27" customHeight="1">
      <c r="B375" s="2519" t="s">
        <v>600</v>
      </c>
      <c r="C375" s="744" t="s">
        <v>84</v>
      </c>
      <c r="D375" s="2522"/>
      <c r="E375" s="2108"/>
      <c r="F375" s="2109"/>
    </row>
    <row r="376" spans="2:6" ht="23.25" customHeight="1">
      <c r="B376" s="2520"/>
      <c r="C376" s="745" t="s">
        <v>85</v>
      </c>
      <c r="D376" s="2523"/>
      <c r="E376" s="2110"/>
      <c r="F376" s="2111"/>
    </row>
    <row r="377" spans="2:6" ht="21.75" customHeight="1" thickBot="1">
      <c r="B377" s="2521"/>
      <c r="C377" s="746" t="s">
        <v>86</v>
      </c>
      <c r="D377" s="2524"/>
      <c r="E377" s="2112"/>
      <c r="F377" s="2113"/>
    </row>
    <row r="378" spans="2:6">
      <c r="B378" s="211"/>
      <c r="C378" s="212"/>
      <c r="D378" s="212"/>
      <c r="E378" s="212"/>
      <c r="F378" s="212"/>
    </row>
    <row r="379" spans="2:6" ht="12.75" thickBot="1">
      <c r="B379" s="130"/>
      <c r="C379" s="131"/>
      <c r="D379" s="129"/>
      <c r="E379" s="130"/>
      <c r="F379" s="130"/>
    </row>
    <row r="380" spans="2:6" ht="36" customHeight="1">
      <c r="B380" s="2557" t="s">
        <v>87</v>
      </c>
      <c r="C380" s="747" t="s">
        <v>84</v>
      </c>
      <c r="D380" s="2522"/>
      <c r="E380" s="2108"/>
      <c r="F380" s="2109"/>
    </row>
    <row r="381" spans="2:6" ht="21" customHeight="1">
      <c r="B381" s="2558"/>
      <c r="C381" s="748" t="s">
        <v>85</v>
      </c>
      <c r="D381" s="2523"/>
      <c r="E381" s="2110"/>
      <c r="F381" s="2111"/>
    </row>
    <row r="382" spans="2:6" ht="22.5" customHeight="1" thickBot="1">
      <c r="B382" s="2559"/>
      <c r="C382" s="749" t="s">
        <v>86</v>
      </c>
      <c r="D382" s="2554"/>
      <c r="E382" s="2555"/>
      <c r="F382" s="2556"/>
    </row>
    <row r="386" spans="2:6" ht="12.75" thickBot="1"/>
    <row r="387" spans="2:6" ht="51" customHeight="1" thickBot="1">
      <c r="B387" s="2560" t="s">
        <v>89</v>
      </c>
      <c r="C387" s="2561"/>
      <c r="D387" s="2561"/>
      <c r="E387" s="2561"/>
      <c r="F387" s="2562"/>
    </row>
  </sheetData>
  <mergeCells count="77">
    <mergeCell ref="B8:F8"/>
    <mergeCell ref="B2:G2"/>
    <mergeCell ref="B3:F3"/>
    <mergeCell ref="C5:F5"/>
    <mergeCell ref="C6:F6"/>
    <mergeCell ref="C7:F7"/>
    <mergeCell ref="C30:F30"/>
    <mergeCell ref="B26:F26"/>
    <mergeCell ref="B27:F27"/>
    <mergeCell ref="C29:F29"/>
    <mergeCell ref="B31:B32"/>
    <mergeCell ref="C28:F28"/>
    <mergeCell ref="B9:F11"/>
    <mergeCell ref="C12:F12"/>
    <mergeCell ref="B13:B14"/>
    <mergeCell ref="C19:F19"/>
    <mergeCell ref="B20:F20"/>
    <mergeCell ref="C67:F67"/>
    <mergeCell ref="C104:F104"/>
    <mergeCell ref="B39:F39"/>
    <mergeCell ref="B40:B41"/>
    <mergeCell ref="C65:F65"/>
    <mergeCell ref="C66:F66"/>
    <mergeCell ref="B68:B69"/>
    <mergeCell ref="B76:F76"/>
    <mergeCell ref="B77:B78"/>
    <mergeCell ref="C102:F102"/>
    <mergeCell ref="C103:F103"/>
    <mergeCell ref="B188:B189"/>
    <mergeCell ref="C213:F213"/>
    <mergeCell ref="B259:F259"/>
    <mergeCell ref="C215:F215"/>
    <mergeCell ref="C214:F214"/>
    <mergeCell ref="B224:F224"/>
    <mergeCell ref="D382:F382"/>
    <mergeCell ref="B380:B382"/>
    <mergeCell ref="D380:F380"/>
    <mergeCell ref="D381:F381"/>
    <mergeCell ref="B387:F387"/>
    <mergeCell ref="B275:B276"/>
    <mergeCell ref="C289:F289"/>
    <mergeCell ref="B105:B106"/>
    <mergeCell ref="B113:F113"/>
    <mergeCell ref="B114:B115"/>
    <mergeCell ref="C139:F139"/>
    <mergeCell ref="C140:F140"/>
    <mergeCell ref="C141:F141"/>
    <mergeCell ref="C178:F178"/>
    <mergeCell ref="B142:B143"/>
    <mergeCell ref="B150:F150"/>
    <mergeCell ref="B151:B152"/>
    <mergeCell ref="C176:F176"/>
    <mergeCell ref="C177:F177"/>
    <mergeCell ref="B179:B180"/>
    <mergeCell ref="B187:F187"/>
    <mergeCell ref="B260:F260"/>
    <mergeCell ref="C261:F261"/>
    <mergeCell ref="E262:F262"/>
    <mergeCell ref="C316:F316"/>
    <mergeCell ref="B317:B318"/>
    <mergeCell ref="C315:F315"/>
    <mergeCell ref="B266:B267"/>
    <mergeCell ref="B300:B301"/>
    <mergeCell ref="C313:F313"/>
    <mergeCell ref="B291:B292"/>
    <mergeCell ref="B299:F299"/>
    <mergeCell ref="C264:F264"/>
    <mergeCell ref="C290:F290"/>
    <mergeCell ref="C265:F265"/>
    <mergeCell ref="C263:F263"/>
    <mergeCell ref="B274:F274"/>
    <mergeCell ref="B325:F325"/>
    <mergeCell ref="B326:B327"/>
    <mergeCell ref="B375:B377"/>
    <mergeCell ref="D375:F375"/>
    <mergeCell ref="D376:F376"/>
    <mergeCell ref="D377:F377"/>
  </mergeCells>
  <pageMargins left="0.7" right="0.7" top="0.75" bottom="0.75" header="0.3" footer="0.3"/>
  <pageSetup scale="5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D656F-CA14-4AF5-BED0-29704BBABB37}">
  <dimension ref="A1:K736"/>
  <sheetViews>
    <sheetView zoomScaleNormal="100" workbookViewId="0"/>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221"/>
      <c r="B1" s="221"/>
      <c r="C1" s="1623" t="s">
        <v>841</v>
      </c>
      <c r="D1" s="1624"/>
      <c r="E1" s="1624"/>
      <c r="F1" s="1624"/>
      <c r="G1" s="1624"/>
      <c r="H1" s="221"/>
      <c r="I1" s="221"/>
      <c r="J1" s="221"/>
      <c r="K1" s="221"/>
    </row>
    <row r="2" spans="1:11" ht="24.95" customHeight="1">
      <c r="A2" s="221"/>
      <c r="B2" s="221"/>
      <c r="C2" s="1625" t="s">
        <v>193</v>
      </c>
      <c r="D2" s="1626"/>
      <c r="E2" s="1626"/>
      <c r="F2" s="1626"/>
      <c r="G2" s="1626"/>
      <c r="H2" s="221"/>
      <c r="I2" s="221"/>
      <c r="J2" s="221"/>
      <c r="K2" s="221"/>
    </row>
    <row r="3" spans="1:11" ht="14.1" customHeight="1">
      <c r="A3" s="221"/>
      <c r="B3" s="221"/>
      <c r="C3" s="222" t="s">
        <v>194</v>
      </c>
      <c r="D3" s="1621" t="s">
        <v>2970</v>
      </c>
      <c r="E3" s="1622"/>
      <c r="F3" s="1622"/>
      <c r="G3" s="1622"/>
      <c r="H3" s="221"/>
      <c r="I3" s="221"/>
      <c r="J3" s="221"/>
      <c r="K3" s="221"/>
    </row>
    <row r="4" spans="1:11" ht="14.1" customHeight="1">
      <c r="A4" s="221"/>
      <c r="B4" s="221"/>
      <c r="C4" s="222" t="s">
        <v>196</v>
      </c>
      <c r="D4" s="1621" t="s">
        <v>1690</v>
      </c>
      <c r="E4" s="1622"/>
      <c r="F4" s="1622"/>
      <c r="G4" s="1622"/>
      <c r="H4" s="221"/>
      <c r="I4" s="221"/>
      <c r="J4" s="221"/>
      <c r="K4" s="221"/>
    </row>
    <row r="5" spans="1:11" ht="14.1" customHeight="1">
      <c r="A5" s="221"/>
      <c r="B5" s="221"/>
      <c r="C5" s="222" t="s">
        <v>2</v>
      </c>
      <c r="D5" s="1621" t="s">
        <v>2971</v>
      </c>
      <c r="E5" s="1622"/>
      <c r="F5" s="1622"/>
      <c r="G5" s="1622"/>
      <c r="H5" s="221"/>
      <c r="I5" s="221"/>
      <c r="J5" s="221"/>
      <c r="K5" s="221"/>
    </row>
    <row r="6" spans="1:11" ht="14.1" customHeight="1">
      <c r="A6" s="221"/>
      <c r="B6" s="221"/>
      <c r="C6" s="222" t="s">
        <v>4</v>
      </c>
      <c r="D6" s="1621" t="s">
        <v>2972</v>
      </c>
      <c r="E6" s="1622"/>
      <c r="F6" s="1622"/>
      <c r="G6" s="1622"/>
      <c r="H6" s="221"/>
      <c r="I6" s="221"/>
      <c r="J6" s="221"/>
      <c r="K6" s="221"/>
    </row>
    <row r="7" spans="1:11" ht="14.1" customHeight="1">
      <c r="A7" s="221"/>
      <c r="B7" s="221"/>
      <c r="C7" s="222" t="s">
        <v>6</v>
      </c>
      <c r="D7" s="1629" t="s">
        <v>199</v>
      </c>
      <c r="E7" s="1630"/>
      <c r="F7" s="1630"/>
      <c r="G7" s="1630"/>
      <c r="H7" s="221"/>
      <c r="I7" s="221"/>
      <c r="J7" s="221"/>
      <c r="K7" s="221"/>
    </row>
    <row r="8" spans="1:11" ht="14.1" customHeight="1">
      <c r="A8" s="221"/>
      <c r="B8" s="221"/>
      <c r="C8" s="1631" t="s">
        <v>8</v>
      </c>
      <c r="D8" s="1632"/>
      <c r="E8" s="1632"/>
      <c r="F8" s="1632"/>
      <c r="G8" s="1632"/>
      <c r="H8" s="221"/>
      <c r="I8" s="221"/>
      <c r="J8" s="221"/>
      <c r="K8" s="221"/>
    </row>
    <row r="9" spans="1:11" ht="30.95" customHeight="1">
      <c r="A9" s="221"/>
      <c r="B9" s="221"/>
      <c r="C9" s="1633" t="s">
        <v>2973</v>
      </c>
      <c r="D9" s="1634"/>
      <c r="E9" s="1634"/>
      <c r="F9" s="1634"/>
      <c r="G9" s="1634"/>
      <c r="H9" s="221"/>
      <c r="I9" s="221"/>
      <c r="J9" s="221"/>
      <c r="K9" s="221"/>
    </row>
    <row r="10" spans="1:11" ht="27" customHeight="1">
      <c r="A10" s="221"/>
      <c r="B10" s="221"/>
      <c r="C10" s="224" t="s">
        <v>10</v>
      </c>
      <c r="D10" s="1635" t="s">
        <v>2974</v>
      </c>
      <c r="E10" s="1636"/>
      <c r="F10" s="1636"/>
      <c r="G10" s="1636"/>
      <c r="H10" s="221"/>
      <c r="I10" s="221"/>
      <c r="J10" s="221"/>
      <c r="K10" s="221"/>
    </row>
    <row r="11" spans="1:11" ht="26.1" customHeight="1">
      <c r="A11" s="221"/>
      <c r="B11" s="221"/>
      <c r="C11" s="224" t="s">
        <v>203</v>
      </c>
      <c r="D11" s="1635" t="s">
        <v>2975</v>
      </c>
      <c r="E11" s="1636"/>
      <c r="F11" s="1636"/>
      <c r="G11" s="1636"/>
      <c r="H11" s="221"/>
      <c r="I11" s="221"/>
      <c r="J11" s="221"/>
      <c r="K11" s="221"/>
    </row>
    <row r="12" spans="1:11" ht="14.1" customHeight="1">
      <c r="A12" s="221"/>
      <c r="B12" s="221"/>
      <c r="C12" s="1627" t="s">
        <v>208</v>
      </c>
      <c r="D12" s="1628"/>
      <c r="E12" s="1628"/>
      <c r="F12" s="1628"/>
      <c r="G12" s="1628"/>
      <c r="H12" s="221"/>
      <c r="I12" s="221"/>
      <c r="J12" s="221"/>
      <c r="K12" s="221"/>
    </row>
    <row r="13" spans="1:11" ht="14.1" customHeight="1">
      <c r="A13" s="221"/>
      <c r="B13" s="221"/>
      <c r="C13" s="242" t="s">
        <v>2976</v>
      </c>
      <c r="D13" s="1627" t="s">
        <v>2977</v>
      </c>
      <c r="E13" s="1628"/>
      <c r="F13" s="1628"/>
      <c r="G13" s="1628"/>
      <c r="H13" s="221"/>
      <c r="I13" s="221"/>
      <c r="J13" s="221"/>
      <c r="K13" s="221"/>
    </row>
    <row r="14" spans="1:11" ht="27" customHeight="1">
      <c r="A14" s="221"/>
      <c r="B14" s="221"/>
      <c r="C14" s="243" t="s">
        <v>209</v>
      </c>
      <c r="D14" s="1637" t="s">
        <v>2978</v>
      </c>
      <c r="E14" s="1638"/>
      <c r="F14" s="1638"/>
      <c r="G14" s="1638"/>
      <c r="H14" s="221"/>
      <c r="I14" s="221"/>
      <c r="J14" s="221"/>
      <c r="K14" s="221"/>
    </row>
    <row r="15" spans="1:11" ht="27" customHeight="1">
      <c r="A15" s="221"/>
      <c r="B15" s="221"/>
      <c r="C15" s="244" t="s">
        <v>211</v>
      </c>
      <c r="D15" s="1639" t="s">
        <v>2979</v>
      </c>
      <c r="E15" s="1640"/>
      <c r="F15" s="1640"/>
      <c r="G15" s="1640"/>
      <c r="H15" s="221"/>
      <c r="I15" s="221"/>
      <c r="J15" s="221"/>
      <c r="K15" s="221"/>
    </row>
    <row r="16" spans="1:11" ht="27" customHeight="1">
      <c r="A16" s="221"/>
      <c r="B16" s="221"/>
      <c r="C16" s="244" t="s">
        <v>31</v>
      </c>
      <c r="D16" s="1639" t="s">
        <v>2980</v>
      </c>
      <c r="E16" s="1640"/>
      <c r="F16" s="1640"/>
      <c r="G16" s="1640"/>
      <c r="H16" s="221"/>
      <c r="I16" s="221"/>
      <c r="J16" s="221"/>
      <c r="K16" s="221"/>
    </row>
    <row r="17" spans="1:11" ht="15" customHeight="1">
      <c r="A17" s="221"/>
      <c r="B17" s="221"/>
      <c r="C17" s="245"/>
      <c r="D17" s="246">
        <v>2025</v>
      </c>
      <c r="E17" s="246">
        <v>2026</v>
      </c>
      <c r="F17" s="246">
        <v>2027</v>
      </c>
      <c r="G17" s="246">
        <v>2028</v>
      </c>
      <c r="H17" s="221"/>
      <c r="I17" s="221"/>
      <c r="J17" s="221"/>
      <c r="K17" s="221"/>
    </row>
    <row r="18" spans="1:11" ht="15" customHeight="1">
      <c r="A18" s="221"/>
      <c r="B18" s="221"/>
      <c r="C18" s="247"/>
      <c r="D18" s="248" t="s">
        <v>13</v>
      </c>
      <c r="E18" s="248" t="s">
        <v>14</v>
      </c>
      <c r="F18" s="248" t="s">
        <v>14</v>
      </c>
      <c r="G18" s="248" t="s">
        <v>14</v>
      </c>
      <c r="H18" s="221"/>
      <c r="I18" s="221"/>
      <c r="J18" s="221"/>
      <c r="K18" s="221"/>
    </row>
    <row r="19" spans="1:11" ht="14.1" customHeight="1">
      <c r="A19" s="221"/>
      <c r="B19" s="221"/>
      <c r="C19" s="225" t="s">
        <v>33</v>
      </c>
      <c r="D19" s="253" t="s">
        <v>200</v>
      </c>
      <c r="E19" s="253" t="s">
        <v>248</v>
      </c>
      <c r="F19" s="253" t="s">
        <v>248</v>
      </c>
      <c r="G19" s="253" t="s">
        <v>248</v>
      </c>
      <c r="H19" s="221"/>
      <c r="I19" s="221"/>
      <c r="J19" s="221"/>
      <c r="K19" s="221"/>
    </row>
    <row r="20" spans="1:11" ht="14.1" customHeight="1">
      <c r="A20" s="221"/>
      <c r="B20" s="221"/>
      <c r="C20" s="225" t="s">
        <v>214</v>
      </c>
      <c r="D20" s="253" t="s">
        <v>2981</v>
      </c>
      <c r="E20" s="253" t="s">
        <v>2982</v>
      </c>
      <c r="F20" s="253" t="s">
        <v>2983</v>
      </c>
      <c r="G20" s="253" t="s">
        <v>2984</v>
      </c>
      <c r="H20" s="221"/>
      <c r="I20" s="221"/>
      <c r="J20" s="221"/>
      <c r="K20" s="221"/>
    </row>
    <row r="21" spans="1:11" ht="14.1" customHeight="1">
      <c r="A21" s="221"/>
      <c r="B21" s="221"/>
      <c r="C21" s="225" t="s">
        <v>215</v>
      </c>
      <c r="D21" s="253" t="s">
        <v>164</v>
      </c>
      <c r="E21" s="253" t="s">
        <v>2982</v>
      </c>
      <c r="F21" s="253" t="s">
        <v>2983</v>
      </c>
      <c r="G21" s="253" t="s">
        <v>2984</v>
      </c>
      <c r="H21" s="221"/>
      <c r="I21" s="221"/>
      <c r="J21" s="221"/>
      <c r="K21" s="221"/>
    </row>
    <row r="22" spans="1:11" ht="14.1" customHeight="1">
      <c r="A22" s="221"/>
      <c r="B22" s="221"/>
      <c r="C22" s="225" t="s">
        <v>216</v>
      </c>
      <c r="D22" s="253" t="s">
        <v>200</v>
      </c>
      <c r="E22" s="253" t="s">
        <v>200</v>
      </c>
      <c r="F22" s="253" t="s">
        <v>164</v>
      </c>
      <c r="G22" s="253" t="s">
        <v>164</v>
      </c>
      <c r="H22" s="221"/>
      <c r="I22" s="221"/>
      <c r="J22" s="221"/>
      <c r="K22" s="221"/>
    </row>
    <row r="23" spans="1:11" ht="14.1" customHeight="1">
      <c r="A23" s="221"/>
      <c r="B23" s="221"/>
      <c r="C23" s="225" t="s">
        <v>217</v>
      </c>
      <c r="D23" s="253" t="s">
        <v>200</v>
      </c>
      <c r="E23" s="253" t="s">
        <v>2985</v>
      </c>
      <c r="F23" s="253" t="s">
        <v>2986</v>
      </c>
      <c r="G23" s="253" t="s">
        <v>1120</v>
      </c>
      <c r="H23" s="221"/>
      <c r="I23" s="221"/>
      <c r="J23" s="221"/>
      <c r="K23" s="221"/>
    </row>
    <row r="24" spans="1:11" ht="14.1" customHeight="1">
      <c r="A24" s="221"/>
      <c r="B24" s="221"/>
      <c r="C24" s="225" t="s">
        <v>39</v>
      </c>
      <c r="D24" s="253" t="s">
        <v>200</v>
      </c>
      <c r="E24" s="253" t="s">
        <v>200</v>
      </c>
      <c r="F24" s="253" t="s">
        <v>2986</v>
      </c>
      <c r="G24" s="253" t="s">
        <v>1120</v>
      </c>
      <c r="H24" s="221"/>
      <c r="I24" s="221"/>
      <c r="J24" s="221"/>
      <c r="K24" s="221"/>
    </row>
    <row r="25" spans="1:11" ht="14.1" customHeight="1">
      <c r="A25" s="221"/>
      <c r="B25" s="221"/>
      <c r="C25" s="1641" t="s">
        <v>218</v>
      </c>
      <c r="D25" s="1642"/>
      <c r="E25" s="1642"/>
      <c r="F25" s="1642"/>
      <c r="G25" s="1642"/>
      <c r="H25" s="221"/>
      <c r="I25" s="221"/>
      <c r="J25" s="221"/>
      <c r="K25" s="221"/>
    </row>
    <row r="26" spans="1:11" ht="14.1" customHeight="1">
      <c r="A26" s="221"/>
      <c r="B26" s="221"/>
      <c r="C26" s="245"/>
      <c r="D26" s="246">
        <v>2025</v>
      </c>
      <c r="E26" s="246">
        <v>2026</v>
      </c>
      <c r="F26" s="246">
        <v>2027</v>
      </c>
      <c r="G26" s="246">
        <v>2028</v>
      </c>
      <c r="H26" s="221"/>
      <c r="I26" s="221"/>
      <c r="J26" s="221"/>
      <c r="K26" s="221"/>
    </row>
    <row r="27" spans="1:11" ht="14.1" customHeight="1">
      <c r="A27" s="221"/>
      <c r="B27" s="221"/>
      <c r="C27" s="247"/>
      <c r="D27" s="248" t="s">
        <v>13</v>
      </c>
      <c r="E27" s="248" t="s">
        <v>14</v>
      </c>
      <c r="F27" s="248" t="s">
        <v>14</v>
      </c>
      <c r="G27" s="248" t="s">
        <v>14</v>
      </c>
      <c r="H27" s="221"/>
      <c r="I27" s="221"/>
      <c r="J27" s="221"/>
      <c r="K27" s="221"/>
    </row>
    <row r="28" spans="1:11" ht="14.1" customHeight="1">
      <c r="A28" s="221"/>
      <c r="B28" s="221"/>
      <c r="C28" s="250" t="s">
        <v>219</v>
      </c>
      <c r="D28" s="251">
        <v>0</v>
      </c>
      <c r="E28" s="251">
        <v>1995800000</v>
      </c>
      <c r="F28" s="251">
        <v>2022850000</v>
      </c>
      <c r="G28" s="251">
        <v>2031730000</v>
      </c>
      <c r="H28" s="221"/>
      <c r="I28" s="221"/>
      <c r="J28" s="221"/>
      <c r="K28" s="221"/>
    </row>
    <row r="29" spans="1:11" ht="14.1" customHeight="1">
      <c r="A29" s="221"/>
      <c r="B29" s="221"/>
      <c r="C29" s="250" t="s">
        <v>220</v>
      </c>
      <c r="D29" s="251">
        <v>0</v>
      </c>
      <c r="E29" s="251">
        <v>1995800000</v>
      </c>
      <c r="F29" s="251">
        <v>2022850000</v>
      </c>
      <c r="G29" s="251">
        <v>2031730000</v>
      </c>
      <c r="H29" s="221"/>
      <c r="I29" s="221"/>
      <c r="J29" s="221"/>
      <c r="K29" s="221"/>
    </row>
    <row r="30" spans="1:11" ht="14.1" customHeight="1">
      <c r="A30" s="221"/>
      <c r="B30" s="221"/>
      <c r="C30" s="250" t="s">
        <v>221</v>
      </c>
      <c r="D30" s="251">
        <v>0</v>
      </c>
      <c r="E30" s="251">
        <v>0</v>
      </c>
      <c r="F30" s="251">
        <v>0</v>
      </c>
      <c r="G30" s="251">
        <v>0</v>
      </c>
      <c r="H30" s="221"/>
      <c r="I30" s="221"/>
      <c r="J30" s="221"/>
      <c r="K30" s="221"/>
    </row>
    <row r="31" spans="1:11" ht="14.1" customHeight="1">
      <c r="A31" s="221"/>
      <c r="B31" s="221"/>
      <c r="C31" s="250" t="s">
        <v>222</v>
      </c>
      <c r="D31" s="251">
        <v>0</v>
      </c>
      <c r="E31" s="251">
        <v>323500000</v>
      </c>
      <c r="F31" s="251">
        <v>328900000</v>
      </c>
      <c r="G31" s="251">
        <v>330680000</v>
      </c>
      <c r="H31" s="221"/>
      <c r="I31" s="221"/>
      <c r="J31" s="221"/>
      <c r="K31" s="221"/>
    </row>
    <row r="32" spans="1:11" ht="14.1" customHeight="1">
      <c r="A32" s="221"/>
      <c r="B32" s="221"/>
      <c r="C32" s="250" t="s">
        <v>220</v>
      </c>
      <c r="D32" s="251">
        <v>0</v>
      </c>
      <c r="E32" s="251">
        <v>323500000</v>
      </c>
      <c r="F32" s="251">
        <v>328900000</v>
      </c>
      <c r="G32" s="251">
        <v>330680000</v>
      </c>
      <c r="H32" s="221"/>
      <c r="I32" s="221"/>
      <c r="J32" s="221"/>
      <c r="K32" s="221"/>
    </row>
    <row r="33" spans="1:11" ht="14.1" customHeight="1">
      <c r="A33" s="221"/>
      <c r="B33" s="221"/>
      <c r="C33" s="250" t="s">
        <v>221</v>
      </c>
      <c r="D33" s="251">
        <v>0</v>
      </c>
      <c r="E33" s="251">
        <v>0</v>
      </c>
      <c r="F33" s="251">
        <v>0</v>
      </c>
      <c r="G33" s="251">
        <v>0</v>
      </c>
      <c r="H33" s="221"/>
      <c r="I33" s="221"/>
      <c r="J33" s="221"/>
      <c r="K33" s="221"/>
    </row>
    <row r="34" spans="1:11" ht="14.1" customHeight="1">
      <c r="A34" s="221"/>
      <c r="B34" s="221"/>
      <c r="C34" s="250" t="s">
        <v>223</v>
      </c>
      <c r="D34" s="251">
        <v>0</v>
      </c>
      <c r="E34" s="251">
        <v>439800000</v>
      </c>
      <c r="F34" s="251">
        <v>416800000</v>
      </c>
      <c r="G34" s="251">
        <v>418800000</v>
      </c>
      <c r="H34" s="221"/>
      <c r="I34" s="221"/>
      <c r="J34" s="221"/>
      <c r="K34" s="221"/>
    </row>
    <row r="35" spans="1:11" ht="14.1" customHeight="1">
      <c r="A35" s="221"/>
      <c r="B35" s="221"/>
      <c r="C35" s="250" t="s">
        <v>220</v>
      </c>
      <c r="D35" s="251">
        <v>0</v>
      </c>
      <c r="E35" s="251">
        <v>436800000</v>
      </c>
      <c r="F35" s="251">
        <v>413800000</v>
      </c>
      <c r="G35" s="251">
        <v>415800000</v>
      </c>
      <c r="H35" s="221"/>
      <c r="I35" s="221"/>
      <c r="J35" s="221"/>
      <c r="K35" s="221"/>
    </row>
    <row r="36" spans="1:11" ht="14.1" customHeight="1">
      <c r="A36" s="221"/>
      <c r="B36" s="221"/>
      <c r="C36" s="250" t="s">
        <v>221</v>
      </c>
      <c r="D36" s="251">
        <v>0</v>
      </c>
      <c r="E36" s="251">
        <v>3000000</v>
      </c>
      <c r="F36" s="251">
        <v>3000000</v>
      </c>
      <c r="G36" s="251">
        <v>3000000</v>
      </c>
      <c r="H36" s="221"/>
      <c r="I36" s="221"/>
      <c r="J36" s="221"/>
      <c r="K36" s="221"/>
    </row>
    <row r="37" spans="1:11" ht="14.1" customHeight="1">
      <c r="A37" s="221"/>
      <c r="B37" s="221"/>
      <c r="C37" s="250" t="s">
        <v>224</v>
      </c>
      <c r="D37" s="251">
        <v>0</v>
      </c>
      <c r="E37" s="251">
        <v>0</v>
      </c>
      <c r="F37" s="251">
        <v>0</v>
      </c>
      <c r="G37" s="251">
        <v>0</v>
      </c>
      <c r="H37" s="221"/>
      <c r="I37" s="221"/>
      <c r="J37" s="221"/>
      <c r="K37" s="221"/>
    </row>
    <row r="38" spans="1:11" ht="14.1" customHeight="1">
      <c r="A38" s="221"/>
      <c r="B38" s="221"/>
      <c r="C38" s="250" t="s">
        <v>220</v>
      </c>
      <c r="D38" s="251">
        <v>0</v>
      </c>
      <c r="E38" s="251">
        <v>0</v>
      </c>
      <c r="F38" s="251">
        <v>0</v>
      </c>
      <c r="G38" s="251">
        <v>0</v>
      </c>
      <c r="H38" s="221"/>
      <c r="I38" s="221"/>
      <c r="J38" s="221"/>
      <c r="K38" s="221"/>
    </row>
    <row r="39" spans="1:11" ht="14.1" customHeight="1">
      <c r="A39" s="221"/>
      <c r="B39" s="221"/>
      <c r="C39" s="250" t="s">
        <v>221</v>
      </c>
      <c r="D39" s="251">
        <v>0</v>
      </c>
      <c r="E39" s="251">
        <v>0</v>
      </c>
      <c r="F39" s="251">
        <v>0</v>
      </c>
      <c r="G39" s="251">
        <v>0</v>
      </c>
      <c r="H39" s="221"/>
      <c r="I39" s="221"/>
      <c r="J39" s="221"/>
      <c r="K39" s="221"/>
    </row>
    <row r="40" spans="1:11" ht="14.1" customHeight="1">
      <c r="A40" s="221"/>
      <c r="B40" s="221"/>
      <c r="C40" s="250" t="s">
        <v>225</v>
      </c>
      <c r="D40" s="251">
        <v>0</v>
      </c>
      <c r="E40" s="251">
        <v>0</v>
      </c>
      <c r="F40" s="251">
        <v>0</v>
      </c>
      <c r="G40" s="251">
        <v>0</v>
      </c>
      <c r="H40" s="221"/>
      <c r="I40" s="221"/>
      <c r="J40" s="221"/>
      <c r="K40" s="221"/>
    </row>
    <row r="41" spans="1:11" ht="14.1" customHeight="1">
      <c r="A41" s="221"/>
      <c r="B41" s="221"/>
      <c r="C41" s="250" t="s">
        <v>220</v>
      </c>
      <c r="D41" s="251">
        <v>0</v>
      </c>
      <c r="E41" s="251">
        <v>0</v>
      </c>
      <c r="F41" s="251">
        <v>0</v>
      </c>
      <c r="G41" s="251">
        <v>0</v>
      </c>
      <c r="H41" s="221"/>
      <c r="I41" s="221"/>
      <c r="J41" s="221"/>
      <c r="K41" s="221"/>
    </row>
    <row r="42" spans="1:11" ht="14.1" customHeight="1">
      <c r="A42" s="221"/>
      <c r="B42" s="221"/>
      <c r="C42" s="250" t="s">
        <v>221</v>
      </c>
      <c r="D42" s="251">
        <v>0</v>
      </c>
      <c r="E42" s="251">
        <v>0</v>
      </c>
      <c r="F42" s="251">
        <v>0</v>
      </c>
      <c r="G42" s="251">
        <v>0</v>
      </c>
      <c r="H42" s="221"/>
      <c r="I42" s="221"/>
      <c r="J42" s="221"/>
      <c r="K42" s="221"/>
    </row>
    <row r="43" spans="1:11" ht="14.1" customHeight="1">
      <c r="A43" s="221"/>
      <c r="B43" s="221"/>
      <c r="C43" s="250" t="s">
        <v>226</v>
      </c>
      <c r="D43" s="251">
        <v>0</v>
      </c>
      <c r="E43" s="251">
        <v>0</v>
      </c>
      <c r="F43" s="251">
        <v>0</v>
      </c>
      <c r="G43" s="251">
        <v>0</v>
      </c>
      <c r="H43" s="221"/>
      <c r="I43" s="221"/>
      <c r="J43" s="221"/>
      <c r="K43" s="221"/>
    </row>
    <row r="44" spans="1:11" ht="14.1" customHeight="1">
      <c r="A44" s="221"/>
      <c r="B44" s="221"/>
      <c r="C44" s="250" t="s">
        <v>220</v>
      </c>
      <c r="D44" s="251">
        <v>0</v>
      </c>
      <c r="E44" s="251">
        <v>0</v>
      </c>
      <c r="F44" s="251">
        <v>0</v>
      </c>
      <c r="G44" s="251">
        <v>0</v>
      </c>
      <c r="H44" s="221"/>
      <c r="I44" s="221"/>
      <c r="J44" s="221"/>
      <c r="K44" s="221"/>
    </row>
    <row r="45" spans="1:11" ht="14.1" customHeight="1">
      <c r="A45" s="221"/>
      <c r="B45" s="221"/>
      <c r="C45" s="250" t="s">
        <v>221</v>
      </c>
      <c r="D45" s="251">
        <v>0</v>
      </c>
      <c r="E45" s="251">
        <v>0</v>
      </c>
      <c r="F45" s="251">
        <v>0</v>
      </c>
      <c r="G45" s="251">
        <v>0</v>
      </c>
      <c r="H45" s="221"/>
      <c r="I45" s="221"/>
      <c r="J45" s="221"/>
      <c r="K45" s="221"/>
    </row>
    <row r="46" spans="1:11" ht="14.1" customHeight="1">
      <c r="A46" s="221"/>
      <c r="B46" s="221"/>
      <c r="C46" s="250" t="s">
        <v>227</v>
      </c>
      <c r="D46" s="251">
        <v>0</v>
      </c>
      <c r="E46" s="251">
        <v>37000000</v>
      </c>
      <c r="F46" s="251">
        <v>35000000</v>
      </c>
      <c r="G46" s="251">
        <v>35000000</v>
      </c>
      <c r="H46" s="221"/>
      <c r="I46" s="221"/>
      <c r="J46" s="221"/>
      <c r="K46" s="221"/>
    </row>
    <row r="47" spans="1:11" ht="14.1" customHeight="1">
      <c r="A47" s="221"/>
      <c r="B47" s="221"/>
      <c r="C47" s="250" t="s">
        <v>220</v>
      </c>
      <c r="D47" s="251">
        <v>0</v>
      </c>
      <c r="E47" s="251">
        <v>37000000</v>
      </c>
      <c r="F47" s="251">
        <v>35000000</v>
      </c>
      <c r="G47" s="251">
        <v>35000000</v>
      </c>
      <c r="H47" s="221"/>
      <c r="I47" s="221"/>
      <c r="J47" s="221"/>
      <c r="K47" s="221"/>
    </row>
    <row r="48" spans="1:11" ht="14.1" customHeight="1">
      <c r="A48" s="221"/>
      <c r="B48" s="221"/>
      <c r="C48" s="250" t="s">
        <v>221</v>
      </c>
      <c r="D48" s="251">
        <v>0</v>
      </c>
      <c r="E48" s="251">
        <v>0</v>
      </c>
      <c r="F48" s="251">
        <v>0</v>
      </c>
      <c r="G48" s="251">
        <v>0</v>
      </c>
      <c r="H48" s="221"/>
      <c r="I48" s="221"/>
      <c r="J48" s="221"/>
      <c r="K48" s="221"/>
    </row>
    <row r="49" spans="1:11" ht="14.1" customHeight="1">
      <c r="A49" s="221"/>
      <c r="B49" s="221"/>
      <c r="C49" s="250" t="s">
        <v>228</v>
      </c>
      <c r="D49" s="251">
        <v>0</v>
      </c>
      <c r="E49" s="251">
        <v>0</v>
      </c>
      <c r="F49" s="251">
        <v>0</v>
      </c>
      <c r="G49" s="251">
        <v>0</v>
      </c>
      <c r="H49" s="221"/>
      <c r="I49" s="221"/>
      <c r="J49" s="221"/>
      <c r="K49" s="221"/>
    </row>
    <row r="50" spans="1:11" ht="14.1" customHeight="1">
      <c r="A50" s="221"/>
      <c r="B50" s="221"/>
      <c r="C50" s="250" t="s">
        <v>220</v>
      </c>
      <c r="D50" s="251">
        <v>0</v>
      </c>
      <c r="E50" s="251">
        <v>0</v>
      </c>
      <c r="F50" s="251">
        <v>0</v>
      </c>
      <c r="G50" s="251">
        <v>0</v>
      </c>
      <c r="H50" s="221"/>
      <c r="I50" s="221"/>
      <c r="J50" s="221"/>
      <c r="K50" s="221"/>
    </row>
    <row r="51" spans="1:11" ht="14.1" customHeight="1">
      <c r="A51" s="221"/>
      <c r="B51" s="221"/>
      <c r="C51" s="250" t="s">
        <v>229</v>
      </c>
      <c r="D51" s="251">
        <v>0</v>
      </c>
      <c r="E51" s="251">
        <v>0</v>
      </c>
      <c r="F51" s="251">
        <v>0</v>
      </c>
      <c r="G51" s="251">
        <v>0</v>
      </c>
      <c r="H51" s="221"/>
      <c r="I51" s="221"/>
      <c r="J51" s="221"/>
      <c r="K51" s="221"/>
    </row>
    <row r="52" spans="1:11" ht="14.1" customHeight="1">
      <c r="A52" s="221"/>
      <c r="B52" s="221"/>
      <c r="C52" s="250" t="s">
        <v>230</v>
      </c>
      <c r="D52" s="251">
        <v>0</v>
      </c>
      <c r="E52" s="251">
        <v>0</v>
      </c>
      <c r="F52" s="251">
        <v>0</v>
      </c>
      <c r="G52" s="251">
        <v>0</v>
      </c>
      <c r="H52" s="221"/>
      <c r="I52" s="221"/>
      <c r="J52" s="221"/>
      <c r="K52" s="221"/>
    </row>
    <row r="53" spans="1:11" ht="14.1" customHeight="1">
      <c r="A53" s="221"/>
      <c r="B53" s="221"/>
      <c r="C53" s="250" t="s">
        <v>231</v>
      </c>
      <c r="D53" s="251">
        <v>0</v>
      </c>
      <c r="E53" s="251">
        <v>0</v>
      </c>
      <c r="F53" s="251">
        <v>0</v>
      </c>
      <c r="G53" s="251">
        <v>0</v>
      </c>
      <c r="H53" s="221"/>
      <c r="I53" s="221"/>
      <c r="J53" s="221"/>
      <c r="K53" s="221"/>
    </row>
    <row r="54" spans="1:11" ht="14.1" customHeight="1">
      <c r="A54" s="221"/>
      <c r="B54" s="221"/>
      <c r="C54" s="250" t="s">
        <v>232</v>
      </c>
      <c r="D54" s="251">
        <v>0</v>
      </c>
      <c r="E54" s="251">
        <v>0</v>
      </c>
      <c r="F54" s="251">
        <v>0</v>
      </c>
      <c r="G54" s="251">
        <v>0</v>
      </c>
      <c r="H54" s="221"/>
      <c r="I54" s="221"/>
      <c r="J54" s="221"/>
      <c r="K54" s="221"/>
    </row>
    <row r="55" spans="1:11" ht="14.1" customHeight="1">
      <c r="A55" s="221"/>
      <c r="B55" s="221"/>
      <c r="C55" s="250" t="s">
        <v>233</v>
      </c>
      <c r="D55" s="251">
        <v>0</v>
      </c>
      <c r="E55" s="251">
        <v>0</v>
      </c>
      <c r="F55" s="251">
        <v>0</v>
      </c>
      <c r="G55" s="251">
        <v>0</v>
      </c>
      <c r="H55" s="221"/>
      <c r="I55" s="221"/>
      <c r="J55" s="221"/>
      <c r="K55" s="221"/>
    </row>
    <row r="56" spans="1:11" ht="14.1" customHeight="1">
      <c r="A56" s="221"/>
      <c r="B56" s="221"/>
      <c r="C56" s="250" t="s">
        <v>220</v>
      </c>
      <c r="D56" s="251">
        <v>0</v>
      </c>
      <c r="E56" s="251">
        <v>0</v>
      </c>
      <c r="F56" s="251">
        <v>0</v>
      </c>
      <c r="G56" s="251">
        <v>0</v>
      </c>
      <c r="H56" s="221"/>
      <c r="I56" s="221"/>
      <c r="J56" s="221"/>
      <c r="K56" s="221"/>
    </row>
    <row r="57" spans="1:11" ht="14.1" customHeight="1">
      <c r="A57" s="221"/>
      <c r="B57" s="221"/>
      <c r="C57" s="250" t="s">
        <v>229</v>
      </c>
      <c r="D57" s="251">
        <v>0</v>
      </c>
      <c r="E57" s="251">
        <v>0</v>
      </c>
      <c r="F57" s="251">
        <v>0</v>
      </c>
      <c r="G57" s="251">
        <v>0</v>
      </c>
      <c r="H57" s="221"/>
      <c r="I57" s="221"/>
      <c r="J57" s="221"/>
      <c r="K57" s="221"/>
    </row>
    <row r="58" spans="1:11" ht="14.1" customHeight="1">
      <c r="A58" s="221"/>
      <c r="B58" s="221"/>
      <c r="C58" s="250" t="s">
        <v>230</v>
      </c>
      <c r="D58" s="251">
        <v>0</v>
      </c>
      <c r="E58" s="251">
        <v>0</v>
      </c>
      <c r="F58" s="251">
        <v>0</v>
      </c>
      <c r="G58" s="251">
        <v>0</v>
      </c>
      <c r="H58" s="221"/>
      <c r="I58" s="221"/>
      <c r="J58" s="221"/>
      <c r="K58" s="221"/>
    </row>
    <row r="59" spans="1:11" ht="14.1" customHeight="1">
      <c r="A59" s="221"/>
      <c r="B59" s="221"/>
      <c r="C59" s="250" t="s">
        <v>231</v>
      </c>
      <c r="D59" s="251">
        <v>0</v>
      </c>
      <c r="E59" s="251">
        <v>0</v>
      </c>
      <c r="F59" s="251">
        <v>0</v>
      </c>
      <c r="G59" s="251">
        <v>0</v>
      </c>
      <c r="H59" s="221"/>
      <c r="I59" s="221"/>
      <c r="J59" s="221"/>
      <c r="K59" s="221"/>
    </row>
    <row r="60" spans="1:11" ht="14.1" customHeight="1">
      <c r="A60" s="221"/>
      <c r="B60" s="221"/>
      <c r="C60" s="250" t="s">
        <v>232</v>
      </c>
      <c r="D60" s="251">
        <v>0</v>
      </c>
      <c r="E60" s="251">
        <v>0</v>
      </c>
      <c r="F60" s="251">
        <v>0</v>
      </c>
      <c r="G60" s="251">
        <v>0</v>
      </c>
      <c r="H60" s="221"/>
      <c r="I60" s="221"/>
      <c r="J60" s="221"/>
      <c r="K60" s="221"/>
    </row>
    <row r="61" spans="1:11" ht="14.1" customHeight="1">
      <c r="A61" s="221"/>
      <c r="B61" s="221"/>
      <c r="C61" s="250" t="s">
        <v>234</v>
      </c>
      <c r="D61" s="251">
        <v>0</v>
      </c>
      <c r="E61" s="251">
        <v>0</v>
      </c>
      <c r="F61" s="251">
        <v>0</v>
      </c>
      <c r="G61" s="251">
        <v>0</v>
      </c>
      <c r="H61" s="221"/>
      <c r="I61" s="221"/>
      <c r="J61" s="221"/>
      <c r="K61" s="221"/>
    </row>
    <row r="62" spans="1:11" ht="14.1" customHeight="1">
      <c r="A62" s="221"/>
      <c r="B62" s="221"/>
      <c r="C62" s="250" t="s">
        <v>220</v>
      </c>
      <c r="D62" s="251">
        <v>0</v>
      </c>
      <c r="E62" s="251">
        <v>0</v>
      </c>
      <c r="F62" s="251">
        <v>0</v>
      </c>
      <c r="G62" s="251">
        <v>0</v>
      </c>
      <c r="H62" s="221"/>
      <c r="I62" s="221"/>
      <c r="J62" s="221"/>
      <c r="K62" s="221"/>
    </row>
    <row r="63" spans="1:11" ht="14.1" customHeight="1">
      <c r="A63" s="221"/>
      <c r="B63" s="221"/>
      <c r="C63" s="250" t="s">
        <v>229</v>
      </c>
      <c r="D63" s="251">
        <v>0</v>
      </c>
      <c r="E63" s="251">
        <v>0</v>
      </c>
      <c r="F63" s="251">
        <v>0</v>
      </c>
      <c r="G63" s="251">
        <v>0</v>
      </c>
      <c r="H63" s="221"/>
      <c r="I63" s="221"/>
      <c r="J63" s="221"/>
      <c r="K63" s="221"/>
    </row>
    <row r="64" spans="1:11" ht="14.1" customHeight="1">
      <c r="A64" s="221"/>
      <c r="B64" s="221"/>
      <c r="C64" s="250" t="s">
        <v>230</v>
      </c>
      <c r="D64" s="251">
        <v>0</v>
      </c>
      <c r="E64" s="251">
        <v>0</v>
      </c>
      <c r="F64" s="251">
        <v>0</v>
      </c>
      <c r="G64" s="251">
        <v>0</v>
      </c>
      <c r="H64" s="221"/>
      <c r="I64" s="221"/>
      <c r="J64" s="221"/>
      <c r="K64" s="221"/>
    </row>
    <row r="65" spans="1:11" ht="14.1" customHeight="1">
      <c r="A65" s="221"/>
      <c r="B65" s="221"/>
      <c r="C65" s="250" t="s">
        <v>231</v>
      </c>
      <c r="D65" s="251">
        <v>0</v>
      </c>
      <c r="E65" s="251">
        <v>0</v>
      </c>
      <c r="F65" s="251">
        <v>0</v>
      </c>
      <c r="G65" s="251">
        <v>0</v>
      </c>
      <c r="H65" s="221"/>
      <c r="I65" s="221"/>
      <c r="J65" s="221"/>
      <c r="K65" s="221"/>
    </row>
    <row r="66" spans="1:11" ht="14.1" customHeight="1">
      <c r="A66" s="221"/>
      <c r="B66" s="221"/>
      <c r="C66" s="250" t="s">
        <v>232</v>
      </c>
      <c r="D66" s="251">
        <v>0</v>
      </c>
      <c r="E66" s="251">
        <v>0</v>
      </c>
      <c r="F66" s="251">
        <v>0</v>
      </c>
      <c r="G66" s="251">
        <v>0</v>
      </c>
      <c r="H66" s="221"/>
      <c r="I66" s="221"/>
      <c r="J66" s="221"/>
      <c r="K66" s="221"/>
    </row>
    <row r="67" spans="1:11" ht="14.1" customHeight="1">
      <c r="A67" s="221"/>
      <c r="B67" s="221"/>
      <c r="C67" s="250" t="s">
        <v>235</v>
      </c>
      <c r="D67" s="251">
        <v>0</v>
      </c>
      <c r="E67" s="251">
        <v>0</v>
      </c>
      <c r="F67" s="251">
        <v>0</v>
      </c>
      <c r="G67" s="251">
        <v>0</v>
      </c>
      <c r="H67" s="221"/>
      <c r="I67" s="221"/>
      <c r="J67" s="221"/>
      <c r="K67" s="221"/>
    </row>
    <row r="68" spans="1:11" ht="14.1" customHeight="1">
      <c r="A68" s="221"/>
      <c r="B68" s="221"/>
      <c r="C68" s="250" t="s">
        <v>236</v>
      </c>
      <c r="D68" s="251">
        <v>0</v>
      </c>
      <c r="E68" s="251">
        <v>0</v>
      </c>
      <c r="F68" s="251">
        <v>0</v>
      </c>
      <c r="G68" s="251">
        <v>0</v>
      </c>
      <c r="H68" s="221"/>
      <c r="I68" s="221"/>
      <c r="J68" s="221"/>
      <c r="K68" s="221"/>
    </row>
    <row r="69" spans="1:11" ht="14.1" customHeight="1">
      <c r="A69" s="221"/>
      <c r="B69" s="221"/>
      <c r="C69" s="252" t="s">
        <v>237</v>
      </c>
      <c r="D69" s="251">
        <v>0</v>
      </c>
      <c r="E69" s="251">
        <v>2796100000</v>
      </c>
      <c r="F69" s="251">
        <v>2803550000</v>
      </c>
      <c r="G69" s="251">
        <v>2816210000</v>
      </c>
      <c r="H69" s="221"/>
      <c r="I69" s="221"/>
      <c r="J69" s="221"/>
      <c r="K69" s="221"/>
    </row>
    <row r="70" spans="1:11" ht="14.1" customHeight="1">
      <c r="A70" s="221"/>
      <c r="B70" s="221"/>
      <c r="C70" s="1627" t="s">
        <v>51</v>
      </c>
      <c r="D70" s="1628"/>
      <c r="E70" s="1628"/>
      <c r="F70" s="1628"/>
      <c r="G70" s="1628"/>
      <c r="H70" s="221"/>
      <c r="I70" s="221"/>
      <c r="J70" s="221"/>
      <c r="K70" s="221"/>
    </row>
    <row r="71" spans="1:11" ht="14.1" customHeight="1">
      <c r="A71" s="221"/>
      <c r="B71" s="221"/>
      <c r="C71" s="242" t="s">
        <v>2987</v>
      </c>
      <c r="D71" s="1627" t="s">
        <v>2988</v>
      </c>
      <c r="E71" s="1628"/>
      <c r="F71" s="1628"/>
      <c r="G71" s="1628"/>
      <c r="H71" s="221"/>
      <c r="I71" s="221"/>
      <c r="J71" s="221"/>
      <c r="K71" s="221"/>
    </row>
    <row r="72" spans="1:11" ht="14.1" customHeight="1">
      <c r="A72" s="221"/>
      <c r="B72" s="221"/>
      <c r="C72" s="243" t="s">
        <v>209</v>
      </c>
      <c r="D72" s="1637" t="s">
        <v>2989</v>
      </c>
      <c r="E72" s="1638"/>
      <c r="F72" s="1638"/>
      <c r="G72" s="1638"/>
      <c r="H72" s="221"/>
      <c r="I72" s="221"/>
      <c r="J72" s="221"/>
      <c r="K72" s="221"/>
    </row>
    <row r="73" spans="1:11" ht="14.1" customHeight="1">
      <c r="A73" s="221"/>
      <c r="B73" s="221"/>
      <c r="C73" s="244" t="s">
        <v>211</v>
      </c>
      <c r="D73" s="1639" t="s">
        <v>2990</v>
      </c>
      <c r="E73" s="1640"/>
      <c r="F73" s="1640"/>
      <c r="G73" s="1640"/>
      <c r="H73" s="221"/>
      <c r="I73" s="221"/>
      <c r="J73" s="221"/>
      <c r="K73" s="221"/>
    </row>
    <row r="74" spans="1:11" ht="14.1" customHeight="1">
      <c r="A74" s="221"/>
      <c r="B74" s="221"/>
      <c r="C74" s="244" t="s">
        <v>31</v>
      </c>
      <c r="D74" s="1639" t="s">
        <v>2991</v>
      </c>
      <c r="E74" s="1640"/>
      <c r="F74" s="1640"/>
      <c r="G74" s="1640"/>
      <c r="H74" s="221"/>
      <c r="I74" s="221"/>
      <c r="J74" s="221"/>
      <c r="K74" s="221"/>
    </row>
    <row r="75" spans="1:11" ht="15" customHeight="1">
      <c r="A75" s="221"/>
      <c r="B75" s="221"/>
      <c r="C75" s="245"/>
      <c r="D75" s="246">
        <v>2025</v>
      </c>
      <c r="E75" s="246">
        <v>2026</v>
      </c>
      <c r="F75" s="246">
        <v>2027</v>
      </c>
      <c r="G75" s="246">
        <v>2028</v>
      </c>
      <c r="H75" s="221"/>
      <c r="I75" s="221"/>
      <c r="J75" s="221"/>
      <c r="K75" s="221"/>
    </row>
    <row r="76" spans="1:11" ht="15" customHeight="1">
      <c r="A76" s="221"/>
      <c r="B76" s="221"/>
      <c r="C76" s="247"/>
      <c r="D76" s="248" t="s">
        <v>13</v>
      </c>
      <c r="E76" s="248" t="s">
        <v>14</v>
      </c>
      <c r="F76" s="248" t="s">
        <v>14</v>
      </c>
      <c r="G76" s="248" t="s">
        <v>14</v>
      </c>
      <c r="H76" s="221"/>
      <c r="I76" s="221"/>
      <c r="J76" s="221"/>
      <c r="K76" s="221"/>
    </row>
    <row r="77" spans="1:11" ht="14.1" customHeight="1">
      <c r="A77" s="221"/>
      <c r="B77" s="221"/>
      <c r="C77" s="225" t="s">
        <v>33</v>
      </c>
      <c r="D77" s="253" t="s">
        <v>200</v>
      </c>
      <c r="E77" s="253" t="s">
        <v>1691</v>
      </c>
      <c r="F77" s="253" t="s">
        <v>2109</v>
      </c>
      <c r="G77" s="253" t="s">
        <v>1217</v>
      </c>
      <c r="H77" s="221"/>
      <c r="I77" s="221"/>
      <c r="J77" s="221"/>
      <c r="K77" s="221"/>
    </row>
    <row r="78" spans="1:11" ht="14.1" customHeight="1">
      <c r="A78" s="221"/>
      <c r="B78" s="221"/>
      <c r="C78" s="225" t="s">
        <v>214</v>
      </c>
      <c r="D78" s="253" t="s">
        <v>905</v>
      </c>
      <c r="E78" s="253" t="s">
        <v>2992</v>
      </c>
      <c r="F78" s="253" t="s">
        <v>2993</v>
      </c>
      <c r="G78" s="253" t="s">
        <v>2994</v>
      </c>
      <c r="H78" s="221"/>
      <c r="I78" s="221"/>
      <c r="J78" s="221"/>
      <c r="K78" s="221"/>
    </row>
    <row r="79" spans="1:11" ht="14.1" customHeight="1">
      <c r="A79" s="221"/>
      <c r="B79" s="221"/>
      <c r="C79" s="225" t="s">
        <v>215</v>
      </c>
      <c r="D79" s="253" t="s">
        <v>164</v>
      </c>
      <c r="E79" s="253" t="s">
        <v>2995</v>
      </c>
      <c r="F79" s="253" t="s">
        <v>2996</v>
      </c>
      <c r="G79" s="253" t="s">
        <v>2997</v>
      </c>
      <c r="H79" s="221"/>
      <c r="I79" s="221"/>
      <c r="J79" s="221"/>
      <c r="K79" s="221"/>
    </row>
    <row r="80" spans="1:11" ht="14.1" customHeight="1">
      <c r="A80" s="221"/>
      <c r="B80" s="221"/>
      <c r="C80" s="225" t="s">
        <v>216</v>
      </c>
      <c r="D80" s="253" t="s">
        <v>200</v>
      </c>
      <c r="E80" s="253" t="s">
        <v>200</v>
      </c>
      <c r="F80" s="253" t="s">
        <v>2998</v>
      </c>
      <c r="G80" s="253" t="s">
        <v>2622</v>
      </c>
      <c r="H80" s="221"/>
      <c r="I80" s="221"/>
      <c r="J80" s="221"/>
      <c r="K80" s="221"/>
    </row>
    <row r="81" spans="1:11" ht="14.1" customHeight="1">
      <c r="A81" s="221"/>
      <c r="B81" s="221"/>
      <c r="C81" s="225" t="s">
        <v>217</v>
      </c>
      <c r="D81" s="253" t="s">
        <v>200</v>
      </c>
      <c r="E81" s="253" t="s">
        <v>2999</v>
      </c>
      <c r="F81" s="253" t="s">
        <v>3000</v>
      </c>
      <c r="G81" s="253" t="s">
        <v>3001</v>
      </c>
      <c r="H81" s="221"/>
      <c r="I81" s="221"/>
      <c r="J81" s="221"/>
      <c r="K81" s="221"/>
    </row>
    <row r="82" spans="1:11" ht="14.1" customHeight="1">
      <c r="A82" s="221"/>
      <c r="B82" s="221"/>
      <c r="C82" s="225" t="s">
        <v>39</v>
      </c>
      <c r="D82" s="253" t="s">
        <v>200</v>
      </c>
      <c r="E82" s="253" t="s">
        <v>200</v>
      </c>
      <c r="F82" s="253" t="s">
        <v>3002</v>
      </c>
      <c r="G82" s="253" t="s">
        <v>3003</v>
      </c>
      <c r="H82" s="221"/>
      <c r="I82" s="221"/>
      <c r="J82" s="221"/>
      <c r="K82" s="221"/>
    </row>
    <row r="83" spans="1:11" ht="14.1" customHeight="1">
      <c r="A83" s="221"/>
      <c r="B83" s="221"/>
      <c r="C83" s="1641" t="s">
        <v>218</v>
      </c>
      <c r="D83" s="1642"/>
      <c r="E83" s="1642"/>
      <c r="F83" s="1642"/>
      <c r="G83" s="1642"/>
      <c r="H83" s="221"/>
      <c r="I83" s="221"/>
      <c r="J83" s="221"/>
      <c r="K83" s="221"/>
    </row>
    <row r="84" spans="1:11" ht="14.1" customHeight="1">
      <c r="A84" s="221"/>
      <c r="B84" s="221"/>
      <c r="C84" s="245"/>
      <c r="D84" s="246">
        <v>2025</v>
      </c>
      <c r="E84" s="246">
        <v>2026</v>
      </c>
      <c r="F84" s="246">
        <v>2027</v>
      </c>
      <c r="G84" s="246">
        <v>2028</v>
      </c>
      <c r="H84" s="221"/>
      <c r="I84" s="221"/>
      <c r="J84" s="221"/>
      <c r="K84" s="221"/>
    </row>
    <row r="85" spans="1:11" ht="14.1" customHeight="1">
      <c r="A85" s="221"/>
      <c r="B85" s="221"/>
      <c r="C85" s="247"/>
      <c r="D85" s="248" t="s">
        <v>13</v>
      </c>
      <c r="E85" s="248" t="s">
        <v>14</v>
      </c>
      <c r="F85" s="248" t="s">
        <v>14</v>
      </c>
      <c r="G85" s="248" t="s">
        <v>14</v>
      </c>
      <c r="H85" s="221"/>
      <c r="I85" s="221"/>
      <c r="J85" s="221"/>
      <c r="K85" s="221"/>
    </row>
    <row r="86" spans="1:11" ht="14.1" customHeight="1">
      <c r="A86" s="221"/>
      <c r="B86" s="221"/>
      <c r="C86" s="250" t="s">
        <v>219</v>
      </c>
      <c r="D86" s="251">
        <v>0</v>
      </c>
      <c r="E86" s="251">
        <v>0</v>
      </c>
      <c r="F86" s="251">
        <v>0</v>
      </c>
      <c r="G86" s="251">
        <v>0</v>
      </c>
      <c r="H86" s="221"/>
      <c r="I86" s="221"/>
      <c r="J86" s="221"/>
      <c r="K86" s="221"/>
    </row>
    <row r="87" spans="1:11" ht="14.1" customHeight="1">
      <c r="A87" s="221"/>
      <c r="B87" s="221"/>
      <c r="C87" s="250" t="s">
        <v>220</v>
      </c>
      <c r="D87" s="251">
        <v>0</v>
      </c>
      <c r="E87" s="251">
        <v>0</v>
      </c>
      <c r="F87" s="251">
        <v>0</v>
      </c>
      <c r="G87" s="251">
        <v>0</v>
      </c>
      <c r="H87" s="221"/>
      <c r="I87" s="221"/>
      <c r="J87" s="221"/>
      <c r="K87" s="221"/>
    </row>
    <row r="88" spans="1:11" ht="14.1" customHeight="1">
      <c r="A88" s="221"/>
      <c r="B88" s="221"/>
      <c r="C88" s="250" t="s">
        <v>221</v>
      </c>
      <c r="D88" s="251">
        <v>0</v>
      </c>
      <c r="E88" s="251">
        <v>0</v>
      </c>
      <c r="F88" s="251">
        <v>0</v>
      </c>
      <c r="G88" s="251">
        <v>0</v>
      </c>
      <c r="H88" s="221"/>
      <c r="I88" s="221"/>
      <c r="J88" s="221"/>
      <c r="K88" s="221"/>
    </row>
    <row r="89" spans="1:11" ht="14.1" customHeight="1">
      <c r="A89" s="221"/>
      <c r="B89" s="221"/>
      <c r="C89" s="250" t="s">
        <v>222</v>
      </c>
      <c r="D89" s="251">
        <v>0</v>
      </c>
      <c r="E89" s="251">
        <v>0</v>
      </c>
      <c r="F89" s="251">
        <v>0</v>
      </c>
      <c r="G89" s="251">
        <v>0</v>
      </c>
      <c r="H89" s="221"/>
      <c r="I89" s="221"/>
      <c r="J89" s="221"/>
      <c r="K89" s="221"/>
    </row>
    <row r="90" spans="1:11" ht="14.1" customHeight="1">
      <c r="A90" s="221"/>
      <c r="B90" s="221"/>
      <c r="C90" s="250" t="s">
        <v>220</v>
      </c>
      <c r="D90" s="251">
        <v>0</v>
      </c>
      <c r="E90" s="251">
        <v>0</v>
      </c>
      <c r="F90" s="251">
        <v>0</v>
      </c>
      <c r="G90" s="251">
        <v>0</v>
      </c>
      <c r="H90" s="221"/>
      <c r="I90" s="221"/>
      <c r="J90" s="221"/>
      <c r="K90" s="221"/>
    </row>
    <row r="91" spans="1:11" ht="14.1" customHeight="1">
      <c r="A91" s="221"/>
      <c r="B91" s="221"/>
      <c r="C91" s="250" t="s">
        <v>221</v>
      </c>
      <c r="D91" s="251">
        <v>0</v>
      </c>
      <c r="E91" s="251">
        <v>0</v>
      </c>
      <c r="F91" s="251">
        <v>0</v>
      </c>
      <c r="G91" s="251">
        <v>0</v>
      </c>
      <c r="H91" s="221"/>
      <c r="I91" s="221"/>
      <c r="J91" s="221"/>
      <c r="K91" s="221"/>
    </row>
    <row r="92" spans="1:11" ht="14.1" customHeight="1">
      <c r="A92" s="221"/>
      <c r="B92" s="221"/>
      <c r="C92" s="250" t="s">
        <v>223</v>
      </c>
      <c r="D92" s="251">
        <v>0</v>
      </c>
      <c r="E92" s="251">
        <v>0</v>
      </c>
      <c r="F92" s="251">
        <v>0</v>
      </c>
      <c r="G92" s="251">
        <v>0</v>
      </c>
      <c r="H92" s="221"/>
      <c r="I92" s="221"/>
      <c r="J92" s="221"/>
      <c r="K92" s="221"/>
    </row>
    <row r="93" spans="1:11" ht="14.1" customHeight="1">
      <c r="A93" s="221"/>
      <c r="B93" s="221"/>
      <c r="C93" s="250" t="s">
        <v>220</v>
      </c>
      <c r="D93" s="251">
        <v>0</v>
      </c>
      <c r="E93" s="251">
        <v>0</v>
      </c>
      <c r="F93" s="251">
        <v>0</v>
      </c>
      <c r="G93" s="251">
        <v>0</v>
      </c>
      <c r="H93" s="221"/>
      <c r="I93" s="221"/>
      <c r="J93" s="221"/>
      <c r="K93" s="221"/>
    </row>
    <row r="94" spans="1:11" ht="14.1" customHeight="1">
      <c r="A94" s="221"/>
      <c r="B94" s="221"/>
      <c r="C94" s="250" t="s">
        <v>221</v>
      </c>
      <c r="D94" s="251">
        <v>0</v>
      </c>
      <c r="E94" s="251">
        <v>0</v>
      </c>
      <c r="F94" s="251">
        <v>0</v>
      </c>
      <c r="G94" s="251">
        <v>0</v>
      </c>
      <c r="H94" s="221"/>
      <c r="I94" s="221"/>
      <c r="J94" s="221"/>
      <c r="K94" s="221"/>
    </row>
    <row r="95" spans="1:11" ht="14.1" customHeight="1">
      <c r="A95" s="221"/>
      <c r="B95" s="221"/>
      <c r="C95" s="250" t="s">
        <v>224</v>
      </c>
      <c r="D95" s="251">
        <v>0</v>
      </c>
      <c r="E95" s="251">
        <v>0</v>
      </c>
      <c r="F95" s="251">
        <v>0</v>
      </c>
      <c r="G95" s="251">
        <v>0</v>
      </c>
      <c r="H95" s="221"/>
      <c r="I95" s="221"/>
      <c r="J95" s="221"/>
      <c r="K95" s="221"/>
    </row>
    <row r="96" spans="1:11" ht="14.1" customHeight="1">
      <c r="A96" s="221"/>
      <c r="B96" s="221"/>
      <c r="C96" s="250" t="s">
        <v>220</v>
      </c>
      <c r="D96" s="251">
        <v>0</v>
      </c>
      <c r="E96" s="251">
        <v>0</v>
      </c>
      <c r="F96" s="251">
        <v>0</v>
      </c>
      <c r="G96" s="251">
        <v>0</v>
      </c>
      <c r="H96" s="221"/>
      <c r="I96" s="221"/>
      <c r="J96" s="221"/>
      <c r="K96" s="221"/>
    </row>
    <row r="97" spans="1:11" ht="14.1" customHeight="1">
      <c r="A97" s="221"/>
      <c r="B97" s="221"/>
      <c r="C97" s="250" t="s">
        <v>221</v>
      </c>
      <c r="D97" s="251">
        <v>0</v>
      </c>
      <c r="E97" s="251">
        <v>0</v>
      </c>
      <c r="F97" s="251">
        <v>0</v>
      </c>
      <c r="G97" s="251">
        <v>0</v>
      </c>
      <c r="H97" s="221"/>
      <c r="I97" s="221"/>
      <c r="J97" s="221"/>
      <c r="K97" s="221"/>
    </row>
    <row r="98" spans="1:11" ht="14.1" customHeight="1">
      <c r="A98" s="221"/>
      <c r="B98" s="221"/>
      <c r="C98" s="250" t="s">
        <v>225</v>
      </c>
      <c r="D98" s="251">
        <v>0</v>
      </c>
      <c r="E98" s="251">
        <v>0</v>
      </c>
      <c r="F98" s="251">
        <v>0</v>
      </c>
      <c r="G98" s="251">
        <v>0</v>
      </c>
      <c r="H98" s="221"/>
      <c r="I98" s="221"/>
      <c r="J98" s="221"/>
      <c r="K98" s="221"/>
    </row>
    <row r="99" spans="1:11" ht="14.1" customHeight="1">
      <c r="A99" s="221"/>
      <c r="B99" s="221"/>
      <c r="C99" s="250" t="s">
        <v>220</v>
      </c>
      <c r="D99" s="251">
        <v>0</v>
      </c>
      <c r="E99" s="251">
        <v>0</v>
      </c>
      <c r="F99" s="251">
        <v>0</v>
      </c>
      <c r="G99" s="251">
        <v>0</v>
      </c>
      <c r="H99" s="221"/>
      <c r="I99" s="221"/>
      <c r="J99" s="221"/>
      <c r="K99" s="221"/>
    </row>
    <row r="100" spans="1:11" ht="14.1" customHeight="1">
      <c r="A100" s="221"/>
      <c r="B100" s="221"/>
      <c r="C100" s="250" t="s">
        <v>221</v>
      </c>
      <c r="D100" s="251">
        <v>0</v>
      </c>
      <c r="E100" s="251">
        <v>0</v>
      </c>
      <c r="F100" s="251">
        <v>0</v>
      </c>
      <c r="G100" s="251">
        <v>0</v>
      </c>
      <c r="H100" s="221"/>
      <c r="I100" s="221"/>
      <c r="J100" s="221"/>
      <c r="K100" s="221"/>
    </row>
    <row r="101" spans="1:11" ht="14.1" customHeight="1">
      <c r="A101" s="221"/>
      <c r="B101" s="221"/>
      <c r="C101" s="250" t="s">
        <v>226</v>
      </c>
      <c r="D101" s="251">
        <v>0</v>
      </c>
      <c r="E101" s="251">
        <v>0</v>
      </c>
      <c r="F101" s="251">
        <v>0</v>
      </c>
      <c r="G101" s="251">
        <v>0</v>
      </c>
      <c r="H101" s="221"/>
      <c r="I101" s="221"/>
      <c r="J101" s="221"/>
      <c r="K101" s="221"/>
    </row>
    <row r="102" spans="1:11" ht="14.1" customHeight="1">
      <c r="A102" s="221"/>
      <c r="B102" s="221"/>
      <c r="C102" s="250" t="s">
        <v>220</v>
      </c>
      <c r="D102" s="251">
        <v>0</v>
      </c>
      <c r="E102" s="251">
        <v>0</v>
      </c>
      <c r="F102" s="251">
        <v>0</v>
      </c>
      <c r="G102" s="251">
        <v>0</v>
      </c>
      <c r="H102" s="221"/>
      <c r="I102" s="221"/>
      <c r="J102" s="221"/>
      <c r="K102" s="221"/>
    </row>
    <row r="103" spans="1:11" ht="14.1" customHeight="1">
      <c r="A103" s="221"/>
      <c r="B103" s="221"/>
      <c r="C103" s="250" t="s">
        <v>221</v>
      </c>
      <c r="D103" s="251">
        <v>0</v>
      </c>
      <c r="E103" s="251">
        <v>0</v>
      </c>
      <c r="F103" s="251">
        <v>0</v>
      </c>
      <c r="G103" s="251">
        <v>0</v>
      </c>
      <c r="H103" s="221"/>
      <c r="I103" s="221"/>
      <c r="J103" s="221"/>
      <c r="K103" s="221"/>
    </row>
    <row r="104" spans="1:11" ht="14.1" customHeight="1">
      <c r="A104" s="221"/>
      <c r="B104" s="221"/>
      <c r="C104" s="250" t="s">
        <v>227</v>
      </c>
      <c r="D104" s="251">
        <v>0</v>
      </c>
      <c r="E104" s="251">
        <v>0</v>
      </c>
      <c r="F104" s="251">
        <v>0</v>
      </c>
      <c r="G104" s="251">
        <v>0</v>
      </c>
      <c r="H104" s="221"/>
      <c r="I104" s="221"/>
      <c r="J104" s="221"/>
      <c r="K104" s="221"/>
    </row>
    <row r="105" spans="1:11" ht="14.1" customHeight="1">
      <c r="A105" s="221"/>
      <c r="B105" s="221"/>
      <c r="C105" s="250" t="s">
        <v>220</v>
      </c>
      <c r="D105" s="251">
        <v>0</v>
      </c>
      <c r="E105" s="251">
        <v>0</v>
      </c>
      <c r="F105" s="251">
        <v>0</v>
      </c>
      <c r="G105" s="251">
        <v>0</v>
      </c>
      <c r="H105" s="221"/>
      <c r="I105" s="221"/>
      <c r="J105" s="221"/>
      <c r="K105" s="221"/>
    </row>
    <row r="106" spans="1:11" ht="14.1" customHeight="1">
      <c r="A106" s="221"/>
      <c r="B106" s="221"/>
      <c r="C106" s="250" t="s">
        <v>221</v>
      </c>
      <c r="D106" s="251">
        <v>0</v>
      </c>
      <c r="E106" s="251">
        <v>0</v>
      </c>
      <c r="F106" s="251">
        <v>0</v>
      </c>
      <c r="G106" s="251">
        <v>0</v>
      </c>
      <c r="H106" s="221"/>
      <c r="I106" s="221"/>
      <c r="J106" s="221"/>
      <c r="K106" s="221"/>
    </row>
    <row r="107" spans="1:11" ht="14.1" customHeight="1">
      <c r="A107" s="221"/>
      <c r="B107" s="221"/>
      <c r="C107" s="250" t="s">
        <v>228</v>
      </c>
      <c r="D107" s="251">
        <v>0</v>
      </c>
      <c r="E107" s="251">
        <v>0</v>
      </c>
      <c r="F107" s="251">
        <v>0</v>
      </c>
      <c r="G107" s="251">
        <v>0</v>
      </c>
      <c r="H107" s="221"/>
      <c r="I107" s="221"/>
      <c r="J107" s="221"/>
      <c r="K107" s="221"/>
    </row>
    <row r="108" spans="1:11" ht="14.1" customHeight="1">
      <c r="A108" s="221"/>
      <c r="B108" s="221"/>
      <c r="C108" s="250" t="s">
        <v>220</v>
      </c>
      <c r="D108" s="251">
        <v>0</v>
      </c>
      <c r="E108" s="251">
        <v>0</v>
      </c>
      <c r="F108" s="251">
        <v>0</v>
      </c>
      <c r="G108" s="251">
        <v>0</v>
      </c>
      <c r="H108" s="221"/>
      <c r="I108" s="221"/>
      <c r="J108" s="221"/>
      <c r="K108" s="221"/>
    </row>
    <row r="109" spans="1:11" ht="14.1" customHeight="1">
      <c r="A109" s="221"/>
      <c r="B109" s="221"/>
      <c r="C109" s="250" t="s">
        <v>229</v>
      </c>
      <c r="D109" s="251">
        <v>0</v>
      </c>
      <c r="E109" s="251">
        <v>0</v>
      </c>
      <c r="F109" s="251">
        <v>0</v>
      </c>
      <c r="G109" s="251">
        <v>0</v>
      </c>
      <c r="H109" s="221"/>
      <c r="I109" s="221"/>
      <c r="J109" s="221"/>
      <c r="K109" s="221"/>
    </row>
    <row r="110" spans="1:11" ht="14.1" customHeight="1">
      <c r="A110" s="221"/>
      <c r="B110" s="221"/>
      <c r="C110" s="250" t="s">
        <v>230</v>
      </c>
      <c r="D110" s="251">
        <v>0</v>
      </c>
      <c r="E110" s="251">
        <v>0</v>
      </c>
      <c r="F110" s="251">
        <v>0</v>
      </c>
      <c r="G110" s="251">
        <v>0</v>
      </c>
      <c r="H110" s="221"/>
      <c r="I110" s="221"/>
      <c r="J110" s="221"/>
      <c r="K110" s="221"/>
    </row>
    <row r="111" spans="1:11" ht="14.1" customHeight="1">
      <c r="A111" s="221"/>
      <c r="B111" s="221"/>
      <c r="C111" s="250" t="s">
        <v>231</v>
      </c>
      <c r="D111" s="251">
        <v>0</v>
      </c>
      <c r="E111" s="251">
        <v>0</v>
      </c>
      <c r="F111" s="251">
        <v>0</v>
      </c>
      <c r="G111" s="251">
        <v>0</v>
      </c>
      <c r="H111" s="221"/>
      <c r="I111" s="221"/>
      <c r="J111" s="221"/>
      <c r="K111" s="221"/>
    </row>
    <row r="112" spans="1:11" ht="14.1" customHeight="1">
      <c r="A112" s="221"/>
      <c r="B112" s="221"/>
      <c r="C112" s="250" t="s">
        <v>232</v>
      </c>
      <c r="D112" s="251">
        <v>0</v>
      </c>
      <c r="E112" s="251">
        <v>0</v>
      </c>
      <c r="F112" s="251">
        <v>0</v>
      </c>
      <c r="G112" s="251">
        <v>0</v>
      </c>
      <c r="H112" s="221"/>
      <c r="I112" s="221"/>
      <c r="J112" s="221"/>
      <c r="K112" s="221"/>
    </row>
    <row r="113" spans="1:11" ht="14.1" customHeight="1">
      <c r="A113" s="221"/>
      <c r="B113" s="221"/>
      <c r="C113" s="250" t="s">
        <v>233</v>
      </c>
      <c r="D113" s="251">
        <v>0</v>
      </c>
      <c r="E113" s="251">
        <v>1178000</v>
      </c>
      <c r="F113" s="251">
        <v>1078000</v>
      </c>
      <c r="G113" s="251">
        <v>2355000</v>
      </c>
      <c r="H113" s="221"/>
      <c r="I113" s="221"/>
      <c r="J113" s="221"/>
      <c r="K113" s="221"/>
    </row>
    <row r="114" spans="1:11" ht="14.1" customHeight="1">
      <c r="A114" s="221"/>
      <c r="B114" s="221"/>
      <c r="C114" s="250" t="s">
        <v>220</v>
      </c>
      <c r="D114" s="251">
        <v>0</v>
      </c>
      <c r="E114" s="251">
        <v>1178000</v>
      </c>
      <c r="F114" s="251">
        <v>1078000</v>
      </c>
      <c r="G114" s="251">
        <v>2355000</v>
      </c>
      <c r="H114" s="221"/>
      <c r="I114" s="221"/>
      <c r="J114" s="221"/>
      <c r="K114" s="221"/>
    </row>
    <row r="115" spans="1:11" ht="14.1" customHeight="1">
      <c r="A115" s="221"/>
      <c r="B115" s="221"/>
      <c r="C115" s="250" t="s">
        <v>229</v>
      </c>
      <c r="D115" s="251">
        <v>0</v>
      </c>
      <c r="E115" s="251">
        <v>0</v>
      </c>
      <c r="F115" s="251">
        <v>0</v>
      </c>
      <c r="G115" s="251">
        <v>0</v>
      </c>
      <c r="H115" s="221"/>
      <c r="I115" s="221"/>
      <c r="J115" s="221"/>
      <c r="K115" s="221"/>
    </row>
    <row r="116" spans="1:11" ht="14.1" customHeight="1">
      <c r="A116" s="221"/>
      <c r="B116" s="221"/>
      <c r="C116" s="250" t="s">
        <v>230</v>
      </c>
      <c r="D116" s="251">
        <v>0</v>
      </c>
      <c r="E116" s="251">
        <v>0</v>
      </c>
      <c r="F116" s="251">
        <v>0</v>
      </c>
      <c r="G116" s="251">
        <v>0</v>
      </c>
      <c r="H116" s="221"/>
      <c r="I116" s="221"/>
      <c r="J116" s="221"/>
      <c r="K116" s="221"/>
    </row>
    <row r="117" spans="1:11" ht="14.1" customHeight="1">
      <c r="A117" s="221"/>
      <c r="B117" s="221"/>
      <c r="C117" s="250" t="s">
        <v>231</v>
      </c>
      <c r="D117" s="251">
        <v>0</v>
      </c>
      <c r="E117" s="251">
        <v>0</v>
      </c>
      <c r="F117" s="251">
        <v>0</v>
      </c>
      <c r="G117" s="251">
        <v>0</v>
      </c>
      <c r="H117" s="221"/>
      <c r="I117" s="221"/>
      <c r="J117" s="221"/>
      <c r="K117" s="221"/>
    </row>
    <row r="118" spans="1:11" ht="14.1" customHeight="1">
      <c r="A118" s="221"/>
      <c r="B118" s="221"/>
      <c r="C118" s="250" t="s">
        <v>232</v>
      </c>
      <c r="D118" s="251">
        <v>0</v>
      </c>
      <c r="E118" s="251">
        <v>0</v>
      </c>
      <c r="F118" s="251">
        <v>0</v>
      </c>
      <c r="G118" s="251">
        <v>0</v>
      </c>
      <c r="H118" s="221"/>
      <c r="I118" s="221"/>
      <c r="J118" s="221"/>
      <c r="K118" s="221"/>
    </row>
    <row r="119" spans="1:11" ht="14.1" customHeight="1">
      <c r="A119" s="221"/>
      <c r="B119" s="221"/>
      <c r="C119" s="250" t="s">
        <v>234</v>
      </c>
      <c r="D119" s="251">
        <v>0</v>
      </c>
      <c r="E119" s="251">
        <v>0</v>
      </c>
      <c r="F119" s="251">
        <v>0</v>
      </c>
      <c r="G119" s="251">
        <v>0</v>
      </c>
      <c r="H119" s="221"/>
      <c r="I119" s="221"/>
      <c r="J119" s="221"/>
      <c r="K119" s="221"/>
    </row>
    <row r="120" spans="1:11" ht="14.1" customHeight="1">
      <c r="A120" s="221"/>
      <c r="B120" s="221"/>
      <c r="C120" s="250" t="s">
        <v>220</v>
      </c>
      <c r="D120" s="251">
        <v>0</v>
      </c>
      <c r="E120" s="251">
        <v>0</v>
      </c>
      <c r="F120" s="251">
        <v>0</v>
      </c>
      <c r="G120" s="251">
        <v>0</v>
      </c>
      <c r="H120" s="221"/>
      <c r="I120" s="221"/>
      <c r="J120" s="221"/>
      <c r="K120" s="221"/>
    </row>
    <row r="121" spans="1:11" ht="14.1" customHeight="1">
      <c r="A121" s="221"/>
      <c r="B121" s="221"/>
      <c r="C121" s="250" t="s">
        <v>229</v>
      </c>
      <c r="D121" s="251">
        <v>0</v>
      </c>
      <c r="E121" s="251">
        <v>0</v>
      </c>
      <c r="F121" s="251">
        <v>0</v>
      </c>
      <c r="G121" s="251">
        <v>0</v>
      </c>
      <c r="H121" s="221"/>
      <c r="I121" s="221"/>
      <c r="J121" s="221"/>
      <c r="K121" s="221"/>
    </row>
    <row r="122" spans="1:11" ht="14.1" customHeight="1">
      <c r="A122" s="221"/>
      <c r="B122" s="221"/>
      <c r="C122" s="250" t="s">
        <v>230</v>
      </c>
      <c r="D122" s="251">
        <v>0</v>
      </c>
      <c r="E122" s="251">
        <v>0</v>
      </c>
      <c r="F122" s="251">
        <v>0</v>
      </c>
      <c r="G122" s="251">
        <v>0</v>
      </c>
      <c r="H122" s="221"/>
      <c r="I122" s="221"/>
      <c r="J122" s="221"/>
      <c r="K122" s="221"/>
    </row>
    <row r="123" spans="1:11" ht="14.1" customHeight="1">
      <c r="A123" s="221"/>
      <c r="B123" s="221"/>
      <c r="C123" s="250" t="s">
        <v>231</v>
      </c>
      <c r="D123" s="251">
        <v>0</v>
      </c>
      <c r="E123" s="251">
        <v>0</v>
      </c>
      <c r="F123" s="251">
        <v>0</v>
      </c>
      <c r="G123" s="251">
        <v>0</v>
      </c>
      <c r="H123" s="221"/>
      <c r="I123" s="221"/>
      <c r="J123" s="221"/>
      <c r="K123" s="221"/>
    </row>
    <row r="124" spans="1:11" ht="14.1" customHeight="1">
      <c r="A124" s="221"/>
      <c r="B124" s="221"/>
      <c r="C124" s="250" t="s">
        <v>232</v>
      </c>
      <c r="D124" s="251">
        <v>0</v>
      </c>
      <c r="E124" s="251">
        <v>0</v>
      </c>
      <c r="F124" s="251">
        <v>0</v>
      </c>
      <c r="G124" s="251">
        <v>0</v>
      </c>
      <c r="H124" s="221"/>
      <c r="I124" s="221"/>
      <c r="J124" s="221"/>
      <c r="K124" s="221"/>
    </row>
    <row r="125" spans="1:11" ht="14.1" customHeight="1">
      <c r="A125" s="221"/>
      <c r="B125" s="221"/>
      <c r="C125" s="250" t="s">
        <v>235</v>
      </c>
      <c r="D125" s="251">
        <v>0</v>
      </c>
      <c r="E125" s="251">
        <v>0</v>
      </c>
      <c r="F125" s="251">
        <v>0</v>
      </c>
      <c r="G125" s="251">
        <v>0</v>
      </c>
      <c r="H125" s="221"/>
      <c r="I125" s="221"/>
      <c r="J125" s="221"/>
      <c r="K125" s="221"/>
    </row>
    <row r="126" spans="1:11" ht="14.1" customHeight="1">
      <c r="A126" s="221"/>
      <c r="B126" s="221"/>
      <c r="C126" s="250" t="s">
        <v>236</v>
      </c>
      <c r="D126" s="251">
        <v>0</v>
      </c>
      <c r="E126" s="251">
        <v>0</v>
      </c>
      <c r="F126" s="251">
        <v>0</v>
      </c>
      <c r="G126" s="251">
        <v>0</v>
      </c>
      <c r="H126" s="221"/>
      <c r="I126" s="221"/>
      <c r="J126" s="221"/>
      <c r="K126" s="221"/>
    </row>
    <row r="127" spans="1:11" ht="14.1" customHeight="1">
      <c r="A127" s="221"/>
      <c r="B127" s="221"/>
      <c r="C127" s="252" t="s">
        <v>237</v>
      </c>
      <c r="D127" s="251">
        <v>0</v>
      </c>
      <c r="E127" s="251">
        <v>1178000</v>
      </c>
      <c r="F127" s="251">
        <v>1078000</v>
      </c>
      <c r="G127" s="251">
        <v>2355000</v>
      </c>
      <c r="H127" s="221"/>
      <c r="I127" s="221"/>
      <c r="J127" s="221"/>
      <c r="K127" s="221"/>
    </row>
    <row r="128" spans="1:11" ht="18" customHeight="1">
      <c r="A128" s="221"/>
      <c r="B128" s="221"/>
      <c r="C128" s="243" t="s">
        <v>209</v>
      </c>
      <c r="D128" s="1637" t="s">
        <v>3004</v>
      </c>
      <c r="E128" s="1638"/>
      <c r="F128" s="1638"/>
      <c r="G128" s="1638"/>
      <c r="H128" s="221"/>
      <c r="I128" s="221"/>
      <c r="J128" s="221"/>
      <c r="K128" s="221"/>
    </row>
    <row r="129" spans="1:11" ht="18" customHeight="1">
      <c r="A129" s="221"/>
      <c r="B129" s="221"/>
      <c r="C129" s="244" t="s">
        <v>211</v>
      </c>
      <c r="D129" s="1639" t="s">
        <v>3005</v>
      </c>
      <c r="E129" s="1640"/>
      <c r="F129" s="1640"/>
      <c r="G129" s="1640"/>
      <c r="H129" s="221"/>
      <c r="I129" s="221"/>
      <c r="J129" s="221"/>
      <c r="K129" s="221"/>
    </row>
    <row r="130" spans="1:11" ht="18" customHeight="1">
      <c r="A130" s="221"/>
      <c r="B130" s="221"/>
      <c r="C130" s="244" t="s">
        <v>31</v>
      </c>
      <c r="D130" s="1639" t="s">
        <v>3006</v>
      </c>
      <c r="E130" s="1640"/>
      <c r="F130" s="1640"/>
      <c r="G130" s="1640"/>
      <c r="H130" s="221"/>
      <c r="I130" s="221"/>
      <c r="J130" s="221"/>
      <c r="K130" s="221"/>
    </row>
    <row r="131" spans="1:11" ht="15" customHeight="1">
      <c r="A131" s="221"/>
      <c r="B131" s="221"/>
      <c r="C131" s="245"/>
      <c r="D131" s="246">
        <v>2025</v>
      </c>
      <c r="E131" s="246">
        <v>2026</v>
      </c>
      <c r="F131" s="246">
        <v>2027</v>
      </c>
      <c r="G131" s="246">
        <v>2028</v>
      </c>
      <c r="H131" s="221"/>
      <c r="I131" s="221"/>
      <c r="J131" s="221"/>
      <c r="K131" s="221"/>
    </row>
    <row r="132" spans="1:11" ht="15" customHeight="1">
      <c r="A132" s="221"/>
      <c r="B132" s="221"/>
      <c r="C132" s="247"/>
      <c r="D132" s="248" t="s">
        <v>13</v>
      </c>
      <c r="E132" s="248" t="s">
        <v>14</v>
      </c>
      <c r="F132" s="248" t="s">
        <v>14</v>
      </c>
      <c r="G132" s="248" t="s">
        <v>14</v>
      </c>
      <c r="H132" s="221"/>
      <c r="I132" s="221"/>
      <c r="J132" s="221"/>
      <c r="K132" s="221"/>
    </row>
    <row r="133" spans="1:11" ht="14.1" customHeight="1">
      <c r="A133" s="221"/>
      <c r="B133" s="221"/>
      <c r="C133" s="225" t="s">
        <v>33</v>
      </c>
      <c r="D133" s="253" t="s">
        <v>200</v>
      </c>
      <c r="E133" s="253" t="s">
        <v>1164</v>
      </c>
      <c r="F133" s="253" t="s">
        <v>2889</v>
      </c>
      <c r="G133" s="253" t="s">
        <v>3007</v>
      </c>
      <c r="H133" s="221"/>
      <c r="I133" s="221"/>
      <c r="J133" s="221"/>
      <c r="K133" s="221"/>
    </row>
    <row r="134" spans="1:11" ht="14.1" customHeight="1">
      <c r="A134" s="221"/>
      <c r="B134" s="221"/>
      <c r="C134" s="225" t="s">
        <v>214</v>
      </c>
      <c r="D134" s="253" t="s">
        <v>905</v>
      </c>
      <c r="E134" s="253" t="s">
        <v>905</v>
      </c>
      <c r="F134" s="253" t="s">
        <v>3008</v>
      </c>
      <c r="G134" s="253" t="s">
        <v>3009</v>
      </c>
      <c r="H134" s="221"/>
      <c r="I134" s="221"/>
      <c r="J134" s="221"/>
      <c r="K134" s="221"/>
    </row>
    <row r="135" spans="1:11" ht="14.1" customHeight="1">
      <c r="A135" s="221"/>
      <c r="B135" s="221"/>
      <c r="C135" s="225" t="s">
        <v>215</v>
      </c>
      <c r="D135" s="253" t="s">
        <v>164</v>
      </c>
      <c r="E135" s="253" t="s">
        <v>1767</v>
      </c>
      <c r="F135" s="253" t="s">
        <v>3010</v>
      </c>
      <c r="G135" s="253" t="s">
        <v>3011</v>
      </c>
      <c r="H135" s="221"/>
      <c r="I135" s="221"/>
      <c r="J135" s="221"/>
      <c r="K135" s="221"/>
    </row>
    <row r="136" spans="1:11" ht="14.1" customHeight="1">
      <c r="A136" s="221"/>
      <c r="B136" s="221"/>
      <c r="C136" s="225" t="s">
        <v>216</v>
      </c>
      <c r="D136" s="253" t="s">
        <v>200</v>
      </c>
      <c r="E136" s="253" t="s">
        <v>200</v>
      </c>
      <c r="F136" s="253" t="s">
        <v>1052</v>
      </c>
      <c r="G136" s="253" t="s">
        <v>3012</v>
      </c>
      <c r="H136" s="221"/>
      <c r="I136" s="221"/>
      <c r="J136" s="221"/>
      <c r="K136" s="221"/>
    </row>
    <row r="137" spans="1:11" ht="14.1" customHeight="1">
      <c r="A137" s="221"/>
      <c r="B137" s="221"/>
      <c r="C137" s="225" t="s">
        <v>217</v>
      </c>
      <c r="D137" s="253" t="s">
        <v>200</v>
      </c>
      <c r="E137" s="253" t="s">
        <v>164</v>
      </c>
      <c r="F137" s="253" t="s">
        <v>3013</v>
      </c>
      <c r="G137" s="253" t="s">
        <v>3014</v>
      </c>
      <c r="H137" s="221"/>
      <c r="I137" s="221"/>
      <c r="J137" s="221"/>
      <c r="K137" s="221"/>
    </row>
    <row r="138" spans="1:11" ht="14.1" customHeight="1">
      <c r="A138" s="221"/>
      <c r="B138" s="221"/>
      <c r="C138" s="225" t="s">
        <v>39</v>
      </c>
      <c r="D138" s="253" t="s">
        <v>200</v>
      </c>
      <c r="E138" s="253" t="s">
        <v>200</v>
      </c>
      <c r="F138" s="253" t="s">
        <v>3015</v>
      </c>
      <c r="G138" s="253" t="s">
        <v>3016</v>
      </c>
      <c r="H138" s="221"/>
      <c r="I138" s="221"/>
      <c r="J138" s="221"/>
      <c r="K138" s="221"/>
    </row>
    <row r="139" spans="1:11" ht="14.1" customHeight="1">
      <c r="A139" s="221"/>
      <c r="B139" s="221"/>
      <c r="C139" s="1641" t="s">
        <v>218</v>
      </c>
      <c r="D139" s="1642"/>
      <c r="E139" s="1642"/>
      <c r="F139" s="1642"/>
      <c r="G139" s="1642"/>
      <c r="H139" s="221"/>
      <c r="I139" s="221"/>
      <c r="J139" s="221"/>
      <c r="K139" s="221"/>
    </row>
    <row r="140" spans="1:11" ht="14.1" customHeight="1">
      <c r="A140" s="221"/>
      <c r="B140" s="221"/>
      <c r="C140" s="245"/>
      <c r="D140" s="246">
        <v>2025</v>
      </c>
      <c r="E140" s="246">
        <v>2026</v>
      </c>
      <c r="F140" s="246">
        <v>2027</v>
      </c>
      <c r="G140" s="246">
        <v>2028</v>
      </c>
      <c r="H140" s="221"/>
      <c r="I140" s="221"/>
      <c r="J140" s="221"/>
      <c r="K140" s="221"/>
    </row>
    <row r="141" spans="1:11" ht="14.1" customHeight="1">
      <c r="A141" s="221"/>
      <c r="B141" s="221"/>
      <c r="C141" s="247"/>
      <c r="D141" s="248" t="s">
        <v>13</v>
      </c>
      <c r="E141" s="248" t="s">
        <v>14</v>
      </c>
      <c r="F141" s="248" t="s">
        <v>14</v>
      </c>
      <c r="G141" s="248" t="s">
        <v>14</v>
      </c>
      <c r="H141" s="221"/>
      <c r="I141" s="221"/>
      <c r="J141" s="221"/>
      <c r="K141" s="221"/>
    </row>
    <row r="142" spans="1:11" ht="14.1" customHeight="1">
      <c r="A142" s="221"/>
      <c r="B142" s="221"/>
      <c r="C142" s="250" t="s">
        <v>219</v>
      </c>
      <c r="D142" s="251">
        <v>0</v>
      </c>
      <c r="E142" s="251">
        <v>0</v>
      </c>
      <c r="F142" s="251">
        <v>0</v>
      </c>
      <c r="G142" s="251">
        <v>0</v>
      </c>
      <c r="H142" s="221"/>
      <c r="I142" s="221"/>
      <c r="J142" s="221"/>
      <c r="K142" s="221"/>
    </row>
    <row r="143" spans="1:11" ht="14.1" customHeight="1">
      <c r="A143" s="221"/>
      <c r="B143" s="221"/>
      <c r="C143" s="250" t="s">
        <v>220</v>
      </c>
      <c r="D143" s="251">
        <v>0</v>
      </c>
      <c r="E143" s="251">
        <v>0</v>
      </c>
      <c r="F143" s="251">
        <v>0</v>
      </c>
      <c r="G143" s="251">
        <v>0</v>
      </c>
      <c r="H143" s="221"/>
      <c r="I143" s="221"/>
      <c r="J143" s="221"/>
      <c r="K143" s="221"/>
    </row>
    <row r="144" spans="1:11" ht="14.1" customHeight="1">
      <c r="A144" s="221"/>
      <c r="B144" s="221"/>
      <c r="C144" s="250" t="s">
        <v>221</v>
      </c>
      <c r="D144" s="251">
        <v>0</v>
      </c>
      <c r="E144" s="251">
        <v>0</v>
      </c>
      <c r="F144" s="251">
        <v>0</v>
      </c>
      <c r="G144" s="251">
        <v>0</v>
      </c>
      <c r="H144" s="221"/>
      <c r="I144" s="221"/>
      <c r="J144" s="221"/>
      <c r="K144" s="221"/>
    </row>
    <row r="145" spans="1:11" ht="14.1" customHeight="1">
      <c r="A145" s="221"/>
      <c r="B145" s="221"/>
      <c r="C145" s="250" t="s">
        <v>222</v>
      </c>
      <c r="D145" s="251">
        <v>0</v>
      </c>
      <c r="E145" s="251">
        <v>0</v>
      </c>
      <c r="F145" s="251">
        <v>0</v>
      </c>
      <c r="G145" s="251">
        <v>0</v>
      </c>
      <c r="H145" s="221"/>
      <c r="I145" s="221"/>
      <c r="J145" s="221"/>
      <c r="K145" s="221"/>
    </row>
    <row r="146" spans="1:11" ht="14.1" customHeight="1">
      <c r="A146" s="221"/>
      <c r="B146" s="221"/>
      <c r="C146" s="250" t="s">
        <v>220</v>
      </c>
      <c r="D146" s="251">
        <v>0</v>
      </c>
      <c r="E146" s="251">
        <v>0</v>
      </c>
      <c r="F146" s="251">
        <v>0</v>
      </c>
      <c r="G146" s="251">
        <v>0</v>
      </c>
      <c r="H146" s="221"/>
      <c r="I146" s="221"/>
      <c r="J146" s="221"/>
      <c r="K146" s="221"/>
    </row>
    <row r="147" spans="1:11" ht="14.1" customHeight="1">
      <c r="A147" s="221"/>
      <c r="B147" s="221"/>
      <c r="C147" s="250" t="s">
        <v>221</v>
      </c>
      <c r="D147" s="251">
        <v>0</v>
      </c>
      <c r="E147" s="251">
        <v>0</v>
      </c>
      <c r="F147" s="251">
        <v>0</v>
      </c>
      <c r="G147" s="251">
        <v>0</v>
      </c>
      <c r="H147" s="221"/>
      <c r="I147" s="221"/>
      <c r="J147" s="221"/>
      <c r="K147" s="221"/>
    </row>
    <row r="148" spans="1:11" ht="14.1" customHeight="1">
      <c r="A148" s="221"/>
      <c r="B148" s="221"/>
      <c r="C148" s="250" t="s">
        <v>223</v>
      </c>
      <c r="D148" s="251">
        <v>0</v>
      </c>
      <c r="E148" s="251">
        <v>0</v>
      </c>
      <c r="F148" s="251">
        <v>0</v>
      </c>
      <c r="G148" s="251">
        <v>0</v>
      </c>
      <c r="H148" s="221"/>
      <c r="I148" s="221"/>
      <c r="J148" s="221"/>
      <c r="K148" s="221"/>
    </row>
    <row r="149" spans="1:11" ht="14.1" customHeight="1">
      <c r="A149" s="221"/>
      <c r="B149" s="221"/>
      <c r="C149" s="250" t="s">
        <v>220</v>
      </c>
      <c r="D149" s="251">
        <v>0</v>
      </c>
      <c r="E149" s="251">
        <v>0</v>
      </c>
      <c r="F149" s="251">
        <v>0</v>
      </c>
      <c r="G149" s="251">
        <v>0</v>
      </c>
      <c r="H149" s="221"/>
      <c r="I149" s="221"/>
      <c r="J149" s="221"/>
      <c r="K149" s="221"/>
    </row>
    <row r="150" spans="1:11" ht="14.1" customHeight="1">
      <c r="A150" s="221"/>
      <c r="B150" s="221"/>
      <c r="C150" s="250" t="s">
        <v>221</v>
      </c>
      <c r="D150" s="251">
        <v>0</v>
      </c>
      <c r="E150" s="251">
        <v>0</v>
      </c>
      <c r="F150" s="251">
        <v>0</v>
      </c>
      <c r="G150" s="251">
        <v>0</v>
      </c>
      <c r="H150" s="221"/>
      <c r="I150" s="221"/>
      <c r="J150" s="221"/>
      <c r="K150" s="221"/>
    </row>
    <row r="151" spans="1:11" ht="14.1" customHeight="1">
      <c r="A151" s="221"/>
      <c r="B151" s="221"/>
      <c r="C151" s="250" t="s">
        <v>224</v>
      </c>
      <c r="D151" s="251">
        <v>0</v>
      </c>
      <c r="E151" s="251">
        <v>0</v>
      </c>
      <c r="F151" s="251">
        <v>0</v>
      </c>
      <c r="G151" s="251">
        <v>0</v>
      </c>
      <c r="H151" s="221"/>
      <c r="I151" s="221"/>
      <c r="J151" s="221"/>
      <c r="K151" s="221"/>
    </row>
    <row r="152" spans="1:11" ht="14.1" customHeight="1">
      <c r="A152" s="221"/>
      <c r="B152" s="221"/>
      <c r="C152" s="250" t="s">
        <v>220</v>
      </c>
      <c r="D152" s="251">
        <v>0</v>
      </c>
      <c r="E152" s="251">
        <v>0</v>
      </c>
      <c r="F152" s="251">
        <v>0</v>
      </c>
      <c r="G152" s="251">
        <v>0</v>
      </c>
      <c r="H152" s="221"/>
      <c r="I152" s="221"/>
      <c r="J152" s="221"/>
      <c r="K152" s="221"/>
    </row>
    <row r="153" spans="1:11" ht="14.1" customHeight="1">
      <c r="A153" s="221"/>
      <c r="B153" s="221"/>
      <c r="C153" s="250" t="s">
        <v>221</v>
      </c>
      <c r="D153" s="251">
        <v>0</v>
      </c>
      <c r="E153" s="251">
        <v>0</v>
      </c>
      <c r="F153" s="251">
        <v>0</v>
      </c>
      <c r="G153" s="251">
        <v>0</v>
      </c>
      <c r="H153" s="221"/>
      <c r="I153" s="221"/>
      <c r="J153" s="221"/>
      <c r="K153" s="221"/>
    </row>
    <row r="154" spans="1:11" ht="14.1" customHeight="1">
      <c r="A154" s="221"/>
      <c r="B154" s="221"/>
      <c r="C154" s="250" t="s">
        <v>225</v>
      </c>
      <c r="D154" s="251">
        <v>0</v>
      </c>
      <c r="E154" s="251">
        <v>0</v>
      </c>
      <c r="F154" s="251">
        <v>0</v>
      </c>
      <c r="G154" s="251">
        <v>0</v>
      </c>
      <c r="H154" s="221"/>
      <c r="I154" s="221"/>
      <c r="J154" s="221"/>
      <c r="K154" s="221"/>
    </row>
    <row r="155" spans="1:11" ht="14.1" customHeight="1">
      <c r="A155" s="221"/>
      <c r="B155" s="221"/>
      <c r="C155" s="250" t="s">
        <v>220</v>
      </c>
      <c r="D155" s="251">
        <v>0</v>
      </c>
      <c r="E155" s="251">
        <v>0</v>
      </c>
      <c r="F155" s="251">
        <v>0</v>
      </c>
      <c r="G155" s="251">
        <v>0</v>
      </c>
      <c r="H155" s="221"/>
      <c r="I155" s="221"/>
      <c r="J155" s="221"/>
      <c r="K155" s="221"/>
    </row>
    <row r="156" spans="1:11" ht="14.1" customHeight="1">
      <c r="A156" s="221"/>
      <c r="B156" s="221"/>
      <c r="C156" s="250" t="s">
        <v>221</v>
      </c>
      <c r="D156" s="251">
        <v>0</v>
      </c>
      <c r="E156" s="251">
        <v>0</v>
      </c>
      <c r="F156" s="251">
        <v>0</v>
      </c>
      <c r="G156" s="251">
        <v>0</v>
      </c>
      <c r="H156" s="221"/>
      <c r="I156" s="221"/>
      <c r="J156" s="221"/>
      <c r="K156" s="221"/>
    </row>
    <row r="157" spans="1:11" ht="14.1" customHeight="1">
      <c r="A157" s="221"/>
      <c r="B157" s="221"/>
      <c r="C157" s="250" t="s">
        <v>226</v>
      </c>
      <c r="D157" s="251">
        <v>0</v>
      </c>
      <c r="E157" s="251">
        <v>0</v>
      </c>
      <c r="F157" s="251">
        <v>0</v>
      </c>
      <c r="G157" s="251">
        <v>0</v>
      </c>
      <c r="H157" s="221"/>
      <c r="I157" s="221"/>
      <c r="J157" s="221"/>
      <c r="K157" s="221"/>
    </row>
    <row r="158" spans="1:11" ht="14.1" customHeight="1">
      <c r="A158" s="221"/>
      <c r="B158" s="221"/>
      <c r="C158" s="250" t="s">
        <v>220</v>
      </c>
      <c r="D158" s="251">
        <v>0</v>
      </c>
      <c r="E158" s="251">
        <v>0</v>
      </c>
      <c r="F158" s="251">
        <v>0</v>
      </c>
      <c r="G158" s="251">
        <v>0</v>
      </c>
      <c r="H158" s="221"/>
      <c r="I158" s="221"/>
      <c r="J158" s="221"/>
      <c r="K158" s="221"/>
    </row>
    <row r="159" spans="1:11" ht="14.1" customHeight="1">
      <c r="A159" s="221"/>
      <c r="B159" s="221"/>
      <c r="C159" s="250" t="s">
        <v>221</v>
      </c>
      <c r="D159" s="251">
        <v>0</v>
      </c>
      <c r="E159" s="251">
        <v>0</v>
      </c>
      <c r="F159" s="251">
        <v>0</v>
      </c>
      <c r="G159" s="251">
        <v>0</v>
      </c>
      <c r="H159" s="221"/>
      <c r="I159" s="221"/>
      <c r="J159" s="221"/>
      <c r="K159" s="221"/>
    </row>
    <row r="160" spans="1:11" ht="14.1" customHeight="1">
      <c r="A160" s="221"/>
      <c r="B160" s="221"/>
      <c r="C160" s="250" t="s">
        <v>227</v>
      </c>
      <c r="D160" s="251">
        <v>0</v>
      </c>
      <c r="E160" s="251">
        <v>0</v>
      </c>
      <c r="F160" s="251">
        <v>0</v>
      </c>
      <c r="G160" s="251">
        <v>0</v>
      </c>
      <c r="H160" s="221"/>
      <c r="I160" s="221"/>
      <c r="J160" s="221"/>
      <c r="K160" s="221"/>
    </row>
    <row r="161" spans="1:11" ht="14.1" customHeight="1">
      <c r="A161" s="221"/>
      <c r="B161" s="221"/>
      <c r="C161" s="250" t="s">
        <v>220</v>
      </c>
      <c r="D161" s="251">
        <v>0</v>
      </c>
      <c r="E161" s="251">
        <v>0</v>
      </c>
      <c r="F161" s="251">
        <v>0</v>
      </c>
      <c r="G161" s="251">
        <v>0</v>
      </c>
      <c r="H161" s="221"/>
      <c r="I161" s="221"/>
      <c r="J161" s="221"/>
      <c r="K161" s="221"/>
    </row>
    <row r="162" spans="1:11" ht="14.1" customHeight="1">
      <c r="A162" s="221"/>
      <c r="B162" s="221"/>
      <c r="C162" s="250" t="s">
        <v>221</v>
      </c>
      <c r="D162" s="251">
        <v>0</v>
      </c>
      <c r="E162" s="251">
        <v>0</v>
      </c>
      <c r="F162" s="251">
        <v>0</v>
      </c>
      <c r="G162" s="251">
        <v>0</v>
      </c>
      <c r="H162" s="221"/>
      <c r="I162" s="221"/>
      <c r="J162" s="221"/>
      <c r="K162" s="221"/>
    </row>
    <row r="163" spans="1:11" ht="14.1" customHeight="1">
      <c r="A163" s="221"/>
      <c r="B163" s="221"/>
      <c r="C163" s="250" t="s">
        <v>228</v>
      </c>
      <c r="D163" s="251">
        <v>0</v>
      </c>
      <c r="E163" s="251">
        <v>0</v>
      </c>
      <c r="F163" s="251">
        <v>0</v>
      </c>
      <c r="G163" s="251">
        <v>0</v>
      </c>
      <c r="H163" s="221"/>
      <c r="I163" s="221"/>
      <c r="J163" s="221"/>
      <c r="K163" s="221"/>
    </row>
    <row r="164" spans="1:11" ht="14.1" customHeight="1">
      <c r="A164" s="221"/>
      <c r="B164" s="221"/>
      <c r="C164" s="250" t="s">
        <v>220</v>
      </c>
      <c r="D164" s="251">
        <v>0</v>
      </c>
      <c r="E164" s="251">
        <v>0</v>
      </c>
      <c r="F164" s="251">
        <v>0</v>
      </c>
      <c r="G164" s="251">
        <v>0</v>
      </c>
      <c r="H164" s="221"/>
      <c r="I164" s="221"/>
      <c r="J164" s="221"/>
      <c r="K164" s="221"/>
    </row>
    <row r="165" spans="1:11" ht="14.1" customHeight="1">
      <c r="A165" s="221"/>
      <c r="B165" s="221"/>
      <c r="C165" s="250" t="s">
        <v>229</v>
      </c>
      <c r="D165" s="251">
        <v>0</v>
      </c>
      <c r="E165" s="251">
        <v>0</v>
      </c>
      <c r="F165" s="251">
        <v>0</v>
      </c>
      <c r="G165" s="251">
        <v>0</v>
      </c>
      <c r="H165" s="221"/>
      <c r="I165" s="221"/>
      <c r="J165" s="221"/>
      <c r="K165" s="221"/>
    </row>
    <row r="166" spans="1:11" ht="14.1" customHeight="1">
      <c r="A166" s="221"/>
      <c r="B166" s="221"/>
      <c r="C166" s="250" t="s">
        <v>230</v>
      </c>
      <c r="D166" s="251">
        <v>0</v>
      </c>
      <c r="E166" s="251">
        <v>0</v>
      </c>
      <c r="F166" s="251">
        <v>0</v>
      </c>
      <c r="G166" s="251">
        <v>0</v>
      </c>
      <c r="H166" s="221"/>
      <c r="I166" s="221"/>
      <c r="J166" s="221"/>
      <c r="K166" s="221"/>
    </row>
    <row r="167" spans="1:11" ht="14.1" customHeight="1">
      <c r="A167" s="221"/>
      <c r="B167" s="221"/>
      <c r="C167" s="250" t="s">
        <v>231</v>
      </c>
      <c r="D167" s="251">
        <v>0</v>
      </c>
      <c r="E167" s="251">
        <v>0</v>
      </c>
      <c r="F167" s="251">
        <v>0</v>
      </c>
      <c r="G167" s="251">
        <v>0</v>
      </c>
      <c r="H167" s="221"/>
      <c r="I167" s="221"/>
      <c r="J167" s="221"/>
      <c r="K167" s="221"/>
    </row>
    <row r="168" spans="1:11" ht="14.1" customHeight="1">
      <c r="A168" s="221"/>
      <c r="B168" s="221"/>
      <c r="C168" s="250" t="s">
        <v>232</v>
      </c>
      <c r="D168" s="251">
        <v>0</v>
      </c>
      <c r="E168" s="251">
        <v>0</v>
      </c>
      <c r="F168" s="251">
        <v>0</v>
      </c>
      <c r="G168" s="251">
        <v>0</v>
      </c>
      <c r="H168" s="221"/>
      <c r="I168" s="221"/>
      <c r="J168" s="221"/>
      <c r="K168" s="221"/>
    </row>
    <row r="169" spans="1:11" ht="14.1" customHeight="1">
      <c r="A169" s="221"/>
      <c r="B169" s="221"/>
      <c r="C169" s="250" t="s">
        <v>233</v>
      </c>
      <c r="D169" s="251">
        <v>0</v>
      </c>
      <c r="E169" s="251">
        <v>1200000</v>
      </c>
      <c r="F169" s="251">
        <v>1778000</v>
      </c>
      <c r="G169" s="251">
        <v>23120000</v>
      </c>
      <c r="H169" s="221"/>
      <c r="I169" s="221"/>
      <c r="J169" s="221"/>
      <c r="K169" s="221"/>
    </row>
    <row r="170" spans="1:11" ht="14.1" customHeight="1">
      <c r="A170" s="221"/>
      <c r="B170" s="221"/>
      <c r="C170" s="250" t="s">
        <v>220</v>
      </c>
      <c r="D170" s="251">
        <v>0</v>
      </c>
      <c r="E170" s="251">
        <v>1200000</v>
      </c>
      <c r="F170" s="251">
        <v>1778000</v>
      </c>
      <c r="G170" s="251">
        <v>23120000</v>
      </c>
      <c r="H170" s="221"/>
      <c r="I170" s="221"/>
      <c r="J170" s="221"/>
      <c r="K170" s="221"/>
    </row>
    <row r="171" spans="1:11" ht="14.1" customHeight="1">
      <c r="A171" s="221"/>
      <c r="B171" s="221"/>
      <c r="C171" s="250" t="s">
        <v>229</v>
      </c>
      <c r="D171" s="251">
        <v>0</v>
      </c>
      <c r="E171" s="251">
        <v>0</v>
      </c>
      <c r="F171" s="251">
        <v>0</v>
      </c>
      <c r="G171" s="251">
        <v>0</v>
      </c>
      <c r="H171" s="221"/>
      <c r="I171" s="221"/>
      <c r="J171" s="221"/>
      <c r="K171" s="221"/>
    </row>
    <row r="172" spans="1:11" ht="14.1" customHeight="1">
      <c r="A172" s="221"/>
      <c r="B172" s="221"/>
      <c r="C172" s="250" t="s">
        <v>230</v>
      </c>
      <c r="D172" s="251">
        <v>0</v>
      </c>
      <c r="E172" s="251">
        <v>0</v>
      </c>
      <c r="F172" s="251">
        <v>0</v>
      </c>
      <c r="G172" s="251">
        <v>0</v>
      </c>
      <c r="H172" s="221"/>
      <c r="I172" s="221"/>
      <c r="J172" s="221"/>
      <c r="K172" s="221"/>
    </row>
    <row r="173" spans="1:11" ht="14.1" customHeight="1">
      <c r="A173" s="221"/>
      <c r="B173" s="221"/>
      <c r="C173" s="250" t="s">
        <v>231</v>
      </c>
      <c r="D173" s="251">
        <v>0</v>
      </c>
      <c r="E173" s="251">
        <v>0</v>
      </c>
      <c r="F173" s="251">
        <v>0</v>
      </c>
      <c r="G173" s="251">
        <v>0</v>
      </c>
      <c r="H173" s="221"/>
      <c r="I173" s="221"/>
      <c r="J173" s="221"/>
      <c r="K173" s="221"/>
    </row>
    <row r="174" spans="1:11" ht="14.1" customHeight="1">
      <c r="A174" s="221"/>
      <c r="B174" s="221"/>
      <c r="C174" s="250" t="s">
        <v>232</v>
      </c>
      <c r="D174" s="251">
        <v>0</v>
      </c>
      <c r="E174" s="251">
        <v>0</v>
      </c>
      <c r="F174" s="251">
        <v>0</v>
      </c>
      <c r="G174" s="251">
        <v>0</v>
      </c>
      <c r="H174" s="221"/>
      <c r="I174" s="221"/>
      <c r="J174" s="221"/>
      <c r="K174" s="221"/>
    </row>
    <row r="175" spans="1:11" ht="14.1" customHeight="1">
      <c r="A175" s="221"/>
      <c r="B175" s="221"/>
      <c r="C175" s="250" t="s">
        <v>234</v>
      </c>
      <c r="D175" s="251">
        <v>0</v>
      </c>
      <c r="E175" s="251">
        <v>0</v>
      </c>
      <c r="F175" s="251">
        <v>0</v>
      </c>
      <c r="G175" s="251">
        <v>0</v>
      </c>
      <c r="H175" s="221"/>
      <c r="I175" s="221"/>
      <c r="J175" s="221"/>
      <c r="K175" s="221"/>
    </row>
    <row r="176" spans="1:11" ht="14.1" customHeight="1">
      <c r="A176" s="221"/>
      <c r="B176" s="221"/>
      <c r="C176" s="250" t="s">
        <v>220</v>
      </c>
      <c r="D176" s="251">
        <v>0</v>
      </c>
      <c r="E176" s="251">
        <v>0</v>
      </c>
      <c r="F176" s="251">
        <v>0</v>
      </c>
      <c r="G176" s="251">
        <v>0</v>
      </c>
      <c r="H176" s="221"/>
      <c r="I176" s="221"/>
      <c r="J176" s="221"/>
      <c r="K176" s="221"/>
    </row>
    <row r="177" spans="1:11" ht="14.1" customHeight="1">
      <c r="A177" s="221"/>
      <c r="B177" s="221"/>
      <c r="C177" s="250" t="s">
        <v>229</v>
      </c>
      <c r="D177" s="251">
        <v>0</v>
      </c>
      <c r="E177" s="251">
        <v>0</v>
      </c>
      <c r="F177" s="251">
        <v>0</v>
      </c>
      <c r="G177" s="251">
        <v>0</v>
      </c>
      <c r="H177" s="221"/>
      <c r="I177" s="221"/>
      <c r="J177" s="221"/>
      <c r="K177" s="221"/>
    </row>
    <row r="178" spans="1:11" ht="14.1" customHeight="1">
      <c r="A178" s="221"/>
      <c r="B178" s="221"/>
      <c r="C178" s="250" t="s">
        <v>230</v>
      </c>
      <c r="D178" s="251">
        <v>0</v>
      </c>
      <c r="E178" s="251">
        <v>0</v>
      </c>
      <c r="F178" s="251">
        <v>0</v>
      </c>
      <c r="G178" s="251">
        <v>0</v>
      </c>
      <c r="H178" s="221"/>
      <c r="I178" s="221"/>
      <c r="J178" s="221"/>
      <c r="K178" s="221"/>
    </row>
    <row r="179" spans="1:11" ht="14.1" customHeight="1">
      <c r="A179" s="221"/>
      <c r="B179" s="221"/>
      <c r="C179" s="250" t="s">
        <v>231</v>
      </c>
      <c r="D179" s="251">
        <v>0</v>
      </c>
      <c r="E179" s="251">
        <v>0</v>
      </c>
      <c r="F179" s="251">
        <v>0</v>
      </c>
      <c r="G179" s="251">
        <v>0</v>
      </c>
      <c r="H179" s="221"/>
      <c r="I179" s="221"/>
      <c r="J179" s="221"/>
      <c r="K179" s="221"/>
    </row>
    <row r="180" spans="1:11" ht="14.1" customHeight="1">
      <c r="A180" s="221"/>
      <c r="B180" s="221"/>
      <c r="C180" s="250" t="s">
        <v>232</v>
      </c>
      <c r="D180" s="251">
        <v>0</v>
      </c>
      <c r="E180" s="251">
        <v>0</v>
      </c>
      <c r="F180" s="251">
        <v>0</v>
      </c>
      <c r="G180" s="251">
        <v>0</v>
      </c>
      <c r="H180" s="221"/>
      <c r="I180" s="221"/>
      <c r="J180" s="221"/>
      <c r="K180" s="221"/>
    </row>
    <row r="181" spans="1:11" ht="14.1" customHeight="1">
      <c r="A181" s="221"/>
      <c r="B181" s="221"/>
      <c r="C181" s="250" t="s">
        <v>235</v>
      </c>
      <c r="D181" s="251">
        <v>0</v>
      </c>
      <c r="E181" s="251">
        <v>0</v>
      </c>
      <c r="F181" s="251">
        <v>0</v>
      </c>
      <c r="G181" s="251">
        <v>0</v>
      </c>
      <c r="H181" s="221"/>
      <c r="I181" s="221"/>
      <c r="J181" s="221"/>
      <c r="K181" s="221"/>
    </row>
    <row r="182" spans="1:11" ht="14.1" customHeight="1">
      <c r="A182" s="221"/>
      <c r="B182" s="221"/>
      <c r="C182" s="250" t="s">
        <v>236</v>
      </c>
      <c r="D182" s="251">
        <v>0</v>
      </c>
      <c r="E182" s="251">
        <v>0</v>
      </c>
      <c r="F182" s="251">
        <v>0</v>
      </c>
      <c r="G182" s="251">
        <v>0</v>
      </c>
      <c r="H182" s="221"/>
      <c r="I182" s="221"/>
      <c r="J182" s="221"/>
      <c r="K182" s="221"/>
    </row>
    <row r="183" spans="1:11" ht="14.1" customHeight="1">
      <c r="A183" s="221"/>
      <c r="B183" s="221"/>
      <c r="C183" s="252" t="s">
        <v>237</v>
      </c>
      <c r="D183" s="251">
        <v>0</v>
      </c>
      <c r="E183" s="251">
        <v>1200000</v>
      </c>
      <c r="F183" s="251">
        <v>1778000</v>
      </c>
      <c r="G183" s="251">
        <v>23120000</v>
      </c>
      <c r="H183" s="221"/>
      <c r="I183" s="221"/>
      <c r="J183" s="221"/>
      <c r="K183" s="221"/>
    </row>
    <row r="184" spans="1:11" ht="18" customHeight="1">
      <c r="A184" s="221"/>
      <c r="B184" s="221"/>
      <c r="C184" s="243" t="s">
        <v>209</v>
      </c>
      <c r="D184" s="1637" t="s">
        <v>3017</v>
      </c>
      <c r="E184" s="1638"/>
      <c r="F184" s="1638"/>
      <c r="G184" s="1638"/>
      <c r="H184" s="221"/>
      <c r="I184" s="221"/>
      <c r="J184" s="221"/>
      <c r="K184" s="221"/>
    </row>
    <row r="185" spans="1:11" ht="18" customHeight="1">
      <c r="A185" s="221"/>
      <c r="B185" s="221"/>
      <c r="C185" s="244" t="s">
        <v>211</v>
      </c>
      <c r="D185" s="1639" t="s">
        <v>3018</v>
      </c>
      <c r="E185" s="1640"/>
      <c r="F185" s="1640"/>
      <c r="G185" s="1640"/>
      <c r="H185" s="221"/>
      <c r="I185" s="221"/>
      <c r="J185" s="221"/>
      <c r="K185" s="221"/>
    </row>
    <row r="186" spans="1:11" ht="18" customHeight="1">
      <c r="A186" s="221"/>
      <c r="B186" s="221"/>
      <c r="C186" s="244" t="s">
        <v>31</v>
      </c>
      <c r="D186" s="1639" t="s">
        <v>1766</v>
      </c>
      <c r="E186" s="1640"/>
      <c r="F186" s="1640"/>
      <c r="G186" s="1640"/>
      <c r="H186" s="221"/>
      <c r="I186" s="221"/>
      <c r="J186" s="221"/>
      <c r="K186" s="221"/>
    </row>
    <row r="187" spans="1:11" ht="15" customHeight="1">
      <c r="A187" s="221"/>
      <c r="B187" s="221"/>
      <c r="C187" s="245"/>
      <c r="D187" s="246">
        <v>2025</v>
      </c>
      <c r="E187" s="246">
        <v>2026</v>
      </c>
      <c r="F187" s="246">
        <v>2027</v>
      </c>
      <c r="G187" s="246">
        <v>2028</v>
      </c>
      <c r="H187" s="221"/>
      <c r="I187" s="221"/>
      <c r="J187" s="221"/>
      <c r="K187" s="221"/>
    </row>
    <row r="188" spans="1:11" ht="15" customHeight="1">
      <c r="A188" s="221"/>
      <c r="B188" s="221"/>
      <c r="C188" s="247"/>
      <c r="D188" s="248" t="s">
        <v>13</v>
      </c>
      <c r="E188" s="248" t="s">
        <v>14</v>
      </c>
      <c r="F188" s="248" t="s">
        <v>14</v>
      </c>
      <c r="G188" s="248" t="s">
        <v>14</v>
      </c>
      <c r="H188" s="221"/>
      <c r="I188" s="221"/>
      <c r="J188" s="221"/>
      <c r="K188" s="221"/>
    </row>
    <row r="189" spans="1:11" ht="14.1" customHeight="1">
      <c r="A189" s="221"/>
      <c r="B189" s="221"/>
      <c r="C189" s="225" t="s">
        <v>33</v>
      </c>
      <c r="D189" s="253" t="s">
        <v>200</v>
      </c>
      <c r="E189" s="253" t="s">
        <v>994</v>
      </c>
      <c r="F189" s="253" t="s">
        <v>164</v>
      </c>
      <c r="G189" s="253" t="s">
        <v>164</v>
      </c>
      <c r="H189" s="221"/>
      <c r="I189" s="221"/>
      <c r="J189" s="221"/>
      <c r="K189" s="221"/>
    </row>
    <row r="190" spans="1:11" ht="14.1" customHeight="1">
      <c r="A190" s="221"/>
      <c r="B190" s="221"/>
      <c r="C190" s="225" t="s">
        <v>214</v>
      </c>
      <c r="D190" s="253" t="s">
        <v>3019</v>
      </c>
      <c r="E190" s="253" t="s">
        <v>1277</v>
      </c>
      <c r="F190" s="253" t="s">
        <v>164</v>
      </c>
      <c r="G190" s="253" t="s">
        <v>164</v>
      </c>
      <c r="H190" s="221"/>
      <c r="I190" s="221"/>
      <c r="J190" s="221"/>
      <c r="K190" s="221"/>
    </row>
    <row r="191" spans="1:11" ht="14.1" customHeight="1">
      <c r="A191" s="221"/>
      <c r="B191" s="221"/>
      <c r="C191" s="225" t="s">
        <v>215</v>
      </c>
      <c r="D191" s="253" t="s">
        <v>164</v>
      </c>
      <c r="E191" s="253" t="s">
        <v>2258</v>
      </c>
      <c r="F191" s="253" t="s">
        <v>164</v>
      </c>
      <c r="G191" s="253" t="s">
        <v>164</v>
      </c>
      <c r="H191" s="221"/>
      <c r="I191" s="221"/>
      <c r="J191" s="221"/>
      <c r="K191" s="221"/>
    </row>
    <row r="192" spans="1:11" ht="14.1" customHeight="1">
      <c r="A192" s="221"/>
      <c r="B192" s="221"/>
      <c r="C192" s="225" t="s">
        <v>216</v>
      </c>
      <c r="D192" s="253" t="s">
        <v>200</v>
      </c>
      <c r="E192" s="253" t="s">
        <v>200</v>
      </c>
      <c r="F192" s="253" t="s">
        <v>936</v>
      </c>
      <c r="G192" s="253" t="s">
        <v>200</v>
      </c>
      <c r="H192" s="221"/>
      <c r="I192" s="221"/>
      <c r="J192" s="221"/>
      <c r="K192" s="221"/>
    </row>
    <row r="193" spans="1:11" ht="14.1" customHeight="1">
      <c r="A193" s="221"/>
      <c r="B193" s="221"/>
      <c r="C193" s="225" t="s">
        <v>217</v>
      </c>
      <c r="D193" s="253" t="s">
        <v>200</v>
      </c>
      <c r="E193" s="253" t="s">
        <v>3020</v>
      </c>
      <c r="F193" s="253" t="s">
        <v>936</v>
      </c>
      <c r="G193" s="253" t="s">
        <v>200</v>
      </c>
      <c r="H193" s="221"/>
      <c r="I193" s="221"/>
      <c r="J193" s="221"/>
      <c r="K193" s="221"/>
    </row>
    <row r="194" spans="1:11" ht="14.1" customHeight="1">
      <c r="A194" s="221"/>
      <c r="B194" s="221"/>
      <c r="C194" s="225" t="s">
        <v>39</v>
      </c>
      <c r="D194" s="253" t="s">
        <v>200</v>
      </c>
      <c r="E194" s="253" t="s">
        <v>200</v>
      </c>
      <c r="F194" s="253" t="s">
        <v>936</v>
      </c>
      <c r="G194" s="253" t="s">
        <v>200</v>
      </c>
      <c r="H194" s="221"/>
      <c r="I194" s="221"/>
      <c r="J194" s="221"/>
      <c r="K194" s="221"/>
    </row>
    <row r="195" spans="1:11" ht="14.1" customHeight="1">
      <c r="A195" s="221"/>
      <c r="B195" s="221"/>
      <c r="C195" s="1641" t="s">
        <v>218</v>
      </c>
      <c r="D195" s="1642"/>
      <c r="E195" s="1642"/>
      <c r="F195" s="1642"/>
      <c r="G195" s="1642"/>
      <c r="H195" s="221"/>
      <c r="I195" s="221"/>
      <c r="J195" s="221"/>
      <c r="K195" s="221"/>
    </row>
    <row r="196" spans="1:11" ht="14.1" customHeight="1">
      <c r="A196" s="221"/>
      <c r="B196" s="221"/>
      <c r="C196" s="245"/>
      <c r="D196" s="246">
        <v>2025</v>
      </c>
      <c r="E196" s="246">
        <v>2026</v>
      </c>
      <c r="F196" s="246">
        <v>2027</v>
      </c>
      <c r="G196" s="246">
        <v>2028</v>
      </c>
      <c r="H196" s="221"/>
      <c r="I196" s="221"/>
      <c r="J196" s="221"/>
      <c r="K196" s="221"/>
    </row>
    <row r="197" spans="1:11" ht="14.1" customHeight="1">
      <c r="A197" s="221"/>
      <c r="B197" s="221"/>
      <c r="C197" s="247"/>
      <c r="D197" s="248" t="s">
        <v>13</v>
      </c>
      <c r="E197" s="248" t="s">
        <v>14</v>
      </c>
      <c r="F197" s="248" t="s">
        <v>14</v>
      </c>
      <c r="G197" s="248" t="s">
        <v>14</v>
      </c>
      <c r="H197" s="221"/>
      <c r="I197" s="221"/>
      <c r="J197" s="221"/>
      <c r="K197" s="221"/>
    </row>
    <row r="198" spans="1:11" ht="14.1" customHeight="1">
      <c r="A198" s="221"/>
      <c r="B198" s="221"/>
      <c r="C198" s="250" t="s">
        <v>219</v>
      </c>
      <c r="D198" s="251">
        <v>0</v>
      </c>
      <c r="E198" s="251">
        <v>0</v>
      </c>
      <c r="F198" s="251">
        <v>0</v>
      </c>
      <c r="G198" s="251">
        <v>0</v>
      </c>
      <c r="H198" s="221"/>
      <c r="I198" s="221"/>
      <c r="J198" s="221"/>
      <c r="K198" s="221"/>
    </row>
    <row r="199" spans="1:11" ht="14.1" customHeight="1">
      <c r="A199" s="221"/>
      <c r="B199" s="221"/>
      <c r="C199" s="250" t="s">
        <v>220</v>
      </c>
      <c r="D199" s="251">
        <v>0</v>
      </c>
      <c r="E199" s="251">
        <v>0</v>
      </c>
      <c r="F199" s="251">
        <v>0</v>
      </c>
      <c r="G199" s="251">
        <v>0</v>
      </c>
      <c r="H199" s="221"/>
      <c r="I199" s="221"/>
      <c r="J199" s="221"/>
      <c r="K199" s="221"/>
    </row>
    <row r="200" spans="1:11" ht="14.1" customHeight="1">
      <c r="A200" s="221"/>
      <c r="B200" s="221"/>
      <c r="C200" s="250" t="s">
        <v>221</v>
      </c>
      <c r="D200" s="251">
        <v>0</v>
      </c>
      <c r="E200" s="251">
        <v>0</v>
      </c>
      <c r="F200" s="251">
        <v>0</v>
      </c>
      <c r="G200" s="251">
        <v>0</v>
      </c>
      <c r="H200" s="221"/>
      <c r="I200" s="221"/>
      <c r="J200" s="221"/>
      <c r="K200" s="221"/>
    </row>
    <row r="201" spans="1:11" ht="14.1" customHeight="1">
      <c r="A201" s="221"/>
      <c r="B201" s="221"/>
      <c r="C201" s="250" t="s">
        <v>222</v>
      </c>
      <c r="D201" s="251">
        <v>0</v>
      </c>
      <c r="E201" s="251">
        <v>0</v>
      </c>
      <c r="F201" s="251">
        <v>0</v>
      </c>
      <c r="G201" s="251">
        <v>0</v>
      </c>
      <c r="H201" s="221"/>
      <c r="I201" s="221"/>
      <c r="J201" s="221"/>
      <c r="K201" s="221"/>
    </row>
    <row r="202" spans="1:11" ht="14.1" customHeight="1">
      <c r="A202" s="221"/>
      <c r="B202" s="221"/>
      <c r="C202" s="250" t="s">
        <v>220</v>
      </c>
      <c r="D202" s="251">
        <v>0</v>
      </c>
      <c r="E202" s="251">
        <v>0</v>
      </c>
      <c r="F202" s="251">
        <v>0</v>
      </c>
      <c r="G202" s="251">
        <v>0</v>
      </c>
      <c r="H202" s="221"/>
      <c r="I202" s="221"/>
      <c r="J202" s="221"/>
      <c r="K202" s="221"/>
    </row>
    <row r="203" spans="1:11" ht="14.1" customHeight="1">
      <c r="A203" s="221"/>
      <c r="B203" s="221"/>
      <c r="C203" s="250" t="s">
        <v>221</v>
      </c>
      <c r="D203" s="251">
        <v>0</v>
      </c>
      <c r="E203" s="251">
        <v>0</v>
      </c>
      <c r="F203" s="251">
        <v>0</v>
      </c>
      <c r="G203" s="251">
        <v>0</v>
      </c>
      <c r="H203" s="221"/>
      <c r="I203" s="221"/>
      <c r="J203" s="221"/>
      <c r="K203" s="221"/>
    </row>
    <row r="204" spans="1:11" ht="14.1" customHeight="1">
      <c r="A204" s="221"/>
      <c r="B204" s="221"/>
      <c r="C204" s="250" t="s">
        <v>223</v>
      </c>
      <c r="D204" s="251">
        <v>0</v>
      </c>
      <c r="E204" s="251">
        <v>0</v>
      </c>
      <c r="F204" s="251">
        <v>0</v>
      </c>
      <c r="G204" s="251">
        <v>0</v>
      </c>
      <c r="H204" s="221"/>
      <c r="I204" s="221"/>
      <c r="J204" s="221"/>
      <c r="K204" s="221"/>
    </row>
    <row r="205" spans="1:11" ht="14.1" customHeight="1">
      <c r="A205" s="221"/>
      <c r="B205" s="221"/>
      <c r="C205" s="250" t="s">
        <v>220</v>
      </c>
      <c r="D205" s="251">
        <v>0</v>
      </c>
      <c r="E205" s="251">
        <v>0</v>
      </c>
      <c r="F205" s="251">
        <v>0</v>
      </c>
      <c r="G205" s="251">
        <v>0</v>
      </c>
      <c r="H205" s="221"/>
      <c r="I205" s="221"/>
      <c r="J205" s="221"/>
      <c r="K205" s="221"/>
    </row>
    <row r="206" spans="1:11" ht="14.1" customHeight="1">
      <c r="A206" s="221"/>
      <c r="B206" s="221"/>
      <c r="C206" s="250" t="s">
        <v>221</v>
      </c>
      <c r="D206" s="251">
        <v>0</v>
      </c>
      <c r="E206" s="251">
        <v>0</v>
      </c>
      <c r="F206" s="251">
        <v>0</v>
      </c>
      <c r="G206" s="251">
        <v>0</v>
      </c>
      <c r="H206" s="221"/>
      <c r="I206" s="221"/>
      <c r="J206" s="221"/>
      <c r="K206" s="221"/>
    </row>
    <row r="207" spans="1:11" ht="14.1" customHeight="1">
      <c r="A207" s="221"/>
      <c r="B207" s="221"/>
      <c r="C207" s="250" t="s">
        <v>224</v>
      </c>
      <c r="D207" s="251">
        <v>0</v>
      </c>
      <c r="E207" s="251">
        <v>0</v>
      </c>
      <c r="F207" s="251">
        <v>0</v>
      </c>
      <c r="G207" s="251">
        <v>0</v>
      </c>
      <c r="H207" s="221"/>
      <c r="I207" s="221"/>
      <c r="J207" s="221"/>
      <c r="K207" s="221"/>
    </row>
    <row r="208" spans="1:11" ht="14.1" customHeight="1">
      <c r="A208" s="221"/>
      <c r="B208" s="221"/>
      <c r="C208" s="250" t="s">
        <v>220</v>
      </c>
      <c r="D208" s="251">
        <v>0</v>
      </c>
      <c r="E208" s="251">
        <v>0</v>
      </c>
      <c r="F208" s="251">
        <v>0</v>
      </c>
      <c r="G208" s="251">
        <v>0</v>
      </c>
      <c r="H208" s="221"/>
      <c r="I208" s="221"/>
      <c r="J208" s="221"/>
      <c r="K208" s="221"/>
    </row>
    <row r="209" spans="1:11" ht="14.1" customHeight="1">
      <c r="A209" s="221"/>
      <c r="B209" s="221"/>
      <c r="C209" s="250" t="s">
        <v>221</v>
      </c>
      <c r="D209" s="251">
        <v>0</v>
      </c>
      <c r="E209" s="251">
        <v>0</v>
      </c>
      <c r="F209" s="251">
        <v>0</v>
      </c>
      <c r="G209" s="251">
        <v>0</v>
      </c>
      <c r="H209" s="221"/>
      <c r="I209" s="221"/>
      <c r="J209" s="221"/>
      <c r="K209" s="221"/>
    </row>
    <row r="210" spans="1:11" ht="14.1" customHeight="1">
      <c r="A210" s="221"/>
      <c r="B210" s="221"/>
      <c r="C210" s="250" t="s">
        <v>225</v>
      </c>
      <c r="D210" s="251">
        <v>0</v>
      </c>
      <c r="E210" s="251">
        <v>0</v>
      </c>
      <c r="F210" s="251">
        <v>0</v>
      </c>
      <c r="G210" s="251">
        <v>0</v>
      </c>
      <c r="H210" s="221"/>
      <c r="I210" s="221"/>
      <c r="J210" s="221"/>
      <c r="K210" s="221"/>
    </row>
    <row r="211" spans="1:11" ht="14.1" customHeight="1">
      <c r="A211" s="221"/>
      <c r="B211" s="221"/>
      <c r="C211" s="250" t="s">
        <v>220</v>
      </c>
      <c r="D211" s="251">
        <v>0</v>
      </c>
      <c r="E211" s="251">
        <v>0</v>
      </c>
      <c r="F211" s="251">
        <v>0</v>
      </c>
      <c r="G211" s="251">
        <v>0</v>
      </c>
      <c r="H211" s="221"/>
      <c r="I211" s="221"/>
      <c r="J211" s="221"/>
      <c r="K211" s="221"/>
    </row>
    <row r="212" spans="1:11" ht="14.1" customHeight="1">
      <c r="A212" s="221"/>
      <c r="B212" s="221"/>
      <c r="C212" s="250" t="s">
        <v>221</v>
      </c>
      <c r="D212" s="251">
        <v>0</v>
      </c>
      <c r="E212" s="251">
        <v>0</v>
      </c>
      <c r="F212" s="251">
        <v>0</v>
      </c>
      <c r="G212" s="251">
        <v>0</v>
      </c>
      <c r="H212" s="221"/>
      <c r="I212" s="221"/>
      <c r="J212" s="221"/>
      <c r="K212" s="221"/>
    </row>
    <row r="213" spans="1:11" ht="14.1" customHeight="1">
      <c r="A213" s="221"/>
      <c r="B213" s="221"/>
      <c r="C213" s="250" t="s">
        <v>226</v>
      </c>
      <c r="D213" s="251">
        <v>0</v>
      </c>
      <c r="E213" s="251">
        <v>0</v>
      </c>
      <c r="F213" s="251">
        <v>0</v>
      </c>
      <c r="G213" s="251">
        <v>0</v>
      </c>
      <c r="H213" s="221"/>
      <c r="I213" s="221"/>
      <c r="J213" s="221"/>
      <c r="K213" s="221"/>
    </row>
    <row r="214" spans="1:11" ht="14.1" customHeight="1">
      <c r="A214" s="221"/>
      <c r="B214" s="221"/>
      <c r="C214" s="250" t="s">
        <v>220</v>
      </c>
      <c r="D214" s="251">
        <v>0</v>
      </c>
      <c r="E214" s="251">
        <v>0</v>
      </c>
      <c r="F214" s="251">
        <v>0</v>
      </c>
      <c r="G214" s="251">
        <v>0</v>
      </c>
      <c r="H214" s="221"/>
      <c r="I214" s="221"/>
      <c r="J214" s="221"/>
      <c r="K214" s="221"/>
    </row>
    <row r="215" spans="1:11" ht="14.1" customHeight="1">
      <c r="A215" s="221"/>
      <c r="B215" s="221"/>
      <c r="C215" s="250" t="s">
        <v>221</v>
      </c>
      <c r="D215" s="251">
        <v>0</v>
      </c>
      <c r="E215" s="251">
        <v>0</v>
      </c>
      <c r="F215" s="251">
        <v>0</v>
      </c>
      <c r="G215" s="251">
        <v>0</v>
      </c>
      <c r="H215" s="221"/>
      <c r="I215" s="221"/>
      <c r="J215" s="221"/>
      <c r="K215" s="221"/>
    </row>
    <row r="216" spans="1:11" ht="14.1" customHeight="1">
      <c r="A216" s="221"/>
      <c r="B216" s="221"/>
      <c r="C216" s="250" t="s">
        <v>227</v>
      </c>
      <c r="D216" s="251">
        <v>0</v>
      </c>
      <c r="E216" s="251">
        <v>0</v>
      </c>
      <c r="F216" s="251">
        <v>0</v>
      </c>
      <c r="G216" s="251">
        <v>0</v>
      </c>
      <c r="H216" s="221"/>
      <c r="I216" s="221"/>
      <c r="J216" s="221"/>
      <c r="K216" s="221"/>
    </row>
    <row r="217" spans="1:11" ht="14.1" customHeight="1">
      <c r="A217" s="221"/>
      <c r="B217" s="221"/>
      <c r="C217" s="250" t="s">
        <v>220</v>
      </c>
      <c r="D217" s="251">
        <v>0</v>
      </c>
      <c r="E217" s="251">
        <v>0</v>
      </c>
      <c r="F217" s="251">
        <v>0</v>
      </c>
      <c r="G217" s="251">
        <v>0</v>
      </c>
      <c r="H217" s="221"/>
      <c r="I217" s="221"/>
      <c r="J217" s="221"/>
      <c r="K217" s="221"/>
    </row>
    <row r="218" spans="1:11" ht="14.1" customHeight="1">
      <c r="A218" s="221"/>
      <c r="B218" s="221"/>
      <c r="C218" s="250" t="s">
        <v>221</v>
      </c>
      <c r="D218" s="251">
        <v>0</v>
      </c>
      <c r="E218" s="251">
        <v>0</v>
      </c>
      <c r="F218" s="251">
        <v>0</v>
      </c>
      <c r="G218" s="251">
        <v>0</v>
      </c>
      <c r="H218" s="221"/>
      <c r="I218" s="221"/>
      <c r="J218" s="221"/>
      <c r="K218" s="221"/>
    </row>
    <row r="219" spans="1:11" ht="14.1" customHeight="1">
      <c r="A219" s="221"/>
      <c r="B219" s="221"/>
      <c r="C219" s="250" t="s">
        <v>228</v>
      </c>
      <c r="D219" s="251">
        <v>0</v>
      </c>
      <c r="E219" s="251">
        <v>0</v>
      </c>
      <c r="F219" s="251">
        <v>0</v>
      </c>
      <c r="G219" s="251">
        <v>0</v>
      </c>
      <c r="H219" s="221"/>
      <c r="I219" s="221"/>
      <c r="J219" s="221"/>
      <c r="K219" s="221"/>
    </row>
    <row r="220" spans="1:11" ht="14.1" customHeight="1">
      <c r="A220" s="221"/>
      <c r="B220" s="221"/>
      <c r="C220" s="250" t="s">
        <v>220</v>
      </c>
      <c r="D220" s="251">
        <v>0</v>
      </c>
      <c r="E220" s="251">
        <v>0</v>
      </c>
      <c r="F220" s="251">
        <v>0</v>
      </c>
      <c r="G220" s="251">
        <v>0</v>
      </c>
      <c r="H220" s="221"/>
      <c r="I220" s="221"/>
      <c r="J220" s="221"/>
      <c r="K220" s="221"/>
    </row>
    <row r="221" spans="1:11" ht="14.1" customHeight="1">
      <c r="A221" s="221"/>
      <c r="B221" s="221"/>
      <c r="C221" s="250" t="s">
        <v>229</v>
      </c>
      <c r="D221" s="251">
        <v>0</v>
      </c>
      <c r="E221" s="251">
        <v>0</v>
      </c>
      <c r="F221" s="251">
        <v>0</v>
      </c>
      <c r="G221" s="251">
        <v>0</v>
      </c>
      <c r="H221" s="221"/>
      <c r="I221" s="221"/>
      <c r="J221" s="221"/>
      <c r="K221" s="221"/>
    </row>
    <row r="222" spans="1:11" ht="14.1" customHeight="1">
      <c r="A222" s="221"/>
      <c r="B222" s="221"/>
      <c r="C222" s="250" t="s">
        <v>230</v>
      </c>
      <c r="D222" s="251">
        <v>0</v>
      </c>
      <c r="E222" s="251">
        <v>0</v>
      </c>
      <c r="F222" s="251">
        <v>0</v>
      </c>
      <c r="G222" s="251">
        <v>0</v>
      </c>
      <c r="H222" s="221"/>
      <c r="I222" s="221"/>
      <c r="J222" s="221"/>
      <c r="K222" s="221"/>
    </row>
    <row r="223" spans="1:11" ht="14.1" customHeight="1">
      <c r="A223" s="221"/>
      <c r="B223" s="221"/>
      <c r="C223" s="250" t="s">
        <v>231</v>
      </c>
      <c r="D223" s="251">
        <v>0</v>
      </c>
      <c r="E223" s="251">
        <v>0</v>
      </c>
      <c r="F223" s="251">
        <v>0</v>
      </c>
      <c r="G223" s="251">
        <v>0</v>
      </c>
      <c r="H223" s="221"/>
      <c r="I223" s="221"/>
      <c r="J223" s="221"/>
      <c r="K223" s="221"/>
    </row>
    <row r="224" spans="1:11" ht="14.1" customHeight="1">
      <c r="A224" s="221"/>
      <c r="B224" s="221"/>
      <c r="C224" s="250" t="s">
        <v>232</v>
      </c>
      <c r="D224" s="251">
        <v>0</v>
      </c>
      <c r="E224" s="251">
        <v>0</v>
      </c>
      <c r="F224" s="251">
        <v>0</v>
      </c>
      <c r="G224" s="251">
        <v>0</v>
      </c>
      <c r="H224" s="221"/>
      <c r="I224" s="221"/>
      <c r="J224" s="221"/>
      <c r="K224" s="221"/>
    </row>
    <row r="225" spans="1:11" ht="14.1" customHeight="1">
      <c r="A225" s="221"/>
      <c r="B225" s="221"/>
      <c r="C225" s="250" t="s">
        <v>233</v>
      </c>
      <c r="D225" s="251">
        <v>0</v>
      </c>
      <c r="E225" s="251">
        <v>2000000</v>
      </c>
      <c r="F225" s="251">
        <v>0</v>
      </c>
      <c r="G225" s="251">
        <v>0</v>
      </c>
      <c r="H225" s="221"/>
      <c r="I225" s="221"/>
      <c r="J225" s="221"/>
      <c r="K225" s="221"/>
    </row>
    <row r="226" spans="1:11" ht="14.1" customHeight="1">
      <c r="A226" s="221"/>
      <c r="B226" s="221"/>
      <c r="C226" s="250" t="s">
        <v>220</v>
      </c>
      <c r="D226" s="251">
        <v>0</v>
      </c>
      <c r="E226" s="251">
        <v>2000000</v>
      </c>
      <c r="F226" s="251">
        <v>0</v>
      </c>
      <c r="G226" s="251">
        <v>0</v>
      </c>
      <c r="H226" s="221"/>
      <c r="I226" s="221"/>
      <c r="J226" s="221"/>
      <c r="K226" s="221"/>
    </row>
    <row r="227" spans="1:11" ht="14.1" customHeight="1">
      <c r="A227" s="221"/>
      <c r="B227" s="221"/>
      <c r="C227" s="250" t="s">
        <v>229</v>
      </c>
      <c r="D227" s="251">
        <v>0</v>
      </c>
      <c r="E227" s="251">
        <v>0</v>
      </c>
      <c r="F227" s="251">
        <v>0</v>
      </c>
      <c r="G227" s="251">
        <v>0</v>
      </c>
      <c r="H227" s="221"/>
      <c r="I227" s="221"/>
      <c r="J227" s="221"/>
      <c r="K227" s="221"/>
    </row>
    <row r="228" spans="1:11" ht="14.1" customHeight="1">
      <c r="A228" s="221"/>
      <c r="B228" s="221"/>
      <c r="C228" s="250" t="s">
        <v>230</v>
      </c>
      <c r="D228" s="251">
        <v>0</v>
      </c>
      <c r="E228" s="251">
        <v>0</v>
      </c>
      <c r="F228" s="251">
        <v>0</v>
      </c>
      <c r="G228" s="251">
        <v>0</v>
      </c>
      <c r="H228" s="221"/>
      <c r="I228" s="221"/>
      <c r="J228" s="221"/>
      <c r="K228" s="221"/>
    </row>
    <row r="229" spans="1:11" ht="14.1" customHeight="1">
      <c r="A229" s="221"/>
      <c r="B229" s="221"/>
      <c r="C229" s="250" t="s">
        <v>231</v>
      </c>
      <c r="D229" s="251">
        <v>0</v>
      </c>
      <c r="E229" s="251">
        <v>0</v>
      </c>
      <c r="F229" s="251">
        <v>0</v>
      </c>
      <c r="G229" s="251">
        <v>0</v>
      </c>
      <c r="H229" s="221"/>
      <c r="I229" s="221"/>
      <c r="J229" s="221"/>
      <c r="K229" s="221"/>
    </row>
    <row r="230" spans="1:11" ht="14.1" customHeight="1">
      <c r="A230" s="221"/>
      <c r="B230" s="221"/>
      <c r="C230" s="250" t="s">
        <v>232</v>
      </c>
      <c r="D230" s="251">
        <v>0</v>
      </c>
      <c r="E230" s="251">
        <v>0</v>
      </c>
      <c r="F230" s="251">
        <v>0</v>
      </c>
      <c r="G230" s="251">
        <v>0</v>
      </c>
      <c r="H230" s="221"/>
      <c r="I230" s="221"/>
      <c r="J230" s="221"/>
      <c r="K230" s="221"/>
    </row>
    <row r="231" spans="1:11" ht="14.1" customHeight="1">
      <c r="A231" s="221"/>
      <c r="B231" s="221"/>
      <c r="C231" s="250" t="s">
        <v>234</v>
      </c>
      <c r="D231" s="251">
        <v>0</v>
      </c>
      <c r="E231" s="251">
        <v>0</v>
      </c>
      <c r="F231" s="251">
        <v>0</v>
      </c>
      <c r="G231" s="251">
        <v>0</v>
      </c>
      <c r="H231" s="221"/>
      <c r="I231" s="221"/>
      <c r="J231" s="221"/>
      <c r="K231" s="221"/>
    </row>
    <row r="232" spans="1:11" ht="14.1" customHeight="1">
      <c r="A232" s="221"/>
      <c r="B232" s="221"/>
      <c r="C232" s="250" t="s">
        <v>220</v>
      </c>
      <c r="D232" s="251">
        <v>0</v>
      </c>
      <c r="E232" s="251">
        <v>0</v>
      </c>
      <c r="F232" s="251">
        <v>0</v>
      </c>
      <c r="G232" s="251">
        <v>0</v>
      </c>
      <c r="H232" s="221"/>
      <c r="I232" s="221"/>
      <c r="J232" s="221"/>
      <c r="K232" s="221"/>
    </row>
    <row r="233" spans="1:11" ht="14.1" customHeight="1">
      <c r="A233" s="221"/>
      <c r="B233" s="221"/>
      <c r="C233" s="250" t="s">
        <v>229</v>
      </c>
      <c r="D233" s="251">
        <v>0</v>
      </c>
      <c r="E233" s="251">
        <v>0</v>
      </c>
      <c r="F233" s="251">
        <v>0</v>
      </c>
      <c r="G233" s="251">
        <v>0</v>
      </c>
      <c r="H233" s="221"/>
      <c r="I233" s="221"/>
      <c r="J233" s="221"/>
      <c r="K233" s="221"/>
    </row>
    <row r="234" spans="1:11" ht="14.1" customHeight="1">
      <c r="A234" s="221"/>
      <c r="B234" s="221"/>
      <c r="C234" s="250" t="s">
        <v>230</v>
      </c>
      <c r="D234" s="251">
        <v>0</v>
      </c>
      <c r="E234" s="251">
        <v>0</v>
      </c>
      <c r="F234" s="251">
        <v>0</v>
      </c>
      <c r="G234" s="251">
        <v>0</v>
      </c>
      <c r="H234" s="221"/>
      <c r="I234" s="221"/>
      <c r="J234" s="221"/>
      <c r="K234" s="221"/>
    </row>
    <row r="235" spans="1:11" ht="14.1" customHeight="1">
      <c r="A235" s="221"/>
      <c r="B235" s="221"/>
      <c r="C235" s="250" t="s">
        <v>231</v>
      </c>
      <c r="D235" s="251">
        <v>0</v>
      </c>
      <c r="E235" s="251">
        <v>0</v>
      </c>
      <c r="F235" s="251">
        <v>0</v>
      </c>
      <c r="G235" s="251">
        <v>0</v>
      </c>
      <c r="H235" s="221"/>
      <c r="I235" s="221"/>
      <c r="J235" s="221"/>
      <c r="K235" s="221"/>
    </row>
    <row r="236" spans="1:11" ht="14.1" customHeight="1">
      <c r="A236" s="221"/>
      <c r="B236" s="221"/>
      <c r="C236" s="250" t="s">
        <v>232</v>
      </c>
      <c r="D236" s="251">
        <v>0</v>
      </c>
      <c r="E236" s="251">
        <v>0</v>
      </c>
      <c r="F236" s="251">
        <v>0</v>
      </c>
      <c r="G236" s="251">
        <v>0</v>
      </c>
      <c r="H236" s="221"/>
      <c r="I236" s="221"/>
      <c r="J236" s="221"/>
      <c r="K236" s="221"/>
    </row>
    <row r="237" spans="1:11" ht="14.1" customHeight="1">
      <c r="A237" s="221"/>
      <c r="B237" s="221"/>
      <c r="C237" s="250" t="s">
        <v>235</v>
      </c>
      <c r="D237" s="251">
        <v>0</v>
      </c>
      <c r="E237" s="251">
        <v>0</v>
      </c>
      <c r="F237" s="251">
        <v>0</v>
      </c>
      <c r="G237" s="251">
        <v>0</v>
      </c>
      <c r="H237" s="221"/>
      <c r="I237" s="221"/>
      <c r="J237" s="221"/>
      <c r="K237" s="221"/>
    </row>
    <row r="238" spans="1:11" ht="14.1" customHeight="1">
      <c r="A238" s="221"/>
      <c r="B238" s="221"/>
      <c r="C238" s="250" t="s">
        <v>236</v>
      </c>
      <c r="D238" s="251">
        <v>0</v>
      </c>
      <c r="E238" s="251">
        <v>0</v>
      </c>
      <c r="F238" s="251">
        <v>0</v>
      </c>
      <c r="G238" s="251">
        <v>0</v>
      </c>
      <c r="H238" s="221"/>
      <c r="I238" s="221"/>
      <c r="J238" s="221"/>
      <c r="K238" s="221"/>
    </row>
    <row r="239" spans="1:11" ht="14.1" customHeight="1">
      <c r="A239" s="221"/>
      <c r="B239" s="221"/>
      <c r="C239" s="252" t="s">
        <v>237</v>
      </c>
      <c r="D239" s="251">
        <v>0</v>
      </c>
      <c r="E239" s="251">
        <v>2000000</v>
      </c>
      <c r="F239" s="251">
        <v>0</v>
      </c>
      <c r="G239" s="251">
        <v>0</v>
      </c>
      <c r="H239" s="221"/>
      <c r="I239" s="221"/>
      <c r="J239" s="221"/>
      <c r="K239" s="221"/>
    </row>
    <row r="240" spans="1:11" ht="18" customHeight="1">
      <c r="A240" s="221"/>
      <c r="B240" s="221"/>
      <c r="C240" s="243" t="s">
        <v>209</v>
      </c>
      <c r="D240" s="1637" t="s">
        <v>3021</v>
      </c>
      <c r="E240" s="1638"/>
      <c r="F240" s="1638"/>
      <c r="G240" s="1638"/>
      <c r="H240" s="221"/>
      <c r="I240" s="221"/>
      <c r="J240" s="221"/>
      <c r="K240" s="221"/>
    </row>
    <row r="241" spans="1:11" ht="18" customHeight="1">
      <c r="A241" s="221"/>
      <c r="B241" s="221"/>
      <c r="C241" s="244" t="s">
        <v>211</v>
      </c>
      <c r="D241" s="1639" t="s">
        <v>3022</v>
      </c>
      <c r="E241" s="1640"/>
      <c r="F241" s="1640"/>
      <c r="G241" s="1640"/>
      <c r="H241" s="221"/>
      <c r="I241" s="221"/>
      <c r="J241" s="221"/>
      <c r="K241" s="221"/>
    </row>
    <row r="242" spans="1:11" ht="18" customHeight="1">
      <c r="A242" s="221"/>
      <c r="B242" s="221"/>
      <c r="C242" s="244" t="s">
        <v>31</v>
      </c>
      <c r="D242" s="1639" t="s">
        <v>3023</v>
      </c>
      <c r="E242" s="1640"/>
      <c r="F242" s="1640"/>
      <c r="G242" s="1640"/>
      <c r="H242" s="221"/>
      <c r="I242" s="221"/>
      <c r="J242" s="221"/>
      <c r="K242" s="221"/>
    </row>
    <row r="243" spans="1:11" ht="15" customHeight="1">
      <c r="A243" s="221"/>
      <c r="B243" s="221"/>
      <c r="C243" s="245"/>
      <c r="D243" s="246">
        <v>2025</v>
      </c>
      <c r="E243" s="246">
        <v>2026</v>
      </c>
      <c r="F243" s="246">
        <v>2027</v>
      </c>
      <c r="G243" s="246">
        <v>2028</v>
      </c>
      <c r="H243" s="221"/>
      <c r="I243" s="221"/>
      <c r="J243" s="221"/>
      <c r="K243" s="221"/>
    </row>
    <row r="244" spans="1:11" ht="15" customHeight="1">
      <c r="A244" s="221"/>
      <c r="B244" s="221"/>
      <c r="C244" s="247"/>
      <c r="D244" s="248" t="s">
        <v>13</v>
      </c>
      <c r="E244" s="248" t="s">
        <v>14</v>
      </c>
      <c r="F244" s="248" t="s">
        <v>14</v>
      </c>
      <c r="G244" s="248" t="s">
        <v>14</v>
      </c>
      <c r="H244" s="221"/>
      <c r="I244" s="221"/>
      <c r="J244" s="221"/>
      <c r="K244" s="221"/>
    </row>
    <row r="245" spans="1:11" ht="14.1" customHeight="1">
      <c r="A245" s="221"/>
      <c r="B245" s="221"/>
      <c r="C245" s="225" t="s">
        <v>33</v>
      </c>
      <c r="D245" s="253" t="s">
        <v>200</v>
      </c>
      <c r="E245" s="253" t="s">
        <v>164</v>
      </c>
      <c r="F245" s="253" t="s">
        <v>950</v>
      </c>
      <c r="G245" s="253" t="s">
        <v>950</v>
      </c>
      <c r="H245" s="221"/>
      <c r="I245" s="221"/>
      <c r="J245" s="221"/>
      <c r="K245" s="221"/>
    </row>
    <row r="246" spans="1:11" ht="14.1" customHeight="1">
      <c r="A246" s="221"/>
      <c r="B246" s="221"/>
      <c r="C246" s="225" t="s">
        <v>214</v>
      </c>
      <c r="D246" s="253" t="s">
        <v>164</v>
      </c>
      <c r="E246" s="253" t="s">
        <v>164</v>
      </c>
      <c r="F246" s="253" t="s">
        <v>3024</v>
      </c>
      <c r="G246" s="253" t="s">
        <v>3025</v>
      </c>
      <c r="H246" s="221"/>
      <c r="I246" s="221"/>
      <c r="J246" s="221"/>
      <c r="K246" s="221"/>
    </row>
    <row r="247" spans="1:11" ht="14.1" customHeight="1">
      <c r="A247" s="221"/>
      <c r="B247" s="221"/>
      <c r="C247" s="225" t="s">
        <v>215</v>
      </c>
      <c r="D247" s="253" t="s">
        <v>164</v>
      </c>
      <c r="E247" s="253" t="s">
        <v>164</v>
      </c>
      <c r="F247" s="253" t="s">
        <v>3026</v>
      </c>
      <c r="G247" s="253" t="s">
        <v>3027</v>
      </c>
      <c r="H247" s="221"/>
      <c r="I247" s="221"/>
      <c r="J247" s="221"/>
      <c r="K247" s="221"/>
    </row>
    <row r="248" spans="1:11" ht="14.1" customHeight="1">
      <c r="A248" s="221"/>
      <c r="B248" s="221"/>
      <c r="C248" s="225" t="s">
        <v>216</v>
      </c>
      <c r="D248" s="253" t="s">
        <v>200</v>
      </c>
      <c r="E248" s="253" t="s">
        <v>200</v>
      </c>
      <c r="F248" s="253" t="s">
        <v>200</v>
      </c>
      <c r="G248" s="253" t="s">
        <v>164</v>
      </c>
      <c r="H248" s="221"/>
      <c r="I248" s="221"/>
      <c r="J248" s="221"/>
      <c r="K248" s="221"/>
    </row>
    <row r="249" spans="1:11" ht="14.1" customHeight="1">
      <c r="A249" s="221"/>
      <c r="B249" s="221"/>
      <c r="C249" s="225" t="s">
        <v>217</v>
      </c>
      <c r="D249" s="253" t="s">
        <v>200</v>
      </c>
      <c r="E249" s="253" t="s">
        <v>200</v>
      </c>
      <c r="F249" s="253" t="s">
        <v>200</v>
      </c>
      <c r="G249" s="253" t="s">
        <v>3028</v>
      </c>
      <c r="H249" s="221"/>
      <c r="I249" s="221"/>
      <c r="J249" s="221"/>
      <c r="K249" s="221"/>
    </row>
    <row r="250" spans="1:11" ht="14.1" customHeight="1">
      <c r="A250" s="221"/>
      <c r="B250" s="221"/>
      <c r="C250" s="225" t="s">
        <v>39</v>
      </c>
      <c r="D250" s="253" t="s">
        <v>200</v>
      </c>
      <c r="E250" s="253" t="s">
        <v>200</v>
      </c>
      <c r="F250" s="253" t="s">
        <v>200</v>
      </c>
      <c r="G250" s="253" t="s">
        <v>3028</v>
      </c>
      <c r="H250" s="221"/>
      <c r="I250" s="221"/>
      <c r="J250" s="221"/>
      <c r="K250" s="221"/>
    </row>
    <row r="251" spans="1:11" ht="14.1" customHeight="1">
      <c r="A251" s="221"/>
      <c r="B251" s="221"/>
      <c r="C251" s="1641" t="s">
        <v>218</v>
      </c>
      <c r="D251" s="1642"/>
      <c r="E251" s="1642"/>
      <c r="F251" s="1642"/>
      <c r="G251" s="1642"/>
      <c r="H251" s="221"/>
      <c r="I251" s="221"/>
      <c r="J251" s="221"/>
      <c r="K251" s="221"/>
    </row>
    <row r="252" spans="1:11" ht="14.1" customHeight="1">
      <c r="A252" s="221"/>
      <c r="B252" s="221"/>
      <c r="C252" s="245"/>
      <c r="D252" s="246">
        <v>2025</v>
      </c>
      <c r="E252" s="246">
        <v>2026</v>
      </c>
      <c r="F252" s="246">
        <v>2027</v>
      </c>
      <c r="G252" s="246">
        <v>2028</v>
      </c>
      <c r="H252" s="221"/>
      <c r="I252" s="221"/>
      <c r="J252" s="221"/>
      <c r="K252" s="221"/>
    </row>
    <row r="253" spans="1:11" ht="14.1" customHeight="1">
      <c r="A253" s="221"/>
      <c r="B253" s="221"/>
      <c r="C253" s="247"/>
      <c r="D253" s="248" t="s">
        <v>13</v>
      </c>
      <c r="E253" s="248" t="s">
        <v>14</v>
      </c>
      <c r="F253" s="248" t="s">
        <v>14</v>
      </c>
      <c r="G253" s="248" t="s">
        <v>14</v>
      </c>
      <c r="H253" s="221"/>
      <c r="I253" s="221"/>
      <c r="J253" s="221"/>
      <c r="K253" s="221"/>
    </row>
    <row r="254" spans="1:11" ht="14.1" customHeight="1">
      <c r="A254" s="221"/>
      <c r="B254" s="221"/>
      <c r="C254" s="250" t="s">
        <v>219</v>
      </c>
      <c r="D254" s="251">
        <v>0</v>
      </c>
      <c r="E254" s="251">
        <v>0</v>
      </c>
      <c r="F254" s="251">
        <v>0</v>
      </c>
      <c r="G254" s="251">
        <v>0</v>
      </c>
      <c r="H254" s="221"/>
      <c r="I254" s="221"/>
      <c r="J254" s="221"/>
      <c r="K254" s="221"/>
    </row>
    <row r="255" spans="1:11" ht="14.1" customHeight="1">
      <c r="A255" s="221"/>
      <c r="B255" s="221"/>
      <c r="C255" s="250" t="s">
        <v>220</v>
      </c>
      <c r="D255" s="251">
        <v>0</v>
      </c>
      <c r="E255" s="251">
        <v>0</v>
      </c>
      <c r="F255" s="251">
        <v>0</v>
      </c>
      <c r="G255" s="251">
        <v>0</v>
      </c>
      <c r="H255" s="221"/>
      <c r="I255" s="221"/>
      <c r="J255" s="221"/>
      <c r="K255" s="221"/>
    </row>
    <row r="256" spans="1:11" ht="14.1" customHeight="1">
      <c r="A256" s="221"/>
      <c r="B256" s="221"/>
      <c r="C256" s="250" t="s">
        <v>221</v>
      </c>
      <c r="D256" s="251">
        <v>0</v>
      </c>
      <c r="E256" s="251">
        <v>0</v>
      </c>
      <c r="F256" s="251">
        <v>0</v>
      </c>
      <c r="G256" s="251">
        <v>0</v>
      </c>
      <c r="H256" s="221"/>
      <c r="I256" s="221"/>
      <c r="J256" s="221"/>
      <c r="K256" s="221"/>
    </row>
    <row r="257" spans="1:11" ht="14.1" customHeight="1">
      <c r="A257" s="221"/>
      <c r="B257" s="221"/>
      <c r="C257" s="250" t="s">
        <v>222</v>
      </c>
      <c r="D257" s="251">
        <v>0</v>
      </c>
      <c r="E257" s="251">
        <v>0</v>
      </c>
      <c r="F257" s="251">
        <v>0</v>
      </c>
      <c r="G257" s="251">
        <v>0</v>
      </c>
      <c r="H257" s="221"/>
      <c r="I257" s="221"/>
      <c r="J257" s="221"/>
      <c r="K257" s="221"/>
    </row>
    <row r="258" spans="1:11" ht="14.1" customHeight="1">
      <c r="A258" s="221"/>
      <c r="B258" s="221"/>
      <c r="C258" s="250" t="s">
        <v>220</v>
      </c>
      <c r="D258" s="251">
        <v>0</v>
      </c>
      <c r="E258" s="251">
        <v>0</v>
      </c>
      <c r="F258" s="251">
        <v>0</v>
      </c>
      <c r="G258" s="251">
        <v>0</v>
      </c>
      <c r="H258" s="221"/>
      <c r="I258" s="221"/>
      <c r="J258" s="221"/>
      <c r="K258" s="221"/>
    </row>
    <row r="259" spans="1:11" ht="14.1" customHeight="1">
      <c r="A259" s="221"/>
      <c r="B259" s="221"/>
      <c r="C259" s="250" t="s">
        <v>221</v>
      </c>
      <c r="D259" s="251">
        <v>0</v>
      </c>
      <c r="E259" s="251">
        <v>0</v>
      </c>
      <c r="F259" s="251">
        <v>0</v>
      </c>
      <c r="G259" s="251">
        <v>0</v>
      </c>
      <c r="H259" s="221"/>
      <c r="I259" s="221"/>
      <c r="J259" s="221"/>
      <c r="K259" s="221"/>
    </row>
    <row r="260" spans="1:11" ht="14.1" customHeight="1">
      <c r="A260" s="221"/>
      <c r="B260" s="221"/>
      <c r="C260" s="250" t="s">
        <v>223</v>
      </c>
      <c r="D260" s="251">
        <v>0</v>
      </c>
      <c r="E260" s="251">
        <v>0</v>
      </c>
      <c r="F260" s="251">
        <v>0</v>
      </c>
      <c r="G260" s="251">
        <v>0</v>
      </c>
      <c r="H260" s="221"/>
      <c r="I260" s="221"/>
      <c r="J260" s="221"/>
      <c r="K260" s="221"/>
    </row>
    <row r="261" spans="1:11" ht="14.1" customHeight="1">
      <c r="A261" s="221"/>
      <c r="B261" s="221"/>
      <c r="C261" s="250" t="s">
        <v>220</v>
      </c>
      <c r="D261" s="251">
        <v>0</v>
      </c>
      <c r="E261" s="251">
        <v>0</v>
      </c>
      <c r="F261" s="251">
        <v>0</v>
      </c>
      <c r="G261" s="251">
        <v>0</v>
      </c>
      <c r="H261" s="221"/>
      <c r="I261" s="221"/>
      <c r="J261" s="221"/>
      <c r="K261" s="221"/>
    </row>
    <row r="262" spans="1:11" ht="14.1" customHeight="1">
      <c r="A262" s="221"/>
      <c r="B262" s="221"/>
      <c r="C262" s="250" t="s">
        <v>221</v>
      </c>
      <c r="D262" s="251">
        <v>0</v>
      </c>
      <c r="E262" s="251">
        <v>0</v>
      </c>
      <c r="F262" s="251">
        <v>0</v>
      </c>
      <c r="G262" s="251">
        <v>0</v>
      </c>
      <c r="H262" s="221"/>
      <c r="I262" s="221"/>
      <c r="J262" s="221"/>
      <c r="K262" s="221"/>
    </row>
    <row r="263" spans="1:11" ht="14.1" customHeight="1">
      <c r="A263" s="221"/>
      <c r="B263" s="221"/>
      <c r="C263" s="250" t="s">
        <v>224</v>
      </c>
      <c r="D263" s="251">
        <v>0</v>
      </c>
      <c r="E263" s="251">
        <v>0</v>
      </c>
      <c r="F263" s="251">
        <v>0</v>
      </c>
      <c r="G263" s="251">
        <v>0</v>
      </c>
      <c r="H263" s="221"/>
      <c r="I263" s="221"/>
      <c r="J263" s="221"/>
      <c r="K263" s="221"/>
    </row>
    <row r="264" spans="1:11" ht="14.1" customHeight="1">
      <c r="A264" s="221"/>
      <c r="B264" s="221"/>
      <c r="C264" s="250" t="s">
        <v>220</v>
      </c>
      <c r="D264" s="251">
        <v>0</v>
      </c>
      <c r="E264" s="251">
        <v>0</v>
      </c>
      <c r="F264" s="251">
        <v>0</v>
      </c>
      <c r="G264" s="251">
        <v>0</v>
      </c>
      <c r="H264" s="221"/>
      <c r="I264" s="221"/>
      <c r="J264" s="221"/>
      <c r="K264" s="221"/>
    </row>
    <row r="265" spans="1:11" ht="14.1" customHeight="1">
      <c r="A265" s="221"/>
      <c r="B265" s="221"/>
      <c r="C265" s="250" t="s">
        <v>221</v>
      </c>
      <c r="D265" s="251">
        <v>0</v>
      </c>
      <c r="E265" s="251">
        <v>0</v>
      </c>
      <c r="F265" s="251">
        <v>0</v>
      </c>
      <c r="G265" s="251">
        <v>0</v>
      </c>
      <c r="H265" s="221"/>
      <c r="I265" s="221"/>
      <c r="J265" s="221"/>
      <c r="K265" s="221"/>
    </row>
    <row r="266" spans="1:11" ht="14.1" customHeight="1">
      <c r="A266" s="221"/>
      <c r="B266" s="221"/>
      <c r="C266" s="250" t="s">
        <v>225</v>
      </c>
      <c r="D266" s="251">
        <v>0</v>
      </c>
      <c r="E266" s="251">
        <v>0</v>
      </c>
      <c r="F266" s="251">
        <v>0</v>
      </c>
      <c r="G266" s="251">
        <v>0</v>
      </c>
      <c r="H266" s="221"/>
      <c r="I266" s="221"/>
      <c r="J266" s="221"/>
      <c r="K266" s="221"/>
    </row>
    <row r="267" spans="1:11" ht="14.1" customHeight="1">
      <c r="A267" s="221"/>
      <c r="B267" s="221"/>
      <c r="C267" s="250" t="s">
        <v>220</v>
      </c>
      <c r="D267" s="251">
        <v>0</v>
      </c>
      <c r="E267" s="251">
        <v>0</v>
      </c>
      <c r="F267" s="251">
        <v>0</v>
      </c>
      <c r="G267" s="251">
        <v>0</v>
      </c>
      <c r="H267" s="221"/>
      <c r="I267" s="221"/>
      <c r="J267" s="221"/>
      <c r="K267" s="221"/>
    </row>
    <row r="268" spans="1:11" ht="14.1" customHeight="1">
      <c r="A268" s="221"/>
      <c r="B268" s="221"/>
      <c r="C268" s="250" t="s">
        <v>221</v>
      </c>
      <c r="D268" s="251">
        <v>0</v>
      </c>
      <c r="E268" s="251">
        <v>0</v>
      </c>
      <c r="F268" s="251">
        <v>0</v>
      </c>
      <c r="G268" s="251">
        <v>0</v>
      </c>
      <c r="H268" s="221"/>
      <c r="I268" s="221"/>
      <c r="J268" s="221"/>
      <c r="K268" s="221"/>
    </row>
    <row r="269" spans="1:11" ht="14.1" customHeight="1">
      <c r="A269" s="221"/>
      <c r="B269" s="221"/>
      <c r="C269" s="250" t="s">
        <v>226</v>
      </c>
      <c r="D269" s="251">
        <v>0</v>
      </c>
      <c r="E269" s="251">
        <v>0</v>
      </c>
      <c r="F269" s="251">
        <v>0</v>
      </c>
      <c r="G269" s="251">
        <v>0</v>
      </c>
      <c r="H269" s="221"/>
      <c r="I269" s="221"/>
      <c r="J269" s="221"/>
      <c r="K269" s="221"/>
    </row>
    <row r="270" spans="1:11" ht="14.1" customHeight="1">
      <c r="A270" s="221"/>
      <c r="B270" s="221"/>
      <c r="C270" s="250" t="s">
        <v>220</v>
      </c>
      <c r="D270" s="251">
        <v>0</v>
      </c>
      <c r="E270" s="251">
        <v>0</v>
      </c>
      <c r="F270" s="251">
        <v>0</v>
      </c>
      <c r="G270" s="251">
        <v>0</v>
      </c>
      <c r="H270" s="221"/>
      <c r="I270" s="221"/>
      <c r="J270" s="221"/>
      <c r="K270" s="221"/>
    </row>
    <row r="271" spans="1:11" ht="14.1" customHeight="1">
      <c r="A271" s="221"/>
      <c r="B271" s="221"/>
      <c r="C271" s="250" t="s">
        <v>221</v>
      </c>
      <c r="D271" s="251">
        <v>0</v>
      </c>
      <c r="E271" s="251">
        <v>0</v>
      </c>
      <c r="F271" s="251">
        <v>0</v>
      </c>
      <c r="G271" s="251">
        <v>0</v>
      </c>
      <c r="H271" s="221"/>
      <c r="I271" s="221"/>
      <c r="J271" s="221"/>
      <c r="K271" s="221"/>
    </row>
    <row r="272" spans="1:11" ht="14.1" customHeight="1">
      <c r="A272" s="221"/>
      <c r="B272" s="221"/>
      <c r="C272" s="250" t="s">
        <v>227</v>
      </c>
      <c r="D272" s="251">
        <v>0</v>
      </c>
      <c r="E272" s="251">
        <v>0</v>
      </c>
      <c r="F272" s="251">
        <v>0</v>
      </c>
      <c r="G272" s="251">
        <v>0</v>
      </c>
      <c r="H272" s="221"/>
      <c r="I272" s="221"/>
      <c r="J272" s="221"/>
      <c r="K272" s="221"/>
    </row>
    <row r="273" spans="1:11" ht="14.1" customHeight="1">
      <c r="A273" s="221"/>
      <c r="B273" s="221"/>
      <c r="C273" s="250" t="s">
        <v>220</v>
      </c>
      <c r="D273" s="251">
        <v>0</v>
      </c>
      <c r="E273" s="251">
        <v>0</v>
      </c>
      <c r="F273" s="251">
        <v>0</v>
      </c>
      <c r="G273" s="251">
        <v>0</v>
      </c>
      <c r="H273" s="221"/>
      <c r="I273" s="221"/>
      <c r="J273" s="221"/>
      <c r="K273" s="221"/>
    </row>
    <row r="274" spans="1:11" ht="14.1" customHeight="1">
      <c r="A274" s="221"/>
      <c r="B274" s="221"/>
      <c r="C274" s="250" t="s">
        <v>221</v>
      </c>
      <c r="D274" s="251">
        <v>0</v>
      </c>
      <c r="E274" s="251">
        <v>0</v>
      </c>
      <c r="F274" s="251">
        <v>0</v>
      </c>
      <c r="G274" s="251">
        <v>0</v>
      </c>
      <c r="H274" s="221"/>
      <c r="I274" s="221"/>
      <c r="J274" s="221"/>
      <c r="K274" s="221"/>
    </row>
    <row r="275" spans="1:11" ht="14.1" customHeight="1">
      <c r="A275" s="221"/>
      <c r="B275" s="221"/>
      <c r="C275" s="250" t="s">
        <v>228</v>
      </c>
      <c r="D275" s="251">
        <v>0</v>
      </c>
      <c r="E275" s="251">
        <v>0</v>
      </c>
      <c r="F275" s="251">
        <v>0</v>
      </c>
      <c r="G275" s="251">
        <v>0</v>
      </c>
      <c r="H275" s="221"/>
      <c r="I275" s="221"/>
      <c r="J275" s="221"/>
      <c r="K275" s="221"/>
    </row>
    <row r="276" spans="1:11" ht="14.1" customHeight="1">
      <c r="A276" s="221"/>
      <c r="B276" s="221"/>
      <c r="C276" s="250" t="s">
        <v>220</v>
      </c>
      <c r="D276" s="251">
        <v>0</v>
      </c>
      <c r="E276" s="251">
        <v>0</v>
      </c>
      <c r="F276" s="251">
        <v>0</v>
      </c>
      <c r="G276" s="251">
        <v>0</v>
      </c>
      <c r="H276" s="221"/>
      <c r="I276" s="221"/>
      <c r="J276" s="221"/>
      <c r="K276" s="221"/>
    </row>
    <row r="277" spans="1:11" ht="14.1" customHeight="1">
      <c r="A277" s="221"/>
      <c r="B277" s="221"/>
      <c r="C277" s="250" t="s">
        <v>229</v>
      </c>
      <c r="D277" s="251">
        <v>0</v>
      </c>
      <c r="E277" s="251">
        <v>0</v>
      </c>
      <c r="F277" s="251">
        <v>0</v>
      </c>
      <c r="G277" s="251">
        <v>0</v>
      </c>
      <c r="H277" s="221"/>
      <c r="I277" s="221"/>
      <c r="J277" s="221"/>
      <c r="K277" s="221"/>
    </row>
    <row r="278" spans="1:11" ht="14.1" customHeight="1">
      <c r="A278" s="221"/>
      <c r="B278" s="221"/>
      <c r="C278" s="250" t="s">
        <v>230</v>
      </c>
      <c r="D278" s="251">
        <v>0</v>
      </c>
      <c r="E278" s="251">
        <v>0</v>
      </c>
      <c r="F278" s="251">
        <v>0</v>
      </c>
      <c r="G278" s="251">
        <v>0</v>
      </c>
      <c r="H278" s="221"/>
      <c r="I278" s="221"/>
      <c r="J278" s="221"/>
      <c r="K278" s="221"/>
    </row>
    <row r="279" spans="1:11" ht="14.1" customHeight="1">
      <c r="A279" s="221"/>
      <c r="B279" s="221"/>
      <c r="C279" s="250" t="s">
        <v>231</v>
      </c>
      <c r="D279" s="251">
        <v>0</v>
      </c>
      <c r="E279" s="251">
        <v>0</v>
      </c>
      <c r="F279" s="251">
        <v>0</v>
      </c>
      <c r="G279" s="251">
        <v>0</v>
      </c>
      <c r="H279" s="221"/>
      <c r="I279" s="221"/>
      <c r="J279" s="221"/>
      <c r="K279" s="221"/>
    </row>
    <row r="280" spans="1:11" ht="14.1" customHeight="1">
      <c r="A280" s="221"/>
      <c r="B280" s="221"/>
      <c r="C280" s="250" t="s">
        <v>232</v>
      </c>
      <c r="D280" s="251">
        <v>0</v>
      </c>
      <c r="E280" s="251">
        <v>0</v>
      </c>
      <c r="F280" s="251">
        <v>0</v>
      </c>
      <c r="G280" s="251">
        <v>0</v>
      </c>
      <c r="H280" s="221"/>
      <c r="I280" s="221"/>
      <c r="J280" s="221"/>
      <c r="K280" s="221"/>
    </row>
    <row r="281" spans="1:11" ht="14.1" customHeight="1">
      <c r="A281" s="221"/>
      <c r="B281" s="221"/>
      <c r="C281" s="250" t="s">
        <v>233</v>
      </c>
      <c r="D281" s="251">
        <v>0</v>
      </c>
      <c r="E281" s="251">
        <v>0</v>
      </c>
      <c r="F281" s="251">
        <v>6546000</v>
      </c>
      <c r="G281" s="251">
        <v>15408000</v>
      </c>
      <c r="H281" s="221"/>
      <c r="I281" s="221"/>
      <c r="J281" s="221"/>
      <c r="K281" s="221"/>
    </row>
    <row r="282" spans="1:11" ht="14.1" customHeight="1">
      <c r="A282" s="221"/>
      <c r="B282" s="221"/>
      <c r="C282" s="250" t="s">
        <v>220</v>
      </c>
      <c r="D282" s="251">
        <v>0</v>
      </c>
      <c r="E282" s="251">
        <v>0</v>
      </c>
      <c r="F282" s="251">
        <v>6546000</v>
      </c>
      <c r="G282" s="251">
        <v>15408000</v>
      </c>
      <c r="H282" s="221"/>
      <c r="I282" s="221"/>
      <c r="J282" s="221"/>
      <c r="K282" s="221"/>
    </row>
    <row r="283" spans="1:11" ht="14.1" customHeight="1">
      <c r="A283" s="221"/>
      <c r="B283" s="221"/>
      <c r="C283" s="250" t="s">
        <v>229</v>
      </c>
      <c r="D283" s="251">
        <v>0</v>
      </c>
      <c r="E283" s="251">
        <v>0</v>
      </c>
      <c r="F283" s="251">
        <v>0</v>
      </c>
      <c r="G283" s="251">
        <v>0</v>
      </c>
      <c r="H283" s="221"/>
      <c r="I283" s="221"/>
      <c r="J283" s="221"/>
      <c r="K283" s="221"/>
    </row>
    <row r="284" spans="1:11" ht="14.1" customHeight="1">
      <c r="A284" s="221"/>
      <c r="B284" s="221"/>
      <c r="C284" s="250" t="s">
        <v>230</v>
      </c>
      <c r="D284" s="251">
        <v>0</v>
      </c>
      <c r="E284" s="251">
        <v>0</v>
      </c>
      <c r="F284" s="251">
        <v>0</v>
      </c>
      <c r="G284" s="251">
        <v>0</v>
      </c>
      <c r="H284" s="221"/>
      <c r="I284" s="221"/>
      <c r="J284" s="221"/>
      <c r="K284" s="221"/>
    </row>
    <row r="285" spans="1:11" ht="14.1" customHeight="1">
      <c r="A285" s="221"/>
      <c r="B285" s="221"/>
      <c r="C285" s="250" t="s">
        <v>231</v>
      </c>
      <c r="D285" s="251">
        <v>0</v>
      </c>
      <c r="E285" s="251">
        <v>0</v>
      </c>
      <c r="F285" s="251">
        <v>0</v>
      </c>
      <c r="G285" s="251">
        <v>0</v>
      </c>
      <c r="H285" s="221"/>
      <c r="I285" s="221"/>
      <c r="J285" s="221"/>
      <c r="K285" s="221"/>
    </row>
    <row r="286" spans="1:11" ht="14.1" customHeight="1">
      <c r="A286" s="221"/>
      <c r="B286" s="221"/>
      <c r="C286" s="250" t="s">
        <v>232</v>
      </c>
      <c r="D286" s="251">
        <v>0</v>
      </c>
      <c r="E286" s="251">
        <v>0</v>
      </c>
      <c r="F286" s="251">
        <v>0</v>
      </c>
      <c r="G286" s="251">
        <v>0</v>
      </c>
      <c r="H286" s="221"/>
      <c r="I286" s="221"/>
      <c r="J286" s="221"/>
      <c r="K286" s="221"/>
    </row>
    <row r="287" spans="1:11" ht="14.1" customHeight="1">
      <c r="A287" s="221"/>
      <c r="B287" s="221"/>
      <c r="C287" s="250" t="s">
        <v>234</v>
      </c>
      <c r="D287" s="251">
        <v>0</v>
      </c>
      <c r="E287" s="251">
        <v>0</v>
      </c>
      <c r="F287" s="251">
        <v>0</v>
      </c>
      <c r="G287" s="251">
        <v>0</v>
      </c>
      <c r="H287" s="221"/>
      <c r="I287" s="221"/>
      <c r="J287" s="221"/>
      <c r="K287" s="221"/>
    </row>
    <row r="288" spans="1:11" ht="14.1" customHeight="1">
      <c r="A288" s="221"/>
      <c r="B288" s="221"/>
      <c r="C288" s="250" t="s">
        <v>220</v>
      </c>
      <c r="D288" s="251">
        <v>0</v>
      </c>
      <c r="E288" s="251">
        <v>0</v>
      </c>
      <c r="F288" s="251">
        <v>0</v>
      </c>
      <c r="G288" s="251">
        <v>0</v>
      </c>
      <c r="H288" s="221"/>
      <c r="I288" s="221"/>
      <c r="J288" s="221"/>
      <c r="K288" s="221"/>
    </row>
    <row r="289" spans="1:11" ht="14.1" customHeight="1">
      <c r="A289" s="221"/>
      <c r="B289" s="221"/>
      <c r="C289" s="250" t="s">
        <v>229</v>
      </c>
      <c r="D289" s="251">
        <v>0</v>
      </c>
      <c r="E289" s="251">
        <v>0</v>
      </c>
      <c r="F289" s="251">
        <v>0</v>
      </c>
      <c r="G289" s="251">
        <v>0</v>
      </c>
      <c r="H289" s="221"/>
      <c r="I289" s="221"/>
      <c r="J289" s="221"/>
      <c r="K289" s="221"/>
    </row>
    <row r="290" spans="1:11" ht="14.1" customHeight="1">
      <c r="A290" s="221"/>
      <c r="B290" s="221"/>
      <c r="C290" s="250" t="s">
        <v>230</v>
      </c>
      <c r="D290" s="251">
        <v>0</v>
      </c>
      <c r="E290" s="251">
        <v>0</v>
      </c>
      <c r="F290" s="251">
        <v>0</v>
      </c>
      <c r="G290" s="251">
        <v>0</v>
      </c>
      <c r="H290" s="221"/>
      <c r="I290" s="221"/>
      <c r="J290" s="221"/>
      <c r="K290" s="221"/>
    </row>
    <row r="291" spans="1:11" ht="14.1" customHeight="1">
      <c r="A291" s="221"/>
      <c r="B291" s="221"/>
      <c r="C291" s="250" t="s">
        <v>231</v>
      </c>
      <c r="D291" s="251">
        <v>0</v>
      </c>
      <c r="E291" s="251">
        <v>0</v>
      </c>
      <c r="F291" s="251">
        <v>0</v>
      </c>
      <c r="G291" s="251">
        <v>0</v>
      </c>
      <c r="H291" s="221"/>
      <c r="I291" s="221"/>
      <c r="J291" s="221"/>
      <c r="K291" s="221"/>
    </row>
    <row r="292" spans="1:11" ht="14.1" customHeight="1">
      <c r="A292" s="221"/>
      <c r="B292" s="221"/>
      <c r="C292" s="250" t="s">
        <v>232</v>
      </c>
      <c r="D292" s="251">
        <v>0</v>
      </c>
      <c r="E292" s="251">
        <v>0</v>
      </c>
      <c r="F292" s="251">
        <v>0</v>
      </c>
      <c r="G292" s="251">
        <v>0</v>
      </c>
      <c r="H292" s="221"/>
      <c r="I292" s="221"/>
      <c r="J292" s="221"/>
      <c r="K292" s="221"/>
    </row>
    <row r="293" spans="1:11" ht="14.1" customHeight="1">
      <c r="A293" s="221"/>
      <c r="B293" s="221"/>
      <c r="C293" s="250" t="s">
        <v>235</v>
      </c>
      <c r="D293" s="251">
        <v>0</v>
      </c>
      <c r="E293" s="251">
        <v>0</v>
      </c>
      <c r="F293" s="251">
        <v>0</v>
      </c>
      <c r="G293" s="251">
        <v>0</v>
      </c>
      <c r="H293" s="221"/>
      <c r="I293" s="221"/>
      <c r="J293" s="221"/>
      <c r="K293" s="221"/>
    </row>
    <row r="294" spans="1:11" ht="14.1" customHeight="1">
      <c r="A294" s="221"/>
      <c r="B294" s="221"/>
      <c r="C294" s="250" t="s">
        <v>236</v>
      </c>
      <c r="D294" s="251">
        <v>0</v>
      </c>
      <c r="E294" s="251">
        <v>0</v>
      </c>
      <c r="F294" s="251">
        <v>0</v>
      </c>
      <c r="G294" s="251">
        <v>0</v>
      </c>
      <c r="H294" s="221"/>
      <c r="I294" s="221"/>
      <c r="J294" s="221"/>
      <c r="K294" s="221"/>
    </row>
    <row r="295" spans="1:11" ht="14.1" customHeight="1">
      <c r="A295" s="221"/>
      <c r="B295" s="221"/>
      <c r="C295" s="252" t="s">
        <v>237</v>
      </c>
      <c r="D295" s="251">
        <v>0</v>
      </c>
      <c r="E295" s="251">
        <v>0</v>
      </c>
      <c r="F295" s="251">
        <v>6546000</v>
      </c>
      <c r="G295" s="251">
        <v>15408000</v>
      </c>
      <c r="H295" s="221"/>
      <c r="I295" s="221"/>
      <c r="J295" s="221"/>
      <c r="K295" s="221"/>
    </row>
    <row r="296" spans="1:11" ht="14.1" customHeight="1">
      <c r="A296" s="221"/>
      <c r="B296" s="221"/>
      <c r="C296" s="243" t="s">
        <v>209</v>
      </c>
      <c r="D296" s="1637" t="s">
        <v>3029</v>
      </c>
      <c r="E296" s="1638"/>
      <c r="F296" s="1638"/>
      <c r="G296" s="1638"/>
      <c r="H296" s="221"/>
      <c r="I296" s="221"/>
      <c r="J296" s="221"/>
      <c r="K296" s="221"/>
    </row>
    <row r="297" spans="1:11" ht="14.1" customHeight="1">
      <c r="A297" s="221"/>
      <c r="B297" s="221"/>
      <c r="C297" s="244" t="s">
        <v>211</v>
      </c>
      <c r="D297" s="1639" t="s">
        <v>3030</v>
      </c>
      <c r="E297" s="1640"/>
      <c r="F297" s="1640"/>
      <c r="G297" s="1640"/>
      <c r="H297" s="221"/>
      <c r="I297" s="221"/>
      <c r="J297" s="221"/>
      <c r="K297" s="221"/>
    </row>
    <row r="298" spans="1:11" ht="14.1" customHeight="1">
      <c r="A298" s="221"/>
      <c r="B298" s="221"/>
      <c r="C298" s="244" t="s">
        <v>31</v>
      </c>
      <c r="D298" s="1639" t="s">
        <v>1339</v>
      </c>
      <c r="E298" s="1640"/>
      <c r="F298" s="1640"/>
      <c r="G298" s="1640"/>
      <c r="H298" s="221"/>
      <c r="I298" s="221"/>
      <c r="J298" s="221"/>
      <c r="K298" s="221"/>
    </row>
    <row r="299" spans="1:11" ht="15" customHeight="1">
      <c r="A299" s="221"/>
      <c r="B299" s="221"/>
      <c r="C299" s="245"/>
      <c r="D299" s="246">
        <v>2025</v>
      </c>
      <c r="E299" s="246">
        <v>2026</v>
      </c>
      <c r="F299" s="246">
        <v>2027</v>
      </c>
      <c r="G299" s="246">
        <v>2028</v>
      </c>
      <c r="H299" s="221"/>
      <c r="I299" s="221"/>
      <c r="J299" s="221"/>
      <c r="K299" s="221"/>
    </row>
    <row r="300" spans="1:11" ht="15" customHeight="1">
      <c r="A300" s="221"/>
      <c r="B300" s="221"/>
      <c r="C300" s="247"/>
      <c r="D300" s="248" t="s">
        <v>13</v>
      </c>
      <c r="E300" s="248" t="s">
        <v>14</v>
      </c>
      <c r="F300" s="248" t="s">
        <v>14</v>
      </c>
      <c r="G300" s="248" t="s">
        <v>14</v>
      </c>
      <c r="H300" s="221"/>
      <c r="I300" s="221"/>
      <c r="J300" s="221"/>
      <c r="K300" s="221"/>
    </row>
    <row r="301" spans="1:11" ht="14.1" customHeight="1">
      <c r="A301" s="221"/>
      <c r="B301" s="221"/>
      <c r="C301" s="225" t="s">
        <v>33</v>
      </c>
      <c r="D301" s="253" t="s">
        <v>200</v>
      </c>
      <c r="E301" s="253" t="s">
        <v>843</v>
      </c>
      <c r="F301" s="253" t="s">
        <v>1129</v>
      </c>
      <c r="G301" s="253" t="s">
        <v>1691</v>
      </c>
      <c r="H301" s="221"/>
      <c r="I301" s="221"/>
      <c r="J301" s="221"/>
      <c r="K301" s="221"/>
    </row>
    <row r="302" spans="1:11" ht="14.1" customHeight="1">
      <c r="A302" s="221"/>
      <c r="B302" s="221"/>
      <c r="C302" s="225" t="s">
        <v>214</v>
      </c>
      <c r="D302" s="253" t="s">
        <v>3031</v>
      </c>
      <c r="E302" s="253" t="s">
        <v>3032</v>
      </c>
      <c r="F302" s="253" t="s">
        <v>3033</v>
      </c>
      <c r="G302" s="253" t="s">
        <v>3034</v>
      </c>
      <c r="H302" s="221"/>
      <c r="I302" s="221"/>
      <c r="J302" s="221"/>
      <c r="K302" s="221"/>
    </row>
    <row r="303" spans="1:11" ht="14.1" customHeight="1">
      <c r="A303" s="221"/>
      <c r="B303" s="221"/>
      <c r="C303" s="225" t="s">
        <v>215</v>
      </c>
      <c r="D303" s="253" t="s">
        <v>164</v>
      </c>
      <c r="E303" s="253" t="s">
        <v>3035</v>
      </c>
      <c r="F303" s="253" t="s">
        <v>3036</v>
      </c>
      <c r="G303" s="253" t="s">
        <v>3037</v>
      </c>
      <c r="H303" s="221"/>
      <c r="I303" s="221"/>
      <c r="J303" s="221"/>
      <c r="K303" s="221"/>
    </row>
    <row r="304" spans="1:11" ht="14.1" customHeight="1">
      <c r="A304" s="221"/>
      <c r="B304" s="221"/>
      <c r="C304" s="225" t="s">
        <v>216</v>
      </c>
      <c r="D304" s="253" t="s">
        <v>200</v>
      </c>
      <c r="E304" s="253" t="s">
        <v>200</v>
      </c>
      <c r="F304" s="253" t="s">
        <v>3038</v>
      </c>
      <c r="G304" s="253" t="s">
        <v>3039</v>
      </c>
      <c r="H304" s="221"/>
      <c r="I304" s="221"/>
      <c r="J304" s="221"/>
      <c r="K304" s="221"/>
    </row>
    <row r="305" spans="1:11" ht="14.1" customHeight="1">
      <c r="A305" s="221"/>
      <c r="B305" s="221"/>
      <c r="C305" s="225" t="s">
        <v>217</v>
      </c>
      <c r="D305" s="253" t="s">
        <v>200</v>
      </c>
      <c r="E305" s="253" t="s">
        <v>3040</v>
      </c>
      <c r="F305" s="253" t="s">
        <v>3041</v>
      </c>
      <c r="G305" s="253" t="s">
        <v>3042</v>
      </c>
      <c r="H305" s="221"/>
      <c r="I305" s="221"/>
      <c r="J305" s="221"/>
      <c r="K305" s="221"/>
    </row>
    <row r="306" spans="1:11" ht="14.1" customHeight="1">
      <c r="A306" s="221"/>
      <c r="B306" s="221"/>
      <c r="C306" s="225" t="s">
        <v>39</v>
      </c>
      <c r="D306" s="253" t="s">
        <v>200</v>
      </c>
      <c r="E306" s="253" t="s">
        <v>200</v>
      </c>
      <c r="F306" s="253" t="s">
        <v>3043</v>
      </c>
      <c r="G306" s="253" t="s">
        <v>3044</v>
      </c>
      <c r="H306" s="221"/>
      <c r="I306" s="221"/>
      <c r="J306" s="221"/>
      <c r="K306" s="221"/>
    </row>
    <row r="307" spans="1:11" ht="14.1" customHeight="1">
      <c r="A307" s="221"/>
      <c r="B307" s="221"/>
      <c r="C307" s="1641" t="s">
        <v>218</v>
      </c>
      <c r="D307" s="1642"/>
      <c r="E307" s="1642"/>
      <c r="F307" s="1642"/>
      <c r="G307" s="1642"/>
      <c r="H307" s="221"/>
      <c r="I307" s="221"/>
      <c r="J307" s="221"/>
      <c r="K307" s="221"/>
    </row>
    <row r="308" spans="1:11" ht="14.1" customHeight="1">
      <c r="A308" s="221"/>
      <c r="B308" s="221"/>
      <c r="C308" s="245"/>
      <c r="D308" s="246">
        <v>2025</v>
      </c>
      <c r="E308" s="246">
        <v>2026</v>
      </c>
      <c r="F308" s="246">
        <v>2027</v>
      </c>
      <c r="G308" s="246">
        <v>2028</v>
      </c>
      <c r="H308" s="221"/>
      <c r="I308" s="221"/>
      <c r="J308" s="221"/>
      <c r="K308" s="221"/>
    </row>
    <row r="309" spans="1:11" ht="14.1" customHeight="1">
      <c r="A309" s="221"/>
      <c r="B309" s="221"/>
      <c r="C309" s="247"/>
      <c r="D309" s="248" t="s">
        <v>13</v>
      </c>
      <c r="E309" s="248" t="s">
        <v>14</v>
      </c>
      <c r="F309" s="248" t="s">
        <v>14</v>
      </c>
      <c r="G309" s="248" t="s">
        <v>14</v>
      </c>
      <c r="H309" s="221"/>
      <c r="I309" s="221"/>
      <c r="J309" s="221"/>
      <c r="K309" s="221"/>
    </row>
    <row r="310" spans="1:11" ht="14.1" customHeight="1">
      <c r="A310" s="221"/>
      <c r="B310" s="221"/>
      <c r="C310" s="250" t="s">
        <v>219</v>
      </c>
      <c r="D310" s="251">
        <v>0</v>
      </c>
      <c r="E310" s="251">
        <v>0</v>
      </c>
      <c r="F310" s="251">
        <v>0</v>
      </c>
      <c r="G310" s="251">
        <v>0</v>
      </c>
      <c r="H310" s="221"/>
      <c r="I310" s="221"/>
      <c r="J310" s="221"/>
      <c r="K310" s="221"/>
    </row>
    <row r="311" spans="1:11" ht="14.1" customHeight="1">
      <c r="A311" s="221"/>
      <c r="B311" s="221"/>
      <c r="C311" s="250" t="s">
        <v>220</v>
      </c>
      <c r="D311" s="251">
        <v>0</v>
      </c>
      <c r="E311" s="251">
        <v>0</v>
      </c>
      <c r="F311" s="251">
        <v>0</v>
      </c>
      <c r="G311" s="251">
        <v>0</v>
      </c>
      <c r="H311" s="221"/>
      <c r="I311" s="221"/>
      <c r="J311" s="221"/>
      <c r="K311" s="221"/>
    </row>
    <row r="312" spans="1:11" ht="14.1" customHeight="1">
      <c r="A312" s="221"/>
      <c r="B312" s="221"/>
      <c r="C312" s="250" t="s">
        <v>221</v>
      </c>
      <c r="D312" s="251">
        <v>0</v>
      </c>
      <c r="E312" s="251">
        <v>0</v>
      </c>
      <c r="F312" s="251">
        <v>0</v>
      </c>
      <c r="G312" s="251">
        <v>0</v>
      </c>
      <c r="H312" s="221"/>
      <c r="I312" s="221"/>
      <c r="J312" s="221"/>
      <c r="K312" s="221"/>
    </row>
    <row r="313" spans="1:11" ht="14.1" customHeight="1">
      <c r="A313" s="221"/>
      <c r="B313" s="221"/>
      <c r="C313" s="250" t="s">
        <v>222</v>
      </c>
      <c r="D313" s="251">
        <v>0</v>
      </c>
      <c r="E313" s="251">
        <v>0</v>
      </c>
      <c r="F313" s="251">
        <v>0</v>
      </c>
      <c r="G313" s="251">
        <v>0</v>
      </c>
      <c r="H313" s="221"/>
      <c r="I313" s="221"/>
      <c r="J313" s="221"/>
      <c r="K313" s="221"/>
    </row>
    <row r="314" spans="1:11" ht="14.1" customHeight="1">
      <c r="A314" s="221"/>
      <c r="B314" s="221"/>
      <c r="C314" s="250" t="s">
        <v>220</v>
      </c>
      <c r="D314" s="251">
        <v>0</v>
      </c>
      <c r="E314" s="251">
        <v>0</v>
      </c>
      <c r="F314" s="251">
        <v>0</v>
      </c>
      <c r="G314" s="251">
        <v>0</v>
      </c>
      <c r="H314" s="221"/>
      <c r="I314" s="221"/>
      <c r="J314" s="221"/>
      <c r="K314" s="221"/>
    </row>
    <row r="315" spans="1:11" ht="14.1" customHeight="1">
      <c r="A315" s="221"/>
      <c r="B315" s="221"/>
      <c r="C315" s="250" t="s">
        <v>221</v>
      </c>
      <c r="D315" s="251">
        <v>0</v>
      </c>
      <c r="E315" s="251">
        <v>0</v>
      </c>
      <c r="F315" s="251">
        <v>0</v>
      </c>
      <c r="G315" s="251">
        <v>0</v>
      </c>
      <c r="H315" s="221"/>
      <c r="I315" s="221"/>
      <c r="J315" s="221"/>
      <c r="K315" s="221"/>
    </row>
    <row r="316" spans="1:11" ht="14.1" customHeight="1">
      <c r="A316" s="221"/>
      <c r="B316" s="221"/>
      <c r="C316" s="250" t="s">
        <v>223</v>
      </c>
      <c r="D316" s="251">
        <v>0</v>
      </c>
      <c r="E316" s="251">
        <v>0</v>
      </c>
      <c r="F316" s="251">
        <v>0</v>
      </c>
      <c r="G316" s="251">
        <v>0</v>
      </c>
      <c r="H316" s="221"/>
      <c r="I316" s="221"/>
      <c r="J316" s="221"/>
      <c r="K316" s="221"/>
    </row>
    <row r="317" spans="1:11" ht="14.1" customHeight="1">
      <c r="A317" s="221"/>
      <c r="B317" s="221"/>
      <c r="C317" s="250" t="s">
        <v>220</v>
      </c>
      <c r="D317" s="251">
        <v>0</v>
      </c>
      <c r="E317" s="251">
        <v>0</v>
      </c>
      <c r="F317" s="251">
        <v>0</v>
      </c>
      <c r="G317" s="251">
        <v>0</v>
      </c>
      <c r="H317" s="221"/>
      <c r="I317" s="221"/>
      <c r="J317" s="221"/>
      <c r="K317" s="221"/>
    </row>
    <row r="318" spans="1:11" ht="14.1" customHeight="1">
      <c r="A318" s="221"/>
      <c r="B318" s="221"/>
      <c r="C318" s="250" t="s">
        <v>221</v>
      </c>
      <c r="D318" s="251">
        <v>0</v>
      </c>
      <c r="E318" s="251">
        <v>0</v>
      </c>
      <c r="F318" s="251">
        <v>0</v>
      </c>
      <c r="G318" s="251">
        <v>0</v>
      </c>
      <c r="H318" s="221"/>
      <c r="I318" s="221"/>
      <c r="J318" s="221"/>
      <c r="K318" s="221"/>
    </row>
    <row r="319" spans="1:11" ht="14.1" customHeight="1">
      <c r="A319" s="221"/>
      <c r="B319" s="221"/>
      <c r="C319" s="250" t="s">
        <v>224</v>
      </c>
      <c r="D319" s="251">
        <v>0</v>
      </c>
      <c r="E319" s="251">
        <v>0</v>
      </c>
      <c r="F319" s="251">
        <v>0</v>
      </c>
      <c r="G319" s="251">
        <v>0</v>
      </c>
      <c r="H319" s="221"/>
      <c r="I319" s="221"/>
      <c r="J319" s="221"/>
      <c r="K319" s="221"/>
    </row>
    <row r="320" spans="1:11" ht="14.1" customHeight="1">
      <c r="A320" s="221"/>
      <c r="B320" s="221"/>
      <c r="C320" s="250" t="s">
        <v>220</v>
      </c>
      <c r="D320" s="251">
        <v>0</v>
      </c>
      <c r="E320" s="251">
        <v>0</v>
      </c>
      <c r="F320" s="251">
        <v>0</v>
      </c>
      <c r="G320" s="251">
        <v>0</v>
      </c>
      <c r="H320" s="221"/>
      <c r="I320" s="221"/>
      <c r="J320" s="221"/>
      <c r="K320" s="221"/>
    </row>
    <row r="321" spans="1:11" ht="14.1" customHeight="1">
      <c r="A321" s="221"/>
      <c r="B321" s="221"/>
      <c r="C321" s="250" t="s">
        <v>221</v>
      </c>
      <c r="D321" s="251">
        <v>0</v>
      </c>
      <c r="E321" s="251">
        <v>0</v>
      </c>
      <c r="F321" s="251">
        <v>0</v>
      </c>
      <c r="G321" s="251">
        <v>0</v>
      </c>
      <c r="H321" s="221"/>
      <c r="I321" s="221"/>
      <c r="J321" s="221"/>
      <c r="K321" s="221"/>
    </row>
    <row r="322" spans="1:11" ht="14.1" customHeight="1">
      <c r="A322" s="221"/>
      <c r="B322" s="221"/>
      <c r="C322" s="250" t="s">
        <v>225</v>
      </c>
      <c r="D322" s="251">
        <v>0</v>
      </c>
      <c r="E322" s="251">
        <v>0</v>
      </c>
      <c r="F322" s="251">
        <v>0</v>
      </c>
      <c r="G322" s="251">
        <v>0</v>
      </c>
      <c r="H322" s="221"/>
      <c r="I322" s="221"/>
      <c r="J322" s="221"/>
      <c r="K322" s="221"/>
    </row>
    <row r="323" spans="1:11" ht="14.1" customHeight="1">
      <c r="A323" s="221"/>
      <c r="B323" s="221"/>
      <c r="C323" s="250" t="s">
        <v>220</v>
      </c>
      <c r="D323" s="251">
        <v>0</v>
      </c>
      <c r="E323" s="251">
        <v>0</v>
      </c>
      <c r="F323" s="251">
        <v>0</v>
      </c>
      <c r="G323" s="251">
        <v>0</v>
      </c>
      <c r="H323" s="221"/>
      <c r="I323" s="221"/>
      <c r="J323" s="221"/>
      <c r="K323" s="221"/>
    </row>
    <row r="324" spans="1:11" ht="14.1" customHeight="1">
      <c r="A324" s="221"/>
      <c r="B324" s="221"/>
      <c r="C324" s="250" t="s">
        <v>221</v>
      </c>
      <c r="D324" s="251">
        <v>0</v>
      </c>
      <c r="E324" s="251">
        <v>0</v>
      </c>
      <c r="F324" s="251">
        <v>0</v>
      </c>
      <c r="G324" s="251">
        <v>0</v>
      </c>
      <c r="H324" s="221"/>
      <c r="I324" s="221"/>
      <c r="J324" s="221"/>
      <c r="K324" s="221"/>
    </row>
    <row r="325" spans="1:11" ht="14.1" customHeight="1">
      <c r="A325" s="221"/>
      <c r="B325" s="221"/>
      <c r="C325" s="250" t="s">
        <v>226</v>
      </c>
      <c r="D325" s="251">
        <v>0</v>
      </c>
      <c r="E325" s="251">
        <v>0</v>
      </c>
      <c r="F325" s="251">
        <v>0</v>
      </c>
      <c r="G325" s="251">
        <v>0</v>
      </c>
      <c r="H325" s="221"/>
      <c r="I325" s="221"/>
      <c r="J325" s="221"/>
      <c r="K325" s="221"/>
    </row>
    <row r="326" spans="1:11" ht="14.1" customHeight="1">
      <c r="A326" s="221"/>
      <c r="B326" s="221"/>
      <c r="C326" s="250" t="s">
        <v>220</v>
      </c>
      <c r="D326" s="251">
        <v>0</v>
      </c>
      <c r="E326" s="251">
        <v>0</v>
      </c>
      <c r="F326" s="251">
        <v>0</v>
      </c>
      <c r="G326" s="251">
        <v>0</v>
      </c>
      <c r="H326" s="221"/>
      <c r="I326" s="221"/>
      <c r="J326" s="221"/>
      <c r="K326" s="221"/>
    </row>
    <row r="327" spans="1:11" ht="14.1" customHeight="1">
      <c r="A327" s="221"/>
      <c r="B327" s="221"/>
      <c r="C327" s="250" t="s">
        <v>221</v>
      </c>
      <c r="D327" s="251">
        <v>0</v>
      </c>
      <c r="E327" s="251">
        <v>0</v>
      </c>
      <c r="F327" s="251">
        <v>0</v>
      </c>
      <c r="G327" s="251">
        <v>0</v>
      </c>
      <c r="H327" s="221"/>
      <c r="I327" s="221"/>
      <c r="J327" s="221"/>
      <c r="K327" s="221"/>
    </row>
    <row r="328" spans="1:11" ht="14.1" customHeight="1">
      <c r="A328" s="221"/>
      <c r="B328" s="221"/>
      <c r="C328" s="250" t="s">
        <v>227</v>
      </c>
      <c r="D328" s="251">
        <v>0</v>
      </c>
      <c r="E328" s="251">
        <v>0</v>
      </c>
      <c r="F328" s="251">
        <v>0</v>
      </c>
      <c r="G328" s="251">
        <v>0</v>
      </c>
      <c r="H328" s="221"/>
      <c r="I328" s="221"/>
      <c r="J328" s="221"/>
      <c r="K328" s="221"/>
    </row>
    <row r="329" spans="1:11" ht="14.1" customHeight="1">
      <c r="A329" s="221"/>
      <c r="B329" s="221"/>
      <c r="C329" s="250" t="s">
        <v>220</v>
      </c>
      <c r="D329" s="251">
        <v>0</v>
      </c>
      <c r="E329" s="251">
        <v>0</v>
      </c>
      <c r="F329" s="251">
        <v>0</v>
      </c>
      <c r="G329" s="251">
        <v>0</v>
      </c>
      <c r="H329" s="221"/>
      <c r="I329" s="221"/>
      <c r="J329" s="221"/>
      <c r="K329" s="221"/>
    </row>
    <row r="330" spans="1:11" ht="14.1" customHeight="1">
      <c r="A330" s="221"/>
      <c r="B330" s="221"/>
      <c r="C330" s="250" t="s">
        <v>221</v>
      </c>
      <c r="D330" s="251">
        <v>0</v>
      </c>
      <c r="E330" s="251">
        <v>0</v>
      </c>
      <c r="F330" s="251">
        <v>0</v>
      </c>
      <c r="G330" s="251">
        <v>0</v>
      </c>
      <c r="H330" s="221"/>
      <c r="I330" s="221"/>
      <c r="J330" s="221"/>
      <c r="K330" s="221"/>
    </row>
    <row r="331" spans="1:11" ht="14.1" customHeight="1">
      <c r="A331" s="221"/>
      <c r="B331" s="221"/>
      <c r="C331" s="250" t="s">
        <v>228</v>
      </c>
      <c r="D331" s="251">
        <v>0</v>
      </c>
      <c r="E331" s="251">
        <v>0</v>
      </c>
      <c r="F331" s="251">
        <v>0</v>
      </c>
      <c r="G331" s="251">
        <v>0</v>
      </c>
      <c r="H331" s="221"/>
      <c r="I331" s="221"/>
      <c r="J331" s="221"/>
      <c r="K331" s="221"/>
    </row>
    <row r="332" spans="1:11" ht="14.1" customHeight="1">
      <c r="A332" s="221"/>
      <c r="B332" s="221"/>
      <c r="C332" s="250" t="s">
        <v>220</v>
      </c>
      <c r="D332" s="251">
        <v>0</v>
      </c>
      <c r="E332" s="251">
        <v>0</v>
      </c>
      <c r="F332" s="251">
        <v>0</v>
      </c>
      <c r="G332" s="251">
        <v>0</v>
      </c>
      <c r="H332" s="221"/>
      <c r="I332" s="221"/>
      <c r="J332" s="221"/>
      <c r="K332" s="221"/>
    </row>
    <row r="333" spans="1:11" ht="14.1" customHeight="1">
      <c r="A333" s="221"/>
      <c r="B333" s="221"/>
      <c r="C333" s="250" t="s">
        <v>229</v>
      </c>
      <c r="D333" s="251">
        <v>0</v>
      </c>
      <c r="E333" s="251">
        <v>0</v>
      </c>
      <c r="F333" s="251">
        <v>0</v>
      </c>
      <c r="G333" s="251">
        <v>0</v>
      </c>
      <c r="H333" s="221"/>
      <c r="I333" s="221"/>
      <c r="J333" s="221"/>
      <c r="K333" s="221"/>
    </row>
    <row r="334" spans="1:11" ht="14.1" customHeight="1">
      <c r="A334" s="221"/>
      <c r="B334" s="221"/>
      <c r="C334" s="250" t="s">
        <v>230</v>
      </c>
      <c r="D334" s="251">
        <v>0</v>
      </c>
      <c r="E334" s="251">
        <v>0</v>
      </c>
      <c r="F334" s="251">
        <v>0</v>
      </c>
      <c r="G334" s="251">
        <v>0</v>
      </c>
      <c r="H334" s="221"/>
      <c r="I334" s="221"/>
      <c r="J334" s="221"/>
      <c r="K334" s="221"/>
    </row>
    <row r="335" spans="1:11" ht="14.1" customHeight="1">
      <c r="A335" s="221"/>
      <c r="B335" s="221"/>
      <c r="C335" s="250" t="s">
        <v>231</v>
      </c>
      <c r="D335" s="251">
        <v>0</v>
      </c>
      <c r="E335" s="251">
        <v>0</v>
      </c>
      <c r="F335" s="251">
        <v>0</v>
      </c>
      <c r="G335" s="251">
        <v>0</v>
      </c>
      <c r="H335" s="221"/>
      <c r="I335" s="221"/>
      <c r="J335" s="221"/>
      <c r="K335" s="221"/>
    </row>
    <row r="336" spans="1:11" ht="14.1" customHeight="1">
      <c r="A336" s="221"/>
      <c r="B336" s="221"/>
      <c r="C336" s="250" t="s">
        <v>232</v>
      </c>
      <c r="D336" s="251">
        <v>0</v>
      </c>
      <c r="E336" s="251">
        <v>0</v>
      </c>
      <c r="F336" s="251">
        <v>0</v>
      </c>
      <c r="G336" s="251">
        <v>0</v>
      </c>
      <c r="H336" s="221"/>
      <c r="I336" s="221"/>
      <c r="J336" s="221"/>
      <c r="K336" s="221"/>
    </row>
    <row r="337" spans="1:11" ht="14.1" customHeight="1">
      <c r="A337" s="221"/>
      <c r="B337" s="221"/>
      <c r="C337" s="250" t="s">
        <v>233</v>
      </c>
      <c r="D337" s="251">
        <v>0</v>
      </c>
      <c r="E337" s="251">
        <v>1757000</v>
      </c>
      <c r="F337" s="251">
        <v>277000</v>
      </c>
      <c r="G337" s="251">
        <v>1283000</v>
      </c>
      <c r="H337" s="221"/>
      <c r="I337" s="221"/>
      <c r="J337" s="221"/>
      <c r="K337" s="221"/>
    </row>
    <row r="338" spans="1:11" ht="14.1" customHeight="1">
      <c r="A338" s="221"/>
      <c r="B338" s="221"/>
      <c r="C338" s="250" t="s">
        <v>220</v>
      </c>
      <c r="D338" s="251">
        <v>0</v>
      </c>
      <c r="E338" s="251">
        <v>1757000</v>
      </c>
      <c r="F338" s="251">
        <v>277000</v>
      </c>
      <c r="G338" s="251">
        <v>1283000</v>
      </c>
      <c r="H338" s="221"/>
      <c r="I338" s="221"/>
      <c r="J338" s="221"/>
      <c r="K338" s="221"/>
    </row>
    <row r="339" spans="1:11" ht="14.1" customHeight="1">
      <c r="A339" s="221"/>
      <c r="B339" s="221"/>
      <c r="C339" s="250" t="s">
        <v>229</v>
      </c>
      <c r="D339" s="251">
        <v>0</v>
      </c>
      <c r="E339" s="251">
        <v>0</v>
      </c>
      <c r="F339" s="251">
        <v>0</v>
      </c>
      <c r="G339" s="251">
        <v>0</v>
      </c>
      <c r="H339" s="221"/>
      <c r="I339" s="221"/>
      <c r="J339" s="221"/>
      <c r="K339" s="221"/>
    </row>
    <row r="340" spans="1:11" ht="14.1" customHeight="1">
      <c r="A340" s="221"/>
      <c r="B340" s="221"/>
      <c r="C340" s="250" t="s">
        <v>230</v>
      </c>
      <c r="D340" s="251">
        <v>0</v>
      </c>
      <c r="E340" s="251">
        <v>0</v>
      </c>
      <c r="F340" s="251">
        <v>0</v>
      </c>
      <c r="G340" s="251">
        <v>0</v>
      </c>
      <c r="H340" s="221"/>
      <c r="I340" s="221"/>
      <c r="J340" s="221"/>
      <c r="K340" s="221"/>
    </row>
    <row r="341" spans="1:11" ht="14.1" customHeight="1">
      <c r="A341" s="221"/>
      <c r="B341" s="221"/>
      <c r="C341" s="250" t="s">
        <v>231</v>
      </c>
      <c r="D341" s="251">
        <v>0</v>
      </c>
      <c r="E341" s="251">
        <v>0</v>
      </c>
      <c r="F341" s="251">
        <v>0</v>
      </c>
      <c r="G341" s="251">
        <v>0</v>
      </c>
      <c r="H341" s="221"/>
      <c r="I341" s="221"/>
      <c r="J341" s="221"/>
      <c r="K341" s="221"/>
    </row>
    <row r="342" spans="1:11" ht="14.1" customHeight="1">
      <c r="A342" s="221"/>
      <c r="B342" s="221"/>
      <c r="C342" s="250" t="s">
        <v>232</v>
      </c>
      <c r="D342" s="251">
        <v>0</v>
      </c>
      <c r="E342" s="251">
        <v>0</v>
      </c>
      <c r="F342" s="251">
        <v>0</v>
      </c>
      <c r="G342" s="251">
        <v>0</v>
      </c>
      <c r="H342" s="221"/>
      <c r="I342" s="221"/>
      <c r="J342" s="221"/>
      <c r="K342" s="221"/>
    </row>
    <row r="343" spans="1:11" ht="14.1" customHeight="1">
      <c r="A343" s="221"/>
      <c r="B343" s="221"/>
      <c r="C343" s="250" t="s">
        <v>234</v>
      </c>
      <c r="D343" s="251">
        <v>0</v>
      </c>
      <c r="E343" s="251">
        <v>0</v>
      </c>
      <c r="F343" s="251">
        <v>0</v>
      </c>
      <c r="G343" s="251">
        <v>0</v>
      </c>
      <c r="H343" s="221"/>
      <c r="I343" s="221"/>
      <c r="J343" s="221"/>
      <c r="K343" s="221"/>
    </row>
    <row r="344" spans="1:11" ht="14.1" customHeight="1">
      <c r="A344" s="221"/>
      <c r="B344" s="221"/>
      <c r="C344" s="250" t="s">
        <v>220</v>
      </c>
      <c r="D344" s="251">
        <v>0</v>
      </c>
      <c r="E344" s="251">
        <v>0</v>
      </c>
      <c r="F344" s="251">
        <v>0</v>
      </c>
      <c r="G344" s="251">
        <v>0</v>
      </c>
      <c r="H344" s="221"/>
      <c r="I344" s="221"/>
      <c r="J344" s="221"/>
      <c r="K344" s="221"/>
    </row>
    <row r="345" spans="1:11" ht="14.1" customHeight="1">
      <c r="A345" s="221"/>
      <c r="B345" s="221"/>
      <c r="C345" s="250" t="s">
        <v>229</v>
      </c>
      <c r="D345" s="251">
        <v>0</v>
      </c>
      <c r="E345" s="251">
        <v>0</v>
      </c>
      <c r="F345" s="251">
        <v>0</v>
      </c>
      <c r="G345" s="251">
        <v>0</v>
      </c>
      <c r="H345" s="221"/>
      <c r="I345" s="221"/>
      <c r="J345" s="221"/>
      <c r="K345" s="221"/>
    </row>
    <row r="346" spans="1:11" ht="14.1" customHeight="1">
      <c r="A346" s="221"/>
      <c r="B346" s="221"/>
      <c r="C346" s="250" t="s">
        <v>230</v>
      </c>
      <c r="D346" s="251">
        <v>0</v>
      </c>
      <c r="E346" s="251">
        <v>0</v>
      </c>
      <c r="F346" s="251">
        <v>0</v>
      </c>
      <c r="G346" s="251">
        <v>0</v>
      </c>
      <c r="H346" s="221"/>
      <c r="I346" s="221"/>
      <c r="J346" s="221"/>
      <c r="K346" s="221"/>
    </row>
    <row r="347" spans="1:11" ht="14.1" customHeight="1">
      <c r="A347" s="221"/>
      <c r="B347" s="221"/>
      <c r="C347" s="250" t="s">
        <v>231</v>
      </c>
      <c r="D347" s="251">
        <v>0</v>
      </c>
      <c r="E347" s="251">
        <v>0</v>
      </c>
      <c r="F347" s="251">
        <v>0</v>
      </c>
      <c r="G347" s="251">
        <v>0</v>
      </c>
      <c r="H347" s="221"/>
      <c r="I347" s="221"/>
      <c r="J347" s="221"/>
      <c r="K347" s="221"/>
    </row>
    <row r="348" spans="1:11" ht="14.1" customHeight="1">
      <c r="A348" s="221"/>
      <c r="B348" s="221"/>
      <c r="C348" s="250" t="s">
        <v>232</v>
      </c>
      <c r="D348" s="251">
        <v>0</v>
      </c>
      <c r="E348" s="251">
        <v>0</v>
      </c>
      <c r="F348" s="251">
        <v>0</v>
      </c>
      <c r="G348" s="251">
        <v>0</v>
      </c>
      <c r="H348" s="221"/>
      <c r="I348" s="221"/>
      <c r="J348" s="221"/>
      <c r="K348" s="221"/>
    </row>
    <row r="349" spans="1:11" ht="14.1" customHeight="1">
      <c r="A349" s="221"/>
      <c r="B349" s="221"/>
      <c r="C349" s="250" t="s">
        <v>235</v>
      </c>
      <c r="D349" s="251">
        <v>0</v>
      </c>
      <c r="E349" s="251">
        <v>0</v>
      </c>
      <c r="F349" s="251">
        <v>0</v>
      </c>
      <c r="G349" s="251">
        <v>0</v>
      </c>
      <c r="H349" s="221"/>
      <c r="I349" s="221"/>
      <c r="J349" s="221"/>
      <c r="K349" s="221"/>
    </row>
    <row r="350" spans="1:11" ht="14.1" customHeight="1">
      <c r="A350" s="221"/>
      <c r="B350" s="221"/>
      <c r="C350" s="250" t="s">
        <v>236</v>
      </c>
      <c r="D350" s="251">
        <v>0</v>
      </c>
      <c r="E350" s="251">
        <v>0</v>
      </c>
      <c r="F350" s="251">
        <v>0</v>
      </c>
      <c r="G350" s="251">
        <v>0</v>
      </c>
      <c r="H350" s="221"/>
      <c r="I350" s="221"/>
      <c r="J350" s="221"/>
      <c r="K350" s="221"/>
    </row>
    <row r="351" spans="1:11" ht="14.1" customHeight="1">
      <c r="A351" s="221"/>
      <c r="B351" s="221"/>
      <c r="C351" s="252" t="s">
        <v>237</v>
      </c>
      <c r="D351" s="251">
        <v>0</v>
      </c>
      <c r="E351" s="251">
        <v>1757000</v>
      </c>
      <c r="F351" s="251">
        <v>277000</v>
      </c>
      <c r="G351" s="251">
        <v>1283000</v>
      </c>
      <c r="H351" s="221"/>
      <c r="I351" s="221"/>
      <c r="J351" s="221"/>
      <c r="K351" s="221"/>
    </row>
    <row r="352" spans="1:11" ht="14.1" customHeight="1">
      <c r="A352" s="221"/>
      <c r="B352" s="221"/>
      <c r="C352" s="243" t="s">
        <v>209</v>
      </c>
      <c r="D352" s="1637" t="s">
        <v>3045</v>
      </c>
      <c r="E352" s="1638"/>
      <c r="F352" s="1638"/>
      <c r="G352" s="1638"/>
      <c r="H352" s="221"/>
      <c r="I352" s="221"/>
      <c r="J352" s="221"/>
      <c r="K352" s="221"/>
    </row>
    <row r="353" spans="1:11" ht="14.1" customHeight="1">
      <c r="A353" s="221"/>
      <c r="B353" s="221"/>
      <c r="C353" s="244" t="s">
        <v>211</v>
      </c>
      <c r="D353" s="1639" t="s">
        <v>3046</v>
      </c>
      <c r="E353" s="1640"/>
      <c r="F353" s="1640"/>
      <c r="G353" s="1640"/>
      <c r="H353" s="221"/>
      <c r="I353" s="221"/>
      <c r="J353" s="221"/>
      <c r="K353" s="221"/>
    </row>
    <row r="354" spans="1:11" ht="14.1" customHeight="1">
      <c r="A354" s="221"/>
      <c r="B354" s="221"/>
      <c r="C354" s="244" t="s">
        <v>31</v>
      </c>
      <c r="D354" s="1639" t="s">
        <v>247</v>
      </c>
      <c r="E354" s="1640"/>
      <c r="F354" s="1640"/>
      <c r="G354" s="1640"/>
      <c r="H354" s="221"/>
      <c r="I354" s="221"/>
      <c r="J354" s="221"/>
      <c r="K354" s="221"/>
    </row>
    <row r="355" spans="1:11" ht="15" customHeight="1">
      <c r="A355" s="221"/>
      <c r="B355" s="221"/>
      <c r="C355" s="245"/>
      <c r="D355" s="246">
        <v>2025</v>
      </c>
      <c r="E355" s="246">
        <v>2026</v>
      </c>
      <c r="F355" s="246">
        <v>2027</v>
      </c>
      <c r="G355" s="246">
        <v>2028</v>
      </c>
      <c r="H355" s="221"/>
      <c r="I355" s="221"/>
      <c r="J355" s="221"/>
      <c r="K355" s="221"/>
    </row>
    <row r="356" spans="1:11" ht="15" customHeight="1">
      <c r="A356" s="221"/>
      <c r="B356" s="221"/>
      <c r="C356" s="247"/>
      <c r="D356" s="248" t="s">
        <v>13</v>
      </c>
      <c r="E356" s="248" t="s">
        <v>14</v>
      </c>
      <c r="F356" s="248" t="s">
        <v>14</v>
      </c>
      <c r="G356" s="248" t="s">
        <v>14</v>
      </c>
      <c r="H356" s="221"/>
      <c r="I356" s="221"/>
      <c r="J356" s="221"/>
      <c r="K356" s="221"/>
    </row>
    <row r="357" spans="1:11" ht="14.1" customHeight="1">
      <c r="A357" s="221"/>
      <c r="B357" s="221"/>
      <c r="C357" s="225" t="s">
        <v>33</v>
      </c>
      <c r="D357" s="253" t="s">
        <v>200</v>
      </c>
      <c r="E357" s="253" t="s">
        <v>2109</v>
      </c>
      <c r="F357" s="253" t="s">
        <v>164</v>
      </c>
      <c r="G357" s="253" t="s">
        <v>164</v>
      </c>
      <c r="H357" s="221"/>
      <c r="I357" s="221"/>
      <c r="J357" s="221"/>
      <c r="K357" s="221"/>
    </row>
    <row r="358" spans="1:11" ht="14.1" customHeight="1">
      <c r="A358" s="221"/>
      <c r="B358" s="221"/>
      <c r="C358" s="225" t="s">
        <v>214</v>
      </c>
      <c r="D358" s="253" t="s">
        <v>200</v>
      </c>
      <c r="E358" s="253" t="s">
        <v>3047</v>
      </c>
      <c r="F358" s="253" t="s">
        <v>164</v>
      </c>
      <c r="G358" s="253" t="s">
        <v>164</v>
      </c>
      <c r="H358" s="221"/>
      <c r="I358" s="221"/>
      <c r="J358" s="221"/>
      <c r="K358" s="221"/>
    </row>
    <row r="359" spans="1:11" ht="14.1" customHeight="1">
      <c r="A359" s="221"/>
      <c r="B359" s="221"/>
      <c r="C359" s="225" t="s">
        <v>215</v>
      </c>
      <c r="D359" s="253" t="s">
        <v>164</v>
      </c>
      <c r="E359" s="253" t="s">
        <v>3048</v>
      </c>
      <c r="F359" s="253" t="s">
        <v>164</v>
      </c>
      <c r="G359" s="253" t="s">
        <v>164</v>
      </c>
      <c r="H359" s="221"/>
      <c r="I359" s="221"/>
      <c r="J359" s="221"/>
      <c r="K359" s="221"/>
    </row>
    <row r="360" spans="1:11" ht="14.1" customHeight="1">
      <c r="A360" s="221"/>
      <c r="B360" s="221"/>
      <c r="C360" s="225" t="s">
        <v>216</v>
      </c>
      <c r="D360" s="253" t="s">
        <v>200</v>
      </c>
      <c r="E360" s="253" t="s">
        <v>200</v>
      </c>
      <c r="F360" s="253" t="s">
        <v>936</v>
      </c>
      <c r="G360" s="253" t="s">
        <v>200</v>
      </c>
      <c r="H360" s="221"/>
      <c r="I360" s="221"/>
      <c r="J360" s="221"/>
      <c r="K360" s="221"/>
    </row>
    <row r="361" spans="1:11" ht="14.1" customHeight="1">
      <c r="A361" s="221"/>
      <c r="B361" s="221"/>
      <c r="C361" s="225" t="s">
        <v>217</v>
      </c>
      <c r="D361" s="253" t="s">
        <v>200</v>
      </c>
      <c r="E361" s="253" t="s">
        <v>200</v>
      </c>
      <c r="F361" s="253" t="s">
        <v>936</v>
      </c>
      <c r="G361" s="253" t="s">
        <v>200</v>
      </c>
      <c r="H361" s="221"/>
      <c r="I361" s="221"/>
      <c r="J361" s="221"/>
      <c r="K361" s="221"/>
    </row>
    <row r="362" spans="1:11" ht="14.1" customHeight="1">
      <c r="A362" s="221"/>
      <c r="B362" s="221"/>
      <c r="C362" s="225" t="s">
        <v>39</v>
      </c>
      <c r="D362" s="253" t="s">
        <v>200</v>
      </c>
      <c r="E362" s="253" t="s">
        <v>200</v>
      </c>
      <c r="F362" s="253" t="s">
        <v>936</v>
      </c>
      <c r="G362" s="253" t="s">
        <v>200</v>
      </c>
      <c r="H362" s="221"/>
      <c r="I362" s="221"/>
      <c r="J362" s="221"/>
      <c r="K362" s="221"/>
    </row>
    <row r="363" spans="1:11" ht="14.1" customHeight="1">
      <c r="A363" s="221"/>
      <c r="B363" s="221"/>
      <c r="C363" s="1641" t="s">
        <v>218</v>
      </c>
      <c r="D363" s="1642"/>
      <c r="E363" s="1642"/>
      <c r="F363" s="1642"/>
      <c r="G363" s="1642"/>
      <c r="H363" s="221"/>
      <c r="I363" s="221"/>
      <c r="J363" s="221"/>
      <c r="K363" s="221"/>
    </row>
    <row r="364" spans="1:11" ht="14.1" customHeight="1">
      <c r="A364" s="221"/>
      <c r="B364" s="221"/>
      <c r="C364" s="245"/>
      <c r="D364" s="246">
        <v>2025</v>
      </c>
      <c r="E364" s="246">
        <v>2026</v>
      </c>
      <c r="F364" s="246">
        <v>2027</v>
      </c>
      <c r="G364" s="246">
        <v>2028</v>
      </c>
      <c r="H364" s="221"/>
      <c r="I364" s="221"/>
      <c r="J364" s="221"/>
      <c r="K364" s="221"/>
    </row>
    <row r="365" spans="1:11" ht="14.1" customHeight="1">
      <c r="A365" s="221"/>
      <c r="B365" s="221"/>
      <c r="C365" s="247"/>
      <c r="D365" s="248" t="s">
        <v>13</v>
      </c>
      <c r="E365" s="248" t="s">
        <v>14</v>
      </c>
      <c r="F365" s="248" t="s">
        <v>14</v>
      </c>
      <c r="G365" s="248" t="s">
        <v>14</v>
      </c>
      <c r="H365" s="221"/>
      <c r="I365" s="221"/>
      <c r="J365" s="221"/>
      <c r="K365" s="221"/>
    </row>
    <row r="366" spans="1:11" ht="14.1" customHeight="1">
      <c r="A366" s="221"/>
      <c r="B366" s="221"/>
      <c r="C366" s="250" t="s">
        <v>219</v>
      </c>
      <c r="D366" s="255" t="s">
        <v>200</v>
      </c>
      <c r="E366" s="251">
        <v>0</v>
      </c>
      <c r="F366" s="251">
        <v>0</v>
      </c>
      <c r="G366" s="251">
        <v>0</v>
      </c>
      <c r="H366" s="221"/>
      <c r="I366" s="221"/>
      <c r="J366" s="221"/>
      <c r="K366" s="221"/>
    </row>
    <row r="367" spans="1:11" ht="14.1" customHeight="1">
      <c r="A367" s="221"/>
      <c r="B367" s="221"/>
      <c r="C367" s="250" t="s">
        <v>220</v>
      </c>
      <c r="D367" s="255" t="s">
        <v>200</v>
      </c>
      <c r="E367" s="251">
        <v>0</v>
      </c>
      <c r="F367" s="251">
        <v>0</v>
      </c>
      <c r="G367" s="251">
        <v>0</v>
      </c>
      <c r="H367" s="221"/>
      <c r="I367" s="221"/>
      <c r="J367" s="221"/>
      <c r="K367" s="221"/>
    </row>
    <row r="368" spans="1:11" ht="14.1" customHeight="1">
      <c r="A368" s="221"/>
      <c r="B368" s="221"/>
      <c r="C368" s="250" t="s">
        <v>221</v>
      </c>
      <c r="D368" s="255" t="s">
        <v>200</v>
      </c>
      <c r="E368" s="251">
        <v>0</v>
      </c>
      <c r="F368" s="251">
        <v>0</v>
      </c>
      <c r="G368" s="251">
        <v>0</v>
      </c>
      <c r="H368" s="221"/>
      <c r="I368" s="221"/>
      <c r="J368" s="221"/>
      <c r="K368" s="221"/>
    </row>
    <row r="369" spans="1:11" ht="14.1" customHeight="1">
      <c r="A369" s="221"/>
      <c r="B369" s="221"/>
      <c r="C369" s="250" t="s">
        <v>222</v>
      </c>
      <c r="D369" s="255" t="s">
        <v>200</v>
      </c>
      <c r="E369" s="251">
        <v>0</v>
      </c>
      <c r="F369" s="251">
        <v>0</v>
      </c>
      <c r="G369" s="251">
        <v>0</v>
      </c>
      <c r="H369" s="221"/>
      <c r="I369" s="221"/>
      <c r="J369" s="221"/>
      <c r="K369" s="221"/>
    </row>
    <row r="370" spans="1:11" ht="14.1" customHeight="1">
      <c r="A370" s="221"/>
      <c r="B370" s="221"/>
      <c r="C370" s="250" t="s">
        <v>220</v>
      </c>
      <c r="D370" s="255" t="s">
        <v>200</v>
      </c>
      <c r="E370" s="251">
        <v>0</v>
      </c>
      <c r="F370" s="251">
        <v>0</v>
      </c>
      <c r="G370" s="251">
        <v>0</v>
      </c>
      <c r="H370" s="221"/>
      <c r="I370" s="221"/>
      <c r="J370" s="221"/>
      <c r="K370" s="221"/>
    </row>
    <row r="371" spans="1:11" ht="14.1" customHeight="1">
      <c r="A371" s="221"/>
      <c r="B371" s="221"/>
      <c r="C371" s="250" t="s">
        <v>221</v>
      </c>
      <c r="D371" s="255" t="s">
        <v>200</v>
      </c>
      <c r="E371" s="251">
        <v>0</v>
      </c>
      <c r="F371" s="251">
        <v>0</v>
      </c>
      <c r="G371" s="251">
        <v>0</v>
      </c>
      <c r="H371" s="221"/>
      <c r="I371" s="221"/>
      <c r="J371" s="221"/>
      <c r="K371" s="221"/>
    </row>
    <row r="372" spans="1:11" ht="14.1" customHeight="1">
      <c r="A372" s="221"/>
      <c r="B372" s="221"/>
      <c r="C372" s="250" t="s">
        <v>223</v>
      </c>
      <c r="D372" s="255" t="s">
        <v>200</v>
      </c>
      <c r="E372" s="251">
        <v>0</v>
      </c>
      <c r="F372" s="251">
        <v>0</v>
      </c>
      <c r="G372" s="251">
        <v>0</v>
      </c>
      <c r="H372" s="221"/>
      <c r="I372" s="221"/>
      <c r="J372" s="221"/>
      <c r="K372" s="221"/>
    </row>
    <row r="373" spans="1:11" ht="14.1" customHeight="1">
      <c r="A373" s="221"/>
      <c r="B373" s="221"/>
      <c r="C373" s="250" t="s">
        <v>220</v>
      </c>
      <c r="D373" s="255" t="s">
        <v>200</v>
      </c>
      <c r="E373" s="251">
        <v>0</v>
      </c>
      <c r="F373" s="251">
        <v>0</v>
      </c>
      <c r="G373" s="251">
        <v>0</v>
      </c>
      <c r="H373" s="221"/>
      <c r="I373" s="221"/>
      <c r="J373" s="221"/>
      <c r="K373" s="221"/>
    </row>
    <row r="374" spans="1:11" ht="14.1" customHeight="1">
      <c r="A374" s="221"/>
      <c r="B374" s="221"/>
      <c r="C374" s="250" t="s">
        <v>221</v>
      </c>
      <c r="D374" s="255" t="s">
        <v>200</v>
      </c>
      <c r="E374" s="251">
        <v>0</v>
      </c>
      <c r="F374" s="251">
        <v>0</v>
      </c>
      <c r="G374" s="251">
        <v>0</v>
      </c>
      <c r="H374" s="221"/>
      <c r="I374" s="221"/>
      <c r="J374" s="221"/>
      <c r="K374" s="221"/>
    </row>
    <row r="375" spans="1:11" ht="14.1" customHeight="1">
      <c r="A375" s="221"/>
      <c r="B375" s="221"/>
      <c r="C375" s="250" t="s">
        <v>224</v>
      </c>
      <c r="D375" s="255" t="s">
        <v>200</v>
      </c>
      <c r="E375" s="251">
        <v>0</v>
      </c>
      <c r="F375" s="251">
        <v>0</v>
      </c>
      <c r="G375" s="251">
        <v>0</v>
      </c>
      <c r="H375" s="221"/>
      <c r="I375" s="221"/>
      <c r="J375" s="221"/>
      <c r="K375" s="221"/>
    </row>
    <row r="376" spans="1:11" ht="14.1" customHeight="1">
      <c r="A376" s="221"/>
      <c r="B376" s="221"/>
      <c r="C376" s="250" t="s">
        <v>220</v>
      </c>
      <c r="D376" s="255" t="s">
        <v>200</v>
      </c>
      <c r="E376" s="251">
        <v>0</v>
      </c>
      <c r="F376" s="251">
        <v>0</v>
      </c>
      <c r="G376" s="251">
        <v>0</v>
      </c>
      <c r="H376" s="221"/>
      <c r="I376" s="221"/>
      <c r="J376" s="221"/>
      <c r="K376" s="221"/>
    </row>
    <row r="377" spans="1:11" ht="14.1" customHeight="1">
      <c r="A377" s="221"/>
      <c r="B377" s="221"/>
      <c r="C377" s="250" t="s">
        <v>221</v>
      </c>
      <c r="D377" s="255" t="s">
        <v>200</v>
      </c>
      <c r="E377" s="251">
        <v>0</v>
      </c>
      <c r="F377" s="251">
        <v>0</v>
      </c>
      <c r="G377" s="251">
        <v>0</v>
      </c>
      <c r="H377" s="221"/>
      <c r="I377" s="221"/>
      <c r="J377" s="221"/>
      <c r="K377" s="221"/>
    </row>
    <row r="378" spans="1:11" ht="14.1" customHeight="1">
      <c r="A378" s="221"/>
      <c r="B378" s="221"/>
      <c r="C378" s="250" t="s">
        <v>225</v>
      </c>
      <c r="D378" s="255" t="s">
        <v>200</v>
      </c>
      <c r="E378" s="251">
        <v>0</v>
      </c>
      <c r="F378" s="251">
        <v>0</v>
      </c>
      <c r="G378" s="251">
        <v>0</v>
      </c>
      <c r="H378" s="221"/>
      <c r="I378" s="221"/>
      <c r="J378" s="221"/>
      <c r="K378" s="221"/>
    </row>
    <row r="379" spans="1:11" ht="14.1" customHeight="1">
      <c r="A379" s="221"/>
      <c r="B379" s="221"/>
      <c r="C379" s="250" t="s">
        <v>220</v>
      </c>
      <c r="D379" s="255" t="s">
        <v>200</v>
      </c>
      <c r="E379" s="251">
        <v>0</v>
      </c>
      <c r="F379" s="251">
        <v>0</v>
      </c>
      <c r="G379" s="251">
        <v>0</v>
      </c>
      <c r="H379" s="221"/>
      <c r="I379" s="221"/>
      <c r="J379" s="221"/>
      <c r="K379" s="221"/>
    </row>
    <row r="380" spans="1:11" ht="14.1" customHeight="1">
      <c r="A380" s="221"/>
      <c r="B380" s="221"/>
      <c r="C380" s="250" t="s">
        <v>221</v>
      </c>
      <c r="D380" s="255" t="s">
        <v>200</v>
      </c>
      <c r="E380" s="251">
        <v>0</v>
      </c>
      <c r="F380" s="251">
        <v>0</v>
      </c>
      <c r="G380" s="251">
        <v>0</v>
      </c>
      <c r="H380" s="221"/>
      <c r="I380" s="221"/>
      <c r="J380" s="221"/>
      <c r="K380" s="221"/>
    </row>
    <row r="381" spans="1:11" ht="14.1" customHeight="1">
      <c r="A381" s="221"/>
      <c r="B381" s="221"/>
      <c r="C381" s="250" t="s">
        <v>226</v>
      </c>
      <c r="D381" s="255" t="s">
        <v>200</v>
      </c>
      <c r="E381" s="251">
        <v>0</v>
      </c>
      <c r="F381" s="251">
        <v>0</v>
      </c>
      <c r="G381" s="251">
        <v>0</v>
      </c>
      <c r="H381" s="221"/>
      <c r="I381" s="221"/>
      <c r="J381" s="221"/>
      <c r="K381" s="221"/>
    </row>
    <row r="382" spans="1:11" ht="14.1" customHeight="1">
      <c r="A382" s="221"/>
      <c r="B382" s="221"/>
      <c r="C382" s="250" t="s">
        <v>220</v>
      </c>
      <c r="D382" s="255" t="s">
        <v>200</v>
      </c>
      <c r="E382" s="251">
        <v>0</v>
      </c>
      <c r="F382" s="251">
        <v>0</v>
      </c>
      <c r="G382" s="251">
        <v>0</v>
      </c>
      <c r="H382" s="221"/>
      <c r="I382" s="221"/>
      <c r="J382" s="221"/>
      <c r="K382" s="221"/>
    </row>
    <row r="383" spans="1:11" ht="14.1" customHeight="1">
      <c r="A383" s="221"/>
      <c r="B383" s="221"/>
      <c r="C383" s="250" t="s">
        <v>221</v>
      </c>
      <c r="D383" s="255" t="s">
        <v>200</v>
      </c>
      <c r="E383" s="251">
        <v>0</v>
      </c>
      <c r="F383" s="251">
        <v>0</v>
      </c>
      <c r="G383" s="251">
        <v>0</v>
      </c>
      <c r="H383" s="221"/>
      <c r="I383" s="221"/>
      <c r="J383" s="221"/>
      <c r="K383" s="221"/>
    </row>
    <row r="384" spans="1:11" ht="14.1" customHeight="1">
      <c r="A384" s="221"/>
      <c r="B384" s="221"/>
      <c r="C384" s="250" t="s">
        <v>227</v>
      </c>
      <c r="D384" s="255" t="s">
        <v>200</v>
      </c>
      <c r="E384" s="251">
        <v>0</v>
      </c>
      <c r="F384" s="251">
        <v>0</v>
      </c>
      <c r="G384" s="251">
        <v>0</v>
      </c>
      <c r="H384" s="221"/>
      <c r="I384" s="221"/>
      <c r="J384" s="221"/>
      <c r="K384" s="221"/>
    </row>
    <row r="385" spans="1:11" ht="14.1" customHeight="1">
      <c r="A385" s="221"/>
      <c r="B385" s="221"/>
      <c r="C385" s="250" t="s">
        <v>220</v>
      </c>
      <c r="D385" s="255" t="s">
        <v>200</v>
      </c>
      <c r="E385" s="251">
        <v>0</v>
      </c>
      <c r="F385" s="251">
        <v>0</v>
      </c>
      <c r="G385" s="251">
        <v>0</v>
      </c>
      <c r="H385" s="221"/>
      <c r="I385" s="221"/>
      <c r="J385" s="221"/>
      <c r="K385" s="221"/>
    </row>
    <row r="386" spans="1:11" ht="14.1" customHeight="1">
      <c r="A386" s="221"/>
      <c r="B386" s="221"/>
      <c r="C386" s="250" t="s">
        <v>221</v>
      </c>
      <c r="D386" s="255" t="s">
        <v>200</v>
      </c>
      <c r="E386" s="251">
        <v>0</v>
      </c>
      <c r="F386" s="251">
        <v>0</v>
      </c>
      <c r="G386" s="251">
        <v>0</v>
      </c>
      <c r="H386" s="221"/>
      <c r="I386" s="221"/>
      <c r="J386" s="221"/>
      <c r="K386" s="221"/>
    </row>
    <row r="387" spans="1:11" ht="14.1" customHeight="1">
      <c r="A387" s="221"/>
      <c r="B387" s="221"/>
      <c r="C387" s="250" t="s">
        <v>228</v>
      </c>
      <c r="D387" s="255" t="s">
        <v>200</v>
      </c>
      <c r="E387" s="251">
        <v>0</v>
      </c>
      <c r="F387" s="251">
        <v>0</v>
      </c>
      <c r="G387" s="251">
        <v>0</v>
      </c>
      <c r="H387" s="221"/>
      <c r="I387" s="221"/>
      <c r="J387" s="221"/>
      <c r="K387" s="221"/>
    </row>
    <row r="388" spans="1:11" ht="14.1" customHeight="1">
      <c r="A388" s="221"/>
      <c r="B388" s="221"/>
      <c r="C388" s="250" t="s">
        <v>220</v>
      </c>
      <c r="D388" s="255" t="s">
        <v>200</v>
      </c>
      <c r="E388" s="251">
        <v>0</v>
      </c>
      <c r="F388" s="251">
        <v>0</v>
      </c>
      <c r="G388" s="251">
        <v>0</v>
      </c>
      <c r="H388" s="221"/>
      <c r="I388" s="221"/>
      <c r="J388" s="221"/>
      <c r="K388" s="221"/>
    </row>
    <row r="389" spans="1:11" ht="14.1" customHeight="1">
      <c r="A389" s="221"/>
      <c r="B389" s="221"/>
      <c r="C389" s="250" t="s">
        <v>229</v>
      </c>
      <c r="D389" s="255" t="s">
        <v>200</v>
      </c>
      <c r="E389" s="251">
        <v>0</v>
      </c>
      <c r="F389" s="251">
        <v>0</v>
      </c>
      <c r="G389" s="251">
        <v>0</v>
      </c>
      <c r="H389" s="221"/>
      <c r="I389" s="221"/>
      <c r="J389" s="221"/>
      <c r="K389" s="221"/>
    </row>
    <row r="390" spans="1:11" ht="14.1" customHeight="1">
      <c r="A390" s="221"/>
      <c r="B390" s="221"/>
      <c r="C390" s="250" t="s">
        <v>230</v>
      </c>
      <c r="D390" s="255" t="s">
        <v>200</v>
      </c>
      <c r="E390" s="251">
        <v>0</v>
      </c>
      <c r="F390" s="251">
        <v>0</v>
      </c>
      <c r="G390" s="251">
        <v>0</v>
      </c>
      <c r="H390" s="221"/>
      <c r="I390" s="221"/>
      <c r="J390" s="221"/>
      <c r="K390" s="221"/>
    </row>
    <row r="391" spans="1:11" ht="14.1" customHeight="1">
      <c r="A391" s="221"/>
      <c r="B391" s="221"/>
      <c r="C391" s="250" t="s">
        <v>231</v>
      </c>
      <c r="D391" s="255" t="s">
        <v>200</v>
      </c>
      <c r="E391" s="251">
        <v>0</v>
      </c>
      <c r="F391" s="251">
        <v>0</v>
      </c>
      <c r="G391" s="251">
        <v>0</v>
      </c>
      <c r="H391" s="221"/>
      <c r="I391" s="221"/>
      <c r="J391" s="221"/>
      <c r="K391" s="221"/>
    </row>
    <row r="392" spans="1:11" ht="14.1" customHeight="1">
      <c r="A392" s="221"/>
      <c r="B392" s="221"/>
      <c r="C392" s="250" t="s">
        <v>232</v>
      </c>
      <c r="D392" s="255" t="s">
        <v>200</v>
      </c>
      <c r="E392" s="251">
        <v>0</v>
      </c>
      <c r="F392" s="251">
        <v>0</v>
      </c>
      <c r="G392" s="251">
        <v>0</v>
      </c>
      <c r="H392" s="221"/>
      <c r="I392" s="221"/>
      <c r="J392" s="221"/>
      <c r="K392" s="221"/>
    </row>
    <row r="393" spans="1:11" ht="14.1" customHeight="1">
      <c r="A393" s="221"/>
      <c r="B393" s="221"/>
      <c r="C393" s="250" t="s">
        <v>233</v>
      </c>
      <c r="D393" s="255" t="s">
        <v>200</v>
      </c>
      <c r="E393" s="251">
        <v>3780000</v>
      </c>
      <c r="F393" s="251">
        <v>0</v>
      </c>
      <c r="G393" s="251">
        <v>0</v>
      </c>
      <c r="H393" s="221"/>
      <c r="I393" s="221"/>
      <c r="J393" s="221"/>
      <c r="K393" s="221"/>
    </row>
    <row r="394" spans="1:11" ht="14.1" customHeight="1">
      <c r="A394" s="221"/>
      <c r="B394" s="221"/>
      <c r="C394" s="250" t="s">
        <v>220</v>
      </c>
      <c r="D394" s="255" t="s">
        <v>200</v>
      </c>
      <c r="E394" s="251">
        <v>3780000</v>
      </c>
      <c r="F394" s="251">
        <v>0</v>
      </c>
      <c r="G394" s="251">
        <v>0</v>
      </c>
      <c r="H394" s="221"/>
      <c r="I394" s="221"/>
      <c r="J394" s="221"/>
      <c r="K394" s="221"/>
    </row>
    <row r="395" spans="1:11" ht="14.1" customHeight="1">
      <c r="A395" s="221"/>
      <c r="B395" s="221"/>
      <c r="C395" s="250" t="s">
        <v>229</v>
      </c>
      <c r="D395" s="255" t="s">
        <v>200</v>
      </c>
      <c r="E395" s="251">
        <v>0</v>
      </c>
      <c r="F395" s="251">
        <v>0</v>
      </c>
      <c r="G395" s="251">
        <v>0</v>
      </c>
      <c r="H395" s="221"/>
      <c r="I395" s="221"/>
      <c r="J395" s="221"/>
      <c r="K395" s="221"/>
    </row>
    <row r="396" spans="1:11" ht="14.1" customHeight="1">
      <c r="A396" s="221"/>
      <c r="B396" s="221"/>
      <c r="C396" s="250" t="s">
        <v>230</v>
      </c>
      <c r="D396" s="255" t="s">
        <v>200</v>
      </c>
      <c r="E396" s="251">
        <v>0</v>
      </c>
      <c r="F396" s="251">
        <v>0</v>
      </c>
      <c r="G396" s="251">
        <v>0</v>
      </c>
      <c r="H396" s="221"/>
      <c r="I396" s="221"/>
      <c r="J396" s="221"/>
      <c r="K396" s="221"/>
    </row>
    <row r="397" spans="1:11" ht="14.1" customHeight="1">
      <c r="A397" s="221"/>
      <c r="B397" s="221"/>
      <c r="C397" s="250" t="s">
        <v>231</v>
      </c>
      <c r="D397" s="255" t="s">
        <v>200</v>
      </c>
      <c r="E397" s="251">
        <v>0</v>
      </c>
      <c r="F397" s="251">
        <v>0</v>
      </c>
      <c r="G397" s="251">
        <v>0</v>
      </c>
      <c r="H397" s="221"/>
      <c r="I397" s="221"/>
      <c r="J397" s="221"/>
      <c r="K397" s="221"/>
    </row>
    <row r="398" spans="1:11" ht="14.1" customHeight="1">
      <c r="A398" s="221"/>
      <c r="B398" s="221"/>
      <c r="C398" s="250" t="s">
        <v>232</v>
      </c>
      <c r="D398" s="255" t="s">
        <v>200</v>
      </c>
      <c r="E398" s="251">
        <v>0</v>
      </c>
      <c r="F398" s="251">
        <v>0</v>
      </c>
      <c r="G398" s="251">
        <v>0</v>
      </c>
      <c r="H398" s="221"/>
      <c r="I398" s="221"/>
      <c r="J398" s="221"/>
      <c r="K398" s="221"/>
    </row>
    <row r="399" spans="1:11" ht="14.1" customHeight="1">
      <c r="A399" s="221"/>
      <c r="B399" s="221"/>
      <c r="C399" s="250" t="s">
        <v>234</v>
      </c>
      <c r="D399" s="255" t="s">
        <v>200</v>
      </c>
      <c r="E399" s="251">
        <v>0</v>
      </c>
      <c r="F399" s="251">
        <v>0</v>
      </c>
      <c r="G399" s="251">
        <v>0</v>
      </c>
      <c r="H399" s="221"/>
      <c r="I399" s="221"/>
      <c r="J399" s="221"/>
      <c r="K399" s="221"/>
    </row>
    <row r="400" spans="1:11" ht="14.1" customHeight="1">
      <c r="A400" s="221"/>
      <c r="B400" s="221"/>
      <c r="C400" s="250" t="s">
        <v>220</v>
      </c>
      <c r="D400" s="255" t="s">
        <v>200</v>
      </c>
      <c r="E400" s="251">
        <v>0</v>
      </c>
      <c r="F400" s="251">
        <v>0</v>
      </c>
      <c r="G400" s="251">
        <v>0</v>
      </c>
      <c r="H400" s="221"/>
      <c r="I400" s="221"/>
      <c r="J400" s="221"/>
      <c r="K400" s="221"/>
    </row>
    <row r="401" spans="1:11" ht="14.1" customHeight="1">
      <c r="A401" s="221"/>
      <c r="B401" s="221"/>
      <c r="C401" s="250" t="s">
        <v>229</v>
      </c>
      <c r="D401" s="255" t="s">
        <v>200</v>
      </c>
      <c r="E401" s="251">
        <v>0</v>
      </c>
      <c r="F401" s="251">
        <v>0</v>
      </c>
      <c r="G401" s="251">
        <v>0</v>
      </c>
      <c r="H401" s="221"/>
      <c r="I401" s="221"/>
      <c r="J401" s="221"/>
      <c r="K401" s="221"/>
    </row>
    <row r="402" spans="1:11" ht="14.1" customHeight="1">
      <c r="A402" s="221"/>
      <c r="B402" s="221"/>
      <c r="C402" s="250" t="s">
        <v>230</v>
      </c>
      <c r="D402" s="255" t="s">
        <v>200</v>
      </c>
      <c r="E402" s="251">
        <v>0</v>
      </c>
      <c r="F402" s="251">
        <v>0</v>
      </c>
      <c r="G402" s="251">
        <v>0</v>
      </c>
      <c r="H402" s="221"/>
      <c r="I402" s="221"/>
      <c r="J402" s="221"/>
      <c r="K402" s="221"/>
    </row>
    <row r="403" spans="1:11" ht="14.1" customHeight="1">
      <c r="A403" s="221"/>
      <c r="B403" s="221"/>
      <c r="C403" s="250" t="s">
        <v>231</v>
      </c>
      <c r="D403" s="255" t="s">
        <v>200</v>
      </c>
      <c r="E403" s="251">
        <v>0</v>
      </c>
      <c r="F403" s="251">
        <v>0</v>
      </c>
      <c r="G403" s="251">
        <v>0</v>
      </c>
      <c r="H403" s="221"/>
      <c r="I403" s="221"/>
      <c r="J403" s="221"/>
      <c r="K403" s="221"/>
    </row>
    <row r="404" spans="1:11" ht="14.1" customHeight="1">
      <c r="A404" s="221"/>
      <c r="B404" s="221"/>
      <c r="C404" s="250" t="s">
        <v>232</v>
      </c>
      <c r="D404" s="255" t="s">
        <v>200</v>
      </c>
      <c r="E404" s="251">
        <v>0</v>
      </c>
      <c r="F404" s="251">
        <v>0</v>
      </c>
      <c r="G404" s="251">
        <v>0</v>
      </c>
      <c r="H404" s="221"/>
      <c r="I404" s="221"/>
      <c r="J404" s="221"/>
      <c r="K404" s="221"/>
    </row>
    <row r="405" spans="1:11" ht="14.1" customHeight="1">
      <c r="A405" s="221"/>
      <c r="B405" s="221"/>
      <c r="C405" s="250" t="s">
        <v>235</v>
      </c>
      <c r="D405" s="255" t="s">
        <v>200</v>
      </c>
      <c r="E405" s="251">
        <v>0</v>
      </c>
      <c r="F405" s="251">
        <v>0</v>
      </c>
      <c r="G405" s="251">
        <v>0</v>
      </c>
      <c r="H405" s="221"/>
      <c r="I405" s="221"/>
      <c r="J405" s="221"/>
      <c r="K405" s="221"/>
    </row>
    <row r="406" spans="1:11" ht="14.1" customHeight="1">
      <c r="A406" s="221"/>
      <c r="B406" s="221"/>
      <c r="C406" s="250" t="s">
        <v>236</v>
      </c>
      <c r="D406" s="255" t="s">
        <v>200</v>
      </c>
      <c r="E406" s="251">
        <v>0</v>
      </c>
      <c r="F406" s="251">
        <v>0</v>
      </c>
      <c r="G406" s="251">
        <v>0</v>
      </c>
      <c r="H406" s="221"/>
      <c r="I406" s="221"/>
      <c r="J406" s="221"/>
      <c r="K406" s="221"/>
    </row>
    <row r="407" spans="1:11" ht="14.1" customHeight="1">
      <c r="A407" s="221"/>
      <c r="B407" s="221"/>
      <c r="C407" s="252" t="s">
        <v>237</v>
      </c>
      <c r="D407" s="251">
        <v>0</v>
      </c>
      <c r="E407" s="251">
        <v>3780000</v>
      </c>
      <c r="F407" s="251">
        <v>0</v>
      </c>
      <c r="G407" s="251">
        <v>0</v>
      </c>
      <c r="H407" s="221"/>
      <c r="I407" s="221"/>
      <c r="J407" s="221"/>
      <c r="K407" s="221"/>
    </row>
    <row r="408" spans="1:11" ht="14.1" customHeight="1">
      <c r="A408" s="221"/>
      <c r="B408" s="221"/>
      <c r="C408" s="243" t="s">
        <v>209</v>
      </c>
      <c r="D408" s="1637" t="s">
        <v>3049</v>
      </c>
      <c r="E408" s="1638"/>
      <c r="F408" s="1638"/>
      <c r="G408" s="1638"/>
      <c r="H408" s="221"/>
      <c r="I408" s="221"/>
      <c r="J408" s="221"/>
      <c r="K408" s="221"/>
    </row>
    <row r="409" spans="1:11" ht="14.1" customHeight="1">
      <c r="A409" s="221"/>
      <c r="B409" s="221"/>
      <c r="C409" s="244" t="s">
        <v>211</v>
      </c>
      <c r="D409" s="1639" t="s">
        <v>200</v>
      </c>
      <c r="E409" s="1640"/>
      <c r="F409" s="1640"/>
      <c r="G409" s="1640"/>
      <c r="H409" s="221"/>
      <c r="I409" s="221"/>
      <c r="J409" s="221"/>
      <c r="K409" s="221"/>
    </row>
    <row r="410" spans="1:11" ht="14.1" customHeight="1">
      <c r="A410" s="221"/>
      <c r="B410" s="221"/>
      <c r="C410" s="244" t="s">
        <v>31</v>
      </c>
      <c r="D410" s="1639" t="s">
        <v>3050</v>
      </c>
      <c r="E410" s="1640"/>
      <c r="F410" s="1640"/>
      <c r="G410" s="1640"/>
      <c r="H410" s="221"/>
      <c r="I410" s="221"/>
      <c r="J410" s="221"/>
      <c r="K410" s="221"/>
    </row>
    <row r="411" spans="1:11" ht="15" customHeight="1">
      <c r="A411" s="221"/>
      <c r="B411" s="221"/>
      <c r="C411" s="245"/>
      <c r="D411" s="246">
        <v>2025</v>
      </c>
      <c r="E411" s="246">
        <v>2026</v>
      </c>
      <c r="F411" s="246">
        <v>2027</v>
      </c>
      <c r="G411" s="246">
        <v>2028</v>
      </c>
      <c r="H411" s="221"/>
      <c r="I411" s="221"/>
      <c r="J411" s="221"/>
      <c r="K411" s="221"/>
    </row>
    <row r="412" spans="1:11" ht="15" customHeight="1">
      <c r="A412" s="221"/>
      <c r="B412" s="221"/>
      <c r="C412" s="247"/>
      <c r="D412" s="248" t="s">
        <v>13</v>
      </c>
      <c r="E412" s="248" t="s">
        <v>14</v>
      </c>
      <c r="F412" s="248" t="s">
        <v>14</v>
      </c>
      <c r="G412" s="248" t="s">
        <v>14</v>
      </c>
      <c r="H412" s="221"/>
      <c r="I412" s="221"/>
      <c r="J412" s="221"/>
      <c r="K412" s="221"/>
    </row>
    <row r="413" spans="1:11" ht="14.1" customHeight="1">
      <c r="A413" s="221"/>
      <c r="B413" s="221"/>
      <c r="C413" s="225" t="s">
        <v>33</v>
      </c>
      <c r="D413" s="253" t="s">
        <v>200</v>
      </c>
      <c r="E413" s="253" t="s">
        <v>248</v>
      </c>
      <c r="F413" s="253" t="s">
        <v>248</v>
      </c>
      <c r="G413" s="253" t="s">
        <v>164</v>
      </c>
      <c r="H413" s="221"/>
      <c r="I413" s="221"/>
      <c r="J413" s="221"/>
      <c r="K413" s="221"/>
    </row>
    <row r="414" spans="1:11" ht="14.1" customHeight="1">
      <c r="A414" s="221"/>
      <c r="B414" s="221"/>
      <c r="C414" s="225" t="s">
        <v>214</v>
      </c>
      <c r="D414" s="253" t="s">
        <v>200</v>
      </c>
      <c r="E414" s="253" t="s">
        <v>3051</v>
      </c>
      <c r="F414" s="253" t="s">
        <v>3052</v>
      </c>
      <c r="G414" s="253" t="s">
        <v>164</v>
      </c>
      <c r="H414" s="221"/>
      <c r="I414" s="221"/>
      <c r="J414" s="221"/>
      <c r="K414" s="221"/>
    </row>
    <row r="415" spans="1:11" ht="14.1" customHeight="1">
      <c r="A415" s="221"/>
      <c r="B415" s="221"/>
      <c r="C415" s="225" t="s">
        <v>215</v>
      </c>
      <c r="D415" s="253" t="s">
        <v>164</v>
      </c>
      <c r="E415" s="253" t="s">
        <v>3051</v>
      </c>
      <c r="F415" s="253" t="s">
        <v>3052</v>
      </c>
      <c r="G415" s="253" t="s">
        <v>164</v>
      </c>
      <c r="H415" s="221"/>
      <c r="I415" s="221"/>
      <c r="J415" s="221"/>
      <c r="K415" s="221"/>
    </row>
    <row r="416" spans="1:11" ht="14.1" customHeight="1">
      <c r="A416" s="221"/>
      <c r="B416" s="221"/>
      <c r="C416" s="225" t="s">
        <v>216</v>
      </c>
      <c r="D416" s="253" t="s">
        <v>200</v>
      </c>
      <c r="E416" s="253" t="s">
        <v>200</v>
      </c>
      <c r="F416" s="253" t="s">
        <v>164</v>
      </c>
      <c r="G416" s="253" t="s">
        <v>936</v>
      </c>
      <c r="H416" s="221"/>
      <c r="I416" s="221"/>
      <c r="J416" s="221"/>
      <c r="K416" s="221"/>
    </row>
    <row r="417" spans="1:11" ht="14.1" customHeight="1">
      <c r="A417" s="221"/>
      <c r="B417" s="221"/>
      <c r="C417" s="225" t="s">
        <v>217</v>
      </c>
      <c r="D417" s="253" t="s">
        <v>200</v>
      </c>
      <c r="E417" s="253" t="s">
        <v>200</v>
      </c>
      <c r="F417" s="253" t="s">
        <v>3053</v>
      </c>
      <c r="G417" s="253" t="s">
        <v>936</v>
      </c>
      <c r="H417" s="221"/>
      <c r="I417" s="221"/>
      <c r="J417" s="221"/>
      <c r="K417" s="221"/>
    </row>
    <row r="418" spans="1:11" ht="14.1" customHeight="1">
      <c r="A418" s="221"/>
      <c r="B418" s="221"/>
      <c r="C418" s="225" t="s">
        <v>39</v>
      </c>
      <c r="D418" s="253" t="s">
        <v>200</v>
      </c>
      <c r="E418" s="253" t="s">
        <v>200</v>
      </c>
      <c r="F418" s="253" t="s">
        <v>3053</v>
      </c>
      <c r="G418" s="253" t="s">
        <v>936</v>
      </c>
      <c r="H418" s="221"/>
      <c r="I418" s="221"/>
      <c r="J418" s="221"/>
      <c r="K418" s="221"/>
    </row>
    <row r="419" spans="1:11" ht="14.1" customHeight="1">
      <c r="A419" s="221"/>
      <c r="B419" s="221"/>
      <c r="C419" s="1641" t="s">
        <v>218</v>
      </c>
      <c r="D419" s="1642"/>
      <c r="E419" s="1642"/>
      <c r="F419" s="1642"/>
      <c r="G419" s="1642"/>
      <c r="H419" s="221"/>
      <c r="I419" s="221"/>
      <c r="J419" s="221"/>
      <c r="K419" s="221"/>
    </row>
    <row r="420" spans="1:11" ht="14.1" customHeight="1">
      <c r="A420" s="221"/>
      <c r="B420" s="221"/>
      <c r="C420" s="245"/>
      <c r="D420" s="246">
        <v>2025</v>
      </c>
      <c r="E420" s="246">
        <v>2026</v>
      </c>
      <c r="F420" s="246">
        <v>2027</v>
      </c>
      <c r="G420" s="246">
        <v>2028</v>
      </c>
      <c r="H420" s="221"/>
      <c r="I420" s="221"/>
      <c r="J420" s="221"/>
      <c r="K420" s="221"/>
    </row>
    <row r="421" spans="1:11" ht="14.1" customHeight="1">
      <c r="A421" s="221"/>
      <c r="B421" s="221"/>
      <c r="C421" s="247"/>
      <c r="D421" s="248" t="s">
        <v>13</v>
      </c>
      <c r="E421" s="248" t="s">
        <v>14</v>
      </c>
      <c r="F421" s="248" t="s">
        <v>14</v>
      </c>
      <c r="G421" s="248" t="s">
        <v>14</v>
      </c>
      <c r="H421" s="221"/>
      <c r="I421" s="221"/>
      <c r="J421" s="221"/>
      <c r="K421" s="221"/>
    </row>
    <row r="422" spans="1:11" ht="14.1" customHeight="1">
      <c r="A422" s="221"/>
      <c r="B422" s="221"/>
      <c r="C422" s="250" t="s">
        <v>219</v>
      </c>
      <c r="D422" s="255" t="s">
        <v>200</v>
      </c>
      <c r="E422" s="251">
        <v>0</v>
      </c>
      <c r="F422" s="251">
        <v>0</v>
      </c>
      <c r="G422" s="251">
        <v>0</v>
      </c>
      <c r="H422" s="221"/>
      <c r="I422" s="221"/>
      <c r="J422" s="221"/>
      <c r="K422" s="221"/>
    </row>
    <row r="423" spans="1:11" ht="14.1" customHeight="1">
      <c r="A423" s="221"/>
      <c r="B423" s="221"/>
      <c r="C423" s="250" t="s">
        <v>220</v>
      </c>
      <c r="D423" s="255" t="s">
        <v>200</v>
      </c>
      <c r="E423" s="251">
        <v>0</v>
      </c>
      <c r="F423" s="251">
        <v>0</v>
      </c>
      <c r="G423" s="251">
        <v>0</v>
      </c>
      <c r="H423" s="221"/>
      <c r="I423" s="221"/>
      <c r="J423" s="221"/>
      <c r="K423" s="221"/>
    </row>
    <row r="424" spans="1:11" ht="14.1" customHeight="1">
      <c r="A424" s="221"/>
      <c r="B424" s="221"/>
      <c r="C424" s="250" t="s">
        <v>221</v>
      </c>
      <c r="D424" s="255" t="s">
        <v>200</v>
      </c>
      <c r="E424" s="251">
        <v>0</v>
      </c>
      <c r="F424" s="251">
        <v>0</v>
      </c>
      <c r="G424" s="251">
        <v>0</v>
      </c>
      <c r="H424" s="221"/>
      <c r="I424" s="221"/>
      <c r="J424" s="221"/>
      <c r="K424" s="221"/>
    </row>
    <row r="425" spans="1:11" ht="14.1" customHeight="1">
      <c r="A425" s="221"/>
      <c r="B425" s="221"/>
      <c r="C425" s="250" t="s">
        <v>222</v>
      </c>
      <c r="D425" s="255" t="s">
        <v>200</v>
      </c>
      <c r="E425" s="251">
        <v>0</v>
      </c>
      <c r="F425" s="251">
        <v>0</v>
      </c>
      <c r="G425" s="251">
        <v>0</v>
      </c>
      <c r="H425" s="221"/>
      <c r="I425" s="221"/>
      <c r="J425" s="221"/>
      <c r="K425" s="221"/>
    </row>
    <row r="426" spans="1:11" ht="14.1" customHeight="1">
      <c r="A426" s="221"/>
      <c r="B426" s="221"/>
      <c r="C426" s="250" t="s">
        <v>220</v>
      </c>
      <c r="D426" s="255" t="s">
        <v>200</v>
      </c>
      <c r="E426" s="251">
        <v>0</v>
      </c>
      <c r="F426" s="251">
        <v>0</v>
      </c>
      <c r="G426" s="251">
        <v>0</v>
      </c>
      <c r="H426" s="221"/>
      <c r="I426" s="221"/>
      <c r="J426" s="221"/>
      <c r="K426" s="221"/>
    </row>
    <row r="427" spans="1:11" ht="14.1" customHeight="1">
      <c r="A427" s="221"/>
      <c r="B427" s="221"/>
      <c r="C427" s="250" t="s">
        <v>221</v>
      </c>
      <c r="D427" s="255" t="s">
        <v>200</v>
      </c>
      <c r="E427" s="251">
        <v>0</v>
      </c>
      <c r="F427" s="251">
        <v>0</v>
      </c>
      <c r="G427" s="251">
        <v>0</v>
      </c>
      <c r="H427" s="221"/>
      <c r="I427" s="221"/>
      <c r="J427" s="221"/>
      <c r="K427" s="221"/>
    </row>
    <row r="428" spans="1:11" ht="14.1" customHeight="1">
      <c r="A428" s="221"/>
      <c r="B428" s="221"/>
      <c r="C428" s="250" t="s">
        <v>223</v>
      </c>
      <c r="D428" s="255" t="s">
        <v>200</v>
      </c>
      <c r="E428" s="251">
        <v>0</v>
      </c>
      <c r="F428" s="251">
        <v>0</v>
      </c>
      <c r="G428" s="251">
        <v>0</v>
      </c>
      <c r="H428" s="221"/>
      <c r="I428" s="221"/>
      <c r="J428" s="221"/>
      <c r="K428" s="221"/>
    </row>
    <row r="429" spans="1:11" ht="14.1" customHeight="1">
      <c r="A429" s="221"/>
      <c r="B429" s="221"/>
      <c r="C429" s="250" t="s">
        <v>220</v>
      </c>
      <c r="D429" s="255" t="s">
        <v>200</v>
      </c>
      <c r="E429" s="251">
        <v>0</v>
      </c>
      <c r="F429" s="251">
        <v>0</v>
      </c>
      <c r="G429" s="251">
        <v>0</v>
      </c>
      <c r="H429" s="221"/>
      <c r="I429" s="221"/>
      <c r="J429" s="221"/>
      <c r="K429" s="221"/>
    </row>
    <row r="430" spans="1:11" ht="14.1" customHeight="1">
      <c r="A430" s="221"/>
      <c r="B430" s="221"/>
      <c r="C430" s="250" t="s">
        <v>221</v>
      </c>
      <c r="D430" s="255" t="s">
        <v>200</v>
      </c>
      <c r="E430" s="251">
        <v>0</v>
      </c>
      <c r="F430" s="251">
        <v>0</v>
      </c>
      <c r="G430" s="251">
        <v>0</v>
      </c>
      <c r="H430" s="221"/>
      <c r="I430" s="221"/>
      <c r="J430" s="221"/>
      <c r="K430" s="221"/>
    </row>
    <row r="431" spans="1:11" ht="14.1" customHeight="1">
      <c r="A431" s="221"/>
      <c r="B431" s="221"/>
      <c r="C431" s="250" t="s">
        <v>224</v>
      </c>
      <c r="D431" s="255" t="s">
        <v>200</v>
      </c>
      <c r="E431" s="251">
        <v>0</v>
      </c>
      <c r="F431" s="251">
        <v>0</v>
      </c>
      <c r="G431" s="251">
        <v>0</v>
      </c>
      <c r="H431" s="221"/>
      <c r="I431" s="221"/>
      <c r="J431" s="221"/>
      <c r="K431" s="221"/>
    </row>
    <row r="432" spans="1:11" ht="14.1" customHeight="1">
      <c r="A432" s="221"/>
      <c r="B432" s="221"/>
      <c r="C432" s="250" t="s">
        <v>220</v>
      </c>
      <c r="D432" s="255" t="s">
        <v>200</v>
      </c>
      <c r="E432" s="251">
        <v>0</v>
      </c>
      <c r="F432" s="251">
        <v>0</v>
      </c>
      <c r="G432" s="251">
        <v>0</v>
      </c>
      <c r="H432" s="221"/>
      <c r="I432" s="221"/>
      <c r="J432" s="221"/>
      <c r="K432" s="221"/>
    </row>
    <row r="433" spans="1:11" ht="14.1" customHeight="1">
      <c r="A433" s="221"/>
      <c r="B433" s="221"/>
      <c r="C433" s="250" t="s">
        <v>221</v>
      </c>
      <c r="D433" s="255" t="s">
        <v>200</v>
      </c>
      <c r="E433" s="251">
        <v>0</v>
      </c>
      <c r="F433" s="251">
        <v>0</v>
      </c>
      <c r="G433" s="251">
        <v>0</v>
      </c>
      <c r="H433" s="221"/>
      <c r="I433" s="221"/>
      <c r="J433" s="221"/>
      <c r="K433" s="221"/>
    </row>
    <row r="434" spans="1:11" ht="14.1" customHeight="1">
      <c r="A434" s="221"/>
      <c r="B434" s="221"/>
      <c r="C434" s="250" t="s">
        <v>225</v>
      </c>
      <c r="D434" s="255" t="s">
        <v>200</v>
      </c>
      <c r="E434" s="251">
        <v>0</v>
      </c>
      <c r="F434" s="251">
        <v>0</v>
      </c>
      <c r="G434" s="251">
        <v>0</v>
      </c>
      <c r="H434" s="221"/>
      <c r="I434" s="221"/>
      <c r="J434" s="221"/>
      <c r="K434" s="221"/>
    </row>
    <row r="435" spans="1:11" ht="14.1" customHeight="1">
      <c r="A435" s="221"/>
      <c r="B435" s="221"/>
      <c r="C435" s="250" t="s">
        <v>220</v>
      </c>
      <c r="D435" s="255" t="s">
        <v>200</v>
      </c>
      <c r="E435" s="251">
        <v>0</v>
      </c>
      <c r="F435" s="251">
        <v>0</v>
      </c>
      <c r="G435" s="251">
        <v>0</v>
      </c>
      <c r="H435" s="221"/>
      <c r="I435" s="221"/>
      <c r="J435" s="221"/>
      <c r="K435" s="221"/>
    </row>
    <row r="436" spans="1:11" ht="14.1" customHeight="1">
      <c r="A436" s="221"/>
      <c r="B436" s="221"/>
      <c r="C436" s="250" t="s">
        <v>221</v>
      </c>
      <c r="D436" s="255" t="s">
        <v>200</v>
      </c>
      <c r="E436" s="251">
        <v>0</v>
      </c>
      <c r="F436" s="251">
        <v>0</v>
      </c>
      <c r="G436" s="251">
        <v>0</v>
      </c>
      <c r="H436" s="221"/>
      <c r="I436" s="221"/>
      <c r="J436" s="221"/>
      <c r="K436" s="221"/>
    </row>
    <row r="437" spans="1:11" ht="14.1" customHeight="1">
      <c r="A437" s="221"/>
      <c r="B437" s="221"/>
      <c r="C437" s="250" t="s">
        <v>226</v>
      </c>
      <c r="D437" s="255" t="s">
        <v>200</v>
      </c>
      <c r="E437" s="251">
        <v>0</v>
      </c>
      <c r="F437" s="251">
        <v>0</v>
      </c>
      <c r="G437" s="251">
        <v>0</v>
      </c>
      <c r="H437" s="221"/>
      <c r="I437" s="221"/>
      <c r="J437" s="221"/>
      <c r="K437" s="221"/>
    </row>
    <row r="438" spans="1:11" ht="14.1" customHeight="1">
      <c r="A438" s="221"/>
      <c r="B438" s="221"/>
      <c r="C438" s="250" t="s">
        <v>220</v>
      </c>
      <c r="D438" s="255" t="s">
        <v>200</v>
      </c>
      <c r="E438" s="251">
        <v>0</v>
      </c>
      <c r="F438" s="251">
        <v>0</v>
      </c>
      <c r="G438" s="251">
        <v>0</v>
      </c>
      <c r="H438" s="221"/>
      <c r="I438" s="221"/>
      <c r="J438" s="221"/>
      <c r="K438" s="221"/>
    </row>
    <row r="439" spans="1:11" ht="14.1" customHeight="1">
      <c r="A439" s="221"/>
      <c r="B439" s="221"/>
      <c r="C439" s="250" t="s">
        <v>221</v>
      </c>
      <c r="D439" s="255" t="s">
        <v>200</v>
      </c>
      <c r="E439" s="251">
        <v>0</v>
      </c>
      <c r="F439" s="251">
        <v>0</v>
      </c>
      <c r="G439" s="251">
        <v>0</v>
      </c>
      <c r="H439" s="221"/>
      <c r="I439" s="221"/>
      <c r="J439" s="221"/>
      <c r="K439" s="221"/>
    </row>
    <row r="440" spans="1:11" ht="14.1" customHeight="1">
      <c r="A440" s="221"/>
      <c r="B440" s="221"/>
      <c r="C440" s="250" t="s">
        <v>227</v>
      </c>
      <c r="D440" s="255" t="s">
        <v>200</v>
      </c>
      <c r="E440" s="251">
        <v>0</v>
      </c>
      <c r="F440" s="251">
        <v>0</v>
      </c>
      <c r="G440" s="251">
        <v>0</v>
      </c>
      <c r="H440" s="221"/>
      <c r="I440" s="221"/>
      <c r="J440" s="221"/>
      <c r="K440" s="221"/>
    </row>
    <row r="441" spans="1:11" ht="14.1" customHeight="1">
      <c r="A441" s="221"/>
      <c r="B441" s="221"/>
      <c r="C441" s="250" t="s">
        <v>220</v>
      </c>
      <c r="D441" s="255" t="s">
        <v>200</v>
      </c>
      <c r="E441" s="251">
        <v>0</v>
      </c>
      <c r="F441" s="251">
        <v>0</v>
      </c>
      <c r="G441" s="251">
        <v>0</v>
      </c>
      <c r="H441" s="221"/>
      <c r="I441" s="221"/>
      <c r="J441" s="221"/>
      <c r="K441" s="221"/>
    </row>
    <row r="442" spans="1:11" ht="14.1" customHeight="1">
      <c r="A442" s="221"/>
      <c r="B442" s="221"/>
      <c r="C442" s="250" t="s">
        <v>221</v>
      </c>
      <c r="D442" s="255" t="s">
        <v>200</v>
      </c>
      <c r="E442" s="251">
        <v>0</v>
      </c>
      <c r="F442" s="251">
        <v>0</v>
      </c>
      <c r="G442" s="251">
        <v>0</v>
      </c>
      <c r="H442" s="221"/>
      <c r="I442" s="221"/>
      <c r="J442" s="221"/>
      <c r="K442" s="221"/>
    </row>
    <row r="443" spans="1:11" ht="14.1" customHeight="1">
      <c r="A443" s="221"/>
      <c r="B443" s="221"/>
      <c r="C443" s="250" t="s">
        <v>228</v>
      </c>
      <c r="D443" s="255" t="s">
        <v>200</v>
      </c>
      <c r="E443" s="251">
        <v>0</v>
      </c>
      <c r="F443" s="251">
        <v>0</v>
      </c>
      <c r="G443" s="251">
        <v>0</v>
      </c>
      <c r="H443" s="221"/>
      <c r="I443" s="221"/>
      <c r="J443" s="221"/>
      <c r="K443" s="221"/>
    </row>
    <row r="444" spans="1:11" ht="14.1" customHeight="1">
      <c r="A444" s="221"/>
      <c r="B444" s="221"/>
      <c r="C444" s="250" t="s">
        <v>220</v>
      </c>
      <c r="D444" s="255" t="s">
        <v>200</v>
      </c>
      <c r="E444" s="251">
        <v>0</v>
      </c>
      <c r="F444" s="251">
        <v>0</v>
      </c>
      <c r="G444" s="251">
        <v>0</v>
      </c>
      <c r="H444" s="221"/>
      <c r="I444" s="221"/>
      <c r="J444" s="221"/>
      <c r="K444" s="221"/>
    </row>
    <row r="445" spans="1:11" ht="14.1" customHeight="1">
      <c r="A445" s="221"/>
      <c r="B445" s="221"/>
      <c r="C445" s="250" t="s">
        <v>229</v>
      </c>
      <c r="D445" s="255" t="s">
        <v>200</v>
      </c>
      <c r="E445" s="251">
        <v>0</v>
      </c>
      <c r="F445" s="251">
        <v>0</v>
      </c>
      <c r="G445" s="251">
        <v>0</v>
      </c>
      <c r="H445" s="221"/>
      <c r="I445" s="221"/>
      <c r="J445" s="221"/>
      <c r="K445" s="221"/>
    </row>
    <row r="446" spans="1:11" ht="14.1" customHeight="1">
      <c r="A446" s="221"/>
      <c r="B446" s="221"/>
      <c r="C446" s="250" t="s">
        <v>230</v>
      </c>
      <c r="D446" s="255" t="s">
        <v>200</v>
      </c>
      <c r="E446" s="251">
        <v>0</v>
      </c>
      <c r="F446" s="251">
        <v>0</v>
      </c>
      <c r="G446" s="251">
        <v>0</v>
      </c>
      <c r="H446" s="221"/>
      <c r="I446" s="221"/>
      <c r="J446" s="221"/>
      <c r="K446" s="221"/>
    </row>
    <row r="447" spans="1:11" ht="14.1" customHeight="1">
      <c r="A447" s="221"/>
      <c r="B447" s="221"/>
      <c r="C447" s="250" t="s">
        <v>231</v>
      </c>
      <c r="D447" s="255" t="s">
        <v>200</v>
      </c>
      <c r="E447" s="251">
        <v>0</v>
      </c>
      <c r="F447" s="251">
        <v>0</v>
      </c>
      <c r="G447" s="251">
        <v>0</v>
      </c>
      <c r="H447" s="221"/>
      <c r="I447" s="221"/>
      <c r="J447" s="221"/>
      <c r="K447" s="221"/>
    </row>
    <row r="448" spans="1:11" ht="14.1" customHeight="1">
      <c r="A448" s="221"/>
      <c r="B448" s="221"/>
      <c r="C448" s="250" t="s">
        <v>232</v>
      </c>
      <c r="D448" s="255" t="s">
        <v>200</v>
      </c>
      <c r="E448" s="251">
        <v>0</v>
      </c>
      <c r="F448" s="251">
        <v>0</v>
      </c>
      <c r="G448" s="251">
        <v>0</v>
      </c>
      <c r="H448" s="221"/>
      <c r="I448" s="221"/>
      <c r="J448" s="221"/>
      <c r="K448" s="221"/>
    </row>
    <row r="449" spans="1:11" ht="14.1" customHeight="1">
      <c r="A449" s="221"/>
      <c r="B449" s="221"/>
      <c r="C449" s="250" t="s">
        <v>233</v>
      </c>
      <c r="D449" s="255" t="s">
        <v>200</v>
      </c>
      <c r="E449" s="251">
        <v>180014000</v>
      </c>
      <c r="F449" s="251">
        <v>107089000</v>
      </c>
      <c r="G449" s="251">
        <v>0</v>
      </c>
      <c r="H449" s="221"/>
      <c r="I449" s="221"/>
      <c r="J449" s="221"/>
      <c r="K449" s="221"/>
    </row>
    <row r="450" spans="1:11" ht="14.1" customHeight="1">
      <c r="A450" s="221"/>
      <c r="B450" s="221"/>
      <c r="C450" s="250" t="s">
        <v>220</v>
      </c>
      <c r="D450" s="255" t="s">
        <v>200</v>
      </c>
      <c r="E450" s="251">
        <v>180014000</v>
      </c>
      <c r="F450" s="251">
        <v>107089000</v>
      </c>
      <c r="G450" s="251">
        <v>0</v>
      </c>
      <c r="H450" s="221"/>
      <c r="I450" s="221"/>
      <c r="J450" s="221"/>
      <c r="K450" s="221"/>
    </row>
    <row r="451" spans="1:11" ht="14.1" customHeight="1">
      <c r="A451" s="221"/>
      <c r="B451" s="221"/>
      <c r="C451" s="250" t="s">
        <v>229</v>
      </c>
      <c r="D451" s="255" t="s">
        <v>200</v>
      </c>
      <c r="E451" s="251">
        <v>0</v>
      </c>
      <c r="F451" s="251">
        <v>0</v>
      </c>
      <c r="G451" s="251">
        <v>0</v>
      </c>
      <c r="H451" s="221"/>
      <c r="I451" s="221"/>
      <c r="J451" s="221"/>
      <c r="K451" s="221"/>
    </row>
    <row r="452" spans="1:11" ht="14.1" customHeight="1">
      <c r="A452" s="221"/>
      <c r="B452" s="221"/>
      <c r="C452" s="250" t="s">
        <v>230</v>
      </c>
      <c r="D452" s="255" t="s">
        <v>200</v>
      </c>
      <c r="E452" s="251">
        <v>0</v>
      </c>
      <c r="F452" s="251">
        <v>0</v>
      </c>
      <c r="G452" s="251">
        <v>0</v>
      </c>
      <c r="H452" s="221"/>
      <c r="I452" s="221"/>
      <c r="J452" s="221"/>
      <c r="K452" s="221"/>
    </row>
    <row r="453" spans="1:11" ht="14.1" customHeight="1">
      <c r="A453" s="221"/>
      <c r="B453" s="221"/>
      <c r="C453" s="250" t="s">
        <v>231</v>
      </c>
      <c r="D453" s="255" t="s">
        <v>200</v>
      </c>
      <c r="E453" s="251">
        <v>0</v>
      </c>
      <c r="F453" s="251">
        <v>0</v>
      </c>
      <c r="G453" s="251">
        <v>0</v>
      </c>
      <c r="H453" s="221"/>
      <c r="I453" s="221"/>
      <c r="J453" s="221"/>
      <c r="K453" s="221"/>
    </row>
    <row r="454" spans="1:11" ht="14.1" customHeight="1">
      <c r="A454" s="221"/>
      <c r="B454" s="221"/>
      <c r="C454" s="250" t="s">
        <v>232</v>
      </c>
      <c r="D454" s="255" t="s">
        <v>200</v>
      </c>
      <c r="E454" s="251">
        <v>0</v>
      </c>
      <c r="F454" s="251">
        <v>0</v>
      </c>
      <c r="G454" s="251">
        <v>0</v>
      </c>
      <c r="H454" s="221"/>
      <c r="I454" s="221"/>
      <c r="J454" s="221"/>
      <c r="K454" s="221"/>
    </row>
    <row r="455" spans="1:11" ht="14.1" customHeight="1">
      <c r="A455" s="221"/>
      <c r="B455" s="221"/>
      <c r="C455" s="250" t="s">
        <v>234</v>
      </c>
      <c r="D455" s="255" t="s">
        <v>200</v>
      </c>
      <c r="E455" s="251">
        <v>0</v>
      </c>
      <c r="F455" s="251">
        <v>0</v>
      </c>
      <c r="G455" s="251">
        <v>0</v>
      </c>
      <c r="H455" s="221"/>
      <c r="I455" s="221"/>
      <c r="J455" s="221"/>
      <c r="K455" s="221"/>
    </row>
    <row r="456" spans="1:11" ht="14.1" customHeight="1">
      <c r="A456" s="221"/>
      <c r="B456" s="221"/>
      <c r="C456" s="250" t="s">
        <v>220</v>
      </c>
      <c r="D456" s="255" t="s">
        <v>200</v>
      </c>
      <c r="E456" s="251">
        <v>0</v>
      </c>
      <c r="F456" s="251">
        <v>0</v>
      </c>
      <c r="G456" s="251">
        <v>0</v>
      </c>
      <c r="H456" s="221"/>
      <c r="I456" s="221"/>
      <c r="J456" s="221"/>
      <c r="K456" s="221"/>
    </row>
    <row r="457" spans="1:11" ht="14.1" customHeight="1">
      <c r="A457" s="221"/>
      <c r="B457" s="221"/>
      <c r="C457" s="250" t="s">
        <v>229</v>
      </c>
      <c r="D457" s="255" t="s">
        <v>200</v>
      </c>
      <c r="E457" s="251">
        <v>0</v>
      </c>
      <c r="F457" s="251">
        <v>0</v>
      </c>
      <c r="G457" s="251">
        <v>0</v>
      </c>
      <c r="H457" s="221"/>
      <c r="I457" s="221"/>
      <c r="J457" s="221"/>
      <c r="K457" s="221"/>
    </row>
    <row r="458" spans="1:11" ht="14.1" customHeight="1">
      <c r="A458" s="221"/>
      <c r="B458" s="221"/>
      <c r="C458" s="250" t="s">
        <v>230</v>
      </c>
      <c r="D458" s="255" t="s">
        <v>200</v>
      </c>
      <c r="E458" s="251">
        <v>0</v>
      </c>
      <c r="F458" s="251">
        <v>0</v>
      </c>
      <c r="G458" s="251">
        <v>0</v>
      </c>
      <c r="H458" s="221"/>
      <c r="I458" s="221"/>
      <c r="J458" s="221"/>
      <c r="K458" s="221"/>
    </row>
    <row r="459" spans="1:11" ht="14.1" customHeight="1">
      <c r="A459" s="221"/>
      <c r="B459" s="221"/>
      <c r="C459" s="250" t="s">
        <v>231</v>
      </c>
      <c r="D459" s="255" t="s">
        <v>200</v>
      </c>
      <c r="E459" s="251">
        <v>0</v>
      </c>
      <c r="F459" s="251">
        <v>0</v>
      </c>
      <c r="G459" s="251">
        <v>0</v>
      </c>
      <c r="H459" s="221"/>
      <c r="I459" s="221"/>
      <c r="J459" s="221"/>
      <c r="K459" s="221"/>
    </row>
    <row r="460" spans="1:11" ht="14.1" customHeight="1">
      <c r="A460" s="221"/>
      <c r="B460" s="221"/>
      <c r="C460" s="250" t="s">
        <v>232</v>
      </c>
      <c r="D460" s="255" t="s">
        <v>200</v>
      </c>
      <c r="E460" s="251">
        <v>0</v>
      </c>
      <c r="F460" s="251">
        <v>0</v>
      </c>
      <c r="G460" s="251">
        <v>0</v>
      </c>
      <c r="H460" s="221"/>
      <c r="I460" s="221"/>
      <c r="J460" s="221"/>
      <c r="K460" s="221"/>
    </row>
    <row r="461" spans="1:11" ht="14.1" customHeight="1">
      <c r="A461" s="221"/>
      <c r="B461" s="221"/>
      <c r="C461" s="250" t="s">
        <v>235</v>
      </c>
      <c r="D461" s="255" t="s">
        <v>200</v>
      </c>
      <c r="E461" s="251">
        <v>0</v>
      </c>
      <c r="F461" s="251">
        <v>0</v>
      </c>
      <c r="G461" s="251">
        <v>0</v>
      </c>
      <c r="H461" s="221"/>
      <c r="I461" s="221"/>
      <c r="J461" s="221"/>
      <c r="K461" s="221"/>
    </row>
    <row r="462" spans="1:11" ht="14.1" customHeight="1">
      <c r="A462" s="221"/>
      <c r="B462" s="221"/>
      <c r="C462" s="250" t="s">
        <v>236</v>
      </c>
      <c r="D462" s="255" t="s">
        <v>200</v>
      </c>
      <c r="E462" s="251">
        <v>0</v>
      </c>
      <c r="F462" s="251">
        <v>0</v>
      </c>
      <c r="G462" s="251">
        <v>0</v>
      </c>
      <c r="H462" s="221"/>
      <c r="I462" s="221"/>
      <c r="J462" s="221"/>
      <c r="K462" s="221"/>
    </row>
    <row r="463" spans="1:11" ht="14.1" customHeight="1">
      <c r="A463" s="221"/>
      <c r="B463" s="221"/>
      <c r="C463" s="252" t="s">
        <v>237</v>
      </c>
      <c r="D463" s="251">
        <v>0</v>
      </c>
      <c r="E463" s="251">
        <v>180014000</v>
      </c>
      <c r="F463" s="251">
        <v>107089000</v>
      </c>
      <c r="G463" s="251">
        <v>0</v>
      </c>
      <c r="H463" s="221"/>
      <c r="I463" s="221"/>
      <c r="J463" s="221"/>
      <c r="K463" s="221"/>
    </row>
    <row r="464" spans="1:11" ht="14.1" customHeight="1">
      <c r="A464" s="221"/>
      <c r="B464" s="221"/>
      <c r="C464" s="243" t="s">
        <v>209</v>
      </c>
      <c r="D464" s="1637" t="s">
        <v>3054</v>
      </c>
      <c r="E464" s="1638"/>
      <c r="F464" s="1638"/>
      <c r="G464" s="1638"/>
      <c r="H464" s="221"/>
      <c r="I464" s="221"/>
      <c r="J464" s="221"/>
      <c r="K464" s="221"/>
    </row>
    <row r="465" spans="1:11" ht="14.1" customHeight="1">
      <c r="A465" s="221"/>
      <c r="B465" s="221"/>
      <c r="C465" s="244" t="s">
        <v>211</v>
      </c>
      <c r="D465" s="1639" t="s">
        <v>200</v>
      </c>
      <c r="E465" s="1640"/>
      <c r="F465" s="1640"/>
      <c r="G465" s="1640"/>
      <c r="H465" s="221"/>
      <c r="I465" s="221"/>
      <c r="J465" s="221"/>
      <c r="K465" s="221"/>
    </row>
    <row r="466" spans="1:11" ht="14.1" customHeight="1">
      <c r="A466" s="221"/>
      <c r="B466" s="221"/>
      <c r="C466" s="244" t="s">
        <v>31</v>
      </c>
      <c r="D466" s="1639" t="s">
        <v>3050</v>
      </c>
      <c r="E466" s="1640"/>
      <c r="F466" s="1640"/>
      <c r="G466" s="1640"/>
      <c r="H466" s="221"/>
      <c r="I466" s="221"/>
      <c r="J466" s="221"/>
      <c r="K466" s="221"/>
    </row>
    <row r="467" spans="1:11" ht="15" customHeight="1">
      <c r="A467" s="221"/>
      <c r="B467" s="221"/>
      <c r="C467" s="245"/>
      <c r="D467" s="246">
        <v>2025</v>
      </c>
      <c r="E467" s="246">
        <v>2026</v>
      </c>
      <c r="F467" s="246">
        <v>2027</v>
      </c>
      <c r="G467" s="246">
        <v>2028</v>
      </c>
      <c r="H467" s="221"/>
      <c r="I467" s="221"/>
      <c r="J467" s="221"/>
      <c r="K467" s="221"/>
    </row>
    <row r="468" spans="1:11" ht="15" customHeight="1">
      <c r="A468" s="221"/>
      <c r="B468" s="221"/>
      <c r="C468" s="247"/>
      <c r="D468" s="248" t="s">
        <v>13</v>
      </c>
      <c r="E468" s="248" t="s">
        <v>14</v>
      </c>
      <c r="F468" s="248" t="s">
        <v>14</v>
      </c>
      <c r="G468" s="248" t="s">
        <v>14</v>
      </c>
      <c r="H468" s="221"/>
      <c r="I468" s="221"/>
      <c r="J468" s="221"/>
      <c r="K468" s="221"/>
    </row>
    <row r="469" spans="1:11" ht="14.1" customHeight="1">
      <c r="A469" s="221"/>
      <c r="B469" s="221"/>
      <c r="C469" s="225" t="s">
        <v>33</v>
      </c>
      <c r="D469" s="253" t="s">
        <v>200</v>
      </c>
      <c r="E469" s="253" t="s">
        <v>1130</v>
      </c>
      <c r="F469" s="253" t="s">
        <v>164</v>
      </c>
      <c r="G469" s="253" t="s">
        <v>164</v>
      </c>
      <c r="H469" s="221"/>
      <c r="I469" s="221"/>
      <c r="J469" s="221"/>
      <c r="K469" s="221"/>
    </row>
    <row r="470" spans="1:11" ht="14.1" customHeight="1">
      <c r="A470" s="221"/>
      <c r="B470" s="221"/>
      <c r="C470" s="225" t="s">
        <v>214</v>
      </c>
      <c r="D470" s="253" t="s">
        <v>200</v>
      </c>
      <c r="E470" s="253" t="s">
        <v>3055</v>
      </c>
      <c r="F470" s="253" t="s">
        <v>164</v>
      </c>
      <c r="G470" s="253" t="s">
        <v>164</v>
      </c>
      <c r="H470" s="221"/>
      <c r="I470" s="221"/>
      <c r="J470" s="221"/>
      <c r="K470" s="221"/>
    </row>
    <row r="471" spans="1:11" ht="14.1" customHeight="1">
      <c r="A471" s="221"/>
      <c r="B471" s="221"/>
      <c r="C471" s="225" t="s">
        <v>215</v>
      </c>
      <c r="D471" s="253" t="s">
        <v>164</v>
      </c>
      <c r="E471" s="253" t="s">
        <v>3056</v>
      </c>
      <c r="F471" s="253" t="s">
        <v>164</v>
      </c>
      <c r="G471" s="253" t="s">
        <v>164</v>
      </c>
      <c r="H471" s="221"/>
      <c r="I471" s="221"/>
      <c r="J471" s="221"/>
      <c r="K471" s="221"/>
    </row>
    <row r="472" spans="1:11" ht="14.1" customHeight="1">
      <c r="A472" s="221"/>
      <c r="B472" s="221"/>
      <c r="C472" s="225" t="s">
        <v>216</v>
      </c>
      <c r="D472" s="253" t="s">
        <v>200</v>
      </c>
      <c r="E472" s="253" t="s">
        <v>200</v>
      </c>
      <c r="F472" s="253" t="s">
        <v>936</v>
      </c>
      <c r="G472" s="253" t="s">
        <v>200</v>
      </c>
      <c r="H472" s="221"/>
      <c r="I472" s="221"/>
      <c r="J472" s="221"/>
      <c r="K472" s="221"/>
    </row>
    <row r="473" spans="1:11" ht="14.1" customHeight="1">
      <c r="A473" s="221"/>
      <c r="B473" s="221"/>
      <c r="C473" s="225" t="s">
        <v>217</v>
      </c>
      <c r="D473" s="253" t="s">
        <v>200</v>
      </c>
      <c r="E473" s="253" t="s">
        <v>200</v>
      </c>
      <c r="F473" s="253" t="s">
        <v>936</v>
      </c>
      <c r="G473" s="253" t="s">
        <v>200</v>
      </c>
      <c r="H473" s="221"/>
      <c r="I473" s="221"/>
      <c r="J473" s="221"/>
      <c r="K473" s="221"/>
    </row>
    <row r="474" spans="1:11" ht="14.1" customHeight="1">
      <c r="A474" s="221"/>
      <c r="B474" s="221"/>
      <c r="C474" s="225" t="s">
        <v>39</v>
      </c>
      <c r="D474" s="253" t="s">
        <v>200</v>
      </c>
      <c r="E474" s="253" t="s">
        <v>200</v>
      </c>
      <c r="F474" s="253" t="s">
        <v>936</v>
      </c>
      <c r="G474" s="253" t="s">
        <v>200</v>
      </c>
      <c r="H474" s="221"/>
      <c r="I474" s="221"/>
      <c r="J474" s="221"/>
      <c r="K474" s="221"/>
    </row>
    <row r="475" spans="1:11" ht="14.1" customHeight="1">
      <c r="A475" s="221"/>
      <c r="B475" s="221"/>
      <c r="C475" s="1641" t="s">
        <v>218</v>
      </c>
      <c r="D475" s="1642"/>
      <c r="E475" s="1642"/>
      <c r="F475" s="1642"/>
      <c r="G475" s="1642"/>
      <c r="H475" s="221"/>
      <c r="I475" s="221"/>
      <c r="J475" s="221"/>
      <c r="K475" s="221"/>
    </row>
    <row r="476" spans="1:11" ht="14.1" customHeight="1">
      <c r="A476" s="221"/>
      <c r="B476" s="221"/>
      <c r="C476" s="245"/>
      <c r="D476" s="246">
        <v>2025</v>
      </c>
      <c r="E476" s="246">
        <v>2026</v>
      </c>
      <c r="F476" s="246">
        <v>2027</v>
      </c>
      <c r="G476" s="246">
        <v>2028</v>
      </c>
      <c r="H476" s="221"/>
      <c r="I476" s="221"/>
      <c r="J476" s="221"/>
      <c r="K476" s="221"/>
    </row>
    <row r="477" spans="1:11" ht="14.1" customHeight="1">
      <c r="A477" s="221"/>
      <c r="B477" s="221"/>
      <c r="C477" s="247"/>
      <c r="D477" s="248" t="s">
        <v>13</v>
      </c>
      <c r="E477" s="248" t="s">
        <v>14</v>
      </c>
      <c r="F477" s="248" t="s">
        <v>14</v>
      </c>
      <c r="G477" s="248" t="s">
        <v>14</v>
      </c>
      <c r="H477" s="221"/>
      <c r="I477" s="221"/>
      <c r="J477" s="221"/>
      <c r="K477" s="221"/>
    </row>
    <row r="478" spans="1:11" ht="14.1" customHeight="1">
      <c r="A478" s="221"/>
      <c r="B478" s="221"/>
      <c r="C478" s="250" t="s">
        <v>219</v>
      </c>
      <c r="D478" s="255" t="s">
        <v>200</v>
      </c>
      <c r="E478" s="251">
        <v>0</v>
      </c>
      <c r="F478" s="251">
        <v>0</v>
      </c>
      <c r="G478" s="251">
        <v>0</v>
      </c>
      <c r="H478" s="221"/>
      <c r="I478" s="221"/>
      <c r="J478" s="221"/>
      <c r="K478" s="221"/>
    </row>
    <row r="479" spans="1:11" ht="14.1" customHeight="1">
      <c r="A479" s="221"/>
      <c r="B479" s="221"/>
      <c r="C479" s="250" t="s">
        <v>220</v>
      </c>
      <c r="D479" s="255" t="s">
        <v>200</v>
      </c>
      <c r="E479" s="251">
        <v>0</v>
      </c>
      <c r="F479" s="251">
        <v>0</v>
      </c>
      <c r="G479" s="251">
        <v>0</v>
      </c>
      <c r="H479" s="221"/>
      <c r="I479" s="221"/>
      <c r="J479" s="221"/>
      <c r="K479" s="221"/>
    </row>
    <row r="480" spans="1:11" ht="14.1" customHeight="1">
      <c r="A480" s="221"/>
      <c r="B480" s="221"/>
      <c r="C480" s="250" t="s">
        <v>221</v>
      </c>
      <c r="D480" s="255" t="s">
        <v>200</v>
      </c>
      <c r="E480" s="251">
        <v>0</v>
      </c>
      <c r="F480" s="251">
        <v>0</v>
      </c>
      <c r="G480" s="251">
        <v>0</v>
      </c>
      <c r="H480" s="221"/>
      <c r="I480" s="221"/>
      <c r="J480" s="221"/>
      <c r="K480" s="221"/>
    </row>
    <row r="481" spans="1:11" ht="14.1" customHeight="1">
      <c r="A481" s="221"/>
      <c r="B481" s="221"/>
      <c r="C481" s="250" t="s">
        <v>222</v>
      </c>
      <c r="D481" s="255" t="s">
        <v>200</v>
      </c>
      <c r="E481" s="251">
        <v>0</v>
      </c>
      <c r="F481" s="251">
        <v>0</v>
      </c>
      <c r="G481" s="251">
        <v>0</v>
      </c>
      <c r="H481" s="221"/>
      <c r="I481" s="221"/>
      <c r="J481" s="221"/>
      <c r="K481" s="221"/>
    </row>
    <row r="482" spans="1:11" ht="14.1" customHeight="1">
      <c r="A482" s="221"/>
      <c r="B482" s="221"/>
      <c r="C482" s="250" t="s">
        <v>220</v>
      </c>
      <c r="D482" s="255" t="s">
        <v>200</v>
      </c>
      <c r="E482" s="251">
        <v>0</v>
      </c>
      <c r="F482" s="251">
        <v>0</v>
      </c>
      <c r="G482" s="251">
        <v>0</v>
      </c>
      <c r="H482" s="221"/>
      <c r="I482" s="221"/>
      <c r="J482" s="221"/>
      <c r="K482" s="221"/>
    </row>
    <row r="483" spans="1:11" ht="14.1" customHeight="1">
      <c r="A483" s="221"/>
      <c r="B483" s="221"/>
      <c r="C483" s="250" t="s">
        <v>221</v>
      </c>
      <c r="D483" s="255" t="s">
        <v>200</v>
      </c>
      <c r="E483" s="251">
        <v>0</v>
      </c>
      <c r="F483" s="251">
        <v>0</v>
      </c>
      <c r="G483" s="251">
        <v>0</v>
      </c>
      <c r="H483" s="221"/>
      <c r="I483" s="221"/>
      <c r="J483" s="221"/>
      <c r="K483" s="221"/>
    </row>
    <row r="484" spans="1:11" ht="14.1" customHeight="1">
      <c r="A484" s="221"/>
      <c r="B484" s="221"/>
      <c r="C484" s="250" t="s">
        <v>223</v>
      </c>
      <c r="D484" s="255" t="s">
        <v>200</v>
      </c>
      <c r="E484" s="251">
        <v>0</v>
      </c>
      <c r="F484" s="251">
        <v>0</v>
      </c>
      <c r="G484" s="251">
        <v>0</v>
      </c>
      <c r="H484" s="221"/>
      <c r="I484" s="221"/>
      <c r="J484" s="221"/>
      <c r="K484" s="221"/>
    </row>
    <row r="485" spans="1:11" ht="14.1" customHeight="1">
      <c r="A485" s="221"/>
      <c r="B485" s="221"/>
      <c r="C485" s="250" t="s">
        <v>220</v>
      </c>
      <c r="D485" s="255" t="s">
        <v>200</v>
      </c>
      <c r="E485" s="251">
        <v>0</v>
      </c>
      <c r="F485" s="251">
        <v>0</v>
      </c>
      <c r="G485" s="251">
        <v>0</v>
      </c>
      <c r="H485" s="221"/>
      <c r="I485" s="221"/>
      <c r="J485" s="221"/>
      <c r="K485" s="221"/>
    </row>
    <row r="486" spans="1:11" ht="14.1" customHeight="1">
      <c r="A486" s="221"/>
      <c r="B486" s="221"/>
      <c r="C486" s="250" t="s">
        <v>221</v>
      </c>
      <c r="D486" s="255" t="s">
        <v>200</v>
      </c>
      <c r="E486" s="251">
        <v>0</v>
      </c>
      <c r="F486" s="251">
        <v>0</v>
      </c>
      <c r="G486" s="251">
        <v>0</v>
      </c>
      <c r="H486" s="221"/>
      <c r="I486" s="221"/>
      <c r="J486" s="221"/>
      <c r="K486" s="221"/>
    </row>
    <row r="487" spans="1:11" ht="14.1" customHeight="1">
      <c r="A487" s="221"/>
      <c r="B487" s="221"/>
      <c r="C487" s="250" t="s">
        <v>224</v>
      </c>
      <c r="D487" s="255" t="s">
        <v>200</v>
      </c>
      <c r="E487" s="251">
        <v>0</v>
      </c>
      <c r="F487" s="251">
        <v>0</v>
      </c>
      <c r="G487" s="251">
        <v>0</v>
      </c>
      <c r="H487" s="221"/>
      <c r="I487" s="221"/>
      <c r="J487" s="221"/>
      <c r="K487" s="221"/>
    </row>
    <row r="488" spans="1:11" ht="14.1" customHeight="1">
      <c r="A488" s="221"/>
      <c r="B488" s="221"/>
      <c r="C488" s="250" t="s">
        <v>220</v>
      </c>
      <c r="D488" s="255" t="s">
        <v>200</v>
      </c>
      <c r="E488" s="251">
        <v>0</v>
      </c>
      <c r="F488" s="251">
        <v>0</v>
      </c>
      <c r="G488" s="251">
        <v>0</v>
      </c>
      <c r="H488" s="221"/>
      <c r="I488" s="221"/>
      <c r="J488" s="221"/>
      <c r="K488" s="221"/>
    </row>
    <row r="489" spans="1:11" ht="14.1" customHeight="1">
      <c r="A489" s="221"/>
      <c r="B489" s="221"/>
      <c r="C489" s="250" t="s">
        <v>221</v>
      </c>
      <c r="D489" s="255" t="s">
        <v>200</v>
      </c>
      <c r="E489" s="251">
        <v>0</v>
      </c>
      <c r="F489" s="251">
        <v>0</v>
      </c>
      <c r="G489" s="251">
        <v>0</v>
      </c>
      <c r="H489" s="221"/>
      <c r="I489" s="221"/>
      <c r="J489" s="221"/>
      <c r="K489" s="221"/>
    </row>
    <row r="490" spans="1:11" ht="14.1" customHeight="1">
      <c r="A490" s="221"/>
      <c r="B490" s="221"/>
      <c r="C490" s="250" t="s">
        <v>225</v>
      </c>
      <c r="D490" s="255" t="s">
        <v>200</v>
      </c>
      <c r="E490" s="251">
        <v>0</v>
      </c>
      <c r="F490" s="251">
        <v>0</v>
      </c>
      <c r="G490" s="251">
        <v>0</v>
      </c>
      <c r="H490" s="221"/>
      <c r="I490" s="221"/>
      <c r="J490" s="221"/>
      <c r="K490" s="221"/>
    </row>
    <row r="491" spans="1:11" ht="14.1" customHeight="1">
      <c r="A491" s="221"/>
      <c r="B491" s="221"/>
      <c r="C491" s="250" t="s">
        <v>220</v>
      </c>
      <c r="D491" s="255" t="s">
        <v>200</v>
      </c>
      <c r="E491" s="251">
        <v>0</v>
      </c>
      <c r="F491" s="251">
        <v>0</v>
      </c>
      <c r="G491" s="251">
        <v>0</v>
      </c>
      <c r="H491" s="221"/>
      <c r="I491" s="221"/>
      <c r="J491" s="221"/>
      <c r="K491" s="221"/>
    </row>
    <row r="492" spans="1:11" ht="14.1" customHeight="1">
      <c r="A492" s="221"/>
      <c r="B492" s="221"/>
      <c r="C492" s="250" t="s">
        <v>221</v>
      </c>
      <c r="D492" s="255" t="s">
        <v>200</v>
      </c>
      <c r="E492" s="251">
        <v>0</v>
      </c>
      <c r="F492" s="251">
        <v>0</v>
      </c>
      <c r="G492" s="251">
        <v>0</v>
      </c>
      <c r="H492" s="221"/>
      <c r="I492" s="221"/>
      <c r="J492" s="221"/>
      <c r="K492" s="221"/>
    </row>
    <row r="493" spans="1:11" ht="14.1" customHeight="1">
      <c r="A493" s="221"/>
      <c r="B493" s="221"/>
      <c r="C493" s="250" t="s">
        <v>226</v>
      </c>
      <c r="D493" s="255" t="s">
        <v>200</v>
      </c>
      <c r="E493" s="251">
        <v>0</v>
      </c>
      <c r="F493" s="251">
        <v>0</v>
      </c>
      <c r="G493" s="251">
        <v>0</v>
      </c>
      <c r="H493" s="221"/>
      <c r="I493" s="221"/>
      <c r="J493" s="221"/>
      <c r="K493" s="221"/>
    </row>
    <row r="494" spans="1:11" ht="14.1" customHeight="1">
      <c r="A494" s="221"/>
      <c r="B494" s="221"/>
      <c r="C494" s="250" t="s">
        <v>220</v>
      </c>
      <c r="D494" s="255" t="s">
        <v>200</v>
      </c>
      <c r="E494" s="251">
        <v>0</v>
      </c>
      <c r="F494" s="251">
        <v>0</v>
      </c>
      <c r="G494" s="251">
        <v>0</v>
      </c>
      <c r="H494" s="221"/>
      <c r="I494" s="221"/>
      <c r="J494" s="221"/>
      <c r="K494" s="221"/>
    </row>
    <row r="495" spans="1:11" ht="14.1" customHeight="1">
      <c r="A495" s="221"/>
      <c r="B495" s="221"/>
      <c r="C495" s="250" t="s">
        <v>221</v>
      </c>
      <c r="D495" s="255" t="s">
        <v>200</v>
      </c>
      <c r="E495" s="251">
        <v>0</v>
      </c>
      <c r="F495" s="251">
        <v>0</v>
      </c>
      <c r="G495" s="251">
        <v>0</v>
      </c>
      <c r="H495" s="221"/>
      <c r="I495" s="221"/>
      <c r="J495" s="221"/>
      <c r="K495" s="221"/>
    </row>
    <row r="496" spans="1:11" ht="14.1" customHeight="1">
      <c r="A496" s="221"/>
      <c r="B496" s="221"/>
      <c r="C496" s="250" t="s">
        <v>227</v>
      </c>
      <c r="D496" s="255" t="s">
        <v>200</v>
      </c>
      <c r="E496" s="251">
        <v>0</v>
      </c>
      <c r="F496" s="251">
        <v>0</v>
      </c>
      <c r="G496" s="251">
        <v>0</v>
      </c>
      <c r="H496" s="221"/>
      <c r="I496" s="221"/>
      <c r="J496" s="221"/>
      <c r="K496" s="221"/>
    </row>
    <row r="497" spans="1:11" ht="14.1" customHeight="1">
      <c r="A497" s="221"/>
      <c r="B497" s="221"/>
      <c r="C497" s="250" t="s">
        <v>220</v>
      </c>
      <c r="D497" s="255" t="s">
        <v>200</v>
      </c>
      <c r="E497" s="251">
        <v>0</v>
      </c>
      <c r="F497" s="251">
        <v>0</v>
      </c>
      <c r="G497" s="251">
        <v>0</v>
      </c>
      <c r="H497" s="221"/>
      <c r="I497" s="221"/>
      <c r="J497" s="221"/>
      <c r="K497" s="221"/>
    </row>
    <row r="498" spans="1:11" ht="14.1" customHeight="1">
      <c r="A498" s="221"/>
      <c r="B498" s="221"/>
      <c r="C498" s="250" t="s">
        <v>221</v>
      </c>
      <c r="D498" s="255" t="s">
        <v>200</v>
      </c>
      <c r="E498" s="251">
        <v>0</v>
      </c>
      <c r="F498" s="251">
        <v>0</v>
      </c>
      <c r="G498" s="251">
        <v>0</v>
      </c>
      <c r="H498" s="221"/>
      <c r="I498" s="221"/>
      <c r="J498" s="221"/>
      <c r="K498" s="221"/>
    </row>
    <row r="499" spans="1:11" ht="14.1" customHeight="1">
      <c r="A499" s="221"/>
      <c r="B499" s="221"/>
      <c r="C499" s="250" t="s">
        <v>228</v>
      </c>
      <c r="D499" s="255" t="s">
        <v>200</v>
      </c>
      <c r="E499" s="251">
        <v>0</v>
      </c>
      <c r="F499" s="251">
        <v>0</v>
      </c>
      <c r="G499" s="251">
        <v>0</v>
      </c>
      <c r="H499" s="221"/>
      <c r="I499" s="221"/>
      <c r="J499" s="221"/>
      <c r="K499" s="221"/>
    </row>
    <row r="500" spans="1:11" ht="14.1" customHeight="1">
      <c r="A500" s="221"/>
      <c r="B500" s="221"/>
      <c r="C500" s="250" t="s">
        <v>220</v>
      </c>
      <c r="D500" s="255" t="s">
        <v>200</v>
      </c>
      <c r="E500" s="251">
        <v>0</v>
      </c>
      <c r="F500" s="251">
        <v>0</v>
      </c>
      <c r="G500" s="251">
        <v>0</v>
      </c>
      <c r="H500" s="221"/>
      <c r="I500" s="221"/>
      <c r="J500" s="221"/>
      <c r="K500" s="221"/>
    </row>
    <row r="501" spans="1:11" ht="14.1" customHeight="1">
      <c r="A501" s="221"/>
      <c r="B501" s="221"/>
      <c r="C501" s="250" t="s">
        <v>229</v>
      </c>
      <c r="D501" s="255" t="s">
        <v>200</v>
      </c>
      <c r="E501" s="251">
        <v>0</v>
      </c>
      <c r="F501" s="251">
        <v>0</v>
      </c>
      <c r="G501" s="251">
        <v>0</v>
      </c>
      <c r="H501" s="221"/>
      <c r="I501" s="221"/>
      <c r="J501" s="221"/>
      <c r="K501" s="221"/>
    </row>
    <row r="502" spans="1:11" ht="14.1" customHeight="1">
      <c r="A502" s="221"/>
      <c r="B502" s="221"/>
      <c r="C502" s="250" t="s">
        <v>230</v>
      </c>
      <c r="D502" s="255" t="s">
        <v>200</v>
      </c>
      <c r="E502" s="251">
        <v>0</v>
      </c>
      <c r="F502" s="251">
        <v>0</v>
      </c>
      <c r="G502" s="251">
        <v>0</v>
      </c>
      <c r="H502" s="221"/>
      <c r="I502" s="221"/>
      <c r="J502" s="221"/>
      <c r="K502" s="221"/>
    </row>
    <row r="503" spans="1:11" ht="14.1" customHeight="1">
      <c r="A503" s="221"/>
      <c r="B503" s="221"/>
      <c r="C503" s="250" t="s">
        <v>231</v>
      </c>
      <c r="D503" s="255" t="s">
        <v>200</v>
      </c>
      <c r="E503" s="251">
        <v>0</v>
      </c>
      <c r="F503" s="251">
        <v>0</v>
      </c>
      <c r="G503" s="251">
        <v>0</v>
      </c>
      <c r="H503" s="221"/>
      <c r="I503" s="221"/>
      <c r="J503" s="221"/>
      <c r="K503" s="221"/>
    </row>
    <row r="504" spans="1:11" ht="14.1" customHeight="1">
      <c r="A504" s="221"/>
      <c r="B504" s="221"/>
      <c r="C504" s="250" t="s">
        <v>232</v>
      </c>
      <c r="D504" s="255" t="s">
        <v>200</v>
      </c>
      <c r="E504" s="251">
        <v>0</v>
      </c>
      <c r="F504" s="251">
        <v>0</v>
      </c>
      <c r="G504" s="251">
        <v>0</v>
      </c>
      <c r="H504" s="221"/>
      <c r="I504" s="221"/>
      <c r="J504" s="221"/>
      <c r="K504" s="221"/>
    </row>
    <row r="505" spans="1:11" ht="14.1" customHeight="1">
      <c r="A505" s="221"/>
      <c r="B505" s="221"/>
      <c r="C505" s="250" t="s">
        <v>233</v>
      </c>
      <c r="D505" s="255" t="s">
        <v>200</v>
      </c>
      <c r="E505" s="251">
        <v>7494000</v>
      </c>
      <c r="F505" s="251">
        <v>0</v>
      </c>
      <c r="G505" s="251">
        <v>0</v>
      </c>
      <c r="H505" s="221"/>
      <c r="I505" s="221"/>
      <c r="J505" s="221"/>
      <c r="K505" s="221"/>
    </row>
    <row r="506" spans="1:11" ht="14.1" customHeight="1">
      <c r="A506" s="221"/>
      <c r="B506" s="221"/>
      <c r="C506" s="250" t="s">
        <v>220</v>
      </c>
      <c r="D506" s="255" t="s">
        <v>200</v>
      </c>
      <c r="E506" s="251">
        <v>7494000</v>
      </c>
      <c r="F506" s="251">
        <v>0</v>
      </c>
      <c r="G506" s="251">
        <v>0</v>
      </c>
      <c r="H506" s="221"/>
      <c r="I506" s="221"/>
      <c r="J506" s="221"/>
      <c r="K506" s="221"/>
    </row>
    <row r="507" spans="1:11" ht="14.1" customHeight="1">
      <c r="A507" s="221"/>
      <c r="B507" s="221"/>
      <c r="C507" s="250" t="s">
        <v>229</v>
      </c>
      <c r="D507" s="255" t="s">
        <v>200</v>
      </c>
      <c r="E507" s="251">
        <v>0</v>
      </c>
      <c r="F507" s="251">
        <v>0</v>
      </c>
      <c r="G507" s="251">
        <v>0</v>
      </c>
      <c r="H507" s="221"/>
      <c r="I507" s="221"/>
      <c r="J507" s="221"/>
      <c r="K507" s="221"/>
    </row>
    <row r="508" spans="1:11" ht="14.1" customHeight="1">
      <c r="A508" s="221"/>
      <c r="B508" s="221"/>
      <c r="C508" s="250" t="s">
        <v>230</v>
      </c>
      <c r="D508" s="255" t="s">
        <v>200</v>
      </c>
      <c r="E508" s="251">
        <v>0</v>
      </c>
      <c r="F508" s="251">
        <v>0</v>
      </c>
      <c r="G508" s="251">
        <v>0</v>
      </c>
      <c r="H508" s="221"/>
      <c r="I508" s="221"/>
      <c r="J508" s="221"/>
      <c r="K508" s="221"/>
    </row>
    <row r="509" spans="1:11" ht="14.1" customHeight="1">
      <c r="A509" s="221"/>
      <c r="B509" s="221"/>
      <c r="C509" s="250" t="s">
        <v>231</v>
      </c>
      <c r="D509" s="255" t="s">
        <v>200</v>
      </c>
      <c r="E509" s="251">
        <v>0</v>
      </c>
      <c r="F509" s="251">
        <v>0</v>
      </c>
      <c r="G509" s="251">
        <v>0</v>
      </c>
      <c r="H509" s="221"/>
      <c r="I509" s="221"/>
      <c r="J509" s="221"/>
      <c r="K509" s="221"/>
    </row>
    <row r="510" spans="1:11" ht="14.1" customHeight="1">
      <c r="A510" s="221"/>
      <c r="B510" s="221"/>
      <c r="C510" s="250" t="s">
        <v>232</v>
      </c>
      <c r="D510" s="255" t="s">
        <v>200</v>
      </c>
      <c r="E510" s="251">
        <v>0</v>
      </c>
      <c r="F510" s="251">
        <v>0</v>
      </c>
      <c r="G510" s="251">
        <v>0</v>
      </c>
      <c r="H510" s="221"/>
      <c r="I510" s="221"/>
      <c r="J510" s="221"/>
      <c r="K510" s="221"/>
    </row>
    <row r="511" spans="1:11" ht="14.1" customHeight="1">
      <c r="A511" s="221"/>
      <c r="B511" s="221"/>
      <c r="C511" s="250" t="s">
        <v>234</v>
      </c>
      <c r="D511" s="255" t="s">
        <v>200</v>
      </c>
      <c r="E511" s="251">
        <v>0</v>
      </c>
      <c r="F511" s="251">
        <v>0</v>
      </c>
      <c r="G511" s="251">
        <v>0</v>
      </c>
      <c r="H511" s="221"/>
      <c r="I511" s="221"/>
      <c r="J511" s="221"/>
      <c r="K511" s="221"/>
    </row>
    <row r="512" spans="1:11" ht="14.1" customHeight="1">
      <c r="A512" s="221"/>
      <c r="B512" s="221"/>
      <c r="C512" s="250" t="s">
        <v>220</v>
      </c>
      <c r="D512" s="255" t="s">
        <v>200</v>
      </c>
      <c r="E512" s="251">
        <v>0</v>
      </c>
      <c r="F512" s="251">
        <v>0</v>
      </c>
      <c r="G512" s="251">
        <v>0</v>
      </c>
      <c r="H512" s="221"/>
      <c r="I512" s="221"/>
      <c r="J512" s="221"/>
      <c r="K512" s="221"/>
    </row>
    <row r="513" spans="1:11" ht="14.1" customHeight="1">
      <c r="A513" s="221"/>
      <c r="B513" s="221"/>
      <c r="C513" s="250" t="s">
        <v>229</v>
      </c>
      <c r="D513" s="255" t="s">
        <v>200</v>
      </c>
      <c r="E513" s="251">
        <v>0</v>
      </c>
      <c r="F513" s="251">
        <v>0</v>
      </c>
      <c r="G513" s="251">
        <v>0</v>
      </c>
      <c r="H513" s="221"/>
      <c r="I513" s="221"/>
      <c r="J513" s="221"/>
      <c r="K513" s="221"/>
    </row>
    <row r="514" spans="1:11" ht="14.1" customHeight="1">
      <c r="A514" s="221"/>
      <c r="B514" s="221"/>
      <c r="C514" s="250" t="s">
        <v>230</v>
      </c>
      <c r="D514" s="255" t="s">
        <v>200</v>
      </c>
      <c r="E514" s="251">
        <v>0</v>
      </c>
      <c r="F514" s="251">
        <v>0</v>
      </c>
      <c r="G514" s="251">
        <v>0</v>
      </c>
      <c r="H514" s="221"/>
      <c r="I514" s="221"/>
      <c r="J514" s="221"/>
      <c r="K514" s="221"/>
    </row>
    <row r="515" spans="1:11" ht="14.1" customHeight="1">
      <c r="A515" s="221"/>
      <c r="B515" s="221"/>
      <c r="C515" s="250" t="s">
        <v>231</v>
      </c>
      <c r="D515" s="255" t="s">
        <v>200</v>
      </c>
      <c r="E515" s="251">
        <v>0</v>
      </c>
      <c r="F515" s="251">
        <v>0</v>
      </c>
      <c r="G515" s="251">
        <v>0</v>
      </c>
      <c r="H515" s="221"/>
      <c r="I515" s="221"/>
      <c r="J515" s="221"/>
      <c r="K515" s="221"/>
    </row>
    <row r="516" spans="1:11" ht="14.1" customHeight="1">
      <c r="A516" s="221"/>
      <c r="B516" s="221"/>
      <c r="C516" s="250" t="s">
        <v>232</v>
      </c>
      <c r="D516" s="255" t="s">
        <v>200</v>
      </c>
      <c r="E516" s="251">
        <v>0</v>
      </c>
      <c r="F516" s="251">
        <v>0</v>
      </c>
      <c r="G516" s="251">
        <v>0</v>
      </c>
      <c r="H516" s="221"/>
      <c r="I516" s="221"/>
      <c r="J516" s="221"/>
      <c r="K516" s="221"/>
    </row>
    <row r="517" spans="1:11" ht="14.1" customHeight="1">
      <c r="A517" s="221"/>
      <c r="B517" s="221"/>
      <c r="C517" s="250" t="s">
        <v>235</v>
      </c>
      <c r="D517" s="255" t="s">
        <v>200</v>
      </c>
      <c r="E517" s="251">
        <v>0</v>
      </c>
      <c r="F517" s="251">
        <v>0</v>
      </c>
      <c r="G517" s="251">
        <v>0</v>
      </c>
      <c r="H517" s="221"/>
      <c r="I517" s="221"/>
      <c r="J517" s="221"/>
      <c r="K517" s="221"/>
    </row>
    <row r="518" spans="1:11" ht="14.1" customHeight="1">
      <c r="A518" s="221"/>
      <c r="B518" s="221"/>
      <c r="C518" s="250" t="s">
        <v>236</v>
      </c>
      <c r="D518" s="255" t="s">
        <v>200</v>
      </c>
      <c r="E518" s="251">
        <v>0</v>
      </c>
      <c r="F518" s="251">
        <v>0</v>
      </c>
      <c r="G518" s="251">
        <v>0</v>
      </c>
      <c r="H518" s="221"/>
      <c r="I518" s="221"/>
      <c r="J518" s="221"/>
      <c r="K518" s="221"/>
    </row>
    <row r="519" spans="1:11" ht="14.1" customHeight="1">
      <c r="A519" s="221"/>
      <c r="B519" s="221"/>
      <c r="C519" s="252" t="s">
        <v>237</v>
      </c>
      <c r="D519" s="251">
        <v>0</v>
      </c>
      <c r="E519" s="251">
        <v>7494000</v>
      </c>
      <c r="F519" s="251">
        <v>0</v>
      </c>
      <c r="G519" s="251">
        <v>0</v>
      </c>
      <c r="H519" s="221"/>
      <c r="I519" s="221"/>
      <c r="J519" s="221"/>
      <c r="K519" s="221"/>
    </row>
    <row r="520" spans="1:11" ht="14.1" customHeight="1">
      <c r="A520" s="221"/>
      <c r="B520" s="221"/>
      <c r="C520" s="242" t="s">
        <v>3057</v>
      </c>
      <c r="D520" s="1627" t="s">
        <v>976</v>
      </c>
      <c r="E520" s="1628"/>
      <c r="F520" s="1628"/>
      <c r="G520" s="1628"/>
      <c r="H520" s="221"/>
      <c r="I520" s="221"/>
      <c r="J520" s="221"/>
      <c r="K520" s="221"/>
    </row>
    <row r="521" spans="1:11" ht="14.1" customHeight="1">
      <c r="A521" s="221"/>
      <c r="B521" s="221"/>
      <c r="C521" s="243" t="s">
        <v>209</v>
      </c>
      <c r="D521" s="1637" t="s">
        <v>3058</v>
      </c>
      <c r="E521" s="1638"/>
      <c r="F521" s="1638"/>
      <c r="G521" s="1638"/>
      <c r="H521" s="221"/>
      <c r="I521" s="221"/>
      <c r="J521" s="221"/>
      <c r="K521" s="221"/>
    </row>
    <row r="522" spans="1:11" ht="14.1" customHeight="1">
      <c r="A522" s="221"/>
      <c r="B522" s="221"/>
      <c r="C522" s="244" t="s">
        <v>211</v>
      </c>
      <c r="D522" s="1639" t="s">
        <v>200</v>
      </c>
      <c r="E522" s="1640"/>
      <c r="F522" s="1640"/>
      <c r="G522" s="1640"/>
      <c r="H522" s="221"/>
      <c r="I522" s="221"/>
      <c r="J522" s="221"/>
      <c r="K522" s="221"/>
    </row>
    <row r="523" spans="1:11" ht="14.1" customHeight="1">
      <c r="A523" s="221"/>
      <c r="B523" s="221"/>
      <c r="C523" s="244" t="s">
        <v>31</v>
      </c>
      <c r="D523" s="1639" t="s">
        <v>57</v>
      </c>
      <c r="E523" s="1640"/>
      <c r="F523" s="1640"/>
      <c r="G523" s="1640"/>
      <c r="H523" s="221"/>
      <c r="I523" s="221"/>
      <c r="J523" s="221"/>
      <c r="K523" s="221"/>
    </row>
    <row r="524" spans="1:11" ht="15" customHeight="1">
      <c r="A524" s="221"/>
      <c r="B524" s="221"/>
      <c r="C524" s="245"/>
      <c r="D524" s="246">
        <v>2025</v>
      </c>
      <c r="E524" s="246">
        <v>2026</v>
      </c>
      <c r="F524" s="246">
        <v>2027</v>
      </c>
      <c r="G524" s="246">
        <v>2028</v>
      </c>
      <c r="H524" s="221"/>
      <c r="I524" s="221"/>
      <c r="J524" s="221"/>
      <c r="K524" s="221"/>
    </row>
    <row r="525" spans="1:11" ht="15" customHeight="1">
      <c r="A525" s="221"/>
      <c r="B525" s="221"/>
      <c r="C525" s="247"/>
      <c r="D525" s="248" t="s">
        <v>13</v>
      </c>
      <c r="E525" s="248" t="s">
        <v>14</v>
      </c>
      <c r="F525" s="248" t="s">
        <v>14</v>
      </c>
      <c r="G525" s="248" t="s">
        <v>14</v>
      </c>
      <c r="H525" s="221"/>
      <c r="I525" s="221"/>
      <c r="J525" s="221"/>
      <c r="K525" s="221"/>
    </row>
    <row r="526" spans="1:11" ht="14.1" customHeight="1">
      <c r="A526" s="221"/>
      <c r="B526" s="221"/>
      <c r="C526" s="225" t="s">
        <v>33</v>
      </c>
      <c r="D526" s="253" t="s">
        <v>200</v>
      </c>
      <c r="E526" s="253" t="s">
        <v>164</v>
      </c>
      <c r="F526" s="253" t="s">
        <v>3059</v>
      </c>
      <c r="G526" s="253" t="s">
        <v>164</v>
      </c>
      <c r="H526" s="221"/>
      <c r="I526" s="221"/>
      <c r="J526" s="221"/>
      <c r="K526" s="221"/>
    </row>
    <row r="527" spans="1:11" ht="14.1" customHeight="1">
      <c r="A527" s="221"/>
      <c r="B527" s="221"/>
      <c r="C527" s="225" t="s">
        <v>214</v>
      </c>
      <c r="D527" s="253" t="s">
        <v>200</v>
      </c>
      <c r="E527" s="253" t="s">
        <v>164</v>
      </c>
      <c r="F527" s="253" t="s">
        <v>3060</v>
      </c>
      <c r="G527" s="253" t="s">
        <v>164</v>
      </c>
      <c r="H527" s="221"/>
      <c r="I527" s="221"/>
      <c r="J527" s="221"/>
      <c r="K527" s="221"/>
    </row>
    <row r="528" spans="1:11" ht="14.1" customHeight="1">
      <c r="A528" s="221"/>
      <c r="B528" s="221"/>
      <c r="C528" s="225" t="s">
        <v>215</v>
      </c>
      <c r="D528" s="253" t="s">
        <v>164</v>
      </c>
      <c r="E528" s="253" t="s">
        <v>164</v>
      </c>
      <c r="F528" s="253" t="s">
        <v>3061</v>
      </c>
      <c r="G528" s="253" t="s">
        <v>164</v>
      </c>
      <c r="H528" s="221"/>
      <c r="I528" s="221"/>
      <c r="J528" s="221"/>
      <c r="K528" s="221"/>
    </row>
    <row r="529" spans="1:11" ht="14.1" customHeight="1">
      <c r="A529" s="221"/>
      <c r="B529" s="221"/>
      <c r="C529" s="225" t="s">
        <v>216</v>
      </c>
      <c r="D529" s="253" t="s">
        <v>200</v>
      </c>
      <c r="E529" s="253" t="s">
        <v>200</v>
      </c>
      <c r="F529" s="253" t="s">
        <v>200</v>
      </c>
      <c r="G529" s="253" t="s">
        <v>936</v>
      </c>
      <c r="H529" s="221"/>
      <c r="I529" s="221"/>
      <c r="J529" s="221"/>
      <c r="K529" s="221"/>
    </row>
    <row r="530" spans="1:11" ht="14.1" customHeight="1">
      <c r="A530" s="221"/>
      <c r="B530" s="221"/>
      <c r="C530" s="225" t="s">
        <v>217</v>
      </c>
      <c r="D530" s="253" t="s">
        <v>200</v>
      </c>
      <c r="E530" s="253" t="s">
        <v>200</v>
      </c>
      <c r="F530" s="253" t="s">
        <v>200</v>
      </c>
      <c r="G530" s="253" t="s">
        <v>936</v>
      </c>
      <c r="H530" s="221"/>
      <c r="I530" s="221"/>
      <c r="J530" s="221"/>
      <c r="K530" s="221"/>
    </row>
    <row r="531" spans="1:11" ht="14.1" customHeight="1">
      <c r="A531" s="221"/>
      <c r="B531" s="221"/>
      <c r="C531" s="225" t="s">
        <v>39</v>
      </c>
      <c r="D531" s="253" t="s">
        <v>200</v>
      </c>
      <c r="E531" s="253" t="s">
        <v>200</v>
      </c>
      <c r="F531" s="253" t="s">
        <v>200</v>
      </c>
      <c r="G531" s="253" t="s">
        <v>936</v>
      </c>
      <c r="H531" s="221"/>
      <c r="I531" s="221"/>
      <c r="J531" s="221"/>
      <c r="K531" s="221"/>
    </row>
    <row r="532" spans="1:11" ht="14.1" customHeight="1">
      <c r="A532" s="221"/>
      <c r="B532" s="221"/>
      <c r="C532" s="1641" t="s">
        <v>218</v>
      </c>
      <c r="D532" s="1642"/>
      <c r="E532" s="1642"/>
      <c r="F532" s="1642"/>
      <c r="G532" s="1642"/>
      <c r="H532" s="221"/>
      <c r="I532" s="221"/>
      <c r="J532" s="221"/>
      <c r="K532" s="221"/>
    </row>
    <row r="533" spans="1:11" ht="14.1" customHeight="1">
      <c r="A533" s="221"/>
      <c r="B533" s="221"/>
      <c r="C533" s="245"/>
      <c r="D533" s="246">
        <v>2025</v>
      </c>
      <c r="E533" s="246">
        <v>2026</v>
      </c>
      <c r="F533" s="246">
        <v>2027</v>
      </c>
      <c r="G533" s="246">
        <v>2028</v>
      </c>
      <c r="H533" s="221"/>
      <c r="I533" s="221"/>
      <c r="J533" s="221"/>
      <c r="K533" s="221"/>
    </row>
    <row r="534" spans="1:11" ht="14.1" customHeight="1">
      <c r="A534" s="221"/>
      <c r="B534" s="221"/>
      <c r="C534" s="247"/>
      <c r="D534" s="248" t="s">
        <v>13</v>
      </c>
      <c r="E534" s="248" t="s">
        <v>14</v>
      </c>
      <c r="F534" s="248" t="s">
        <v>14</v>
      </c>
      <c r="G534" s="248" t="s">
        <v>14</v>
      </c>
      <c r="H534" s="221"/>
      <c r="I534" s="221"/>
      <c r="J534" s="221"/>
      <c r="K534" s="221"/>
    </row>
    <row r="535" spans="1:11" ht="14.1" customHeight="1">
      <c r="A535" s="221"/>
      <c r="B535" s="221"/>
      <c r="C535" s="250" t="s">
        <v>219</v>
      </c>
      <c r="D535" s="255" t="s">
        <v>200</v>
      </c>
      <c r="E535" s="251">
        <v>0</v>
      </c>
      <c r="F535" s="251">
        <v>0</v>
      </c>
      <c r="G535" s="251">
        <v>0</v>
      </c>
      <c r="H535" s="221"/>
      <c r="I535" s="221"/>
      <c r="J535" s="221"/>
      <c r="K535" s="221"/>
    </row>
    <row r="536" spans="1:11" ht="14.1" customHeight="1">
      <c r="A536" s="221"/>
      <c r="B536" s="221"/>
      <c r="C536" s="250" t="s">
        <v>220</v>
      </c>
      <c r="D536" s="255" t="s">
        <v>200</v>
      </c>
      <c r="E536" s="251">
        <v>0</v>
      </c>
      <c r="F536" s="251">
        <v>0</v>
      </c>
      <c r="G536" s="251">
        <v>0</v>
      </c>
      <c r="H536" s="221"/>
      <c r="I536" s="221"/>
      <c r="J536" s="221"/>
      <c r="K536" s="221"/>
    </row>
    <row r="537" spans="1:11" ht="14.1" customHeight="1">
      <c r="A537" s="221"/>
      <c r="B537" s="221"/>
      <c r="C537" s="250" t="s">
        <v>221</v>
      </c>
      <c r="D537" s="255" t="s">
        <v>200</v>
      </c>
      <c r="E537" s="251">
        <v>0</v>
      </c>
      <c r="F537" s="251">
        <v>0</v>
      </c>
      <c r="G537" s="251">
        <v>0</v>
      </c>
      <c r="H537" s="221"/>
      <c r="I537" s="221"/>
      <c r="J537" s="221"/>
      <c r="K537" s="221"/>
    </row>
    <row r="538" spans="1:11" ht="14.1" customHeight="1">
      <c r="A538" s="221"/>
      <c r="B538" s="221"/>
      <c r="C538" s="250" t="s">
        <v>222</v>
      </c>
      <c r="D538" s="255" t="s">
        <v>200</v>
      </c>
      <c r="E538" s="251">
        <v>0</v>
      </c>
      <c r="F538" s="251">
        <v>0</v>
      </c>
      <c r="G538" s="251">
        <v>0</v>
      </c>
      <c r="H538" s="221"/>
      <c r="I538" s="221"/>
      <c r="J538" s="221"/>
      <c r="K538" s="221"/>
    </row>
    <row r="539" spans="1:11" ht="14.1" customHeight="1">
      <c r="A539" s="221"/>
      <c r="B539" s="221"/>
      <c r="C539" s="250" t="s">
        <v>220</v>
      </c>
      <c r="D539" s="255" t="s">
        <v>200</v>
      </c>
      <c r="E539" s="251">
        <v>0</v>
      </c>
      <c r="F539" s="251">
        <v>0</v>
      </c>
      <c r="G539" s="251">
        <v>0</v>
      </c>
      <c r="H539" s="221"/>
      <c r="I539" s="221"/>
      <c r="J539" s="221"/>
      <c r="K539" s="221"/>
    </row>
    <row r="540" spans="1:11" ht="14.1" customHeight="1">
      <c r="A540" s="221"/>
      <c r="B540" s="221"/>
      <c r="C540" s="250" t="s">
        <v>221</v>
      </c>
      <c r="D540" s="255" t="s">
        <v>200</v>
      </c>
      <c r="E540" s="251">
        <v>0</v>
      </c>
      <c r="F540" s="251">
        <v>0</v>
      </c>
      <c r="G540" s="251">
        <v>0</v>
      </c>
      <c r="H540" s="221"/>
      <c r="I540" s="221"/>
      <c r="J540" s="221"/>
      <c r="K540" s="221"/>
    </row>
    <row r="541" spans="1:11" ht="14.1" customHeight="1">
      <c r="A541" s="221"/>
      <c r="B541" s="221"/>
      <c r="C541" s="250" t="s">
        <v>223</v>
      </c>
      <c r="D541" s="255" t="s">
        <v>200</v>
      </c>
      <c r="E541" s="251">
        <v>0</v>
      </c>
      <c r="F541" s="251">
        <v>0</v>
      </c>
      <c r="G541" s="251">
        <v>0</v>
      </c>
      <c r="H541" s="221"/>
      <c r="I541" s="221"/>
      <c r="J541" s="221"/>
      <c r="K541" s="221"/>
    </row>
    <row r="542" spans="1:11" ht="14.1" customHeight="1">
      <c r="A542" s="221"/>
      <c r="B542" s="221"/>
      <c r="C542" s="250" t="s">
        <v>220</v>
      </c>
      <c r="D542" s="255" t="s">
        <v>200</v>
      </c>
      <c r="E542" s="251">
        <v>0</v>
      </c>
      <c r="F542" s="251">
        <v>0</v>
      </c>
      <c r="G542" s="251">
        <v>0</v>
      </c>
      <c r="H542" s="221"/>
      <c r="I542" s="221"/>
      <c r="J542" s="221"/>
      <c r="K542" s="221"/>
    </row>
    <row r="543" spans="1:11" ht="14.1" customHeight="1">
      <c r="A543" s="221"/>
      <c r="B543" s="221"/>
      <c r="C543" s="250" t="s">
        <v>221</v>
      </c>
      <c r="D543" s="255" t="s">
        <v>200</v>
      </c>
      <c r="E543" s="251">
        <v>0</v>
      </c>
      <c r="F543" s="251">
        <v>0</v>
      </c>
      <c r="G543" s="251">
        <v>0</v>
      </c>
      <c r="H543" s="221"/>
      <c r="I543" s="221"/>
      <c r="J543" s="221"/>
      <c r="K543" s="221"/>
    </row>
    <row r="544" spans="1:11" ht="14.1" customHeight="1">
      <c r="A544" s="221"/>
      <c r="B544" s="221"/>
      <c r="C544" s="250" t="s">
        <v>224</v>
      </c>
      <c r="D544" s="255" t="s">
        <v>200</v>
      </c>
      <c r="E544" s="251">
        <v>0</v>
      </c>
      <c r="F544" s="251">
        <v>0</v>
      </c>
      <c r="G544" s="251">
        <v>0</v>
      </c>
      <c r="H544" s="221"/>
      <c r="I544" s="221"/>
      <c r="J544" s="221"/>
      <c r="K544" s="221"/>
    </row>
    <row r="545" spans="1:11" ht="14.1" customHeight="1">
      <c r="A545" s="221"/>
      <c r="B545" s="221"/>
      <c r="C545" s="250" t="s">
        <v>220</v>
      </c>
      <c r="D545" s="255" t="s">
        <v>200</v>
      </c>
      <c r="E545" s="251">
        <v>0</v>
      </c>
      <c r="F545" s="251">
        <v>0</v>
      </c>
      <c r="G545" s="251">
        <v>0</v>
      </c>
      <c r="H545" s="221"/>
      <c r="I545" s="221"/>
      <c r="J545" s="221"/>
      <c r="K545" s="221"/>
    </row>
    <row r="546" spans="1:11" ht="14.1" customHeight="1">
      <c r="A546" s="221"/>
      <c r="B546" s="221"/>
      <c r="C546" s="250" t="s">
        <v>221</v>
      </c>
      <c r="D546" s="255" t="s">
        <v>200</v>
      </c>
      <c r="E546" s="251">
        <v>0</v>
      </c>
      <c r="F546" s="251">
        <v>0</v>
      </c>
      <c r="G546" s="251">
        <v>0</v>
      </c>
      <c r="H546" s="221"/>
      <c r="I546" s="221"/>
      <c r="J546" s="221"/>
      <c r="K546" s="221"/>
    </row>
    <row r="547" spans="1:11" ht="14.1" customHeight="1">
      <c r="A547" s="221"/>
      <c r="B547" s="221"/>
      <c r="C547" s="250" t="s">
        <v>225</v>
      </c>
      <c r="D547" s="255" t="s">
        <v>200</v>
      </c>
      <c r="E547" s="251">
        <v>0</v>
      </c>
      <c r="F547" s="251">
        <v>0</v>
      </c>
      <c r="G547" s="251">
        <v>0</v>
      </c>
      <c r="H547" s="221"/>
      <c r="I547" s="221"/>
      <c r="J547" s="221"/>
      <c r="K547" s="221"/>
    </row>
    <row r="548" spans="1:11" ht="14.1" customHeight="1">
      <c r="A548" s="221"/>
      <c r="B548" s="221"/>
      <c r="C548" s="250" t="s">
        <v>220</v>
      </c>
      <c r="D548" s="255" t="s">
        <v>200</v>
      </c>
      <c r="E548" s="251">
        <v>0</v>
      </c>
      <c r="F548" s="251">
        <v>0</v>
      </c>
      <c r="G548" s="251">
        <v>0</v>
      </c>
      <c r="H548" s="221"/>
      <c r="I548" s="221"/>
      <c r="J548" s="221"/>
      <c r="K548" s="221"/>
    </row>
    <row r="549" spans="1:11" ht="14.1" customHeight="1">
      <c r="A549" s="221"/>
      <c r="B549" s="221"/>
      <c r="C549" s="250" t="s">
        <v>221</v>
      </c>
      <c r="D549" s="255" t="s">
        <v>200</v>
      </c>
      <c r="E549" s="251">
        <v>0</v>
      </c>
      <c r="F549" s="251">
        <v>0</v>
      </c>
      <c r="G549" s="251">
        <v>0</v>
      </c>
      <c r="H549" s="221"/>
      <c r="I549" s="221"/>
      <c r="J549" s="221"/>
      <c r="K549" s="221"/>
    </row>
    <row r="550" spans="1:11" ht="14.1" customHeight="1">
      <c r="A550" s="221"/>
      <c r="B550" s="221"/>
      <c r="C550" s="250" t="s">
        <v>226</v>
      </c>
      <c r="D550" s="255" t="s">
        <v>200</v>
      </c>
      <c r="E550" s="251">
        <v>0</v>
      </c>
      <c r="F550" s="251">
        <v>0</v>
      </c>
      <c r="G550" s="251">
        <v>0</v>
      </c>
      <c r="H550" s="221"/>
      <c r="I550" s="221"/>
      <c r="J550" s="221"/>
      <c r="K550" s="221"/>
    </row>
    <row r="551" spans="1:11" ht="14.1" customHeight="1">
      <c r="A551" s="221"/>
      <c r="B551" s="221"/>
      <c r="C551" s="250" t="s">
        <v>220</v>
      </c>
      <c r="D551" s="255" t="s">
        <v>200</v>
      </c>
      <c r="E551" s="251">
        <v>0</v>
      </c>
      <c r="F551" s="251">
        <v>0</v>
      </c>
      <c r="G551" s="251">
        <v>0</v>
      </c>
      <c r="H551" s="221"/>
      <c r="I551" s="221"/>
      <c r="J551" s="221"/>
      <c r="K551" s="221"/>
    </row>
    <row r="552" spans="1:11" ht="14.1" customHeight="1">
      <c r="A552" s="221"/>
      <c r="B552" s="221"/>
      <c r="C552" s="250" t="s">
        <v>221</v>
      </c>
      <c r="D552" s="255" t="s">
        <v>200</v>
      </c>
      <c r="E552" s="251">
        <v>0</v>
      </c>
      <c r="F552" s="251">
        <v>0</v>
      </c>
      <c r="G552" s="251">
        <v>0</v>
      </c>
      <c r="H552" s="221"/>
      <c r="I552" s="221"/>
      <c r="J552" s="221"/>
      <c r="K552" s="221"/>
    </row>
    <row r="553" spans="1:11" ht="14.1" customHeight="1">
      <c r="A553" s="221"/>
      <c r="B553" s="221"/>
      <c r="C553" s="250" t="s">
        <v>227</v>
      </c>
      <c r="D553" s="255" t="s">
        <v>200</v>
      </c>
      <c r="E553" s="251">
        <v>0</v>
      </c>
      <c r="F553" s="251">
        <v>0</v>
      </c>
      <c r="G553" s="251">
        <v>0</v>
      </c>
      <c r="H553" s="221"/>
      <c r="I553" s="221"/>
      <c r="J553" s="221"/>
      <c r="K553" s="221"/>
    </row>
    <row r="554" spans="1:11" ht="14.1" customHeight="1">
      <c r="A554" s="221"/>
      <c r="B554" s="221"/>
      <c r="C554" s="250" t="s">
        <v>220</v>
      </c>
      <c r="D554" s="255" t="s">
        <v>200</v>
      </c>
      <c r="E554" s="251">
        <v>0</v>
      </c>
      <c r="F554" s="251">
        <v>0</v>
      </c>
      <c r="G554" s="251">
        <v>0</v>
      </c>
      <c r="H554" s="221"/>
      <c r="I554" s="221"/>
      <c r="J554" s="221"/>
      <c r="K554" s="221"/>
    </row>
    <row r="555" spans="1:11" ht="14.1" customHeight="1">
      <c r="A555" s="221"/>
      <c r="B555" s="221"/>
      <c r="C555" s="250" t="s">
        <v>221</v>
      </c>
      <c r="D555" s="255" t="s">
        <v>200</v>
      </c>
      <c r="E555" s="251">
        <v>0</v>
      </c>
      <c r="F555" s="251">
        <v>0</v>
      </c>
      <c r="G555" s="251">
        <v>0</v>
      </c>
      <c r="H555" s="221"/>
      <c r="I555" s="221"/>
      <c r="J555" s="221"/>
      <c r="K555" s="221"/>
    </row>
    <row r="556" spans="1:11" ht="14.1" customHeight="1">
      <c r="A556" s="221"/>
      <c r="B556" s="221"/>
      <c r="C556" s="250" t="s">
        <v>228</v>
      </c>
      <c r="D556" s="255" t="s">
        <v>200</v>
      </c>
      <c r="E556" s="251">
        <v>0</v>
      </c>
      <c r="F556" s="251">
        <v>0</v>
      </c>
      <c r="G556" s="251">
        <v>0</v>
      </c>
      <c r="H556" s="221"/>
      <c r="I556" s="221"/>
      <c r="J556" s="221"/>
      <c r="K556" s="221"/>
    </row>
    <row r="557" spans="1:11" ht="14.1" customHeight="1">
      <c r="A557" s="221"/>
      <c r="B557" s="221"/>
      <c r="C557" s="250" t="s">
        <v>220</v>
      </c>
      <c r="D557" s="255" t="s">
        <v>200</v>
      </c>
      <c r="E557" s="251">
        <v>0</v>
      </c>
      <c r="F557" s="251">
        <v>0</v>
      </c>
      <c r="G557" s="251">
        <v>0</v>
      </c>
      <c r="H557" s="221"/>
      <c r="I557" s="221"/>
      <c r="J557" s="221"/>
      <c r="K557" s="221"/>
    </row>
    <row r="558" spans="1:11" ht="14.1" customHeight="1">
      <c r="A558" s="221"/>
      <c r="B558" s="221"/>
      <c r="C558" s="250" t="s">
        <v>229</v>
      </c>
      <c r="D558" s="255" t="s">
        <v>200</v>
      </c>
      <c r="E558" s="251">
        <v>0</v>
      </c>
      <c r="F558" s="251">
        <v>0</v>
      </c>
      <c r="G558" s="251">
        <v>0</v>
      </c>
      <c r="H558" s="221"/>
      <c r="I558" s="221"/>
      <c r="J558" s="221"/>
      <c r="K558" s="221"/>
    </row>
    <row r="559" spans="1:11" ht="14.1" customHeight="1">
      <c r="A559" s="221"/>
      <c r="B559" s="221"/>
      <c r="C559" s="250" t="s">
        <v>230</v>
      </c>
      <c r="D559" s="255" t="s">
        <v>200</v>
      </c>
      <c r="E559" s="251">
        <v>0</v>
      </c>
      <c r="F559" s="251">
        <v>0</v>
      </c>
      <c r="G559" s="251">
        <v>0</v>
      </c>
      <c r="H559" s="221"/>
      <c r="I559" s="221"/>
      <c r="J559" s="221"/>
      <c r="K559" s="221"/>
    </row>
    <row r="560" spans="1:11" ht="14.1" customHeight="1">
      <c r="A560" s="221"/>
      <c r="B560" s="221"/>
      <c r="C560" s="250" t="s">
        <v>231</v>
      </c>
      <c r="D560" s="255" t="s">
        <v>200</v>
      </c>
      <c r="E560" s="251">
        <v>0</v>
      </c>
      <c r="F560" s="251">
        <v>0</v>
      </c>
      <c r="G560" s="251">
        <v>0</v>
      </c>
      <c r="H560" s="221"/>
      <c r="I560" s="221"/>
      <c r="J560" s="221"/>
      <c r="K560" s="221"/>
    </row>
    <row r="561" spans="1:11" ht="14.1" customHeight="1">
      <c r="A561" s="221"/>
      <c r="B561" s="221"/>
      <c r="C561" s="250" t="s">
        <v>232</v>
      </c>
      <c r="D561" s="255" t="s">
        <v>200</v>
      </c>
      <c r="E561" s="251">
        <v>0</v>
      </c>
      <c r="F561" s="251">
        <v>0</v>
      </c>
      <c r="G561" s="251">
        <v>0</v>
      </c>
      <c r="H561" s="221"/>
      <c r="I561" s="221"/>
      <c r="J561" s="221"/>
      <c r="K561" s="221"/>
    </row>
    <row r="562" spans="1:11" ht="14.1" customHeight="1">
      <c r="A562" s="221"/>
      <c r="B562" s="221"/>
      <c r="C562" s="250" t="s">
        <v>233</v>
      </c>
      <c r="D562" s="255" t="s">
        <v>200</v>
      </c>
      <c r="E562" s="251">
        <v>0</v>
      </c>
      <c r="F562" s="251">
        <v>3265000</v>
      </c>
      <c r="G562" s="251">
        <v>0</v>
      </c>
      <c r="H562" s="221"/>
      <c r="I562" s="221"/>
      <c r="J562" s="221"/>
      <c r="K562" s="221"/>
    </row>
    <row r="563" spans="1:11" ht="14.1" customHeight="1">
      <c r="A563" s="221"/>
      <c r="B563" s="221"/>
      <c r="C563" s="250" t="s">
        <v>220</v>
      </c>
      <c r="D563" s="255" t="s">
        <v>200</v>
      </c>
      <c r="E563" s="251">
        <v>0</v>
      </c>
      <c r="F563" s="251">
        <v>3265000</v>
      </c>
      <c r="G563" s="251">
        <v>0</v>
      </c>
      <c r="H563" s="221"/>
      <c r="I563" s="221"/>
      <c r="J563" s="221"/>
      <c r="K563" s="221"/>
    </row>
    <row r="564" spans="1:11" ht="14.1" customHeight="1">
      <c r="A564" s="221"/>
      <c r="B564" s="221"/>
      <c r="C564" s="250" t="s">
        <v>229</v>
      </c>
      <c r="D564" s="255" t="s">
        <v>200</v>
      </c>
      <c r="E564" s="251">
        <v>0</v>
      </c>
      <c r="F564" s="251">
        <v>0</v>
      </c>
      <c r="G564" s="251">
        <v>0</v>
      </c>
      <c r="H564" s="221"/>
      <c r="I564" s="221"/>
      <c r="J564" s="221"/>
      <c r="K564" s="221"/>
    </row>
    <row r="565" spans="1:11" ht="14.1" customHeight="1">
      <c r="A565" s="221"/>
      <c r="B565" s="221"/>
      <c r="C565" s="250" t="s">
        <v>230</v>
      </c>
      <c r="D565" s="255" t="s">
        <v>200</v>
      </c>
      <c r="E565" s="251">
        <v>0</v>
      </c>
      <c r="F565" s="251">
        <v>0</v>
      </c>
      <c r="G565" s="251">
        <v>0</v>
      </c>
      <c r="H565" s="221"/>
      <c r="I565" s="221"/>
      <c r="J565" s="221"/>
      <c r="K565" s="221"/>
    </row>
    <row r="566" spans="1:11" ht="14.1" customHeight="1">
      <c r="A566" s="221"/>
      <c r="B566" s="221"/>
      <c r="C566" s="250" t="s">
        <v>231</v>
      </c>
      <c r="D566" s="255" t="s">
        <v>200</v>
      </c>
      <c r="E566" s="251">
        <v>0</v>
      </c>
      <c r="F566" s="251">
        <v>0</v>
      </c>
      <c r="G566" s="251">
        <v>0</v>
      </c>
      <c r="H566" s="221"/>
      <c r="I566" s="221"/>
      <c r="J566" s="221"/>
      <c r="K566" s="221"/>
    </row>
    <row r="567" spans="1:11" ht="14.1" customHeight="1">
      <c r="A567" s="221"/>
      <c r="B567" s="221"/>
      <c r="C567" s="250" t="s">
        <v>232</v>
      </c>
      <c r="D567" s="255" t="s">
        <v>200</v>
      </c>
      <c r="E567" s="251">
        <v>0</v>
      </c>
      <c r="F567" s="251">
        <v>0</v>
      </c>
      <c r="G567" s="251">
        <v>0</v>
      </c>
      <c r="H567" s="221"/>
      <c r="I567" s="221"/>
      <c r="J567" s="221"/>
      <c r="K567" s="221"/>
    </row>
    <row r="568" spans="1:11" ht="14.1" customHeight="1">
      <c r="A568" s="221"/>
      <c r="B568" s="221"/>
      <c r="C568" s="250" t="s">
        <v>234</v>
      </c>
      <c r="D568" s="255" t="s">
        <v>200</v>
      </c>
      <c r="E568" s="251">
        <v>0</v>
      </c>
      <c r="F568" s="251">
        <v>0</v>
      </c>
      <c r="G568" s="251">
        <v>0</v>
      </c>
      <c r="H568" s="221"/>
      <c r="I568" s="221"/>
      <c r="J568" s="221"/>
      <c r="K568" s="221"/>
    </row>
    <row r="569" spans="1:11" ht="14.1" customHeight="1">
      <c r="A569" s="221"/>
      <c r="B569" s="221"/>
      <c r="C569" s="250" t="s">
        <v>220</v>
      </c>
      <c r="D569" s="255" t="s">
        <v>200</v>
      </c>
      <c r="E569" s="251">
        <v>0</v>
      </c>
      <c r="F569" s="251">
        <v>0</v>
      </c>
      <c r="G569" s="251">
        <v>0</v>
      </c>
      <c r="H569" s="221"/>
      <c r="I569" s="221"/>
      <c r="J569" s="221"/>
      <c r="K569" s="221"/>
    </row>
    <row r="570" spans="1:11" ht="14.1" customHeight="1">
      <c r="A570" s="221"/>
      <c r="B570" s="221"/>
      <c r="C570" s="250" t="s">
        <v>229</v>
      </c>
      <c r="D570" s="255" t="s">
        <v>200</v>
      </c>
      <c r="E570" s="251">
        <v>0</v>
      </c>
      <c r="F570" s="251">
        <v>0</v>
      </c>
      <c r="G570" s="251">
        <v>0</v>
      </c>
      <c r="H570" s="221"/>
      <c r="I570" s="221"/>
      <c r="J570" s="221"/>
      <c r="K570" s="221"/>
    </row>
    <row r="571" spans="1:11" ht="14.1" customHeight="1">
      <c r="A571" s="221"/>
      <c r="B571" s="221"/>
      <c r="C571" s="250" t="s">
        <v>230</v>
      </c>
      <c r="D571" s="255" t="s">
        <v>200</v>
      </c>
      <c r="E571" s="251">
        <v>0</v>
      </c>
      <c r="F571" s="251">
        <v>0</v>
      </c>
      <c r="G571" s="251">
        <v>0</v>
      </c>
      <c r="H571" s="221"/>
      <c r="I571" s="221"/>
      <c r="J571" s="221"/>
      <c r="K571" s="221"/>
    </row>
    <row r="572" spans="1:11" ht="14.1" customHeight="1">
      <c r="A572" s="221"/>
      <c r="B572" s="221"/>
      <c r="C572" s="250" t="s">
        <v>231</v>
      </c>
      <c r="D572" s="255" t="s">
        <v>200</v>
      </c>
      <c r="E572" s="251">
        <v>0</v>
      </c>
      <c r="F572" s="251">
        <v>0</v>
      </c>
      <c r="G572" s="251">
        <v>0</v>
      </c>
      <c r="H572" s="221"/>
      <c r="I572" s="221"/>
      <c r="J572" s="221"/>
      <c r="K572" s="221"/>
    </row>
    <row r="573" spans="1:11" ht="14.1" customHeight="1">
      <c r="A573" s="221"/>
      <c r="B573" s="221"/>
      <c r="C573" s="250" t="s">
        <v>232</v>
      </c>
      <c r="D573" s="255" t="s">
        <v>200</v>
      </c>
      <c r="E573" s="251">
        <v>0</v>
      </c>
      <c r="F573" s="251">
        <v>0</v>
      </c>
      <c r="G573" s="251">
        <v>0</v>
      </c>
      <c r="H573" s="221"/>
      <c r="I573" s="221"/>
      <c r="J573" s="221"/>
      <c r="K573" s="221"/>
    </row>
    <row r="574" spans="1:11" ht="14.1" customHeight="1">
      <c r="A574" s="221"/>
      <c r="B574" s="221"/>
      <c r="C574" s="250" t="s">
        <v>235</v>
      </c>
      <c r="D574" s="255" t="s">
        <v>200</v>
      </c>
      <c r="E574" s="251">
        <v>0</v>
      </c>
      <c r="F574" s="251">
        <v>0</v>
      </c>
      <c r="G574" s="251">
        <v>0</v>
      </c>
      <c r="H574" s="221"/>
      <c r="I574" s="221"/>
      <c r="J574" s="221"/>
      <c r="K574" s="221"/>
    </row>
    <row r="575" spans="1:11" ht="14.1" customHeight="1">
      <c r="A575" s="221"/>
      <c r="B575" s="221"/>
      <c r="C575" s="250" t="s">
        <v>236</v>
      </c>
      <c r="D575" s="255" t="s">
        <v>200</v>
      </c>
      <c r="E575" s="251">
        <v>0</v>
      </c>
      <c r="F575" s="251">
        <v>0</v>
      </c>
      <c r="G575" s="251">
        <v>0</v>
      </c>
      <c r="H575" s="221"/>
      <c r="I575" s="221"/>
      <c r="J575" s="221"/>
      <c r="K575" s="221"/>
    </row>
    <row r="576" spans="1:11" ht="14.1" customHeight="1">
      <c r="A576" s="221"/>
      <c r="B576" s="221"/>
      <c r="C576" s="252" t="s">
        <v>237</v>
      </c>
      <c r="D576" s="251">
        <v>0</v>
      </c>
      <c r="E576" s="251">
        <v>0</v>
      </c>
      <c r="F576" s="251">
        <v>3265000</v>
      </c>
      <c r="G576" s="251">
        <v>0</v>
      </c>
      <c r="H576" s="221"/>
      <c r="I576" s="221"/>
      <c r="J576" s="221"/>
      <c r="K576" s="221"/>
    </row>
    <row r="577" spans="1:11" ht="14.1" customHeight="1">
      <c r="A577" s="221"/>
      <c r="B577" s="221"/>
      <c r="C577" s="243" t="s">
        <v>209</v>
      </c>
      <c r="D577" s="1637" t="s">
        <v>3062</v>
      </c>
      <c r="E577" s="1638"/>
      <c r="F577" s="1638"/>
      <c r="G577" s="1638"/>
      <c r="H577" s="221"/>
      <c r="I577" s="221"/>
      <c r="J577" s="221"/>
      <c r="K577" s="221"/>
    </row>
    <row r="578" spans="1:11" ht="14.1" customHeight="1">
      <c r="A578" s="221"/>
      <c r="B578" s="221"/>
      <c r="C578" s="244" t="s">
        <v>211</v>
      </c>
      <c r="D578" s="1639" t="s">
        <v>200</v>
      </c>
      <c r="E578" s="1640"/>
      <c r="F578" s="1640"/>
      <c r="G578" s="1640"/>
      <c r="H578" s="221"/>
      <c r="I578" s="221"/>
      <c r="J578" s="221"/>
      <c r="K578" s="221"/>
    </row>
    <row r="579" spans="1:11" ht="14.1" customHeight="1">
      <c r="A579" s="221"/>
      <c r="B579" s="221"/>
      <c r="C579" s="244" t="s">
        <v>31</v>
      </c>
      <c r="D579" s="1639" t="s">
        <v>57</v>
      </c>
      <c r="E579" s="1640"/>
      <c r="F579" s="1640"/>
      <c r="G579" s="1640"/>
      <c r="H579" s="221"/>
      <c r="I579" s="221"/>
      <c r="J579" s="221"/>
      <c r="K579" s="221"/>
    </row>
    <row r="580" spans="1:11" ht="15" customHeight="1">
      <c r="A580" s="221"/>
      <c r="B580" s="221"/>
      <c r="C580" s="245"/>
      <c r="D580" s="246">
        <v>2025</v>
      </c>
      <c r="E580" s="246">
        <v>2026</v>
      </c>
      <c r="F580" s="246">
        <v>2027</v>
      </c>
      <c r="G580" s="246">
        <v>2028</v>
      </c>
      <c r="H580" s="221"/>
      <c r="I580" s="221"/>
      <c r="J580" s="221"/>
      <c r="K580" s="221"/>
    </row>
    <row r="581" spans="1:11" ht="15" customHeight="1">
      <c r="A581" s="221"/>
      <c r="B581" s="221"/>
      <c r="C581" s="247"/>
      <c r="D581" s="248" t="s">
        <v>13</v>
      </c>
      <c r="E581" s="248" t="s">
        <v>14</v>
      </c>
      <c r="F581" s="248" t="s">
        <v>14</v>
      </c>
      <c r="G581" s="248" t="s">
        <v>14</v>
      </c>
      <c r="H581" s="221"/>
      <c r="I581" s="221"/>
      <c r="J581" s="221"/>
      <c r="K581" s="221"/>
    </row>
    <row r="582" spans="1:11" ht="14.1" customHeight="1">
      <c r="A582" s="221"/>
      <c r="B582" s="221"/>
      <c r="C582" s="225" t="s">
        <v>33</v>
      </c>
      <c r="D582" s="253" t="s">
        <v>200</v>
      </c>
      <c r="E582" s="253" t="s">
        <v>3063</v>
      </c>
      <c r="F582" s="253" t="s">
        <v>164</v>
      </c>
      <c r="G582" s="253" t="s">
        <v>3063</v>
      </c>
      <c r="H582" s="221"/>
      <c r="I582" s="221"/>
      <c r="J582" s="221"/>
      <c r="K582" s="221"/>
    </row>
    <row r="583" spans="1:11" ht="14.1" customHeight="1">
      <c r="A583" s="221"/>
      <c r="B583" s="221"/>
      <c r="C583" s="225" t="s">
        <v>214</v>
      </c>
      <c r="D583" s="253" t="s">
        <v>200</v>
      </c>
      <c r="E583" s="253" t="s">
        <v>3064</v>
      </c>
      <c r="F583" s="253" t="s">
        <v>164</v>
      </c>
      <c r="G583" s="253" t="s">
        <v>3065</v>
      </c>
      <c r="H583" s="221"/>
      <c r="I583" s="221"/>
      <c r="J583" s="221"/>
      <c r="K583" s="221"/>
    </row>
    <row r="584" spans="1:11" ht="14.1" customHeight="1">
      <c r="A584" s="221"/>
      <c r="B584" s="221"/>
      <c r="C584" s="225" t="s">
        <v>215</v>
      </c>
      <c r="D584" s="253" t="s">
        <v>164</v>
      </c>
      <c r="E584" s="253" t="s">
        <v>3066</v>
      </c>
      <c r="F584" s="253" t="s">
        <v>164</v>
      </c>
      <c r="G584" s="253" t="s">
        <v>3067</v>
      </c>
      <c r="H584" s="221"/>
      <c r="I584" s="221"/>
      <c r="J584" s="221"/>
      <c r="K584" s="221"/>
    </row>
    <row r="585" spans="1:11" ht="14.1" customHeight="1">
      <c r="A585" s="221"/>
      <c r="B585" s="221"/>
      <c r="C585" s="225" t="s">
        <v>216</v>
      </c>
      <c r="D585" s="253" t="s">
        <v>200</v>
      </c>
      <c r="E585" s="253" t="s">
        <v>200</v>
      </c>
      <c r="F585" s="253" t="s">
        <v>936</v>
      </c>
      <c r="G585" s="253" t="s">
        <v>200</v>
      </c>
      <c r="H585" s="221"/>
      <c r="I585" s="221"/>
      <c r="J585" s="221"/>
      <c r="K585" s="221"/>
    </row>
    <row r="586" spans="1:11" ht="14.1" customHeight="1">
      <c r="A586" s="221"/>
      <c r="B586" s="221"/>
      <c r="C586" s="225" t="s">
        <v>217</v>
      </c>
      <c r="D586" s="253" t="s">
        <v>200</v>
      </c>
      <c r="E586" s="253" t="s">
        <v>200</v>
      </c>
      <c r="F586" s="253" t="s">
        <v>936</v>
      </c>
      <c r="G586" s="253" t="s">
        <v>200</v>
      </c>
      <c r="H586" s="221"/>
      <c r="I586" s="221"/>
      <c r="J586" s="221"/>
      <c r="K586" s="221"/>
    </row>
    <row r="587" spans="1:11" ht="14.1" customHeight="1">
      <c r="A587" s="221"/>
      <c r="B587" s="221"/>
      <c r="C587" s="225" t="s">
        <v>39</v>
      </c>
      <c r="D587" s="253" t="s">
        <v>200</v>
      </c>
      <c r="E587" s="253" t="s">
        <v>200</v>
      </c>
      <c r="F587" s="253" t="s">
        <v>936</v>
      </c>
      <c r="G587" s="253" t="s">
        <v>200</v>
      </c>
      <c r="H587" s="221"/>
      <c r="I587" s="221"/>
      <c r="J587" s="221"/>
      <c r="K587" s="221"/>
    </row>
    <row r="588" spans="1:11" ht="14.1" customHeight="1">
      <c r="A588" s="221"/>
      <c r="B588" s="221"/>
      <c r="C588" s="1641" t="s">
        <v>218</v>
      </c>
      <c r="D588" s="1642"/>
      <c r="E588" s="1642"/>
      <c r="F588" s="1642"/>
      <c r="G588" s="1642"/>
      <c r="H588" s="221"/>
      <c r="I588" s="221"/>
      <c r="J588" s="221"/>
      <c r="K588" s="221"/>
    </row>
    <row r="589" spans="1:11" ht="14.1" customHeight="1">
      <c r="A589" s="221"/>
      <c r="B589" s="221"/>
      <c r="C589" s="245"/>
      <c r="D589" s="246">
        <v>2025</v>
      </c>
      <c r="E589" s="246">
        <v>2026</v>
      </c>
      <c r="F589" s="246">
        <v>2027</v>
      </c>
      <c r="G589" s="246">
        <v>2028</v>
      </c>
      <c r="H589" s="221"/>
      <c r="I589" s="221"/>
      <c r="J589" s="221"/>
      <c r="K589" s="221"/>
    </row>
    <row r="590" spans="1:11" ht="14.1" customHeight="1">
      <c r="A590" s="221"/>
      <c r="B590" s="221"/>
      <c r="C590" s="247"/>
      <c r="D590" s="248" t="s">
        <v>13</v>
      </c>
      <c r="E590" s="248" t="s">
        <v>14</v>
      </c>
      <c r="F590" s="248" t="s">
        <v>14</v>
      </c>
      <c r="G590" s="248" t="s">
        <v>14</v>
      </c>
      <c r="H590" s="221"/>
      <c r="I590" s="221"/>
      <c r="J590" s="221"/>
      <c r="K590" s="221"/>
    </row>
    <row r="591" spans="1:11" ht="14.1" customHeight="1">
      <c r="A591" s="221"/>
      <c r="B591" s="221"/>
      <c r="C591" s="250" t="s">
        <v>219</v>
      </c>
      <c r="D591" s="255" t="s">
        <v>200</v>
      </c>
      <c r="E591" s="251">
        <v>0</v>
      </c>
      <c r="F591" s="251">
        <v>0</v>
      </c>
      <c r="G591" s="251">
        <v>0</v>
      </c>
      <c r="H591" s="221"/>
      <c r="I591" s="221"/>
      <c r="J591" s="221"/>
      <c r="K591" s="221"/>
    </row>
    <row r="592" spans="1:11" ht="14.1" customHeight="1">
      <c r="A592" s="221"/>
      <c r="B592" s="221"/>
      <c r="C592" s="250" t="s">
        <v>220</v>
      </c>
      <c r="D592" s="255" t="s">
        <v>200</v>
      </c>
      <c r="E592" s="251">
        <v>0</v>
      </c>
      <c r="F592" s="251">
        <v>0</v>
      </c>
      <c r="G592" s="251">
        <v>0</v>
      </c>
      <c r="H592" s="221"/>
      <c r="I592" s="221"/>
      <c r="J592" s="221"/>
      <c r="K592" s="221"/>
    </row>
    <row r="593" spans="1:11" ht="14.1" customHeight="1">
      <c r="A593" s="221"/>
      <c r="B593" s="221"/>
      <c r="C593" s="250" t="s">
        <v>221</v>
      </c>
      <c r="D593" s="255" t="s">
        <v>200</v>
      </c>
      <c r="E593" s="251">
        <v>0</v>
      </c>
      <c r="F593" s="251">
        <v>0</v>
      </c>
      <c r="G593" s="251">
        <v>0</v>
      </c>
      <c r="H593" s="221"/>
      <c r="I593" s="221"/>
      <c r="J593" s="221"/>
      <c r="K593" s="221"/>
    </row>
    <row r="594" spans="1:11" ht="14.1" customHeight="1">
      <c r="A594" s="221"/>
      <c r="B594" s="221"/>
      <c r="C594" s="250" t="s">
        <v>222</v>
      </c>
      <c r="D594" s="255" t="s">
        <v>200</v>
      </c>
      <c r="E594" s="251">
        <v>0</v>
      </c>
      <c r="F594" s="251">
        <v>0</v>
      </c>
      <c r="G594" s="251">
        <v>0</v>
      </c>
      <c r="H594" s="221"/>
      <c r="I594" s="221"/>
      <c r="J594" s="221"/>
      <c r="K594" s="221"/>
    </row>
    <row r="595" spans="1:11" ht="14.1" customHeight="1">
      <c r="A595" s="221"/>
      <c r="B595" s="221"/>
      <c r="C595" s="250" t="s">
        <v>220</v>
      </c>
      <c r="D595" s="255" t="s">
        <v>200</v>
      </c>
      <c r="E595" s="251">
        <v>0</v>
      </c>
      <c r="F595" s="251">
        <v>0</v>
      </c>
      <c r="G595" s="251">
        <v>0</v>
      </c>
      <c r="H595" s="221"/>
      <c r="I595" s="221"/>
      <c r="J595" s="221"/>
      <c r="K595" s="221"/>
    </row>
    <row r="596" spans="1:11" ht="14.1" customHeight="1">
      <c r="A596" s="221"/>
      <c r="B596" s="221"/>
      <c r="C596" s="250" t="s">
        <v>221</v>
      </c>
      <c r="D596" s="255" t="s">
        <v>200</v>
      </c>
      <c r="E596" s="251">
        <v>0</v>
      </c>
      <c r="F596" s="251">
        <v>0</v>
      </c>
      <c r="G596" s="251">
        <v>0</v>
      </c>
      <c r="H596" s="221"/>
      <c r="I596" s="221"/>
      <c r="J596" s="221"/>
      <c r="K596" s="221"/>
    </row>
    <row r="597" spans="1:11" ht="14.1" customHeight="1">
      <c r="A597" s="221"/>
      <c r="B597" s="221"/>
      <c r="C597" s="250" t="s">
        <v>223</v>
      </c>
      <c r="D597" s="255" t="s">
        <v>200</v>
      </c>
      <c r="E597" s="251">
        <v>0</v>
      </c>
      <c r="F597" s="251">
        <v>0</v>
      </c>
      <c r="G597" s="251">
        <v>0</v>
      </c>
      <c r="H597" s="221"/>
      <c r="I597" s="221"/>
      <c r="J597" s="221"/>
      <c r="K597" s="221"/>
    </row>
    <row r="598" spans="1:11" ht="14.1" customHeight="1">
      <c r="A598" s="221"/>
      <c r="B598" s="221"/>
      <c r="C598" s="250" t="s">
        <v>220</v>
      </c>
      <c r="D598" s="255" t="s">
        <v>200</v>
      </c>
      <c r="E598" s="251">
        <v>0</v>
      </c>
      <c r="F598" s="251">
        <v>0</v>
      </c>
      <c r="G598" s="251">
        <v>0</v>
      </c>
      <c r="H598" s="221"/>
      <c r="I598" s="221"/>
      <c r="J598" s="221"/>
      <c r="K598" s="221"/>
    </row>
    <row r="599" spans="1:11" ht="14.1" customHeight="1">
      <c r="A599" s="221"/>
      <c r="B599" s="221"/>
      <c r="C599" s="250" t="s">
        <v>221</v>
      </c>
      <c r="D599" s="255" t="s">
        <v>200</v>
      </c>
      <c r="E599" s="251">
        <v>0</v>
      </c>
      <c r="F599" s="251">
        <v>0</v>
      </c>
      <c r="G599" s="251">
        <v>0</v>
      </c>
      <c r="H599" s="221"/>
      <c r="I599" s="221"/>
      <c r="J599" s="221"/>
      <c r="K599" s="221"/>
    </row>
    <row r="600" spans="1:11" ht="14.1" customHeight="1">
      <c r="A600" s="221"/>
      <c r="B600" s="221"/>
      <c r="C600" s="250" t="s">
        <v>224</v>
      </c>
      <c r="D600" s="255" t="s">
        <v>200</v>
      </c>
      <c r="E600" s="251">
        <v>0</v>
      </c>
      <c r="F600" s="251">
        <v>0</v>
      </c>
      <c r="G600" s="251">
        <v>0</v>
      </c>
      <c r="H600" s="221"/>
      <c r="I600" s="221"/>
      <c r="J600" s="221"/>
      <c r="K600" s="221"/>
    </row>
    <row r="601" spans="1:11" ht="14.1" customHeight="1">
      <c r="A601" s="221"/>
      <c r="B601" s="221"/>
      <c r="C601" s="250" t="s">
        <v>220</v>
      </c>
      <c r="D601" s="255" t="s">
        <v>200</v>
      </c>
      <c r="E601" s="251">
        <v>0</v>
      </c>
      <c r="F601" s="251">
        <v>0</v>
      </c>
      <c r="G601" s="251">
        <v>0</v>
      </c>
      <c r="H601" s="221"/>
      <c r="I601" s="221"/>
      <c r="J601" s="221"/>
      <c r="K601" s="221"/>
    </row>
    <row r="602" spans="1:11" ht="14.1" customHeight="1">
      <c r="A602" s="221"/>
      <c r="B602" s="221"/>
      <c r="C602" s="250" t="s">
        <v>221</v>
      </c>
      <c r="D602" s="255" t="s">
        <v>200</v>
      </c>
      <c r="E602" s="251">
        <v>0</v>
      </c>
      <c r="F602" s="251">
        <v>0</v>
      </c>
      <c r="G602" s="251">
        <v>0</v>
      </c>
      <c r="H602" s="221"/>
      <c r="I602" s="221"/>
      <c r="J602" s="221"/>
      <c r="K602" s="221"/>
    </row>
    <row r="603" spans="1:11" ht="14.1" customHeight="1">
      <c r="A603" s="221"/>
      <c r="B603" s="221"/>
      <c r="C603" s="250" t="s">
        <v>225</v>
      </c>
      <c r="D603" s="255" t="s">
        <v>200</v>
      </c>
      <c r="E603" s="251">
        <v>0</v>
      </c>
      <c r="F603" s="251">
        <v>0</v>
      </c>
      <c r="G603" s="251">
        <v>0</v>
      </c>
      <c r="H603" s="221"/>
      <c r="I603" s="221"/>
      <c r="J603" s="221"/>
      <c r="K603" s="221"/>
    </row>
    <row r="604" spans="1:11" ht="14.1" customHeight="1">
      <c r="A604" s="221"/>
      <c r="B604" s="221"/>
      <c r="C604" s="250" t="s">
        <v>220</v>
      </c>
      <c r="D604" s="255" t="s">
        <v>200</v>
      </c>
      <c r="E604" s="251">
        <v>0</v>
      </c>
      <c r="F604" s="251">
        <v>0</v>
      </c>
      <c r="G604" s="251">
        <v>0</v>
      </c>
      <c r="H604" s="221"/>
      <c r="I604" s="221"/>
      <c r="J604" s="221"/>
      <c r="K604" s="221"/>
    </row>
    <row r="605" spans="1:11" ht="14.1" customHeight="1">
      <c r="A605" s="221"/>
      <c r="B605" s="221"/>
      <c r="C605" s="250" t="s">
        <v>221</v>
      </c>
      <c r="D605" s="255" t="s">
        <v>200</v>
      </c>
      <c r="E605" s="251">
        <v>0</v>
      </c>
      <c r="F605" s="251">
        <v>0</v>
      </c>
      <c r="G605" s="251">
        <v>0</v>
      </c>
      <c r="H605" s="221"/>
      <c r="I605" s="221"/>
      <c r="J605" s="221"/>
      <c r="K605" s="221"/>
    </row>
    <row r="606" spans="1:11" ht="14.1" customHeight="1">
      <c r="A606" s="221"/>
      <c r="B606" s="221"/>
      <c r="C606" s="250" t="s">
        <v>226</v>
      </c>
      <c r="D606" s="255" t="s">
        <v>200</v>
      </c>
      <c r="E606" s="251">
        <v>0</v>
      </c>
      <c r="F606" s="251">
        <v>0</v>
      </c>
      <c r="G606" s="251">
        <v>0</v>
      </c>
      <c r="H606" s="221"/>
      <c r="I606" s="221"/>
      <c r="J606" s="221"/>
      <c r="K606" s="221"/>
    </row>
    <row r="607" spans="1:11" ht="14.1" customHeight="1">
      <c r="A607" s="221"/>
      <c r="B607" s="221"/>
      <c r="C607" s="250" t="s">
        <v>220</v>
      </c>
      <c r="D607" s="255" t="s">
        <v>200</v>
      </c>
      <c r="E607" s="251">
        <v>0</v>
      </c>
      <c r="F607" s="251">
        <v>0</v>
      </c>
      <c r="G607" s="251">
        <v>0</v>
      </c>
      <c r="H607" s="221"/>
      <c r="I607" s="221"/>
      <c r="J607" s="221"/>
      <c r="K607" s="221"/>
    </row>
    <row r="608" spans="1:11" ht="14.1" customHeight="1">
      <c r="A608" s="221"/>
      <c r="B608" s="221"/>
      <c r="C608" s="250" t="s">
        <v>221</v>
      </c>
      <c r="D608" s="255" t="s">
        <v>200</v>
      </c>
      <c r="E608" s="251">
        <v>0</v>
      </c>
      <c r="F608" s="251">
        <v>0</v>
      </c>
      <c r="G608" s="251">
        <v>0</v>
      </c>
      <c r="H608" s="221"/>
      <c r="I608" s="221"/>
      <c r="J608" s="221"/>
      <c r="K608" s="221"/>
    </row>
    <row r="609" spans="1:11" ht="14.1" customHeight="1">
      <c r="A609" s="221"/>
      <c r="B609" s="221"/>
      <c r="C609" s="250" t="s">
        <v>227</v>
      </c>
      <c r="D609" s="255" t="s">
        <v>200</v>
      </c>
      <c r="E609" s="251">
        <v>0</v>
      </c>
      <c r="F609" s="251">
        <v>0</v>
      </c>
      <c r="G609" s="251">
        <v>0</v>
      </c>
      <c r="H609" s="221"/>
      <c r="I609" s="221"/>
      <c r="J609" s="221"/>
      <c r="K609" s="221"/>
    </row>
    <row r="610" spans="1:11" ht="14.1" customHeight="1">
      <c r="A610" s="221"/>
      <c r="B610" s="221"/>
      <c r="C610" s="250" t="s">
        <v>220</v>
      </c>
      <c r="D610" s="255" t="s">
        <v>200</v>
      </c>
      <c r="E610" s="251">
        <v>0</v>
      </c>
      <c r="F610" s="251">
        <v>0</v>
      </c>
      <c r="G610" s="251">
        <v>0</v>
      </c>
      <c r="H610" s="221"/>
      <c r="I610" s="221"/>
      <c r="J610" s="221"/>
      <c r="K610" s="221"/>
    </row>
    <row r="611" spans="1:11" ht="14.1" customHeight="1">
      <c r="A611" s="221"/>
      <c r="B611" s="221"/>
      <c r="C611" s="250" t="s">
        <v>221</v>
      </c>
      <c r="D611" s="255" t="s">
        <v>200</v>
      </c>
      <c r="E611" s="251">
        <v>0</v>
      </c>
      <c r="F611" s="251">
        <v>0</v>
      </c>
      <c r="G611" s="251">
        <v>0</v>
      </c>
      <c r="H611" s="221"/>
      <c r="I611" s="221"/>
      <c r="J611" s="221"/>
      <c r="K611" s="221"/>
    </row>
    <row r="612" spans="1:11" ht="14.1" customHeight="1">
      <c r="A612" s="221"/>
      <c r="B612" s="221"/>
      <c r="C612" s="250" t="s">
        <v>228</v>
      </c>
      <c r="D612" s="255" t="s">
        <v>200</v>
      </c>
      <c r="E612" s="251">
        <v>0</v>
      </c>
      <c r="F612" s="251">
        <v>0</v>
      </c>
      <c r="G612" s="251">
        <v>0</v>
      </c>
      <c r="H612" s="221"/>
      <c r="I612" s="221"/>
      <c r="J612" s="221"/>
      <c r="K612" s="221"/>
    </row>
    <row r="613" spans="1:11" ht="14.1" customHeight="1">
      <c r="A613" s="221"/>
      <c r="B613" s="221"/>
      <c r="C613" s="250" t="s">
        <v>220</v>
      </c>
      <c r="D613" s="255" t="s">
        <v>200</v>
      </c>
      <c r="E613" s="251">
        <v>0</v>
      </c>
      <c r="F613" s="251">
        <v>0</v>
      </c>
      <c r="G613" s="251">
        <v>0</v>
      </c>
      <c r="H613" s="221"/>
      <c r="I613" s="221"/>
      <c r="J613" s="221"/>
      <c r="K613" s="221"/>
    </row>
    <row r="614" spans="1:11" ht="14.1" customHeight="1">
      <c r="A614" s="221"/>
      <c r="B614" s="221"/>
      <c r="C614" s="250" t="s">
        <v>229</v>
      </c>
      <c r="D614" s="255" t="s">
        <v>200</v>
      </c>
      <c r="E614" s="251">
        <v>0</v>
      </c>
      <c r="F614" s="251">
        <v>0</v>
      </c>
      <c r="G614" s="251">
        <v>0</v>
      </c>
      <c r="H614" s="221"/>
      <c r="I614" s="221"/>
      <c r="J614" s="221"/>
      <c r="K614" s="221"/>
    </row>
    <row r="615" spans="1:11" ht="14.1" customHeight="1">
      <c r="A615" s="221"/>
      <c r="B615" s="221"/>
      <c r="C615" s="250" t="s">
        <v>230</v>
      </c>
      <c r="D615" s="255" t="s">
        <v>200</v>
      </c>
      <c r="E615" s="251">
        <v>0</v>
      </c>
      <c r="F615" s="251">
        <v>0</v>
      </c>
      <c r="G615" s="251">
        <v>0</v>
      </c>
      <c r="H615" s="221"/>
      <c r="I615" s="221"/>
      <c r="J615" s="221"/>
      <c r="K615" s="221"/>
    </row>
    <row r="616" spans="1:11" ht="14.1" customHeight="1">
      <c r="A616" s="221"/>
      <c r="B616" s="221"/>
      <c r="C616" s="250" t="s">
        <v>231</v>
      </c>
      <c r="D616" s="255" t="s">
        <v>200</v>
      </c>
      <c r="E616" s="251">
        <v>0</v>
      </c>
      <c r="F616" s="251">
        <v>0</v>
      </c>
      <c r="G616" s="251">
        <v>0</v>
      </c>
      <c r="H616" s="221"/>
      <c r="I616" s="221"/>
      <c r="J616" s="221"/>
      <c r="K616" s="221"/>
    </row>
    <row r="617" spans="1:11" ht="14.1" customHeight="1">
      <c r="A617" s="221"/>
      <c r="B617" s="221"/>
      <c r="C617" s="250" t="s">
        <v>232</v>
      </c>
      <c r="D617" s="255" t="s">
        <v>200</v>
      </c>
      <c r="E617" s="251">
        <v>0</v>
      </c>
      <c r="F617" s="251">
        <v>0</v>
      </c>
      <c r="G617" s="251">
        <v>0</v>
      </c>
      <c r="H617" s="221"/>
      <c r="I617" s="221"/>
      <c r="J617" s="221"/>
      <c r="K617" s="221"/>
    </row>
    <row r="618" spans="1:11" ht="14.1" customHeight="1">
      <c r="A618" s="221"/>
      <c r="B618" s="221"/>
      <c r="C618" s="250" t="s">
        <v>233</v>
      </c>
      <c r="D618" s="255" t="s">
        <v>200</v>
      </c>
      <c r="E618" s="251">
        <v>2577000</v>
      </c>
      <c r="F618" s="251">
        <v>0</v>
      </c>
      <c r="G618" s="251">
        <v>57814000</v>
      </c>
      <c r="H618" s="221"/>
      <c r="I618" s="221"/>
      <c r="J618" s="221"/>
      <c r="K618" s="221"/>
    </row>
    <row r="619" spans="1:11" ht="14.1" customHeight="1">
      <c r="A619" s="221"/>
      <c r="B619" s="221"/>
      <c r="C619" s="250" t="s">
        <v>220</v>
      </c>
      <c r="D619" s="255" t="s">
        <v>200</v>
      </c>
      <c r="E619" s="251">
        <v>2577000</v>
      </c>
      <c r="F619" s="251">
        <v>0</v>
      </c>
      <c r="G619" s="251">
        <v>57814000</v>
      </c>
      <c r="H619" s="221"/>
      <c r="I619" s="221"/>
      <c r="J619" s="221"/>
      <c r="K619" s="221"/>
    </row>
    <row r="620" spans="1:11" ht="14.1" customHeight="1">
      <c r="A620" s="221"/>
      <c r="B620" s="221"/>
      <c r="C620" s="250" t="s">
        <v>229</v>
      </c>
      <c r="D620" s="255" t="s">
        <v>200</v>
      </c>
      <c r="E620" s="251">
        <v>0</v>
      </c>
      <c r="F620" s="251">
        <v>0</v>
      </c>
      <c r="G620" s="251">
        <v>0</v>
      </c>
      <c r="H620" s="221"/>
      <c r="I620" s="221"/>
      <c r="J620" s="221"/>
      <c r="K620" s="221"/>
    </row>
    <row r="621" spans="1:11" ht="14.1" customHeight="1">
      <c r="A621" s="221"/>
      <c r="B621" s="221"/>
      <c r="C621" s="250" t="s">
        <v>230</v>
      </c>
      <c r="D621" s="255" t="s">
        <v>200</v>
      </c>
      <c r="E621" s="251">
        <v>0</v>
      </c>
      <c r="F621" s="251">
        <v>0</v>
      </c>
      <c r="G621" s="251">
        <v>0</v>
      </c>
      <c r="H621" s="221"/>
      <c r="I621" s="221"/>
      <c r="J621" s="221"/>
      <c r="K621" s="221"/>
    </row>
    <row r="622" spans="1:11" ht="14.1" customHeight="1">
      <c r="A622" s="221"/>
      <c r="B622" s="221"/>
      <c r="C622" s="250" t="s">
        <v>231</v>
      </c>
      <c r="D622" s="255" t="s">
        <v>200</v>
      </c>
      <c r="E622" s="251">
        <v>0</v>
      </c>
      <c r="F622" s="251">
        <v>0</v>
      </c>
      <c r="G622" s="251">
        <v>0</v>
      </c>
      <c r="H622" s="221"/>
      <c r="I622" s="221"/>
      <c r="J622" s="221"/>
      <c r="K622" s="221"/>
    </row>
    <row r="623" spans="1:11" ht="14.1" customHeight="1">
      <c r="A623" s="221"/>
      <c r="B623" s="221"/>
      <c r="C623" s="250" t="s">
        <v>232</v>
      </c>
      <c r="D623" s="255" t="s">
        <v>200</v>
      </c>
      <c r="E623" s="251">
        <v>0</v>
      </c>
      <c r="F623" s="251">
        <v>0</v>
      </c>
      <c r="G623" s="251">
        <v>0</v>
      </c>
      <c r="H623" s="221"/>
      <c r="I623" s="221"/>
      <c r="J623" s="221"/>
      <c r="K623" s="221"/>
    </row>
    <row r="624" spans="1:11" ht="14.1" customHeight="1">
      <c r="A624" s="221"/>
      <c r="B624" s="221"/>
      <c r="C624" s="250" t="s">
        <v>234</v>
      </c>
      <c r="D624" s="255" t="s">
        <v>200</v>
      </c>
      <c r="E624" s="251">
        <v>0</v>
      </c>
      <c r="F624" s="251">
        <v>0</v>
      </c>
      <c r="G624" s="251">
        <v>0</v>
      </c>
      <c r="H624" s="221"/>
      <c r="I624" s="221"/>
      <c r="J624" s="221"/>
      <c r="K624" s="221"/>
    </row>
    <row r="625" spans="1:11" ht="14.1" customHeight="1">
      <c r="A625" s="221"/>
      <c r="B625" s="221"/>
      <c r="C625" s="250" t="s">
        <v>220</v>
      </c>
      <c r="D625" s="255" t="s">
        <v>200</v>
      </c>
      <c r="E625" s="251">
        <v>0</v>
      </c>
      <c r="F625" s="251">
        <v>0</v>
      </c>
      <c r="G625" s="251">
        <v>0</v>
      </c>
      <c r="H625" s="221"/>
      <c r="I625" s="221"/>
      <c r="J625" s="221"/>
      <c r="K625" s="221"/>
    </row>
    <row r="626" spans="1:11" ht="14.1" customHeight="1">
      <c r="A626" s="221"/>
      <c r="B626" s="221"/>
      <c r="C626" s="250" t="s">
        <v>229</v>
      </c>
      <c r="D626" s="255" t="s">
        <v>200</v>
      </c>
      <c r="E626" s="251">
        <v>0</v>
      </c>
      <c r="F626" s="251">
        <v>0</v>
      </c>
      <c r="G626" s="251">
        <v>0</v>
      </c>
      <c r="H626" s="221"/>
      <c r="I626" s="221"/>
      <c r="J626" s="221"/>
      <c r="K626" s="221"/>
    </row>
    <row r="627" spans="1:11" ht="14.1" customHeight="1">
      <c r="A627" s="221"/>
      <c r="B627" s="221"/>
      <c r="C627" s="250" t="s">
        <v>230</v>
      </c>
      <c r="D627" s="255" t="s">
        <v>200</v>
      </c>
      <c r="E627" s="251">
        <v>0</v>
      </c>
      <c r="F627" s="251">
        <v>0</v>
      </c>
      <c r="G627" s="251">
        <v>0</v>
      </c>
      <c r="H627" s="221"/>
      <c r="I627" s="221"/>
      <c r="J627" s="221"/>
      <c r="K627" s="221"/>
    </row>
    <row r="628" spans="1:11" ht="14.1" customHeight="1">
      <c r="A628" s="221"/>
      <c r="B628" s="221"/>
      <c r="C628" s="250" t="s">
        <v>231</v>
      </c>
      <c r="D628" s="255" t="s">
        <v>200</v>
      </c>
      <c r="E628" s="251">
        <v>0</v>
      </c>
      <c r="F628" s="251">
        <v>0</v>
      </c>
      <c r="G628" s="251">
        <v>0</v>
      </c>
      <c r="H628" s="221"/>
      <c r="I628" s="221"/>
      <c r="J628" s="221"/>
      <c r="K628" s="221"/>
    </row>
    <row r="629" spans="1:11" ht="14.1" customHeight="1">
      <c r="A629" s="221"/>
      <c r="B629" s="221"/>
      <c r="C629" s="250" t="s">
        <v>232</v>
      </c>
      <c r="D629" s="255" t="s">
        <v>200</v>
      </c>
      <c r="E629" s="251">
        <v>0</v>
      </c>
      <c r="F629" s="251">
        <v>0</v>
      </c>
      <c r="G629" s="251">
        <v>0</v>
      </c>
      <c r="H629" s="221"/>
      <c r="I629" s="221"/>
      <c r="J629" s="221"/>
      <c r="K629" s="221"/>
    </row>
    <row r="630" spans="1:11" ht="14.1" customHeight="1">
      <c r="A630" s="221"/>
      <c r="B630" s="221"/>
      <c r="C630" s="250" t="s">
        <v>235</v>
      </c>
      <c r="D630" s="255" t="s">
        <v>200</v>
      </c>
      <c r="E630" s="251">
        <v>0</v>
      </c>
      <c r="F630" s="251">
        <v>0</v>
      </c>
      <c r="G630" s="251">
        <v>0</v>
      </c>
      <c r="H630" s="221"/>
      <c r="I630" s="221"/>
      <c r="J630" s="221"/>
      <c r="K630" s="221"/>
    </row>
    <row r="631" spans="1:11" ht="14.1" customHeight="1">
      <c r="A631" s="221"/>
      <c r="B631" s="221"/>
      <c r="C631" s="250" t="s">
        <v>236</v>
      </c>
      <c r="D631" s="255" t="s">
        <v>200</v>
      </c>
      <c r="E631" s="251">
        <v>0</v>
      </c>
      <c r="F631" s="251">
        <v>0</v>
      </c>
      <c r="G631" s="251">
        <v>0</v>
      </c>
      <c r="H631" s="221"/>
      <c r="I631" s="221"/>
      <c r="J631" s="221"/>
      <c r="K631" s="221"/>
    </row>
    <row r="632" spans="1:11" ht="14.1" customHeight="1">
      <c r="A632" s="221"/>
      <c r="B632" s="221"/>
      <c r="C632" s="252" t="s">
        <v>237</v>
      </c>
      <c r="D632" s="251">
        <v>0</v>
      </c>
      <c r="E632" s="251">
        <v>2577000</v>
      </c>
      <c r="F632" s="251">
        <v>0</v>
      </c>
      <c r="G632" s="251">
        <v>57814000</v>
      </c>
      <c r="H632" s="221"/>
      <c r="I632" s="221"/>
      <c r="J632" s="221"/>
      <c r="K632" s="221"/>
    </row>
    <row r="633" spans="1:11" ht="14.1" customHeight="1">
      <c r="A633" s="221"/>
      <c r="B633" s="221"/>
      <c r="C633" s="242" t="s">
        <v>3068</v>
      </c>
      <c r="D633" s="1627" t="s">
        <v>3069</v>
      </c>
      <c r="E633" s="1628"/>
      <c r="F633" s="1628"/>
      <c r="G633" s="1628"/>
      <c r="H633" s="221"/>
      <c r="I633" s="221"/>
      <c r="J633" s="221"/>
      <c r="K633" s="221"/>
    </row>
    <row r="634" spans="1:11" ht="14.1" customHeight="1">
      <c r="A634" s="221"/>
      <c r="B634" s="221"/>
      <c r="C634" s="243" t="s">
        <v>209</v>
      </c>
      <c r="D634" s="1637" t="s">
        <v>3070</v>
      </c>
      <c r="E634" s="1638"/>
      <c r="F634" s="1638"/>
      <c r="G634" s="1638"/>
      <c r="H634" s="221"/>
      <c r="I634" s="221"/>
      <c r="J634" s="221"/>
      <c r="K634" s="221"/>
    </row>
    <row r="635" spans="1:11" ht="14.1" customHeight="1">
      <c r="A635" s="221"/>
      <c r="B635" s="221"/>
      <c r="C635" s="244" t="s">
        <v>211</v>
      </c>
      <c r="D635" s="1639" t="s">
        <v>3071</v>
      </c>
      <c r="E635" s="1640"/>
      <c r="F635" s="1640"/>
      <c r="G635" s="1640"/>
      <c r="H635" s="221"/>
      <c r="I635" s="221"/>
      <c r="J635" s="221"/>
      <c r="K635" s="221"/>
    </row>
    <row r="636" spans="1:11" ht="14.1" customHeight="1">
      <c r="A636" s="221"/>
      <c r="B636" s="221"/>
      <c r="C636" s="244" t="s">
        <v>31</v>
      </c>
      <c r="D636" s="1639" t="s">
        <v>3072</v>
      </c>
      <c r="E636" s="1640"/>
      <c r="F636" s="1640"/>
      <c r="G636" s="1640"/>
      <c r="H636" s="221"/>
      <c r="I636" s="221"/>
      <c r="J636" s="221"/>
      <c r="K636" s="221"/>
    </row>
    <row r="637" spans="1:11" ht="15" customHeight="1">
      <c r="A637" s="221"/>
      <c r="B637" s="221"/>
      <c r="C637" s="245"/>
      <c r="D637" s="246">
        <v>2025</v>
      </c>
      <c r="E637" s="246">
        <v>2026</v>
      </c>
      <c r="F637" s="246">
        <v>2027</v>
      </c>
      <c r="G637" s="246">
        <v>2028</v>
      </c>
      <c r="H637" s="221"/>
      <c r="I637" s="221"/>
      <c r="J637" s="221"/>
      <c r="K637" s="221"/>
    </row>
    <row r="638" spans="1:11" ht="15" customHeight="1">
      <c r="A638" s="221"/>
      <c r="B638" s="221"/>
      <c r="C638" s="247"/>
      <c r="D638" s="248" t="s">
        <v>13</v>
      </c>
      <c r="E638" s="248" t="s">
        <v>14</v>
      </c>
      <c r="F638" s="248" t="s">
        <v>14</v>
      </c>
      <c r="G638" s="248" t="s">
        <v>14</v>
      </c>
      <c r="H638" s="221"/>
      <c r="I638" s="221"/>
      <c r="J638" s="221"/>
      <c r="K638" s="221"/>
    </row>
    <row r="639" spans="1:11" ht="14.1" customHeight="1">
      <c r="A639" s="221"/>
      <c r="B639" s="221"/>
      <c r="C639" s="225" t="s">
        <v>33</v>
      </c>
      <c r="D639" s="253" t="s">
        <v>200</v>
      </c>
      <c r="E639" s="253" t="s">
        <v>164</v>
      </c>
      <c r="F639" s="253" t="s">
        <v>932</v>
      </c>
      <c r="G639" s="253" t="s">
        <v>1691</v>
      </c>
      <c r="H639" s="221"/>
      <c r="I639" s="221"/>
      <c r="J639" s="221"/>
      <c r="K639" s="221"/>
    </row>
    <row r="640" spans="1:11" ht="14.1" customHeight="1">
      <c r="A640" s="221"/>
      <c r="B640" s="221"/>
      <c r="C640" s="225" t="s">
        <v>214</v>
      </c>
      <c r="D640" s="253" t="s">
        <v>164</v>
      </c>
      <c r="E640" s="253" t="s">
        <v>164</v>
      </c>
      <c r="F640" s="253" t="s">
        <v>3073</v>
      </c>
      <c r="G640" s="253" t="s">
        <v>3074</v>
      </c>
      <c r="H640" s="221"/>
      <c r="I640" s="221"/>
      <c r="J640" s="221"/>
      <c r="K640" s="221"/>
    </row>
    <row r="641" spans="1:11" ht="14.1" customHeight="1">
      <c r="A641" s="221"/>
      <c r="B641" s="221"/>
      <c r="C641" s="225" t="s">
        <v>215</v>
      </c>
      <c r="D641" s="253" t="s">
        <v>164</v>
      </c>
      <c r="E641" s="253" t="s">
        <v>164</v>
      </c>
      <c r="F641" s="253" t="s">
        <v>3075</v>
      </c>
      <c r="G641" s="253" t="s">
        <v>3076</v>
      </c>
      <c r="H641" s="221"/>
      <c r="I641" s="221"/>
      <c r="J641" s="221"/>
      <c r="K641" s="221"/>
    </row>
    <row r="642" spans="1:11" ht="14.1" customHeight="1">
      <c r="A642" s="221"/>
      <c r="B642" s="221"/>
      <c r="C642" s="225" t="s">
        <v>216</v>
      </c>
      <c r="D642" s="253" t="s">
        <v>200</v>
      </c>
      <c r="E642" s="253" t="s">
        <v>200</v>
      </c>
      <c r="F642" s="253" t="s">
        <v>200</v>
      </c>
      <c r="G642" s="253" t="s">
        <v>968</v>
      </c>
      <c r="H642" s="221"/>
      <c r="I642" s="221"/>
      <c r="J642" s="221"/>
      <c r="K642" s="221"/>
    </row>
    <row r="643" spans="1:11" ht="14.1" customHeight="1">
      <c r="A643" s="221"/>
      <c r="B643" s="221"/>
      <c r="C643" s="225" t="s">
        <v>217</v>
      </c>
      <c r="D643" s="253" t="s">
        <v>200</v>
      </c>
      <c r="E643" s="253" t="s">
        <v>200</v>
      </c>
      <c r="F643" s="253" t="s">
        <v>200</v>
      </c>
      <c r="G643" s="253" t="s">
        <v>3077</v>
      </c>
      <c r="H643" s="221"/>
      <c r="I643" s="221"/>
      <c r="J643" s="221"/>
      <c r="K643" s="221"/>
    </row>
    <row r="644" spans="1:11" ht="14.1" customHeight="1">
      <c r="A644" s="221"/>
      <c r="B644" s="221"/>
      <c r="C644" s="225" t="s">
        <v>39</v>
      </c>
      <c r="D644" s="253" t="s">
        <v>200</v>
      </c>
      <c r="E644" s="253" t="s">
        <v>200</v>
      </c>
      <c r="F644" s="253" t="s">
        <v>200</v>
      </c>
      <c r="G644" s="253" t="s">
        <v>3078</v>
      </c>
      <c r="H644" s="221"/>
      <c r="I644" s="221"/>
      <c r="J644" s="221"/>
      <c r="K644" s="221"/>
    </row>
    <row r="645" spans="1:11" ht="14.1" customHeight="1">
      <c r="A645" s="221"/>
      <c r="B645" s="221"/>
      <c r="C645" s="1641" t="s">
        <v>218</v>
      </c>
      <c r="D645" s="1642"/>
      <c r="E645" s="1642"/>
      <c r="F645" s="1642"/>
      <c r="G645" s="1642"/>
      <c r="H645" s="221"/>
      <c r="I645" s="221"/>
      <c r="J645" s="221"/>
      <c r="K645" s="221"/>
    </row>
    <row r="646" spans="1:11" ht="14.1" customHeight="1">
      <c r="A646" s="221"/>
      <c r="B646" s="221"/>
      <c r="C646" s="245"/>
      <c r="D646" s="246">
        <v>2025</v>
      </c>
      <c r="E646" s="246">
        <v>2026</v>
      </c>
      <c r="F646" s="246">
        <v>2027</v>
      </c>
      <c r="G646" s="246">
        <v>2028</v>
      </c>
      <c r="H646" s="221"/>
      <c r="I646" s="221"/>
      <c r="J646" s="221"/>
      <c r="K646" s="221"/>
    </row>
    <row r="647" spans="1:11" ht="14.1" customHeight="1">
      <c r="A647" s="221"/>
      <c r="B647" s="221"/>
      <c r="C647" s="247"/>
      <c r="D647" s="248" t="s">
        <v>13</v>
      </c>
      <c r="E647" s="248" t="s">
        <v>14</v>
      </c>
      <c r="F647" s="248" t="s">
        <v>14</v>
      </c>
      <c r="G647" s="248" t="s">
        <v>14</v>
      </c>
      <c r="H647" s="221"/>
      <c r="I647" s="221"/>
      <c r="J647" s="221"/>
      <c r="K647" s="221"/>
    </row>
    <row r="648" spans="1:11" ht="14.1" customHeight="1">
      <c r="A648" s="221"/>
      <c r="B648" s="221"/>
      <c r="C648" s="250" t="s">
        <v>219</v>
      </c>
      <c r="D648" s="251">
        <v>0</v>
      </c>
      <c r="E648" s="251">
        <v>0</v>
      </c>
      <c r="F648" s="251">
        <v>0</v>
      </c>
      <c r="G648" s="251">
        <v>0</v>
      </c>
      <c r="H648" s="221"/>
      <c r="I648" s="221"/>
      <c r="J648" s="221"/>
      <c r="K648" s="221"/>
    </row>
    <row r="649" spans="1:11" ht="14.1" customHeight="1">
      <c r="A649" s="221"/>
      <c r="B649" s="221"/>
      <c r="C649" s="250" t="s">
        <v>220</v>
      </c>
      <c r="D649" s="251">
        <v>0</v>
      </c>
      <c r="E649" s="251">
        <v>0</v>
      </c>
      <c r="F649" s="251">
        <v>0</v>
      </c>
      <c r="G649" s="251">
        <v>0</v>
      </c>
      <c r="H649" s="221"/>
      <c r="I649" s="221"/>
      <c r="J649" s="221"/>
      <c r="K649" s="221"/>
    </row>
    <row r="650" spans="1:11" ht="14.1" customHeight="1">
      <c r="A650" s="221"/>
      <c r="B650" s="221"/>
      <c r="C650" s="250" t="s">
        <v>221</v>
      </c>
      <c r="D650" s="251">
        <v>0</v>
      </c>
      <c r="E650" s="251">
        <v>0</v>
      </c>
      <c r="F650" s="251">
        <v>0</v>
      </c>
      <c r="G650" s="251">
        <v>0</v>
      </c>
      <c r="H650" s="221"/>
      <c r="I650" s="221"/>
      <c r="J650" s="221"/>
      <c r="K650" s="221"/>
    </row>
    <row r="651" spans="1:11" ht="14.1" customHeight="1">
      <c r="A651" s="221"/>
      <c r="B651" s="221"/>
      <c r="C651" s="250" t="s">
        <v>222</v>
      </c>
      <c r="D651" s="251">
        <v>0</v>
      </c>
      <c r="E651" s="251">
        <v>0</v>
      </c>
      <c r="F651" s="251">
        <v>0</v>
      </c>
      <c r="G651" s="251">
        <v>0</v>
      </c>
      <c r="H651" s="221"/>
      <c r="I651" s="221"/>
      <c r="J651" s="221"/>
      <c r="K651" s="221"/>
    </row>
    <row r="652" spans="1:11" ht="14.1" customHeight="1">
      <c r="A652" s="221"/>
      <c r="B652" s="221"/>
      <c r="C652" s="250" t="s">
        <v>220</v>
      </c>
      <c r="D652" s="251">
        <v>0</v>
      </c>
      <c r="E652" s="251">
        <v>0</v>
      </c>
      <c r="F652" s="251">
        <v>0</v>
      </c>
      <c r="G652" s="251">
        <v>0</v>
      </c>
      <c r="H652" s="221"/>
      <c r="I652" s="221"/>
      <c r="J652" s="221"/>
      <c r="K652" s="221"/>
    </row>
    <row r="653" spans="1:11" ht="14.1" customHeight="1">
      <c r="A653" s="221"/>
      <c r="B653" s="221"/>
      <c r="C653" s="250" t="s">
        <v>221</v>
      </c>
      <c r="D653" s="251">
        <v>0</v>
      </c>
      <c r="E653" s="251">
        <v>0</v>
      </c>
      <c r="F653" s="251">
        <v>0</v>
      </c>
      <c r="G653" s="251">
        <v>0</v>
      </c>
      <c r="H653" s="221"/>
      <c r="I653" s="221"/>
      <c r="J653" s="221"/>
      <c r="K653" s="221"/>
    </row>
    <row r="654" spans="1:11" ht="14.1" customHeight="1">
      <c r="A654" s="221"/>
      <c r="B654" s="221"/>
      <c r="C654" s="250" t="s">
        <v>223</v>
      </c>
      <c r="D654" s="251">
        <v>0</v>
      </c>
      <c r="E654" s="251">
        <v>0</v>
      </c>
      <c r="F654" s="251">
        <v>0</v>
      </c>
      <c r="G654" s="251">
        <v>0</v>
      </c>
      <c r="H654" s="221"/>
      <c r="I654" s="221"/>
      <c r="J654" s="221"/>
      <c r="K654" s="221"/>
    </row>
    <row r="655" spans="1:11" ht="14.1" customHeight="1">
      <c r="A655" s="221"/>
      <c r="B655" s="221"/>
      <c r="C655" s="250" t="s">
        <v>220</v>
      </c>
      <c r="D655" s="251">
        <v>0</v>
      </c>
      <c r="E655" s="251">
        <v>0</v>
      </c>
      <c r="F655" s="251">
        <v>0</v>
      </c>
      <c r="G655" s="251">
        <v>0</v>
      </c>
      <c r="H655" s="221"/>
      <c r="I655" s="221"/>
      <c r="J655" s="221"/>
      <c r="K655" s="221"/>
    </row>
    <row r="656" spans="1:11" ht="14.1" customHeight="1">
      <c r="A656" s="221"/>
      <c r="B656" s="221"/>
      <c r="C656" s="250" t="s">
        <v>221</v>
      </c>
      <c r="D656" s="251">
        <v>0</v>
      </c>
      <c r="E656" s="251">
        <v>0</v>
      </c>
      <c r="F656" s="251">
        <v>0</v>
      </c>
      <c r="G656" s="251">
        <v>0</v>
      </c>
      <c r="H656" s="221"/>
      <c r="I656" s="221"/>
      <c r="J656" s="221"/>
      <c r="K656" s="221"/>
    </row>
    <row r="657" spans="1:11" ht="14.1" customHeight="1">
      <c r="A657" s="221"/>
      <c r="B657" s="221"/>
      <c r="C657" s="250" t="s">
        <v>224</v>
      </c>
      <c r="D657" s="251">
        <v>0</v>
      </c>
      <c r="E657" s="251">
        <v>0</v>
      </c>
      <c r="F657" s="251">
        <v>0</v>
      </c>
      <c r="G657" s="251">
        <v>0</v>
      </c>
      <c r="H657" s="221"/>
      <c r="I657" s="221"/>
      <c r="J657" s="221"/>
      <c r="K657" s="221"/>
    </row>
    <row r="658" spans="1:11" ht="14.1" customHeight="1">
      <c r="A658" s="221"/>
      <c r="B658" s="221"/>
      <c r="C658" s="250" t="s">
        <v>220</v>
      </c>
      <c r="D658" s="251">
        <v>0</v>
      </c>
      <c r="E658" s="251">
        <v>0</v>
      </c>
      <c r="F658" s="251">
        <v>0</v>
      </c>
      <c r="G658" s="251">
        <v>0</v>
      </c>
      <c r="H658" s="221"/>
      <c r="I658" s="221"/>
      <c r="J658" s="221"/>
      <c r="K658" s="221"/>
    </row>
    <row r="659" spans="1:11" ht="14.1" customHeight="1">
      <c r="A659" s="221"/>
      <c r="B659" s="221"/>
      <c r="C659" s="250" t="s">
        <v>221</v>
      </c>
      <c r="D659" s="251">
        <v>0</v>
      </c>
      <c r="E659" s="251">
        <v>0</v>
      </c>
      <c r="F659" s="251">
        <v>0</v>
      </c>
      <c r="G659" s="251">
        <v>0</v>
      </c>
      <c r="H659" s="221"/>
      <c r="I659" s="221"/>
      <c r="J659" s="221"/>
      <c r="K659" s="221"/>
    </row>
    <row r="660" spans="1:11" ht="14.1" customHeight="1">
      <c r="A660" s="221"/>
      <c r="B660" s="221"/>
      <c r="C660" s="250" t="s">
        <v>225</v>
      </c>
      <c r="D660" s="251">
        <v>0</v>
      </c>
      <c r="E660" s="251">
        <v>0</v>
      </c>
      <c r="F660" s="251">
        <v>0</v>
      </c>
      <c r="G660" s="251">
        <v>0</v>
      </c>
      <c r="H660" s="221"/>
      <c r="I660" s="221"/>
      <c r="J660" s="221"/>
      <c r="K660" s="221"/>
    </row>
    <row r="661" spans="1:11" ht="14.1" customHeight="1">
      <c r="A661" s="221"/>
      <c r="B661" s="221"/>
      <c r="C661" s="250" t="s">
        <v>220</v>
      </c>
      <c r="D661" s="251">
        <v>0</v>
      </c>
      <c r="E661" s="251">
        <v>0</v>
      </c>
      <c r="F661" s="251">
        <v>0</v>
      </c>
      <c r="G661" s="251">
        <v>0</v>
      </c>
      <c r="H661" s="221"/>
      <c r="I661" s="221"/>
      <c r="J661" s="221"/>
      <c r="K661" s="221"/>
    </row>
    <row r="662" spans="1:11" ht="14.1" customHeight="1">
      <c r="A662" s="221"/>
      <c r="B662" s="221"/>
      <c r="C662" s="250" t="s">
        <v>221</v>
      </c>
      <c r="D662" s="251">
        <v>0</v>
      </c>
      <c r="E662" s="251">
        <v>0</v>
      </c>
      <c r="F662" s="251">
        <v>0</v>
      </c>
      <c r="G662" s="251">
        <v>0</v>
      </c>
      <c r="H662" s="221"/>
      <c r="I662" s="221"/>
      <c r="J662" s="221"/>
      <c r="K662" s="221"/>
    </row>
    <row r="663" spans="1:11" ht="14.1" customHeight="1">
      <c r="A663" s="221"/>
      <c r="B663" s="221"/>
      <c r="C663" s="250" t="s">
        <v>226</v>
      </c>
      <c r="D663" s="251">
        <v>0</v>
      </c>
      <c r="E663" s="251">
        <v>0</v>
      </c>
      <c r="F663" s="251">
        <v>0</v>
      </c>
      <c r="G663" s="251">
        <v>0</v>
      </c>
      <c r="H663" s="221"/>
      <c r="I663" s="221"/>
      <c r="J663" s="221"/>
      <c r="K663" s="221"/>
    </row>
    <row r="664" spans="1:11" ht="14.1" customHeight="1">
      <c r="A664" s="221"/>
      <c r="B664" s="221"/>
      <c r="C664" s="250" t="s">
        <v>220</v>
      </c>
      <c r="D664" s="251">
        <v>0</v>
      </c>
      <c r="E664" s="251">
        <v>0</v>
      </c>
      <c r="F664" s="251">
        <v>0</v>
      </c>
      <c r="G664" s="251">
        <v>0</v>
      </c>
      <c r="H664" s="221"/>
      <c r="I664" s="221"/>
      <c r="J664" s="221"/>
      <c r="K664" s="221"/>
    </row>
    <row r="665" spans="1:11" ht="14.1" customHeight="1">
      <c r="A665" s="221"/>
      <c r="B665" s="221"/>
      <c r="C665" s="250" t="s">
        <v>221</v>
      </c>
      <c r="D665" s="251">
        <v>0</v>
      </c>
      <c r="E665" s="251">
        <v>0</v>
      </c>
      <c r="F665" s="251">
        <v>0</v>
      </c>
      <c r="G665" s="251">
        <v>0</v>
      </c>
      <c r="H665" s="221"/>
      <c r="I665" s="221"/>
      <c r="J665" s="221"/>
      <c r="K665" s="221"/>
    </row>
    <row r="666" spans="1:11" ht="14.1" customHeight="1">
      <c r="A666" s="221"/>
      <c r="B666" s="221"/>
      <c r="C666" s="250" t="s">
        <v>227</v>
      </c>
      <c r="D666" s="251">
        <v>0</v>
      </c>
      <c r="E666" s="251">
        <v>0</v>
      </c>
      <c r="F666" s="251">
        <v>0</v>
      </c>
      <c r="G666" s="251">
        <v>0</v>
      </c>
      <c r="H666" s="221"/>
      <c r="I666" s="221"/>
      <c r="J666" s="221"/>
      <c r="K666" s="221"/>
    </row>
    <row r="667" spans="1:11" ht="14.1" customHeight="1">
      <c r="A667" s="221"/>
      <c r="B667" s="221"/>
      <c r="C667" s="250" t="s">
        <v>220</v>
      </c>
      <c r="D667" s="251">
        <v>0</v>
      </c>
      <c r="E667" s="251">
        <v>0</v>
      </c>
      <c r="F667" s="251">
        <v>0</v>
      </c>
      <c r="G667" s="251">
        <v>0</v>
      </c>
      <c r="H667" s="221"/>
      <c r="I667" s="221"/>
      <c r="J667" s="221"/>
      <c r="K667" s="221"/>
    </row>
    <row r="668" spans="1:11" ht="14.1" customHeight="1">
      <c r="A668" s="221"/>
      <c r="B668" s="221"/>
      <c r="C668" s="250" t="s">
        <v>221</v>
      </c>
      <c r="D668" s="251">
        <v>0</v>
      </c>
      <c r="E668" s="251">
        <v>0</v>
      </c>
      <c r="F668" s="251">
        <v>0</v>
      </c>
      <c r="G668" s="251">
        <v>0</v>
      </c>
      <c r="H668" s="221"/>
      <c r="I668" s="221"/>
      <c r="J668" s="221"/>
      <c r="K668" s="221"/>
    </row>
    <row r="669" spans="1:11" ht="14.1" customHeight="1">
      <c r="A669" s="221"/>
      <c r="B669" s="221"/>
      <c r="C669" s="250" t="s">
        <v>228</v>
      </c>
      <c r="D669" s="251">
        <v>0</v>
      </c>
      <c r="E669" s="251">
        <v>0</v>
      </c>
      <c r="F669" s="251">
        <v>0</v>
      </c>
      <c r="G669" s="251">
        <v>0</v>
      </c>
      <c r="H669" s="221"/>
      <c r="I669" s="221"/>
      <c r="J669" s="221"/>
      <c r="K669" s="221"/>
    </row>
    <row r="670" spans="1:11" ht="14.1" customHeight="1">
      <c r="A670" s="221"/>
      <c r="B670" s="221"/>
      <c r="C670" s="250" t="s">
        <v>220</v>
      </c>
      <c r="D670" s="251">
        <v>0</v>
      </c>
      <c r="E670" s="251">
        <v>0</v>
      </c>
      <c r="F670" s="251">
        <v>0</v>
      </c>
      <c r="G670" s="251">
        <v>0</v>
      </c>
      <c r="H670" s="221"/>
      <c r="I670" s="221"/>
      <c r="J670" s="221"/>
      <c r="K670" s="221"/>
    </row>
    <row r="671" spans="1:11" ht="14.1" customHeight="1">
      <c r="A671" s="221"/>
      <c r="B671" s="221"/>
      <c r="C671" s="250" t="s">
        <v>229</v>
      </c>
      <c r="D671" s="251">
        <v>0</v>
      </c>
      <c r="E671" s="251">
        <v>0</v>
      </c>
      <c r="F671" s="251">
        <v>0</v>
      </c>
      <c r="G671" s="251">
        <v>0</v>
      </c>
      <c r="H671" s="221"/>
      <c r="I671" s="221"/>
      <c r="J671" s="221"/>
      <c r="K671" s="221"/>
    </row>
    <row r="672" spans="1:11" ht="14.1" customHeight="1">
      <c r="A672" s="221"/>
      <c r="B672" s="221"/>
      <c r="C672" s="250" t="s">
        <v>230</v>
      </c>
      <c r="D672" s="251">
        <v>0</v>
      </c>
      <c r="E672" s="251">
        <v>0</v>
      </c>
      <c r="F672" s="251">
        <v>0</v>
      </c>
      <c r="G672" s="251">
        <v>0</v>
      </c>
      <c r="H672" s="221"/>
      <c r="I672" s="221"/>
      <c r="J672" s="221"/>
      <c r="K672" s="221"/>
    </row>
    <row r="673" spans="1:11" ht="14.1" customHeight="1">
      <c r="A673" s="221"/>
      <c r="B673" s="221"/>
      <c r="C673" s="250" t="s">
        <v>231</v>
      </c>
      <c r="D673" s="251">
        <v>0</v>
      </c>
      <c r="E673" s="251">
        <v>0</v>
      </c>
      <c r="F673" s="251">
        <v>0</v>
      </c>
      <c r="G673" s="251">
        <v>0</v>
      </c>
      <c r="H673" s="221"/>
      <c r="I673" s="221"/>
      <c r="J673" s="221"/>
      <c r="K673" s="221"/>
    </row>
    <row r="674" spans="1:11" ht="14.1" customHeight="1">
      <c r="A674" s="221"/>
      <c r="B674" s="221"/>
      <c r="C674" s="250" t="s">
        <v>232</v>
      </c>
      <c r="D674" s="251">
        <v>0</v>
      </c>
      <c r="E674" s="251">
        <v>0</v>
      </c>
      <c r="F674" s="251">
        <v>0</v>
      </c>
      <c r="G674" s="251">
        <v>0</v>
      </c>
      <c r="H674" s="221"/>
      <c r="I674" s="221"/>
      <c r="J674" s="221"/>
      <c r="K674" s="221"/>
    </row>
    <row r="675" spans="1:11" ht="14.1" customHeight="1">
      <c r="A675" s="221"/>
      <c r="B675" s="221"/>
      <c r="C675" s="250" t="s">
        <v>233</v>
      </c>
      <c r="D675" s="251">
        <v>0</v>
      </c>
      <c r="E675" s="251">
        <v>0</v>
      </c>
      <c r="F675" s="251">
        <v>29967000</v>
      </c>
      <c r="G675" s="251">
        <v>50020000</v>
      </c>
      <c r="H675" s="221"/>
      <c r="I675" s="221"/>
      <c r="J675" s="221"/>
      <c r="K675" s="221"/>
    </row>
    <row r="676" spans="1:11" ht="14.1" customHeight="1">
      <c r="A676" s="221"/>
      <c r="B676" s="221"/>
      <c r="C676" s="250" t="s">
        <v>220</v>
      </c>
      <c r="D676" s="251">
        <v>0</v>
      </c>
      <c r="E676" s="251">
        <v>0</v>
      </c>
      <c r="F676" s="251">
        <v>29967000</v>
      </c>
      <c r="G676" s="251">
        <v>50020000</v>
      </c>
      <c r="H676" s="221"/>
      <c r="I676" s="221"/>
      <c r="J676" s="221"/>
      <c r="K676" s="221"/>
    </row>
    <row r="677" spans="1:11" ht="14.1" customHeight="1">
      <c r="A677" s="221"/>
      <c r="B677" s="221"/>
      <c r="C677" s="250" t="s">
        <v>229</v>
      </c>
      <c r="D677" s="251">
        <v>0</v>
      </c>
      <c r="E677" s="251">
        <v>0</v>
      </c>
      <c r="F677" s="251">
        <v>0</v>
      </c>
      <c r="G677" s="251">
        <v>0</v>
      </c>
      <c r="H677" s="221"/>
      <c r="I677" s="221"/>
      <c r="J677" s="221"/>
      <c r="K677" s="221"/>
    </row>
    <row r="678" spans="1:11" ht="14.1" customHeight="1">
      <c r="A678" s="221"/>
      <c r="B678" s="221"/>
      <c r="C678" s="250" t="s">
        <v>230</v>
      </c>
      <c r="D678" s="251">
        <v>0</v>
      </c>
      <c r="E678" s="251">
        <v>0</v>
      </c>
      <c r="F678" s="251">
        <v>0</v>
      </c>
      <c r="G678" s="251">
        <v>0</v>
      </c>
      <c r="H678" s="221"/>
      <c r="I678" s="221"/>
      <c r="J678" s="221"/>
      <c r="K678" s="221"/>
    </row>
    <row r="679" spans="1:11" ht="14.1" customHeight="1">
      <c r="A679" s="221"/>
      <c r="B679" s="221"/>
      <c r="C679" s="250" t="s">
        <v>231</v>
      </c>
      <c r="D679" s="251">
        <v>0</v>
      </c>
      <c r="E679" s="251">
        <v>0</v>
      </c>
      <c r="F679" s="251">
        <v>0</v>
      </c>
      <c r="G679" s="251">
        <v>0</v>
      </c>
      <c r="H679" s="221"/>
      <c r="I679" s="221"/>
      <c r="J679" s="221"/>
      <c r="K679" s="221"/>
    </row>
    <row r="680" spans="1:11" ht="14.1" customHeight="1">
      <c r="A680" s="221"/>
      <c r="B680" s="221"/>
      <c r="C680" s="250" t="s">
        <v>232</v>
      </c>
      <c r="D680" s="251">
        <v>0</v>
      </c>
      <c r="E680" s="251">
        <v>0</v>
      </c>
      <c r="F680" s="251">
        <v>0</v>
      </c>
      <c r="G680" s="251">
        <v>0</v>
      </c>
      <c r="H680" s="221"/>
      <c r="I680" s="221"/>
      <c r="J680" s="221"/>
      <c r="K680" s="221"/>
    </row>
    <row r="681" spans="1:11" ht="14.1" customHeight="1">
      <c r="A681" s="221"/>
      <c r="B681" s="221"/>
      <c r="C681" s="250" t="s">
        <v>234</v>
      </c>
      <c r="D681" s="251">
        <v>0</v>
      </c>
      <c r="E681" s="251">
        <v>0</v>
      </c>
      <c r="F681" s="251">
        <v>0</v>
      </c>
      <c r="G681" s="251">
        <v>0</v>
      </c>
      <c r="H681" s="221"/>
      <c r="I681" s="221"/>
      <c r="J681" s="221"/>
      <c r="K681" s="221"/>
    </row>
    <row r="682" spans="1:11" ht="14.1" customHeight="1">
      <c r="A682" s="221"/>
      <c r="B682" s="221"/>
      <c r="C682" s="250" t="s">
        <v>220</v>
      </c>
      <c r="D682" s="251">
        <v>0</v>
      </c>
      <c r="E682" s="251">
        <v>0</v>
      </c>
      <c r="F682" s="251">
        <v>0</v>
      </c>
      <c r="G682" s="251">
        <v>0</v>
      </c>
      <c r="H682" s="221"/>
      <c r="I682" s="221"/>
      <c r="J682" s="221"/>
      <c r="K682" s="221"/>
    </row>
    <row r="683" spans="1:11" ht="14.1" customHeight="1">
      <c r="A683" s="221"/>
      <c r="B683" s="221"/>
      <c r="C683" s="250" t="s">
        <v>229</v>
      </c>
      <c r="D683" s="251">
        <v>0</v>
      </c>
      <c r="E683" s="251">
        <v>0</v>
      </c>
      <c r="F683" s="251">
        <v>0</v>
      </c>
      <c r="G683" s="251">
        <v>0</v>
      </c>
      <c r="H683" s="221"/>
      <c r="I683" s="221"/>
      <c r="J683" s="221"/>
      <c r="K683" s="221"/>
    </row>
    <row r="684" spans="1:11" ht="14.1" customHeight="1">
      <c r="A684" s="221"/>
      <c r="B684" s="221"/>
      <c r="C684" s="250" t="s">
        <v>230</v>
      </c>
      <c r="D684" s="251">
        <v>0</v>
      </c>
      <c r="E684" s="251">
        <v>0</v>
      </c>
      <c r="F684" s="251">
        <v>0</v>
      </c>
      <c r="G684" s="251">
        <v>0</v>
      </c>
      <c r="H684" s="221"/>
      <c r="I684" s="221"/>
      <c r="J684" s="221"/>
      <c r="K684" s="221"/>
    </row>
    <row r="685" spans="1:11" ht="14.1" customHeight="1">
      <c r="A685" s="221"/>
      <c r="B685" s="221"/>
      <c r="C685" s="250" t="s">
        <v>231</v>
      </c>
      <c r="D685" s="251">
        <v>0</v>
      </c>
      <c r="E685" s="251">
        <v>0</v>
      </c>
      <c r="F685" s="251">
        <v>0</v>
      </c>
      <c r="G685" s="251">
        <v>0</v>
      </c>
      <c r="H685" s="221"/>
      <c r="I685" s="221"/>
      <c r="J685" s="221"/>
      <c r="K685" s="221"/>
    </row>
    <row r="686" spans="1:11" ht="14.1" customHeight="1">
      <c r="A686" s="221"/>
      <c r="B686" s="221"/>
      <c r="C686" s="250" t="s">
        <v>232</v>
      </c>
      <c r="D686" s="251">
        <v>0</v>
      </c>
      <c r="E686" s="251">
        <v>0</v>
      </c>
      <c r="F686" s="251">
        <v>0</v>
      </c>
      <c r="G686" s="251">
        <v>0</v>
      </c>
      <c r="H686" s="221"/>
      <c r="I686" s="221"/>
      <c r="J686" s="221"/>
      <c r="K686" s="221"/>
    </row>
    <row r="687" spans="1:11" ht="14.1" customHeight="1">
      <c r="A687" s="221"/>
      <c r="B687" s="221"/>
      <c r="C687" s="250" t="s">
        <v>235</v>
      </c>
      <c r="D687" s="251">
        <v>0</v>
      </c>
      <c r="E687" s="251">
        <v>0</v>
      </c>
      <c r="F687" s="251">
        <v>0</v>
      </c>
      <c r="G687" s="251">
        <v>0</v>
      </c>
      <c r="H687" s="221"/>
      <c r="I687" s="221"/>
      <c r="J687" s="221"/>
      <c r="K687" s="221"/>
    </row>
    <row r="688" spans="1:11" ht="14.1" customHeight="1">
      <c r="A688" s="221"/>
      <c r="B688" s="221"/>
      <c r="C688" s="250" t="s">
        <v>236</v>
      </c>
      <c r="D688" s="251">
        <v>0</v>
      </c>
      <c r="E688" s="251">
        <v>0</v>
      </c>
      <c r="F688" s="251">
        <v>0</v>
      </c>
      <c r="G688" s="251">
        <v>0</v>
      </c>
      <c r="H688" s="221"/>
      <c r="I688" s="221"/>
      <c r="J688" s="221"/>
      <c r="K688" s="221"/>
    </row>
    <row r="689" spans="1:11" ht="14.1" customHeight="1">
      <c r="A689" s="221"/>
      <c r="B689" s="221"/>
      <c r="C689" s="252" t="s">
        <v>237</v>
      </c>
      <c r="D689" s="251">
        <v>0</v>
      </c>
      <c r="E689" s="251">
        <v>0</v>
      </c>
      <c r="F689" s="251">
        <v>29967000</v>
      </c>
      <c r="G689" s="251">
        <v>50020000</v>
      </c>
      <c r="H689" s="221"/>
      <c r="I689" s="221"/>
      <c r="J689" s="221"/>
      <c r="K689" s="221"/>
    </row>
    <row r="690" spans="1:11" ht="15" customHeight="1">
      <c r="A690" s="221"/>
      <c r="B690" s="221"/>
      <c r="C690" s="256" t="s">
        <v>200</v>
      </c>
      <c r="D690" s="257" t="s">
        <v>200</v>
      </c>
      <c r="E690" s="257" t="s">
        <v>200</v>
      </c>
      <c r="F690" s="257" t="s">
        <v>200</v>
      </c>
      <c r="G690" s="257" t="s">
        <v>200</v>
      </c>
      <c r="H690" s="221"/>
      <c r="I690" s="221"/>
      <c r="J690" s="221"/>
      <c r="K690" s="221"/>
    </row>
    <row r="691" spans="1:11" ht="15" customHeight="1">
      <c r="A691" s="221"/>
      <c r="B691" s="221"/>
      <c r="C691" s="224" t="s">
        <v>250</v>
      </c>
      <c r="D691" s="992">
        <v>0</v>
      </c>
      <c r="E691" s="992">
        <v>2996100000</v>
      </c>
      <c r="F691" s="992">
        <v>2953550000</v>
      </c>
      <c r="G691" s="992">
        <v>2966210000</v>
      </c>
      <c r="H691" s="221"/>
      <c r="I691" s="221"/>
      <c r="J691" s="221"/>
      <c r="K691" s="221"/>
    </row>
    <row r="692" spans="1:11" ht="15" customHeight="1">
      <c r="A692" s="221"/>
      <c r="B692" s="221"/>
      <c r="C692" s="225" t="s">
        <v>219</v>
      </c>
      <c r="D692" s="261">
        <v>0</v>
      </c>
      <c r="E692" s="261">
        <v>1995800000</v>
      </c>
      <c r="F692" s="261">
        <v>2022850000</v>
      </c>
      <c r="G692" s="261">
        <v>2031730000</v>
      </c>
      <c r="H692" s="221"/>
      <c r="I692" s="221"/>
      <c r="J692" s="221"/>
      <c r="K692" s="221"/>
    </row>
    <row r="693" spans="1:11" ht="15" customHeight="1">
      <c r="A693" s="221"/>
      <c r="B693" s="221"/>
      <c r="C693" s="225" t="s">
        <v>220</v>
      </c>
      <c r="D693" s="261">
        <v>0</v>
      </c>
      <c r="E693" s="261">
        <v>1995800000</v>
      </c>
      <c r="F693" s="261">
        <v>2022850000</v>
      </c>
      <c r="G693" s="261">
        <v>2031730000</v>
      </c>
      <c r="H693" s="221"/>
      <c r="I693" s="221"/>
      <c r="J693" s="221"/>
      <c r="K693" s="221"/>
    </row>
    <row r="694" spans="1:11" ht="15" customHeight="1">
      <c r="A694" s="221"/>
      <c r="B694" s="221"/>
      <c r="C694" s="225" t="s">
        <v>221</v>
      </c>
      <c r="D694" s="261">
        <v>0</v>
      </c>
      <c r="E694" s="261">
        <v>0</v>
      </c>
      <c r="F694" s="261">
        <v>0</v>
      </c>
      <c r="G694" s="261">
        <v>0</v>
      </c>
      <c r="H694" s="221"/>
      <c r="I694" s="221"/>
      <c r="J694" s="221"/>
      <c r="K694" s="221"/>
    </row>
    <row r="695" spans="1:11" ht="15" customHeight="1">
      <c r="A695" s="221"/>
      <c r="B695" s="221"/>
      <c r="C695" s="225" t="s">
        <v>222</v>
      </c>
      <c r="D695" s="261">
        <v>0</v>
      </c>
      <c r="E695" s="261">
        <v>323500000</v>
      </c>
      <c r="F695" s="261">
        <v>328900000</v>
      </c>
      <c r="G695" s="261">
        <v>330680000</v>
      </c>
      <c r="H695" s="221"/>
      <c r="I695" s="221"/>
      <c r="J695" s="221"/>
      <c r="K695" s="221"/>
    </row>
    <row r="696" spans="1:11" ht="15" customHeight="1">
      <c r="A696" s="221"/>
      <c r="B696" s="221"/>
      <c r="C696" s="225" t="s">
        <v>220</v>
      </c>
      <c r="D696" s="261">
        <v>0</v>
      </c>
      <c r="E696" s="261">
        <v>323500000</v>
      </c>
      <c r="F696" s="261">
        <v>328900000</v>
      </c>
      <c r="G696" s="261">
        <v>330680000</v>
      </c>
      <c r="H696" s="221"/>
      <c r="I696" s="221"/>
      <c r="J696" s="221"/>
      <c r="K696" s="221"/>
    </row>
    <row r="697" spans="1:11" ht="15" customHeight="1">
      <c r="A697" s="221"/>
      <c r="B697" s="221"/>
      <c r="C697" s="225" t="s">
        <v>221</v>
      </c>
      <c r="D697" s="261">
        <v>0</v>
      </c>
      <c r="E697" s="261">
        <v>0</v>
      </c>
      <c r="F697" s="261">
        <v>0</v>
      </c>
      <c r="G697" s="261">
        <v>0</v>
      </c>
      <c r="H697" s="221"/>
      <c r="I697" s="221"/>
      <c r="J697" s="221"/>
      <c r="K697" s="221"/>
    </row>
    <row r="698" spans="1:11" ht="15" customHeight="1">
      <c r="A698" s="221"/>
      <c r="B698" s="221"/>
      <c r="C698" s="225" t="s">
        <v>223</v>
      </c>
      <c r="D698" s="261">
        <v>0</v>
      </c>
      <c r="E698" s="261">
        <v>439800000</v>
      </c>
      <c r="F698" s="261">
        <v>416800000</v>
      </c>
      <c r="G698" s="261">
        <v>418800000</v>
      </c>
      <c r="H698" s="221"/>
      <c r="I698" s="221"/>
      <c r="J698" s="221"/>
      <c r="K698" s="221"/>
    </row>
    <row r="699" spans="1:11" ht="15" customHeight="1">
      <c r="A699" s="221"/>
      <c r="B699" s="221"/>
      <c r="C699" s="225" t="s">
        <v>220</v>
      </c>
      <c r="D699" s="261">
        <v>0</v>
      </c>
      <c r="E699" s="261">
        <v>436800000</v>
      </c>
      <c r="F699" s="261">
        <v>413800000</v>
      </c>
      <c r="G699" s="261">
        <v>415800000</v>
      </c>
      <c r="H699" s="221"/>
      <c r="I699" s="221"/>
      <c r="J699" s="221"/>
      <c r="K699" s="221"/>
    </row>
    <row r="700" spans="1:11" ht="15" customHeight="1">
      <c r="A700" s="221"/>
      <c r="B700" s="221"/>
      <c r="C700" s="225" t="s">
        <v>221</v>
      </c>
      <c r="D700" s="261">
        <v>0</v>
      </c>
      <c r="E700" s="261">
        <v>3000000</v>
      </c>
      <c r="F700" s="261">
        <v>3000000</v>
      </c>
      <c r="G700" s="261">
        <v>3000000</v>
      </c>
      <c r="H700" s="221"/>
      <c r="I700" s="221"/>
      <c r="J700" s="221"/>
      <c r="K700" s="221"/>
    </row>
    <row r="701" spans="1:11" ht="15" customHeight="1">
      <c r="A701" s="221"/>
      <c r="B701" s="221"/>
      <c r="C701" s="225" t="s">
        <v>224</v>
      </c>
      <c r="D701" s="261">
        <v>0</v>
      </c>
      <c r="E701" s="261">
        <v>0</v>
      </c>
      <c r="F701" s="261">
        <v>0</v>
      </c>
      <c r="G701" s="261">
        <v>0</v>
      </c>
      <c r="H701" s="221"/>
      <c r="I701" s="221"/>
      <c r="J701" s="221"/>
      <c r="K701" s="221"/>
    </row>
    <row r="702" spans="1:11" ht="15" customHeight="1">
      <c r="A702" s="221"/>
      <c r="B702" s="221"/>
      <c r="C702" s="225" t="s">
        <v>220</v>
      </c>
      <c r="D702" s="261">
        <v>0</v>
      </c>
      <c r="E702" s="261">
        <v>0</v>
      </c>
      <c r="F702" s="261">
        <v>0</v>
      </c>
      <c r="G702" s="261">
        <v>0</v>
      </c>
      <c r="H702" s="221"/>
      <c r="I702" s="221"/>
      <c r="J702" s="221"/>
      <c r="K702" s="221"/>
    </row>
    <row r="703" spans="1:11" ht="15" customHeight="1">
      <c r="A703" s="221"/>
      <c r="B703" s="221"/>
      <c r="C703" s="225" t="s">
        <v>221</v>
      </c>
      <c r="D703" s="261">
        <v>0</v>
      </c>
      <c r="E703" s="261">
        <v>0</v>
      </c>
      <c r="F703" s="261">
        <v>0</v>
      </c>
      <c r="G703" s="261">
        <v>0</v>
      </c>
      <c r="H703" s="221"/>
      <c r="I703" s="221"/>
      <c r="J703" s="221"/>
      <c r="K703" s="221"/>
    </row>
    <row r="704" spans="1:11" ht="20.100000000000001" customHeight="1">
      <c r="A704" s="221"/>
      <c r="B704" s="221"/>
      <c r="C704" s="225" t="s">
        <v>251</v>
      </c>
      <c r="D704" s="262">
        <v>0</v>
      </c>
      <c r="E704" s="262">
        <v>0</v>
      </c>
      <c r="F704" s="262">
        <v>0</v>
      </c>
      <c r="G704" s="262">
        <v>0</v>
      </c>
      <c r="H704" s="221"/>
      <c r="I704" s="221"/>
      <c r="J704" s="221"/>
      <c r="K704" s="221"/>
    </row>
    <row r="705" spans="1:11" ht="15" customHeight="1">
      <c r="A705" s="221"/>
      <c r="B705" s="221"/>
      <c r="C705" s="225" t="s">
        <v>220</v>
      </c>
      <c r="D705" s="261">
        <v>0</v>
      </c>
      <c r="E705" s="261">
        <v>0</v>
      </c>
      <c r="F705" s="261">
        <v>0</v>
      </c>
      <c r="G705" s="261">
        <v>0</v>
      </c>
      <c r="H705" s="221"/>
      <c r="I705" s="221"/>
      <c r="J705" s="221"/>
      <c r="K705" s="221"/>
    </row>
    <row r="706" spans="1:11" ht="15" customHeight="1">
      <c r="A706" s="221"/>
      <c r="B706" s="221"/>
      <c r="C706" s="225" t="s">
        <v>221</v>
      </c>
      <c r="D706" s="261">
        <v>0</v>
      </c>
      <c r="E706" s="261">
        <v>0</v>
      </c>
      <c r="F706" s="261">
        <v>0</v>
      </c>
      <c r="G706" s="261">
        <v>0</v>
      </c>
      <c r="H706" s="221"/>
      <c r="I706" s="221"/>
      <c r="J706" s="221"/>
      <c r="K706" s="221"/>
    </row>
    <row r="707" spans="1:11" ht="15" customHeight="1">
      <c r="A707" s="221"/>
      <c r="B707" s="221"/>
      <c r="C707" s="225" t="s">
        <v>226</v>
      </c>
      <c r="D707" s="261">
        <v>0</v>
      </c>
      <c r="E707" s="261">
        <v>0</v>
      </c>
      <c r="F707" s="261">
        <v>0</v>
      </c>
      <c r="G707" s="261">
        <v>0</v>
      </c>
      <c r="H707" s="221"/>
      <c r="I707" s="221"/>
      <c r="J707" s="221"/>
      <c r="K707" s="221"/>
    </row>
    <row r="708" spans="1:11" ht="15" customHeight="1">
      <c r="A708" s="221"/>
      <c r="B708" s="221"/>
      <c r="C708" s="225" t="s">
        <v>220</v>
      </c>
      <c r="D708" s="261">
        <v>0</v>
      </c>
      <c r="E708" s="261">
        <v>0</v>
      </c>
      <c r="F708" s="261">
        <v>0</v>
      </c>
      <c r="G708" s="261">
        <v>0</v>
      </c>
      <c r="H708" s="221"/>
      <c r="I708" s="221"/>
      <c r="J708" s="221"/>
      <c r="K708" s="221"/>
    </row>
    <row r="709" spans="1:11" ht="15" customHeight="1">
      <c r="A709" s="221"/>
      <c r="B709" s="221"/>
      <c r="C709" s="225" t="s">
        <v>221</v>
      </c>
      <c r="D709" s="261">
        <v>0</v>
      </c>
      <c r="E709" s="261">
        <v>0</v>
      </c>
      <c r="F709" s="261">
        <v>0</v>
      </c>
      <c r="G709" s="261">
        <v>0</v>
      </c>
      <c r="H709" s="221"/>
      <c r="I709" s="221"/>
      <c r="J709" s="221"/>
      <c r="K709" s="221"/>
    </row>
    <row r="710" spans="1:11" ht="15" customHeight="1">
      <c r="A710" s="221"/>
      <c r="B710" s="221"/>
      <c r="C710" s="225" t="s">
        <v>227</v>
      </c>
      <c r="D710" s="261">
        <v>0</v>
      </c>
      <c r="E710" s="261">
        <v>37000000</v>
      </c>
      <c r="F710" s="261">
        <v>35000000</v>
      </c>
      <c r="G710" s="261">
        <v>35000000</v>
      </c>
      <c r="H710" s="221"/>
      <c r="I710" s="221"/>
      <c r="J710" s="221"/>
      <c r="K710" s="221"/>
    </row>
    <row r="711" spans="1:11" ht="15" customHeight="1">
      <c r="A711" s="221"/>
      <c r="B711" s="221"/>
      <c r="C711" s="225" t="s">
        <v>220</v>
      </c>
      <c r="D711" s="261">
        <v>0</v>
      </c>
      <c r="E711" s="261">
        <v>37000000</v>
      </c>
      <c r="F711" s="261">
        <v>35000000</v>
      </c>
      <c r="G711" s="261">
        <v>35000000</v>
      </c>
      <c r="H711" s="221"/>
      <c r="I711" s="221"/>
      <c r="J711" s="221"/>
      <c r="K711" s="221"/>
    </row>
    <row r="712" spans="1:11" ht="15" customHeight="1">
      <c r="A712" s="221"/>
      <c r="B712" s="221"/>
      <c r="C712" s="225" t="s">
        <v>221</v>
      </c>
      <c r="D712" s="261">
        <v>0</v>
      </c>
      <c r="E712" s="261">
        <v>0</v>
      </c>
      <c r="F712" s="261">
        <v>0</v>
      </c>
      <c r="G712" s="261">
        <v>0</v>
      </c>
      <c r="H712" s="221"/>
      <c r="I712" s="221"/>
      <c r="J712" s="221"/>
      <c r="K712" s="221"/>
    </row>
    <row r="713" spans="1:11" ht="15" customHeight="1">
      <c r="A713" s="221"/>
      <c r="B713" s="221"/>
      <c r="C713" s="225" t="s">
        <v>228</v>
      </c>
      <c r="D713" s="261">
        <v>0</v>
      </c>
      <c r="E713" s="261">
        <v>0</v>
      </c>
      <c r="F713" s="261">
        <v>0</v>
      </c>
      <c r="G713" s="261">
        <v>0</v>
      </c>
      <c r="H713" s="221"/>
      <c r="I713" s="221"/>
      <c r="J713" s="221"/>
      <c r="K713" s="221"/>
    </row>
    <row r="714" spans="1:11" ht="15" customHeight="1">
      <c r="A714" s="221"/>
      <c r="B714" s="221"/>
      <c r="C714" s="225" t="s">
        <v>220</v>
      </c>
      <c r="D714" s="261">
        <v>0</v>
      </c>
      <c r="E714" s="261">
        <v>0</v>
      </c>
      <c r="F714" s="261">
        <v>0</v>
      </c>
      <c r="G714" s="261">
        <v>0</v>
      </c>
      <c r="H714" s="221"/>
      <c r="I714" s="221"/>
      <c r="J714" s="221"/>
      <c r="K714" s="221"/>
    </row>
    <row r="715" spans="1:11" ht="15" customHeight="1">
      <c r="A715" s="221"/>
      <c r="B715" s="221"/>
      <c r="C715" s="225" t="s">
        <v>229</v>
      </c>
      <c r="D715" s="261">
        <v>0</v>
      </c>
      <c r="E715" s="261">
        <v>0</v>
      </c>
      <c r="F715" s="261">
        <v>0</v>
      </c>
      <c r="G715" s="261">
        <v>0</v>
      </c>
      <c r="H715" s="221"/>
      <c r="I715" s="221"/>
      <c r="J715" s="221"/>
      <c r="K715" s="221"/>
    </row>
    <row r="716" spans="1:11" ht="15" customHeight="1">
      <c r="A716" s="221"/>
      <c r="B716" s="221"/>
      <c r="C716" s="225" t="s">
        <v>230</v>
      </c>
      <c r="D716" s="261">
        <v>0</v>
      </c>
      <c r="E716" s="261">
        <v>0</v>
      </c>
      <c r="F716" s="261">
        <v>0</v>
      </c>
      <c r="G716" s="261">
        <v>0</v>
      </c>
      <c r="H716" s="221"/>
      <c r="I716" s="221"/>
      <c r="J716" s="221"/>
      <c r="K716" s="221"/>
    </row>
    <row r="717" spans="1:11" ht="15" customHeight="1">
      <c r="A717" s="221"/>
      <c r="B717" s="221"/>
      <c r="C717" s="225" t="s">
        <v>231</v>
      </c>
      <c r="D717" s="261">
        <v>0</v>
      </c>
      <c r="E717" s="261">
        <v>0</v>
      </c>
      <c r="F717" s="261">
        <v>0</v>
      </c>
      <c r="G717" s="261">
        <v>0</v>
      </c>
      <c r="H717" s="221"/>
      <c r="I717" s="221"/>
      <c r="J717" s="221"/>
      <c r="K717" s="221"/>
    </row>
    <row r="718" spans="1:11" ht="15" customHeight="1">
      <c r="A718" s="221"/>
      <c r="B718" s="221"/>
      <c r="C718" s="225" t="s">
        <v>232</v>
      </c>
      <c r="D718" s="261">
        <v>0</v>
      </c>
      <c r="E718" s="261">
        <v>0</v>
      </c>
      <c r="F718" s="261">
        <v>0</v>
      </c>
      <c r="G718" s="261">
        <v>0</v>
      </c>
      <c r="H718" s="221"/>
      <c r="I718" s="221"/>
      <c r="J718" s="221"/>
      <c r="K718" s="221"/>
    </row>
    <row r="719" spans="1:11" ht="15" customHeight="1">
      <c r="A719" s="221"/>
      <c r="B719" s="221"/>
      <c r="C719" s="225" t="s">
        <v>233</v>
      </c>
      <c r="D719" s="261">
        <v>0</v>
      </c>
      <c r="E719" s="261">
        <v>200000000</v>
      </c>
      <c r="F719" s="261">
        <v>150000000</v>
      </c>
      <c r="G719" s="261">
        <v>150000000</v>
      </c>
      <c r="H719" s="221"/>
      <c r="I719" s="221"/>
      <c r="J719" s="221"/>
      <c r="K719" s="221"/>
    </row>
    <row r="720" spans="1:11" ht="15" customHeight="1">
      <c r="A720" s="221"/>
      <c r="B720" s="221"/>
      <c r="C720" s="225" t="s">
        <v>220</v>
      </c>
      <c r="D720" s="261">
        <v>0</v>
      </c>
      <c r="E720" s="261">
        <v>200000000</v>
      </c>
      <c r="F720" s="261">
        <v>150000000</v>
      </c>
      <c r="G720" s="261">
        <v>150000000</v>
      </c>
      <c r="H720" s="221"/>
      <c r="I720" s="221"/>
      <c r="J720" s="221"/>
      <c r="K720" s="221"/>
    </row>
    <row r="721" spans="1:11" ht="15" customHeight="1">
      <c r="A721" s="221"/>
      <c r="B721" s="221"/>
      <c r="C721" s="225" t="s">
        <v>229</v>
      </c>
      <c r="D721" s="261">
        <v>0</v>
      </c>
      <c r="E721" s="261">
        <v>0</v>
      </c>
      <c r="F721" s="261">
        <v>0</v>
      </c>
      <c r="G721" s="261">
        <v>0</v>
      </c>
      <c r="H721" s="221"/>
      <c r="I721" s="221"/>
      <c r="J721" s="221"/>
      <c r="K721" s="221"/>
    </row>
    <row r="722" spans="1:11" ht="15" customHeight="1">
      <c r="A722" s="221"/>
      <c r="B722" s="221"/>
      <c r="C722" s="225" t="s">
        <v>230</v>
      </c>
      <c r="D722" s="261">
        <v>0</v>
      </c>
      <c r="E722" s="261">
        <v>0</v>
      </c>
      <c r="F722" s="261">
        <v>0</v>
      </c>
      <c r="G722" s="261">
        <v>0</v>
      </c>
      <c r="H722" s="221"/>
      <c r="I722" s="221"/>
      <c r="J722" s="221"/>
      <c r="K722" s="221"/>
    </row>
    <row r="723" spans="1:11" ht="15" customHeight="1">
      <c r="A723" s="221"/>
      <c r="B723" s="221"/>
      <c r="C723" s="225" t="s">
        <v>231</v>
      </c>
      <c r="D723" s="261">
        <v>0</v>
      </c>
      <c r="E723" s="261">
        <v>0</v>
      </c>
      <c r="F723" s="261">
        <v>0</v>
      </c>
      <c r="G723" s="261">
        <v>0</v>
      </c>
      <c r="H723" s="221"/>
      <c r="I723" s="221"/>
      <c r="J723" s="221"/>
      <c r="K723" s="221"/>
    </row>
    <row r="724" spans="1:11" ht="15" customHeight="1">
      <c r="A724" s="221"/>
      <c r="B724" s="221"/>
      <c r="C724" s="225" t="s">
        <v>232</v>
      </c>
      <c r="D724" s="261">
        <v>0</v>
      </c>
      <c r="E724" s="261">
        <v>0</v>
      </c>
      <c r="F724" s="261">
        <v>0</v>
      </c>
      <c r="G724" s="261">
        <v>0</v>
      </c>
      <c r="H724" s="221"/>
      <c r="I724" s="221"/>
      <c r="J724" s="221"/>
      <c r="K724" s="221"/>
    </row>
    <row r="725" spans="1:11" ht="15" customHeight="1">
      <c r="A725" s="221"/>
      <c r="B725" s="221"/>
      <c r="C725" s="225" t="s">
        <v>234</v>
      </c>
      <c r="D725" s="261">
        <v>0</v>
      </c>
      <c r="E725" s="261">
        <v>0</v>
      </c>
      <c r="F725" s="261">
        <v>0</v>
      </c>
      <c r="G725" s="261">
        <v>0</v>
      </c>
      <c r="H725" s="221"/>
      <c r="I725" s="221"/>
      <c r="J725" s="221"/>
      <c r="K725" s="221"/>
    </row>
    <row r="726" spans="1:11" ht="15" customHeight="1">
      <c r="A726" s="221"/>
      <c r="B726" s="221"/>
      <c r="C726" s="225" t="s">
        <v>220</v>
      </c>
      <c r="D726" s="261">
        <v>0</v>
      </c>
      <c r="E726" s="261">
        <v>0</v>
      </c>
      <c r="F726" s="261">
        <v>0</v>
      </c>
      <c r="G726" s="261">
        <v>0</v>
      </c>
      <c r="H726" s="221"/>
      <c r="I726" s="221"/>
      <c r="J726" s="221"/>
      <c r="K726" s="221"/>
    </row>
    <row r="727" spans="1:11" ht="15" customHeight="1">
      <c r="A727" s="221"/>
      <c r="B727" s="221"/>
      <c r="C727" s="225" t="s">
        <v>229</v>
      </c>
      <c r="D727" s="261">
        <v>0</v>
      </c>
      <c r="E727" s="261">
        <v>0</v>
      </c>
      <c r="F727" s="261">
        <v>0</v>
      </c>
      <c r="G727" s="261">
        <v>0</v>
      </c>
      <c r="H727" s="221"/>
      <c r="I727" s="221"/>
      <c r="J727" s="221"/>
      <c r="K727" s="221"/>
    </row>
    <row r="728" spans="1:11" ht="15" customHeight="1">
      <c r="A728" s="221"/>
      <c r="B728" s="221"/>
      <c r="C728" s="225" t="s">
        <v>230</v>
      </c>
      <c r="D728" s="261">
        <v>0</v>
      </c>
      <c r="E728" s="261">
        <v>0</v>
      </c>
      <c r="F728" s="261">
        <v>0</v>
      </c>
      <c r="G728" s="261">
        <v>0</v>
      </c>
      <c r="H728" s="221"/>
      <c r="I728" s="221"/>
      <c r="J728" s="221"/>
      <c r="K728" s="221"/>
    </row>
    <row r="729" spans="1:11" ht="15" customHeight="1">
      <c r="A729" s="221"/>
      <c r="B729" s="221"/>
      <c r="C729" s="225" t="s">
        <v>231</v>
      </c>
      <c r="D729" s="261">
        <v>0</v>
      </c>
      <c r="E729" s="261">
        <v>0</v>
      </c>
      <c r="F729" s="261">
        <v>0</v>
      </c>
      <c r="G729" s="261">
        <v>0</v>
      </c>
      <c r="H729" s="221"/>
      <c r="I729" s="221"/>
      <c r="J729" s="221"/>
      <c r="K729" s="221"/>
    </row>
    <row r="730" spans="1:11" ht="15" customHeight="1">
      <c r="A730" s="221"/>
      <c r="B730" s="221"/>
      <c r="C730" s="225" t="s">
        <v>232</v>
      </c>
      <c r="D730" s="261">
        <v>0</v>
      </c>
      <c r="E730" s="261">
        <v>0</v>
      </c>
      <c r="F730" s="261">
        <v>0</v>
      </c>
      <c r="G730" s="261">
        <v>0</v>
      </c>
      <c r="H730" s="221"/>
      <c r="I730" s="221"/>
      <c r="J730" s="221"/>
      <c r="K730" s="221"/>
    </row>
    <row r="731" spans="1:11" ht="15" customHeight="1">
      <c r="A731" s="221"/>
      <c r="B731" s="221"/>
      <c r="C731" s="225" t="s">
        <v>235</v>
      </c>
      <c r="D731" s="261">
        <v>0</v>
      </c>
      <c r="E731" s="261">
        <v>0</v>
      </c>
      <c r="F731" s="261">
        <v>0</v>
      </c>
      <c r="G731" s="261">
        <v>0</v>
      </c>
      <c r="H731" s="221"/>
      <c r="I731" s="221"/>
      <c r="J731" s="221"/>
      <c r="K731" s="221"/>
    </row>
    <row r="732" spans="1:11" ht="15" customHeight="1">
      <c r="A732" s="221"/>
      <c r="B732" s="221"/>
      <c r="C732" s="225" t="s">
        <v>236</v>
      </c>
      <c r="D732" s="261">
        <v>0</v>
      </c>
      <c r="E732" s="261">
        <v>0</v>
      </c>
      <c r="F732" s="261">
        <v>0</v>
      </c>
      <c r="G732" s="261">
        <v>0</v>
      </c>
      <c r="H732" s="221"/>
      <c r="I732" s="221"/>
      <c r="J732" s="221"/>
      <c r="K732" s="221"/>
    </row>
    <row r="733" spans="1:11" ht="20.100000000000001" customHeight="1">
      <c r="A733" s="221"/>
      <c r="B733" s="221"/>
      <c r="C733" s="263" t="s">
        <v>200</v>
      </c>
      <c r="D733" s="221"/>
      <c r="E733" s="221"/>
      <c r="F733" s="221"/>
      <c r="G733" s="221"/>
      <c r="H733" s="221"/>
      <c r="I733" s="221"/>
      <c r="J733" s="221"/>
      <c r="K733" s="221"/>
    </row>
    <row r="734" spans="1:11" ht="20.100000000000001" customHeight="1">
      <c r="A734" s="264" t="s">
        <v>252</v>
      </c>
      <c r="B734" s="244" t="s">
        <v>84</v>
      </c>
      <c r="C734" s="244" t="s">
        <v>200</v>
      </c>
      <c r="D734" s="221"/>
      <c r="E734" s="265" t="s">
        <v>200</v>
      </c>
      <c r="F734" s="244" t="s">
        <v>84</v>
      </c>
      <c r="G734" s="244" t="s">
        <v>200</v>
      </c>
      <c r="H734" s="266" t="s">
        <v>200</v>
      </c>
      <c r="I734" s="265" t="s">
        <v>200</v>
      </c>
      <c r="J734" s="244" t="s">
        <v>84</v>
      </c>
      <c r="K734" s="244" t="s">
        <v>200</v>
      </c>
    </row>
    <row r="735" spans="1:11" ht="20.100000000000001" customHeight="1">
      <c r="A735" s="267" t="s">
        <v>253</v>
      </c>
      <c r="B735" s="244" t="s">
        <v>254</v>
      </c>
      <c r="C735" s="244" t="s">
        <v>200</v>
      </c>
      <c r="D735" s="221"/>
      <c r="E735" s="267" t="s">
        <v>255</v>
      </c>
      <c r="F735" s="244" t="s">
        <v>254</v>
      </c>
      <c r="G735" s="244" t="s">
        <v>200</v>
      </c>
      <c r="H735" s="221"/>
      <c r="I735" s="267" t="s">
        <v>256</v>
      </c>
      <c r="J735" s="244" t="s">
        <v>254</v>
      </c>
      <c r="K735" s="244" t="s">
        <v>200</v>
      </c>
    </row>
    <row r="736" spans="1:11" ht="20.100000000000001" customHeight="1">
      <c r="A736" s="268" t="s">
        <v>200</v>
      </c>
      <c r="B736" s="244" t="s">
        <v>86</v>
      </c>
      <c r="C736" s="244" t="s">
        <v>200</v>
      </c>
      <c r="D736" s="221"/>
      <c r="E736" s="268" t="s">
        <v>200</v>
      </c>
      <c r="F736" s="244" t="s">
        <v>86</v>
      </c>
      <c r="G736" s="244" t="s">
        <v>200</v>
      </c>
      <c r="H736" s="221"/>
      <c r="I736" s="268" t="s">
        <v>200</v>
      </c>
      <c r="J736" s="244" t="s">
        <v>86</v>
      </c>
      <c r="K736" s="244" t="s">
        <v>200</v>
      </c>
    </row>
  </sheetData>
  <mergeCells count="65">
    <mergeCell ref="D6:G6"/>
    <mergeCell ref="C1:G1"/>
    <mergeCell ref="C2:G2"/>
    <mergeCell ref="D3:G3"/>
    <mergeCell ref="D4:G4"/>
    <mergeCell ref="D5:G5"/>
    <mergeCell ref="D7:G7"/>
    <mergeCell ref="C8:G8"/>
    <mergeCell ref="C9:G9"/>
    <mergeCell ref="D10:G10"/>
    <mergeCell ref="D11:G11"/>
    <mergeCell ref="D74:G74"/>
    <mergeCell ref="C12:G12"/>
    <mergeCell ref="D13:G13"/>
    <mergeCell ref="D14:G14"/>
    <mergeCell ref="D15:G15"/>
    <mergeCell ref="D16:G16"/>
    <mergeCell ref="C25:G25"/>
    <mergeCell ref="C70:G70"/>
    <mergeCell ref="D71:G71"/>
    <mergeCell ref="D72:G72"/>
    <mergeCell ref="D73:G73"/>
    <mergeCell ref="D242:G242"/>
    <mergeCell ref="C83:G83"/>
    <mergeCell ref="D128:G128"/>
    <mergeCell ref="D129:G129"/>
    <mergeCell ref="D130:G130"/>
    <mergeCell ref="C139:G139"/>
    <mergeCell ref="D184:G184"/>
    <mergeCell ref="D185:G185"/>
    <mergeCell ref="D186:G186"/>
    <mergeCell ref="C195:G195"/>
    <mergeCell ref="D240:G240"/>
    <mergeCell ref="D241:G241"/>
    <mergeCell ref="D410:G410"/>
    <mergeCell ref="C251:G251"/>
    <mergeCell ref="D296:G296"/>
    <mergeCell ref="D297:G297"/>
    <mergeCell ref="D298:G298"/>
    <mergeCell ref="C307:G307"/>
    <mergeCell ref="D352:G352"/>
    <mergeCell ref="D353:G353"/>
    <mergeCell ref="D354:G354"/>
    <mergeCell ref="C363:G363"/>
    <mergeCell ref="D408:G408"/>
    <mergeCell ref="D409:G409"/>
    <mergeCell ref="D578:G578"/>
    <mergeCell ref="C419:G419"/>
    <mergeCell ref="D464:G464"/>
    <mergeCell ref="D465:G465"/>
    <mergeCell ref="D466:G466"/>
    <mergeCell ref="C475:G475"/>
    <mergeCell ref="D520:G520"/>
    <mergeCell ref="D521:G521"/>
    <mergeCell ref="D522:G522"/>
    <mergeCell ref="D523:G523"/>
    <mergeCell ref="C532:G532"/>
    <mergeCell ref="D577:G577"/>
    <mergeCell ref="C645:G645"/>
    <mergeCell ref="D579:G579"/>
    <mergeCell ref="C588:G588"/>
    <mergeCell ref="D633:G633"/>
    <mergeCell ref="D634:G634"/>
    <mergeCell ref="D635:G635"/>
    <mergeCell ref="D636:G636"/>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25C19-1297-42C0-BEEE-87FE4E5E59B8}">
  <dimension ref="A2:M439"/>
  <sheetViews>
    <sheetView workbookViewId="0"/>
  </sheetViews>
  <sheetFormatPr defaultRowHeight="15"/>
  <cols>
    <col min="1" max="1" width="12" customWidth="1"/>
    <col min="2" max="2" width="28.5703125" customWidth="1"/>
    <col min="3" max="6" width="11.7109375" customWidth="1"/>
    <col min="9" max="9" width="11" customWidth="1"/>
    <col min="10" max="10" width="11" bestFit="1" customWidth="1"/>
  </cols>
  <sheetData>
    <row r="2" spans="1:7" ht="18" customHeight="1">
      <c r="A2" s="2114" t="s">
        <v>0</v>
      </c>
      <c r="B2" s="2114"/>
      <c r="C2" s="2114"/>
      <c r="D2" s="2114"/>
      <c r="E2" s="2114"/>
      <c r="F2" s="2114"/>
      <c r="G2" s="2114"/>
    </row>
    <row r="3" spans="1:7" ht="18" customHeight="1">
      <c r="A3" s="269"/>
      <c r="B3" s="2054" t="s">
        <v>1</v>
      </c>
      <c r="C3" s="2054"/>
      <c r="D3" s="2054"/>
      <c r="E3" s="2054"/>
      <c r="F3" s="2054"/>
      <c r="G3" s="269"/>
    </row>
    <row r="4" spans="1:7" ht="15.75" thickBot="1"/>
    <row r="5" spans="1:7" ht="15.75" thickBot="1">
      <c r="B5" s="270" t="s">
        <v>2</v>
      </c>
      <c r="C5" s="2115" t="s">
        <v>290</v>
      </c>
      <c r="D5" s="2115"/>
      <c r="E5" s="2115"/>
      <c r="F5" s="2115"/>
    </row>
    <row r="6" spans="1:7" ht="15.75" thickBot="1">
      <c r="B6" s="270" t="s">
        <v>4</v>
      </c>
      <c r="C6" s="2116" t="s">
        <v>259</v>
      </c>
      <c r="D6" s="2117"/>
      <c r="E6" s="2117"/>
      <c r="F6" s="2118"/>
    </row>
    <row r="7" spans="1:7" ht="15.75" thickBot="1">
      <c r="B7" s="270" t="s">
        <v>6</v>
      </c>
      <c r="C7" s="2119" t="s">
        <v>7</v>
      </c>
      <c r="D7" s="2120"/>
      <c r="E7" s="2120"/>
      <c r="F7" s="2121"/>
    </row>
    <row r="8" spans="1:7" ht="15.75" thickBot="1">
      <c r="B8" s="2062" t="s">
        <v>8</v>
      </c>
      <c r="C8" s="2063"/>
      <c r="D8" s="2063"/>
      <c r="E8" s="2063"/>
      <c r="F8" s="2064"/>
    </row>
    <row r="9" spans="1:7" ht="15.75" customHeight="1">
      <c r="B9" s="2605" t="s">
        <v>601</v>
      </c>
      <c r="C9" s="2606"/>
      <c r="D9" s="2606"/>
      <c r="E9" s="2606"/>
      <c r="F9" s="2607"/>
    </row>
    <row r="10" spans="1:7" ht="36.75" customHeight="1">
      <c r="B10" s="2608" t="s">
        <v>602</v>
      </c>
      <c r="C10" s="2609"/>
      <c r="D10" s="2609"/>
      <c r="E10" s="2609"/>
      <c r="F10" s="2610"/>
    </row>
    <row r="11" spans="1:7" ht="47.25" customHeight="1" thickBot="1">
      <c r="B11" s="2611" t="s">
        <v>602</v>
      </c>
      <c r="C11" s="2612"/>
      <c r="D11" s="2612"/>
      <c r="E11" s="2612"/>
      <c r="F11" s="2613"/>
    </row>
    <row r="12" spans="1:7" ht="38.25" customHeight="1" thickBot="1">
      <c r="B12" s="272" t="s">
        <v>10</v>
      </c>
      <c r="C12" s="1989" t="s">
        <v>603</v>
      </c>
      <c r="D12" s="1990"/>
      <c r="E12" s="1990"/>
      <c r="F12" s="1991"/>
    </row>
    <row r="13" spans="1:7" ht="23.25" customHeight="1">
      <c r="B13" s="2086" t="s">
        <v>12</v>
      </c>
      <c r="C13" s="328">
        <v>2025</v>
      </c>
      <c r="D13" s="328">
        <v>2026</v>
      </c>
      <c r="E13" s="328">
        <v>2027</v>
      </c>
      <c r="F13" s="328">
        <v>2028</v>
      </c>
    </row>
    <row r="14" spans="1:7" ht="15.75" thickBot="1">
      <c r="B14" s="2087"/>
      <c r="C14" s="329" t="s">
        <v>13</v>
      </c>
      <c r="D14" s="329" t="s">
        <v>14</v>
      </c>
      <c r="E14" s="329" t="s">
        <v>14</v>
      </c>
      <c r="F14" s="329" t="s">
        <v>14</v>
      </c>
    </row>
    <row r="15" spans="1:7" ht="45.75" thickBot="1">
      <c r="B15" s="277" t="s">
        <v>604</v>
      </c>
      <c r="C15" s="750" t="s">
        <v>605</v>
      </c>
      <c r="D15" s="832">
        <v>0.35</v>
      </c>
      <c r="E15" s="832">
        <v>0.4</v>
      </c>
      <c r="F15" s="832">
        <v>0.5</v>
      </c>
    </row>
    <row r="16" spans="1:7" ht="34.5" thickBot="1">
      <c r="B16" s="277" t="s">
        <v>606</v>
      </c>
      <c r="C16" s="750" t="s">
        <v>605</v>
      </c>
      <c r="D16" s="832">
        <v>1</v>
      </c>
      <c r="E16" s="832">
        <v>1</v>
      </c>
      <c r="F16" s="832">
        <v>1</v>
      </c>
    </row>
    <row r="17" spans="2:12" ht="42" customHeight="1" thickBot="1">
      <c r="B17" s="144" t="s">
        <v>24</v>
      </c>
      <c r="C17" s="1989" t="s">
        <v>607</v>
      </c>
      <c r="D17" s="1990"/>
      <c r="E17" s="1990"/>
      <c r="F17" s="1991"/>
    </row>
    <row r="18" spans="2:12" ht="23.25" customHeight="1" thickBot="1">
      <c r="B18" s="2083" t="s">
        <v>100</v>
      </c>
      <c r="C18" s="2084"/>
      <c r="D18" s="2084"/>
      <c r="E18" s="2084"/>
      <c r="F18" s="2085"/>
      <c r="I18" s="280"/>
      <c r="K18" s="280"/>
    </row>
    <row r="19" spans="2:12" ht="40.5" customHeight="1" thickBot="1">
      <c r="B19" s="277" t="s">
        <v>608</v>
      </c>
      <c r="C19" s="750" t="s">
        <v>605</v>
      </c>
      <c r="D19" s="832">
        <v>0.4</v>
      </c>
      <c r="E19" s="832">
        <v>0.5</v>
      </c>
      <c r="F19" s="832">
        <v>0.5</v>
      </c>
      <c r="H19" s="281"/>
    </row>
    <row r="20" spans="2:12" ht="30.75" customHeight="1" thickBot="1">
      <c r="B20" s="277" t="s">
        <v>609</v>
      </c>
      <c r="C20" s="751" t="s">
        <v>605</v>
      </c>
      <c r="D20" s="1573">
        <v>0.75</v>
      </c>
      <c r="E20" s="1573">
        <v>0.75</v>
      </c>
      <c r="F20" s="1573">
        <v>0.8</v>
      </c>
    </row>
    <row r="21" spans="2:12" ht="24" customHeight="1" thickBot="1">
      <c r="B21" s="2128" t="s">
        <v>106</v>
      </c>
      <c r="C21" s="2129"/>
      <c r="D21" s="2129"/>
      <c r="E21" s="2129"/>
      <c r="F21" s="2130"/>
    </row>
    <row r="22" spans="2:12" ht="15.75" thickBot="1">
      <c r="B22" s="2050" t="s">
        <v>26</v>
      </c>
      <c r="C22" s="2051"/>
      <c r="D22" s="2051"/>
      <c r="E22" s="2051"/>
      <c r="F22" s="2052"/>
    </row>
    <row r="23" spans="2:12" ht="18.75" customHeight="1" thickBot="1">
      <c r="B23" s="295" t="s">
        <v>27</v>
      </c>
      <c r="C23" s="2306" t="s">
        <v>610</v>
      </c>
      <c r="D23" s="2123"/>
      <c r="E23" s="2123"/>
      <c r="F23" s="2124"/>
    </row>
    <row r="24" spans="2:12" ht="31.5" customHeight="1" thickBot="1">
      <c r="B24" s="277" t="s">
        <v>29</v>
      </c>
      <c r="C24" s="2069" t="s">
        <v>611</v>
      </c>
      <c r="D24" s="2070"/>
      <c r="E24" s="2070"/>
      <c r="F24" s="2071"/>
    </row>
    <row r="25" spans="2:12" ht="15.75" thickBot="1">
      <c r="B25" s="277" t="s">
        <v>31</v>
      </c>
      <c r="C25" s="2075" t="s">
        <v>597</v>
      </c>
      <c r="D25" s="2076"/>
      <c r="E25" s="2076"/>
      <c r="F25" s="2077"/>
    </row>
    <row r="26" spans="2:12" ht="12.75" customHeight="1">
      <c r="B26" s="2086"/>
      <c r="C26" s="297">
        <v>2025</v>
      </c>
      <c r="D26" s="297">
        <v>2026</v>
      </c>
      <c r="E26" s="297">
        <v>2027</v>
      </c>
      <c r="F26" s="297">
        <v>2028</v>
      </c>
    </row>
    <row r="27" spans="2:12" ht="9" customHeight="1" thickBot="1">
      <c r="B27" s="2087"/>
      <c r="C27" s="299" t="s">
        <v>13</v>
      </c>
      <c r="D27" s="299" t="s">
        <v>14</v>
      </c>
      <c r="E27" s="299" t="s">
        <v>14</v>
      </c>
      <c r="F27" s="299" t="s">
        <v>14</v>
      </c>
    </row>
    <row r="28" spans="2:12" ht="15.75" thickBot="1">
      <c r="B28" s="277" t="s">
        <v>33</v>
      </c>
      <c r="C28" s="300">
        <v>500</v>
      </c>
      <c r="D28" s="300">
        <v>500</v>
      </c>
      <c r="E28" s="300">
        <v>500</v>
      </c>
      <c r="F28" s="300">
        <v>500</v>
      </c>
    </row>
    <row r="29" spans="2:12" ht="15.75" thickBot="1">
      <c r="B29" s="277" t="s">
        <v>214</v>
      </c>
      <c r="C29" s="300">
        <f>C58</f>
        <v>47857000</v>
      </c>
      <c r="D29" s="300">
        <f t="shared" ref="D29:F29" si="0">D58</f>
        <v>54034000</v>
      </c>
      <c r="E29" s="300">
        <f t="shared" si="0"/>
        <v>54095000</v>
      </c>
      <c r="F29" s="300">
        <f t="shared" si="0"/>
        <v>54232000</v>
      </c>
    </row>
    <row r="30" spans="2:12" ht="15.75" thickBot="1">
      <c r="B30" s="277" t="s">
        <v>215</v>
      </c>
      <c r="C30" s="300">
        <f>C29/C28</f>
        <v>95714</v>
      </c>
      <c r="D30" s="300">
        <f t="shared" ref="D30:F30" si="1">D29/D28</f>
        <v>108068</v>
      </c>
      <c r="E30" s="300">
        <f t="shared" si="1"/>
        <v>108190</v>
      </c>
      <c r="F30" s="300">
        <f t="shared" si="1"/>
        <v>108464</v>
      </c>
    </row>
    <row r="31" spans="2:12" ht="15.75" thickBot="1">
      <c r="B31" s="277" t="s">
        <v>37</v>
      </c>
      <c r="C31" s="298" t="s">
        <v>110</v>
      </c>
      <c r="D31" s="303">
        <f>D28/C28-1</f>
        <v>0</v>
      </c>
      <c r="E31" s="303">
        <f t="shared" ref="E31:F33" si="2">E28/D28-1</f>
        <v>0</v>
      </c>
      <c r="F31" s="303">
        <f t="shared" si="2"/>
        <v>0</v>
      </c>
      <c r="H31" s="90"/>
      <c r="I31" s="90"/>
      <c r="J31" s="90"/>
      <c r="K31" s="90"/>
      <c r="L31" s="90"/>
    </row>
    <row r="32" spans="2:12" ht="15.75" thickBot="1">
      <c r="B32" s="277" t="s">
        <v>38</v>
      </c>
      <c r="C32" s="298" t="s">
        <v>110</v>
      </c>
      <c r="D32" s="303">
        <f>D29/C29-1</f>
        <v>0.12907202708067778</v>
      </c>
      <c r="E32" s="303">
        <f t="shared" si="2"/>
        <v>1.128918828885439E-3</v>
      </c>
      <c r="F32" s="303">
        <f t="shared" si="2"/>
        <v>2.5325815694612341E-3</v>
      </c>
    </row>
    <row r="33" spans="2:9" ht="15.75" thickBot="1">
      <c r="B33" s="277" t="s">
        <v>39</v>
      </c>
      <c r="C33" s="298" t="s">
        <v>110</v>
      </c>
      <c r="D33" s="303">
        <f>D30/C30-1</f>
        <v>0.12907202708067778</v>
      </c>
      <c r="E33" s="303">
        <f t="shared" si="2"/>
        <v>1.128918828885439E-3</v>
      </c>
      <c r="F33" s="303">
        <f t="shared" si="2"/>
        <v>2.5325815694612341E-3</v>
      </c>
    </row>
    <row r="34" spans="2:9" ht="15.75" thickBot="1">
      <c r="B34" s="2088" t="s">
        <v>285</v>
      </c>
      <c r="C34" s="2089"/>
      <c r="D34" s="2089"/>
      <c r="E34" s="2089"/>
      <c r="F34" s="2090"/>
    </row>
    <row r="35" spans="2:9" ht="12.75" customHeight="1">
      <c r="B35" s="2086"/>
      <c r="C35" s="297">
        <v>2025</v>
      </c>
      <c r="D35" s="297">
        <v>2026</v>
      </c>
      <c r="E35" s="297">
        <v>2027</v>
      </c>
      <c r="F35" s="297">
        <v>2028</v>
      </c>
    </row>
    <row r="36" spans="2:9" ht="9" customHeight="1" thickBot="1">
      <c r="B36" s="2087"/>
      <c r="C36" s="299" t="s">
        <v>13</v>
      </c>
      <c r="D36" s="299" t="s">
        <v>14</v>
      </c>
      <c r="E36" s="299" t="s">
        <v>14</v>
      </c>
      <c r="F36" s="299" t="s">
        <v>14</v>
      </c>
    </row>
    <row r="37" spans="2:9" ht="15.75" thickBot="1">
      <c r="B37" s="173" t="s">
        <v>41</v>
      </c>
      <c r="C37" s="304">
        <f>C38</f>
        <v>11247000</v>
      </c>
      <c r="D37" s="304">
        <f t="shared" ref="D37:F37" si="3">D38</f>
        <v>20927000</v>
      </c>
      <c r="E37" s="304">
        <f t="shared" si="3"/>
        <v>20988000</v>
      </c>
      <c r="F37" s="304">
        <f t="shared" si="3"/>
        <v>21125000</v>
      </c>
    </row>
    <row r="38" spans="2:9" ht="15.75" thickBot="1">
      <c r="B38" s="177" t="s">
        <v>42</v>
      </c>
      <c r="C38" s="314">
        <v>11247000</v>
      </c>
      <c r="D38" s="305">
        <v>20927000</v>
      </c>
      <c r="E38" s="305">
        <v>20988000</v>
      </c>
      <c r="F38" s="305">
        <v>21125000</v>
      </c>
    </row>
    <row r="39" spans="2:9" ht="15.75" thickBot="1">
      <c r="B39" s="177" t="s">
        <v>43</v>
      </c>
      <c r="C39" s="305"/>
      <c r="D39" s="305"/>
      <c r="E39" s="305"/>
      <c r="F39" s="305"/>
    </row>
    <row r="40" spans="2:9" ht="24.75" thickBot="1">
      <c r="B40" s="173" t="s">
        <v>79</v>
      </c>
      <c r="C40" s="304">
        <f>C41</f>
        <v>2100000</v>
      </c>
      <c r="D40" s="304">
        <f t="shared" ref="D40:F40" si="4">D41</f>
        <v>5620000</v>
      </c>
      <c r="E40" s="304">
        <f t="shared" si="4"/>
        <v>5620000</v>
      </c>
      <c r="F40" s="304">
        <f t="shared" si="4"/>
        <v>5620000</v>
      </c>
    </row>
    <row r="41" spans="2:9" ht="15.75" thickBot="1">
      <c r="B41" s="177" t="s">
        <v>42</v>
      </c>
      <c r="C41" s="314">
        <v>2100000</v>
      </c>
      <c r="D41" s="304">
        <v>5620000</v>
      </c>
      <c r="E41" s="304">
        <v>5620000</v>
      </c>
      <c r="F41" s="304">
        <v>5620000</v>
      </c>
      <c r="I41" s="90"/>
    </row>
    <row r="42" spans="2:9" ht="15.75" thickBot="1">
      <c r="B42" s="177" t="s">
        <v>43</v>
      </c>
      <c r="C42" s="305"/>
      <c r="D42" s="304"/>
      <c r="E42" s="304"/>
      <c r="F42" s="304"/>
      <c r="I42" s="90"/>
    </row>
    <row r="43" spans="2:9" ht="15.75" thickBot="1">
      <c r="B43" s="173" t="s">
        <v>45</v>
      </c>
      <c r="C43" s="305">
        <f>C44</f>
        <v>34510000</v>
      </c>
      <c r="D43" s="305">
        <f t="shared" ref="D43:F43" si="5">D44</f>
        <v>27487000</v>
      </c>
      <c r="E43" s="305">
        <f t="shared" si="5"/>
        <v>27487000</v>
      </c>
      <c r="F43" s="305">
        <f t="shared" si="5"/>
        <v>27487000</v>
      </c>
    </row>
    <row r="44" spans="2:9" ht="15.75" thickBot="1">
      <c r="B44" s="177" t="s">
        <v>42</v>
      </c>
      <c r="C44" s="314">
        <v>34510000</v>
      </c>
      <c r="D44" s="304">
        <v>27487000</v>
      </c>
      <c r="E44" s="307">
        <v>27487000</v>
      </c>
      <c r="F44" s="307">
        <v>27487000</v>
      </c>
    </row>
    <row r="45" spans="2:9" ht="15.75" thickBot="1">
      <c r="B45" s="177" t="s">
        <v>43</v>
      </c>
      <c r="C45" s="305"/>
      <c r="D45" s="304"/>
      <c r="E45" s="304"/>
      <c r="F45" s="304"/>
    </row>
    <row r="46" spans="2:9" ht="15.75" thickBot="1">
      <c r="B46" s="173" t="s">
        <v>46</v>
      </c>
      <c r="C46" s="305"/>
      <c r="D46" s="304"/>
      <c r="E46" s="304"/>
      <c r="F46" s="304"/>
    </row>
    <row r="47" spans="2:9" ht="15.75" thickBot="1">
      <c r="B47" s="177" t="s">
        <v>42</v>
      </c>
      <c r="C47" s="305"/>
      <c r="D47" s="304"/>
      <c r="E47" s="304"/>
      <c r="F47" s="304"/>
    </row>
    <row r="48" spans="2:9" ht="15.75" thickBot="1">
      <c r="B48" s="177" t="s">
        <v>43</v>
      </c>
      <c r="C48" s="305"/>
      <c r="D48" s="304"/>
      <c r="E48" s="304"/>
      <c r="F48" s="304"/>
    </row>
    <row r="49" spans="1:13" ht="15.75" thickBot="1">
      <c r="B49" s="173" t="s">
        <v>47</v>
      </c>
      <c r="C49" s="305"/>
      <c r="D49" s="304"/>
      <c r="E49" s="304"/>
      <c r="F49" s="304"/>
    </row>
    <row r="50" spans="1:13" ht="15.75" thickBot="1">
      <c r="B50" s="177" t="s">
        <v>42</v>
      </c>
      <c r="C50" s="305"/>
      <c r="D50" s="304"/>
      <c r="E50" s="304"/>
      <c r="F50" s="304"/>
    </row>
    <row r="51" spans="1:13" ht="15.75" thickBot="1">
      <c r="B51" s="177" t="s">
        <v>43</v>
      </c>
      <c r="C51" s="305"/>
      <c r="D51" s="304"/>
      <c r="E51" s="304"/>
      <c r="F51" s="304"/>
    </row>
    <row r="52" spans="1:13" ht="15.75" thickBot="1">
      <c r="B52" s="173" t="s">
        <v>48</v>
      </c>
      <c r="C52" s="305">
        <f>C53+C54</f>
        <v>0</v>
      </c>
      <c r="D52" s="304">
        <f t="shared" ref="D52:F52" si="6">D53+D54</f>
        <v>0</v>
      </c>
      <c r="E52" s="304">
        <f t="shared" si="6"/>
        <v>0</v>
      </c>
      <c r="F52" s="304">
        <f t="shared" si="6"/>
        <v>0</v>
      </c>
    </row>
    <row r="53" spans="1:13" ht="15.75" thickBot="1">
      <c r="B53" s="177" t="s">
        <v>42</v>
      </c>
      <c r="C53" s="314"/>
      <c r="D53" s="304">
        <v>0</v>
      </c>
      <c r="E53" s="307">
        <v>0</v>
      </c>
      <c r="F53" s="307">
        <v>0</v>
      </c>
    </row>
    <row r="54" spans="1:13" ht="15.75" thickBot="1">
      <c r="B54" s="177" t="s">
        <v>43</v>
      </c>
      <c r="C54" s="305"/>
      <c r="D54" s="304"/>
      <c r="E54" s="304"/>
      <c r="F54" s="304"/>
    </row>
    <row r="55" spans="1:13" ht="24.75" thickBot="1">
      <c r="B55" s="173" t="s">
        <v>49</v>
      </c>
      <c r="C55" s="305">
        <v>0</v>
      </c>
      <c r="D55" s="304">
        <v>0</v>
      </c>
      <c r="E55" s="304">
        <f>D55*1.03*0.99</f>
        <v>0</v>
      </c>
      <c r="F55" s="304">
        <f>E55*1.03*0.99</f>
        <v>0</v>
      </c>
      <c r="I55" s="308"/>
    </row>
    <row r="56" spans="1:13" ht="15.75" thickBot="1">
      <c r="B56" s="177" t="s">
        <v>42</v>
      </c>
      <c r="C56" s="305"/>
      <c r="D56" s="309"/>
      <c r="E56" s="309"/>
      <c r="F56" s="309"/>
      <c r="K56" s="310"/>
      <c r="L56" s="310"/>
      <c r="M56" s="310"/>
    </row>
    <row r="57" spans="1:13" ht="15.75" thickBot="1">
      <c r="B57" s="177" t="s">
        <v>43</v>
      </c>
      <c r="C57" s="305"/>
      <c r="D57" s="309"/>
      <c r="E57" s="309"/>
      <c r="F57" s="309"/>
    </row>
    <row r="58" spans="1:13" ht="15.75" thickBot="1">
      <c r="B58" s="189" t="s">
        <v>64</v>
      </c>
      <c r="C58" s="305">
        <f>C55+C52+C49+C46+C43+C40+C37</f>
        <v>47857000</v>
      </c>
      <c r="D58" s="305">
        <f t="shared" ref="D58:F58" si="7">D55+D52+D49+D46+D43+D40+D37</f>
        <v>54034000</v>
      </c>
      <c r="E58" s="305">
        <f t="shared" si="7"/>
        <v>54095000</v>
      </c>
      <c r="F58" s="305">
        <f t="shared" si="7"/>
        <v>54232000</v>
      </c>
    </row>
    <row r="59" spans="1:13" ht="15.75" thickBot="1">
      <c r="B59" s="2050" t="s">
        <v>112</v>
      </c>
      <c r="C59" s="2051"/>
      <c r="D59" s="2051"/>
      <c r="E59" s="2051"/>
      <c r="F59" s="2052"/>
    </row>
    <row r="60" spans="1:13" ht="15.75" thickBot="1">
      <c r="B60" s="2050" t="s">
        <v>612</v>
      </c>
      <c r="C60" s="2051"/>
      <c r="D60" s="2051"/>
      <c r="E60" s="2051"/>
      <c r="F60" s="2052"/>
    </row>
    <row r="61" spans="1:13" ht="15.75" customHeight="1" thickBot="1">
      <c r="B61" s="295" t="s">
        <v>114</v>
      </c>
      <c r="C61" s="2091" t="s">
        <v>613</v>
      </c>
      <c r="D61" s="2092"/>
      <c r="E61" s="2092"/>
      <c r="F61" s="2093"/>
    </row>
    <row r="62" spans="1:13" ht="35.25" customHeight="1" thickBot="1">
      <c r="A62" s="271"/>
      <c r="B62" s="295" t="s">
        <v>614</v>
      </c>
      <c r="C62" s="295" t="s">
        <v>281</v>
      </c>
      <c r="D62" s="313" t="s">
        <v>282</v>
      </c>
      <c r="E62" s="2094"/>
      <c r="F62" s="2095"/>
      <c r="J62" s="296"/>
    </row>
    <row r="63" spans="1:13" ht="17.25" customHeight="1" thickBot="1">
      <c r="B63" s="277" t="s">
        <v>29</v>
      </c>
      <c r="C63" s="2091" t="s">
        <v>615</v>
      </c>
      <c r="D63" s="2092"/>
      <c r="E63" s="2092"/>
      <c r="F63" s="2093"/>
    </row>
    <row r="64" spans="1:13" ht="15.75" thickBot="1">
      <c r="B64" s="277" t="s">
        <v>31</v>
      </c>
      <c r="C64" s="2075" t="s">
        <v>119</v>
      </c>
      <c r="D64" s="2076"/>
      <c r="E64" s="2076"/>
      <c r="F64" s="2077"/>
    </row>
    <row r="65" spans="2:12" ht="12.75" customHeight="1">
      <c r="B65" s="2086"/>
      <c r="C65" s="297">
        <v>2025</v>
      </c>
      <c r="D65" s="297">
        <v>2026</v>
      </c>
      <c r="E65" s="297">
        <v>2027</v>
      </c>
      <c r="F65" s="297">
        <v>2028</v>
      </c>
    </row>
    <row r="66" spans="2:12" ht="14.25" customHeight="1" thickBot="1">
      <c r="B66" s="2087"/>
      <c r="C66" s="299" t="s">
        <v>13</v>
      </c>
      <c r="D66" s="299" t="s">
        <v>14</v>
      </c>
      <c r="E66" s="299" t="s">
        <v>14</v>
      </c>
      <c r="F66" s="299" t="s">
        <v>14</v>
      </c>
    </row>
    <row r="67" spans="2:12" ht="15.75" thickBot="1">
      <c r="B67" s="277" t="s">
        <v>33</v>
      </c>
      <c r="C67" s="298">
        <v>0</v>
      </c>
      <c r="D67" s="298">
        <v>6</v>
      </c>
      <c r="E67" s="298">
        <v>0</v>
      </c>
      <c r="F67" s="298">
        <v>0</v>
      </c>
      <c r="J67" s="296"/>
    </row>
    <row r="68" spans="2:12" ht="15.75" thickBot="1">
      <c r="B68" s="277" t="s">
        <v>214</v>
      </c>
      <c r="C68" s="300">
        <v>0</v>
      </c>
      <c r="D68" s="300">
        <f>D86</f>
        <v>1200000</v>
      </c>
      <c r="E68" s="300">
        <v>0</v>
      </c>
      <c r="F68" s="300">
        <v>0</v>
      </c>
    </row>
    <row r="69" spans="2:12" ht="15.75" thickBot="1">
      <c r="B69" s="277" t="s">
        <v>215</v>
      </c>
      <c r="C69" s="300">
        <v>0</v>
      </c>
      <c r="D69" s="300">
        <f>D68/D67</f>
        <v>200000</v>
      </c>
      <c r="E69" s="300">
        <v>0</v>
      </c>
      <c r="F69" s="300">
        <v>0</v>
      </c>
    </row>
    <row r="70" spans="2:12" ht="15.75" thickBot="1">
      <c r="B70" s="277" t="s">
        <v>37</v>
      </c>
      <c r="C70" s="298" t="s">
        <v>110</v>
      </c>
      <c r="D70" s="303">
        <v>0</v>
      </c>
      <c r="E70" s="303">
        <v>0</v>
      </c>
      <c r="F70" s="303">
        <v>0.11111111111111116</v>
      </c>
      <c r="H70" s="90"/>
      <c r="I70" s="90"/>
      <c r="J70" s="90"/>
      <c r="K70" s="90"/>
      <c r="L70" s="90"/>
    </row>
    <row r="71" spans="2:12" ht="15.75" thickBot="1">
      <c r="B71" s="277" t="s">
        <v>38</v>
      </c>
      <c r="C71" s="298" t="s">
        <v>110</v>
      </c>
      <c r="D71" s="303">
        <v>0</v>
      </c>
      <c r="E71" s="303">
        <v>0</v>
      </c>
      <c r="F71" s="303">
        <v>0</v>
      </c>
      <c r="J71" s="296"/>
    </row>
    <row r="72" spans="2:12" ht="15.75" thickBot="1">
      <c r="B72" s="277" t="s">
        <v>39</v>
      </c>
      <c r="C72" s="298" t="s">
        <v>110</v>
      </c>
      <c r="D72" s="303">
        <v>0</v>
      </c>
      <c r="E72" s="303">
        <v>0</v>
      </c>
      <c r="F72" s="303">
        <v>-9.9999999999999978E-2</v>
      </c>
    </row>
    <row r="73" spans="2:12" ht="15.75" thickBot="1">
      <c r="B73" s="2088" t="s">
        <v>616</v>
      </c>
      <c r="C73" s="2089"/>
      <c r="D73" s="2089"/>
      <c r="E73" s="2089"/>
      <c r="F73" s="2090"/>
    </row>
    <row r="74" spans="2:12" ht="12.75" customHeight="1">
      <c r="B74" s="2086"/>
      <c r="C74" s="297">
        <v>2025</v>
      </c>
      <c r="D74" s="297">
        <v>2026</v>
      </c>
      <c r="E74" s="297">
        <v>2027</v>
      </c>
      <c r="F74" s="297">
        <v>2028</v>
      </c>
    </row>
    <row r="75" spans="2:12" ht="9" customHeight="1" thickBot="1">
      <c r="B75" s="2087"/>
      <c r="C75" s="299" t="s">
        <v>13</v>
      </c>
      <c r="D75" s="299" t="s">
        <v>14</v>
      </c>
      <c r="E75" s="299" t="s">
        <v>14</v>
      </c>
      <c r="F75" s="299" t="s">
        <v>14</v>
      </c>
    </row>
    <row r="76" spans="2:12" ht="15.75" thickBot="1">
      <c r="B76" s="173" t="s">
        <v>80</v>
      </c>
      <c r="C76" s="314">
        <v>0</v>
      </c>
      <c r="D76" s="307">
        <v>0</v>
      </c>
      <c r="E76" s="307">
        <v>0</v>
      </c>
      <c r="F76" s="307">
        <v>0</v>
      </c>
    </row>
    <row r="77" spans="2:12" ht="15.75" thickBot="1">
      <c r="B77" s="173" t="s">
        <v>42</v>
      </c>
      <c r="C77" s="316">
        <v>0</v>
      </c>
      <c r="D77" s="316">
        <v>0</v>
      </c>
      <c r="E77" s="316">
        <v>0</v>
      </c>
      <c r="F77" s="316">
        <v>0</v>
      </c>
    </row>
    <row r="78" spans="2:12" ht="15.75" thickBot="1">
      <c r="B78" s="177" t="s">
        <v>81</v>
      </c>
      <c r="C78" s="314"/>
      <c r="D78" s="307"/>
      <c r="E78" s="307"/>
      <c r="F78" s="307"/>
    </row>
    <row r="79" spans="2:12" ht="15.75" thickBot="1">
      <c r="B79" s="177" t="s">
        <v>61</v>
      </c>
      <c r="C79" s="316"/>
      <c r="D79" s="316"/>
      <c r="E79" s="316"/>
      <c r="F79" s="316"/>
    </row>
    <row r="80" spans="2:12" ht="15.75" thickBot="1">
      <c r="B80" s="173" t="s">
        <v>62</v>
      </c>
      <c r="C80" s="314"/>
      <c r="D80" s="307"/>
      <c r="E80" s="307"/>
      <c r="F80" s="307"/>
    </row>
    <row r="81" spans="2:6" ht="15.75" thickBot="1">
      <c r="B81" s="173" t="s">
        <v>82</v>
      </c>
      <c r="C81" s="316">
        <v>0</v>
      </c>
      <c r="D81" s="316">
        <f>D82</f>
        <v>1200000</v>
      </c>
      <c r="E81" s="316">
        <v>0</v>
      </c>
      <c r="F81" s="316">
        <v>0</v>
      </c>
    </row>
    <row r="82" spans="2:6" ht="15.75" thickBot="1">
      <c r="B82" s="177" t="s">
        <v>42</v>
      </c>
      <c r="C82" s="314">
        <v>0</v>
      </c>
      <c r="D82" s="307">
        <v>1200000</v>
      </c>
      <c r="E82" s="307">
        <v>0</v>
      </c>
      <c r="F82" s="307">
        <v>0</v>
      </c>
    </row>
    <row r="83" spans="2:6" ht="15.75" thickBot="1">
      <c r="B83" s="173" t="s">
        <v>81</v>
      </c>
      <c r="C83" s="316"/>
      <c r="D83" s="316"/>
      <c r="E83" s="316"/>
      <c r="F83" s="316"/>
    </row>
    <row r="84" spans="2:6" ht="16.5" thickBot="1">
      <c r="B84" s="177" t="s">
        <v>61</v>
      </c>
      <c r="C84" s="96"/>
      <c r="D84" s="96"/>
      <c r="E84" s="96"/>
      <c r="F84" s="96"/>
    </row>
    <row r="85" spans="2:6" ht="16.5" thickBot="1">
      <c r="B85" s="177" t="s">
        <v>62</v>
      </c>
      <c r="C85" s="100"/>
      <c r="D85" s="99"/>
      <c r="E85" s="99"/>
      <c r="F85" s="99"/>
    </row>
    <row r="86" spans="2:6" ht="15.75" thickBot="1">
      <c r="B86" s="189" t="s">
        <v>68</v>
      </c>
      <c r="C86" s="753">
        <f>C81+C76</f>
        <v>0</v>
      </c>
      <c r="D86" s="753">
        <f t="shared" ref="D86:F86" si="8">D81+D76</f>
        <v>1200000</v>
      </c>
      <c r="E86" s="753">
        <f t="shared" si="8"/>
        <v>0</v>
      </c>
      <c r="F86" s="753">
        <f t="shared" si="8"/>
        <v>0</v>
      </c>
    </row>
    <row r="87" spans="2:6" ht="16.5" customHeight="1" thickBot="1">
      <c r="B87" s="208"/>
      <c r="C87" s="317"/>
      <c r="D87" s="317"/>
      <c r="E87" s="317"/>
      <c r="F87" s="317"/>
    </row>
    <row r="88" spans="2:6" ht="21.75" customHeight="1" thickBot="1">
      <c r="B88" s="144" t="s">
        <v>76</v>
      </c>
      <c r="C88" s="318">
        <f>C90+C93+C96+C112</f>
        <v>47857000</v>
      </c>
      <c r="D88" s="318">
        <f>D90+D93+D96+D112</f>
        <v>55234000</v>
      </c>
      <c r="E88" s="318">
        <f t="shared" ref="E88:F88" si="9">E90+E93+E96+E112</f>
        <v>54095000</v>
      </c>
      <c r="F88" s="318">
        <f t="shared" si="9"/>
        <v>54232000</v>
      </c>
    </row>
    <row r="89" spans="2:6" ht="19.5" customHeight="1" thickBot="1">
      <c r="B89" s="144" t="s">
        <v>77</v>
      </c>
      <c r="C89" s="318">
        <f>C91+C94+C97+C114</f>
        <v>47857000</v>
      </c>
      <c r="D89" s="318">
        <f>D91+D94+D97+D112</f>
        <v>55234000</v>
      </c>
      <c r="E89" s="318">
        <f t="shared" ref="E89:F89" si="10">E91+E94+E97+E114</f>
        <v>54095000</v>
      </c>
      <c r="F89" s="318">
        <f t="shared" si="10"/>
        <v>54232000</v>
      </c>
    </row>
    <row r="90" spans="2:6" ht="15.75" thickBot="1">
      <c r="B90" s="173" t="s">
        <v>41</v>
      </c>
      <c r="C90" s="304">
        <f>C91</f>
        <v>11247000</v>
      </c>
      <c r="D90" s="304">
        <f t="shared" ref="D90:F90" si="11">D91</f>
        <v>20927000</v>
      </c>
      <c r="E90" s="304">
        <f t="shared" si="11"/>
        <v>20988000</v>
      </c>
      <c r="F90" s="304">
        <f t="shared" si="11"/>
        <v>21125000</v>
      </c>
    </row>
    <row r="91" spans="2:6" ht="15.75" thickBot="1">
      <c r="B91" s="177" t="s">
        <v>42</v>
      </c>
      <c r="C91" s="314">
        <f>C37</f>
        <v>11247000</v>
      </c>
      <c r="D91" s="314">
        <f t="shared" ref="D91:F91" si="12">D37</f>
        <v>20927000</v>
      </c>
      <c r="E91" s="314">
        <f t="shared" si="12"/>
        <v>20988000</v>
      </c>
      <c r="F91" s="314">
        <f t="shared" si="12"/>
        <v>21125000</v>
      </c>
    </row>
    <row r="92" spans="2:6" ht="15.75" thickBot="1">
      <c r="B92" s="177" t="s">
        <v>78</v>
      </c>
      <c r="C92" s="305"/>
      <c r="D92" s="305"/>
      <c r="E92" s="305"/>
      <c r="F92" s="305"/>
    </row>
    <row r="93" spans="2:6" ht="24.75" thickBot="1">
      <c r="B93" s="173" t="s">
        <v>79</v>
      </c>
      <c r="C93" s="304">
        <f>C94</f>
        <v>2100000</v>
      </c>
      <c r="D93" s="304">
        <f t="shared" ref="D93:F93" si="13">D94</f>
        <v>5620000</v>
      </c>
      <c r="E93" s="304">
        <f t="shared" si="13"/>
        <v>5620000</v>
      </c>
      <c r="F93" s="304">
        <f t="shared" si="13"/>
        <v>5620000</v>
      </c>
    </row>
    <row r="94" spans="2:6" ht="15.75" thickBot="1">
      <c r="B94" s="177" t="s">
        <v>42</v>
      </c>
      <c r="C94" s="314">
        <f>C41</f>
        <v>2100000</v>
      </c>
      <c r="D94" s="314">
        <f t="shared" ref="D94:F94" si="14">D41</f>
        <v>5620000</v>
      </c>
      <c r="E94" s="314">
        <f t="shared" si="14"/>
        <v>5620000</v>
      </c>
      <c r="F94" s="314">
        <f t="shared" si="14"/>
        <v>5620000</v>
      </c>
    </row>
    <row r="95" spans="2:6" ht="15.75" customHeight="1" thickBot="1">
      <c r="B95" s="177" t="s">
        <v>78</v>
      </c>
      <c r="C95" s="305">
        <v>0</v>
      </c>
      <c r="D95" s="304"/>
      <c r="E95" s="304"/>
      <c r="F95" s="304"/>
    </row>
    <row r="96" spans="2:6" ht="15.75" thickBot="1">
      <c r="B96" s="173" t="s">
        <v>45</v>
      </c>
      <c r="C96" s="305">
        <f>C97</f>
        <v>34510000</v>
      </c>
      <c r="D96" s="305">
        <f t="shared" ref="D96:F96" si="15">D97</f>
        <v>27487000</v>
      </c>
      <c r="E96" s="305">
        <f t="shared" si="15"/>
        <v>27487000</v>
      </c>
      <c r="F96" s="305">
        <f t="shared" si="15"/>
        <v>27487000</v>
      </c>
    </row>
    <row r="97" spans="2:6" ht="15.75" customHeight="1" thickBot="1">
      <c r="B97" s="177" t="s">
        <v>42</v>
      </c>
      <c r="C97" s="314">
        <f>C44</f>
        <v>34510000</v>
      </c>
      <c r="D97" s="314">
        <f t="shared" ref="D97:F97" si="16">D44</f>
        <v>27487000</v>
      </c>
      <c r="E97" s="314">
        <f t="shared" si="16"/>
        <v>27487000</v>
      </c>
      <c r="F97" s="314">
        <f t="shared" si="16"/>
        <v>27487000</v>
      </c>
    </row>
    <row r="98" spans="2:6" ht="15.75" customHeight="1" thickBot="1">
      <c r="B98" s="177" t="s">
        <v>78</v>
      </c>
      <c r="C98" s="305"/>
      <c r="D98" s="304"/>
      <c r="E98" s="304"/>
      <c r="F98" s="304"/>
    </row>
    <row r="99" spans="2:6" ht="15.75" thickBot="1">
      <c r="B99" s="173" t="s">
        <v>46</v>
      </c>
      <c r="C99" s="305"/>
      <c r="D99" s="304"/>
      <c r="E99" s="304"/>
      <c r="F99" s="304"/>
    </row>
    <row r="100" spans="2:6" ht="15.75" thickBot="1">
      <c r="B100" s="177" t="s">
        <v>42</v>
      </c>
      <c r="C100" s="305"/>
      <c r="D100" s="304"/>
      <c r="E100" s="304"/>
      <c r="F100" s="304"/>
    </row>
    <row r="101" spans="2:6" ht="15.75" thickBot="1">
      <c r="B101" s="177" t="s">
        <v>78</v>
      </c>
      <c r="C101" s="305"/>
      <c r="D101" s="304"/>
      <c r="E101" s="304"/>
      <c r="F101" s="304"/>
    </row>
    <row r="102" spans="2:6" ht="15.75" thickBot="1">
      <c r="B102" s="173" t="s">
        <v>47</v>
      </c>
      <c r="C102" s="305"/>
      <c r="D102" s="304"/>
      <c r="E102" s="304"/>
      <c r="F102" s="304"/>
    </row>
    <row r="103" spans="2:6" ht="15.75" thickBot="1">
      <c r="B103" s="177" t="s">
        <v>42</v>
      </c>
      <c r="C103" s="305"/>
      <c r="D103" s="304"/>
      <c r="E103" s="304"/>
      <c r="F103" s="304"/>
    </row>
    <row r="104" spans="2:6" ht="15.75" thickBot="1">
      <c r="B104" s="177" t="s">
        <v>78</v>
      </c>
      <c r="C104" s="305"/>
      <c r="D104" s="304"/>
      <c r="E104" s="304"/>
      <c r="F104" s="304"/>
    </row>
    <row r="105" spans="2:6" ht="15.75" thickBot="1">
      <c r="B105" s="173" t="s">
        <v>48</v>
      </c>
      <c r="C105" s="305">
        <f>C106+C107</f>
        <v>0</v>
      </c>
      <c r="D105" s="304">
        <f t="shared" ref="D105:F105" si="17">D106+D107</f>
        <v>0</v>
      </c>
      <c r="E105" s="304">
        <f t="shared" si="17"/>
        <v>0</v>
      </c>
      <c r="F105" s="304">
        <f t="shared" si="17"/>
        <v>0</v>
      </c>
    </row>
    <row r="106" spans="2:6" ht="15.75" thickBot="1">
      <c r="B106" s="177" t="s">
        <v>42</v>
      </c>
      <c r="C106" s="314"/>
      <c r="D106" s="304">
        <v>0</v>
      </c>
      <c r="E106" s="307">
        <v>0</v>
      </c>
      <c r="F106" s="307">
        <v>0</v>
      </c>
    </row>
    <row r="107" spans="2:6" ht="15.75" thickBot="1">
      <c r="B107" s="177" t="s">
        <v>78</v>
      </c>
      <c r="C107" s="305"/>
      <c r="D107" s="304"/>
      <c r="E107" s="304"/>
      <c r="F107" s="304"/>
    </row>
    <row r="108" spans="2:6" ht="24.75" thickBot="1">
      <c r="B108" s="173" t="s">
        <v>49</v>
      </c>
      <c r="C108" s="305">
        <v>0</v>
      </c>
      <c r="D108" s="304">
        <v>0</v>
      </c>
      <c r="E108" s="304">
        <f>D108*1.03*0.99</f>
        <v>0</v>
      </c>
      <c r="F108" s="304">
        <f>E108*1.03*0.99</f>
        <v>0</v>
      </c>
    </row>
    <row r="109" spans="2:6" ht="15.75" thickBot="1">
      <c r="B109" s="177" t="s">
        <v>42</v>
      </c>
      <c r="C109" s="305"/>
      <c r="D109" s="309"/>
      <c r="E109" s="309"/>
      <c r="F109" s="309"/>
    </row>
    <row r="110" spans="2:6" ht="15.75" thickBot="1">
      <c r="B110" s="177" t="s">
        <v>78</v>
      </c>
      <c r="C110" s="305"/>
      <c r="D110" s="311"/>
      <c r="E110" s="309"/>
      <c r="F110" s="309"/>
    </row>
    <row r="111" spans="2:6" ht="15.75" thickBot="1">
      <c r="B111" s="173" t="s">
        <v>80</v>
      </c>
      <c r="C111" s="319">
        <v>0</v>
      </c>
      <c r="D111" s="319">
        <v>0</v>
      </c>
      <c r="E111" s="319">
        <v>0</v>
      </c>
      <c r="F111" s="319">
        <v>0</v>
      </c>
    </row>
    <row r="112" spans="2:6" ht="15.75" thickBot="1">
      <c r="B112" s="173" t="s">
        <v>82</v>
      </c>
      <c r="C112" s="320">
        <v>0</v>
      </c>
      <c r="D112" s="320">
        <f>D82</f>
        <v>1200000</v>
      </c>
      <c r="E112" s="320">
        <v>0</v>
      </c>
      <c r="F112" s="320">
        <v>0</v>
      </c>
    </row>
    <row r="113" spans="2:6" ht="15.75" thickBot="1">
      <c r="B113" s="189" t="s">
        <v>617</v>
      </c>
      <c r="C113" s="305">
        <f>C55+C52+C49+C46+C43+C40+C37</f>
        <v>47857000</v>
      </c>
      <c r="D113" s="305">
        <f>D55+D52+D49+D46+D43+D40+D37+D81</f>
        <v>55234000</v>
      </c>
      <c r="E113" s="305">
        <f>E55+E52+E49+E46+E43+E40+E37</f>
        <v>54095000</v>
      </c>
      <c r="F113" s="305">
        <f>F55+F52+F49+F46+F43+F40+F37</f>
        <v>54232000</v>
      </c>
    </row>
    <row r="114" spans="2:6" ht="15.75" thickBot="1">
      <c r="B114" s="192" t="s">
        <v>83</v>
      </c>
      <c r="C114" s="312">
        <f>IF(C113-C29=0,0,"Error")</f>
        <v>0</v>
      </c>
      <c r="D114" s="312">
        <f>IF(D88-D89=0,0,"Error")</f>
        <v>0</v>
      </c>
      <c r="E114" s="312">
        <f>IF(E113-E29=0,0,"Error")</f>
        <v>0</v>
      </c>
      <c r="F114" s="312">
        <f>IF(F113-F29=0,0,"Error")</f>
        <v>0</v>
      </c>
    </row>
    <row r="115" spans="2:6" ht="15.75" hidden="1" thickBot="1">
      <c r="B115" s="332" t="s">
        <v>301</v>
      </c>
      <c r="C115" s="2131"/>
      <c r="D115" s="2123"/>
      <c r="E115" s="2123"/>
      <c r="F115" s="2124"/>
    </row>
    <row r="116" spans="2:6" ht="26.25" hidden="1" customHeight="1">
      <c r="B116" s="277" t="s">
        <v>29</v>
      </c>
      <c r="C116" s="2083"/>
      <c r="D116" s="2084"/>
      <c r="E116" s="2084"/>
      <c r="F116" s="2085"/>
    </row>
    <row r="117" spans="2:6" ht="15.75" hidden="1" thickBot="1">
      <c r="B117" s="277" t="s">
        <v>31</v>
      </c>
      <c r="C117" s="2075"/>
      <c r="D117" s="2076"/>
      <c r="E117" s="2076"/>
      <c r="F117" s="2077"/>
    </row>
    <row r="118" spans="2:6" ht="12.75" hidden="1" customHeight="1">
      <c r="B118" s="2086"/>
      <c r="C118" s="297">
        <v>2018</v>
      </c>
      <c r="D118" s="297">
        <v>2019</v>
      </c>
      <c r="E118" s="297">
        <v>2026</v>
      </c>
      <c r="F118" s="297">
        <v>2027</v>
      </c>
    </row>
    <row r="119" spans="2:6" ht="9" hidden="1" customHeight="1">
      <c r="B119" s="2087"/>
      <c r="C119" s="299" t="s">
        <v>13</v>
      </c>
      <c r="D119" s="299" t="s">
        <v>14</v>
      </c>
      <c r="E119" s="299" t="s">
        <v>14</v>
      </c>
      <c r="F119" s="299" t="s">
        <v>14</v>
      </c>
    </row>
    <row r="120" spans="2:6" ht="15.75" hidden="1" thickBot="1">
      <c r="B120" s="277" t="s">
        <v>33</v>
      </c>
      <c r="C120" s="277"/>
      <c r="D120" s="277"/>
      <c r="E120" s="277"/>
      <c r="F120" s="277"/>
    </row>
    <row r="121" spans="2:6" ht="15.75" hidden="1" thickBot="1">
      <c r="B121" s="277" t="s">
        <v>35</v>
      </c>
      <c r="C121" s="300">
        <f>C150</f>
        <v>0</v>
      </c>
      <c r="D121" s="300">
        <f t="shared" ref="D121:F121" si="18">D150</f>
        <v>0</v>
      </c>
      <c r="E121" s="300">
        <f t="shared" si="18"/>
        <v>0</v>
      </c>
      <c r="F121" s="300">
        <f t="shared" si="18"/>
        <v>0</v>
      </c>
    </row>
    <row r="122" spans="2:6" ht="15.75" hidden="1" thickBot="1">
      <c r="B122" s="277" t="s">
        <v>36</v>
      </c>
      <c r="C122" s="300" t="e">
        <f>C121/C120</f>
        <v>#DIV/0!</v>
      </c>
      <c r="D122" s="300" t="e">
        <f>D121/D120</f>
        <v>#DIV/0!</v>
      </c>
      <c r="E122" s="300" t="e">
        <f>E121/E120</f>
        <v>#DIV/0!</v>
      </c>
      <c r="F122" s="300" t="e">
        <f>F121/F120</f>
        <v>#DIV/0!</v>
      </c>
    </row>
    <row r="123" spans="2:6" ht="15.75" hidden="1" thickBot="1">
      <c r="B123" s="277" t="s">
        <v>37</v>
      </c>
      <c r="C123" s="298"/>
      <c r="D123" s="303" t="e">
        <f>D120/C120-1</f>
        <v>#DIV/0!</v>
      </c>
      <c r="E123" s="303" t="e">
        <f>E120/D120-1</f>
        <v>#DIV/0!</v>
      </c>
      <c r="F123" s="303" t="e">
        <f>F120/E120-1</f>
        <v>#DIV/0!</v>
      </c>
    </row>
    <row r="124" spans="2:6" ht="15.75" hidden="1" thickBot="1">
      <c r="B124" s="277" t="s">
        <v>38</v>
      </c>
      <c r="C124" s="298"/>
      <c r="D124" s="303" t="e">
        <f>D121/C121-1</f>
        <v>#DIV/0!</v>
      </c>
      <c r="E124" s="303" t="e">
        <f t="shared" ref="E124:F125" si="19">E121/D121-1</f>
        <v>#DIV/0!</v>
      </c>
      <c r="F124" s="303" t="e">
        <f t="shared" si="19"/>
        <v>#DIV/0!</v>
      </c>
    </row>
    <row r="125" spans="2:6" ht="15.75" hidden="1" thickBot="1">
      <c r="B125" s="277" t="s">
        <v>39</v>
      </c>
      <c r="C125" s="298"/>
      <c r="D125" s="303" t="e">
        <f>D122/C122-1</f>
        <v>#DIV/0!</v>
      </c>
      <c r="E125" s="303" t="e">
        <f t="shared" si="19"/>
        <v>#DIV/0!</v>
      </c>
      <c r="F125" s="303" t="e">
        <f t="shared" si="19"/>
        <v>#DIV/0!</v>
      </c>
    </row>
    <row r="126" spans="2:6" ht="24.75" hidden="1" customHeight="1">
      <c r="B126" s="2088" t="s">
        <v>305</v>
      </c>
      <c r="C126" s="2089"/>
      <c r="D126" s="2089"/>
      <c r="E126" s="2089"/>
      <c r="F126" s="2090"/>
    </row>
    <row r="127" spans="2:6" ht="12.75" hidden="1" customHeight="1">
      <c r="B127" s="2086"/>
      <c r="C127" s="297">
        <v>2018</v>
      </c>
      <c r="D127" s="297">
        <v>2019</v>
      </c>
      <c r="E127" s="297">
        <v>2026</v>
      </c>
      <c r="F127" s="297">
        <v>2027</v>
      </c>
    </row>
    <row r="128" spans="2:6" ht="9" hidden="1" customHeight="1">
      <c r="B128" s="2087"/>
      <c r="C128" s="299" t="s">
        <v>13</v>
      </c>
      <c r="D128" s="299" t="s">
        <v>14</v>
      </c>
      <c r="E128" s="299" t="s">
        <v>14</v>
      </c>
      <c r="F128" s="299" t="s">
        <v>14</v>
      </c>
    </row>
    <row r="129" spans="2:6" ht="24.75" hidden="1" customHeight="1">
      <c r="B129" s="173" t="s">
        <v>41</v>
      </c>
      <c r="C129" s="304"/>
      <c r="D129" s="304"/>
      <c r="E129" s="304"/>
      <c r="F129" s="304"/>
    </row>
    <row r="130" spans="2:6" ht="38.25" hidden="1" customHeight="1">
      <c r="B130" s="177" t="s">
        <v>42</v>
      </c>
      <c r="C130" s="305"/>
      <c r="D130" s="306"/>
      <c r="E130" s="306"/>
      <c r="F130" s="306"/>
    </row>
    <row r="131" spans="2:6" ht="24.75" hidden="1" customHeight="1">
      <c r="B131" s="177" t="s">
        <v>43</v>
      </c>
      <c r="C131" s="305"/>
      <c r="D131" s="306"/>
      <c r="E131" s="306"/>
      <c r="F131" s="306"/>
    </row>
    <row r="132" spans="2:6" ht="24.75" hidden="1" customHeight="1">
      <c r="B132" s="173" t="s">
        <v>79</v>
      </c>
      <c r="C132" s="304"/>
      <c r="D132" s="304"/>
      <c r="E132" s="304"/>
      <c r="F132" s="304"/>
    </row>
    <row r="133" spans="2:6" ht="15.75" hidden="1" thickBot="1">
      <c r="B133" s="177" t="s">
        <v>42</v>
      </c>
      <c r="C133" s="305"/>
      <c r="D133" s="304"/>
      <c r="E133" s="304"/>
      <c r="F133" s="304"/>
    </row>
    <row r="134" spans="2:6" ht="15.75" hidden="1" thickBot="1">
      <c r="B134" s="177" t="s">
        <v>43</v>
      </c>
      <c r="C134" s="305"/>
      <c r="D134" s="304"/>
      <c r="E134" s="304"/>
      <c r="F134" s="304"/>
    </row>
    <row r="135" spans="2:6" ht="24.75" hidden="1" customHeight="1">
      <c r="B135" s="173" t="s">
        <v>45</v>
      </c>
      <c r="C135" s="305">
        <v>0</v>
      </c>
      <c r="D135" s="304">
        <v>0</v>
      </c>
      <c r="E135" s="304">
        <v>0</v>
      </c>
      <c r="F135" s="304">
        <v>0</v>
      </c>
    </row>
    <row r="136" spans="2:6" ht="15.75" hidden="1" thickBot="1">
      <c r="B136" s="177" t="s">
        <v>42</v>
      </c>
      <c r="C136" s="305"/>
      <c r="D136" s="304"/>
      <c r="E136" s="304"/>
      <c r="F136" s="304"/>
    </row>
    <row r="137" spans="2:6" ht="15.75" hidden="1" thickBot="1">
      <c r="B137" s="177" t="s">
        <v>43</v>
      </c>
      <c r="C137" s="305"/>
      <c r="D137" s="304"/>
      <c r="E137" s="304"/>
      <c r="F137" s="304"/>
    </row>
    <row r="138" spans="2:6" ht="15.75" hidden="1" thickBot="1">
      <c r="B138" s="173" t="s">
        <v>46</v>
      </c>
      <c r="C138" s="305"/>
      <c r="D138" s="304"/>
      <c r="E138" s="304"/>
      <c r="F138" s="304"/>
    </row>
    <row r="139" spans="2:6" ht="15.75" hidden="1" thickBot="1">
      <c r="B139" s="177" t="s">
        <v>42</v>
      </c>
      <c r="C139" s="305"/>
      <c r="D139" s="304"/>
      <c r="E139" s="304"/>
      <c r="F139" s="304"/>
    </row>
    <row r="140" spans="2:6" ht="15.75" hidden="1" thickBot="1">
      <c r="B140" s="177" t="s">
        <v>43</v>
      </c>
      <c r="C140" s="305"/>
      <c r="D140" s="304"/>
      <c r="E140" s="304"/>
      <c r="F140" s="304"/>
    </row>
    <row r="141" spans="2:6" ht="15.75" hidden="1" thickBot="1">
      <c r="B141" s="173" t="s">
        <v>47</v>
      </c>
      <c r="C141" s="305"/>
      <c r="D141" s="304"/>
      <c r="E141" s="304"/>
      <c r="F141" s="304"/>
    </row>
    <row r="142" spans="2:6" ht="15.75" hidden="1" thickBot="1">
      <c r="B142" s="177" t="s">
        <v>42</v>
      </c>
      <c r="C142" s="305"/>
      <c r="D142" s="304"/>
      <c r="E142" s="304"/>
      <c r="F142" s="304"/>
    </row>
    <row r="143" spans="2:6" ht="15.75" hidden="1" thickBot="1">
      <c r="B143" s="177" t="s">
        <v>43</v>
      </c>
      <c r="C143" s="305"/>
      <c r="D143" s="304"/>
      <c r="E143" s="304"/>
      <c r="F143" s="304"/>
    </row>
    <row r="144" spans="2:6" ht="15.75" hidden="1" thickBot="1">
      <c r="B144" s="173" t="s">
        <v>48</v>
      </c>
      <c r="C144" s="305"/>
      <c r="D144" s="304"/>
      <c r="E144" s="304"/>
      <c r="F144" s="304"/>
    </row>
    <row r="145" spans="2:6" ht="15.75" hidden="1" thickBot="1">
      <c r="B145" s="177" t="s">
        <v>42</v>
      </c>
      <c r="C145" s="305"/>
      <c r="D145" s="304"/>
      <c r="E145" s="304"/>
      <c r="F145" s="304"/>
    </row>
    <row r="146" spans="2:6" ht="15.75" hidden="1" thickBot="1">
      <c r="B146" s="177" t="s">
        <v>43</v>
      </c>
      <c r="C146" s="305"/>
      <c r="D146" s="304"/>
      <c r="E146" s="304"/>
      <c r="F146" s="304"/>
    </row>
    <row r="147" spans="2:6" ht="24.75" hidden="1" thickBot="1">
      <c r="B147" s="173" t="s">
        <v>49</v>
      </c>
      <c r="C147" s="305"/>
      <c r="D147" s="304"/>
      <c r="E147" s="304"/>
      <c r="F147" s="304"/>
    </row>
    <row r="148" spans="2:6" ht="15.75" hidden="1" thickBot="1">
      <c r="B148" s="177" t="s">
        <v>42</v>
      </c>
      <c r="C148" s="305"/>
      <c r="D148" s="304"/>
      <c r="E148" s="304"/>
      <c r="F148" s="304"/>
    </row>
    <row r="149" spans="2:6" ht="15.75" hidden="1" thickBot="1">
      <c r="B149" s="177" t="s">
        <v>43</v>
      </c>
      <c r="C149" s="305"/>
      <c r="D149" s="304"/>
      <c r="E149" s="304"/>
      <c r="F149" s="304"/>
    </row>
    <row r="150" spans="2:6" ht="15.75" hidden="1" thickBot="1">
      <c r="B150" s="202" t="s">
        <v>50</v>
      </c>
      <c r="C150" s="305">
        <f>C147+C144+C141+C138+C135+C132+C129</f>
        <v>0</v>
      </c>
      <c r="D150" s="305">
        <f t="shared" ref="D150:F150" si="20">D147+D144+D141+D138+D135+D132+D129</f>
        <v>0</v>
      </c>
      <c r="E150" s="305">
        <f t="shared" si="20"/>
        <v>0</v>
      </c>
      <c r="F150" s="305">
        <f t="shared" si="20"/>
        <v>0</v>
      </c>
    </row>
    <row r="151" spans="2:6" ht="17.25" hidden="1" customHeight="1">
      <c r="B151" s="192" t="s">
        <v>83</v>
      </c>
      <c r="C151" s="312">
        <f>IF(C150-C121=0,0,"Error")</f>
        <v>0</v>
      </c>
      <c r="D151" s="312">
        <f>IF(D150-D121=0,0,"Error")</f>
        <v>0</v>
      </c>
      <c r="E151" s="312">
        <f>IF(E150-E121=0,0,"Error")</f>
        <v>0</v>
      </c>
      <c r="F151" s="312">
        <f>IF(F150-F121=0,0,"Error")</f>
        <v>0</v>
      </c>
    </row>
    <row r="152" spans="2:6" ht="15.75" hidden="1" thickBot="1">
      <c r="B152" s="332" t="s">
        <v>407</v>
      </c>
      <c r="C152" s="2131"/>
      <c r="D152" s="2123"/>
      <c r="E152" s="2123"/>
      <c r="F152" s="2124"/>
    </row>
    <row r="153" spans="2:6" ht="26.25" hidden="1" customHeight="1">
      <c r="B153" s="277" t="s">
        <v>29</v>
      </c>
      <c r="C153" s="2083"/>
      <c r="D153" s="2084"/>
      <c r="E153" s="2084"/>
      <c r="F153" s="2085"/>
    </row>
    <row r="154" spans="2:6" ht="15.75" hidden="1" thickBot="1">
      <c r="B154" s="277" t="s">
        <v>31</v>
      </c>
      <c r="C154" s="2075"/>
      <c r="D154" s="2076"/>
      <c r="E154" s="2076"/>
      <c r="F154" s="2077"/>
    </row>
    <row r="155" spans="2:6" ht="12.75" hidden="1" customHeight="1">
      <c r="B155" s="2086"/>
      <c r="C155" s="297">
        <v>2018</v>
      </c>
      <c r="D155" s="297">
        <v>2019</v>
      </c>
      <c r="E155" s="297">
        <v>2026</v>
      </c>
      <c r="F155" s="297">
        <v>2027</v>
      </c>
    </row>
    <row r="156" spans="2:6" ht="9" hidden="1" customHeight="1">
      <c r="B156" s="2087"/>
      <c r="C156" s="299" t="s">
        <v>13</v>
      </c>
      <c r="D156" s="299" t="s">
        <v>14</v>
      </c>
      <c r="E156" s="299" t="s">
        <v>14</v>
      </c>
      <c r="F156" s="299" t="s">
        <v>14</v>
      </c>
    </row>
    <row r="157" spans="2:6" ht="15.75" hidden="1" thickBot="1">
      <c r="B157" s="277" t="s">
        <v>33</v>
      </c>
      <c r="C157" s="503"/>
      <c r="D157" s="503"/>
      <c r="E157" s="503"/>
      <c r="F157" s="503"/>
    </row>
    <row r="158" spans="2:6" ht="15.75" hidden="1" thickBot="1">
      <c r="B158" s="277" t="s">
        <v>35</v>
      </c>
      <c r="C158" s="300">
        <f>C187</f>
        <v>0</v>
      </c>
      <c r="D158" s="300">
        <f t="shared" ref="D158:F158" si="21">D187</f>
        <v>0</v>
      </c>
      <c r="E158" s="300">
        <f t="shared" si="21"/>
        <v>0</v>
      </c>
      <c r="F158" s="300">
        <f t="shared" si="21"/>
        <v>0</v>
      </c>
    </row>
    <row r="159" spans="2:6" ht="15.75" hidden="1" thickBot="1">
      <c r="B159" s="277" t="s">
        <v>36</v>
      </c>
      <c r="C159" s="300" t="e">
        <f>C158/C157</f>
        <v>#DIV/0!</v>
      </c>
      <c r="D159" s="300" t="e">
        <f>D158/D157</f>
        <v>#DIV/0!</v>
      </c>
      <c r="E159" s="300" t="e">
        <f>E158/E157</f>
        <v>#DIV/0!</v>
      </c>
      <c r="F159" s="300" t="e">
        <f>F158/F157</f>
        <v>#DIV/0!</v>
      </c>
    </row>
    <row r="160" spans="2:6" ht="15.75" hidden="1" thickBot="1">
      <c r="B160" s="277" t="s">
        <v>37</v>
      </c>
      <c r="C160" s="298"/>
      <c r="D160" s="303" t="e">
        <f>D157/C157-1</f>
        <v>#DIV/0!</v>
      </c>
      <c r="E160" s="303" t="e">
        <f>E157/D157-1</f>
        <v>#DIV/0!</v>
      </c>
      <c r="F160" s="303" t="e">
        <f>F157/E157-1</f>
        <v>#DIV/0!</v>
      </c>
    </row>
    <row r="161" spans="2:6" ht="15.75" hidden="1" thickBot="1">
      <c r="B161" s="277" t="s">
        <v>38</v>
      </c>
      <c r="C161" s="298"/>
      <c r="D161" s="303" t="e">
        <f>D158/C158-1</f>
        <v>#DIV/0!</v>
      </c>
      <c r="E161" s="303" t="e">
        <f t="shared" ref="E161:F162" si="22">E158/D158-1</f>
        <v>#DIV/0!</v>
      </c>
      <c r="F161" s="303" t="e">
        <f t="shared" si="22"/>
        <v>#DIV/0!</v>
      </c>
    </row>
    <row r="162" spans="2:6" ht="15.75" hidden="1" thickBot="1">
      <c r="B162" s="277" t="s">
        <v>39</v>
      </c>
      <c r="C162" s="298"/>
      <c r="D162" s="303" t="e">
        <f>D159/C159-1</f>
        <v>#DIV/0!</v>
      </c>
      <c r="E162" s="303" t="e">
        <f t="shared" si="22"/>
        <v>#DIV/0!</v>
      </c>
      <c r="F162" s="303" t="e">
        <f t="shared" si="22"/>
        <v>#DIV/0!</v>
      </c>
    </row>
    <row r="163" spans="2:6" ht="24.75" hidden="1" customHeight="1">
      <c r="B163" s="2088" t="s">
        <v>305</v>
      </c>
      <c r="C163" s="2089"/>
      <c r="D163" s="2089"/>
      <c r="E163" s="2089"/>
      <c r="F163" s="2090"/>
    </row>
    <row r="164" spans="2:6" ht="12.75" hidden="1" customHeight="1">
      <c r="B164" s="2086"/>
      <c r="C164" s="297">
        <v>2018</v>
      </c>
      <c r="D164" s="297">
        <v>2019</v>
      </c>
      <c r="E164" s="297">
        <v>2026</v>
      </c>
      <c r="F164" s="297">
        <v>2027</v>
      </c>
    </row>
    <row r="165" spans="2:6" ht="9" hidden="1" customHeight="1">
      <c r="B165" s="2087"/>
      <c r="C165" s="299" t="s">
        <v>13</v>
      </c>
      <c r="D165" s="299" t="s">
        <v>14</v>
      </c>
      <c r="E165" s="299" t="s">
        <v>14</v>
      </c>
      <c r="F165" s="299" t="s">
        <v>14</v>
      </c>
    </row>
    <row r="166" spans="2:6" ht="24.75" hidden="1" customHeight="1">
      <c r="B166" s="173" t="s">
        <v>41</v>
      </c>
      <c r="C166" s="304"/>
      <c r="D166" s="304"/>
      <c r="E166" s="304"/>
      <c r="F166" s="304"/>
    </row>
    <row r="167" spans="2:6" ht="15.75" hidden="1" thickBot="1">
      <c r="B167" s="177" t="s">
        <v>42</v>
      </c>
      <c r="C167" s="305"/>
      <c r="D167" s="306"/>
      <c r="E167" s="306"/>
      <c r="F167" s="306"/>
    </row>
    <row r="168" spans="2:6" ht="15.75" hidden="1" thickBot="1">
      <c r="B168" s="177" t="s">
        <v>43</v>
      </c>
      <c r="C168" s="305"/>
      <c r="D168" s="306"/>
      <c r="E168" s="306"/>
      <c r="F168" s="306"/>
    </row>
    <row r="169" spans="2:6" ht="24.75" hidden="1" customHeight="1">
      <c r="B169" s="173" t="s">
        <v>79</v>
      </c>
      <c r="C169" s="304"/>
      <c r="D169" s="304"/>
      <c r="E169" s="304"/>
      <c r="F169" s="304"/>
    </row>
    <row r="170" spans="2:6" ht="15.75" hidden="1" thickBot="1">
      <c r="B170" s="177" t="s">
        <v>42</v>
      </c>
      <c r="C170" s="305"/>
      <c r="D170" s="304"/>
      <c r="E170" s="304"/>
      <c r="F170" s="304"/>
    </row>
    <row r="171" spans="2:6" ht="15.75" hidden="1" thickBot="1">
      <c r="B171" s="177" t="s">
        <v>43</v>
      </c>
      <c r="C171" s="305"/>
      <c r="D171" s="304"/>
      <c r="E171" s="304"/>
      <c r="F171" s="304"/>
    </row>
    <row r="172" spans="2:6" ht="24.75" hidden="1" customHeight="1">
      <c r="B172" s="173" t="s">
        <v>45</v>
      </c>
      <c r="C172" s="305">
        <v>0</v>
      </c>
      <c r="D172" s="304">
        <v>0</v>
      </c>
      <c r="E172" s="304">
        <v>0</v>
      </c>
      <c r="F172" s="304">
        <v>0</v>
      </c>
    </row>
    <row r="173" spans="2:6" ht="15.75" hidden="1" thickBot="1">
      <c r="B173" s="177" t="s">
        <v>42</v>
      </c>
      <c r="C173" s="305"/>
      <c r="D173" s="304"/>
      <c r="E173" s="304"/>
      <c r="F173" s="304"/>
    </row>
    <row r="174" spans="2:6" ht="15.75" hidden="1" thickBot="1">
      <c r="B174" s="177" t="s">
        <v>43</v>
      </c>
      <c r="C174" s="305"/>
      <c r="D174" s="304"/>
      <c r="E174" s="304"/>
      <c r="F174" s="304"/>
    </row>
    <row r="175" spans="2:6" ht="15.75" hidden="1" thickBot="1">
      <c r="B175" s="173" t="s">
        <v>46</v>
      </c>
      <c r="C175" s="305"/>
      <c r="D175" s="304"/>
      <c r="E175" s="304"/>
      <c r="F175" s="304"/>
    </row>
    <row r="176" spans="2:6" ht="15.75" hidden="1" thickBot="1">
      <c r="B176" s="177" t="s">
        <v>42</v>
      </c>
      <c r="C176" s="305"/>
      <c r="D176" s="304"/>
      <c r="E176" s="304"/>
      <c r="F176" s="304"/>
    </row>
    <row r="177" spans="2:12" ht="15.75" hidden="1" thickBot="1">
      <c r="B177" s="177" t="s">
        <v>43</v>
      </c>
      <c r="C177" s="305"/>
      <c r="D177" s="304"/>
      <c r="E177" s="304"/>
      <c r="F177" s="304"/>
    </row>
    <row r="178" spans="2:12" ht="15.75" hidden="1" thickBot="1">
      <c r="B178" s="173" t="s">
        <v>47</v>
      </c>
      <c r="C178" s="305"/>
      <c r="D178" s="304"/>
      <c r="E178" s="304"/>
      <c r="F178" s="304"/>
    </row>
    <row r="179" spans="2:12" ht="15.75" hidden="1" thickBot="1">
      <c r="B179" s="177" t="s">
        <v>42</v>
      </c>
      <c r="C179" s="305"/>
      <c r="D179" s="304"/>
      <c r="E179" s="304"/>
      <c r="F179" s="304"/>
    </row>
    <row r="180" spans="2:12" ht="15" hidden="1" customHeight="1">
      <c r="B180" s="177" t="s">
        <v>43</v>
      </c>
      <c r="C180" s="305"/>
      <c r="D180" s="304"/>
      <c r="E180" s="304"/>
      <c r="F180" s="304"/>
    </row>
    <row r="181" spans="2:12" ht="15.75" hidden="1" thickBot="1">
      <c r="B181" s="173" t="s">
        <v>48</v>
      </c>
      <c r="C181" s="305">
        <v>0</v>
      </c>
      <c r="D181" s="304">
        <v>0</v>
      </c>
      <c r="E181" s="304">
        <v>0</v>
      </c>
      <c r="F181" s="304">
        <v>0</v>
      </c>
    </row>
    <row r="182" spans="2:12" ht="15.75" hidden="1" thickBot="1">
      <c r="B182" s="177" t="s">
        <v>42</v>
      </c>
      <c r="C182" s="305"/>
      <c r="D182" s="304"/>
      <c r="E182" s="304"/>
      <c r="F182" s="304"/>
    </row>
    <row r="183" spans="2:12" ht="15.75" hidden="1" thickBot="1">
      <c r="B183" s="177" t="s">
        <v>43</v>
      </c>
      <c r="C183" s="305"/>
      <c r="D183" s="304"/>
      <c r="E183" s="304"/>
      <c r="F183" s="304"/>
    </row>
    <row r="184" spans="2:12" ht="24.75" hidden="1" thickBot="1">
      <c r="B184" s="173" t="s">
        <v>49</v>
      </c>
      <c r="C184" s="305"/>
      <c r="D184" s="304"/>
      <c r="E184" s="304"/>
      <c r="F184" s="304"/>
    </row>
    <row r="185" spans="2:12" ht="15.75" hidden="1" thickBot="1">
      <c r="B185" s="177" t="s">
        <v>42</v>
      </c>
      <c r="C185" s="305"/>
      <c r="D185" s="304"/>
      <c r="E185" s="304"/>
      <c r="F185" s="304"/>
    </row>
    <row r="186" spans="2:12" ht="15.75" hidden="1" thickBot="1">
      <c r="B186" s="177" t="s">
        <v>43</v>
      </c>
      <c r="C186" s="305"/>
      <c r="D186" s="304"/>
      <c r="E186" s="304"/>
      <c r="F186" s="304"/>
    </row>
    <row r="187" spans="2:12" ht="15.75" hidden="1" thickBot="1">
      <c r="B187" s="202" t="s">
        <v>50</v>
      </c>
      <c r="C187" s="305">
        <f>C184+C181+C178+C175+C172+C169+C166</f>
        <v>0</v>
      </c>
      <c r="D187" s="305">
        <f t="shared" ref="D187:F187" si="23">D184+D181+D178+D175+D172+D169+D166</f>
        <v>0</v>
      </c>
      <c r="E187" s="305">
        <f t="shared" si="23"/>
        <v>0</v>
      </c>
      <c r="F187" s="305">
        <f t="shared" si="23"/>
        <v>0</v>
      </c>
    </row>
    <row r="188" spans="2:12" ht="17.25" hidden="1" customHeight="1">
      <c r="B188" s="192" t="s">
        <v>83</v>
      </c>
      <c r="C188" s="312">
        <f>IF(C187-C158=0,0,"Error")</f>
        <v>0</v>
      </c>
      <c r="D188" s="312">
        <f>IF(D187-D158=0,0,"Error")</f>
        <v>0</v>
      </c>
      <c r="E188" s="312">
        <f>IF(E187-E158=0,0,"Error")</f>
        <v>0</v>
      </c>
      <c r="F188" s="312">
        <f>IF(F187-F158=0,0,"Error")</f>
        <v>0</v>
      </c>
    </row>
    <row r="189" spans="2:12" ht="15.75" hidden="1" thickBot="1">
      <c r="B189" s="2050" t="s">
        <v>112</v>
      </c>
      <c r="C189" s="2051"/>
      <c r="D189" s="2051"/>
      <c r="E189" s="2051"/>
      <c r="F189" s="2052"/>
    </row>
    <row r="190" spans="2:12" ht="15.75" hidden="1" thickBot="1">
      <c r="B190" s="2050" t="s">
        <v>113</v>
      </c>
      <c r="C190" s="2051"/>
      <c r="D190" s="2051"/>
      <c r="E190" s="2051"/>
      <c r="F190" s="2052"/>
    </row>
    <row r="191" spans="2:12" ht="15.75" hidden="1" thickBot="1">
      <c r="B191" s="295" t="s">
        <v>114</v>
      </c>
      <c r="C191" s="2288"/>
      <c r="D191" s="2603"/>
      <c r="E191" s="2094"/>
      <c r="F191" s="2095"/>
    </row>
    <row r="192" spans="2:12" ht="30.75" hidden="1" customHeight="1">
      <c r="B192" s="295" t="s">
        <v>116</v>
      </c>
      <c r="C192" s="295"/>
      <c r="D192" s="313" t="s">
        <v>55</v>
      </c>
      <c r="E192" s="2604" t="s">
        <v>595</v>
      </c>
      <c r="F192" s="2140"/>
      <c r="H192" s="2289" t="s">
        <v>307</v>
      </c>
      <c r="I192" s="2290"/>
      <c r="J192" s="2290"/>
      <c r="K192" s="2290"/>
      <c r="L192" s="2291"/>
    </row>
    <row r="193" spans="2:12" ht="15.75" hidden="1" thickBot="1">
      <c r="B193" s="335"/>
      <c r="C193" s="2143"/>
      <c r="D193" s="2144"/>
      <c r="E193" s="2141"/>
      <c r="F193" s="2142"/>
      <c r="H193" s="2292"/>
      <c r="I193" s="2293"/>
      <c r="J193" s="2293"/>
      <c r="K193" s="2293"/>
      <c r="L193" s="2294"/>
    </row>
    <row r="194" spans="2:12" ht="17.25" hidden="1" customHeight="1">
      <c r="B194" s="277" t="s">
        <v>29</v>
      </c>
      <c r="C194" s="2083" t="s">
        <v>311</v>
      </c>
      <c r="D194" s="2084"/>
      <c r="E194" s="2084"/>
      <c r="F194" s="2085"/>
      <c r="H194" s="2295"/>
      <c r="I194" s="2296"/>
      <c r="J194" s="2296"/>
      <c r="K194" s="2296"/>
      <c r="L194" s="2297"/>
    </row>
    <row r="195" spans="2:12" ht="15.75" hidden="1" thickBot="1">
      <c r="B195" s="277" t="s">
        <v>31</v>
      </c>
      <c r="C195" s="2075" t="s">
        <v>597</v>
      </c>
      <c r="D195" s="2076"/>
      <c r="E195" s="2076"/>
      <c r="F195" s="2077"/>
    </row>
    <row r="196" spans="2:12" ht="12.75" hidden="1" customHeight="1">
      <c r="B196" s="2086"/>
      <c r="C196" s="297">
        <v>2025</v>
      </c>
      <c r="D196" s="297">
        <v>2026</v>
      </c>
      <c r="E196" s="297">
        <v>2027</v>
      </c>
      <c r="F196" s="297">
        <v>2028</v>
      </c>
    </row>
    <row r="197" spans="2:12" ht="9" hidden="1" customHeight="1">
      <c r="B197" s="2087"/>
      <c r="C197" s="299" t="s">
        <v>13</v>
      </c>
      <c r="D197" s="299" t="s">
        <v>14</v>
      </c>
      <c r="E197" s="299" t="s">
        <v>14</v>
      </c>
      <c r="F197" s="299" t="s">
        <v>14</v>
      </c>
    </row>
    <row r="198" spans="2:12" ht="15.75" hidden="1" thickBot="1">
      <c r="B198" s="277" t="s">
        <v>33</v>
      </c>
      <c r="C198" s="300">
        <v>0</v>
      </c>
      <c r="D198" s="300">
        <v>0</v>
      </c>
      <c r="E198" s="300">
        <v>0</v>
      </c>
      <c r="F198" s="300">
        <v>0</v>
      </c>
    </row>
    <row r="199" spans="2:12" ht="15.75" hidden="1" thickBot="1">
      <c r="B199" s="277" t="s">
        <v>35</v>
      </c>
      <c r="C199" s="300">
        <f>C217</f>
        <v>0</v>
      </c>
      <c r="D199" s="300"/>
      <c r="E199" s="300"/>
      <c r="F199" s="300"/>
    </row>
    <row r="200" spans="2:12" ht="15.75" hidden="1" thickBot="1">
      <c r="B200" s="277" t="s">
        <v>36</v>
      </c>
      <c r="C200" s="300" t="e">
        <f>C199/C198</f>
        <v>#DIV/0!</v>
      </c>
      <c r="D200" s="300" t="e">
        <f t="shared" ref="D200:F200" si="24">D199/D198</f>
        <v>#DIV/0!</v>
      </c>
      <c r="E200" s="300" t="e">
        <f t="shared" si="24"/>
        <v>#DIV/0!</v>
      </c>
      <c r="F200" s="300" t="e">
        <f t="shared" si="24"/>
        <v>#DIV/0!</v>
      </c>
    </row>
    <row r="201" spans="2:12" ht="15.75" hidden="1" thickBot="1">
      <c r="B201" s="277" t="s">
        <v>37</v>
      </c>
      <c r="C201" s="298" t="s">
        <v>110</v>
      </c>
      <c r="D201" s="303" t="e">
        <f>D198/C198-1</f>
        <v>#DIV/0!</v>
      </c>
      <c r="E201" s="303" t="e">
        <f t="shared" ref="E201:F203" si="25">E198/D198-1</f>
        <v>#DIV/0!</v>
      </c>
      <c r="F201" s="303" t="e">
        <f t="shared" si="25"/>
        <v>#DIV/0!</v>
      </c>
      <c r="H201" s="90"/>
      <c r="I201" s="90"/>
      <c r="J201" s="90"/>
      <c r="K201" s="90"/>
      <c r="L201" s="90"/>
    </row>
    <row r="202" spans="2:12" ht="15.75" hidden="1" thickBot="1">
      <c r="B202" s="277" t="s">
        <v>38</v>
      </c>
      <c r="C202" s="298" t="s">
        <v>110</v>
      </c>
      <c r="D202" s="303" t="e">
        <f>D199/C199-1</f>
        <v>#DIV/0!</v>
      </c>
      <c r="E202" s="303" t="e">
        <f t="shared" si="25"/>
        <v>#DIV/0!</v>
      </c>
      <c r="F202" s="303" t="e">
        <f t="shared" si="25"/>
        <v>#DIV/0!</v>
      </c>
    </row>
    <row r="203" spans="2:12" ht="15.75" hidden="1" thickBot="1">
      <c r="B203" s="277" t="s">
        <v>39</v>
      </c>
      <c r="C203" s="298" t="s">
        <v>110</v>
      </c>
      <c r="D203" s="303" t="e">
        <f>D200/C200-1</f>
        <v>#DIV/0!</v>
      </c>
      <c r="E203" s="303" t="e">
        <f t="shared" si="25"/>
        <v>#DIV/0!</v>
      </c>
      <c r="F203" s="303" t="e">
        <f t="shared" si="25"/>
        <v>#DIV/0!</v>
      </c>
    </row>
    <row r="204" spans="2:12" ht="15.75" hidden="1" thickBot="1">
      <c r="B204" s="2088" t="s">
        <v>309</v>
      </c>
      <c r="C204" s="2089"/>
      <c r="D204" s="2089"/>
      <c r="E204" s="2089"/>
      <c r="F204" s="2090"/>
    </row>
    <row r="205" spans="2:12" ht="12.75" hidden="1" customHeight="1">
      <c r="B205" s="2086"/>
      <c r="C205" s="297">
        <v>2024</v>
      </c>
      <c r="D205" s="297">
        <v>2025</v>
      </c>
      <c r="E205" s="297">
        <v>2026</v>
      </c>
      <c r="F205" s="297">
        <v>2027</v>
      </c>
    </row>
    <row r="206" spans="2:12" ht="9" hidden="1" customHeight="1">
      <c r="B206" s="2087"/>
      <c r="C206" s="299" t="s">
        <v>13</v>
      </c>
      <c r="D206" s="299" t="s">
        <v>14</v>
      </c>
      <c r="E206" s="299" t="s">
        <v>14</v>
      </c>
      <c r="F206" s="299" t="s">
        <v>14</v>
      </c>
    </row>
    <row r="207" spans="2:12" ht="15.75" hidden="1" thickBot="1">
      <c r="B207" s="173" t="s">
        <v>59</v>
      </c>
      <c r="C207" s="304">
        <f>C208+C209+C210+C211</f>
        <v>0</v>
      </c>
      <c r="D207" s="304">
        <f t="shared" ref="D207:F207" si="26">D208+D209+D210+D211</f>
        <v>0</v>
      </c>
      <c r="E207" s="304">
        <f t="shared" si="26"/>
        <v>0</v>
      </c>
      <c r="F207" s="304">
        <f t="shared" si="26"/>
        <v>0</v>
      </c>
    </row>
    <row r="208" spans="2:12" ht="15.75" hidden="1" thickBot="1">
      <c r="B208" s="177" t="s">
        <v>42</v>
      </c>
      <c r="C208" s="304"/>
      <c r="D208" s="304"/>
      <c r="E208" s="304"/>
      <c r="F208" s="304"/>
    </row>
    <row r="209" spans="2:6" ht="15.75" hidden="1" thickBot="1">
      <c r="B209" s="177" t="s">
        <v>60</v>
      </c>
      <c r="C209" s="304"/>
      <c r="D209" s="304"/>
      <c r="E209" s="304"/>
      <c r="F209" s="304"/>
    </row>
    <row r="210" spans="2:6" ht="15.75" hidden="1" thickBot="1">
      <c r="B210" s="177" t="s">
        <v>61</v>
      </c>
      <c r="C210" s="304"/>
      <c r="D210" s="304"/>
      <c r="E210" s="304"/>
      <c r="F210" s="304"/>
    </row>
    <row r="211" spans="2:6" ht="15.75" hidden="1" thickBot="1">
      <c r="B211" s="177" t="s">
        <v>62</v>
      </c>
      <c r="C211" s="304"/>
      <c r="D211" s="304"/>
      <c r="E211" s="304"/>
      <c r="F211" s="304"/>
    </row>
    <row r="212" spans="2:6" ht="15.75" hidden="1" thickBot="1">
      <c r="B212" s="173" t="s">
        <v>63</v>
      </c>
      <c r="C212" s="305">
        <f>C213+C214+C215+C216</f>
        <v>0</v>
      </c>
      <c r="D212" s="305"/>
      <c r="E212" s="305"/>
      <c r="F212" s="305"/>
    </row>
    <row r="213" spans="2:6" ht="15.75" hidden="1" thickBot="1">
      <c r="B213" s="177" t="s">
        <v>42</v>
      </c>
      <c r="C213" s="305">
        <v>0</v>
      </c>
      <c r="D213" s="752"/>
      <c r="E213" s="752"/>
      <c r="F213" s="752"/>
    </row>
    <row r="214" spans="2:6" ht="15.75" hidden="1" thickBot="1">
      <c r="B214" s="177" t="s">
        <v>60</v>
      </c>
      <c r="C214" s="305"/>
      <c r="D214" s="304"/>
      <c r="E214" s="304"/>
      <c r="F214" s="304"/>
    </row>
    <row r="215" spans="2:6" ht="15.75" hidden="1" thickBot="1">
      <c r="B215" s="177" t="s">
        <v>61</v>
      </c>
      <c r="C215" s="305"/>
      <c r="D215" s="304"/>
      <c r="E215" s="304"/>
      <c r="F215" s="304"/>
    </row>
    <row r="216" spans="2:6" ht="15.75" hidden="1" thickBot="1">
      <c r="B216" s="177" t="s">
        <v>62</v>
      </c>
      <c r="C216" s="305"/>
      <c r="D216" s="304"/>
      <c r="E216" s="304"/>
      <c r="F216" s="304"/>
    </row>
    <row r="217" spans="2:6" ht="15.75" hidden="1" thickBot="1">
      <c r="B217" s="207" t="s">
        <v>64</v>
      </c>
      <c r="C217" s="305">
        <f>C207+C212</f>
        <v>0</v>
      </c>
      <c r="D217" s="305">
        <f t="shared" ref="D217:F217" si="27">D207+D212</f>
        <v>0</v>
      </c>
      <c r="E217" s="305">
        <f t="shared" si="27"/>
        <v>0</v>
      </c>
      <c r="F217" s="305">
        <f t="shared" si="27"/>
        <v>0</v>
      </c>
    </row>
    <row r="218" spans="2:6" ht="34.5" hidden="1" thickBot="1">
      <c r="B218" s="295" t="s">
        <v>176</v>
      </c>
      <c r="C218" s="295" t="s">
        <v>310</v>
      </c>
      <c r="D218" s="313" t="s">
        <v>55</v>
      </c>
      <c r="E218" s="2141"/>
      <c r="F218" s="2142"/>
    </row>
    <row r="219" spans="2:6" ht="17.25" hidden="1" customHeight="1">
      <c r="B219" s="277" t="s">
        <v>29</v>
      </c>
      <c r="C219" s="2083" t="s">
        <v>311</v>
      </c>
      <c r="D219" s="2084"/>
      <c r="E219" s="2084"/>
      <c r="F219" s="2085"/>
    </row>
    <row r="220" spans="2:6" ht="15.75" hidden="1" thickBot="1">
      <c r="B220" s="277" t="s">
        <v>31</v>
      </c>
      <c r="C220" s="2075" t="s">
        <v>312</v>
      </c>
      <c r="D220" s="2076"/>
      <c r="E220" s="2076"/>
      <c r="F220" s="2077"/>
    </row>
    <row r="221" spans="2:6" ht="12.75" hidden="1" customHeight="1">
      <c r="B221" s="2086"/>
      <c r="C221" s="297">
        <v>2025</v>
      </c>
      <c r="D221" s="297">
        <v>2026</v>
      </c>
      <c r="E221" s="297">
        <v>2027</v>
      </c>
      <c r="F221" s="297">
        <v>2028</v>
      </c>
    </row>
    <row r="222" spans="2:6" ht="9" hidden="1" customHeight="1">
      <c r="B222" s="2087"/>
      <c r="C222" s="299" t="s">
        <v>13</v>
      </c>
      <c r="D222" s="299" t="s">
        <v>14</v>
      </c>
      <c r="E222" s="299" t="s">
        <v>14</v>
      </c>
      <c r="F222" s="299" t="s">
        <v>14</v>
      </c>
    </row>
    <row r="223" spans="2:6" ht="15.75" hidden="1" thickBot="1">
      <c r="B223" s="277" t="s">
        <v>33</v>
      </c>
      <c r="C223" s="277"/>
      <c r="D223" s="298">
        <v>0</v>
      </c>
      <c r="E223" s="277"/>
      <c r="F223" s="277"/>
    </row>
    <row r="224" spans="2:6" ht="15.75" hidden="1" thickBot="1">
      <c r="B224" s="277" t="s">
        <v>35</v>
      </c>
      <c r="C224" s="300"/>
      <c r="D224" s="300">
        <f>D242</f>
        <v>0</v>
      </c>
      <c r="E224" s="300"/>
      <c r="F224" s="300"/>
    </row>
    <row r="225" spans="2:12" ht="15.75" hidden="1" thickBot="1">
      <c r="B225" s="277" t="s">
        <v>36</v>
      </c>
      <c r="C225" s="300" t="e">
        <f>C224/C223</f>
        <v>#DIV/0!</v>
      </c>
      <c r="D225" s="300" t="e">
        <f t="shared" ref="D225:F225" si="28">D224/D223</f>
        <v>#DIV/0!</v>
      </c>
      <c r="E225" s="300" t="e">
        <f t="shared" si="28"/>
        <v>#DIV/0!</v>
      </c>
      <c r="F225" s="300" t="e">
        <f t="shared" si="28"/>
        <v>#DIV/0!</v>
      </c>
    </row>
    <row r="226" spans="2:12" ht="15.75" hidden="1" thickBot="1">
      <c r="B226" s="277" t="s">
        <v>37</v>
      </c>
      <c r="C226" s="298" t="s">
        <v>110</v>
      </c>
      <c r="D226" s="303" t="e">
        <f>D223/C223-1</f>
        <v>#DIV/0!</v>
      </c>
      <c r="E226" s="303" t="e">
        <f t="shared" ref="E226:F228" si="29">E223/D223-1</f>
        <v>#DIV/0!</v>
      </c>
      <c r="F226" s="303" t="e">
        <f t="shared" si="29"/>
        <v>#DIV/0!</v>
      </c>
      <c r="H226" s="90"/>
      <c r="I226" s="90"/>
      <c r="J226" s="90"/>
      <c r="K226" s="90"/>
      <c r="L226" s="90"/>
    </row>
    <row r="227" spans="2:12" ht="15.75" hidden="1" thickBot="1">
      <c r="B227" s="277" t="s">
        <v>38</v>
      </c>
      <c r="C227" s="298" t="s">
        <v>110</v>
      </c>
      <c r="D227" s="303" t="e">
        <f>D224/C224-1</f>
        <v>#DIV/0!</v>
      </c>
      <c r="E227" s="303" t="e">
        <f t="shared" si="29"/>
        <v>#DIV/0!</v>
      </c>
      <c r="F227" s="303" t="e">
        <f t="shared" si="29"/>
        <v>#DIV/0!</v>
      </c>
    </row>
    <row r="228" spans="2:12" ht="15.75" hidden="1" thickBot="1">
      <c r="B228" s="277" t="s">
        <v>39</v>
      </c>
      <c r="C228" s="298" t="s">
        <v>110</v>
      </c>
      <c r="D228" s="303" t="e">
        <f>D225/C225-1</f>
        <v>#DIV/0!</v>
      </c>
      <c r="E228" s="303" t="e">
        <f t="shared" si="29"/>
        <v>#DIV/0!</v>
      </c>
      <c r="F228" s="303" t="e">
        <f t="shared" si="29"/>
        <v>#DIV/0!</v>
      </c>
    </row>
    <row r="229" spans="2:12" ht="15.75" hidden="1" thickBot="1">
      <c r="B229" s="2088" t="s">
        <v>313</v>
      </c>
      <c r="C229" s="2089"/>
      <c r="D229" s="2089"/>
      <c r="E229" s="2089"/>
      <c r="F229" s="2090"/>
    </row>
    <row r="230" spans="2:12" ht="12.75" hidden="1" customHeight="1">
      <c r="B230" s="2086"/>
      <c r="C230" s="297">
        <v>2024</v>
      </c>
      <c r="D230" s="297">
        <v>2025</v>
      </c>
      <c r="E230" s="297">
        <v>2026</v>
      </c>
      <c r="F230" s="297">
        <v>2027</v>
      </c>
    </row>
    <row r="231" spans="2:12" ht="9" hidden="1" customHeight="1">
      <c r="B231" s="2087"/>
      <c r="C231" s="299" t="s">
        <v>13</v>
      </c>
      <c r="D231" s="299" t="s">
        <v>14</v>
      </c>
      <c r="E231" s="299" t="s">
        <v>14</v>
      </c>
      <c r="F231" s="299" t="s">
        <v>14</v>
      </c>
    </row>
    <row r="232" spans="2:12" ht="15.75" hidden="1" thickBot="1">
      <c r="B232" s="173" t="s">
        <v>59</v>
      </c>
      <c r="C232" s="304">
        <f>C233+C234+C235+C236</f>
        <v>0</v>
      </c>
      <c r="D232" s="304">
        <f t="shared" ref="D232:F232" si="30">D233+D234+D235+D236</f>
        <v>0</v>
      </c>
      <c r="E232" s="304">
        <f t="shared" si="30"/>
        <v>0</v>
      </c>
      <c r="F232" s="304">
        <f t="shared" si="30"/>
        <v>0</v>
      </c>
    </row>
    <row r="233" spans="2:12" ht="15.75" hidden="1" thickBot="1">
      <c r="B233" s="177" t="s">
        <v>42</v>
      </c>
      <c r="C233" s="304"/>
      <c r="D233" s="304"/>
      <c r="E233" s="304"/>
      <c r="F233" s="304"/>
    </row>
    <row r="234" spans="2:12" ht="15.75" hidden="1" thickBot="1">
      <c r="B234" s="177" t="s">
        <v>60</v>
      </c>
      <c r="C234" s="304"/>
      <c r="D234" s="304"/>
      <c r="E234" s="304"/>
      <c r="F234" s="304"/>
    </row>
    <row r="235" spans="2:12" ht="15.75" hidden="1" thickBot="1">
      <c r="B235" s="177" t="s">
        <v>61</v>
      </c>
      <c r="C235" s="304"/>
      <c r="D235" s="304"/>
      <c r="E235" s="304"/>
      <c r="F235" s="304"/>
    </row>
    <row r="236" spans="2:12" ht="15.75" hidden="1" thickBot="1">
      <c r="B236" s="177" t="s">
        <v>62</v>
      </c>
      <c r="C236" s="304"/>
      <c r="D236" s="304"/>
      <c r="E236" s="304"/>
      <c r="F236" s="304"/>
    </row>
    <row r="237" spans="2:12" ht="15.75" hidden="1" thickBot="1">
      <c r="B237" s="173" t="s">
        <v>63</v>
      </c>
      <c r="C237" s="305">
        <f>C238+C239+C240+C241</f>
        <v>0</v>
      </c>
      <c r="D237" s="305">
        <f t="shared" ref="D237:F237" si="31">D238+D239+D240+D241</f>
        <v>0</v>
      </c>
      <c r="E237" s="305">
        <f t="shared" si="31"/>
        <v>0</v>
      </c>
      <c r="F237" s="305">
        <f t="shared" si="31"/>
        <v>0</v>
      </c>
    </row>
    <row r="238" spans="2:12" ht="15.75" hidden="1" thickBot="1">
      <c r="B238" s="177" t="s">
        <v>42</v>
      </c>
      <c r="C238" s="305"/>
      <c r="D238" s="307">
        <v>0</v>
      </c>
      <c r="E238" s="304"/>
      <c r="F238" s="304"/>
    </row>
    <row r="239" spans="2:12" ht="15.75" hidden="1" thickBot="1">
      <c r="B239" s="177" t="s">
        <v>60</v>
      </c>
      <c r="C239" s="305"/>
      <c r="D239" s="304"/>
      <c r="E239" s="304"/>
      <c r="F239" s="304"/>
    </row>
    <row r="240" spans="2:12" ht="15.75" hidden="1" thickBot="1">
      <c r="B240" s="177" t="s">
        <v>61</v>
      </c>
      <c r="C240" s="305"/>
      <c r="D240" s="304"/>
      <c r="E240" s="304"/>
      <c r="F240" s="304"/>
    </row>
    <row r="241" spans="2:12" ht="15.75" hidden="1" thickBot="1">
      <c r="B241" s="177" t="s">
        <v>62</v>
      </c>
      <c r="C241" s="305"/>
      <c r="D241" s="304"/>
      <c r="E241" s="304"/>
      <c r="F241" s="304"/>
    </row>
    <row r="242" spans="2:12" ht="15.75" hidden="1" thickBot="1">
      <c r="B242" s="207" t="s">
        <v>314</v>
      </c>
      <c r="C242" s="305">
        <f>C232+C237</f>
        <v>0</v>
      </c>
      <c r="D242" s="305">
        <f t="shared" ref="D242:F242" si="32">D232+D237</f>
        <v>0</v>
      </c>
      <c r="E242" s="305">
        <f t="shared" si="32"/>
        <v>0</v>
      </c>
      <c r="F242" s="305">
        <f t="shared" si="32"/>
        <v>0</v>
      </c>
    </row>
    <row r="243" spans="2:12" ht="34.5" hidden="1" thickBot="1">
      <c r="B243" s="295" t="s">
        <v>315</v>
      </c>
      <c r="C243" s="336"/>
      <c r="D243" s="337" t="s">
        <v>55</v>
      </c>
      <c r="E243" s="338"/>
      <c r="F243" s="339"/>
    </row>
    <row r="244" spans="2:12" ht="17.25" hidden="1" customHeight="1">
      <c r="B244" s="277" t="s">
        <v>29</v>
      </c>
      <c r="C244" s="2083"/>
      <c r="D244" s="2084"/>
      <c r="E244" s="2084"/>
      <c r="F244" s="2085"/>
    </row>
    <row r="245" spans="2:12" ht="15.75" hidden="1" thickBot="1">
      <c r="B245" s="277" t="s">
        <v>31</v>
      </c>
      <c r="C245" s="2075"/>
      <c r="D245" s="2076"/>
      <c r="E245" s="2076"/>
      <c r="F245" s="2077"/>
    </row>
    <row r="246" spans="2:12" ht="12.75" hidden="1" customHeight="1">
      <c r="B246" s="2086"/>
      <c r="C246" s="297">
        <v>2018</v>
      </c>
      <c r="D246" s="297">
        <v>2019</v>
      </c>
      <c r="E246" s="297">
        <v>2026</v>
      </c>
      <c r="F246" s="297">
        <v>2027</v>
      </c>
    </row>
    <row r="247" spans="2:12" ht="9" hidden="1" customHeight="1">
      <c r="B247" s="2087"/>
      <c r="C247" s="299" t="s">
        <v>13</v>
      </c>
      <c r="D247" s="299" t="s">
        <v>14</v>
      </c>
      <c r="E247" s="299" t="s">
        <v>14</v>
      </c>
      <c r="F247" s="299" t="s">
        <v>14</v>
      </c>
    </row>
    <row r="248" spans="2:12" ht="15.75" hidden="1" thickBot="1">
      <c r="B248" s="277" t="s">
        <v>33</v>
      </c>
      <c r="C248" s="277"/>
      <c r="D248" s="277"/>
      <c r="E248" s="277"/>
      <c r="F248" s="277"/>
    </row>
    <row r="249" spans="2:12" ht="15.75" hidden="1" thickBot="1">
      <c r="B249" s="277" t="s">
        <v>35</v>
      </c>
      <c r="C249" s="300">
        <f>C267</f>
        <v>0</v>
      </c>
      <c r="D249" s="300">
        <f t="shared" ref="D249:F249" si="33">D267</f>
        <v>0</v>
      </c>
      <c r="E249" s="300">
        <f t="shared" si="33"/>
        <v>0</v>
      </c>
      <c r="F249" s="300">
        <f t="shared" si="33"/>
        <v>0</v>
      </c>
    </row>
    <row r="250" spans="2:12" ht="15.75" hidden="1" thickBot="1">
      <c r="B250" s="277" t="s">
        <v>36</v>
      </c>
      <c r="C250" s="300" t="e">
        <f>C249/C248</f>
        <v>#DIV/0!</v>
      </c>
      <c r="D250" s="300" t="e">
        <f t="shared" ref="D250:F250" si="34">D249/D248</f>
        <v>#DIV/0!</v>
      </c>
      <c r="E250" s="300" t="e">
        <f t="shared" si="34"/>
        <v>#DIV/0!</v>
      </c>
      <c r="F250" s="300" t="e">
        <f t="shared" si="34"/>
        <v>#DIV/0!</v>
      </c>
    </row>
    <row r="251" spans="2:12" ht="15.75" hidden="1" thickBot="1">
      <c r="B251" s="277" t="s">
        <v>37</v>
      </c>
      <c r="C251" s="298" t="s">
        <v>110</v>
      </c>
      <c r="D251" s="303" t="e">
        <f>D248/C248-1</f>
        <v>#DIV/0!</v>
      </c>
      <c r="E251" s="303" t="e">
        <f t="shared" ref="E251:F253" si="35">E248/D248-1</f>
        <v>#DIV/0!</v>
      </c>
      <c r="F251" s="303" t="e">
        <f t="shared" si="35"/>
        <v>#DIV/0!</v>
      </c>
      <c r="H251" s="90"/>
      <c r="I251" s="90"/>
      <c r="J251" s="90"/>
      <c r="K251" s="90"/>
      <c r="L251" s="90"/>
    </row>
    <row r="252" spans="2:12" ht="15.75" hidden="1" thickBot="1">
      <c r="B252" s="277" t="s">
        <v>38</v>
      </c>
      <c r="C252" s="298" t="s">
        <v>110</v>
      </c>
      <c r="D252" s="303" t="e">
        <f>D249/C249-1</f>
        <v>#DIV/0!</v>
      </c>
      <c r="E252" s="303" t="e">
        <f t="shared" si="35"/>
        <v>#DIV/0!</v>
      </c>
      <c r="F252" s="303" t="e">
        <f t="shared" si="35"/>
        <v>#DIV/0!</v>
      </c>
    </row>
    <row r="253" spans="2:12" ht="15.75" hidden="1" thickBot="1">
      <c r="B253" s="277" t="s">
        <v>39</v>
      </c>
      <c r="C253" s="298" t="s">
        <v>110</v>
      </c>
      <c r="D253" s="303" t="e">
        <f>D250/C250-1</f>
        <v>#DIV/0!</v>
      </c>
      <c r="E253" s="303" t="e">
        <f t="shared" si="35"/>
        <v>#DIV/0!</v>
      </c>
      <c r="F253" s="303" t="e">
        <f t="shared" si="35"/>
        <v>#DIV/0!</v>
      </c>
    </row>
    <row r="254" spans="2:12" ht="15.75" hidden="1" thickBot="1">
      <c r="B254" s="2088" t="s">
        <v>316</v>
      </c>
      <c r="C254" s="2089"/>
      <c r="D254" s="2089"/>
      <c r="E254" s="2089"/>
      <c r="F254" s="2090"/>
    </row>
    <row r="255" spans="2:12" ht="12.75" hidden="1" customHeight="1">
      <c r="B255" s="2086"/>
      <c r="C255" s="297">
        <v>2018</v>
      </c>
      <c r="D255" s="297">
        <v>2019</v>
      </c>
      <c r="E255" s="297">
        <v>2026</v>
      </c>
      <c r="F255" s="297">
        <v>2027</v>
      </c>
    </row>
    <row r="256" spans="2:12" ht="9" hidden="1" customHeight="1">
      <c r="B256" s="2087"/>
      <c r="C256" s="299" t="s">
        <v>13</v>
      </c>
      <c r="D256" s="299" t="s">
        <v>14</v>
      </c>
      <c r="E256" s="299" t="s">
        <v>14</v>
      </c>
      <c r="F256" s="299" t="s">
        <v>14</v>
      </c>
    </row>
    <row r="257" spans="2:6" ht="15.75" hidden="1" thickBot="1">
      <c r="B257" s="173" t="s">
        <v>59</v>
      </c>
      <c r="C257" s="304">
        <f>C258+C259+C260+C261</f>
        <v>0</v>
      </c>
      <c r="D257" s="304">
        <f t="shared" ref="D257:F257" si="36">D258+D259+D260+D261</f>
        <v>0</v>
      </c>
      <c r="E257" s="304">
        <f t="shared" si="36"/>
        <v>0</v>
      </c>
      <c r="F257" s="304">
        <f t="shared" si="36"/>
        <v>0</v>
      </c>
    </row>
    <row r="258" spans="2:6" ht="15.75" hidden="1" thickBot="1">
      <c r="B258" s="177" t="s">
        <v>42</v>
      </c>
      <c r="C258" s="304"/>
      <c r="D258" s="304"/>
      <c r="E258" s="304"/>
      <c r="F258" s="304"/>
    </row>
    <row r="259" spans="2:6" ht="15.75" hidden="1" thickBot="1">
      <c r="B259" s="177" t="s">
        <v>60</v>
      </c>
      <c r="C259" s="304"/>
      <c r="D259" s="304"/>
      <c r="E259" s="304"/>
      <c r="F259" s="304"/>
    </row>
    <row r="260" spans="2:6" ht="15.75" hidden="1" thickBot="1">
      <c r="B260" s="177" t="s">
        <v>61</v>
      </c>
      <c r="C260" s="304"/>
      <c r="D260" s="304"/>
      <c r="E260" s="304"/>
      <c r="F260" s="304"/>
    </row>
    <row r="261" spans="2:6" ht="15.75" hidden="1" thickBot="1">
      <c r="B261" s="177" t="s">
        <v>62</v>
      </c>
      <c r="C261" s="304"/>
      <c r="D261" s="304"/>
      <c r="E261" s="304"/>
      <c r="F261" s="304"/>
    </row>
    <row r="262" spans="2:6" ht="15.75" hidden="1" thickBot="1">
      <c r="B262" s="173" t="s">
        <v>63</v>
      </c>
      <c r="C262" s="305">
        <f>C263+C264+C265+C266</f>
        <v>0</v>
      </c>
      <c r="D262" s="305">
        <f t="shared" ref="D262:F262" si="37">D263+D264+D265+D266</f>
        <v>0</v>
      </c>
      <c r="E262" s="305">
        <f t="shared" si="37"/>
        <v>0</v>
      </c>
      <c r="F262" s="305">
        <f t="shared" si="37"/>
        <v>0</v>
      </c>
    </row>
    <row r="263" spans="2:6" ht="15.75" hidden="1" thickBot="1">
      <c r="B263" s="177" t="s">
        <v>42</v>
      </c>
      <c r="C263" s="305"/>
      <c r="D263" s="304"/>
      <c r="E263" s="304"/>
      <c r="F263" s="304"/>
    </row>
    <row r="264" spans="2:6" ht="15.75" hidden="1" thickBot="1">
      <c r="B264" s="177" t="s">
        <v>60</v>
      </c>
      <c r="C264" s="305"/>
      <c r="D264" s="304"/>
      <c r="E264" s="304"/>
      <c r="F264" s="304"/>
    </row>
    <row r="265" spans="2:6" ht="15.75" hidden="1" thickBot="1">
      <c r="B265" s="177" t="s">
        <v>61</v>
      </c>
      <c r="C265" s="305"/>
      <c r="D265" s="304"/>
      <c r="E265" s="304"/>
      <c r="F265" s="304"/>
    </row>
    <row r="266" spans="2:6" ht="15.75" hidden="1" thickBot="1">
      <c r="B266" s="177" t="s">
        <v>62</v>
      </c>
      <c r="C266" s="305"/>
      <c r="D266" s="304"/>
      <c r="E266" s="304"/>
      <c r="F266" s="304"/>
    </row>
    <row r="267" spans="2:6" ht="15.75" hidden="1" thickBot="1">
      <c r="B267" s="189" t="s">
        <v>317</v>
      </c>
      <c r="C267" s="305">
        <f>C257+C262</f>
        <v>0</v>
      </c>
      <c r="D267" s="305">
        <f t="shared" ref="D267:F267" si="38">D257+D262</f>
        <v>0</v>
      </c>
      <c r="E267" s="305">
        <f t="shared" si="38"/>
        <v>0</v>
      </c>
      <c r="F267" s="305">
        <f t="shared" si="38"/>
        <v>0</v>
      </c>
    </row>
    <row r="268" spans="2:6" ht="25.5" hidden="1" customHeight="1">
      <c r="B268" s="340" t="s">
        <v>121</v>
      </c>
      <c r="C268" s="2143"/>
      <c r="D268" s="2141"/>
      <c r="E268" s="2141"/>
      <c r="F268" s="2142"/>
    </row>
    <row r="269" spans="2:6" ht="34.5" hidden="1" thickBot="1">
      <c r="B269" s="295" t="s">
        <v>53</v>
      </c>
      <c r="C269" s="336"/>
      <c r="D269" s="337" t="s">
        <v>55</v>
      </c>
      <c r="E269" s="338"/>
      <c r="F269" s="339"/>
    </row>
    <row r="270" spans="2:6" ht="17.25" hidden="1" customHeight="1">
      <c r="B270" s="277" t="s">
        <v>29</v>
      </c>
      <c r="C270" s="2083"/>
      <c r="D270" s="2084"/>
      <c r="E270" s="2084"/>
      <c r="F270" s="2085"/>
    </row>
    <row r="271" spans="2:6" ht="15.75" hidden="1" thickBot="1">
      <c r="B271" s="277" t="s">
        <v>31</v>
      </c>
      <c r="C271" s="2145"/>
      <c r="D271" s="2076"/>
      <c r="E271" s="2076"/>
      <c r="F271" s="2077"/>
    </row>
    <row r="272" spans="2:6" ht="12.75" hidden="1" customHeight="1">
      <c r="B272" s="2086"/>
      <c r="C272" s="297">
        <v>2025</v>
      </c>
      <c r="D272" s="297">
        <v>2026</v>
      </c>
      <c r="E272" s="297">
        <v>2027</v>
      </c>
      <c r="F272" s="297">
        <v>2028</v>
      </c>
    </row>
    <row r="273" spans="2:12" ht="9" hidden="1" customHeight="1">
      <c r="B273" s="2087"/>
      <c r="C273" s="299" t="s">
        <v>13</v>
      </c>
      <c r="D273" s="299" t="s">
        <v>14</v>
      </c>
      <c r="E273" s="299" t="s">
        <v>14</v>
      </c>
      <c r="F273" s="299" t="s">
        <v>14</v>
      </c>
    </row>
    <row r="274" spans="2:12" ht="15.75" hidden="1" thickBot="1">
      <c r="B274" s="277" t="s">
        <v>33</v>
      </c>
      <c r="C274" s="277">
        <v>0</v>
      </c>
      <c r="D274" s="298">
        <v>0</v>
      </c>
      <c r="E274" s="298">
        <v>0</v>
      </c>
      <c r="F274" s="277">
        <v>0</v>
      </c>
    </row>
    <row r="275" spans="2:12" ht="15.75" hidden="1" thickBot="1">
      <c r="B275" s="277" t="s">
        <v>35</v>
      </c>
      <c r="C275" s="300">
        <f>C293</f>
        <v>0</v>
      </c>
      <c r="D275" s="300">
        <f t="shared" ref="D275:F275" si="39">D293</f>
        <v>0</v>
      </c>
      <c r="E275" s="300">
        <f t="shared" si="39"/>
        <v>0</v>
      </c>
      <c r="F275" s="300">
        <f t="shared" si="39"/>
        <v>0</v>
      </c>
    </row>
    <row r="276" spans="2:12" ht="15.75" hidden="1" thickBot="1">
      <c r="B276" s="277" t="s">
        <v>36</v>
      </c>
      <c r="C276" s="300" t="e">
        <f>C275/C274</f>
        <v>#DIV/0!</v>
      </c>
      <c r="D276" s="300" t="e">
        <f t="shared" ref="D276:F276" si="40">D275/D274</f>
        <v>#DIV/0!</v>
      </c>
      <c r="E276" s="300" t="e">
        <f t="shared" si="40"/>
        <v>#DIV/0!</v>
      </c>
      <c r="F276" s="300" t="e">
        <f t="shared" si="40"/>
        <v>#DIV/0!</v>
      </c>
    </row>
    <row r="277" spans="2:12" ht="15.75" hidden="1" thickBot="1">
      <c r="B277" s="277" t="s">
        <v>37</v>
      </c>
      <c r="C277" s="298" t="s">
        <v>110</v>
      </c>
      <c r="D277" s="303" t="e">
        <f>D274/C274-1</f>
        <v>#DIV/0!</v>
      </c>
      <c r="E277" s="303" t="e">
        <f t="shared" ref="E277:F279" si="41">E274/D274-1</f>
        <v>#DIV/0!</v>
      </c>
      <c r="F277" s="303" t="e">
        <f t="shared" si="41"/>
        <v>#DIV/0!</v>
      </c>
      <c r="H277" s="90"/>
      <c r="I277" s="90"/>
      <c r="J277" s="90"/>
      <c r="K277" s="90"/>
      <c r="L277" s="90"/>
    </row>
    <row r="278" spans="2:12" ht="15.75" hidden="1" thickBot="1">
      <c r="B278" s="277" t="s">
        <v>38</v>
      </c>
      <c r="C278" s="298" t="s">
        <v>110</v>
      </c>
      <c r="D278" s="303" t="e">
        <f>D275/C275-1</f>
        <v>#DIV/0!</v>
      </c>
      <c r="E278" s="303" t="e">
        <f t="shared" si="41"/>
        <v>#DIV/0!</v>
      </c>
      <c r="F278" s="303" t="e">
        <f t="shared" si="41"/>
        <v>#DIV/0!</v>
      </c>
    </row>
    <row r="279" spans="2:12" ht="15.75" hidden="1" thickBot="1">
      <c r="B279" s="277" t="s">
        <v>39</v>
      </c>
      <c r="C279" s="298" t="s">
        <v>110</v>
      </c>
      <c r="D279" s="303" t="e">
        <f>D276/C276-1</f>
        <v>#DIV/0!</v>
      </c>
      <c r="E279" s="303" t="e">
        <f t="shared" si="41"/>
        <v>#DIV/0!</v>
      </c>
      <c r="F279" s="303" t="e">
        <f t="shared" si="41"/>
        <v>#DIV/0!</v>
      </c>
    </row>
    <row r="280" spans="2:12" ht="15.75" hidden="1" thickBot="1">
      <c r="B280" s="2088" t="s">
        <v>318</v>
      </c>
      <c r="C280" s="2089"/>
      <c r="D280" s="2089"/>
      <c r="E280" s="2089"/>
      <c r="F280" s="2090"/>
    </row>
    <row r="281" spans="2:12" ht="12.75" hidden="1" customHeight="1">
      <c r="B281" s="2086"/>
      <c r="C281" s="297">
        <v>2024</v>
      </c>
      <c r="D281" s="297">
        <v>2025</v>
      </c>
      <c r="E281" s="297">
        <v>2026</v>
      </c>
      <c r="F281" s="297">
        <v>2027</v>
      </c>
    </row>
    <row r="282" spans="2:12" ht="9" hidden="1" customHeight="1">
      <c r="B282" s="2087"/>
      <c r="C282" s="299" t="s">
        <v>13</v>
      </c>
      <c r="D282" s="299" t="s">
        <v>14</v>
      </c>
      <c r="E282" s="299" t="s">
        <v>14</v>
      </c>
      <c r="F282" s="299" t="s">
        <v>14</v>
      </c>
    </row>
    <row r="283" spans="2:12" ht="15.75" hidden="1" thickBot="1">
      <c r="B283" s="173" t="s">
        <v>59</v>
      </c>
      <c r="C283" s="304">
        <f>C284+C285+C286+C287</f>
        <v>0</v>
      </c>
      <c r="D283" s="304">
        <f t="shared" ref="D283:F283" si="42">D284+D285+D286+D287</f>
        <v>0</v>
      </c>
      <c r="E283" s="304">
        <f t="shared" si="42"/>
        <v>0</v>
      </c>
      <c r="F283" s="304">
        <f t="shared" si="42"/>
        <v>0</v>
      </c>
    </row>
    <row r="284" spans="2:12" ht="15.75" hidden="1" thickBot="1">
      <c r="B284" s="177" t="s">
        <v>42</v>
      </c>
      <c r="C284" s="304"/>
      <c r="D284" s="304"/>
      <c r="E284" s="304"/>
      <c r="F284" s="304"/>
    </row>
    <row r="285" spans="2:12" ht="15.75" hidden="1" thickBot="1">
      <c r="B285" s="177" t="s">
        <v>60</v>
      </c>
      <c r="C285" s="304"/>
      <c r="D285" s="304"/>
      <c r="E285" s="304"/>
      <c r="F285" s="304"/>
    </row>
    <row r="286" spans="2:12" ht="15.75" hidden="1" thickBot="1">
      <c r="B286" s="177" t="s">
        <v>61</v>
      </c>
      <c r="C286" s="304"/>
      <c r="D286" s="304"/>
      <c r="E286" s="304"/>
      <c r="F286" s="304"/>
    </row>
    <row r="287" spans="2:12" ht="15.75" hidden="1" thickBot="1">
      <c r="B287" s="177" t="s">
        <v>62</v>
      </c>
      <c r="C287" s="304"/>
      <c r="D287" s="304"/>
      <c r="E287" s="304"/>
      <c r="F287" s="304"/>
    </row>
    <row r="288" spans="2:12" ht="15.75" hidden="1" thickBot="1">
      <c r="B288" s="173" t="s">
        <v>63</v>
      </c>
      <c r="C288" s="305">
        <f>C289+C290+C291+C292</f>
        <v>0</v>
      </c>
      <c r="D288" s="305">
        <f t="shared" ref="D288:F288" si="43">D289+D290+D291+D292</f>
        <v>0</v>
      </c>
      <c r="E288" s="305">
        <f t="shared" si="43"/>
        <v>0</v>
      </c>
      <c r="F288" s="305">
        <f t="shared" si="43"/>
        <v>0</v>
      </c>
    </row>
    <row r="289" spans="2:12" ht="15.75" hidden="1" thickBot="1">
      <c r="B289" s="177" t="s">
        <v>42</v>
      </c>
      <c r="C289" s="305"/>
      <c r="D289" s="305">
        <v>0</v>
      </c>
      <c r="E289" s="305">
        <v>0</v>
      </c>
      <c r="F289" s="305"/>
    </row>
    <row r="290" spans="2:12" ht="15.75" hidden="1" thickBot="1">
      <c r="B290" s="177" t="s">
        <v>60</v>
      </c>
      <c r="C290" s="305"/>
      <c r="D290" s="305"/>
      <c r="E290" s="305"/>
      <c r="F290" s="305"/>
    </row>
    <row r="291" spans="2:12" ht="15.75" hidden="1" thickBot="1">
      <c r="B291" s="177" t="s">
        <v>61</v>
      </c>
      <c r="C291" s="305"/>
      <c r="D291" s="305"/>
      <c r="E291" s="305"/>
      <c r="F291" s="305"/>
    </row>
    <row r="292" spans="2:12" ht="15.75" hidden="1" thickBot="1">
      <c r="B292" s="177" t="s">
        <v>62</v>
      </c>
      <c r="C292" s="305"/>
      <c r="D292" s="305"/>
      <c r="E292" s="305"/>
      <c r="F292" s="305"/>
    </row>
    <row r="293" spans="2:12" ht="15.75" hidden="1" thickBot="1">
      <c r="B293" s="189" t="s">
        <v>50</v>
      </c>
      <c r="C293" s="305">
        <f>C283+C288</f>
        <v>0</v>
      </c>
      <c r="D293" s="305">
        <f t="shared" ref="D293:F293" si="44">D283+D288</f>
        <v>0</v>
      </c>
      <c r="E293" s="305">
        <f t="shared" si="44"/>
        <v>0</v>
      </c>
      <c r="F293" s="305">
        <f t="shared" si="44"/>
        <v>0</v>
      </c>
    </row>
    <row r="294" spans="2:12" ht="15.75" hidden="1" thickBot="1">
      <c r="B294" s="2050" t="s">
        <v>51</v>
      </c>
      <c r="C294" s="2051"/>
      <c r="D294" s="2051"/>
      <c r="E294" s="2051"/>
      <c r="F294" s="2052"/>
    </row>
    <row r="295" spans="2:12" ht="15.75" hidden="1" thickBot="1">
      <c r="B295" s="2050" t="s">
        <v>52</v>
      </c>
      <c r="C295" s="2051"/>
      <c r="D295" s="2051"/>
      <c r="E295" s="2051"/>
      <c r="F295" s="2052"/>
    </row>
    <row r="296" spans="2:12" ht="15.75" hidden="1" thickBot="1">
      <c r="B296" s="295" t="s">
        <v>114</v>
      </c>
      <c r="C296" s="2600"/>
      <c r="D296" s="2601"/>
      <c r="E296" s="2601"/>
      <c r="F296" s="2602"/>
    </row>
    <row r="297" spans="2:12" ht="30.75" hidden="1" customHeight="1">
      <c r="B297" s="295" t="s">
        <v>116</v>
      </c>
      <c r="C297" s="295"/>
      <c r="D297" s="313" t="s">
        <v>55</v>
      </c>
      <c r="E297" s="2141"/>
      <c r="F297" s="2142"/>
      <c r="H297" s="2289" t="s">
        <v>307</v>
      </c>
      <c r="I297" s="2290"/>
      <c r="J297" s="2290"/>
      <c r="K297" s="2290"/>
      <c r="L297" s="2291"/>
    </row>
    <row r="298" spans="2:12" ht="15.75" hidden="1" thickBot="1">
      <c r="B298" s="335"/>
      <c r="C298" s="2143"/>
      <c r="D298" s="2144"/>
      <c r="E298" s="2141"/>
      <c r="F298" s="2142"/>
      <c r="H298" s="2292"/>
      <c r="I298" s="2293"/>
      <c r="J298" s="2293"/>
      <c r="K298" s="2293"/>
      <c r="L298" s="2294"/>
    </row>
    <row r="299" spans="2:12" ht="17.25" hidden="1" customHeight="1">
      <c r="B299" s="277" t="s">
        <v>29</v>
      </c>
      <c r="C299" s="2083"/>
      <c r="D299" s="2084"/>
      <c r="E299" s="2084"/>
      <c r="F299" s="2085"/>
      <c r="H299" s="2295"/>
      <c r="I299" s="2296"/>
      <c r="J299" s="2296"/>
      <c r="K299" s="2296"/>
      <c r="L299" s="2297"/>
    </row>
    <row r="300" spans="2:12" ht="15.75" hidden="1" thickBot="1">
      <c r="B300" s="277" t="s">
        <v>31</v>
      </c>
      <c r="C300" s="2075"/>
      <c r="D300" s="2076"/>
      <c r="E300" s="2076"/>
      <c r="F300" s="2077"/>
    </row>
    <row r="301" spans="2:12" ht="12.75" hidden="1" customHeight="1">
      <c r="B301" s="2086"/>
      <c r="C301" s="297">
        <v>2025</v>
      </c>
      <c r="D301" s="297">
        <v>2026</v>
      </c>
      <c r="E301" s="297">
        <v>2027</v>
      </c>
      <c r="F301" s="297">
        <v>2028</v>
      </c>
    </row>
    <row r="302" spans="2:12" ht="9" hidden="1" customHeight="1">
      <c r="B302" s="2087"/>
      <c r="C302" s="299" t="s">
        <v>13</v>
      </c>
      <c r="D302" s="299" t="s">
        <v>14</v>
      </c>
      <c r="E302" s="299" t="s">
        <v>14</v>
      </c>
      <c r="F302" s="299" t="s">
        <v>14</v>
      </c>
    </row>
    <row r="303" spans="2:12" ht="15.75" hidden="1" thickBot="1">
      <c r="B303" s="277" t="s">
        <v>33</v>
      </c>
      <c r="C303" s="300"/>
      <c r="D303" s="300"/>
      <c r="E303" s="300"/>
      <c r="F303" s="300"/>
    </row>
    <row r="304" spans="2:12" ht="15.75" hidden="1" thickBot="1">
      <c r="B304" s="277" t="s">
        <v>35</v>
      </c>
      <c r="C304" s="300">
        <f>C367-C329</f>
        <v>0</v>
      </c>
      <c r="D304" s="300">
        <f t="shared" ref="D304:E304" si="45">D367-D329</f>
        <v>0</v>
      </c>
      <c r="E304" s="300">
        <f t="shared" si="45"/>
        <v>0</v>
      </c>
      <c r="F304" s="300">
        <f>F322</f>
        <v>0</v>
      </c>
    </row>
    <row r="305" spans="2:12" ht="15.75" hidden="1" thickBot="1">
      <c r="B305" s="277" t="s">
        <v>36</v>
      </c>
      <c r="C305" s="300" t="e">
        <f>C304/C303</f>
        <v>#DIV/0!</v>
      </c>
      <c r="D305" s="300" t="e">
        <f t="shared" ref="D305:F305" si="46">D304/D303</f>
        <v>#DIV/0!</v>
      </c>
      <c r="E305" s="300" t="e">
        <f t="shared" si="46"/>
        <v>#DIV/0!</v>
      </c>
      <c r="F305" s="300" t="e">
        <f t="shared" si="46"/>
        <v>#DIV/0!</v>
      </c>
    </row>
    <row r="306" spans="2:12" ht="15.75" hidden="1" thickBot="1">
      <c r="B306" s="277" t="s">
        <v>37</v>
      </c>
      <c r="C306" s="298" t="s">
        <v>110</v>
      </c>
      <c r="D306" s="303" t="e">
        <f>D303/C303-1</f>
        <v>#DIV/0!</v>
      </c>
      <c r="E306" s="303" t="e">
        <f t="shared" ref="E306:F308" si="47">E303/D303-1</f>
        <v>#DIV/0!</v>
      </c>
      <c r="F306" s="303" t="e">
        <f t="shared" si="47"/>
        <v>#DIV/0!</v>
      </c>
      <c r="H306" s="90"/>
      <c r="I306" s="90"/>
      <c r="J306" s="90"/>
      <c r="K306" s="90"/>
      <c r="L306" s="90"/>
    </row>
    <row r="307" spans="2:12" ht="15.75" hidden="1" thickBot="1">
      <c r="B307" s="277" t="s">
        <v>38</v>
      </c>
      <c r="C307" s="298" t="s">
        <v>110</v>
      </c>
      <c r="D307" s="303" t="e">
        <f>D304/C304-1</f>
        <v>#DIV/0!</v>
      </c>
      <c r="E307" s="303" t="e">
        <f t="shared" si="47"/>
        <v>#DIV/0!</v>
      </c>
      <c r="F307" s="303" t="e">
        <f t="shared" si="47"/>
        <v>#DIV/0!</v>
      </c>
    </row>
    <row r="308" spans="2:12" ht="15.75" hidden="1" thickBot="1">
      <c r="B308" s="277" t="s">
        <v>39</v>
      </c>
      <c r="C308" s="298" t="s">
        <v>110</v>
      </c>
      <c r="D308" s="303" t="e">
        <f>D305/C305-1</f>
        <v>#DIV/0!</v>
      </c>
      <c r="E308" s="303" t="e">
        <f t="shared" si="47"/>
        <v>#DIV/0!</v>
      </c>
      <c r="F308" s="303" t="e">
        <f t="shared" si="47"/>
        <v>#DIV/0!</v>
      </c>
    </row>
    <row r="309" spans="2:12" ht="15.75" hidden="1" thickBot="1">
      <c r="B309" s="2088" t="s">
        <v>309</v>
      </c>
      <c r="C309" s="2089"/>
      <c r="D309" s="2089"/>
      <c r="E309" s="2089"/>
      <c r="F309" s="2090"/>
    </row>
    <row r="310" spans="2:12" ht="12.75" hidden="1" customHeight="1">
      <c r="B310" s="2086"/>
      <c r="C310" s="297">
        <v>2024</v>
      </c>
      <c r="D310" s="297">
        <v>2025</v>
      </c>
      <c r="E310" s="297">
        <v>2026</v>
      </c>
      <c r="F310" s="297">
        <v>2027</v>
      </c>
    </row>
    <row r="311" spans="2:12" ht="9" hidden="1" customHeight="1">
      <c r="B311" s="2087"/>
      <c r="C311" s="299" t="s">
        <v>13</v>
      </c>
      <c r="D311" s="299" t="s">
        <v>14</v>
      </c>
      <c r="E311" s="299" t="s">
        <v>14</v>
      </c>
      <c r="F311" s="299" t="s">
        <v>14</v>
      </c>
    </row>
    <row r="312" spans="2:12" ht="15.75" hidden="1" thickBot="1">
      <c r="B312" s="173" t="s">
        <v>59</v>
      </c>
      <c r="C312" s="304">
        <f>C313+C314+C315+C316</f>
        <v>0</v>
      </c>
      <c r="D312" s="304">
        <f t="shared" ref="D312:F312" si="48">D313+D314+D315+D316</f>
        <v>0</v>
      </c>
      <c r="E312" s="304">
        <f t="shared" si="48"/>
        <v>0</v>
      </c>
      <c r="F312" s="304">
        <f t="shared" si="48"/>
        <v>0</v>
      </c>
    </row>
    <row r="313" spans="2:12" ht="15.75" hidden="1" thickBot="1">
      <c r="B313" s="177" t="s">
        <v>42</v>
      </c>
      <c r="C313" s="304"/>
      <c r="D313" s="304"/>
      <c r="E313" s="304"/>
      <c r="F313" s="304"/>
    </row>
    <row r="314" spans="2:12" ht="15.75" hidden="1" thickBot="1">
      <c r="B314" s="177" t="s">
        <v>60</v>
      </c>
      <c r="C314" s="304"/>
      <c r="D314" s="304"/>
      <c r="E314" s="304"/>
      <c r="F314" s="304"/>
    </row>
    <row r="315" spans="2:12" ht="15.75" hidden="1" thickBot="1">
      <c r="B315" s="177" t="s">
        <v>61</v>
      </c>
      <c r="C315" s="304"/>
      <c r="D315" s="304"/>
      <c r="E315" s="304"/>
      <c r="F315" s="304"/>
    </row>
    <row r="316" spans="2:12" ht="15.75" hidden="1" thickBot="1">
      <c r="B316" s="177" t="s">
        <v>62</v>
      </c>
      <c r="C316" s="304"/>
      <c r="D316" s="304"/>
      <c r="E316" s="304"/>
      <c r="F316" s="304"/>
    </row>
    <row r="317" spans="2:12" ht="15.75" hidden="1" thickBot="1">
      <c r="B317" s="173" t="s">
        <v>63</v>
      </c>
      <c r="C317" s="305">
        <f>C318+C319+C320+C321</f>
        <v>0</v>
      </c>
      <c r="D317" s="305">
        <f t="shared" ref="D317:F317" si="49">D318+D319+D320+D321</f>
        <v>0</v>
      </c>
      <c r="E317" s="305">
        <f t="shared" si="49"/>
        <v>0</v>
      </c>
      <c r="F317" s="305">
        <f t="shared" si="49"/>
        <v>0</v>
      </c>
    </row>
    <row r="318" spans="2:12" ht="15.75" hidden="1" thickBot="1">
      <c r="B318" s="177" t="s">
        <v>42</v>
      </c>
      <c r="C318" s="305"/>
      <c r="D318" s="304"/>
      <c r="E318" s="304"/>
      <c r="F318" s="304">
        <v>0</v>
      </c>
    </row>
    <row r="319" spans="2:12" ht="15.75" hidden="1" thickBot="1">
      <c r="B319" s="177" t="s">
        <v>60</v>
      </c>
      <c r="C319" s="305"/>
      <c r="D319" s="304"/>
      <c r="E319" s="304"/>
      <c r="F319" s="304"/>
    </row>
    <row r="320" spans="2:12" ht="15.75" hidden="1" thickBot="1">
      <c r="B320" s="177" t="s">
        <v>61</v>
      </c>
      <c r="C320" s="305"/>
      <c r="D320" s="304"/>
      <c r="E320" s="304"/>
      <c r="F320" s="304"/>
    </row>
    <row r="321" spans="2:12" ht="15.75" hidden="1" thickBot="1">
      <c r="B321" s="177" t="s">
        <v>62</v>
      </c>
      <c r="C321" s="305"/>
      <c r="D321" s="304"/>
      <c r="E321" s="304"/>
      <c r="F321" s="304"/>
    </row>
    <row r="322" spans="2:12" ht="15.75" hidden="1" thickBot="1">
      <c r="B322" s="207" t="s">
        <v>64</v>
      </c>
      <c r="C322" s="305">
        <f>C312+C317</f>
        <v>0</v>
      </c>
      <c r="D322" s="305">
        <f t="shared" ref="D322:F322" si="50">D312+D317</f>
        <v>0</v>
      </c>
      <c r="E322" s="305">
        <f t="shared" si="50"/>
        <v>0</v>
      </c>
      <c r="F322" s="305">
        <f t="shared" si="50"/>
        <v>0</v>
      </c>
    </row>
    <row r="323" spans="2:12" ht="34.5" hidden="1" thickBot="1">
      <c r="B323" s="295" t="s">
        <v>176</v>
      </c>
      <c r="C323" s="295"/>
      <c r="D323" s="313" t="s">
        <v>55</v>
      </c>
      <c r="E323" s="2141"/>
      <c r="F323" s="2142"/>
    </row>
    <row r="324" spans="2:12" ht="17.25" hidden="1" customHeight="1">
      <c r="B324" s="277" t="s">
        <v>29</v>
      </c>
      <c r="C324" s="2083"/>
      <c r="D324" s="2084"/>
      <c r="E324" s="2084"/>
      <c r="F324" s="2085"/>
    </row>
    <row r="325" spans="2:12" ht="15.75" hidden="1" thickBot="1">
      <c r="B325" s="277" t="s">
        <v>31</v>
      </c>
      <c r="C325" s="2075"/>
      <c r="D325" s="2076"/>
      <c r="E325" s="2076"/>
      <c r="F325" s="2077"/>
    </row>
    <row r="326" spans="2:12" ht="12.75" hidden="1" customHeight="1">
      <c r="B326" s="2086"/>
      <c r="C326" s="297">
        <v>2025</v>
      </c>
      <c r="D326" s="297">
        <v>2026</v>
      </c>
      <c r="E326" s="297">
        <v>2027</v>
      </c>
      <c r="F326" s="297">
        <v>2028</v>
      </c>
    </row>
    <row r="327" spans="2:12" ht="9" hidden="1" customHeight="1">
      <c r="B327" s="2087"/>
      <c r="C327" s="299" t="s">
        <v>13</v>
      </c>
      <c r="D327" s="299" t="s">
        <v>14</v>
      </c>
      <c r="E327" s="299" t="s">
        <v>14</v>
      </c>
      <c r="F327" s="299" t="s">
        <v>14</v>
      </c>
    </row>
    <row r="328" spans="2:12" ht="15.75" hidden="1" thickBot="1">
      <c r="B328" s="277" t="s">
        <v>33</v>
      </c>
      <c r="C328" s="277"/>
      <c r="D328" s="277"/>
      <c r="E328" s="277"/>
      <c r="F328" s="277"/>
    </row>
    <row r="329" spans="2:12" ht="15.75" hidden="1" thickBot="1">
      <c r="B329" s="277" t="s">
        <v>35</v>
      </c>
      <c r="C329" s="300"/>
      <c r="D329" s="300"/>
      <c r="E329" s="300"/>
      <c r="F329" s="300"/>
    </row>
    <row r="330" spans="2:12" ht="15.75" hidden="1" thickBot="1">
      <c r="B330" s="277" t="s">
        <v>36</v>
      </c>
      <c r="C330" s="300" t="e">
        <f>C329/C328</f>
        <v>#DIV/0!</v>
      </c>
      <c r="D330" s="300" t="e">
        <f t="shared" ref="D330:F330" si="51">D329/D328</f>
        <v>#DIV/0!</v>
      </c>
      <c r="E330" s="300" t="e">
        <f t="shared" si="51"/>
        <v>#DIV/0!</v>
      </c>
      <c r="F330" s="300" t="e">
        <f t="shared" si="51"/>
        <v>#DIV/0!</v>
      </c>
    </row>
    <row r="331" spans="2:12" ht="15.75" hidden="1" thickBot="1">
      <c r="B331" s="277" t="s">
        <v>37</v>
      </c>
      <c r="C331" s="298" t="s">
        <v>110</v>
      </c>
      <c r="D331" s="303" t="e">
        <f>D328/C328-1</f>
        <v>#DIV/0!</v>
      </c>
      <c r="E331" s="303" t="e">
        <f t="shared" ref="E331:F333" si="52">E328/D328-1</f>
        <v>#DIV/0!</v>
      </c>
      <c r="F331" s="303" t="e">
        <f t="shared" si="52"/>
        <v>#DIV/0!</v>
      </c>
      <c r="H331" s="90"/>
      <c r="I331" s="90"/>
      <c r="J331" s="90"/>
      <c r="K331" s="90"/>
      <c r="L331" s="90"/>
    </row>
    <row r="332" spans="2:12" ht="15.75" hidden="1" thickBot="1">
      <c r="B332" s="277" t="s">
        <v>38</v>
      </c>
      <c r="C332" s="298" t="s">
        <v>110</v>
      </c>
      <c r="D332" s="303" t="e">
        <f>D329/C329-1</f>
        <v>#DIV/0!</v>
      </c>
      <c r="E332" s="303" t="e">
        <f t="shared" si="52"/>
        <v>#DIV/0!</v>
      </c>
      <c r="F332" s="303" t="e">
        <f t="shared" si="52"/>
        <v>#DIV/0!</v>
      </c>
    </row>
    <row r="333" spans="2:12" ht="15.75" hidden="1" thickBot="1">
      <c r="B333" s="277" t="s">
        <v>39</v>
      </c>
      <c r="C333" s="298" t="s">
        <v>110</v>
      </c>
      <c r="D333" s="303" t="e">
        <f>D330/C330-1</f>
        <v>#DIV/0!</v>
      </c>
      <c r="E333" s="303" t="e">
        <f t="shared" si="52"/>
        <v>#DIV/0!</v>
      </c>
      <c r="F333" s="303" t="e">
        <f t="shared" si="52"/>
        <v>#DIV/0!</v>
      </c>
    </row>
    <row r="334" spans="2:12" ht="15.75" hidden="1" thickBot="1">
      <c r="B334" s="2088" t="s">
        <v>313</v>
      </c>
      <c r="C334" s="2089"/>
      <c r="D334" s="2089"/>
      <c r="E334" s="2089"/>
      <c r="F334" s="2090"/>
    </row>
    <row r="335" spans="2:12" ht="12.75" hidden="1" customHeight="1">
      <c r="B335" s="2086"/>
      <c r="C335" s="297">
        <v>2024</v>
      </c>
      <c r="D335" s="297">
        <v>2025</v>
      </c>
      <c r="E335" s="297">
        <v>2026</v>
      </c>
      <c r="F335" s="297">
        <v>2027</v>
      </c>
    </row>
    <row r="336" spans="2:12" ht="9" hidden="1" customHeight="1">
      <c r="B336" s="2087"/>
      <c r="C336" s="299" t="s">
        <v>13</v>
      </c>
      <c r="D336" s="299" t="s">
        <v>14</v>
      </c>
      <c r="E336" s="299" t="s">
        <v>14</v>
      </c>
      <c r="F336" s="299" t="s">
        <v>14</v>
      </c>
    </row>
    <row r="337" spans="2:6" ht="15.75" hidden="1" thickBot="1">
      <c r="B337" s="173" t="s">
        <v>59</v>
      </c>
      <c r="C337" s="304">
        <f>C338+C339+C340+C341</f>
        <v>0</v>
      </c>
      <c r="D337" s="304">
        <f t="shared" ref="D337:F337" si="53">D338+D339+D340+D341</f>
        <v>0</v>
      </c>
      <c r="E337" s="304">
        <f t="shared" si="53"/>
        <v>0</v>
      </c>
      <c r="F337" s="304">
        <f t="shared" si="53"/>
        <v>0</v>
      </c>
    </row>
    <row r="338" spans="2:6" ht="15.75" hidden="1" thickBot="1">
      <c r="B338" s="177" t="s">
        <v>42</v>
      </c>
      <c r="C338" s="304"/>
      <c r="D338" s="304"/>
      <c r="E338" s="304"/>
      <c r="F338" s="304"/>
    </row>
    <row r="339" spans="2:6" ht="15.75" hidden="1" thickBot="1">
      <c r="B339" s="177" t="s">
        <v>60</v>
      </c>
      <c r="C339" s="304"/>
      <c r="D339" s="304"/>
      <c r="E339" s="304"/>
      <c r="F339" s="304"/>
    </row>
    <row r="340" spans="2:6" ht="15.75" hidden="1" thickBot="1">
      <c r="B340" s="177" t="s">
        <v>61</v>
      </c>
      <c r="C340" s="304"/>
      <c r="D340" s="304"/>
      <c r="E340" s="304"/>
      <c r="F340" s="304"/>
    </row>
    <row r="341" spans="2:6" ht="15.75" hidden="1" thickBot="1">
      <c r="B341" s="177" t="s">
        <v>62</v>
      </c>
      <c r="C341" s="304"/>
      <c r="D341" s="304"/>
      <c r="E341" s="304"/>
      <c r="F341" s="304"/>
    </row>
    <row r="342" spans="2:6" ht="15.75" hidden="1" thickBot="1">
      <c r="B342" s="173" t="s">
        <v>63</v>
      </c>
      <c r="C342" s="305">
        <f>C343+C344+C345+C346</f>
        <v>0</v>
      </c>
      <c r="D342" s="305">
        <f t="shared" ref="D342:F342" si="54">D343+D344+D345+D346</f>
        <v>0</v>
      </c>
      <c r="E342" s="305">
        <f t="shared" si="54"/>
        <v>0</v>
      </c>
      <c r="F342" s="305">
        <f t="shared" si="54"/>
        <v>0</v>
      </c>
    </row>
    <row r="343" spans="2:6" ht="15.75" hidden="1" thickBot="1">
      <c r="B343" s="177" t="s">
        <v>42</v>
      </c>
      <c r="C343" s="305"/>
      <c r="D343" s="304"/>
      <c r="E343" s="304"/>
      <c r="F343" s="304"/>
    </row>
    <row r="344" spans="2:6" ht="15.75" hidden="1" thickBot="1">
      <c r="B344" s="177" t="s">
        <v>60</v>
      </c>
      <c r="C344" s="305"/>
      <c r="D344" s="304"/>
      <c r="E344" s="304"/>
      <c r="F344" s="304"/>
    </row>
    <row r="345" spans="2:6" ht="15.75" hidden="1" thickBot="1">
      <c r="B345" s="177" t="s">
        <v>61</v>
      </c>
      <c r="C345" s="305"/>
      <c r="D345" s="304"/>
      <c r="E345" s="304"/>
      <c r="F345" s="304"/>
    </row>
    <row r="346" spans="2:6" ht="15.75" hidden="1" thickBot="1">
      <c r="B346" s="177" t="s">
        <v>62</v>
      </c>
      <c r="C346" s="305"/>
      <c r="D346" s="304"/>
      <c r="E346" s="304"/>
      <c r="F346" s="304"/>
    </row>
    <row r="347" spans="2:6" ht="15.75" hidden="1" thickBot="1">
      <c r="B347" s="207" t="s">
        <v>314</v>
      </c>
      <c r="C347" s="305">
        <f>C337+C342</f>
        <v>0</v>
      </c>
      <c r="D347" s="305">
        <f t="shared" ref="D347:F347" si="55">D337+D342</f>
        <v>0</v>
      </c>
      <c r="E347" s="305">
        <f t="shared" si="55"/>
        <v>0</v>
      </c>
      <c r="F347" s="305">
        <f t="shared" si="55"/>
        <v>0</v>
      </c>
    </row>
    <row r="348" spans="2:6" ht="34.5" hidden="1" thickBot="1">
      <c r="B348" s="295" t="s">
        <v>315</v>
      </c>
      <c r="C348" s="336"/>
      <c r="D348" s="337" t="s">
        <v>55</v>
      </c>
      <c r="E348" s="338"/>
      <c r="F348" s="339"/>
    </row>
    <row r="349" spans="2:6" ht="17.25" hidden="1" customHeight="1">
      <c r="B349" s="277" t="s">
        <v>29</v>
      </c>
      <c r="C349" s="2083"/>
      <c r="D349" s="2084"/>
      <c r="E349" s="2084"/>
      <c r="F349" s="2085"/>
    </row>
    <row r="350" spans="2:6" ht="15.75" hidden="1" thickBot="1">
      <c r="B350" s="277" t="s">
        <v>31</v>
      </c>
      <c r="C350" s="2075"/>
      <c r="D350" s="2076"/>
      <c r="E350" s="2076"/>
      <c r="F350" s="2077"/>
    </row>
    <row r="351" spans="2:6" ht="12.75" hidden="1" customHeight="1">
      <c r="B351" s="2086"/>
      <c r="C351" s="297">
        <v>2025</v>
      </c>
      <c r="D351" s="297">
        <v>2026</v>
      </c>
      <c r="E351" s="297">
        <v>2027</v>
      </c>
      <c r="F351" s="297">
        <v>2028</v>
      </c>
    </row>
    <row r="352" spans="2:6" ht="9" hidden="1" customHeight="1">
      <c r="B352" s="2087"/>
      <c r="C352" s="299" t="s">
        <v>13</v>
      </c>
      <c r="D352" s="299" t="s">
        <v>14</v>
      </c>
      <c r="E352" s="299" t="s">
        <v>14</v>
      </c>
      <c r="F352" s="299" t="s">
        <v>14</v>
      </c>
    </row>
    <row r="353" spans="2:12" ht="15.75" hidden="1" thickBot="1">
      <c r="B353" s="277" t="s">
        <v>33</v>
      </c>
      <c r="C353" s="277"/>
      <c r="D353" s="277"/>
      <c r="E353" s="277"/>
      <c r="F353" s="277"/>
    </row>
    <row r="354" spans="2:12" ht="15.75" hidden="1" thickBot="1">
      <c r="B354" s="277" t="s">
        <v>35</v>
      </c>
      <c r="C354" s="300">
        <f>C372</f>
        <v>0</v>
      </c>
      <c r="D354" s="300">
        <f t="shared" ref="D354:F354" si="56">D372</f>
        <v>0</v>
      </c>
      <c r="E354" s="300">
        <f t="shared" si="56"/>
        <v>0</v>
      </c>
      <c r="F354" s="300">
        <f t="shared" si="56"/>
        <v>0</v>
      </c>
    </row>
    <row r="355" spans="2:12" ht="15.75" hidden="1" thickBot="1">
      <c r="B355" s="277" t="s">
        <v>36</v>
      </c>
      <c r="C355" s="300" t="e">
        <f>C354/C353</f>
        <v>#DIV/0!</v>
      </c>
      <c r="D355" s="300" t="e">
        <f t="shared" ref="D355:F355" si="57">D354/D353</f>
        <v>#DIV/0!</v>
      </c>
      <c r="E355" s="300" t="e">
        <f t="shared" si="57"/>
        <v>#DIV/0!</v>
      </c>
      <c r="F355" s="300" t="e">
        <f t="shared" si="57"/>
        <v>#DIV/0!</v>
      </c>
    </row>
    <row r="356" spans="2:12" ht="15.75" hidden="1" thickBot="1">
      <c r="B356" s="277" t="s">
        <v>37</v>
      </c>
      <c r="C356" s="298" t="s">
        <v>110</v>
      </c>
      <c r="D356" s="303" t="e">
        <f>D353/C353-1</f>
        <v>#DIV/0!</v>
      </c>
      <c r="E356" s="303" t="e">
        <f t="shared" ref="E356:F358" si="58">E353/D353-1</f>
        <v>#DIV/0!</v>
      </c>
      <c r="F356" s="303" t="e">
        <f t="shared" si="58"/>
        <v>#DIV/0!</v>
      </c>
      <c r="H356" s="90"/>
      <c r="I356" s="90"/>
      <c r="J356" s="90"/>
      <c r="K356" s="90"/>
      <c r="L356" s="90"/>
    </row>
    <row r="357" spans="2:12" ht="15.75" hidden="1" thickBot="1">
      <c r="B357" s="277" t="s">
        <v>38</v>
      </c>
      <c r="C357" s="298" t="s">
        <v>110</v>
      </c>
      <c r="D357" s="303" t="e">
        <f>D354/C354-1</f>
        <v>#DIV/0!</v>
      </c>
      <c r="E357" s="303" t="e">
        <f t="shared" si="58"/>
        <v>#DIV/0!</v>
      </c>
      <c r="F357" s="303" t="e">
        <f t="shared" si="58"/>
        <v>#DIV/0!</v>
      </c>
    </row>
    <row r="358" spans="2:12" ht="15.75" hidden="1" thickBot="1">
      <c r="B358" s="277" t="s">
        <v>39</v>
      </c>
      <c r="C358" s="298" t="s">
        <v>110</v>
      </c>
      <c r="D358" s="303" t="e">
        <f>D355/C355-1</f>
        <v>#DIV/0!</v>
      </c>
      <c r="E358" s="303" t="e">
        <f t="shared" si="58"/>
        <v>#DIV/0!</v>
      </c>
      <c r="F358" s="303" t="e">
        <f t="shared" si="58"/>
        <v>#DIV/0!</v>
      </c>
    </row>
    <row r="359" spans="2:12" ht="15.75" hidden="1" thickBot="1">
      <c r="B359" s="2088" t="s">
        <v>419</v>
      </c>
      <c r="C359" s="2089"/>
      <c r="D359" s="2089"/>
      <c r="E359" s="2089"/>
      <c r="F359" s="2090"/>
    </row>
    <row r="360" spans="2:12" ht="12.75" hidden="1" customHeight="1">
      <c r="B360" s="2086"/>
      <c r="C360" s="297">
        <v>2024</v>
      </c>
      <c r="D360" s="297">
        <v>2025</v>
      </c>
      <c r="E360" s="297">
        <v>2026</v>
      </c>
      <c r="F360" s="297">
        <v>2027</v>
      </c>
    </row>
    <row r="361" spans="2:12" ht="9" hidden="1" customHeight="1">
      <c r="B361" s="2087"/>
      <c r="C361" s="299" t="s">
        <v>13</v>
      </c>
      <c r="D361" s="299" t="s">
        <v>14</v>
      </c>
      <c r="E361" s="299" t="s">
        <v>14</v>
      </c>
      <c r="F361" s="299" t="s">
        <v>14</v>
      </c>
    </row>
    <row r="362" spans="2:12" ht="15.75" hidden="1" thickBot="1">
      <c r="B362" s="173" t="s">
        <v>59</v>
      </c>
      <c r="C362" s="304">
        <f>C363+C364+C365+C366</f>
        <v>0</v>
      </c>
      <c r="D362" s="304">
        <f t="shared" ref="D362:F362" si="59">D363+D364+D365+D366</f>
        <v>0</v>
      </c>
      <c r="E362" s="304">
        <f t="shared" si="59"/>
        <v>0</v>
      </c>
      <c r="F362" s="304">
        <f t="shared" si="59"/>
        <v>0</v>
      </c>
    </row>
    <row r="363" spans="2:12" ht="15.75" hidden="1" thickBot="1">
      <c r="B363" s="177" t="s">
        <v>42</v>
      </c>
      <c r="C363" s="304"/>
      <c r="D363" s="304"/>
      <c r="E363" s="304"/>
      <c r="F363" s="304"/>
    </row>
    <row r="364" spans="2:12" ht="15.75" hidden="1" thickBot="1">
      <c r="B364" s="177" t="s">
        <v>60</v>
      </c>
      <c r="C364" s="304"/>
      <c r="D364" s="304"/>
      <c r="E364" s="304"/>
      <c r="F364" s="304"/>
    </row>
    <row r="365" spans="2:12" ht="15.75" hidden="1" thickBot="1">
      <c r="B365" s="177" t="s">
        <v>61</v>
      </c>
      <c r="C365" s="304"/>
      <c r="D365" s="304"/>
      <c r="E365" s="304"/>
      <c r="F365" s="304"/>
    </row>
    <row r="366" spans="2:12" ht="15.75" hidden="1" thickBot="1">
      <c r="B366" s="177" t="s">
        <v>62</v>
      </c>
      <c r="C366" s="304"/>
      <c r="D366" s="304"/>
      <c r="E366" s="304"/>
      <c r="F366" s="304"/>
    </row>
    <row r="367" spans="2:12" ht="15.75" hidden="1" thickBot="1">
      <c r="B367" s="173" t="s">
        <v>63</v>
      </c>
      <c r="C367" s="305">
        <f>C368+C369+C370+C371</f>
        <v>0</v>
      </c>
      <c r="D367" s="305">
        <f t="shared" ref="D367:F367" si="60">D368+D369+D370+D371</f>
        <v>0</v>
      </c>
      <c r="E367" s="305">
        <f t="shared" si="60"/>
        <v>0</v>
      </c>
      <c r="F367" s="305">
        <f t="shared" si="60"/>
        <v>0</v>
      </c>
    </row>
    <row r="368" spans="2:12" ht="15.75" hidden="1" thickBot="1">
      <c r="B368" s="177" t="s">
        <v>42</v>
      </c>
      <c r="C368" s="305"/>
      <c r="D368" s="304"/>
      <c r="E368" s="304"/>
      <c r="F368" s="304"/>
    </row>
    <row r="369" spans="2:12" ht="15.75" hidden="1" thickBot="1">
      <c r="B369" s="177" t="s">
        <v>60</v>
      </c>
      <c r="C369" s="305"/>
      <c r="D369" s="304"/>
      <c r="E369" s="304"/>
      <c r="F369" s="304"/>
    </row>
    <row r="370" spans="2:12" ht="15.75" hidden="1" thickBot="1">
      <c r="B370" s="177" t="s">
        <v>61</v>
      </c>
      <c r="C370" s="305"/>
      <c r="D370" s="304"/>
      <c r="E370" s="304"/>
      <c r="F370" s="304"/>
    </row>
    <row r="371" spans="2:12" ht="15.75" hidden="1" thickBot="1">
      <c r="B371" s="177" t="s">
        <v>62</v>
      </c>
      <c r="C371" s="305"/>
      <c r="D371" s="304"/>
      <c r="E371" s="304"/>
      <c r="F371" s="304"/>
    </row>
    <row r="372" spans="2:12" ht="15.75" hidden="1" thickBot="1">
      <c r="B372" s="189" t="s">
        <v>237</v>
      </c>
      <c r="C372" s="305">
        <f>C362+C367</f>
        <v>0</v>
      </c>
      <c r="D372" s="305">
        <f t="shared" ref="D372:F372" si="61">D362+D367</f>
        <v>0</v>
      </c>
      <c r="E372" s="305">
        <f t="shared" si="61"/>
        <v>0</v>
      </c>
      <c r="F372" s="305">
        <f t="shared" si="61"/>
        <v>0</v>
      </c>
    </row>
    <row r="373" spans="2:12" ht="25.5" hidden="1" customHeight="1">
      <c r="B373" s="340" t="s">
        <v>121</v>
      </c>
      <c r="C373" s="2143"/>
      <c r="D373" s="2141"/>
      <c r="E373" s="2141"/>
      <c r="F373" s="2142"/>
    </row>
    <row r="374" spans="2:12" ht="34.5" hidden="1" thickBot="1">
      <c r="B374" s="295" t="s">
        <v>315</v>
      </c>
      <c r="C374" s="336"/>
      <c r="D374" s="337" t="s">
        <v>55</v>
      </c>
      <c r="E374" s="338"/>
      <c r="F374" s="339"/>
    </row>
    <row r="375" spans="2:12" ht="17.25" hidden="1" customHeight="1">
      <c r="B375" s="277" t="s">
        <v>29</v>
      </c>
      <c r="C375" s="2083"/>
      <c r="D375" s="2084"/>
      <c r="E375" s="2084"/>
      <c r="F375" s="2085"/>
    </row>
    <row r="376" spans="2:12" ht="15.75" hidden="1" thickBot="1">
      <c r="B376" s="277" t="s">
        <v>31</v>
      </c>
      <c r="C376" s="2075"/>
      <c r="D376" s="2076"/>
      <c r="E376" s="2076"/>
      <c r="F376" s="2077"/>
    </row>
    <row r="377" spans="2:12" ht="12.75" hidden="1" customHeight="1">
      <c r="B377" s="2086"/>
      <c r="C377" s="297">
        <v>2025</v>
      </c>
      <c r="D377" s="297">
        <v>2026</v>
      </c>
      <c r="E377" s="297">
        <v>2027</v>
      </c>
      <c r="F377" s="297">
        <v>2028</v>
      </c>
    </row>
    <row r="378" spans="2:12" ht="9" hidden="1" customHeight="1">
      <c r="B378" s="2087"/>
      <c r="C378" s="299" t="s">
        <v>13</v>
      </c>
      <c r="D378" s="299" t="s">
        <v>14</v>
      </c>
      <c r="E378" s="299" t="s">
        <v>14</v>
      </c>
      <c r="F378" s="299" t="s">
        <v>14</v>
      </c>
    </row>
    <row r="379" spans="2:12" ht="15.75" hidden="1" thickBot="1">
      <c r="B379" s="277" t="s">
        <v>33</v>
      </c>
      <c r="C379" s="277"/>
      <c r="D379" s="277"/>
      <c r="E379" s="277"/>
      <c r="F379" s="277"/>
    </row>
    <row r="380" spans="2:12" ht="15.75" hidden="1" thickBot="1">
      <c r="B380" s="277" t="s">
        <v>35</v>
      </c>
      <c r="C380" s="300">
        <f>C398</f>
        <v>0</v>
      </c>
      <c r="D380" s="300">
        <f t="shared" ref="D380:F380" si="62">D398</f>
        <v>0</v>
      </c>
      <c r="E380" s="300">
        <f t="shared" si="62"/>
        <v>0</v>
      </c>
      <c r="F380" s="300">
        <f t="shared" si="62"/>
        <v>0</v>
      </c>
    </row>
    <row r="381" spans="2:12" ht="15.75" hidden="1" thickBot="1">
      <c r="B381" s="277" t="s">
        <v>36</v>
      </c>
      <c r="C381" s="300" t="e">
        <f>C380/C379</f>
        <v>#DIV/0!</v>
      </c>
      <c r="D381" s="300" t="e">
        <f t="shared" ref="D381:F381" si="63">D380/D379</f>
        <v>#DIV/0!</v>
      </c>
      <c r="E381" s="300" t="e">
        <f t="shared" si="63"/>
        <v>#DIV/0!</v>
      </c>
      <c r="F381" s="300" t="e">
        <f t="shared" si="63"/>
        <v>#DIV/0!</v>
      </c>
    </row>
    <row r="382" spans="2:12" ht="15.75" hidden="1" thickBot="1">
      <c r="B382" s="277" t="s">
        <v>37</v>
      </c>
      <c r="C382" s="298" t="s">
        <v>110</v>
      </c>
      <c r="D382" s="303" t="e">
        <f>D379/C379-1</f>
        <v>#DIV/0!</v>
      </c>
      <c r="E382" s="303" t="e">
        <f t="shared" ref="E382:F384" si="64">E379/D379-1</f>
        <v>#DIV/0!</v>
      </c>
      <c r="F382" s="303" t="e">
        <f t="shared" si="64"/>
        <v>#DIV/0!</v>
      </c>
      <c r="H382" s="90"/>
      <c r="I382" s="90"/>
      <c r="J382" s="90"/>
      <c r="K382" s="90"/>
      <c r="L382" s="90"/>
    </row>
    <row r="383" spans="2:12" ht="15.75" hidden="1" thickBot="1">
      <c r="B383" s="277" t="s">
        <v>38</v>
      </c>
      <c r="C383" s="298" t="s">
        <v>110</v>
      </c>
      <c r="D383" s="303" t="e">
        <f>D380/C380-1</f>
        <v>#DIV/0!</v>
      </c>
      <c r="E383" s="303" t="e">
        <f t="shared" si="64"/>
        <v>#DIV/0!</v>
      </c>
      <c r="F383" s="303" t="e">
        <f t="shared" si="64"/>
        <v>#DIV/0!</v>
      </c>
    </row>
    <row r="384" spans="2:12" ht="15.75" hidden="1" thickBot="1">
      <c r="B384" s="277" t="s">
        <v>39</v>
      </c>
      <c r="C384" s="298" t="s">
        <v>110</v>
      </c>
      <c r="D384" s="303" t="e">
        <f>D381/C381-1</f>
        <v>#DIV/0!</v>
      </c>
      <c r="E384" s="303" t="e">
        <f t="shared" si="64"/>
        <v>#DIV/0!</v>
      </c>
      <c r="F384" s="303" t="e">
        <f t="shared" si="64"/>
        <v>#DIV/0!</v>
      </c>
    </row>
    <row r="385" spans="2:6" ht="15.75" hidden="1" thickBot="1">
      <c r="B385" s="2088" t="s">
        <v>318</v>
      </c>
      <c r="C385" s="2089"/>
      <c r="D385" s="2089"/>
      <c r="E385" s="2089"/>
      <c r="F385" s="2090"/>
    </row>
    <row r="386" spans="2:6" ht="12.75" hidden="1" customHeight="1">
      <c r="B386" s="2086"/>
      <c r="C386" s="297">
        <v>2025</v>
      </c>
      <c r="D386" s="297">
        <v>2026</v>
      </c>
      <c r="E386" s="297">
        <v>2027</v>
      </c>
      <c r="F386" s="297">
        <v>2028</v>
      </c>
    </row>
    <row r="387" spans="2:6" ht="9" hidden="1" customHeight="1">
      <c r="B387" s="2087"/>
      <c r="C387" s="299" t="s">
        <v>13</v>
      </c>
      <c r="D387" s="299" t="s">
        <v>14</v>
      </c>
      <c r="E387" s="299" t="s">
        <v>14</v>
      </c>
      <c r="F387" s="299" t="s">
        <v>14</v>
      </c>
    </row>
    <row r="388" spans="2:6" ht="15.75" hidden="1" thickBot="1">
      <c r="B388" s="173" t="s">
        <v>59</v>
      </c>
      <c r="C388" s="304">
        <f>C389+C390+C391+C392</f>
        <v>0</v>
      </c>
      <c r="D388" s="304">
        <f t="shared" ref="D388:F388" si="65">D389+D390+D391+D392</f>
        <v>0</v>
      </c>
      <c r="E388" s="304">
        <f t="shared" si="65"/>
        <v>0</v>
      </c>
      <c r="F388" s="304">
        <f t="shared" si="65"/>
        <v>0</v>
      </c>
    </row>
    <row r="389" spans="2:6" ht="15.75" hidden="1" thickBot="1">
      <c r="B389" s="177" t="s">
        <v>42</v>
      </c>
      <c r="C389" s="304"/>
      <c r="D389" s="304"/>
      <c r="E389" s="304"/>
      <c r="F389" s="304"/>
    </row>
    <row r="390" spans="2:6" ht="15.75" hidden="1" thickBot="1">
      <c r="B390" s="177" t="s">
        <v>60</v>
      </c>
      <c r="C390" s="304"/>
      <c r="D390" s="304"/>
      <c r="E390" s="304"/>
      <c r="F390" s="304"/>
    </row>
    <row r="391" spans="2:6" ht="15.75" hidden="1" thickBot="1">
      <c r="B391" s="177" t="s">
        <v>61</v>
      </c>
      <c r="C391" s="304"/>
      <c r="D391" s="304"/>
      <c r="E391" s="304"/>
      <c r="F391" s="304"/>
    </row>
    <row r="392" spans="2:6" ht="15.75" hidden="1" thickBot="1">
      <c r="B392" s="177" t="s">
        <v>62</v>
      </c>
      <c r="C392" s="304"/>
      <c r="D392" s="304"/>
      <c r="E392" s="304"/>
      <c r="F392" s="304"/>
    </row>
    <row r="393" spans="2:6" ht="15.75" hidden="1" thickBot="1">
      <c r="B393" s="173" t="s">
        <v>63</v>
      </c>
      <c r="C393" s="305">
        <f>C394+C395+C396+C397</f>
        <v>0</v>
      </c>
      <c r="D393" s="305">
        <f t="shared" ref="D393:F393" si="66">D394+D395+D396+D397</f>
        <v>0</v>
      </c>
      <c r="E393" s="305">
        <f t="shared" si="66"/>
        <v>0</v>
      </c>
      <c r="F393" s="305">
        <f t="shared" si="66"/>
        <v>0</v>
      </c>
    </row>
    <row r="394" spans="2:6" ht="15.75" hidden="1" thickBot="1">
      <c r="B394" s="177" t="s">
        <v>42</v>
      </c>
      <c r="C394" s="305"/>
      <c r="D394" s="305"/>
      <c r="E394" s="305"/>
      <c r="F394" s="305"/>
    </row>
    <row r="395" spans="2:6" ht="15.75" hidden="1" thickBot="1">
      <c r="B395" s="177" t="s">
        <v>60</v>
      </c>
      <c r="C395" s="305"/>
      <c r="D395" s="305"/>
      <c r="E395" s="305"/>
      <c r="F395" s="305"/>
    </row>
    <row r="396" spans="2:6" ht="15.75" hidden="1" thickBot="1">
      <c r="B396" s="177" t="s">
        <v>61</v>
      </c>
      <c r="C396" s="305"/>
      <c r="D396" s="305"/>
      <c r="E396" s="305"/>
      <c r="F396" s="305"/>
    </row>
    <row r="397" spans="2:6" ht="15.75" hidden="1" thickBot="1">
      <c r="B397" s="177" t="s">
        <v>62</v>
      </c>
      <c r="C397" s="305"/>
      <c r="D397" s="305"/>
      <c r="E397" s="305"/>
      <c r="F397" s="305"/>
    </row>
    <row r="398" spans="2:6" ht="15.75" hidden="1" thickBot="1">
      <c r="B398" s="189" t="s">
        <v>50</v>
      </c>
      <c r="C398" s="305">
        <f>C388+C393</f>
        <v>0</v>
      </c>
      <c r="D398" s="305">
        <f t="shared" ref="D398:F398" si="67">D388+D393</f>
        <v>0</v>
      </c>
      <c r="E398" s="305">
        <f t="shared" si="67"/>
        <v>0</v>
      </c>
      <c r="F398" s="305">
        <f t="shared" si="67"/>
        <v>0</v>
      </c>
    </row>
    <row r="399" spans="2:6" ht="15.75" hidden="1" thickBot="1">
      <c r="B399" s="208"/>
      <c r="C399" s="317"/>
      <c r="D399" s="317"/>
      <c r="E399" s="317"/>
      <c r="F399" s="317"/>
    </row>
    <row r="400" spans="2:6" ht="27" hidden="1" customHeight="1">
      <c r="B400" s="144" t="s">
        <v>76</v>
      </c>
      <c r="C400" s="318">
        <f>+C275+C199+C121+C29+C224+C158+C380+C354+C329+C304+C249</f>
        <v>47857000</v>
      </c>
      <c r="D400" s="318">
        <f>+D275+D199+D121+D29+D224+D158+D380+D354+D329+D304+D249</f>
        <v>54034000</v>
      </c>
      <c r="E400" s="318">
        <f>+E275+E199+E121+E29+E224+E158+E380+E354+E329+E304+E249</f>
        <v>54095000</v>
      </c>
      <c r="F400" s="318">
        <f>+F275+F199+F121+F29+F224+F158+F380+F354+F329+F304+F249</f>
        <v>54232000</v>
      </c>
    </row>
    <row r="401" spans="2:6" ht="24.75" hidden="1" thickBot="1">
      <c r="B401" s="144" t="s">
        <v>77</v>
      </c>
      <c r="C401" s="318">
        <f>+C293+C267+C187+C150+C113+C398+C372+C347+C322+C242+C217</f>
        <v>47857000</v>
      </c>
      <c r="D401" s="318">
        <f>+D293+D267+D187+D150+D113+D398+D372+D347+D322+D242+D217</f>
        <v>55234000</v>
      </c>
      <c r="E401" s="318">
        <f>+E293+E267+E187+E150+E113+E398+E372+E347+E322+E242+E217</f>
        <v>54095000</v>
      </c>
      <c r="F401" s="318">
        <f>+F293+F267+F187+F150+F113+F398+F372+F347+F322+F242+F217</f>
        <v>54232000</v>
      </c>
    </row>
    <row r="402" spans="2:6" ht="15.75" hidden="1" thickBot="1">
      <c r="B402" s="173" t="s">
        <v>41</v>
      </c>
      <c r="C402" s="319">
        <f>C403+C404</f>
        <v>11247000</v>
      </c>
      <c r="D402" s="319">
        <f t="shared" ref="D402:F402" si="68">D403+D404</f>
        <v>20927000</v>
      </c>
      <c r="E402" s="319">
        <f t="shared" si="68"/>
        <v>20988000</v>
      </c>
      <c r="F402" s="319">
        <f t="shared" si="68"/>
        <v>21125000</v>
      </c>
    </row>
    <row r="403" spans="2:6" ht="15.75" hidden="1" thickBot="1">
      <c r="B403" s="177" t="s">
        <v>42</v>
      </c>
      <c r="C403" s="305">
        <f t="shared" ref="C403:F404" si="69">C38+C130+C167</f>
        <v>11247000</v>
      </c>
      <c r="D403" s="305">
        <f t="shared" si="69"/>
        <v>20927000</v>
      </c>
      <c r="E403" s="305">
        <f t="shared" si="69"/>
        <v>20988000</v>
      </c>
      <c r="F403" s="305">
        <f t="shared" si="69"/>
        <v>21125000</v>
      </c>
    </row>
    <row r="404" spans="2:6" ht="15.75" hidden="1" thickBot="1">
      <c r="B404" s="177" t="s">
        <v>78</v>
      </c>
      <c r="C404" s="305">
        <f t="shared" si="69"/>
        <v>0</v>
      </c>
      <c r="D404" s="305">
        <f t="shared" si="69"/>
        <v>0</v>
      </c>
      <c r="E404" s="305">
        <f t="shared" si="69"/>
        <v>0</v>
      </c>
      <c r="F404" s="305">
        <f t="shared" si="69"/>
        <v>0</v>
      </c>
    </row>
    <row r="405" spans="2:6" ht="24.75" hidden="1" thickBot="1">
      <c r="B405" s="173" t="s">
        <v>79</v>
      </c>
      <c r="C405" s="319">
        <f>C406+C407</f>
        <v>2100000</v>
      </c>
      <c r="D405" s="319">
        <f t="shared" ref="D405:F405" si="70">D406+D407</f>
        <v>5620000</v>
      </c>
      <c r="E405" s="319">
        <f t="shared" si="70"/>
        <v>5620000</v>
      </c>
      <c r="F405" s="319">
        <f t="shared" si="70"/>
        <v>5620000</v>
      </c>
    </row>
    <row r="406" spans="2:6" ht="15.75" hidden="1" thickBot="1">
      <c r="B406" s="177" t="s">
        <v>42</v>
      </c>
      <c r="C406" s="304">
        <f>C41+C133+C170</f>
        <v>2100000</v>
      </c>
      <c r="D406" s="304">
        <f>D41+D133+D170</f>
        <v>5620000</v>
      </c>
      <c r="E406" s="304">
        <f>E41+E133+E170</f>
        <v>5620000</v>
      </c>
      <c r="F406" s="304">
        <f>F41+F133+F170</f>
        <v>5620000</v>
      </c>
    </row>
    <row r="407" spans="2:6" ht="15.75" hidden="1" thickBot="1">
      <c r="B407" s="177" t="s">
        <v>78</v>
      </c>
      <c r="C407" s="305">
        <f>C42+C134+C168</f>
        <v>0</v>
      </c>
      <c r="D407" s="305">
        <f>D42+D134+D168</f>
        <v>0</v>
      </c>
      <c r="E407" s="305">
        <f>E42+E134+E168</f>
        <v>0</v>
      </c>
      <c r="F407" s="305">
        <f>F42+F134+F168</f>
        <v>0</v>
      </c>
    </row>
    <row r="408" spans="2:6" ht="15.75" hidden="1" thickBot="1">
      <c r="B408" s="173" t="s">
        <v>45</v>
      </c>
      <c r="C408" s="319">
        <f>C409+C410</f>
        <v>34510000</v>
      </c>
      <c r="D408" s="319">
        <f t="shared" ref="D408:F408" si="71">D409+D410</f>
        <v>27487000</v>
      </c>
      <c r="E408" s="319">
        <f t="shared" si="71"/>
        <v>27487000</v>
      </c>
      <c r="F408" s="319">
        <f t="shared" si="71"/>
        <v>27487000</v>
      </c>
    </row>
    <row r="409" spans="2:6" ht="15.75" hidden="1" thickBot="1">
      <c r="B409" s="177" t="s">
        <v>42</v>
      </c>
      <c r="C409" s="305">
        <f t="shared" ref="C409:F410" si="72">C44+C136+C173</f>
        <v>34510000</v>
      </c>
      <c r="D409" s="305">
        <f t="shared" si="72"/>
        <v>27487000</v>
      </c>
      <c r="E409" s="305">
        <f t="shared" si="72"/>
        <v>27487000</v>
      </c>
      <c r="F409" s="305">
        <f t="shared" si="72"/>
        <v>27487000</v>
      </c>
    </row>
    <row r="410" spans="2:6" ht="15.75" hidden="1" thickBot="1">
      <c r="B410" s="177" t="s">
        <v>78</v>
      </c>
      <c r="C410" s="305">
        <f t="shared" si="72"/>
        <v>0</v>
      </c>
      <c r="D410" s="305">
        <f t="shared" si="72"/>
        <v>0</v>
      </c>
      <c r="E410" s="305">
        <f t="shared" si="72"/>
        <v>0</v>
      </c>
      <c r="F410" s="305">
        <f t="shared" si="72"/>
        <v>0</v>
      </c>
    </row>
    <row r="411" spans="2:6" ht="15.75" hidden="1" thickBot="1">
      <c r="B411" s="173" t="s">
        <v>46</v>
      </c>
      <c r="C411" s="319">
        <f>C412+C413</f>
        <v>0</v>
      </c>
      <c r="D411" s="319">
        <f t="shared" ref="D411:F411" si="73">D412+D413</f>
        <v>0</v>
      </c>
      <c r="E411" s="319">
        <f t="shared" si="73"/>
        <v>0</v>
      </c>
      <c r="F411" s="319">
        <f t="shared" si="73"/>
        <v>0</v>
      </c>
    </row>
    <row r="412" spans="2:6" ht="15.75" hidden="1" thickBot="1">
      <c r="B412" s="177" t="s">
        <v>42</v>
      </c>
      <c r="C412" s="304">
        <f t="shared" ref="C412:F413" si="74">C47+C139+C176</f>
        <v>0</v>
      </c>
      <c r="D412" s="304">
        <f t="shared" si="74"/>
        <v>0</v>
      </c>
      <c r="E412" s="304">
        <f t="shared" si="74"/>
        <v>0</v>
      </c>
      <c r="F412" s="304">
        <f t="shared" si="74"/>
        <v>0</v>
      </c>
    </row>
    <row r="413" spans="2:6" ht="15.75" hidden="1" thickBot="1">
      <c r="B413" s="177" t="s">
        <v>78</v>
      </c>
      <c r="C413" s="305">
        <f t="shared" si="74"/>
        <v>0</v>
      </c>
      <c r="D413" s="305">
        <f t="shared" si="74"/>
        <v>0</v>
      </c>
      <c r="E413" s="305">
        <f t="shared" si="74"/>
        <v>0</v>
      </c>
      <c r="F413" s="305">
        <f t="shared" si="74"/>
        <v>0</v>
      </c>
    </row>
    <row r="414" spans="2:6" ht="15.75" hidden="1" thickBot="1">
      <c r="B414" s="173" t="s">
        <v>47</v>
      </c>
      <c r="C414" s="319">
        <f>C415+C416</f>
        <v>0</v>
      </c>
      <c r="D414" s="319">
        <f t="shared" ref="D414:F414" si="75">D415+D416</f>
        <v>0</v>
      </c>
      <c r="E414" s="319">
        <f t="shared" si="75"/>
        <v>0</v>
      </c>
      <c r="F414" s="319">
        <f t="shared" si="75"/>
        <v>0</v>
      </c>
    </row>
    <row r="415" spans="2:6" ht="15.75" hidden="1" thickBot="1">
      <c r="B415" s="177" t="s">
        <v>42</v>
      </c>
      <c r="C415" s="304">
        <f t="shared" ref="C415:F416" si="76">C50+C142+C179</f>
        <v>0</v>
      </c>
      <c r="D415" s="304">
        <f t="shared" si="76"/>
        <v>0</v>
      </c>
      <c r="E415" s="304">
        <f t="shared" si="76"/>
        <v>0</v>
      </c>
      <c r="F415" s="304">
        <f t="shared" si="76"/>
        <v>0</v>
      </c>
    </row>
    <row r="416" spans="2:6" ht="15.75" hidden="1" thickBot="1">
      <c r="B416" s="177" t="s">
        <v>78</v>
      </c>
      <c r="C416" s="305">
        <f t="shared" si="76"/>
        <v>0</v>
      </c>
      <c r="D416" s="305">
        <f t="shared" si="76"/>
        <v>0</v>
      </c>
      <c r="E416" s="305">
        <f t="shared" si="76"/>
        <v>0</v>
      </c>
      <c r="F416" s="305">
        <f t="shared" si="76"/>
        <v>0</v>
      </c>
    </row>
    <row r="417" spans="2:6" ht="15.75" hidden="1" thickBot="1">
      <c r="B417" s="173" t="s">
        <v>48</v>
      </c>
      <c r="C417" s="319">
        <f>C418+C419</f>
        <v>0</v>
      </c>
      <c r="D417" s="319">
        <f>D418+D419</f>
        <v>0</v>
      </c>
      <c r="E417" s="319">
        <f t="shared" ref="E417:F417" si="77">E418+E419</f>
        <v>0</v>
      </c>
      <c r="F417" s="319">
        <f t="shared" si="77"/>
        <v>0</v>
      </c>
    </row>
    <row r="418" spans="2:6" ht="15.75" hidden="1" thickBot="1">
      <c r="B418" s="177" t="s">
        <v>42</v>
      </c>
      <c r="C418" s="304">
        <f t="shared" ref="C418:F419" si="78">C53+C145+C182</f>
        <v>0</v>
      </c>
      <c r="D418" s="304">
        <f t="shared" si="78"/>
        <v>0</v>
      </c>
      <c r="E418" s="304">
        <f t="shared" si="78"/>
        <v>0</v>
      </c>
      <c r="F418" s="304">
        <f t="shared" si="78"/>
        <v>0</v>
      </c>
    </row>
    <row r="419" spans="2:6" ht="15.75" hidden="1" thickBot="1">
      <c r="B419" s="177" t="s">
        <v>78</v>
      </c>
      <c r="C419" s="305">
        <f t="shared" si="78"/>
        <v>0</v>
      </c>
      <c r="D419" s="305">
        <f t="shared" si="78"/>
        <v>0</v>
      </c>
      <c r="E419" s="305">
        <f t="shared" si="78"/>
        <v>0</v>
      </c>
      <c r="F419" s="305">
        <f t="shared" si="78"/>
        <v>0</v>
      </c>
    </row>
    <row r="420" spans="2:6" ht="24.75" hidden="1" thickBot="1">
      <c r="B420" s="173" t="s">
        <v>49</v>
      </c>
      <c r="C420" s="319">
        <f>C147+C55</f>
        <v>0</v>
      </c>
      <c r="D420" s="319">
        <f>D147+D55</f>
        <v>0</v>
      </c>
      <c r="E420" s="319">
        <f>E147+E55</f>
        <v>0</v>
      </c>
      <c r="F420" s="319">
        <f>F147+F55</f>
        <v>0</v>
      </c>
    </row>
    <row r="421" spans="2:6" ht="15.75" hidden="1" thickBot="1">
      <c r="B421" s="177" t="s">
        <v>42</v>
      </c>
      <c r="C421" s="304">
        <f t="shared" ref="C421:F422" si="79">C56+C148+C185</f>
        <v>0</v>
      </c>
      <c r="D421" s="304">
        <f t="shared" si="79"/>
        <v>0</v>
      </c>
      <c r="E421" s="304">
        <f t="shared" si="79"/>
        <v>0</v>
      </c>
      <c r="F421" s="304">
        <f t="shared" si="79"/>
        <v>0</v>
      </c>
    </row>
    <row r="422" spans="2:6" ht="15.75" hidden="1" thickBot="1">
      <c r="B422" s="177" t="s">
        <v>78</v>
      </c>
      <c r="C422" s="305">
        <f t="shared" si="79"/>
        <v>0</v>
      </c>
      <c r="D422" s="305">
        <f t="shared" si="79"/>
        <v>0</v>
      </c>
      <c r="E422" s="305">
        <f t="shared" si="79"/>
        <v>0</v>
      </c>
      <c r="F422" s="305">
        <f t="shared" si="79"/>
        <v>0</v>
      </c>
    </row>
    <row r="423" spans="2:6" ht="15.75" hidden="1" thickBot="1">
      <c r="B423" s="173" t="s">
        <v>80</v>
      </c>
      <c r="C423" s="319">
        <f>C424+C425+C426+C427</f>
        <v>0</v>
      </c>
      <c r="D423" s="319">
        <f t="shared" ref="D423:F423" si="80">D424+D425+D426+D427</f>
        <v>0</v>
      </c>
      <c r="E423" s="319">
        <f t="shared" si="80"/>
        <v>0</v>
      </c>
      <c r="F423" s="319">
        <f t="shared" si="80"/>
        <v>0</v>
      </c>
    </row>
    <row r="424" spans="2:6" ht="15.75" hidden="1" thickBot="1">
      <c r="B424" s="177" t="s">
        <v>42</v>
      </c>
      <c r="C424" s="304">
        <f t="shared" ref="C424:F427" si="81">C208+C233+C258+C284+C313+C338+C363+C389</f>
        <v>0</v>
      </c>
      <c r="D424" s="304">
        <f t="shared" si="81"/>
        <v>0</v>
      </c>
      <c r="E424" s="304">
        <f t="shared" si="81"/>
        <v>0</v>
      </c>
      <c r="F424" s="304">
        <f t="shared" si="81"/>
        <v>0</v>
      </c>
    </row>
    <row r="425" spans="2:6" ht="15.75" hidden="1" thickBot="1">
      <c r="B425" s="177" t="s">
        <v>81</v>
      </c>
      <c r="C425" s="304">
        <f t="shared" si="81"/>
        <v>0</v>
      </c>
      <c r="D425" s="304">
        <f t="shared" si="81"/>
        <v>0</v>
      </c>
      <c r="E425" s="304">
        <f t="shared" si="81"/>
        <v>0</v>
      </c>
      <c r="F425" s="304">
        <f t="shared" si="81"/>
        <v>0</v>
      </c>
    </row>
    <row r="426" spans="2:6" ht="15.75" hidden="1" thickBot="1">
      <c r="B426" s="177" t="s">
        <v>61</v>
      </c>
      <c r="C426" s="304">
        <f t="shared" si="81"/>
        <v>0</v>
      </c>
      <c r="D426" s="304">
        <f t="shared" si="81"/>
        <v>0</v>
      </c>
      <c r="E426" s="304">
        <f t="shared" si="81"/>
        <v>0</v>
      </c>
      <c r="F426" s="304">
        <f t="shared" si="81"/>
        <v>0</v>
      </c>
    </row>
    <row r="427" spans="2:6" ht="15.75" hidden="1" thickBot="1">
      <c r="B427" s="177" t="s">
        <v>62</v>
      </c>
      <c r="C427" s="304">
        <f t="shared" si="81"/>
        <v>0</v>
      </c>
      <c r="D427" s="304">
        <f t="shared" si="81"/>
        <v>0</v>
      </c>
      <c r="E427" s="304">
        <f t="shared" si="81"/>
        <v>0</v>
      </c>
      <c r="F427" s="304">
        <f t="shared" si="81"/>
        <v>0</v>
      </c>
    </row>
    <row r="428" spans="2:6" ht="15.75" hidden="1" thickBot="1">
      <c r="B428" s="173" t="s">
        <v>82</v>
      </c>
      <c r="C428" s="319">
        <f>C429+C430+C431+C432</f>
        <v>0</v>
      </c>
      <c r="D428" s="319">
        <f t="shared" ref="D428:F428" si="82">D429+D430+D431+D432</f>
        <v>0</v>
      </c>
      <c r="E428" s="319">
        <f t="shared" si="82"/>
        <v>0</v>
      </c>
      <c r="F428" s="319">
        <f t="shared" si="82"/>
        <v>0</v>
      </c>
    </row>
    <row r="429" spans="2:6" ht="15.75" hidden="1" thickBot="1">
      <c r="B429" s="177" t="s">
        <v>42</v>
      </c>
      <c r="C429" s="304">
        <f t="shared" ref="C429:F432" si="83">C213+C238+C263+C289+C318+C343+C368+C394</f>
        <v>0</v>
      </c>
      <c r="D429" s="304">
        <f t="shared" si="83"/>
        <v>0</v>
      </c>
      <c r="E429" s="304">
        <f t="shared" si="83"/>
        <v>0</v>
      </c>
      <c r="F429" s="304">
        <f t="shared" si="83"/>
        <v>0</v>
      </c>
    </row>
    <row r="430" spans="2:6" ht="15.75" hidden="1" thickBot="1">
      <c r="B430" s="177" t="s">
        <v>81</v>
      </c>
      <c r="C430" s="304">
        <f t="shared" si="83"/>
        <v>0</v>
      </c>
      <c r="D430" s="304">
        <f t="shared" si="83"/>
        <v>0</v>
      </c>
      <c r="E430" s="304">
        <f t="shared" si="83"/>
        <v>0</v>
      </c>
      <c r="F430" s="304">
        <f t="shared" si="83"/>
        <v>0</v>
      </c>
    </row>
    <row r="431" spans="2:6" ht="15.75" hidden="1" thickBot="1">
      <c r="B431" s="177" t="s">
        <v>61</v>
      </c>
      <c r="C431" s="304">
        <f t="shared" si="83"/>
        <v>0</v>
      </c>
      <c r="D431" s="304">
        <f t="shared" si="83"/>
        <v>0</v>
      </c>
      <c r="E431" s="304">
        <f t="shared" si="83"/>
        <v>0</v>
      </c>
      <c r="F431" s="304">
        <f t="shared" si="83"/>
        <v>0</v>
      </c>
    </row>
    <row r="432" spans="2:6" ht="15.75" hidden="1" thickBot="1">
      <c r="B432" s="177" t="s">
        <v>62</v>
      </c>
      <c r="C432" s="304">
        <f t="shared" si="83"/>
        <v>0</v>
      </c>
      <c r="D432" s="304">
        <f t="shared" si="83"/>
        <v>0</v>
      </c>
      <c r="E432" s="304">
        <f t="shared" si="83"/>
        <v>0</v>
      </c>
      <c r="F432" s="304">
        <f t="shared" si="83"/>
        <v>0</v>
      </c>
    </row>
    <row r="433" spans="1:10" ht="15.75" hidden="1" thickBot="1">
      <c r="B433" s="192" t="s">
        <v>83</v>
      </c>
      <c r="C433" s="312">
        <f>IF(C401-C400=0,0,"Error")</f>
        <v>0</v>
      </c>
      <c r="D433" s="312" t="str">
        <f>IF(D401-D400=0,0,"Error")</f>
        <v>Error</v>
      </c>
      <c r="E433" s="312">
        <f>IF(E401-E400=0,0,"Error")</f>
        <v>0</v>
      </c>
      <c r="F433" s="312">
        <f>IF(F401-F400=0,0,"Error")</f>
        <v>0</v>
      </c>
    </row>
    <row r="434" spans="1:10" ht="15.75" thickBot="1">
      <c r="B434" s="211"/>
      <c r="C434" s="321"/>
      <c r="D434" s="321"/>
      <c r="E434" s="321"/>
      <c r="F434" s="321"/>
    </row>
    <row r="435" spans="1:10" ht="15" customHeight="1">
      <c r="A435" s="213" t="s">
        <v>84</v>
      </c>
      <c r="B435" s="214"/>
      <c r="D435" s="1978" t="s">
        <v>87</v>
      </c>
      <c r="E435" s="213" t="s">
        <v>84</v>
      </c>
      <c r="F435" s="214"/>
      <c r="H435" s="1978" t="s">
        <v>88</v>
      </c>
      <c r="I435" s="213" t="s">
        <v>84</v>
      </c>
      <c r="J435" s="214"/>
    </row>
    <row r="436" spans="1:10">
      <c r="A436" s="215" t="s">
        <v>85</v>
      </c>
      <c r="B436" s="216"/>
      <c r="D436" s="1979"/>
      <c r="E436" s="215" t="s">
        <v>85</v>
      </c>
      <c r="F436" s="216"/>
      <c r="H436" s="1979"/>
      <c r="I436" s="215" t="s">
        <v>85</v>
      </c>
      <c r="J436" s="216"/>
    </row>
    <row r="437" spans="1:10" ht="19.5" customHeight="1" thickBot="1">
      <c r="A437" s="217" t="s">
        <v>86</v>
      </c>
      <c r="B437" s="218"/>
      <c r="D437" s="1980"/>
      <c r="E437" s="217" t="s">
        <v>86</v>
      </c>
      <c r="F437" s="218"/>
      <c r="H437" s="1980"/>
      <c r="I437" s="217" t="s">
        <v>86</v>
      </c>
      <c r="J437" s="218"/>
    </row>
    <row r="438" spans="1:10" ht="15.75" thickBot="1">
      <c r="A438" s="130"/>
      <c r="B438" s="130"/>
      <c r="C438" s="131"/>
      <c r="D438" s="129"/>
      <c r="E438" s="130"/>
      <c r="F438" s="130"/>
    </row>
    <row r="439" spans="1:10" ht="47.25" customHeight="1" thickBot="1">
      <c r="B439" s="2026" t="s">
        <v>89</v>
      </c>
      <c r="C439" s="2146"/>
      <c r="D439" s="2146"/>
      <c r="E439" s="2146"/>
      <c r="F439" s="2147"/>
    </row>
  </sheetData>
  <mergeCells count="99">
    <mergeCell ref="B8:F8"/>
    <mergeCell ref="A2:G2"/>
    <mergeCell ref="B3:F3"/>
    <mergeCell ref="C5:F5"/>
    <mergeCell ref="C6:F6"/>
    <mergeCell ref="C7:F7"/>
    <mergeCell ref="B34:F34"/>
    <mergeCell ref="B9:F11"/>
    <mergeCell ref="C12:F12"/>
    <mergeCell ref="B13:B14"/>
    <mergeCell ref="C17:F17"/>
    <mergeCell ref="B18:F18"/>
    <mergeCell ref="B21:F21"/>
    <mergeCell ref="B22:F22"/>
    <mergeCell ref="C23:F23"/>
    <mergeCell ref="C24:F24"/>
    <mergeCell ref="C25:F25"/>
    <mergeCell ref="B26:B27"/>
    <mergeCell ref="C116:F116"/>
    <mergeCell ref="B35:B36"/>
    <mergeCell ref="B59:F59"/>
    <mergeCell ref="B60:F60"/>
    <mergeCell ref="C61:F61"/>
    <mergeCell ref="E62:F62"/>
    <mergeCell ref="C63:F63"/>
    <mergeCell ref="C64:F64"/>
    <mergeCell ref="B65:B66"/>
    <mergeCell ref="B73:F73"/>
    <mergeCell ref="B74:B75"/>
    <mergeCell ref="C115:F115"/>
    <mergeCell ref="B190:F190"/>
    <mergeCell ref="C117:F117"/>
    <mergeCell ref="B118:B119"/>
    <mergeCell ref="B126:F126"/>
    <mergeCell ref="B127:B128"/>
    <mergeCell ref="C152:F152"/>
    <mergeCell ref="C153:F153"/>
    <mergeCell ref="C154:F154"/>
    <mergeCell ref="B155:B156"/>
    <mergeCell ref="B163:F163"/>
    <mergeCell ref="B164:B165"/>
    <mergeCell ref="B189:F189"/>
    <mergeCell ref="C220:F220"/>
    <mergeCell ref="C191:F191"/>
    <mergeCell ref="E192:F192"/>
    <mergeCell ref="H192:L194"/>
    <mergeCell ref="C193:F193"/>
    <mergeCell ref="C194:F194"/>
    <mergeCell ref="C195:F195"/>
    <mergeCell ref="B196:B197"/>
    <mergeCell ref="B204:F204"/>
    <mergeCell ref="B205:B206"/>
    <mergeCell ref="E218:F218"/>
    <mergeCell ref="C219:F219"/>
    <mergeCell ref="B272:B273"/>
    <mergeCell ref="B221:B222"/>
    <mergeCell ref="B229:F229"/>
    <mergeCell ref="B230:B231"/>
    <mergeCell ref="C244:F244"/>
    <mergeCell ref="C245:F245"/>
    <mergeCell ref="B246:B247"/>
    <mergeCell ref="B254:F254"/>
    <mergeCell ref="B255:B256"/>
    <mergeCell ref="C268:F268"/>
    <mergeCell ref="C270:F270"/>
    <mergeCell ref="C271:F271"/>
    <mergeCell ref="B309:F309"/>
    <mergeCell ref="B280:F280"/>
    <mergeCell ref="B281:B282"/>
    <mergeCell ref="B294:F294"/>
    <mergeCell ref="B295:F295"/>
    <mergeCell ref="C296:F296"/>
    <mergeCell ref="E297:F297"/>
    <mergeCell ref="H297:L299"/>
    <mergeCell ref="C298:F298"/>
    <mergeCell ref="C299:F299"/>
    <mergeCell ref="C300:F300"/>
    <mergeCell ref="B301:B302"/>
    <mergeCell ref="B360:B361"/>
    <mergeCell ref="B310:B311"/>
    <mergeCell ref="E323:F323"/>
    <mergeCell ref="C324:F324"/>
    <mergeCell ref="C325:F325"/>
    <mergeCell ref="B326:B327"/>
    <mergeCell ref="B334:F334"/>
    <mergeCell ref="B335:B336"/>
    <mergeCell ref="C349:F349"/>
    <mergeCell ref="C350:F350"/>
    <mergeCell ref="B351:B352"/>
    <mergeCell ref="B359:F359"/>
    <mergeCell ref="D435:D437"/>
    <mergeCell ref="H435:H437"/>
    <mergeCell ref="B439:F439"/>
    <mergeCell ref="C373:F373"/>
    <mergeCell ref="C375:F375"/>
    <mergeCell ref="C376:F376"/>
    <mergeCell ref="B377:B378"/>
    <mergeCell ref="B385:F385"/>
    <mergeCell ref="B386:B38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9AD0C-417D-4D6C-BF0C-2AB62DC21A59}">
  <dimension ref="A1:T1723"/>
  <sheetViews>
    <sheetView topLeftCell="B1" zoomScale="90" zoomScaleNormal="90" workbookViewId="0">
      <selection activeCell="B2" sqref="B2"/>
    </sheetView>
  </sheetViews>
  <sheetFormatPr defaultRowHeight="15"/>
  <cols>
    <col min="1" max="1" width="10.5703125" hidden="1" customWidth="1"/>
    <col min="2" max="2" width="10.5703125" customWidth="1"/>
    <col min="3" max="3" width="28.7109375" customWidth="1"/>
    <col min="4" max="4" width="43" customWidth="1"/>
    <col min="5" max="5" width="17" customWidth="1"/>
    <col min="6" max="6" width="15.28515625" customWidth="1"/>
    <col min="7" max="7" width="31" customWidth="1"/>
    <col min="8" max="8" width="73.42578125" customWidth="1"/>
    <col min="9" max="9" width="12.7109375" style="271" customWidth="1"/>
    <col min="10" max="10" width="14.28515625" style="271" customWidth="1"/>
    <col min="11" max="11" width="11" style="271" bestFit="1" customWidth="1"/>
    <col min="12" max="12" width="15.85546875" style="271" customWidth="1"/>
    <col min="13" max="14" width="9.140625" style="271"/>
    <col min="15" max="15" width="13" style="271" customWidth="1"/>
    <col min="16" max="16" width="12.7109375" style="271" customWidth="1"/>
    <col min="17" max="17" width="12.28515625" style="271" customWidth="1"/>
    <col min="18" max="18" width="10.85546875" style="271" customWidth="1"/>
    <col min="19" max="20" width="9.140625" style="271"/>
  </cols>
  <sheetData>
    <row r="1" spans="1:8" ht="15.75">
      <c r="A1" s="3"/>
      <c r="B1" s="3"/>
      <c r="C1" s="1881" t="s">
        <v>3079</v>
      </c>
      <c r="D1" s="1881"/>
      <c r="E1" s="1881"/>
      <c r="F1" s="1881"/>
      <c r="G1" s="1881"/>
      <c r="H1" s="3"/>
    </row>
    <row r="2" spans="1:8" ht="18" customHeight="1">
      <c r="A2" s="1344" t="s">
        <v>0</v>
      </c>
      <c r="B2" s="1344"/>
      <c r="C2" s="1344"/>
      <c r="D2" s="1344"/>
      <c r="E2" s="1344"/>
      <c r="F2" s="1344"/>
      <c r="G2" s="1344"/>
      <c r="H2" s="1344"/>
    </row>
    <row r="3" spans="1:8" ht="18" customHeight="1" thickBot="1">
      <c r="A3" s="2"/>
      <c r="B3" s="2"/>
      <c r="C3" s="2642" t="s">
        <v>1</v>
      </c>
      <c r="D3" s="2642"/>
      <c r="E3" s="2642"/>
      <c r="F3" s="2642"/>
      <c r="G3" s="2642"/>
      <c r="H3" s="2"/>
    </row>
    <row r="4" spans="1:8" ht="16.5" thickBot="1">
      <c r="A4" s="3"/>
      <c r="B4" s="3"/>
      <c r="C4" s="1345"/>
      <c r="D4" s="1346"/>
      <c r="E4" s="1346"/>
      <c r="F4" s="1346"/>
      <c r="G4" s="1347"/>
      <c r="H4" s="3"/>
    </row>
    <row r="5" spans="1:8" ht="38.25" thickBot="1">
      <c r="A5" s="3"/>
      <c r="B5" s="3"/>
      <c r="C5" s="1348" t="s">
        <v>2</v>
      </c>
      <c r="D5" s="1488" t="s">
        <v>618</v>
      </c>
      <c r="E5" s="1488"/>
      <c r="F5" s="1488"/>
      <c r="G5" s="1489"/>
      <c r="H5" s="3"/>
    </row>
    <row r="6" spans="1:8" ht="19.5" thickBot="1">
      <c r="A6" s="3"/>
      <c r="B6" s="3"/>
      <c r="C6" s="1348" t="s">
        <v>4</v>
      </c>
      <c r="D6" s="2643" t="s">
        <v>3080</v>
      </c>
      <c r="E6" s="2644"/>
      <c r="F6" s="2644"/>
      <c r="G6" s="2645"/>
      <c r="H6" s="3"/>
    </row>
    <row r="7" spans="1:8" ht="38.25" thickBot="1">
      <c r="A7" s="3"/>
      <c r="B7" s="3"/>
      <c r="C7" s="1348" t="s">
        <v>6</v>
      </c>
      <c r="D7" s="2643" t="s">
        <v>7</v>
      </c>
      <c r="E7" s="2644"/>
      <c r="F7" s="2644"/>
      <c r="G7" s="2645"/>
      <c r="H7" s="3"/>
    </row>
    <row r="8" spans="1:8" ht="19.5" thickBot="1">
      <c r="A8" s="3"/>
      <c r="B8" s="3"/>
      <c r="C8" s="1492" t="s">
        <v>8</v>
      </c>
      <c r="D8" s="1493"/>
      <c r="E8" s="1493"/>
      <c r="F8" s="1493"/>
      <c r="G8" s="1494"/>
      <c r="H8" s="3"/>
    </row>
    <row r="9" spans="1:8" ht="16.5" customHeight="1" thickBot="1">
      <c r="A9" s="3"/>
      <c r="B9" s="3"/>
      <c r="C9" s="1507" t="s">
        <v>618</v>
      </c>
      <c r="D9" s="1508"/>
      <c r="E9" s="1508"/>
      <c r="F9" s="1508"/>
      <c r="G9" s="1509"/>
      <c r="H9" s="3"/>
    </row>
    <row r="10" spans="1:8" ht="36.75" customHeight="1" thickBot="1">
      <c r="A10" s="3"/>
      <c r="B10" s="3"/>
      <c r="C10" s="1507"/>
      <c r="D10" s="1508"/>
      <c r="E10" s="1508"/>
      <c r="F10" s="1508"/>
      <c r="G10" s="1509"/>
      <c r="H10" s="3"/>
    </row>
    <row r="11" spans="1:8" ht="146.25" customHeight="1" thickBot="1">
      <c r="A11" s="3"/>
      <c r="B11" s="3"/>
      <c r="C11" s="1349" t="s">
        <v>10</v>
      </c>
      <c r="D11" s="2618" t="s">
        <v>3081</v>
      </c>
      <c r="E11" s="2619"/>
      <c r="F11" s="2619"/>
      <c r="G11" s="2620"/>
      <c r="H11" s="3"/>
    </row>
    <row r="12" spans="1:8" ht="31.5" customHeight="1">
      <c r="A12" s="3"/>
      <c r="B12" s="3"/>
      <c r="C12" s="1510" t="s">
        <v>12</v>
      </c>
      <c r="D12" s="15">
        <v>2025</v>
      </c>
      <c r="E12" s="15">
        <v>2026</v>
      </c>
      <c r="F12" s="15">
        <v>2027</v>
      </c>
      <c r="G12" s="1350">
        <v>2028</v>
      </c>
      <c r="H12" s="3"/>
    </row>
    <row r="13" spans="1:8" ht="16.5" thickBot="1">
      <c r="A13" s="3"/>
      <c r="B13" s="3"/>
      <c r="C13" s="1511"/>
      <c r="D13" s="452" t="s">
        <v>13</v>
      </c>
      <c r="E13" s="452" t="s">
        <v>14</v>
      </c>
      <c r="F13" s="452" t="s">
        <v>14</v>
      </c>
      <c r="G13" s="1351" t="s">
        <v>14</v>
      </c>
      <c r="H13" s="3"/>
    </row>
    <row r="14" spans="1:8" ht="60.75" thickBot="1">
      <c r="A14" s="3"/>
      <c r="B14" s="3"/>
      <c r="C14" s="1352" t="s">
        <v>3082</v>
      </c>
      <c r="D14" s="521">
        <v>3434799</v>
      </c>
      <c r="E14" s="1353">
        <v>0.2</v>
      </c>
      <c r="F14" s="1353">
        <v>0.2</v>
      </c>
      <c r="G14" s="1354">
        <v>0.2</v>
      </c>
      <c r="H14" s="3"/>
    </row>
    <row r="15" spans="1:8" ht="126.75" thickBot="1">
      <c r="A15" s="3"/>
      <c r="B15" s="3"/>
      <c r="C15" s="1355" t="s">
        <v>3083</v>
      </c>
      <c r="D15" s="1356">
        <v>400000</v>
      </c>
      <c r="E15" s="1353">
        <v>1</v>
      </c>
      <c r="F15" s="1353">
        <v>1</v>
      </c>
      <c r="G15" s="1354">
        <v>1</v>
      </c>
      <c r="H15" s="3"/>
    </row>
    <row r="16" spans="1:8" ht="95.25" thickBot="1">
      <c r="A16" s="3"/>
      <c r="B16" s="3"/>
      <c r="C16" s="1355" t="s">
        <v>3084</v>
      </c>
      <c r="D16" s="1356">
        <v>125590</v>
      </c>
      <c r="E16" s="1353">
        <v>0.3</v>
      </c>
      <c r="F16" s="1353">
        <v>0.3</v>
      </c>
      <c r="G16" s="1354">
        <v>0.3</v>
      </c>
      <c r="H16" s="3"/>
    </row>
    <row r="17" spans="1:12" ht="160.5" customHeight="1" thickBot="1">
      <c r="A17" s="3"/>
      <c r="B17" s="3"/>
      <c r="C17" s="1355" t="s">
        <v>3085</v>
      </c>
      <c r="D17" s="1356">
        <v>2375500</v>
      </c>
      <c r="E17" s="1353">
        <v>0.3</v>
      </c>
      <c r="F17" s="1353">
        <v>0.5</v>
      </c>
      <c r="G17" s="1354">
        <v>0.2</v>
      </c>
      <c r="H17" s="3"/>
    </row>
    <row r="18" spans="1:12" ht="16.5" thickBot="1">
      <c r="A18" s="3"/>
      <c r="B18" s="3"/>
      <c r="C18" s="1357"/>
      <c r="D18" s="1358"/>
      <c r="E18" s="1358"/>
      <c r="F18" s="1358"/>
      <c r="G18" s="1359"/>
      <c r="H18" s="3"/>
    </row>
    <row r="19" spans="1:12" ht="121.5" customHeight="1" thickBot="1">
      <c r="A19" s="3"/>
      <c r="B19" s="3"/>
      <c r="C19" s="1360" t="s">
        <v>24</v>
      </c>
      <c r="D19" s="1910" t="s">
        <v>3086</v>
      </c>
      <c r="E19" s="1911"/>
      <c r="F19" s="1911"/>
      <c r="G19" s="2621"/>
      <c r="H19" s="3"/>
    </row>
    <row r="20" spans="1:12" ht="39.75" customHeight="1" thickBot="1">
      <c r="A20" s="3"/>
      <c r="B20" s="3"/>
      <c r="C20" s="2622" t="s">
        <v>3087</v>
      </c>
      <c r="D20" s="1888"/>
      <c r="E20" s="1888"/>
      <c r="F20" s="1888"/>
      <c r="G20" s="2623"/>
      <c r="H20" s="3"/>
      <c r="J20" s="1361"/>
      <c r="L20" s="1361"/>
    </row>
    <row r="21" spans="1:12" ht="152.25" customHeight="1" thickBot="1">
      <c r="A21" s="3"/>
      <c r="B21" s="3"/>
      <c r="C21" s="1357" t="s">
        <v>3088</v>
      </c>
      <c r="D21" s="521">
        <v>590000</v>
      </c>
      <c r="E21" s="1353">
        <v>0.44700000000000001</v>
      </c>
      <c r="F21" s="1353">
        <v>0.40600000000000003</v>
      </c>
      <c r="G21" s="1354">
        <v>0.14349999999999999</v>
      </c>
      <c r="H21" s="3"/>
      <c r="I21" s="1362"/>
      <c r="J21" s="1363"/>
    </row>
    <row r="22" spans="1:12" ht="105.75" customHeight="1" thickBot="1">
      <c r="A22" s="3"/>
      <c r="B22" s="3"/>
      <c r="C22" s="1360" t="s">
        <v>352</v>
      </c>
      <c r="D22" s="2624" t="s">
        <v>3089</v>
      </c>
      <c r="E22" s="2625"/>
      <c r="F22" s="2625"/>
      <c r="G22" s="2626"/>
      <c r="H22" s="3"/>
      <c r="I22" s="1362"/>
      <c r="J22" s="1363"/>
    </row>
    <row r="23" spans="1:12" ht="38.25" customHeight="1" thickBot="1">
      <c r="A23" s="3"/>
      <c r="B23" s="3"/>
      <c r="C23" s="1490" t="s">
        <v>205</v>
      </c>
      <c r="D23" s="1491"/>
      <c r="E23" s="1491"/>
      <c r="F23" s="1491"/>
      <c r="G23" s="1495"/>
      <c r="H23" s="3"/>
      <c r="I23" s="1362"/>
      <c r="J23" s="1363"/>
    </row>
    <row r="24" spans="1:12" ht="81.75" customHeight="1" thickBot="1">
      <c r="A24" s="3"/>
      <c r="B24" s="3"/>
      <c r="C24" s="1364" t="s">
        <v>3090</v>
      </c>
      <c r="D24" s="521"/>
      <c r="E24" s="1353"/>
      <c r="F24" s="1353">
        <v>0.1</v>
      </c>
      <c r="G24" s="1354">
        <v>0.25</v>
      </c>
      <c r="H24" s="3"/>
      <c r="I24" s="1362"/>
      <c r="J24" s="1363"/>
    </row>
    <row r="25" spans="1:12" ht="97.5" customHeight="1" thickBot="1">
      <c r="A25" s="3"/>
      <c r="B25" s="3"/>
      <c r="C25" s="1365" t="s">
        <v>3091</v>
      </c>
      <c r="D25" s="521"/>
      <c r="E25" s="1353"/>
      <c r="F25" s="1353">
        <v>0.1</v>
      </c>
      <c r="G25" s="1354">
        <v>0.3</v>
      </c>
      <c r="H25" s="3"/>
      <c r="I25" s="1362"/>
      <c r="J25" s="1363"/>
    </row>
    <row r="26" spans="1:12" ht="94.5" customHeight="1" thickBot="1">
      <c r="A26" s="3"/>
      <c r="B26" s="3"/>
      <c r="C26" s="1366" t="s">
        <v>3092</v>
      </c>
      <c r="D26" s="521"/>
      <c r="E26" s="1353"/>
      <c r="F26" s="1353">
        <v>0.1</v>
      </c>
      <c r="G26" s="1354">
        <v>0.1</v>
      </c>
      <c r="H26" s="3"/>
      <c r="I26" s="1362"/>
      <c r="J26" s="1363"/>
    </row>
    <row r="27" spans="1:12" ht="24" customHeight="1" thickBot="1">
      <c r="A27" s="3"/>
      <c r="B27" s="3"/>
      <c r="C27" s="1496" t="s">
        <v>106</v>
      </c>
      <c r="D27" s="1497"/>
      <c r="E27" s="1497"/>
      <c r="F27" s="1497"/>
      <c r="G27" s="1498"/>
      <c r="H27" s="3"/>
    </row>
    <row r="28" spans="1:12" ht="16.5" thickBot="1">
      <c r="A28" s="3"/>
      <c r="B28" s="3"/>
      <c r="C28" s="1496" t="s">
        <v>26</v>
      </c>
      <c r="D28" s="1497"/>
      <c r="E28" s="1497"/>
      <c r="F28" s="1497"/>
      <c r="G28" s="1498"/>
      <c r="H28" s="3"/>
    </row>
    <row r="29" spans="1:12" ht="18.75" customHeight="1" thickBot="1">
      <c r="A29" s="3"/>
      <c r="B29" s="3"/>
      <c r="C29" s="1367" t="s">
        <v>27</v>
      </c>
      <c r="D29" s="1910" t="s">
        <v>3093</v>
      </c>
      <c r="E29" s="1911"/>
      <c r="F29" s="1911"/>
      <c r="G29" s="2621"/>
      <c r="H29" s="3"/>
    </row>
    <row r="30" spans="1:12" ht="56.25" customHeight="1" thickBot="1">
      <c r="A30" s="3"/>
      <c r="B30" s="3"/>
      <c r="C30" s="1357" t="s">
        <v>29</v>
      </c>
      <c r="D30" s="2347" t="s">
        <v>3094</v>
      </c>
      <c r="E30" s="2348"/>
      <c r="F30" s="2348"/>
      <c r="G30" s="2627"/>
      <c r="H30" s="3"/>
    </row>
    <row r="31" spans="1:12" ht="32.25" customHeight="1" thickBot="1">
      <c r="A31" s="3"/>
      <c r="B31" s="3"/>
      <c r="C31" s="1357" t="s">
        <v>31</v>
      </c>
      <c r="D31" s="1504" t="s">
        <v>3095</v>
      </c>
      <c r="E31" s="1505"/>
      <c r="F31" s="1505"/>
      <c r="G31" s="1506"/>
      <c r="H31" s="3"/>
    </row>
    <row r="32" spans="1:12" ht="12.75" customHeight="1">
      <c r="A32" s="3"/>
      <c r="B32" s="3"/>
      <c r="C32" s="1510"/>
      <c r="D32" s="15">
        <v>2025</v>
      </c>
      <c r="E32" s="15">
        <v>2026</v>
      </c>
      <c r="F32" s="15">
        <v>2027</v>
      </c>
      <c r="G32" s="1350">
        <v>2028</v>
      </c>
      <c r="H32" s="3"/>
    </row>
    <row r="33" spans="1:13" ht="19.5" customHeight="1" thickBot="1">
      <c r="A33" s="3"/>
      <c r="B33" s="3"/>
      <c r="C33" s="1514"/>
      <c r="D33" s="17" t="s">
        <v>13</v>
      </c>
      <c r="E33" s="17" t="s">
        <v>14</v>
      </c>
      <c r="F33" s="17" t="s">
        <v>14</v>
      </c>
      <c r="G33" s="1368" t="s">
        <v>14</v>
      </c>
      <c r="H33" s="3"/>
    </row>
    <row r="34" spans="1:13" ht="16.5" thickBot="1">
      <c r="A34" s="3"/>
      <c r="B34" s="3"/>
      <c r="C34" s="1357" t="s">
        <v>33</v>
      </c>
      <c r="D34" s="461">
        <v>117</v>
      </c>
      <c r="E34" s="461">
        <v>120</v>
      </c>
      <c r="F34" s="461">
        <v>120</v>
      </c>
      <c r="G34" s="1369">
        <v>120</v>
      </c>
      <c r="H34" s="3"/>
    </row>
    <row r="35" spans="1:13" ht="16.5" thickBot="1">
      <c r="A35" s="3"/>
      <c r="B35" s="3"/>
      <c r="C35" s="1357" t="s">
        <v>35</v>
      </c>
      <c r="D35" s="461">
        <f>D64</f>
        <v>3086486</v>
      </c>
      <c r="E35" s="461">
        <f>E64</f>
        <v>5926262</v>
      </c>
      <c r="F35" s="461">
        <f t="shared" ref="F35:G35" si="0">F64</f>
        <v>4564013</v>
      </c>
      <c r="G35" s="1369">
        <f t="shared" si="0"/>
        <v>4569094</v>
      </c>
      <c r="H35" s="41"/>
    </row>
    <row r="36" spans="1:13" ht="16.5" thickBot="1">
      <c r="A36" s="3"/>
      <c r="B36" s="3"/>
      <c r="C36" s="1357" t="s">
        <v>36</v>
      </c>
      <c r="D36" s="461">
        <f>D35/D34</f>
        <v>26380.222222222223</v>
      </c>
      <c r="E36" s="461">
        <f t="shared" ref="E36:G36" si="1">E35/E34</f>
        <v>49385.51666666667</v>
      </c>
      <c r="F36" s="461">
        <f t="shared" si="1"/>
        <v>38033.441666666666</v>
      </c>
      <c r="G36" s="1369">
        <f t="shared" si="1"/>
        <v>38075.783333333333</v>
      </c>
      <c r="H36" s="3"/>
    </row>
    <row r="37" spans="1:13" ht="16.5" thickBot="1">
      <c r="A37" s="3"/>
      <c r="B37" s="3"/>
      <c r="C37" s="1357" t="s">
        <v>37</v>
      </c>
      <c r="D37" s="16" t="s">
        <v>110</v>
      </c>
      <c r="E37" s="20">
        <f>E34/D34-1</f>
        <v>2.564102564102555E-2</v>
      </c>
      <c r="F37" s="20">
        <f t="shared" ref="F37:G39" si="2">F34/E34-1</f>
        <v>0</v>
      </c>
      <c r="G37" s="1370">
        <f t="shared" si="2"/>
        <v>0</v>
      </c>
      <c r="H37" s="3"/>
      <c r="I37" s="1371"/>
      <c r="J37" s="1371"/>
      <c r="K37" s="1371"/>
      <c r="L37" s="1371"/>
      <c r="M37" s="1371"/>
    </row>
    <row r="38" spans="1:13" ht="32.25" thickBot="1">
      <c r="A38" s="3"/>
      <c r="B38" s="3"/>
      <c r="C38" s="1357" t="s">
        <v>38</v>
      </c>
      <c r="D38" s="16" t="s">
        <v>110</v>
      </c>
      <c r="E38" s="20">
        <f>E35/D35-1</f>
        <v>0.92006767566740955</v>
      </c>
      <c r="F38" s="20">
        <f t="shared" si="2"/>
        <v>-0.22986648244711427</v>
      </c>
      <c r="G38" s="1370">
        <f t="shared" si="2"/>
        <v>1.1132746554403106E-3</v>
      </c>
      <c r="H38" s="3"/>
    </row>
    <row r="39" spans="1:13" ht="32.25" thickBot="1">
      <c r="A39" s="3"/>
      <c r="B39" s="3"/>
      <c r="C39" s="1357" t="s">
        <v>39</v>
      </c>
      <c r="D39" s="16" t="s">
        <v>110</v>
      </c>
      <c r="E39" s="20">
        <f>E36/D36-1</f>
        <v>0.87206598377572431</v>
      </c>
      <c r="F39" s="20">
        <f t="shared" si="2"/>
        <v>-0.22986648244711427</v>
      </c>
      <c r="G39" s="1370">
        <f t="shared" si="2"/>
        <v>1.1132746554403106E-3</v>
      </c>
      <c r="H39" s="3"/>
    </row>
    <row r="40" spans="1:13" ht="51" customHeight="1" thickBot="1">
      <c r="A40" s="3"/>
      <c r="B40" s="3"/>
      <c r="C40" s="2628" t="s">
        <v>58</v>
      </c>
      <c r="D40" s="1919"/>
      <c r="E40" s="1919"/>
      <c r="F40" s="1919"/>
      <c r="G40" s="2629"/>
      <c r="H40" s="3"/>
    </row>
    <row r="41" spans="1:13" ht="12.75" customHeight="1">
      <c r="A41" s="3"/>
      <c r="B41" s="3"/>
      <c r="C41" s="1510"/>
      <c r="D41" s="15">
        <v>2025</v>
      </c>
      <c r="E41" s="15">
        <v>2026</v>
      </c>
      <c r="F41" s="15">
        <v>2027</v>
      </c>
      <c r="G41" s="1350">
        <v>2028</v>
      </c>
      <c r="H41" s="3"/>
    </row>
    <row r="42" spans="1:13" ht="22.5" customHeight="1" thickBot="1">
      <c r="A42" s="3"/>
      <c r="B42" s="3"/>
      <c r="C42" s="1514"/>
      <c r="D42" s="15" t="s">
        <v>13</v>
      </c>
      <c r="E42" s="17" t="s">
        <v>14</v>
      </c>
      <c r="F42" s="17" t="s">
        <v>14</v>
      </c>
      <c r="G42" s="1368" t="s">
        <v>14</v>
      </c>
      <c r="H42" s="3"/>
    </row>
    <row r="43" spans="1:13" ht="16.5" thickBot="1">
      <c r="A43" s="3"/>
      <c r="B43" s="3"/>
      <c r="C43" s="1372" t="s">
        <v>41</v>
      </c>
      <c r="D43" s="22">
        <f t="shared" ref="D43" si="3">D44+D45</f>
        <v>597967</v>
      </c>
      <c r="E43" s="22">
        <f>E44+E45</f>
        <v>810027</v>
      </c>
      <c r="F43" s="22">
        <f>F44+F45</f>
        <v>850027</v>
      </c>
      <c r="G43" s="1373">
        <f>G44+G45</f>
        <v>854027</v>
      </c>
      <c r="H43" s="41"/>
      <c r="I43" s="41"/>
      <c r="J43" s="41"/>
      <c r="K43" s="41"/>
    </row>
    <row r="44" spans="1:13" ht="16.5" thickBot="1">
      <c r="A44" s="3"/>
      <c r="B44" s="3"/>
      <c r="C44" s="1374" t="s">
        <v>42</v>
      </c>
      <c r="D44" s="22">
        <v>597967</v>
      </c>
      <c r="E44" s="24">
        <v>810027</v>
      </c>
      <c r="F44" s="24">
        <v>850027</v>
      </c>
      <c r="G44" s="1375">
        <v>854027</v>
      </c>
      <c r="H44" s="41"/>
      <c r="I44" s="41"/>
      <c r="J44" s="41"/>
      <c r="K44" s="41"/>
    </row>
    <row r="45" spans="1:13" ht="16.5" thickBot="1">
      <c r="A45" s="3"/>
      <c r="B45" s="3"/>
      <c r="C45" s="1374" t="s">
        <v>43</v>
      </c>
      <c r="D45" s="24"/>
      <c r="E45" s="25"/>
      <c r="F45" s="25"/>
      <c r="G45" s="1376"/>
      <c r="H45" s="41"/>
      <c r="I45" s="41"/>
      <c r="J45" s="41"/>
      <c r="K45" s="41"/>
    </row>
    <row r="46" spans="1:13" ht="32.25" thickBot="1">
      <c r="A46" s="3"/>
      <c r="B46" s="3"/>
      <c r="C46" s="1372" t="s">
        <v>79</v>
      </c>
      <c r="D46" s="25">
        <f>D47+D48</f>
        <v>104211</v>
      </c>
      <c r="E46" s="22">
        <f t="shared" ref="E46:G46" si="4">E47+E48</f>
        <v>128711</v>
      </c>
      <c r="F46" s="22">
        <f t="shared" si="4"/>
        <v>136462</v>
      </c>
      <c r="G46" s="1373">
        <f t="shared" si="4"/>
        <v>137543</v>
      </c>
      <c r="H46" s="41"/>
      <c r="I46" s="41"/>
      <c r="J46" s="41"/>
      <c r="K46" s="41"/>
    </row>
    <row r="47" spans="1:13" ht="16.5" thickBot="1">
      <c r="A47" s="3"/>
      <c r="B47" s="3"/>
      <c r="C47" s="1377" t="s">
        <v>42</v>
      </c>
      <c r="D47" s="22">
        <f>124211-20000</f>
        <v>104211</v>
      </c>
      <c r="E47" s="22">
        <v>128711</v>
      </c>
      <c r="F47" s="22">
        <v>136462</v>
      </c>
      <c r="G47" s="1373">
        <v>137543</v>
      </c>
      <c r="H47" s="41"/>
      <c r="I47" s="41"/>
      <c r="J47" s="41"/>
      <c r="K47" s="41"/>
    </row>
    <row r="48" spans="1:13" ht="16.5" thickBot="1">
      <c r="A48" s="3"/>
      <c r="B48" s="3"/>
      <c r="C48" s="1377" t="s">
        <v>43</v>
      </c>
      <c r="D48" s="22"/>
      <c r="E48" s="22"/>
      <c r="F48" s="22"/>
      <c r="G48" s="1373"/>
      <c r="H48" s="41"/>
      <c r="I48" s="41"/>
      <c r="J48" s="41"/>
      <c r="K48" s="41"/>
    </row>
    <row r="49" spans="1:14" ht="16.5" thickBot="1">
      <c r="A49" s="3"/>
      <c r="B49" s="3"/>
      <c r="C49" s="1378" t="s">
        <v>45</v>
      </c>
      <c r="D49" s="22">
        <f>D50+D51</f>
        <v>2362808</v>
      </c>
      <c r="E49" s="22">
        <f>E50+E51</f>
        <v>4966524</v>
      </c>
      <c r="F49" s="22">
        <f t="shared" ref="F49:G49" si="5">F50+F51</f>
        <v>3556524</v>
      </c>
      <c r="G49" s="1373">
        <f t="shared" si="5"/>
        <v>3556524</v>
      </c>
      <c r="H49" s="41"/>
      <c r="I49" s="41"/>
      <c r="J49" s="41"/>
      <c r="K49" s="41"/>
    </row>
    <row r="50" spans="1:14" ht="16.5" thickBot="1">
      <c r="A50" s="3"/>
      <c r="B50" s="3"/>
      <c r="C50" s="1377" t="s">
        <v>42</v>
      </c>
      <c r="D50" s="22">
        <v>2362808</v>
      </c>
      <c r="E50" s="1379">
        <v>4966524</v>
      </c>
      <c r="F50" s="461">
        <v>3556524</v>
      </c>
      <c r="G50" s="1369">
        <v>3556524</v>
      </c>
      <c r="H50" s="41"/>
      <c r="I50" s="41"/>
      <c r="J50" s="41"/>
      <c r="K50" s="41"/>
    </row>
    <row r="51" spans="1:14" ht="16.5" thickBot="1">
      <c r="A51" s="3"/>
      <c r="B51" s="3"/>
      <c r="C51" s="1377" t="s">
        <v>43</v>
      </c>
      <c r="D51" s="461"/>
      <c r="E51" s="22"/>
      <c r="F51" s="22"/>
      <c r="G51" s="1373"/>
      <c r="H51" s="41"/>
      <c r="I51" s="41"/>
      <c r="J51" s="41"/>
      <c r="K51" s="41"/>
    </row>
    <row r="52" spans="1:14" ht="16.5" thickBot="1">
      <c r="A52" s="3"/>
      <c r="B52" s="3"/>
      <c r="C52" s="1372" t="s">
        <v>46</v>
      </c>
      <c r="D52" s="22"/>
      <c r="E52" s="22"/>
      <c r="F52" s="22"/>
      <c r="G52" s="1373"/>
      <c r="H52" s="41"/>
      <c r="I52" s="41"/>
      <c r="J52" s="41"/>
      <c r="K52" s="41"/>
    </row>
    <row r="53" spans="1:14" ht="16.5" thickBot="1">
      <c r="A53" s="3"/>
      <c r="B53" s="3"/>
      <c r="C53" s="1374" t="s">
        <v>42</v>
      </c>
      <c r="D53" s="22"/>
      <c r="E53" s="22"/>
      <c r="F53" s="22"/>
      <c r="G53" s="1373"/>
      <c r="H53" s="41"/>
      <c r="I53" s="41"/>
      <c r="J53" s="41"/>
      <c r="K53" s="41"/>
    </row>
    <row r="54" spans="1:14" ht="16.5" thickBot="1">
      <c r="A54" s="3"/>
      <c r="B54" s="3"/>
      <c r="C54" s="1374" t="s">
        <v>43</v>
      </c>
      <c r="D54" s="22"/>
      <c r="E54" s="22"/>
      <c r="F54" s="22"/>
      <c r="G54" s="1373"/>
      <c r="H54" s="41"/>
      <c r="I54" s="41"/>
      <c r="J54" s="41"/>
      <c r="K54" s="41"/>
    </row>
    <row r="55" spans="1:14" ht="32.25" thickBot="1">
      <c r="A55" s="3"/>
      <c r="B55" s="3"/>
      <c r="C55" s="1372" t="s">
        <v>47</v>
      </c>
      <c r="D55" s="22"/>
      <c r="E55" s="22"/>
      <c r="F55" s="22"/>
      <c r="G55" s="1373"/>
      <c r="H55" s="41"/>
      <c r="I55" s="41"/>
      <c r="J55" s="41"/>
      <c r="K55" s="41"/>
    </row>
    <row r="56" spans="1:14" ht="16.5" thickBot="1">
      <c r="A56" s="3"/>
      <c r="B56" s="3"/>
      <c r="C56" s="1374" t="s">
        <v>42</v>
      </c>
      <c r="D56" s="22"/>
      <c r="E56" s="22"/>
      <c r="F56" s="22"/>
      <c r="G56" s="1373"/>
      <c r="H56" s="41"/>
      <c r="I56" s="41"/>
      <c r="J56" s="41"/>
      <c r="K56" s="41"/>
    </row>
    <row r="57" spans="1:14" ht="16.5" thickBot="1">
      <c r="A57" s="3"/>
      <c r="B57" s="3"/>
      <c r="C57" s="1374" t="s">
        <v>43</v>
      </c>
      <c r="D57" s="22"/>
      <c r="E57" s="22"/>
      <c r="F57" s="22"/>
      <c r="G57" s="1373"/>
      <c r="H57" s="41"/>
      <c r="I57" s="41"/>
      <c r="J57" s="41"/>
      <c r="K57" s="41"/>
    </row>
    <row r="58" spans="1:14" ht="16.5" thickBot="1">
      <c r="A58" s="3"/>
      <c r="B58" s="3"/>
      <c r="C58" s="1372" t="s">
        <v>48</v>
      </c>
      <c r="D58" s="22">
        <f>D59+D60</f>
        <v>21000</v>
      </c>
      <c r="E58" s="22">
        <f t="shared" ref="E58:G58" si="6">E59+E60</f>
        <v>21000</v>
      </c>
      <c r="F58" s="22">
        <f t="shared" si="6"/>
        <v>21000</v>
      </c>
      <c r="G58" s="1373">
        <f t="shared" si="6"/>
        <v>21000</v>
      </c>
      <c r="H58" s="41"/>
      <c r="I58" s="41"/>
      <c r="J58" s="41"/>
      <c r="K58" s="41"/>
    </row>
    <row r="59" spans="1:14" ht="16.5" thickBot="1">
      <c r="A59" s="3"/>
      <c r="B59" s="3"/>
      <c r="C59" s="1374" t="s">
        <v>42</v>
      </c>
      <c r="D59" s="22">
        <v>21000</v>
      </c>
      <c r="E59" s="24">
        <v>21000</v>
      </c>
      <c r="F59" s="24">
        <v>21000</v>
      </c>
      <c r="G59" s="1375">
        <v>21000</v>
      </c>
      <c r="H59" s="41"/>
      <c r="I59" s="41"/>
      <c r="J59" s="41"/>
      <c r="K59" s="41"/>
    </row>
    <row r="60" spans="1:14" ht="16.5" thickBot="1">
      <c r="A60" s="3"/>
      <c r="B60" s="3"/>
      <c r="C60" s="1374" t="s">
        <v>43</v>
      </c>
      <c r="D60" s="24"/>
      <c r="E60" s="22"/>
      <c r="F60" s="22"/>
      <c r="G60" s="1373"/>
      <c r="H60" s="41"/>
      <c r="I60" s="41"/>
      <c r="J60" s="41"/>
      <c r="K60" s="41"/>
    </row>
    <row r="61" spans="1:14" ht="32.25" thickBot="1">
      <c r="A61" s="3"/>
      <c r="B61" s="3"/>
      <c r="C61" s="1372" t="s">
        <v>49</v>
      </c>
      <c r="D61" s="22">
        <v>500</v>
      </c>
      <c r="E61" s="25">
        <f t="shared" ref="E61:G61" si="7">E62+E63</f>
        <v>0</v>
      </c>
      <c r="F61" s="25">
        <f t="shared" si="7"/>
        <v>0</v>
      </c>
      <c r="G61" s="1376">
        <f t="shared" si="7"/>
        <v>0</v>
      </c>
      <c r="H61" s="41"/>
      <c r="I61" s="41"/>
      <c r="J61" s="41"/>
      <c r="K61" s="41"/>
    </row>
    <row r="62" spans="1:14" ht="16.5" thickBot="1">
      <c r="A62" s="3"/>
      <c r="B62" s="3"/>
      <c r="C62" s="1374" t="s">
        <v>42</v>
      </c>
      <c r="D62" s="25">
        <v>500</v>
      </c>
      <c r="E62" s="466"/>
      <c r="F62" s="466"/>
      <c r="G62" s="1382"/>
      <c r="H62" s="41"/>
      <c r="I62" s="41"/>
      <c r="J62" s="41"/>
      <c r="K62" s="41"/>
      <c r="L62" s="1383"/>
      <c r="M62" s="1383"/>
      <c r="N62" s="1383"/>
    </row>
    <row r="63" spans="1:14" ht="16.5" thickBot="1">
      <c r="A63" s="3"/>
      <c r="B63" s="3"/>
      <c r="C63" s="1374" t="s">
        <v>43</v>
      </c>
      <c r="D63" s="466"/>
      <c r="E63" s="465"/>
      <c r="F63" s="466"/>
      <c r="G63" s="1382"/>
      <c r="H63" s="41"/>
      <c r="I63" s="41"/>
      <c r="J63" s="41"/>
      <c r="K63" s="41"/>
    </row>
    <row r="64" spans="1:14" ht="16.5" thickBot="1">
      <c r="A64" s="3"/>
      <c r="B64" s="3"/>
      <c r="C64" s="1384" t="s">
        <v>64</v>
      </c>
      <c r="D64" s="466">
        <f>D61+D58+D55+D52+D49+D46+D43</f>
        <v>3086486</v>
      </c>
      <c r="E64" s="25">
        <f>E61+E58+E55+E52+E49+E46+E43</f>
        <v>5926262</v>
      </c>
      <c r="F64" s="25">
        <f>F61+F58+F55+F52+F49+F46+F43</f>
        <v>4564013</v>
      </c>
      <c r="G64" s="1376">
        <f>G61+G58+G55+G52+G49+G46+G43</f>
        <v>4569094</v>
      </c>
      <c r="H64" s="3"/>
    </row>
    <row r="65" spans="1:9" ht="16.5" thickBot="1">
      <c r="A65" s="3"/>
      <c r="B65" s="3"/>
      <c r="C65" s="1385" t="s">
        <v>83</v>
      </c>
      <c r="D65" s="25">
        <f>IF(D64-D35=0,0,"Error")</f>
        <v>0</v>
      </c>
      <c r="E65" s="468">
        <f>IF(E64-E35=0,0,"Error")</f>
        <v>0</v>
      </c>
      <c r="F65" s="468">
        <f>IF(F64-F35=0,0,"Error")</f>
        <v>0</v>
      </c>
      <c r="G65" s="1386">
        <f>IF(G64-G35=0,0,"Error")</f>
        <v>0</v>
      </c>
      <c r="H65" s="3"/>
      <c r="I65" s="1371"/>
    </row>
    <row r="66" spans="1:9" ht="32.25" hidden="1" customHeight="1" thickBot="1">
      <c r="A66" s="3"/>
      <c r="B66" s="3"/>
      <c r="C66" s="1387" t="s">
        <v>429</v>
      </c>
      <c r="D66" s="476"/>
      <c r="E66" s="35"/>
      <c r="F66" s="35"/>
      <c r="G66" s="1412"/>
      <c r="H66" s="3"/>
    </row>
    <row r="67" spans="1:9" ht="26.25" hidden="1" customHeight="1">
      <c r="A67" s="3"/>
      <c r="B67" s="3"/>
      <c r="C67" s="1357" t="s">
        <v>29</v>
      </c>
      <c r="D67" s="1518"/>
      <c r="E67" s="1512"/>
      <c r="F67" s="1512"/>
      <c r="G67" s="1513"/>
      <c r="H67" s="3"/>
    </row>
    <row r="68" spans="1:9" ht="16.5" hidden="1" customHeight="1" thickBot="1">
      <c r="A68" s="3"/>
      <c r="B68" s="3"/>
      <c r="C68" s="1357" t="s">
        <v>31</v>
      </c>
      <c r="D68" s="1504"/>
      <c r="E68" s="1505"/>
      <c r="F68" s="1505"/>
      <c r="G68" s="1506"/>
      <c r="H68" s="3"/>
    </row>
    <row r="69" spans="1:9" ht="12.75" hidden="1" customHeight="1">
      <c r="A69" s="3"/>
      <c r="B69" s="3"/>
      <c r="C69" s="1510"/>
      <c r="D69" s="15">
        <v>2018</v>
      </c>
      <c r="E69" s="15">
        <v>2019</v>
      </c>
      <c r="F69" s="15">
        <v>2024</v>
      </c>
      <c r="G69" s="1350">
        <v>2025</v>
      </c>
      <c r="H69" s="3"/>
    </row>
    <row r="70" spans="1:9" ht="9" hidden="1" customHeight="1">
      <c r="A70" s="3"/>
      <c r="B70" s="3"/>
      <c r="C70" s="1514"/>
      <c r="D70" s="17" t="s">
        <v>13</v>
      </c>
      <c r="E70" s="17" t="s">
        <v>14</v>
      </c>
      <c r="F70" s="17" t="s">
        <v>14</v>
      </c>
      <c r="G70" s="1368" t="s">
        <v>14</v>
      </c>
      <c r="H70" s="3"/>
    </row>
    <row r="71" spans="1:9" ht="16.5" hidden="1" customHeight="1" thickBot="1">
      <c r="A71" s="3"/>
      <c r="B71" s="3"/>
      <c r="C71" s="1357" t="s">
        <v>33</v>
      </c>
      <c r="D71" s="7"/>
      <c r="E71" s="7"/>
      <c r="F71" s="7"/>
      <c r="G71" s="1388"/>
      <c r="H71" s="3"/>
    </row>
    <row r="72" spans="1:9" ht="16.5" hidden="1" customHeight="1" thickBot="1">
      <c r="A72" s="3"/>
      <c r="B72" s="3"/>
      <c r="C72" s="1357" t="s">
        <v>35</v>
      </c>
      <c r="D72" s="461">
        <f>D101</f>
        <v>0</v>
      </c>
      <c r="E72" s="461">
        <f t="shared" ref="E72:G72" si="8">E101</f>
        <v>0</v>
      </c>
      <c r="F72" s="461">
        <f t="shared" si="8"/>
        <v>0</v>
      </c>
      <c r="G72" s="1369">
        <f t="shared" si="8"/>
        <v>0</v>
      </c>
      <c r="H72" s="3"/>
    </row>
    <row r="73" spans="1:9" ht="16.5" hidden="1" customHeight="1" thickBot="1">
      <c r="A73" s="3"/>
      <c r="B73" s="3"/>
      <c r="C73" s="1357" t="s">
        <v>36</v>
      </c>
      <c r="D73" s="461" t="e">
        <f>D72/D71</f>
        <v>#DIV/0!</v>
      </c>
      <c r="E73" s="461" t="e">
        <f>E72/E71</f>
        <v>#DIV/0!</v>
      </c>
      <c r="F73" s="461" t="e">
        <f>F72/F71</f>
        <v>#DIV/0!</v>
      </c>
      <c r="G73" s="1369" t="e">
        <f>G72/G71</f>
        <v>#DIV/0!</v>
      </c>
      <c r="H73" s="3"/>
    </row>
    <row r="74" spans="1:9" ht="16.5" hidden="1" customHeight="1" thickBot="1">
      <c r="A74" s="3"/>
      <c r="B74" s="3"/>
      <c r="C74" s="1357" t="s">
        <v>37</v>
      </c>
      <c r="D74" s="16"/>
      <c r="E74" s="20" t="e">
        <f>E71/D71-1</f>
        <v>#DIV/0!</v>
      </c>
      <c r="F74" s="20" t="e">
        <f>F71/E71-1</f>
        <v>#DIV/0!</v>
      </c>
      <c r="G74" s="1370" t="e">
        <f>G71/F71-1</f>
        <v>#DIV/0!</v>
      </c>
      <c r="H74" s="3"/>
    </row>
    <row r="75" spans="1:9" ht="32.25" hidden="1" customHeight="1" thickBot="1">
      <c r="A75" s="3"/>
      <c r="B75" s="3"/>
      <c r="C75" s="1357" t="s">
        <v>38</v>
      </c>
      <c r="D75" s="16"/>
      <c r="E75" s="20" t="e">
        <f>E72/D72-1</f>
        <v>#DIV/0!</v>
      </c>
      <c r="F75" s="20" t="e">
        <f t="shared" ref="F75:G76" si="9">F72/E72-1</f>
        <v>#DIV/0!</v>
      </c>
      <c r="G75" s="1370" t="e">
        <f t="shared" si="9"/>
        <v>#DIV/0!</v>
      </c>
      <c r="H75" s="3"/>
    </row>
    <row r="76" spans="1:9" ht="32.25" hidden="1" customHeight="1" thickBot="1">
      <c r="A76" s="3"/>
      <c r="B76" s="3"/>
      <c r="C76" s="1357" t="s">
        <v>39</v>
      </c>
      <c r="D76" s="16"/>
      <c r="E76" s="20" t="e">
        <f>E73/D73-1</f>
        <v>#DIV/0!</v>
      </c>
      <c r="F76" s="20" t="e">
        <f t="shared" si="9"/>
        <v>#DIV/0!</v>
      </c>
      <c r="G76" s="1370" t="e">
        <f t="shared" si="9"/>
        <v>#DIV/0!</v>
      </c>
      <c r="H76" s="3"/>
    </row>
    <row r="77" spans="1:9" ht="24.75" hidden="1" customHeight="1">
      <c r="A77" s="3"/>
      <c r="B77" s="3"/>
      <c r="C77" s="1515" t="s">
        <v>430</v>
      </c>
      <c r="D77" s="1516"/>
      <c r="E77" s="1516"/>
      <c r="F77" s="1516"/>
      <c r="G77" s="1517"/>
      <c r="H77" s="3"/>
    </row>
    <row r="78" spans="1:9" ht="12.75" hidden="1" customHeight="1">
      <c r="A78" s="3"/>
      <c r="B78" s="3"/>
      <c r="C78" s="1510"/>
      <c r="D78" s="15">
        <v>2018</v>
      </c>
      <c r="E78" s="15">
        <v>2019</v>
      </c>
      <c r="F78" s="15">
        <v>2024</v>
      </c>
      <c r="G78" s="1350">
        <v>2025</v>
      </c>
      <c r="H78" s="3"/>
    </row>
    <row r="79" spans="1:9" ht="9" hidden="1" customHeight="1">
      <c r="A79" s="3"/>
      <c r="B79" s="3"/>
      <c r="C79" s="1514"/>
      <c r="D79" s="17" t="s">
        <v>13</v>
      </c>
      <c r="E79" s="17" t="s">
        <v>14</v>
      </c>
      <c r="F79" s="17" t="s">
        <v>14</v>
      </c>
      <c r="G79" s="1368" t="s">
        <v>14</v>
      </c>
      <c r="H79" s="3"/>
    </row>
    <row r="80" spans="1:9" ht="24.75" hidden="1" customHeight="1">
      <c r="A80" s="3"/>
      <c r="B80" s="3"/>
      <c r="C80" s="1372" t="s">
        <v>41</v>
      </c>
      <c r="D80" s="22"/>
      <c r="E80" s="22"/>
      <c r="F80" s="22"/>
      <c r="G80" s="1373"/>
      <c r="H80" s="3"/>
    </row>
    <row r="81" spans="1:8" ht="38.25" hidden="1" customHeight="1">
      <c r="A81" s="3"/>
      <c r="B81" s="3"/>
      <c r="C81" s="1374" t="s">
        <v>42</v>
      </c>
      <c r="D81" s="25"/>
      <c r="E81" s="463"/>
      <c r="F81" s="463"/>
      <c r="G81" s="1389"/>
      <c r="H81" s="3"/>
    </row>
    <row r="82" spans="1:8" ht="24.75" hidden="1" customHeight="1">
      <c r="A82" s="3"/>
      <c r="B82" s="3"/>
      <c r="C82" s="1374" t="s">
        <v>43</v>
      </c>
      <c r="D82" s="25"/>
      <c r="E82" s="463"/>
      <c r="F82" s="463"/>
      <c r="G82" s="1389"/>
      <c r="H82" s="3"/>
    </row>
    <row r="83" spans="1:8" ht="24.75" hidden="1" customHeight="1">
      <c r="A83" s="3"/>
      <c r="B83" s="3"/>
      <c r="C83" s="1372" t="s">
        <v>79</v>
      </c>
      <c r="D83" s="22"/>
      <c r="E83" s="22"/>
      <c r="F83" s="22"/>
      <c r="G83" s="1373"/>
      <c r="H83" s="3"/>
    </row>
    <row r="84" spans="1:8" ht="16.5" hidden="1" customHeight="1" thickBot="1">
      <c r="A84" s="3"/>
      <c r="B84" s="3"/>
      <c r="C84" s="1374" t="s">
        <v>42</v>
      </c>
      <c r="D84" s="25"/>
      <c r="E84" s="22"/>
      <c r="F84" s="22"/>
      <c r="G84" s="1373"/>
      <c r="H84" s="3"/>
    </row>
    <row r="85" spans="1:8" ht="16.5" hidden="1" customHeight="1" thickBot="1">
      <c r="A85" s="3"/>
      <c r="B85" s="3"/>
      <c r="C85" s="1374" t="s">
        <v>43</v>
      </c>
      <c r="D85" s="25"/>
      <c r="E85" s="22"/>
      <c r="F85" s="22"/>
      <c r="G85" s="1373"/>
      <c r="H85" s="3"/>
    </row>
    <row r="86" spans="1:8" ht="24.75" hidden="1" customHeight="1">
      <c r="A86" s="3"/>
      <c r="B86" s="3"/>
      <c r="C86" s="1372" t="s">
        <v>45</v>
      </c>
      <c r="D86" s="25">
        <v>0</v>
      </c>
      <c r="E86" s="22">
        <v>0</v>
      </c>
      <c r="F86" s="22">
        <v>0</v>
      </c>
      <c r="G86" s="1373">
        <v>0</v>
      </c>
      <c r="H86" s="3"/>
    </row>
    <row r="87" spans="1:8" ht="16.5" hidden="1" customHeight="1" thickBot="1">
      <c r="A87" s="3"/>
      <c r="B87" s="3"/>
      <c r="C87" s="1374" t="s">
        <v>42</v>
      </c>
      <c r="D87" s="25"/>
      <c r="E87" s="22"/>
      <c r="F87" s="22"/>
      <c r="G87" s="1373"/>
      <c r="H87" s="3"/>
    </row>
    <row r="88" spans="1:8" ht="16.5" hidden="1" customHeight="1" thickBot="1">
      <c r="A88" s="3"/>
      <c r="B88" s="3"/>
      <c r="C88" s="1374" t="s">
        <v>43</v>
      </c>
      <c r="D88" s="25"/>
      <c r="E88" s="22"/>
      <c r="F88" s="22"/>
      <c r="G88" s="1373"/>
      <c r="H88" s="3"/>
    </row>
    <row r="89" spans="1:8" ht="16.5" hidden="1" customHeight="1" thickBot="1">
      <c r="A89" s="3"/>
      <c r="B89" s="3"/>
      <c r="C89" s="1372" t="s">
        <v>46</v>
      </c>
      <c r="D89" s="25"/>
      <c r="E89" s="22"/>
      <c r="F89" s="22"/>
      <c r="G89" s="1373"/>
      <c r="H89" s="3"/>
    </row>
    <row r="90" spans="1:8" ht="16.5" hidden="1" customHeight="1" thickBot="1">
      <c r="A90" s="3"/>
      <c r="B90" s="3"/>
      <c r="C90" s="1374" t="s">
        <v>42</v>
      </c>
      <c r="D90" s="25"/>
      <c r="E90" s="22"/>
      <c r="F90" s="22"/>
      <c r="G90" s="1373"/>
      <c r="H90" s="3"/>
    </row>
    <row r="91" spans="1:8" ht="16.5" hidden="1" customHeight="1" thickBot="1">
      <c r="A91" s="3"/>
      <c r="B91" s="3"/>
      <c r="C91" s="1374" t="s">
        <v>43</v>
      </c>
      <c r="D91" s="25"/>
      <c r="E91" s="22"/>
      <c r="F91" s="22"/>
      <c r="G91" s="1373"/>
      <c r="H91" s="3"/>
    </row>
    <row r="92" spans="1:8" ht="32.25" hidden="1" customHeight="1" thickBot="1">
      <c r="A92" s="3"/>
      <c r="B92" s="3"/>
      <c r="C92" s="1372" t="s">
        <v>47</v>
      </c>
      <c r="D92" s="25"/>
      <c r="E92" s="22"/>
      <c r="F92" s="22"/>
      <c r="G92" s="1373"/>
      <c r="H92" s="3"/>
    </row>
    <row r="93" spans="1:8" ht="16.5" hidden="1" customHeight="1" thickBot="1">
      <c r="A93" s="3"/>
      <c r="B93" s="3"/>
      <c r="C93" s="1374" t="s">
        <v>42</v>
      </c>
      <c r="D93" s="25"/>
      <c r="E93" s="22"/>
      <c r="F93" s="22"/>
      <c r="G93" s="1373"/>
      <c r="H93" s="3"/>
    </row>
    <row r="94" spans="1:8" ht="16.5" hidden="1" customHeight="1" thickBot="1">
      <c r="A94" s="3"/>
      <c r="B94" s="3"/>
      <c r="C94" s="1374" t="s">
        <v>43</v>
      </c>
      <c r="D94" s="25"/>
      <c r="E94" s="22"/>
      <c r="F94" s="22"/>
      <c r="G94" s="1373"/>
      <c r="H94" s="3"/>
    </row>
    <row r="95" spans="1:8" ht="16.5" hidden="1" customHeight="1" thickBot="1">
      <c r="A95" s="3"/>
      <c r="B95" s="3"/>
      <c r="C95" s="1372" t="s">
        <v>48</v>
      </c>
      <c r="D95" s="25"/>
      <c r="E95" s="22"/>
      <c r="F95" s="22"/>
      <c r="G95" s="1373"/>
      <c r="H95" s="3"/>
    </row>
    <row r="96" spans="1:8" ht="16.5" hidden="1" customHeight="1" thickBot="1">
      <c r="A96" s="3"/>
      <c r="B96" s="3"/>
      <c r="C96" s="1374" t="s">
        <v>42</v>
      </c>
      <c r="D96" s="25"/>
      <c r="E96" s="22"/>
      <c r="F96" s="22"/>
      <c r="G96" s="1373"/>
      <c r="H96" s="3"/>
    </row>
    <row r="97" spans="1:8" ht="16.5" hidden="1" customHeight="1" thickBot="1">
      <c r="A97" s="3"/>
      <c r="B97" s="3"/>
      <c r="C97" s="1374" t="s">
        <v>43</v>
      </c>
      <c r="D97" s="25"/>
      <c r="E97" s="22"/>
      <c r="F97" s="22"/>
      <c r="G97" s="1373"/>
      <c r="H97" s="3"/>
    </row>
    <row r="98" spans="1:8" ht="32.25" hidden="1" customHeight="1" thickBot="1">
      <c r="A98" s="3"/>
      <c r="B98" s="3"/>
      <c r="C98" s="1372" t="s">
        <v>49</v>
      </c>
      <c r="D98" s="25"/>
      <c r="E98" s="22"/>
      <c r="F98" s="22"/>
      <c r="G98" s="1373"/>
      <c r="H98" s="3"/>
    </row>
    <row r="99" spans="1:8" ht="16.5" hidden="1" customHeight="1" thickBot="1">
      <c r="A99" s="3"/>
      <c r="B99" s="3"/>
      <c r="C99" s="1374" t="s">
        <v>42</v>
      </c>
      <c r="D99" s="25"/>
      <c r="E99" s="22"/>
      <c r="F99" s="22"/>
      <c r="G99" s="1373"/>
      <c r="H99" s="3"/>
    </row>
    <row r="100" spans="1:8" ht="16.5" hidden="1" customHeight="1" thickBot="1">
      <c r="A100" s="3"/>
      <c r="B100" s="3"/>
      <c r="C100" s="1374" t="s">
        <v>43</v>
      </c>
      <c r="D100" s="25"/>
      <c r="E100" s="22"/>
      <c r="F100" s="22"/>
      <c r="G100" s="1373"/>
      <c r="H100" s="3"/>
    </row>
    <row r="101" spans="1:8" ht="16.5" hidden="1" customHeight="1" thickBot="1">
      <c r="A101" s="3"/>
      <c r="B101" s="3"/>
      <c r="C101" s="1390" t="s">
        <v>50</v>
      </c>
      <c r="D101" s="25">
        <f>D98+D95+D92+D89+D86+D83+D80</f>
        <v>0</v>
      </c>
      <c r="E101" s="25">
        <f t="shared" ref="E101:G101" si="10">E98+E95+E92+E89+E86+E83+E80</f>
        <v>0</v>
      </c>
      <c r="F101" s="25">
        <f t="shared" si="10"/>
        <v>0</v>
      </c>
      <c r="G101" s="1376">
        <f t="shared" si="10"/>
        <v>0</v>
      </c>
      <c r="H101" s="3"/>
    </row>
    <row r="102" spans="1:8" ht="17.25" hidden="1" customHeight="1">
      <c r="A102" s="3"/>
      <c r="B102" s="3"/>
      <c r="C102" s="1385" t="s">
        <v>83</v>
      </c>
      <c r="D102" s="468">
        <f>IF(D101-D72=0,0,"Error")</f>
        <v>0</v>
      </c>
      <c r="E102" s="468">
        <f>IF(E101-E72=0,0,"Error")</f>
        <v>0</v>
      </c>
      <c r="F102" s="468">
        <f>IF(F101-F72=0,0,"Error")</f>
        <v>0</v>
      </c>
      <c r="G102" s="1386">
        <f>IF(G101-G72=0,0,"Error")</f>
        <v>0</v>
      </c>
      <c r="H102" s="3"/>
    </row>
    <row r="103" spans="1:8" ht="32.25" hidden="1" customHeight="1" thickBot="1">
      <c r="A103" s="3"/>
      <c r="B103" s="3"/>
      <c r="C103" s="1387" t="s">
        <v>431</v>
      </c>
      <c r="D103" s="476"/>
      <c r="E103" s="35"/>
      <c r="F103" s="35"/>
      <c r="G103" s="1412"/>
      <c r="H103" s="3"/>
    </row>
    <row r="104" spans="1:8" ht="26.25" hidden="1" customHeight="1">
      <c r="A104" s="3"/>
      <c r="B104" s="3"/>
      <c r="C104" s="1357" t="s">
        <v>29</v>
      </c>
      <c r="D104" s="1518"/>
      <c r="E104" s="1512"/>
      <c r="F104" s="1512"/>
      <c r="G104" s="1513"/>
      <c r="H104" s="3"/>
    </row>
    <row r="105" spans="1:8" ht="16.5" hidden="1" customHeight="1" thickBot="1">
      <c r="A105" s="3"/>
      <c r="B105" s="3"/>
      <c r="C105" s="1357" t="s">
        <v>31</v>
      </c>
      <c r="D105" s="1504"/>
      <c r="E105" s="1505"/>
      <c r="F105" s="1505"/>
      <c r="G105" s="1506"/>
      <c r="H105" s="3"/>
    </row>
    <row r="106" spans="1:8" ht="12.75" hidden="1" customHeight="1">
      <c r="A106" s="3"/>
      <c r="B106" s="3"/>
      <c r="C106" s="1510"/>
      <c r="D106" s="15">
        <v>2018</v>
      </c>
      <c r="E106" s="15">
        <v>2019</v>
      </c>
      <c r="F106" s="15">
        <v>2024</v>
      </c>
      <c r="G106" s="1350">
        <v>2025</v>
      </c>
      <c r="H106" s="3"/>
    </row>
    <row r="107" spans="1:8" ht="9" hidden="1" customHeight="1">
      <c r="A107" s="3"/>
      <c r="B107" s="3"/>
      <c r="C107" s="1514"/>
      <c r="D107" s="17" t="s">
        <v>13</v>
      </c>
      <c r="E107" s="17" t="s">
        <v>14</v>
      </c>
      <c r="F107" s="17" t="s">
        <v>14</v>
      </c>
      <c r="G107" s="1368" t="s">
        <v>14</v>
      </c>
      <c r="H107" s="3"/>
    </row>
    <row r="108" spans="1:8" ht="16.5" hidden="1" customHeight="1" thickBot="1">
      <c r="A108" s="3"/>
      <c r="B108" s="3"/>
      <c r="C108" s="1357" t="s">
        <v>33</v>
      </c>
      <c r="D108" s="471"/>
      <c r="E108" s="471"/>
      <c r="F108" s="471"/>
      <c r="G108" s="1391"/>
      <c r="H108" s="3"/>
    </row>
    <row r="109" spans="1:8" ht="16.5" hidden="1" customHeight="1" thickBot="1">
      <c r="A109" s="3"/>
      <c r="B109" s="3"/>
      <c r="C109" s="1357" t="s">
        <v>35</v>
      </c>
      <c r="D109" s="461">
        <f>D138</f>
        <v>0</v>
      </c>
      <c r="E109" s="461">
        <f t="shared" ref="E109:G109" si="11">E138</f>
        <v>0</v>
      </c>
      <c r="F109" s="461">
        <f t="shared" si="11"/>
        <v>0</v>
      </c>
      <c r="G109" s="1369">
        <f t="shared" si="11"/>
        <v>0</v>
      </c>
      <c r="H109" s="3"/>
    </row>
    <row r="110" spans="1:8" ht="16.5" hidden="1" customHeight="1" thickBot="1">
      <c r="A110" s="3"/>
      <c r="B110" s="3"/>
      <c r="C110" s="1357" t="s">
        <v>36</v>
      </c>
      <c r="D110" s="461" t="e">
        <f>D109/D108</f>
        <v>#DIV/0!</v>
      </c>
      <c r="E110" s="461" t="e">
        <f>E109/E108</f>
        <v>#DIV/0!</v>
      </c>
      <c r="F110" s="461" t="e">
        <f>F109/F108</f>
        <v>#DIV/0!</v>
      </c>
      <c r="G110" s="1369" t="e">
        <f>G109/G108</f>
        <v>#DIV/0!</v>
      </c>
      <c r="H110" s="3"/>
    </row>
    <row r="111" spans="1:8" ht="16.5" hidden="1" customHeight="1" thickBot="1">
      <c r="A111" s="3"/>
      <c r="B111" s="3"/>
      <c r="C111" s="1357" t="s">
        <v>37</v>
      </c>
      <c r="D111" s="16"/>
      <c r="E111" s="20" t="e">
        <f>E108/D108-1</f>
        <v>#DIV/0!</v>
      </c>
      <c r="F111" s="20" t="e">
        <f>F108/E108-1</f>
        <v>#DIV/0!</v>
      </c>
      <c r="G111" s="1370" t="e">
        <f>G108/F108-1</f>
        <v>#DIV/0!</v>
      </c>
      <c r="H111" s="3"/>
    </row>
    <row r="112" spans="1:8" ht="32.25" hidden="1" customHeight="1" thickBot="1">
      <c r="A112" s="3"/>
      <c r="B112" s="3"/>
      <c r="C112" s="1357" t="s">
        <v>38</v>
      </c>
      <c r="D112" s="16"/>
      <c r="E112" s="20" t="e">
        <f>E109/D109-1</f>
        <v>#DIV/0!</v>
      </c>
      <c r="F112" s="20" t="e">
        <f t="shared" ref="F112:G113" si="12">F109/E109-1</f>
        <v>#DIV/0!</v>
      </c>
      <c r="G112" s="1370" t="e">
        <f t="shared" si="12"/>
        <v>#DIV/0!</v>
      </c>
      <c r="H112" s="3"/>
    </row>
    <row r="113" spans="1:8" ht="32.25" hidden="1" customHeight="1" thickBot="1">
      <c r="A113" s="3"/>
      <c r="B113" s="3"/>
      <c r="C113" s="1357" t="s">
        <v>39</v>
      </c>
      <c r="D113" s="16"/>
      <c r="E113" s="20" t="e">
        <f>E110/D110-1</f>
        <v>#DIV/0!</v>
      </c>
      <c r="F113" s="20" t="e">
        <f t="shared" si="12"/>
        <v>#DIV/0!</v>
      </c>
      <c r="G113" s="1370" t="e">
        <f t="shared" si="12"/>
        <v>#DIV/0!</v>
      </c>
      <c r="H113" s="3"/>
    </row>
    <row r="114" spans="1:8" ht="24.75" hidden="1" customHeight="1">
      <c r="A114" s="3"/>
      <c r="B114" s="3"/>
      <c r="C114" s="1515" t="s">
        <v>430</v>
      </c>
      <c r="D114" s="1516"/>
      <c r="E114" s="1516"/>
      <c r="F114" s="1516"/>
      <c r="G114" s="1517"/>
      <c r="H114" s="3"/>
    </row>
    <row r="115" spans="1:8" ht="12.75" hidden="1" customHeight="1">
      <c r="A115" s="3"/>
      <c r="B115" s="3"/>
      <c r="C115" s="1510"/>
      <c r="D115" s="15">
        <v>2018</v>
      </c>
      <c r="E115" s="15">
        <v>2019</v>
      </c>
      <c r="F115" s="15">
        <v>2024</v>
      </c>
      <c r="G115" s="1350">
        <v>2025</v>
      </c>
      <c r="H115" s="3"/>
    </row>
    <row r="116" spans="1:8" ht="9" hidden="1" customHeight="1">
      <c r="A116" s="3"/>
      <c r="B116" s="3"/>
      <c r="C116" s="1514"/>
      <c r="D116" s="17" t="s">
        <v>13</v>
      </c>
      <c r="E116" s="17" t="s">
        <v>14</v>
      </c>
      <c r="F116" s="17" t="s">
        <v>14</v>
      </c>
      <c r="G116" s="1368" t="s">
        <v>14</v>
      </c>
      <c r="H116" s="3"/>
    </row>
    <row r="117" spans="1:8" ht="24.75" hidden="1" customHeight="1">
      <c r="A117" s="3"/>
      <c r="B117" s="3"/>
      <c r="C117" s="1372" t="s">
        <v>41</v>
      </c>
      <c r="D117" s="22"/>
      <c r="E117" s="22"/>
      <c r="F117" s="22"/>
      <c r="G117" s="1373"/>
      <c r="H117" s="3"/>
    </row>
    <row r="118" spans="1:8" ht="16.5" hidden="1" customHeight="1" thickBot="1">
      <c r="A118" s="3"/>
      <c r="B118" s="3"/>
      <c r="C118" s="1374" t="s">
        <v>42</v>
      </c>
      <c r="D118" s="25"/>
      <c r="E118" s="463"/>
      <c r="F118" s="463"/>
      <c r="G118" s="1389"/>
      <c r="H118" s="3"/>
    </row>
    <row r="119" spans="1:8" ht="16.5" hidden="1" customHeight="1" thickBot="1">
      <c r="A119" s="3"/>
      <c r="B119" s="3"/>
      <c r="C119" s="1374" t="s">
        <v>43</v>
      </c>
      <c r="D119" s="25"/>
      <c r="E119" s="463"/>
      <c r="F119" s="463"/>
      <c r="G119" s="1389"/>
      <c r="H119" s="3"/>
    </row>
    <row r="120" spans="1:8" ht="24.75" hidden="1" customHeight="1">
      <c r="A120" s="3"/>
      <c r="B120" s="3"/>
      <c r="C120" s="1372" t="s">
        <v>79</v>
      </c>
      <c r="D120" s="22"/>
      <c r="E120" s="22"/>
      <c r="F120" s="22"/>
      <c r="G120" s="1373"/>
      <c r="H120" s="3"/>
    </row>
    <row r="121" spans="1:8" ht="16.5" hidden="1" customHeight="1" thickBot="1">
      <c r="A121" s="3"/>
      <c r="B121" s="3"/>
      <c r="C121" s="1374" t="s">
        <v>42</v>
      </c>
      <c r="D121" s="25"/>
      <c r="E121" s="22"/>
      <c r="F121" s="22"/>
      <c r="G121" s="1373"/>
      <c r="H121" s="3"/>
    </row>
    <row r="122" spans="1:8" ht="16.5" hidden="1" customHeight="1" thickBot="1">
      <c r="A122" s="3"/>
      <c r="B122" s="3"/>
      <c r="C122" s="1374" t="s">
        <v>43</v>
      </c>
      <c r="D122" s="25"/>
      <c r="E122" s="22"/>
      <c r="F122" s="22"/>
      <c r="G122" s="1373"/>
      <c r="H122" s="3"/>
    </row>
    <row r="123" spans="1:8" ht="24.75" hidden="1" customHeight="1">
      <c r="A123" s="3"/>
      <c r="B123" s="3"/>
      <c r="C123" s="1372" t="s">
        <v>45</v>
      </c>
      <c r="D123" s="25">
        <v>0</v>
      </c>
      <c r="E123" s="22">
        <v>0</v>
      </c>
      <c r="F123" s="22">
        <v>0</v>
      </c>
      <c r="G123" s="1373">
        <v>0</v>
      </c>
      <c r="H123" s="3"/>
    </row>
    <row r="124" spans="1:8" ht="16.5" hidden="1" customHeight="1" thickBot="1">
      <c r="A124" s="3"/>
      <c r="B124" s="3"/>
      <c r="C124" s="1374" t="s">
        <v>42</v>
      </c>
      <c r="D124" s="25"/>
      <c r="E124" s="22"/>
      <c r="F124" s="22"/>
      <c r="G124" s="1373"/>
      <c r="H124" s="3"/>
    </row>
    <row r="125" spans="1:8" ht="16.5" hidden="1" customHeight="1" thickBot="1">
      <c r="A125" s="3"/>
      <c r="B125" s="3"/>
      <c r="C125" s="1374" t="s">
        <v>43</v>
      </c>
      <c r="D125" s="25"/>
      <c r="E125" s="22"/>
      <c r="F125" s="22"/>
      <c r="G125" s="1373"/>
      <c r="H125" s="3"/>
    </row>
    <row r="126" spans="1:8" ht="16.5" hidden="1" customHeight="1" thickBot="1">
      <c r="A126" s="3"/>
      <c r="B126" s="3"/>
      <c r="C126" s="1372" t="s">
        <v>46</v>
      </c>
      <c r="D126" s="25"/>
      <c r="E126" s="22"/>
      <c r="F126" s="22"/>
      <c r="G126" s="1373"/>
      <c r="H126" s="3"/>
    </row>
    <row r="127" spans="1:8" ht="16.5" hidden="1" customHeight="1" thickBot="1">
      <c r="A127" s="3"/>
      <c r="B127" s="3"/>
      <c r="C127" s="1374" t="s">
        <v>42</v>
      </c>
      <c r="D127" s="25"/>
      <c r="E127" s="22"/>
      <c r="F127" s="22"/>
      <c r="G127" s="1373"/>
      <c r="H127" s="3"/>
    </row>
    <row r="128" spans="1:8" ht="16.5" hidden="1" customHeight="1" thickBot="1">
      <c r="A128" s="3"/>
      <c r="B128" s="3"/>
      <c r="C128" s="1374" t="s">
        <v>43</v>
      </c>
      <c r="D128" s="25"/>
      <c r="E128" s="22"/>
      <c r="F128" s="22"/>
      <c r="G128" s="1373"/>
      <c r="H128" s="3"/>
    </row>
    <row r="129" spans="1:8" ht="32.25" hidden="1" customHeight="1" thickBot="1">
      <c r="A129" s="3"/>
      <c r="B129" s="3"/>
      <c r="C129" s="1372" t="s">
        <v>47</v>
      </c>
      <c r="D129" s="25"/>
      <c r="E129" s="22"/>
      <c r="F129" s="22"/>
      <c r="G129" s="1373"/>
      <c r="H129" s="3"/>
    </row>
    <row r="130" spans="1:8" ht="16.5" hidden="1" customHeight="1" thickBot="1">
      <c r="A130" s="3"/>
      <c r="B130" s="3"/>
      <c r="C130" s="1374" t="s">
        <v>42</v>
      </c>
      <c r="D130" s="25"/>
      <c r="E130" s="22"/>
      <c r="F130" s="22"/>
      <c r="G130" s="1373"/>
      <c r="H130" s="3"/>
    </row>
    <row r="131" spans="1:8" ht="15" hidden="1" customHeight="1">
      <c r="A131" s="3"/>
      <c r="B131" s="3"/>
      <c r="C131" s="1374" t="s">
        <v>43</v>
      </c>
      <c r="D131" s="25"/>
      <c r="E131" s="22"/>
      <c r="F131" s="22"/>
      <c r="G131" s="1373"/>
      <c r="H131" s="3"/>
    </row>
    <row r="132" spans="1:8" ht="16.5" hidden="1" customHeight="1" thickBot="1">
      <c r="A132" s="3"/>
      <c r="B132" s="3"/>
      <c r="C132" s="1372" t="s">
        <v>48</v>
      </c>
      <c r="D132" s="25">
        <v>0</v>
      </c>
      <c r="E132" s="22">
        <v>0</v>
      </c>
      <c r="F132" s="22">
        <v>0</v>
      </c>
      <c r="G132" s="1373">
        <v>0</v>
      </c>
      <c r="H132" s="3"/>
    </row>
    <row r="133" spans="1:8" ht="16.5" hidden="1" customHeight="1" thickBot="1">
      <c r="A133" s="3"/>
      <c r="B133" s="3"/>
      <c r="C133" s="1374" t="s">
        <v>42</v>
      </c>
      <c r="D133" s="25"/>
      <c r="E133" s="22"/>
      <c r="F133" s="22"/>
      <c r="G133" s="1373"/>
      <c r="H133" s="3"/>
    </row>
    <row r="134" spans="1:8" ht="16.5" hidden="1" customHeight="1" thickBot="1">
      <c r="A134" s="3"/>
      <c r="B134" s="3"/>
      <c r="C134" s="1374" t="s">
        <v>43</v>
      </c>
      <c r="D134" s="25"/>
      <c r="E134" s="22"/>
      <c r="F134" s="22"/>
      <c r="G134" s="1373"/>
      <c r="H134" s="3"/>
    </row>
    <row r="135" spans="1:8" ht="32.25" hidden="1" customHeight="1" thickBot="1">
      <c r="A135" s="3"/>
      <c r="B135" s="3"/>
      <c r="C135" s="1372" t="s">
        <v>49</v>
      </c>
      <c r="D135" s="25"/>
      <c r="E135" s="22"/>
      <c r="F135" s="22"/>
      <c r="G135" s="1373"/>
      <c r="H135" s="3"/>
    </row>
    <row r="136" spans="1:8" ht="16.5" hidden="1" customHeight="1" thickBot="1">
      <c r="A136" s="3"/>
      <c r="B136" s="3"/>
      <c r="C136" s="1374" t="s">
        <v>42</v>
      </c>
      <c r="D136" s="25"/>
      <c r="E136" s="22"/>
      <c r="F136" s="22"/>
      <c r="G136" s="1373"/>
      <c r="H136" s="3"/>
    </row>
    <row r="137" spans="1:8" ht="16.5" hidden="1" customHeight="1" thickBot="1">
      <c r="A137" s="3"/>
      <c r="B137" s="3"/>
      <c r="C137" s="1374" t="s">
        <v>43</v>
      </c>
      <c r="D137" s="25"/>
      <c r="E137" s="22"/>
      <c r="F137" s="22"/>
      <c r="G137" s="1373"/>
      <c r="H137" s="3"/>
    </row>
    <row r="138" spans="1:8" ht="16.5" hidden="1" customHeight="1" thickBot="1">
      <c r="A138" s="3"/>
      <c r="B138" s="3"/>
      <c r="C138" s="1390" t="s">
        <v>50</v>
      </c>
      <c r="D138" s="25">
        <f>D135+D132+D129+D126+D123+D120+D117</f>
        <v>0</v>
      </c>
      <c r="E138" s="25">
        <f t="shared" ref="E138:G138" si="13">E135+E132+E129+E126+E123+E120+E117</f>
        <v>0</v>
      </c>
      <c r="F138" s="25">
        <f t="shared" si="13"/>
        <v>0</v>
      </c>
      <c r="G138" s="1376">
        <f t="shared" si="13"/>
        <v>0</v>
      </c>
      <c r="H138" s="3"/>
    </row>
    <row r="139" spans="1:8" ht="17.25" hidden="1" customHeight="1">
      <c r="A139" s="3"/>
      <c r="B139" s="3"/>
      <c r="C139" s="1385" t="s">
        <v>83</v>
      </c>
      <c r="D139" s="468">
        <f>IF(D138-D109=0,0,"Error")</f>
        <v>0</v>
      </c>
      <c r="E139" s="468">
        <f>IF(E138-E109=0,0,"Error")</f>
        <v>0</v>
      </c>
      <c r="F139" s="468">
        <f>IF(F138-F109=0,0,"Error")</f>
        <v>0</v>
      </c>
      <c r="G139" s="1386">
        <f>IF(G138-G109=0,0,"Error")</f>
        <v>0</v>
      </c>
      <c r="H139" s="3"/>
    </row>
    <row r="140" spans="1:8" ht="18.75" customHeight="1" thickBot="1">
      <c r="A140" s="3"/>
      <c r="B140" s="3"/>
      <c r="C140" s="1367" t="s">
        <v>176</v>
      </c>
      <c r="D140" s="1910" t="s">
        <v>3096</v>
      </c>
      <c r="E140" s="1911"/>
      <c r="F140" s="1911"/>
      <c r="G140" s="2621"/>
      <c r="H140" s="3"/>
    </row>
    <row r="141" spans="1:8" ht="49.5" customHeight="1" thickBot="1">
      <c r="A141" s="3"/>
      <c r="B141" s="3"/>
      <c r="C141" s="1357" t="s">
        <v>29</v>
      </c>
      <c r="D141" s="2347" t="s">
        <v>3097</v>
      </c>
      <c r="E141" s="2348"/>
      <c r="F141" s="2348"/>
      <c r="G141" s="2627"/>
      <c r="H141" s="3"/>
    </row>
    <row r="142" spans="1:8" ht="16.5" thickBot="1">
      <c r="A142" s="3"/>
      <c r="B142" s="3"/>
      <c r="C142" s="1357" t="s">
        <v>31</v>
      </c>
      <c r="D142" s="1907" t="s">
        <v>3098</v>
      </c>
      <c r="E142" s="1908"/>
      <c r="F142" s="1908"/>
      <c r="G142" s="2630"/>
      <c r="H142" s="3"/>
    </row>
    <row r="143" spans="1:8" ht="12.75" customHeight="1">
      <c r="A143" s="3"/>
      <c r="B143" s="3"/>
      <c r="C143" s="1510"/>
      <c r="D143" s="15">
        <v>2025</v>
      </c>
      <c r="E143" s="15">
        <v>2026</v>
      </c>
      <c r="F143" s="15">
        <v>2027</v>
      </c>
      <c r="G143" s="1350">
        <v>2028</v>
      </c>
      <c r="H143" s="3"/>
    </row>
    <row r="144" spans="1:8" ht="22.5" customHeight="1" thickBot="1">
      <c r="A144" s="3"/>
      <c r="B144" s="3"/>
      <c r="C144" s="1514"/>
      <c r="D144" s="17" t="s">
        <v>13</v>
      </c>
      <c r="E144" s="17" t="s">
        <v>14</v>
      </c>
      <c r="F144" s="17" t="s">
        <v>14</v>
      </c>
      <c r="G144" s="1368" t="s">
        <v>14</v>
      </c>
      <c r="H144" s="3"/>
    </row>
    <row r="145" spans="1:13" ht="16.5" thickBot="1">
      <c r="A145" s="3"/>
      <c r="B145" s="3"/>
      <c r="C145" s="1357" t="s">
        <v>33</v>
      </c>
      <c r="D145" s="461">
        <v>1</v>
      </c>
      <c r="E145" s="461">
        <v>1</v>
      </c>
      <c r="F145" s="461">
        <v>1</v>
      </c>
      <c r="G145" s="1369">
        <v>1</v>
      </c>
      <c r="H145" s="3"/>
    </row>
    <row r="146" spans="1:13" ht="16.5" thickBot="1">
      <c r="A146" s="3"/>
      <c r="B146" s="3"/>
      <c r="C146" s="1357" t="s">
        <v>35</v>
      </c>
      <c r="D146" s="461">
        <f>D175</f>
        <v>2700000</v>
      </c>
      <c r="E146" s="461">
        <f>E175</f>
        <v>2550000</v>
      </c>
      <c r="F146" s="461">
        <f t="shared" ref="F146:G146" si="14">F175</f>
        <v>3960000</v>
      </c>
      <c r="G146" s="1369">
        <f t="shared" si="14"/>
        <v>3960000</v>
      </c>
      <c r="H146" s="3"/>
    </row>
    <row r="147" spans="1:13" ht="16.5" thickBot="1">
      <c r="A147" s="3"/>
      <c r="B147" s="3"/>
      <c r="C147" s="1357" t="s">
        <v>36</v>
      </c>
      <c r="D147" s="461">
        <f t="shared" ref="D147:G147" si="15">D146/D145</f>
        <v>2700000</v>
      </c>
      <c r="E147" s="461">
        <f t="shared" si="15"/>
        <v>2550000</v>
      </c>
      <c r="F147" s="461">
        <f t="shared" si="15"/>
        <v>3960000</v>
      </c>
      <c r="G147" s="1369">
        <f t="shared" si="15"/>
        <v>3960000</v>
      </c>
      <c r="H147" s="3"/>
    </row>
    <row r="148" spans="1:13" ht="16.5" thickBot="1">
      <c r="A148" s="3"/>
      <c r="B148" s="3"/>
      <c r="C148" s="1357" t="s">
        <v>37</v>
      </c>
      <c r="D148" s="16" t="s">
        <v>110</v>
      </c>
      <c r="E148" s="20">
        <f>E145/D145-1</f>
        <v>0</v>
      </c>
      <c r="F148" s="20">
        <f t="shared" ref="F148:G148" si="16">F145/E145-1</f>
        <v>0</v>
      </c>
      <c r="G148" s="20">
        <f t="shared" si="16"/>
        <v>0</v>
      </c>
      <c r="H148" s="3"/>
      <c r="I148" s="1371"/>
      <c r="J148" s="1371"/>
      <c r="K148" s="1371"/>
      <c r="L148" s="1371"/>
      <c r="M148" s="1371"/>
    </row>
    <row r="149" spans="1:13" ht="32.25" thickBot="1">
      <c r="A149" s="3"/>
      <c r="B149" s="3"/>
      <c r="C149" s="1357" t="s">
        <v>38</v>
      </c>
      <c r="D149" s="16" t="s">
        <v>110</v>
      </c>
      <c r="E149" s="20">
        <f>E146/D146-1</f>
        <v>-5.555555555555558E-2</v>
      </c>
      <c r="F149" s="20">
        <f t="shared" ref="F149:G150" si="17">F146/E146-1</f>
        <v>0.55294117647058827</v>
      </c>
      <c r="G149" s="1370">
        <f t="shared" si="17"/>
        <v>0</v>
      </c>
      <c r="H149" s="3"/>
    </row>
    <row r="150" spans="1:13" ht="32.25" thickBot="1">
      <c r="A150" s="3"/>
      <c r="B150" s="3"/>
      <c r="C150" s="1357" t="s">
        <v>39</v>
      </c>
      <c r="D150" s="16" t="s">
        <v>110</v>
      </c>
      <c r="E150" s="20">
        <f>E147/D147-1</f>
        <v>-5.555555555555558E-2</v>
      </c>
      <c r="F150" s="20">
        <f t="shared" si="17"/>
        <v>0.55294117647058827</v>
      </c>
      <c r="G150" s="1370">
        <f t="shared" si="17"/>
        <v>0</v>
      </c>
      <c r="H150" s="3"/>
    </row>
    <row r="151" spans="1:13" ht="53.25" customHeight="1" thickBot="1">
      <c r="A151" s="3"/>
      <c r="B151" s="3"/>
      <c r="C151" s="2628" t="s">
        <v>67</v>
      </c>
      <c r="D151" s="1919"/>
      <c r="E151" s="1919"/>
      <c r="F151" s="1919"/>
      <c r="G151" s="2629"/>
      <c r="H151" s="3"/>
    </row>
    <row r="152" spans="1:13" ht="12.75" customHeight="1">
      <c r="A152" s="3"/>
      <c r="B152" s="3"/>
      <c r="C152" s="1510"/>
      <c r="D152" s="15">
        <v>2025</v>
      </c>
      <c r="E152" s="15">
        <v>2026</v>
      </c>
      <c r="F152" s="15">
        <v>2027</v>
      </c>
      <c r="G152" s="1350">
        <v>2028</v>
      </c>
      <c r="H152" s="3"/>
    </row>
    <row r="153" spans="1:13" ht="27" customHeight="1" thickBot="1">
      <c r="A153" s="3"/>
      <c r="B153" s="3"/>
      <c r="C153" s="1514"/>
      <c r="D153" s="17" t="s">
        <v>13</v>
      </c>
      <c r="E153" s="17" t="s">
        <v>14</v>
      </c>
      <c r="F153" s="17" t="s">
        <v>14</v>
      </c>
      <c r="G153" s="1368" t="s">
        <v>14</v>
      </c>
      <c r="H153" s="3"/>
    </row>
    <row r="154" spans="1:13" ht="16.5" thickBot="1">
      <c r="A154" s="3"/>
      <c r="B154" s="3"/>
      <c r="C154" s="1372" t="s">
        <v>41</v>
      </c>
      <c r="D154" s="22"/>
      <c r="E154" s="22">
        <f>E155+E156</f>
        <v>0</v>
      </c>
      <c r="F154" s="22">
        <f t="shared" ref="F154:G154" si="18">F155+F156</f>
        <v>0</v>
      </c>
      <c r="G154" s="1373">
        <f t="shared" si="18"/>
        <v>0</v>
      </c>
      <c r="H154" s="3"/>
    </row>
    <row r="155" spans="1:13" ht="16.5" thickBot="1">
      <c r="A155" s="3"/>
      <c r="B155" s="3"/>
      <c r="C155" s="1374" t="s">
        <v>42</v>
      </c>
      <c r="D155" s="24"/>
      <c r="E155" s="24"/>
      <c r="F155" s="24"/>
      <c r="G155" s="1375"/>
      <c r="H155" s="3"/>
    </row>
    <row r="156" spans="1:13" ht="16.5" thickBot="1">
      <c r="A156" s="3"/>
      <c r="B156" s="3"/>
      <c r="C156" s="1374" t="s">
        <v>43</v>
      </c>
      <c r="D156" s="25"/>
      <c r="E156" s="25"/>
      <c r="F156" s="25"/>
      <c r="G156" s="1376"/>
      <c r="H156" s="3"/>
    </row>
    <row r="157" spans="1:13" ht="32.25" thickBot="1">
      <c r="A157" s="3"/>
      <c r="B157" s="3"/>
      <c r="C157" s="1372" t="s">
        <v>79</v>
      </c>
      <c r="D157" s="22"/>
      <c r="E157" s="22">
        <f>E158+E159</f>
        <v>0</v>
      </c>
      <c r="F157" s="22">
        <f t="shared" ref="F157:G157" si="19">F158+F159</f>
        <v>0</v>
      </c>
      <c r="G157" s="1373">
        <f t="shared" si="19"/>
        <v>0</v>
      </c>
      <c r="H157" s="3"/>
    </row>
    <row r="158" spans="1:13" ht="16.5" thickBot="1">
      <c r="A158" s="3"/>
      <c r="B158" s="3"/>
      <c r="C158" s="1374" t="s">
        <v>42</v>
      </c>
      <c r="D158" s="24"/>
      <c r="E158" s="22"/>
      <c r="F158" s="22"/>
      <c r="G158" s="1373"/>
      <c r="H158" s="3"/>
    </row>
    <row r="159" spans="1:13" ht="16.5" thickBot="1">
      <c r="A159" s="3"/>
      <c r="B159" s="3"/>
      <c r="C159" s="1374" t="s">
        <v>43</v>
      </c>
      <c r="D159" s="25"/>
      <c r="E159" s="22"/>
      <c r="F159" s="22"/>
      <c r="G159" s="1373"/>
      <c r="H159" s="3"/>
    </row>
    <row r="160" spans="1:13" ht="16.5" thickBot="1">
      <c r="A160" s="3"/>
      <c r="B160" s="3"/>
      <c r="C160" s="1372" t="s">
        <v>45</v>
      </c>
      <c r="D160" s="22">
        <f>D161+D162</f>
        <v>2700000</v>
      </c>
      <c r="E160" s="22">
        <f>E161+E162</f>
        <v>2550000</v>
      </c>
      <c r="F160" s="22">
        <f t="shared" ref="F160:G160" si="20">F161+F162</f>
        <v>3960000</v>
      </c>
      <c r="G160" s="1373">
        <f t="shared" si="20"/>
        <v>3960000</v>
      </c>
      <c r="H160" s="3"/>
    </row>
    <row r="161" spans="1:14" ht="16.5" thickBot="1">
      <c r="A161" s="3"/>
      <c r="B161" s="3"/>
      <c r="C161" s="1374" t="s">
        <v>42</v>
      </c>
      <c r="D161" s="24">
        <v>2700000</v>
      </c>
      <c r="E161" s="22">
        <v>2550000</v>
      </c>
      <c r="F161" s="22">
        <v>3960000</v>
      </c>
      <c r="G161" s="1392">
        <v>3960000</v>
      </c>
      <c r="H161" s="3"/>
    </row>
    <row r="162" spans="1:14" ht="16.5" thickBot="1">
      <c r="A162" s="3"/>
      <c r="B162" s="3"/>
      <c r="C162" s="1374" t="s">
        <v>43</v>
      </c>
      <c r="D162" s="25"/>
      <c r="E162" s="22"/>
      <c r="F162" s="22"/>
      <c r="G162" s="1373"/>
      <c r="H162" s="3"/>
    </row>
    <row r="163" spans="1:14" ht="16.5" thickBot="1">
      <c r="A163" s="3"/>
      <c r="B163" s="3"/>
      <c r="C163" s="1372" t="s">
        <v>46</v>
      </c>
      <c r="D163" s="25"/>
      <c r="E163" s="22"/>
      <c r="F163" s="22"/>
      <c r="G163" s="1373"/>
      <c r="H163" s="3"/>
    </row>
    <row r="164" spans="1:14" ht="16.5" thickBot="1">
      <c r="A164" s="3"/>
      <c r="B164" s="3"/>
      <c r="C164" s="1374" t="s">
        <v>42</v>
      </c>
      <c r="D164" s="25"/>
      <c r="E164" s="22"/>
      <c r="F164" s="22"/>
      <c r="G164" s="1373"/>
      <c r="H164" s="3"/>
    </row>
    <row r="165" spans="1:14" ht="16.5" thickBot="1">
      <c r="A165" s="3"/>
      <c r="B165" s="3"/>
      <c r="C165" s="1374" t="s">
        <v>43</v>
      </c>
      <c r="D165" s="25"/>
      <c r="E165" s="22"/>
      <c r="F165" s="22"/>
      <c r="G165" s="1373"/>
      <c r="H165" s="3"/>
    </row>
    <row r="166" spans="1:14" ht="32.25" thickBot="1">
      <c r="A166" s="3"/>
      <c r="B166" s="3"/>
      <c r="C166" s="1372" t="s">
        <v>47</v>
      </c>
      <c r="D166" s="25"/>
      <c r="E166" s="22"/>
      <c r="F166" s="22"/>
      <c r="G166" s="1373"/>
      <c r="H166" s="3"/>
    </row>
    <row r="167" spans="1:14" ht="16.5" thickBot="1">
      <c r="A167" s="3"/>
      <c r="B167" s="3"/>
      <c r="C167" s="1374" t="s">
        <v>42</v>
      </c>
      <c r="D167" s="25"/>
      <c r="E167" s="22"/>
      <c r="F167" s="22"/>
      <c r="G167" s="1373"/>
      <c r="H167" s="3"/>
    </row>
    <row r="168" spans="1:14" ht="16.5" thickBot="1">
      <c r="A168" s="3"/>
      <c r="B168" s="3"/>
      <c r="C168" s="1374" t="s">
        <v>43</v>
      </c>
      <c r="D168" s="25"/>
      <c r="E168" s="22"/>
      <c r="F168" s="22"/>
      <c r="G168" s="1373"/>
      <c r="H168" s="3"/>
    </row>
    <row r="169" spans="1:14" ht="16.5" thickBot="1">
      <c r="A169" s="3"/>
      <c r="B169" s="3"/>
      <c r="C169" s="1372" t="s">
        <v>48</v>
      </c>
      <c r="D169" s="25">
        <f>D170+D171</f>
        <v>0</v>
      </c>
      <c r="E169" s="22">
        <f t="shared" ref="E169:G169" si="21">E170+E171</f>
        <v>0</v>
      </c>
      <c r="F169" s="22">
        <f t="shared" si="21"/>
        <v>0</v>
      </c>
      <c r="G169" s="1373">
        <f t="shared" si="21"/>
        <v>0</v>
      </c>
      <c r="H169" s="3"/>
    </row>
    <row r="170" spans="1:14" ht="16.5" thickBot="1">
      <c r="A170" s="3"/>
      <c r="B170" s="3"/>
      <c r="C170" s="1374" t="s">
        <v>42</v>
      </c>
      <c r="D170" s="24"/>
      <c r="E170" s="22"/>
      <c r="F170" s="22"/>
      <c r="G170" s="1373"/>
      <c r="H170" s="3"/>
    </row>
    <row r="171" spans="1:14" ht="16.5" thickBot="1">
      <c r="A171" s="3"/>
      <c r="B171" s="3"/>
      <c r="C171" s="1374" t="s">
        <v>43</v>
      </c>
      <c r="D171" s="25"/>
      <c r="E171" s="22"/>
      <c r="F171" s="22"/>
      <c r="G171" s="1373"/>
      <c r="H171" s="3"/>
    </row>
    <row r="172" spans="1:14" ht="32.25" thickBot="1">
      <c r="A172" s="3"/>
      <c r="B172" s="3"/>
      <c r="C172" s="1372" t="s">
        <v>49</v>
      </c>
      <c r="D172" s="25">
        <f>D173+D174</f>
        <v>0</v>
      </c>
      <c r="E172" s="25">
        <f t="shared" ref="E172:G172" si="22">E173+E174</f>
        <v>0</v>
      </c>
      <c r="F172" s="25">
        <f t="shared" si="22"/>
        <v>0</v>
      </c>
      <c r="G172" s="1376">
        <f t="shared" si="22"/>
        <v>0</v>
      </c>
      <c r="H172" s="3"/>
      <c r="J172" s="1381"/>
    </row>
    <row r="173" spans="1:14" ht="16.5" thickBot="1">
      <c r="A173" s="3"/>
      <c r="B173" s="3"/>
      <c r="C173" s="1374" t="s">
        <v>42</v>
      </c>
      <c r="D173" s="25"/>
      <c r="E173" s="466"/>
      <c r="F173" s="466"/>
      <c r="G173" s="1382"/>
      <c r="H173" s="3"/>
      <c r="L173" s="1383"/>
      <c r="M173" s="1383"/>
      <c r="N173" s="1383"/>
    </row>
    <row r="174" spans="1:14" ht="16.5" thickBot="1">
      <c r="A174" s="3"/>
      <c r="B174" s="3"/>
      <c r="C174" s="1374" t="s">
        <v>43</v>
      </c>
      <c r="D174" s="25"/>
      <c r="E174" s="465"/>
      <c r="F174" s="466"/>
      <c r="G174" s="1382"/>
      <c r="H174" s="3"/>
    </row>
    <row r="175" spans="1:14" ht="16.5" thickBot="1">
      <c r="A175" s="3"/>
      <c r="B175" s="3"/>
      <c r="C175" s="1384" t="s">
        <v>68</v>
      </c>
      <c r="D175" s="25">
        <f>D172+D169+D166+D163+D160+D157+D154</f>
        <v>2700000</v>
      </c>
      <c r="E175" s="25">
        <f>E172+E169+E166+E163+E160+E157+E154</f>
        <v>2550000</v>
      </c>
      <c r="F175" s="25">
        <f t="shared" ref="F175:G175" si="23">F172+F169+F166+F163+F160+F157+F154</f>
        <v>3960000</v>
      </c>
      <c r="G175" s="1376">
        <f t="shared" si="23"/>
        <v>3960000</v>
      </c>
      <c r="H175" s="3"/>
    </row>
    <row r="176" spans="1:14" ht="18.75" hidden="1" customHeight="1">
      <c r="A176" s="3"/>
      <c r="B176" s="3"/>
      <c r="C176" s="1367" t="s">
        <v>176</v>
      </c>
      <c r="D176" s="1423" t="s">
        <v>3099</v>
      </c>
      <c r="E176" s="1499"/>
      <c r="F176" s="1499"/>
      <c r="G176" s="1500"/>
      <c r="H176" s="3"/>
    </row>
    <row r="177" spans="1:13" ht="31.5" hidden="1" customHeight="1">
      <c r="A177" s="3"/>
      <c r="B177" s="3"/>
      <c r="C177" s="1357" t="s">
        <v>29</v>
      </c>
      <c r="D177" s="1501" t="s">
        <v>3099</v>
      </c>
      <c r="E177" s="1502"/>
      <c r="F177" s="1502"/>
      <c r="G177" s="1503"/>
      <c r="H177" s="3"/>
    </row>
    <row r="178" spans="1:13" ht="16.5" hidden="1" customHeight="1" thickBot="1">
      <c r="A178" s="3"/>
      <c r="B178" s="3"/>
      <c r="C178" s="1357" t="s">
        <v>31</v>
      </c>
      <c r="D178" s="1504" t="s">
        <v>3098</v>
      </c>
      <c r="E178" s="1505"/>
      <c r="F178" s="1505"/>
      <c r="G178" s="1506"/>
      <c r="H178" s="3"/>
    </row>
    <row r="179" spans="1:13" ht="12.75" hidden="1" customHeight="1">
      <c r="A179" s="3"/>
      <c r="B179" s="3"/>
      <c r="C179" s="1510"/>
      <c r="D179" s="15">
        <v>2023</v>
      </c>
      <c r="E179" s="15">
        <v>2024</v>
      </c>
      <c r="F179" s="15">
        <v>2025</v>
      </c>
      <c r="G179" s="1350">
        <v>2026</v>
      </c>
      <c r="H179" s="3"/>
    </row>
    <row r="180" spans="1:13" ht="9" hidden="1" customHeight="1">
      <c r="A180" s="3"/>
      <c r="B180" s="3"/>
      <c r="C180" s="1514"/>
      <c r="D180" s="17" t="s">
        <v>13</v>
      </c>
      <c r="E180" s="17" t="s">
        <v>14</v>
      </c>
      <c r="F180" s="17" t="s">
        <v>14</v>
      </c>
      <c r="G180" s="1368" t="s">
        <v>14</v>
      </c>
      <c r="H180" s="3"/>
    </row>
    <row r="181" spans="1:13" ht="1.5" hidden="1" customHeight="1">
      <c r="A181" s="3"/>
      <c r="B181" s="3"/>
      <c r="C181" s="1357" t="s">
        <v>33</v>
      </c>
      <c r="D181" s="461">
        <v>0</v>
      </c>
      <c r="E181" s="461">
        <v>0</v>
      </c>
      <c r="F181" s="461">
        <v>0</v>
      </c>
      <c r="G181" s="1369">
        <v>0</v>
      </c>
      <c r="H181" s="3"/>
    </row>
    <row r="182" spans="1:13" ht="16.5" hidden="1" customHeight="1" thickBot="1">
      <c r="A182" s="3"/>
      <c r="B182" s="3"/>
      <c r="C182" s="1357" t="s">
        <v>35</v>
      </c>
      <c r="D182" s="461">
        <f>D211</f>
        <v>0</v>
      </c>
      <c r="E182" s="461">
        <f>E211</f>
        <v>0</v>
      </c>
      <c r="F182" s="461">
        <f t="shared" ref="F182:G182" si="24">F211</f>
        <v>0</v>
      </c>
      <c r="G182" s="1369">
        <f t="shared" si="24"/>
        <v>0</v>
      </c>
      <c r="H182" s="3"/>
    </row>
    <row r="183" spans="1:13" ht="16.5" hidden="1" customHeight="1" thickBot="1">
      <c r="A183" s="3"/>
      <c r="B183" s="3"/>
      <c r="C183" s="1357" t="s">
        <v>36</v>
      </c>
      <c r="D183" s="461" t="e">
        <f>D182/D181</f>
        <v>#DIV/0!</v>
      </c>
      <c r="E183" s="461" t="e">
        <f t="shared" ref="E183:G183" si="25">E182/E181</f>
        <v>#DIV/0!</v>
      </c>
      <c r="F183" s="461" t="e">
        <f t="shared" si="25"/>
        <v>#DIV/0!</v>
      </c>
      <c r="G183" s="1369" t="e">
        <f t="shared" si="25"/>
        <v>#DIV/0!</v>
      </c>
      <c r="H183" s="3"/>
    </row>
    <row r="184" spans="1:13" ht="16.5" hidden="1" customHeight="1" thickBot="1">
      <c r="A184" s="3"/>
      <c r="B184" s="3"/>
      <c r="C184" s="1357" t="s">
        <v>37</v>
      </c>
      <c r="D184" s="16" t="s">
        <v>110</v>
      </c>
      <c r="E184" s="20" t="e">
        <f>E181/D181-1</f>
        <v>#DIV/0!</v>
      </c>
      <c r="F184" s="20" t="e">
        <f t="shared" ref="F184:G186" si="26">F181/E181-1</f>
        <v>#DIV/0!</v>
      </c>
      <c r="G184" s="1370" t="e">
        <f t="shared" si="26"/>
        <v>#DIV/0!</v>
      </c>
      <c r="H184" s="3"/>
      <c r="I184" s="1371"/>
      <c r="J184" s="1371"/>
      <c r="K184" s="1371"/>
      <c r="L184" s="1371"/>
      <c r="M184" s="1371"/>
    </row>
    <row r="185" spans="1:13" ht="32.25" hidden="1" customHeight="1" thickBot="1">
      <c r="A185" s="3"/>
      <c r="B185" s="3"/>
      <c r="C185" s="1357" t="s">
        <v>38</v>
      </c>
      <c r="D185" s="16" t="s">
        <v>110</v>
      </c>
      <c r="E185" s="20" t="e">
        <f>E182/D182-1</f>
        <v>#DIV/0!</v>
      </c>
      <c r="F185" s="20" t="e">
        <f t="shared" si="26"/>
        <v>#DIV/0!</v>
      </c>
      <c r="G185" s="1370" t="e">
        <f t="shared" si="26"/>
        <v>#DIV/0!</v>
      </c>
      <c r="H185" s="3"/>
    </row>
    <row r="186" spans="1:13" ht="32.25" hidden="1" customHeight="1" thickBot="1">
      <c r="A186" s="3"/>
      <c r="B186" s="3"/>
      <c r="C186" s="1357" t="s">
        <v>39</v>
      </c>
      <c r="D186" s="16" t="s">
        <v>110</v>
      </c>
      <c r="E186" s="20" t="e">
        <f>E183/D183-1</f>
        <v>#DIV/0!</v>
      </c>
      <c r="F186" s="20" t="e">
        <f t="shared" si="26"/>
        <v>#DIV/0!</v>
      </c>
      <c r="G186" s="1370" t="e">
        <f t="shared" si="26"/>
        <v>#DIV/0!</v>
      </c>
      <c r="H186" s="3"/>
    </row>
    <row r="187" spans="1:13" ht="16.5" hidden="1" customHeight="1" thickBot="1">
      <c r="A187" s="3"/>
      <c r="B187" s="3"/>
      <c r="C187" s="1515" t="s">
        <v>67</v>
      </c>
      <c r="D187" s="1516"/>
      <c r="E187" s="1516"/>
      <c r="F187" s="1516"/>
      <c r="G187" s="1517"/>
      <c r="H187" s="3"/>
    </row>
    <row r="188" spans="1:13" ht="1.5" hidden="1" customHeight="1">
      <c r="A188" s="3"/>
      <c r="B188" s="3"/>
      <c r="C188" s="1510"/>
      <c r="D188" s="15">
        <v>2023</v>
      </c>
      <c r="E188" s="15">
        <v>2024</v>
      </c>
      <c r="F188" s="15">
        <v>2025</v>
      </c>
      <c r="G188" s="1350">
        <v>2026</v>
      </c>
      <c r="H188" s="3"/>
    </row>
    <row r="189" spans="1:13" ht="9" hidden="1" customHeight="1">
      <c r="A189" s="3"/>
      <c r="B189" s="3"/>
      <c r="C189" s="1514"/>
      <c r="D189" s="17" t="s">
        <v>13</v>
      </c>
      <c r="E189" s="17" t="s">
        <v>14</v>
      </c>
      <c r="F189" s="17" t="s">
        <v>14</v>
      </c>
      <c r="G189" s="1368" t="s">
        <v>14</v>
      </c>
      <c r="H189" s="3"/>
    </row>
    <row r="190" spans="1:13" ht="16.5" hidden="1" customHeight="1" thickBot="1">
      <c r="A190" s="3"/>
      <c r="B190" s="3"/>
      <c r="C190" s="1372" t="s">
        <v>41</v>
      </c>
      <c r="D190" s="22"/>
      <c r="E190" s="22">
        <f>E191+E192</f>
        <v>0</v>
      </c>
      <c r="F190" s="22">
        <f t="shared" ref="F190:G190" si="27">F191+F192</f>
        <v>0</v>
      </c>
      <c r="G190" s="1373">
        <f t="shared" si="27"/>
        <v>0</v>
      </c>
      <c r="H190" s="3"/>
    </row>
    <row r="191" spans="1:13" ht="16.5" hidden="1" customHeight="1" thickBot="1">
      <c r="A191" s="3"/>
      <c r="B191" s="3"/>
      <c r="C191" s="1374" t="s">
        <v>42</v>
      </c>
      <c r="D191" s="24"/>
      <c r="E191" s="24"/>
      <c r="F191" s="24"/>
      <c r="G191" s="1375"/>
      <c r="H191" s="3"/>
    </row>
    <row r="192" spans="1:13" ht="16.5" hidden="1" customHeight="1" thickBot="1">
      <c r="A192" s="3"/>
      <c r="B192" s="3"/>
      <c r="C192" s="1374" t="s">
        <v>43</v>
      </c>
      <c r="D192" s="25"/>
      <c r="E192" s="25"/>
      <c r="F192" s="25"/>
      <c r="G192" s="1376"/>
      <c r="H192" s="3"/>
    </row>
    <row r="193" spans="1:10" ht="32.25" hidden="1" customHeight="1" thickBot="1">
      <c r="A193" s="3"/>
      <c r="B193" s="3"/>
      <c r="C193" s="1372" t="s">
        <v>79</v>
      </c>
      <c r="D193" s="22"/>
      <c r="E193" s="22">
        <f>E194+E195</f>
        <v>0</v>
      </c>
      <c r="F193" s="22">
        <f t="shared" ref="F193:G193" si="28">F194+F195</f>
        <v>0</v>
      </c>
      <c r="G193" s="1373">
        <f t="shared" si="28"/>
        <v>0</v>
      </c>
      <c r="H193" s="3"/>
    </row>
    <row r="194" spans="1:10" ht="16.5" hidden="1" customHeight="1" thickBot="1">
      <c r="A194" s="3"/>
      <c r="B194" s="3"/>
      <c r="C194" s="1374" t="s">
        <v>42</v>
      </c>
      <c r="D194" s="24"/>
      <c r="E194" s="22"/>
      <c r="F194" s="22"/>
      <c r="G194" s="1373"/>
      <c r="H194" s="3"/>
    </row>
    <row r="195" spans="1:10" ht="16.5" hidden="1" customHeight="1" thickBot="1">
      <c r="A195" s="3"/>
      <c r="B195" s="3"/>
      <c r="C195" s="1374" t="s">
        <v>43</v>
      </c>
      <c r="D195" s="25"/>
      <c r="E195" s="22"/>
      <c r="F195" s="22"/>
      <c r="G195" s="1373"/>
      <c r="H195" s="3"/>
    </row>
    <row r="196" spans="1:10" ht="16.5" hidden="1" customHeight="1" thickBot="1">
      <c r="A196" s="3"/>
      <c r="B196" s="3"/>
      <c r="C196" s="1372" t="s">
        <v>45</v>
      </c>
      <c r="D196" s="22">
        <f>D197+D198</f>
        <v>0</v>
      </c>
      <c r="E196" s="22">
        <f>E197+E198</f>
        <v>0</v>
      </c>
      <c r="F196" s="22">
        <f t="shared" ref="F196:G196" si="29">F197+F198</f>
        <v>0</v>
      </c>
      <c r="G196" s="1373">
        <f t="shared" si="29"/>
        <v>0</v>
      </c>
      <c r="H196" s="3"/>
    </row>
    <row r="197" spans="1:10" ht="16.5" hidden="1" customHeight="1" thickBot="1">
      <c r="A197" s="3"/>
      <c r="B197" s="3"/>
      <c r="C197" s="1374" t="s">
        <v>42</v>
      </c>
      <c r="D197" s="1393"/>
      <c r="E197" s="1394"/>
      <c r="F197" s="1394"/>
      <c r="G197" s="1395"/>
      <c r="H197" s="3"/>
    </row>
    <row r="198" spans="1:10" ht="16.5" hidden="1" customHeight="1" thickBot="1">
      <c r="A198" s="3"/>
      <c r="B198" s="3"/>
      <c r="C198" s="1374" t="s">
        <v>43</v>
      </c>
      <c r="D198" s="25"/>
      <c r="E198" s="22"/>
      <c r="F198" s="22"/>
      <c r="G198" s="1373"/>
      <c r="H198" s="3"/>
    </row>
    <row r="199" spans="1:10" ht="16.5" hidden="1" customHeight="1" thickBot="1">
      <c r="A199" s="3"/>
      <c r="B199" s="3"/>
      <c r="C199" s="1372" t="s">
        <v>46</v>
      </c>
      <c r="D199" s="25"/>
      <c r="E199" s="22"/>
      <c r="F199" s="22"/>
      <c r="G199" s="1373"/>
      <c r="H199" s="3"/>
    </row>
    <row r="200" spans="1:10" ht="16.5" hidden="1" customHeight="1" thickBot="1">
      <c r="A200" s="3"/>
      <c r="B200" s="3"/>
      <c r="C200" s="1374" t="s">
        <v>42</v>
      </c>
      <c r="D200" s="25"/>
      <c r="E200" s="22"/>
      <c r="F200" s="22"/>
      <c r="G200" s="1373"/>
      <c r="H200" s="3"/>
    </row>
    <row r="201" spans="1:10" ht="16.5" hidden="1" customHeight="1" thickBot="1">
      <c r="A201" s="3"/>
      <c r="B201" s="3"/>
      <c r="C201" s="1374" t="s">
        <v>43</v>
      </c>
      <c r="D201" s="25"/>
      <c r="E201" s="22"/>
      <c r="F201" s="22"/>
      <c r="G201" s="1373"/>
      <c r="H201" s="3"/>
    </row>
    <row r="202" spans="1:10" ht="32.25" hidden="1" customHeight="1" thickBot="1">
      <c r="A202" s="3"/>
      <c r="B202" s="3"/>
      <c r="C202" s="1372" t="s">
        <v>47</v>
      </c>
      <c r="D202" s="25"/>
      <c r="E202" s="22"/>
      <c r="F202" s="22"/>
      <c r="G202" s="1373"/>
      <c r="H202" s="3"/>
    </row>
    <row r="203" spans="1:10" ht="16.5" hidden="1" customHeight="1" thickBot="1">
      <c r="A203" s="3"/>
      <c r="B203" s="3"/>
      <c r="C203" s="1374" t="s">
        <v>42</v>
      </c>
      <c r="D203" s="25"/>
      <c r="E203" s="22"/>
      <c r="F203" s="22"/>
      <c r="G203" s="1373"/>
      <c r="H203" s="3"/>
    </row>
    <row r="204" spans="1:10" ht="16.5" hidden="1" customHeight="1" thickBot="1">
      <c r="A204" s="3"/>
      <c r="B204" s="3"/>
      <c r="C204" s="1374" t="s">
        <v>43</v>
      </c>
      <c r="D204" s="25"/>
      <c r="E204" s="22"/>
      <c r="F204" s="22"/>
      <c r="G204" s="1373"/>
      <c r="H204" s="3"/>
    </row>
    <row r="205" spans="1:10" ht="16.5" hidden="1" customHeight="1" thickBot="1">
      <c r="A205" s="3"/>
      <c r="B205" s="3"/>
      <c r="C205" s="1372" t="s">
        <v>48</v>
      </c>
      <c r="D205" s="25">
        <f>D206+D207</f>
        <v>0</v>
      </c>
      <c r="E205" s="22">
        <f t="shared" ref="E205:G205" si="30">E206+E207</f>
        <v>0</v>
      </c>
      <c r="F205" s="22">
        <f t="shared" si="30"/>
        <v>0</v>
      </c>
      <c r="G205" s="1373">
        <f t="shared" si="30"/>
        <v>0</v>
      </c>
      <c r="H205" s="3"/>
    </row>
    <row r="206" spans="1:10" ht="16.5" hidden="1" customHeight="1" thickBot="1">
      <c r="A206" s="3"/>
      <c r="B206" s="3"/>
      <c r="C206" s="1374" t="s">
        <v>42</v>
      </c>
      <c r="D206" s="24"/>
      <c r="E206" s="22"/>
      <c r="F206" s="22"/>
      <c r="G206" s="1373"/>
      <c r="H206" s="3"/>
    </row>
    <row r="207" spans="1:10" ht="16.5" hidden="1" customHeight="1" thickBot="1">
      <c r="A207" s="3"/>
      <c r="B207" s="3"/>
      <c r="C207" s="1374" t="s">
        <v>43</v>
      </c>
      <c r="D207" s="25"/>
      <c r="E207" s="22"/>
      <c r="F207" s="22"/>
      <c r="G207" s="1373"/>
      <c r="H207" s="3"/>
    </row>
    <row r="208" spans="1:10" ht="32.25" hidden="1" customHeight="1" thickBot="1">
      <c r="A208" s="3"/>
      <c r="B208" s="3"/>
      <c r="C208" s="1372" t="s">
        <v>49</v>
      </c>
      <c r="D208" s="25">
        <f>D209+D210</f>
        <v>0</v>
      </c>
      <c r="E208" s="25">
        <f t="shared" ref="E208:G208" si="31">E209+E210</f>
        <v>0</v>
      </c>
      <c r="F208" s="25">
        <f t="shared" si="31"/>
        <v>0</v>
      </c>
      <c r="G208" s="1376">
        <f t="shared" si="31"/>
        <v>0</v>
      </c>
      <c r="H208" s="3"/>
      <c r="J208" s="1381"/>
    </row>
    <row r="209" spans="1:14" ht="16.5" hidden="1" customHeight="1" thickBot="1">
      <c r="A209" s="3"/>
      <c r="B209" s="3"/>
      <c r="C209" s="1374" t="s">
        <v>42</v>
      </c>
      <c r="D209" s="25"/>
      <c r="E209" s="466"/>
      <c r="F209" s="466"/>
      <c r="G209" s="1382"/>
      <c r="H209" s="3"/>
      <c r="L209" s="1383"/>
      <c r="M209" s="1383"/>
      <c r="N209" s="1383"/>
    </row>
    <row r="210" spans="1:14" ht="16.5" hidden="1" customHeight="1">
      <c r="A210" s="3"/>
      <c r="B210" s="3"/>
      <c r="C210" s="1374" t="s">
        <v>43</v>
      </c>
      <c r="D210" s="25"/>
      <c r="E210" s="465"/>
      <c r="F210" s="466"/>
      <c r="G210" s="1382"/>
      <c r="H210" s="3"/>
    </row>
    <row r="211" spans="1:14" ht="16.5" hidden="1" customHeight="1" thickBot="1">
      <c r="A211" s="3"/>
      <c r="B211" s="3"/>
      <c r="C211" s="1384" t="s">
        <v>68</v>
      </c>
      <c r="D211" s="25">
        <f>D208+D205+D202+D199+D196+D193+D190</f>
        <v>0</v>
      </c>
      <c r="E211" s="25">
        <f>E208+E205+E202+E199+E196+E193+E190</f>
        <v>0</v>
      </c>
      <c r="F211" s="25">
        <f t="shared" ref="F211:G211" si="32">F208+F205+F202+F199+F196+F193+F190</f>
        <v>0</v>
      </c>
      <c r="G211" s="1376">
        <f t="shared" si="32"/>
        <v>0</v>
      </c>
      <c r="H211" s="3"/>
    </row>
    <row r="212" spans="1:14" ht="14.25" customHeight="1" thickBot="1">
      <c r="A212" s="3"/>
      <c r="B212" s="3"/>
      <c r="C212" s="1385" t="s">
        <v>83</v>
      </c>
      <c r="D212" s="468">
        <f>IF(D211-D182=0,0,"Error")</f>
        <v>0</v>
      </c>
      <c r="E212" s="468">
        <f>IF(E211-E182=0,0,"Error")</f>
        <v>0</v>
      </c>
      <c r="F212" s="468">
        <f>IF(F211-F182=0,0,"Error")</f>
        <v>0</v>
      </c>
      <c r="G212" s="1386">
        <f>IF(G211-G182=0,0,"Error")</f>
        <v>0</v>
      </c>
      <c r="H212" s="3"/>
    </row>
    <row r="213" spans="1:14" ht="16.5" thickBot="1">
      <c r="A213" s="3"/>
      <c r="B213" s="3"/>
      <c r="C213" s="2631" t="s">
        <v>112</v>
      </c>
      <c r="D213" s="1904"/>
      <c r="E213" s="1904"/>
      <c r="F213" s="1904"/>
      <c r="G213" s="2632"/>
      <c r="H213" s="3"/>
    </row>
    <row r="214" spans="1:14" ht="16.5" thickBot="1">
      <c r="A214" s="3"/>
      <c r="B214" s="3"/>
      <c r="C214" s="2631" t="s">
        <v>113</v>
      </c>
      <c r="D214" s="1904"/>
      <c r="E214" s="1904"/>
      <c r="F214" s="1904"/>
      <c r="G214" s="2632"/>
      <c r="H214" s="3"/>
    </row>
    <row r="215" spans="1:14" ht="32.25" thickBot="1">
      <c r="A215" s="3"/>
      <c r="B215" s="3"/>
      <c r="C215" s="1367" t="s">
        <v>114</v>
      </c>
      <c r="D215" s="1528" t="s">
        <v>824</v>
      </c>
      <c r="E215" s="1529"/>
      <c r="F215" s="1530"/>
      <c r="G215" s="1531"/>
      <c r="H215" s="3"/>
    </row>
    <row r="216" spans="1:14" ht="48.75" customHeight="1" thickBot="1">
      <c r="A216" s="3"/>
      <c r="B216" s="3"/>
      <c r="C216" s="1367" t="s">
        <v>116</v>
      </c>
      <c r="D216" s="1396" t="s">
        <v>824</v>
      </c>
      <c r="E216" s="1397" t="s">
        <v>55</v>
      </c>
      <c r="F216" s="1519" t="s">
        <v>3100</v>
      </c>
      <c r="G216" s="1520"/>
      <c r="H216" s="3"/>
      <c r="I216" s="1521"/>
      <c r="J216" s="1521"/>
      <c r="K216" s="1521"/>
      <c r="L216" s="1521"/>
      <c r="M216" s="1521"/>
    </row>
    <row r="217" spans="1:14" ht="17.25" customHeight="1" thickBot="1">
      <c r="A217" s="3"/>
      <c r="B217" s="3"/>
      <c r="C217" s="1357" t="s">
        <v>29</v>
      </c>
      <c r="D217" s="2633" t="s">
        <v>824</v>
      </c>
      <c r="E217" s="2634"/>
      <c r="F217" s="2634"/>
      <c r="G217" s="2635"/>
      <c r="H217" s="3"/>
      <c r="I217" s="1521"/>
      <c r="J217" s="1521"/>
      <c r="K217" s="1521"/>
      <c r="L217" s="1521"/>
      <c r="M217" s="1521"/>
    </row>
    <row r="218" spans="1:14" ht="16.5" thickBot="1">
      <c r="A218" s="3"/>
      <c r="B218" s="3"/>
      <c r="C218" s="1357" t="s">
        <v>31</v>
      </c>
      <c r="D218" s="2636" t="s">
        <v>312</v>
      </c>
      <c r="E218" s="2637"/>
      <c r="F218" s="2637"/>
      <c r="G218" s="2638"/>
      <c r="H218" s="3"/>
    </row>
    <row r="219" spans="1:14" ht="12.75" customHeight="1">
      <c r="A219" s="3"/>
      <c r="B219" s="3"/>
      <c r="C219" s="1510"/>
      <c r="D219" s="15">
        <v>2025</v>
      </c>
      <c r="E219" s="15">
        <v>2026</v>
      </c>
      <c r="F219" s="15">
        <v>2027</v>
      </c>
      <c r="G219" s="1350">
        <v>2028</v>
      </c>
      <c r="H219" s="3"/>
    </row>
    <row r="220" spans="1:14" ht="18.75" customHeight="1" thickBot="1">
      <c r="A220" s="3"/>
      <c r="B220" s="3"/>
      <c r="C220" s="1514"/>
      <c r="D220" s="17" t="s">
        <v>13</v>
      </c>
      <c r="E220" s="17" t="s">
        <v>14</v>
      </c>
      <c r="F220" s="17" t="s">
        <v>14</v>
      </c>
      <c r="G220" s="1368" t="s">
        <v>14</v>
      </c>
      <c r="H220" s="3"/>
    </row>
    <row r="221" spans="1:14" ht="16.5" thickBot="1">
      <c r="A221" s="3"/>
      <c r="B221" s="3"/>
      <c r="C221" s="1357" t="s">
        <v>33</v>
      </c>
      <c r="D221" s="461">
        <v>1</v>
      </c>
      <c r="E221" s="461">
        <v>1</v>
      </c>
      <c r="F221" s="461">
        <v>1</v>
      </c>
      <c r="G221" s="1369">
        <v>1</v>
      </c>
      <c r="H221" s="3"/>
    </row>
    <row r="222" spans="1:14" ht="16.5" thickBot="1">
      <c r="A222" s="3"/>
      <c r="B222" s="3"/>
      <c r="C222" s="1357" t="s">
        <v>35</v>
      </c>
      <c r="D222" s="461">
        <f>D240</f>
        <v>10000</v>
      </c>
      <c r="E222" s="461">
        <v>20000</v>
      </c>
      <c r="F222" s="461">
        <f t="shared" ref="F222" si="33">F240</f>
        <v>20000</v>
      </c>
      <c r="G222" s="1369">
        <f>G223</f>
        <v>20000</v>
      </c>
      <c r="H222" s="41"/>
    </row>
    <row r="223" spans="1:14" ht="16.5" thickBot="1">
      <c r="A223" s="3"/>
      <c r="B223" s="3"/>
      <c r="C223" s="1357" t="s">
        <v>36</v>
      </c>
      <c r="D223" s="461">
        <v>20000</v>
      </c>
      <c r="E223" s="461">
        <v>20000</v>
      </c>
      <c r="F223" s="461">
        <v>20000</v>
      </c>
      <c r="G223" s="1369">
        <v>20000</v>
      </c>
      <c r="H223" s="41"/>
    </row>
    <row r="224" spans="1:14" ht="16.5" thickBot="1">
      <c r="A224" s="3"/>
      <c r="B224" s="3"/>
      <c r="C224" s="1357" t="s">
        <v>37</v>
      </c>
      <c r="D224" s="16" t="s">
        <v>110</v>
      </c>
      <c r="E224" s="20">
        <f>E221/D221-1</f>
        <v>0</v>
      </c>
      <c r="F224" s="20">
        <f t="shared" ref="F224:G226" si="34">F221/E221-1</f>
        <v>0</v>
      </c>
      <c r="G224" s="1370">
        <f t="shared" si="34"/>
        <v>0</v>
      </c>
      <c r="H224" s="41"/>
      <c r="I224" s="1371"/>
      <c r="J224" s="1371"/>
      <c r="K224" s="1371"/>
      <c r="L224" s="1371"/>
      <c r="M224" s="1371"/>
    </row>
    <row r="225" spans="1:20" ht="32.25" thickBot="1">
      <c r="A225" s="3"/>
      <c r="B225" s="3"/>
      <c r="C225" s="1357" t="s">
        <v>38</v>
      </c>
      <c r="D225" s="16" t="s">
        <v>110</v>
      </c>
      <c r="E225" s="20">
        <f>E222/D222-1</f>
        <v>1</v>
      </c>
      <c r="F225" s="20">
        <f t="shared" ref="F225:G225" si="35">F222/E222-1</f>
        <v>0</v>
      </c>
      <c r="G225" s="20">
        <f t="shared" si="35"/>
        <v>0</v>
      </c>
      <c r="H225" s="41"/>
    </row>
    <row r="226" spans="1:20" ht="32.25" thickBot="1">
      <c r="A226" s="3"/>
      <c r="B226" s="3"/>
      <c r="C226" s="1357" t="s">
        <v>39</v>
      </c>
      <c r="D226" s="16" t="s">
        <v>110</v>
      </c>
      <c r="E226" s="20">
        <f>E223/D223-1</f>
        <v>0</v>
      </c>
      <c r="F226" s="20">
        <f t="shared" si="34"/>
        <v>0</v>
      </c>
      <c r="G226" s="1370">
        <f t="shared" si="34"/>
        <v>0</v>
      </c>
      <c r="H226" s="41"/>
    </row>
    <row r="227" spans="1:20" ht="16.5" customHeight="1" thickBot="1">
      <c r="A227" s="3"/>
      <c r="B227" s="3"/>
      <c r="C227" s="2628" t="s">
        <v>433</v>
      </c>
      <c r="D227" s="1919"/>
      <c r="E227" s="1919"/>
      <c r="F227" s="1919"/>
      <c r="G227" s="2629"/>
      <c r="H227" s="41"/>
    </row>
    <row r="228" spans="1:20" ht="12.75" customHeight="1">
      <c r="A228" s="3"/>
      <c r="B228" s="3"/>
      <c r="C228" s="1510"/>
      <c r="D228" s="15">
        <v>2025</v>
      </c>
      <c r="E228" s="15">
        <v>2026</v>
      </c>
      <c r="F228" s="15">
        <v>2027</v>
      </c>
      <c r="G228" s="1350">
        <v>2028</v>
      </c>
      <c r="H228" s="41"/>
    </row>
    <row r="229" spans="1:20" ht="18" customHeight="1" thickBot="1">
      <c r="A229" s="3"/>
      <c r="B229" s="3"/>
      <c r="C229" s="1514"/>
      <c r="D229" s="17" t="s">
        <v>13</v>
      </c>
      <c r="E229" s="17" t="s">
        <v>14</v>
      </c>
      <c r="F229" s="17" t="s">
        <v>14</v>
      </c>
      <c r="G229" s="1368" t="s">
        <v>14</v>
      </c>
      <c r="H229" s="41"/>
    </row>
    <row r="230" spans="1:20" ht="16.5" thickBot="1">
      <c r="A230" s="3"/>
      <c r="B230" s="3"/>
      <c r="C230" s="1372" t="s">
        <v>59</v>
      </c>
      <c r="D230" s="22">
        <f>D231+D232+D233+D234</f>
        <v>0</v>
      </c>
      <c r="E230" s="22">
        <f t="shared" ref="E230:G230" si="36">E231+E232+E233+E234</f>
        <v>0</v>
      </c>
      <c r="F230" s="22">
        <f t="shared" si="36"/>
        <v>0</v>
      </c>
      <c r="G230" s="1373">
        <f t="shared" si="36"/>
        <v>0</v>
      </c>
      <c r="H230" s="41"/>
      <c r="I230" s="41"/>
      <c r="J230" s="41"/>
      <c r="K230" s="41"/>
      <c r="L230" s="41"/>
    </row>
    <row r="231" spans="1:20" ht="16.5" thickBot="1">
      <c r="A231" s="3"/>
      <c r="B231" s="3"/>
      <c r="C231" s="1374" t="s">
        <v>42</v>
      </c>
      <c r="D231" s="22"/>
      <c r="E231" s="22"/>
      <c r="F231" s="22"/>
      <c r="G231" s="1373"/>
      <c r="H231" s="41"/>
      <c r="I231" s="41"/>
      <c r="J231" s="41"/>
      <c r="K231" s="41"/>
      <c r="L231" s="41"/>
      <c r="P231" s="2617"/>
      <c r="Q231" s="2617"/>
      <c r="R231" s="2617"/>
      <c r="S231" s="2617"/>
      <c r="T231" s="2617"/>
    </row>
    <row r="232" spans="1:20" ht="16.5" thickBot="1">
      <c r="A232" s="3"/>
      <c r="B232" s="3"/>
      <c r="C232" s="1374" t="s">
        <v>60</v>
      </c>
      <c r="D232" s="22"/>
      <c r="E232" s="22"/>
      <c r="F232" s="22"/>
      <c r="G232" s="1373"/>
      <c r="H232" s="41"/>
      <c r="I232" s="41"/>
      <c r="J232" s="41"/>
      <c r="K232" s="41"/>
      <c r="L232" s="41"/>
      <c r="P232" s="2617"/>
      <c r="Q232" s="2617"/>
      <c r="R232" s="2617"/>
      <c r="S232" s="2617"/>
      <c r="T232" s="2617"/>
    </row>
    <row r="233" spans="1:20" ht="16.5" thickBot="1">
      <c r="A233" s="3"/>
      <c r="B233" s="3"/>
      <c r="C233" s="1374" t="s">
        <v>61</v>
      </c>
      <c r="D233" s="22"/>
      <c r="E233" s="22"/>
      <c r="F233" s="22"/>
      <c r="G233" s="1373"/>
      <c r="H233" s="41"/>
      <c r="I233" s="41"/>
      <c r="J233" s="41"/>
      <c r="K233" s="41"/>
      <c r="L233" s="41"/>
      <c r="P233" s="2617"/>
      <c r="Q233" s="2617"/>
      <c r="R233" s="2617"/>
      <c r="S233" s="2617"/>
      <c r="T233" s="2617"/>
    </row>
    <row r="234" spans="1:20" ht="16.5" thickBot="1">
      <c r="A234" s="3"/>
      <c r="B234" s="3"/>
      <c r="C234" s="1374" t="s">
        <v>62</v>
      </c>
      <c r="D234" s="22"/>
      <c r="E234" s="22"/>
      <c r="F234" s="22"/>
      <c r="G234" s="1373"/>
      <c r="H234" s="41"/>
      <c r="I234" s="41"/>
      <c r="J234" s="41"/>
      <c r="K234" s="41"/>
      <c r="L234" s="41"/>
    </row>
    <row r="235" spans="1:20" ht="16.5" thickBot="1">
      <c r="A235" s="3"/>
      <c r="B235" s="3"/>
      <c r="C235" s="1372" t="s">
        <v>63</v>
      </c>
      <c r="D235" s="25">
        <f t="shared" ref="D235:G235" si="37">D236+D237+D238+D239</f>
        <v>10000</v>
      </c>
      <c r="E235" s="25">
        <f t="shared" si="37"/>
        <v>20000</v>
      </c>
      <c r="F235" s="25">
        <f t="shared" si="37"/>
        <v>20000</v>
      </c>
      <c r="G235" s="1376">
        <f t="shared" si="37"/>
        <v>20000</v>
      </c>
      <c r="H235" s="41"/>
      <c r="I235" s="41"/>
      <c r="J235" s="41"/>
      <c r="K235" s="41"/>
      <c r="L235" s="41"/>
    </row>
    <row r="236" spans="1:20" ht="16.5" thickBot="1">
      <c r="A236" s="3"/>
      <c r="B236" s="3"/>
      <c r="C236" s="1374" t="s">
        <v>42</v>
      </c>
      <c r="D236" s="24">
        <v>10000</v>
      </c>
      <c r="E236" s="461">
        <v>20000</v>
      </c>
      <c r="F236" s="461">
        <v>20000</v>
      </c>
      <c r="G236" s="1369">
        <v>20000</v>
      </c>
      <c r="H236" s="41"/>
      <c r="I236" s="41"/>
      <c r="J236" s="41"/>
      <c r="K236" s="41"/>
      <c r="L236" s="41"/>
      <c r="M236" s="1371"/>
    </row>
    <row r="237" spans="1:20" ht="16.5" thickBot="1">
      <c r="A237" s="3"/>
      <c r="B237" s="3"/>
      <c r="C237" s="1374" t="s">
        <v>60</v>
      </c>
      <c r="D237" s="25"/>
      <c r="E237" s="22"/>
      <c r="F237" s="22"/>
      <c r="G237" s="1373"/>
      <c r="H237" s="41"/>
      <c r="I237" s="41"/>
      <c r="J237" s="41"/>
      <c r="K237" s="41"/>
      <c r="L237" s="41"/>
    </row>
    <row r="238" spans="1:20" ht="16.5" thickBot="1">
      <c r="A238" s="3"/>
      <c r="B238" s="3"/>
      <c r="C238" s="1374" t="s">
        <v>61</v>
      </c>
      <c r="D238" s="25"/>
      <c r="E238" s="22"/>
      <c r="F238" s="22"/>
      <c r="G238" s="1373"/>
      <c r="H238" s="41"/>
      <c r="I238" s="41"/>
      <c r="J238" s="41"/>
      <c r="K238" s="41"/>
      <c r="L238" s="41"/>
    </row>
    <row r="239" spans="1:20" ht="16.5" thickBot="1">
      <c r="A239" s="3"/>
      <c r="B239" s="3"/>
      <c r="C239" s="1374" t="s">
        <v>62</v>
      </c>
      <c r="D239" s="25"/>
      <c r="E239" s="22"/>
      <c r="F239" s="22"/>
      <c r="G239" s="1373"/>
      <c r="H239" s="41"/>
      <c r="I239" s="41"/>
      <c r="J239" s="41"/>
      <c r="K239" s="41"/>
      <c r="L239" s="41"/>
    </row>
    <row r="240" spans="1:20" ht="14.25" customHeight="1" thickBot="1">
      <c r="A240" s="3"/>
      <c r="B240" s="3"/>
      <c r="C240" s="1399" t="s">
        <v>64</v>
      </c>
      <c r="D240" s="25">
        <f>D230+D235</f>
        <v>10000</v>
      </c>
      <c r="E240" s="25">
        <f t="shared" ref="E240:G240" si="38">E230+E235</f>
        <v>20000</v>
      </c>
      <c r="F240" s="25">
        <f t="shared" si="38"/>
        <v>20000</v>
      </c>
      <c r="G240" s="1376">
        <f t="shared" si="38"/>
        <v>20000</v>
      </c>
      <c r="H240" s="41"/>
    </row>
    <row r="241" spans="1:8" ht="15.75" customHeight="1" thickBot="1">
      <c r="A241" s="3"/>
      <c r="B241" s="3"/>
      <c r="C241" s="1367" t="s">
        <v>114</v>
      </c>
      <c r="D241" s="1528" t="s">
        <v>3101</v>
      </c>
      <c r="E241" s="1529"/>
      <c r="F241" s="1530"/>
      <c r="G241" s="1531"/>
      <c r="H241" s="41"/>
    </row>
    <row r="242" spans="1:8" ht="15.75" customHeight="1" thickBot="1">
      <c r="A242" s="3"/>
      <c r="B242" s="3"/>
      <c r="C242" s="1367" t="s">
        <v>614</v>
      </c>
      <c r="D242" s="1396" t="s">
        <v>3101</v>
      </c>
      <c r="E242" s="1397" t="s">
        <v>55</v>
      </c>
      <c r="F242" s="1519" t="s">
        <v>3100</v>
      </c>
      <c r="G242" s="1520"/>
      <c r="H242" s="41"/>
    </row>
    <row r="243" spans="1:8" ht="15.75" customHeight="1" thickBot="1">
      <c r="A243" s="3"/>
      <c r="B243" s="3"/>
      <c r="C243" s="1357" t="s">
        <v>29</v>
      </c>
      <c r="D243" s="2633" t="s">
        <v>3101</v>
      </c>
      <c r="E243" s="2634"/>
      <c r="F243" s="2634"/>
      <c r="G243" s="2635"/>
      <c r="H243" s="41"/>
    </row>
    <row r="244" spans="1:8" ht="15.75" customHeight="1" thickBot="1">
      <c r="A244" s="3"/>
      <c r="B244" s="3"/>
      <c r="C244" s="1357" t="s">
        <v>31</v>
      </c>
      <c r="D244" s="2636" t="s">
        <v>312</v>
      </c>
      <c r="E244" s="2637"/>
      <c r="F244" s="2637"/>
      <c r="G244" s="2638"/>
      <c r="H244" s="41"/>
    </row>
    <row r="245" spans="1:8" ht="15.75" customHeight="1">
      <c r="A245" s="3"/>
      <c r="B245" s="3"/>
      <c r="C245" s="1510"/>
      <c r="D245" s="15">
        <v>2025</v>
      </c>
      <c r="E245" s="15">
        <v>2026</v>
      </c>
      <c r="F245" s="15">
        <v>2027</v>
      </c>
      <c r="G245" s="1350">
        <v>2028</v>
      </c>
      <c r="H245" s="41"/>
    </row>
    <row r="246" spans="1:8" ht="15.75" customHeight="1" thickBot="1">
      <c r="A246" s="3"/>
      <c r="B246" s="3"/>
      <c r="C246" s="1514"/>
      <c r="D246" s="17" t="s">
        <v>13</v>
      </c>
      <c r="E246" s="17" t="s">
        <v>14</v>
      </c>
      <c r="F246" s="17" t="s">
        <v>14</v>
      </c>
      <c r="G246" s="1368" t="s">
        <v>14</v>
      </c>
      <c r="H246" s="41"/>
    </row>
    <row r="247" spans="1:8" ht="15.75" customHeight="1" thickBot="1">
      <c r="A247" s="3"/>
      <c r="B247" s="3"/>
      <c r="C247" s="1357" t="s">
        <v>33</v>
      </c>
      <c r="D247" s="461">
        <v>1</v>
      </c>
      <c r="E247" s="461">
        <v>1</v>
      </c>
      <c r="F247" s="461"/>
      <c r="G247" s="1369"/>
      <c r="H247" s="41"/>
    </row>
    <row r="248" spans="1:8" ht="15.75" customHeight="1" thickBot="1">
      <c r="A248" s="3"/>
      <c r="B248" s="3"/>
      <c r="C248" s="1357" t="s">
        <v>35</v>
      </c>
      <c r="D248" s="461"/>
      <c r="E248" s="461">
        <v>10000</v>
      </c>
      <c r="F248" s="461">
        <f t="shared" ref="F248" si="39">F266</f>
        <v>0</v>
      </c>
      <c r="G248" s="1369">
        <f>G249</f>
        <v>0</v>
      </c>
      <c r="H248" s="41"/>
    </row>
    <row r="249" spans="1:8" ht="15.75" customHeight="1" thickBot="1">
      <c r="A249" s="3"/>
      <c r="B249" s="3"/>
      <c r="C249" s="1357" t="s">
        <v>36</v>
      </c>
      <c r="D249" s="461"/>
      <c r="E249" s="461">
        <v>10000</v>
      </c>
      <c r="F249" s="461">
        <v>0</v>
      </c>
      <c r="G249" s="1369">
        <v>0</v>
      </c>
      <c r="H249" s="41"/>
    </row>
    <row r="250" spans="1:8" ht="15.75" customHeight="1" thickBot="1">
      <c r="A250" s="3"/>
      <c r="B250" s="3"/>
      <c r="C250" s="1357" t="s">
        <v>37</v>
      </c>
      <c r="D250" s="16" t="s">
        <v>110</v>
      </c>
      <c r="E250" s="20">
        <f>E247/D247-1</f>
        <v>0</v>
      </c>
      <c r="F250" s="20">
        <f t="shared" ref="F250:F252" si="40">F247/E247-1</f>
        <v>-1</v>
      </c>
      <c r="G250" s="1370">
        <v>0</v>
      </c>
      <c r="H250" s="41"/>
    </row>
    <row r="251" spans="1:8" ht="15.75" customHeight="1" thickBot="1">
      <c r="A251" s="3"/>
      <c r="B251" s="3"/>
      <c r="C251" s="1357" t="s">
        <v>38</v>
      </c>
      <c r="D251" s="16" t="s">
        <v>110</v>
      </c>
      <c r="E251" s="20">
        <v>0</v>
      </c>
      <c r="F251" s="20">
        <f t="shared" si="40"/>
        <v>-1</v>
      </c>
      <c r="G251" s="1370">
        <v>0</v>
      </c>
      <c r="H251" s="41"/>
    </row>
    <row r="252" spans="1:8" ht="15.75" customHeight="1" thickBot="1">
      <c r="A252" s="3"/>
      <c r="B252" s="3"/>
      <c r="C252" s="1357" t="s">
        <v>39</v>
      </c>
      <c r="D252" s="16" t="s">
        <v>110</v>
      </c>
      <c r="E252" s="20">
        <v>0</v>
      </c>
      <c r="F252" s="20">
        <f t="shared" si="40"/>
        <v>-1</v>
      </c>
      <c r="G252" s="1370">
        <v>0</v>
      </c>
      <c r="H252" s="41"/>
    </row>
    <row r="253" spans="1:8" ht="15.75" customHeight="1" thickBot="1">
      <c r="A253" s="3"/>
      <c r="B253" s="3"/>
      <c r="C253" s="1515" t="s">
        <v>3102</v>
      </c>
      <c r="D253" s="1516"/>
      <c r="E253" s="1516"/>
      <c r="F253" s="1516"/>
      <c r="G253" s="1517"/>
      <c r="H253" s="41"/>
    </row>
    <row r="254" spans="1:8" ht="15.75" customHeight="1">
      <c r="A254" s="3"/>
      <c r="B254" s="3"/>
      <c r="C254" s="1510"/>
      <c r="D254" s="15">
        <v>2025</v>
      </c>
      <c r="E254" s="15">
        <v>2026</v>
      </c>
      <c r="F254" s="15">
        <v>2027</v>
      </c>
      <c r="G254" s="1350">
        <v>2028</v>
      </c>
      <c r="H254" s="41"/>
    </row>
    <row r="255" spans="1:8" ht="15.75" customHeight="1" thickBot="1">
      <c r="A255" s="3"/>
      <c r="B255" s="3"/>
      <c r="C255" s="1514"/>
      <c r="D255" s="17" t="s">
        <v>13</v>
      </c>
      <c r="E255" s="17" t="s">
        <v>14</v>
      </c>
      <c r="F255" s="17" t="s">
        <v>14</v>
      </c>
      <c r="G255" s="1368" t="s">
        <v>14</v>
      </c>
      <c r="H255" s="41"/>
    </row>
    <row r="256" spans="1:8" ht="15.75" customHeight="1" thickBot="1">
      <c r="A256" s="3"/>
      <c r="B256" s="3"/>
      <c r="C256" s="1372" t="s">
        <v>59</v>
      </c>
      <c r="D256" s="22">
        <f>D257+D258+D259+D260</f>
        <v>0</v>
      </c>
      <c r="E256" s="22">
        <f t="shared" ref="E256:G256" si="41">E257+E258+E259+E260</f>
        <v>0</v>
      </c>
      <c r="F256" s="22">
        <f t="shared" si="41"/>
        <v>0</v>
      </c>
      <c r="G256" s="1373">
        <f t="shared" si="41"/>
        <v>0</v>
      </c>
      <c r="H256" s="41"/>
    </row>
    <row r="257" spans="1:8" ht="15.75" customHeight="1" thickBot="1">
      <c r="A257" s="3"/>
      <c r="B257" s="3"/>
      <c r="C257" s="1374" t="s">
        <v>42</v>
      </c>
      <c r="D257" s="22"/>
      <c r="E257" s="22"/>
      <c r="F257" s="22"/>
      <c r="G257" s="1373"/>
      <c r="H257" s="41"/>
    </row>
    <row r="258" spans="1:8" ht="15.75" customHeight="1" thickBot="1">
      <c r="A258" s="3"/>
      <c r="B258" s="3"/>
      <c r="C258" s="1374" t="s">
        <v>60</v>
      </c>
      <c r="D258" s="22"/>
      <c r="E258" s="22"/>
      <c r="F258" s="22"/>
      <c r="G258" s="1373"/>
      <c r="H258" s="41"/>
    </row>
    <row r="259" spans="1:8" ht="15.75" customHeight="1" thickBot="1">
      <c r="A259" s="3"/>
      <c r="B259" s="3"/>
      <c r="C259" s="1374" t="s">
        <v>61</v>
      </c>
      <c r="D259" s="22"/>
      <c r="E259" s="22"/>
      <c r="F259" s="22"/>
      <c r="G259" s="1373"/>
      <c r="H259" s="41"/>
    </row>
    <row r="260" spans="1:8" ht="15.75" customHeight="1" thickBot="1">
      <c r="A260" s="3"/>
      <c r="B260" s="3"/>
      <c r="C260" s="1374" t="s">
        <v>62</v>
      </c>
      <c r="D260" s="22"/>
      <c r="E260" s="22"/>
      <c r="F260" s="22"/>
      <c r="G260" s="1373"/>
      <c r="H260" s="41"/>
    </row>
    <row r="261" spans="1:8" ht="15.75" customHeight="1" thickBot="1">
      <c r="A261" s="3"/>
      <c r="B261" s="3"/>
      <c r="C261" s="1372" t="s">
        <v>63</v>
      </c>
      <c r="D261" s="25">
        <f t="shared" ref="D261:G261" si="42">D262+D263+D264+D265</f>
        <v>0</v>
      </c>
      <c r="E261" s="25">
        <f t="shared" si="42"/>
        <v>10000</v>
      </c>
      <c r="F261" s="25">
        <f t="shared" si="42"/>
        <v>0</v>
      </c>
      <c r="G261" s="1376">
        <f t="shared" si="42"/>
        <v>0</v>
      </c>
      <c r="H261" s="41"/>
    </row>
    <row r="262" spans="1:8" ht="15.75" customHeight="1" thickBot="1">
      <c r="A262" s="3"/>
      <c r="B262" s="3"/>
      <c r="C262" s="1374" t="s">
        <v>42</v>
      </c>
      <c r="D262" s="24"/>
      <c r="E262" s="461">
        <v>10000</v>
      </c>
      <c r="F262" s="461"/>
      <c r="G262" s="1369"/>
      <c r="H262" s="41"/>
    </row>
    <row r="263" spans="1:8" ht="15.75" customHeight="1" thickBot="1">
      <c r="A263" s="3"/>
      <c r="B263" s="3"/>
      <c r="C263" s="1374" t="s">
        <v>60</v>
      </c>
      <c r="D263" s="25"/>
      <c r="E263" s="22"/>
      <c r="F263" s="22"/>
      <c r="G263" s="1373"/>
      <c r="H263" s="41"/>
    </row>
    <row r="264" spans="1:8" ht="15.75" customHeight="1" thickBot="1">
      <c r="A264" s="3"/>
      <c r="B264" s="3"/>
      <c r="C264" s="1374" t="s">
        <v>61</v>
      </c>
      <c r="D264" s="25"/>
      <c r="E264" s="22"/>
      <c r="F264" s="22"/>
      <c r="G264" s="1373"/>
      <c r="H264" s="41"/>
    </row>
    <row r="265" spans="1:8" ht="15.75" customHeight="1" thickBot="1">
      <c r="A265" s="3"/>
      <c r="B265" s="3"/>
      <c r="C265" s="1374" t="s">
        <v>62</v>
      </c>
      <c r="D265" s="25"/>
      <c r="E265" s="22"/>
      <c r="F265" s="22"/>
      <c r="G265" s="1373"/>
      <c r="H265" s="41"/>
    </row>
    <row r="266" spans="1:8" ht="15.75" customHeight="1" thickBot="1">
      <c r="A266" s="3"/>
      <c r="B266" s="3"/>
      <c r="C266" s="1399" t="s">
        <v>68</v>
      </c>
      <c r="D266" s="25">
        <f>D256+D261</f>
        <v>0</v>
      </c>
      <c r="E266" s="25">
        <f t="shared" ref="E266:G266" si="43">E256+E261</f>
        <v>10000</v>
      </c>
      <c r="F266" s="25">
        <f t="shared" si="43"/>
        <v>0</v>
      </c>
      <c r="G266" s="1376">
        <f t="shared" si="43"/>
        <v>0</v>
      </c>
      <c r="H266" s="41"/>
    </row>
    <row r="267" spans="1:8" ht="31.5" customHeight="1" thickBot="1">
      <c r="A267" s="3"/>
      <c r="B267" s="3"/>
      <c r="C267" s="1400" t="s">
        <v>183</v>
      </c>
      <c r="D267" s="1401" t="s">
        <v>3103</v>
      </c>
      <c r="E267" s="1402" t="s">
        <v>55</v>
      </c>
      <c r="F267" s="1532"/>
      <c r="G267" s="1533"/>
      <c r="H267" s="41"/>
    </row>
    <row r="268" spans="1:8" ht="24" customHeight="1" thickBot="1">
      <c r="A268" s="3"/>
      <c r="B268" s="3"/>
      <c r="C268" s="1357" t="s">
        <v>29</v>
      </c>
      <c r="D268" s="2633" t="s">
        <v>3104</v>
      </c>
      <c r="E268" s="2634"/>
      <c r="F268" s="2634"/>
      <c r="G268" s="2635"/>
      <c r="H268" s="41"/>
    </row>
    <row r="269" spans="1:8" ht="16.5" customHeight="1" thickBot="1">
      <c r="A269" s="3"/>
      <c r="B269" s="3"/>
      <c r="C269" s="1357" t="s">
        <v>31</v>
      </c>
      <c r="D269" s="2636" t="s">
        <v>247</v>
      </c>
      <c r="E269" s="2637"/>
      <c r="F269" s="2637"/>
      <c r="G269" s="2638"/>
      <c r="H269" s="41"/>
    </row>
    <row r="270" spans="1:8" ht="18.75" customHeight="1">
      <c r="A270" s="3"/>
      <c r="B270" s="3"/>
      <c r="C270" s="1510"/>
      <c r="D270" s="15">
        <v>2025</v>
      </c>
      <c r="E270" s="15">
        <v>2026</v>
      </c>
      <c r="F270" s="15">
        <v>2027</v>
      </c>
      <c r="G270" s="1350">
        <v>2028</v>
      </c>
      <c r="H270" s="41"/>
    </row>
    <row r="271" spans="1:8" ht="18.75" customHeight="1" thickBot="1">
      <c r="A271" s="3"/>
      <c r="B271" s="3"/>
      <c r="C271" s="1514"/>
      <c r="D271" s="17" t="s">
        <v>13</v>
      </c>
      <c r="E271" s="17" t="s">
        <v>14</v>
      </c>
      <c r="F271" s="17" t="s">
        <v>14</v>
      </c>
      <c r="G271" s="1368" t="s">
        <v>14</v>
      </c>
      <c r="H271" s="41"/>
    </row>
    <row r="272" spans="1:8" ht="16.5" customHeight="1" thickBot="1">
      <c r="A272" s="3"/>
      <c r="B272" s="3"/>
      <c r="C272" s="1357" t="s">
        <v>33</v>
      </c>
      <c r="D272" s="7"/>
      <c r="E272" s="16">
        <v>1</v>
      </c>
      <c r="F272" s="16"/>
      <c r="G272" s="1388"/>
      <c r="H272" s="41"/>
    </row>
    <row r="273" spans="1:13" ht="19.5" customHeight="1" thickBot="1">
      <c r="A273" s="3"/>
      <c r="B273" s="3"/>
      <c r="C273" s="1357" t="s">
        <v>35</v>
      </c>
      <c r="D273" s="461">
        <f>D291</f>
        <v>0</v>
      </c>
      <c r="E273" s="461">
        <f t="shared" ref="E273:G273" si="44">E291</f>
        <v>90000</v>
      </c>
      <c r="F273" s="461">
        <f t="shared" si="44"/>
        <v>0</v>
      </c>
      <c r="G273" s="1369">
        <f t="shared" si="44"/>
        <v>0</v>
      </c>
      <c r="H273" s="41"/>
    </row>
    <row r="274" spans="1:13" ht="16.5" customHeight="1" thickBot="1">
      <c r="A274" s="3"/>
      <c r="B274" s="3"/>
      <c r="C274" s="1357" t="s">
        <v>36</v>
      </c>
      <c r="D274" s="461" t="e">
        <f>D273/D272</f>
        <v>#DIV/0!</v>
      </c>
      <c r="E274" s="461">
        <f t="shared" ref="E274" si="45">E273/E272</f>
        <v>90000</v>
      </c>
      <c r="F274" s="461">
        <v>0</v>
      </c>
      <c r="G274" s="1369">
        <v>0</v>
      </c>
      <c r="H274" s="41"/>
    </row>
    <row r="275" spans="1:13" ht="16.5" customHeight="1" thickBot="1">
      <c r="A275" s="3"/>
      <c r="B275" s="3"/>
      <c r="C275" s="1357" t="s">
        <v>37</v>
      </c>
      <c r="D275" s="16" t="s">
        <v>110</v>
      </c>
      <c r="E275" s="20">
        <v>0</v>
      </c>
      <c r="F275" s="20">
        <f t="shared" ref="F275:F277" si="46">F272/E272-1</f>
        <v>-1</v>
      </c>
      <c r="G275" s="1370">
        <v>0</v>
      </c>
      <c r="H275" s="41"/>
      <c r="I275" s="1371"/>
      <c r="J275" s="1371"/>
      <c r="K275" s="1371"/>
      <c r="L275" s="1371"/>
      <c r="M275" s="1371"/>
    </row>
    <row r="276" spans="1:13" ht="13.5" customHeight="1" thickBot="1">
      <c r="A276" s="3"/>
      <c r="B276" s="3"/>
      <c r="C276" s="1357" t="s">
        <v>38</v>
      </c>
      <c r="D276" s="16" t="s">
        <v>110</v>
      </c>
      <c r="E276" s="20">
        <v>0</v>
      </c>
      <c r="F276" s="20">
        <f t="shared" si="46"/>
        <v>-1</v>
      </c>
      <c r="G276" s="1370">
        <v>0</v>
      </c>
      <c r="H276" s="41"/>
    </row>
    <row r="277" spans="1:13" ht="24" customHeight="1" thickBot="1">
      <c r="A277" s="3"/>
      <c r="B277" s="3"/>
      <c r="C277" s="1357" t="s">
        <v>39</v>
      </c>
      <c r="D277" s="16" t="s">
        <v>110</v>
      </c>
      <c r="E277" s="20">
        <v>0</v>
      </c>
      <c r="F277" s="20">
        <f t="shared" si="46"/>
        <v>-1</v>
      </c>
      <c r="G277" s="1370">
        <v>0</v>
      </c>
      <c r="H277" s="41"/>
    </row>
    <row r="278" spans="1:13" ht="18.75" customHeight="1" thickBot="1">
      <c r="A278" s="3"/>
      <c r="B278" s="3"/>
      <c r="C278" s="2628" t="s">
        <v>71</v>
      </c>
      <c r="D278" s="1919"/>
      <c r="E278" s="1919"/>
      <c r="F278" s="1919"/>
      <c r="G278" s="2629"/>
      <c r="H278" s="41"/>
    </row>
    <row r="279" spans="1:13" ht="17.25" customHeight="1">
      <c r="A279" s="3"/>
      <c r="B279" s="3"/>
      <c r="C279" s="1510"/>
      <c r="D279" s="15">
        <v>2025</v>
      </c>
      <c r="E279" s="15">
        <v>2026</v>
      </c>
      <c r="F279" s="15">
        <v>2027</v>
      </c>
      <c r="G279" s="1350">
        <v>2028</v>
      </c>
      <c r="H279" s="41"/>
    </row>
    <row r="280" spans="1:13" ht="18" customHeight="1" thickBot="1">
      <c r="A280" s="3"/>
      <c r="B280" s="3"/>
      <c r="C280" s="1514"/>
      <c r="D280" s="17" t="s">
        <v>13</v>
      </c>
      <c r="E280" s="17" t="s">
        <v>14</v>
      </c>
      <c r="F280" s="17" t="s">
        <v>14</v>
      </c>
      <c r="G280" s="1368" t="s">
        <v>14</v>
      </c>
      <c r="H280" s="41"/>
    </row>
    <row r="281" spans="1:13" ht="17.25" customHeight="1" thickBot="1">
      <c r="A281" s="3"/>
      <c r="B281" s="3"/>
      <c r="C281" s="1372" t="s">
        <v>59</v>
      </c>
      <c r="D281" s="22">
        <f>D282+D283+D284+D285</f>
        <v>0</v>
      </c>
      <c r="E281" s="22">
        <f t="shared" ref="E281:G281" si="47">E282+E283+E284+E285</f>
        <v>0</v>
      </c>
      <c r="F281" s="22">
        <f t="shared" si="47"/>
        <v>0</v>
      </c>
      <c r="G281" s="1373">
        <f t="shared" si="47"/>
        <v>0</v>
      </c>
      <c r="H281" s="41"/>
    </row>
    <row r="282" spans="1:13" ht="18" customHeight="1" thickBot="1">
      <c r="A282" s="3"/>
      <c r="B282" s="3"/>
      <c r="C282" s="1374" t="s">
        <v>42</v>
      </c>
      <c r="D282" s="22"/>
      <c r="E282" s="22"/>
      <c r="F282" s="22"/>
      <c r="G282" s="1373"/>
      <c r="H282" s="41"/>
    </row>
    <row r="283" spans="1:13" ht="13.5" customHeight="1" thickBot="1">
      <c r="A283" s="3"/>
      <c r="B283" s="3"/>
      <c r="C283" s="1374" t="s">
        <v>60</v>
      </c>
      <c r="D283" s="22"/>
      <c r="E283" s="22"/>
      <c r="F283" s="22"/>
      <c r="G283" s="1373"/>
      <c r="H283" s="41"/>
    </row>
    <row r="284" spans="1:13" ht="14.25" customHeight="1" thickBot="1">
      <c r="A284" s="3"/>
      <c r="B284" s="3"/>
      <c r="C284" s="1374" t="s">
        <v>61</v>
      </c>
      <c r="D284" s="22"/>
      <c r="E284" s="22"/>
      <c r="F284" s="22"/>
      <c r="G284" s="1373"/>
      <c r="H284" s="41"/>
    </row>
    <row r="285" spans="1:13" ht="16.5" customHeight="1" thickBot="1">
      <c r="A285" s="3"/>
      <c r="B285" s="3"/>
      <c r="C285" s="1374" t="s">
        <v>62</v>
      </c>
      <c r="D285" s="22"/>
      <c r="E285" s="22"/>
      <c r="F285" s="22"/>
      <c r="G285" s="1373"/>
      <c r="H285" s="41"/>
    </row>
    <row r="286" spans="1:13" ht="18.75" customHeight="1" thickBot="1">
      <c r="A286" s="3"/>
      <c r="B286" s="3"/>
      <c r="C286" s="1372" t="s">
        <v>63</v>
      </c>
      <c r="D286" s="25">
        <f>D287+D288+D289+D290</f>
        <v>0</v>
      </c>
      <c r="E286" s="25">
        <f t="shared" ref="E286:G286" si="48">E287+E288+E289+E290</f>
        <v>90000</v>
      </c>
      <c r="F286" s="25">
        <f t="shared" si="48"/>
        <v>0</v>
      </c>
      <c r="G286" s="1376">
        <f t="shared" si="48"/>
        <v>0</v>
      </c>
      <c r="H286" s="41"/>
    </row>
    <row r="287" spans="1:13" ht="16.5" customHeight="1" thickBot="1">
      <c r="A287" s="3"/>
      <c r="B287" s="3"/>
      <c r="C287" s="1374" t="s">
        <v>42</v>
      </c>
      <c r="D287" s="25">
        <v>0</v>
      </c>
      <c r="E287" s="25">
        <v>90000</v>
      </c>
      <c r="F287" s="25">
        <v>0</v>
      </c>
      <c r="G287" s="1376">
        <v>0</v>
      </c>
      <c r="H287" s="41"/>
    </row>
    <row r="288" spans="1:13" ht="18.75" customHeight="1" thickBot="1">
      <c r="A288" s="3"/>
      <c r="B288" s="3"/>
      <c r="C288" s="1374" t="s">
        <v>60</v>
      </c>
      <c r="D288" s="25"/>
      <c r="E288" s="25"/>
      <c r="F288" s="25"/>
      <c r="G288" s="1376"/>
      <c r="H288" s="41"/>
    </row>
    <row r="289" spans="1:13" ht="18" customHeight="1" thickBot="1">
      <c r="A289" s="3"/>
      <c r="B289" s="3"/>
      <c r="C289" s="1374" t="s">
        <v>61</v>
      </c>
      <c r="D289" s="25"/>
      <c r="E289" s="25"/>
      <c r="F289" s="25"/>
      <c r="G289" s="1376"/>
      <c r="H289" s="41"/>
    </row>
    <row r="290" spans="1:13" ht="19.5" customHeight="1" thickBot="1">
      <c r="A290" s="3"/>
      <c r="B290" s="3"/>
      <c r="C290" s="1374" t="s">
        <v>62</v>
      </c>
      <c r="D290" s="25"/>
      <c r="E290" s="25"/>
      <c r="F290" s="25"/>
      <c r="G290" s="1376"/>
      <c r="H290" s="41"/>
    </row>
    <row r="291" spans="1:13" ht="17.25" customHeight="1" thickBot="1">
      <c r="A291" s="3"/>
      <c r="B291" s="3"/>
      <c r="C291" s="1384" t="s">
        <v>72</v>
      </c>
      <c r="D291" s="25">
        <f>D281+D286</f>
        <v>0</v>
      </c>
      <c r="E291" s="25">
        <f t="shared" ref="E291:G291" si="49">E281+E286</f>
        <v>90000</v>
      </c>
      <c r="F291" s="25">
        <f t="shared" si="49"/>
        <v>0</v>
      </c>
      <c r="G291" s="1376">
        <f t="shared" si="49"/>
        <v>0</v>
      </c>
      <c r="H291" s="41"/>
    </row>
    <row r="292" spans="1:13" ht="16.5" thickBot="1">
      <c r="A292" s="3"/>
      <c r="B292" s="3"/>
      <c r="C292" s="2631" t="s">
        <v>51</v>
      </c>
      <c r="D292" s="1904"/>
      <c r="E292" s="1904"/>
      <c r="F292" s="1904"/>
      <c r="G292" s="2632"/>
      <c r="H292" s="41"/>
    </row>
    <row r="293" spans="1:13" ht="16.5" thickBot="1">
      <c r="A293" s="3"/>
      <c r="B293" s="3"/>
      <c r="C293" s="2631" t="s">
        <v>3105</v>
      </c>
      <c r="D293" s="1904"/>
      <c r="E293" s="1904"/>
      <c r="F293" s="1904"/>
      <c r="G293" s="2632"/>
      <c r="H293" s="41"/>
    </row>
    <row r="294" spans="1:13" ht="32.25" thickBot="1">
      <c r="A294" s="3"/>
      <c r="B294" s="3"/>
      <c r="C294" s="1367" t="s">
        <v>114</v>
      </c>
      <c r="D294" s="2325" t="s">
        <v>3106</v>
      </c>
      <c r="E294" s="2326"/>
      <c r="F294" s="2326"/>
      <c r="G294" s="2639"/>
      <c r="H294" s="41"/>
    </row>
    <row r="295" spans="1:13" ht="57" customHeight="1" thickBot="1">
      <c r="A295" s="3"/>
      <c r="B295" s="3"/>
      <c r="C295" s="1367" t="s">
        <v>27</v>
      </c>
      <c r="D295" s="1403" t="s">
        <v>3107</v>
      </c>
      <c r="E295" s="1402" t="s">
        <v>55</v>
      </c>
      <c r="F295" s="1525" t="s">
        <v>3108</v>
      </c>
      <c r="G295" s="1527"/>
      <c r="H295" s="41"/>
      <c r="I295" s="1521"/>
      <c r="J295" s="1521"/>
      <c r="K295" s="1521"/>
      <c r="L295" s="1521"/>
      <c r="M295" s="1521"/>
    </row>
    <row r="296" spans="1:13" ht="16.5" thickBot="1">
      <c r="A296" s="3"/>
      <c r="B296" s="3"/>
      <c r="C296" s="1404"/>
      <c r="D296" s="1522"/>
      <c r="E296" s="1523"/>
      <c r="F296" s="1523"/>
      <c r="G296" s="1524"/>
      <c r="H296" s="41"/>
      <c r="I296" s="1521"/>
      <c r="J296" s="1521"/>
      <c r="K296" s="1521"/>
      <c r="L296" s="1521"/>
      <c r="M296" s="1521"/>
    </row>
    <row r="297" spans="1:13" ht="22.5" customHeight="1" thickBot="1">
      <c r="A297" s="3"/>
      <c r="B297" s="3"/>
      <c r="C297" s="1357" t="s">
        <v>29</v>
      </c>
      <c r="D297" s="2633" t="s">
        <v>3107</v>
      </c>
      <c r="E297" s="2634"/>
      <c r="F297" s="2634"/>
      <c r="G297" s="2635"/>
      <c r="H297" s="41"/>
      <c r="I297" s="1521"/>
      <c r="J297" s="1521"/>
      <c r="K297" s="1521"/>
      <c r="L297" s="1521"/>
      <c r="M297" s="1521"/>
    </row>
    <row r="298" spans="1:13" ht="16.5" thickBot="1">
      <c r="A298" s="3"/>
      <c r="B298" s="3"/>
      <c r="C298" s="1357" t="s">
        <v>31</v>
      </c>
      <c r="D298" s="2636" t="s">
        <v>3109</v>
      </c>
      <c r="E298" s="2637"/>
      <c r="F298" s="2637"/>
      <c r="G298" s="2638"/>
      <c r="H298" s="41"/>
    </row>
    <row r="299" spans="1:13" ht="12.75" customHeight="1">
      <c r="A299" s="3"/>
      <c r="B299" s="3"/>
      <c r="C299" s="1510"/>
      <c r="D299" s="15">
        <v>2025</v>
      </c>
      <c r="E299" s="15">
        <v>2026</v>
      </c>
      <c r="F299" s="15">
        <v>2027</v>
      </c>
      <c r="G299" s="1350">
        <v>2028</v>
      </c>
      <c r="H299" s="41"/>
    </row>
    <row r="300" spans="1:13" ht="21.75" customHeight="1" thickBot="1">
      <c r="A300" s="3"/>
      <c r="B300" s="3"/>
      <c r="C300" s="1514"/>
      <c r="D300" s="17" t="s">
        <v>13</v>
      </c>
      <c r="E300" s="17" t="s">
        <v>14</v>
      </c>
      <c r="F300" s="17" t="s">
        <v>14</v>
      </c>
      <c r="G300" s="1368" t="s">
        <v>14</v>
      </c>
      <c r="H300" s="41"/>
    </row>
    <row r="301" spans="1:13" ht="16.5" thickBot="1">
      <c r="A301" s="3"/>
      <c r="B301" s="3"/>
      <c r="C301" s="1357" t="s">
        <v>33</v>
      </c>
      <c r="D301" s="461">
        <v>1</v>
      </c>
      <c r="E301" s="461">
        <v>1</v>
      </c>
      <c r="F301" s="461">
        <v>1</v>
      </c>
      <c r="G301" s="1369">
        <v>1</v>
      </c>
      <c r="H301" s="41"/>
    </row>
    <row r="302" spans="1:13" ht="16.5" thickBot="1">
      <c r="A302" s="3"/>
      <c r="B302" s="3"/>
      <c r="C302" s="1357" t="s">
        <v>35</v>
      </c>
      <c r="D302" s="461">
        <f t="shared" ref="D302:E302" si="50">D320</f>
        <v>0</v>
      </c>
      <c r="E302" s="461">
        <f t="shared" si="50"/>
        <v>23472</v>
      </c>
      <c r="F302" s="461">
        <f>F320</f>
        <v>0</v>
      </c>
      <c r="G302" s="461">
        <f>G320</f>
        <v>0</v>
      </c>
      <c r="H302" s="41"/>
    </row>
    <row r="303" spans="1:13" ht="16.5" thickBot="1">
      <c r="A303" s="3"/>
      <c r="B303" s="3"/>
      <c r="C303" s="1357" t="s">
        <v>36</v>
      </c>
      <c r="D303" s="461">
        <f>D302/D301</f>
        <v>0</v>
      </c>
      <c r="E303" s="461">
        <f>E302/E301</f>
        <v>23472</v>
      </c>
      <c r="F303" s="461">
        <f>F302/F301</f>
        <v>0</v>
      </c>
      <c r="G303" s="1369">
        <f>G302/G301</f>
        <v>0</v>
      </c>
      <c r="H303" s="41"/>
    </row>
    <row r="304" spans="1:13" ht="16.5" thickBot="1">
      <c r="A304" s="3"/>
      <c r="B304" s="3"/>
      <c r="C304" s="1357" t="s">
        <v>37</v>
      </c>
      <c r="D304" s="16" t="s">
        <v>110</v>
      </c>
      <c r="E304" s="20">
        <f>E301/D301-1</f>
        <v>0</v>
      </c>
      <c r="F304" s="20">
        <f t="shared" ref="F304:G306" si="51">F301/E301-1</f>
        <v>0</v>
      </c>
      <c r="G304" s="1370">
        <f t="shared" si="51"/>
        <v>0</v>
      </c>
      <c r="H304" s="41"/>
      <c r="I304" s="1371"/>
      <c r="J304" s="1371"/>
      <c r="K304" s="1371"/>
      <c r="L304" s="1371"/>
      <c r="M304" s="1371"/>
    </row>
    <row r="305" spans="1:13" ht="32.25" thickBot="1">
      <c r="A305" s="3"/>
      <c r="B305" s="3"/>
      <c r="C305" s="1357" t="s">
        <v>38</v>
      </c>
      <c r="D305" s="16" t="s">
        <v>110</v>
      </c>
      <c r="E305" s="20">
        <v>0</v>
      </c>
      <c r="F305" s="20">
        <f t="shared" si="51"/>
        <v>-1</v>
      </c>
      <c r="G305" s="1370">
        <v>0</v>
      </c>
      <c r="H305" s="41"/>
    </row>
    <row r="306" spans="1:13" ht="32.25" thickBot="1">
      <c r="A306" s="3"/>
      <c r="B306" s="3"/>
      <c r="C306" s="1357" t="s">
        <v>39</v>
      </c>
      <c r="D306" s="16" t="s">
        <v>110</v>
      </c>
      <c r="E306" s="20">
        <v>0</v>
      </c>
      <c r="F306" s="20">
        <f t="shared" si="51"/>
        <v>-1</v>
      </c>
      <c r="G306" s="1370">
        <v>0</v>
      </c>
      <c r="H306" s="41"/>
    </row>
    <row r="307" spans="1:13" ht="16.5" customHeight="1" thickBot="1">
      <c r="A307" s="3"/>
      <c r="B307" s="3"/>
      <c r="C307" s="1515" t="s">
        <v>433</v>
      </c>
      <c r="D307" s="1516"/>
      <c r="E307" s="1516"/>
      <c r="F307" s="1516"/>
      <c r="G307" s="1517"/>
      <c r="H307" s="41"/>
    </row>
    <row r="308" spans="1:13" ht="12.75" customHeight="1">
      <c r="A308" s="3"/>
      <c r="B308" s="3"/>
      <c r="C308" s="1510"/>
      <c r="D308" s="15">
        <v>2025</v>
      </c>
      <c r="E308" s="15">
        <v>2026</v>
      </c>
      <c r="F308" s="15">
        <v>2027</v>
      </c>
      <c r="G308" s="1350">
        <v>2028</v>
      </c>
      <c r="H308" s="41"/>
    </row>
    <row r="309" spans="1:13" ht="16.5" customHeight="1" thickBot="1">
      <c r="A309" s="3"/>
      <c r="B309" s="3"/>
      <c r="C309" s="1514"/>
      <c r="D309" s="17" t="s">
        <v>13</v>
      </c>
      <c r="E309" s="17" t="s">
        <v>14</v>
      </c>
      <c r="F309" s="17" t="s">
        <v>14</v>
      </c>
      <c r="G309" s="1368" t="s">
        <v>14</v>
      </c>
      <c r="H309" s="41"/>
    </row>
    <row r="310" spans="1:13" ht="16.5" thickBot="1">
      <c r="A310" s="3"/>
      <c r="B310" s="3"/>
      <c r="C310" s="1372" t="s">
        <v>59</v>
      </c>
      <c r="D310" s="22">
        <f>D311+D312+D313+D314</f>
        <v>0</v>
      </c>
      <c r="E310" s="22">
        <f t="shared" ref="E310:G310" si="52">E311+E312+E313+E314</f>
        <v>0</v>
      </c>
      <c r="F310" s="22">
        <f t="shared" si="52"/>
        <v>0</v>
      </c>
      <c r="G310" s="1373">
        <f t="shared" si="52"/>
        <v>0</v>
      </c>
      <c r="H310" s="41"/>
    </row>
    <row r="311" spans="1:13" ht="16.5" thickBot="1">
      <c r="A311" s="3"/>
      <c r="B311" s="3"/>
      <c r="C311" s="1374" t="s">
        <v>42</v>
      </c>
      <c r="D311" s="22"/>
      <c r="E311" s="22"/>
      <c r="F311" s="22"/>
      <c r="G311" s="1373"/>
      <c r="H311" s="41"/>
    </row>
    <row r="312" spans="1:13" ht="16.5" thickBot="1">
      <c r="A312" s="3"/>
      <c r="B312" s="3"/>
      <c r="C312" s="1374" t="s">
        <v>60</v>
      </c>
      <c r="D312" s="22"/>
      <c r="E312" s="22"/>
      <c r="F312" s="22"/>
      <c r="G312" s="1373"/>
      <c r="H312" s="41"/>
    </row>
    <row r="313" spans="1:13" ht="16.5" thickBot="1">
      <c r="A313" s="3"/>
      <c r="B313" s="3"/>
      <c r="C313" s="1374" t="s">
        <v>61</v>
      </c>
      <c r="D313" s="22"/>
      <c r="E313" s="22"/>
      <c r="F313" s="22"/>
      <c r="G313" s="1373"/>
      <c r="H313" s="41"/>
    </row>
    <row r="314" spans="1:13" ht="16.5" thickBot="1">
      <c r="A314" s="3"/>
      <c r="B314" s="3"/>
      <c r="C314" s="1374" t="s">
        <v>62</v>
      </c>
      <c r="D314" s="22"/>
      <c r="E314" s="22"/>
      <c r="F314" s="22"/>
      <c r="G314" s="1373"/>
      <c r="H314" s="41"/>
    </row>
    <row r="315" spans="1:13" ht="16.5" thickBot="1">
      <c r="A315" s="3"/>
      <c r="B315" s="3"/>
      <c r="C315" s="1372" t="s">
        <v>63</v>
      </c>
      <c r="D315" s="25">
        <f>D316+D317+D318+D319</f>
        <v>0</v>
      </c>
      <c r="E315" s="25">
        <f t="shared" ref="E315:F315" si="53">E316+E317+E318+E319</f>
        <v>23472</v>
      </c>
      <c r="F315" s="25">
        <f t="shared" si="53"/>
        <v>0</v>
      </c>
      <c r="G315" s="1376">
        <f>G316</f>
        <v>0</v>
      </c>
      <c r="H315" s="41"/>
    </row>
    <row r="316" spans="1:13" ht="16.5" thickBot="1">
      <c r="A316" s="3"/>
      <c r="B316" s="3"/>
      <c r="C316" s="1374" t="s">
        <v>42</v>
      </c>
      <c r="D316" s="461"/>
      <c r="E316" s="461">
        <f>19560*1.2</f>
        <v>23472</v>
      </c>
      <c r="F316" s="461"/>
      <c r="G316" s="1369"/>
      <c r="H316" s="41"/>
      <c r="I316" s="1398"/>
      <c r="J316" s="1398"/>
      <c r="K316" s="1398"/>
      <c r="M316" s="1371"/>
    </row>
    <row r="317" spans="1:13" ht="16.5" thickBot="1">
      <c r="A317" s="3"/>
      <c r="B317" s="3"/>
      <c r="C317" s="1374" t="s">
        <v>60</v>
      </c>
      <c r="D317" s="25"/>
      <c r="E317" s="22"/>
      <c r="F317" s="22"/>
      <c r="G317" s="1373"/>
      <c r="H317" s="41"/>
    </row>
    <row r="318" spans="1:13" ht="16.5" thickBot="1">
      <c r="A318" s="3"/>
      <c r="B318" s="3"/>
      <c r="C318" s="1374" t="s">
        <v>61</v>
      </c>
      <c r="D318" s="25"/>
      <c r="E318" s="22"/>
      <c r="F318" s="22"/>
      <c r="G318" s="1373"/>
      <c r="H318" s="41"/>
    </row>
    <row r="319" spans="1:13" ht="16.5" thickBot="1">
      <c r="A319" s="3"/>
      <c r="B319" s="3"/>
      <c r="C319" s="1374" t="s">
        <v>62</v>
      </c>
      <c r="D319" s="25"/>
      <c r="E319" s="22"/>
      <c r="F319" s="22"/>
      <c r="G319" s="1373"/>
      <c r="H319" s="41"/>
    </row>
    <row r="320" spans="1:13" ht="16.5" thickBot="1">
      <c r="A320" s="3"/>
      <c r="B320" s="3"/>
      <c r="C320" s="1399" t="s">
        <v>64</v>
      </c>
      <c r="D320" s="25">
        <f>D310+D315</f>
        <v>0</v>
      </c>
      <c r="E320" s="25">
        <f t="shared" ref="E320:F320" si="54">E310+E315</f>
        <v>23472</v>
      </c>
      <c r="F320" s="25">
        <f t="shared" si="54"/>
        <v>0</v>
      </c>
      <c r="G320" s="1376">
        <f>G316</f>
        <v>0</v>
      </c>
      <c r="H320" s="41"/>
    </row>
    <row r="321" spans="1:13" ht="48" thickBot="1">
      <c r="A321" s="3"/>
      <c r="B321" s="3"/>
      <c r="C321" s="1367" t="s">
        <v>176</v>
      </c>
      <c r="D321" s="1405" t="s">
        <v>3110</v>
      </c>
      <c r="E321" s="527" t="s">
        <v>55</v>
      </c>
      <c r="F321" s="1537" t="s">
        <v>3111</v>
      </c>
      <c r="G321" s="1538"/>
      <c r="H321" s="41"/>
    </row>
    <row r="322" spans="1:13" ht="17.25" customHeight="1" thickBot="1">
      <c r="A322" s="3"/>
      <c r="B322" s="3"/>
      <c r="C322" s="1357" t="s">
        <v>29</v>
      </c>
      <c r="D322" s="1887" t="s">
        <v>3110</v>
      </c>
      <c r="E322" s="1888"/>
      <c r="F322" s="1888"/>
      <c r="G322" s="2623"/>
      <c r="H322" s="41"/>
    </row>
    <row r="323" spans="1:13" ht="16.5" thickBot="1">
      <c r="A323" s="3"/>
      <c r="B323" s="3"/>
      <c r="C323" s="1357" t="s">
        <v>31</v>
      </c>
      <c r="D323" s="1907" t="s">
        <v>3112</v>
      </c>
      <c r="E323" s="1908"/>
      <c r="F323" s="1908"/>
      <c r="G323" s="2630"/>
      <c r="H323" s="41"/>
    </row>
    <row r="324" spans="1:13" ht="12.75" customHeight="1">
      <c r="A324" s="3"/>
      <c r="B324" s="3"/>
      <c r="C324" s="1510"/>
      <c r="D324" s="15">
        <v>2025</v>
      </c>
      <c r="E324" s="15">
        <v>2026</v>
      </c>
      <c r="F324" s="15">
        <v>2027</v>
      </c>
      <c r="G324" s="1350">
        <v>2028</v>
      </c>
      <c r="H324" s="41"/>
    </row>
    <row r="325" spans="1:13" ht="33.75" customHeight="1" thickBot="1">
      <c r="A325" s="3"/>
      <c r="B325" s="3"/>
      <c r="C325" s="1514"/>
      <c r="D325" s="17" t="s">
        <v>13</v>
      </c>
      <c r="E325" s="17" t="s">
        <v>14</v>
      </c>
      <c r="F325" s="17" t="s">
        <v>14</v>
      </c>
      <c r="G325" s="1368" t="s">
        <v>14</v>
      </c>
      <c r="H325" s="41"/>
    </row>
    <row r="326" spans="1:13" ht="16.5" thickBot="1">
      <c r="A326" s="3"/>
      <c r="B326" s="3"/>
      <c r="C326" s="1357" t="s">
        <v>33</v>
      </c>
      <c r="D326" s="7">
        <v>1</v>
      </c>
      <c r="E326" s="16">
        <v>1</v>
      </c>
      <c r="F326" s="16">
        <v>1</v>
      </c>
      <c r="G326" s="1388">
        <v>1</v>
      </c>
      <c r="H326" s="41"/>
    </row>
    <row r="327" spans="1:13" ht="16.5" thickBot="1">
      <c r="A327" s="3"/>
      <c r="B327" s="3"/>
      <c r="C327" s="1357" t="s">
        <v>35</v>
      </c>
      <c r="D327" s="461">
        <f>D345</f>
        <v>0</v>
      </c>
      <c r="E327" s="461">
        <f>E345</f>
        <v>83786</v>
      </c>
      <c r="F327" s="461">
        <f>F345</f>
        <v>126654</v>
      </c>
      <c r="G327" s="1369">
        <f t="shared" ref="G327" si="55">G341</f>
        <v>19560</v>
      </c>
      <c r="H327" s="41"/>
    </row>
    <row r="328" spans="1:13" ht="16.5" thickBot="1">
      <c r="A328" s="3"/>
      <c r="B328" s="3"/>
      <c r="C328" s="1357" t="s">
        <v>36</v>
      </c>
      <c r="D328" s="461">
        <f>D327/D326</f>
        <v>0</v>
      </c>
      <c r="E328" s="461">
        <f t="shared" ref="E328:G328" si="56">E327/E326</f>
        <v>83786</v>
      </c>
      <c r="F328" s="461">
        <f t="shared" si="56"/>
        <v>126654</v>
      </c>
      <c r="G328" s="461">
        <f t="shared" si="56"/>
        <v>19560</v>
      </c>
      <c r="H328" s="41"/>
    </row>
    <row r="329" spans="1:13" ht="16.5" thickBot="1">
      <c r="A329" s="3"/>
      <c r="B329" s="3"/>
      <c r="C329" s="1357" t="s">
        <v>37</v>
      </c>
      <c r="D329" s="16" t="s">
        <v>110</v>
      </c>
      <c r="E329" s="20">
        <f>E326/D326-1</f>
        <v>0</v>
      </c>
      <c r="F329" s="20">
        <f t="shared" ref="F329:G331" si="57">F326/E326-1</f>
        <v>0</v>
      </c>
      <c r="G329" s="1370">
        <f t="shared" si="57"/>
        <v>0</v>
      </c>
      <c r="H329" s="41"/>
      <c r="I329" s="1371"/>
      <c r="J329" s="1371"/>
      <c r="K329" s="1371"/>
      <c r="L329" s="1371"/>
      <c r="M329" s="1371"/>
    </row>
    <row r="330" spans="1:13" ht="32.25" thickBot="1">
      <c r="A330" s="3"/>
      <c r="B330" s="3"/>
      <c r="C330" s="1357" t="s">
        <v>38</v>
      </c>
      <c r="D330" s="16" t="s">
        <v>110</v>
      </c>
      <c r="E330" s="20">
        <v>0</v>
      </c>
      <c r="F330" s="20">
        <f>F327/E327-1</f>
        <v>0.51163678896235654</v>
      </c>
      <c r="G330" s="1370">
        <f t="shared" si="57"/>
        <v>-0.84556350371879296</v>
      </c>
      <c r="H330" s="41"/>
    </row>
    <row r="331" spans="1:13" ht="32.25" thickBot="1">
      <c r="A331" s="3"/>
      <c r="B331" s="3"/>
      <c r="C331" s="1357" t="s">
        <v>39</v>
      </c>
      <c r="D331" s="16" t="s">
        <v>110</v>
      </c>
      <c r="E331" s="20">
        <v>0</v>
      </c>
      <c r="F331" s="20">
        <f t="shared" si="57"/>
        <v>0.51163678896235654</v>
      </c>
      <c r="G331" s="1370">
        <f t="shared" si="57"/>
        <v>-0.84556350371879296</v>
      </c>
      <c r="H331" s="41"/>
    </row>
    <row r="332" spans="1:13" ht="16.5" customHeight="1" thickBot="1">
      <c r="A332" s="3"/>
      <c r="B332" s="3"/>
      <c r="C332" s="1515" t="s">
        <v>3102</v>
      </c>
      <c r="D332" s="1516"/>
      <c r="E332" s="1516"/>
      <c r="F332" s="1516"/>
      <c r="G332" s="1517"/>
      <c r="H332" s="41"/>
    </row>
    <row r="333" spans="1:13" ht="12.75" customHeight="1">
      <c r="A333" s="3"/>
      <c r="B333" s="3"/>
      <c r="C333" s="1510"/>
      <c r="D333" s="1406">
        <v>2025</v>
      </c>
      <c r="E333" s="1406">
        <v>2026</v>
      </c>
      <c r="F333" s="1406">
        <v>2027</v>
      </c>
      <c r="G333" s="1407">
        <v>2028</v>
      </c>
      <c r="H333" s="41"/>
    </row>
    <row r="334" spans="1:13" ht="20.25" customHeight="1" thickBot="1">
      <c r="A334" s="3"/>
      <c r="B334" s="3"/>
      <c r="C334" s="1514"/>
      <c r="D334" s="1408" t="s">
        <v>13</v>
      </c>
      <c r="E334" s="1408" t="s">
        <v>14</v>
      </c>
      <c r="F334" s="1408" t="s">
        <v>14</v>
      </c>
      <c r="G334" s="1409" t="s">
        <v>14</v>
      </c>
      <c r="H334" s="41"/>
    </row>
    <row r="335" spans="1:13" ht="16.5" thickBot="1">
      <c r="A335" s="3"/>
      <c r="B335" s="3"/>
      <c r="C335" s="1372" t="s">
        <v>59</v>
      </c>
      <c r="D335" s="22">
        <f>D336+D337+D338+D339</f>
        <v>0</v>
      </c>
      <c r="E335" s="22">
        <f t="shared" ref="E335:G335" si="58">E336+E337+E338+E339</f>
        <v>0</v>
      </c>
      <c r="F335" s="22">
        <f t="shared" si="58"/>
        <v>0</v>
      </c>
      <c r="G335" s="1373">
        <f t="shared" si="58"/>
        <v>0</v>
      </c>
      <c r="H335" s="41"/>
    </row>
    <row r="336" spans="1:13" ht="16.5" thickBot="1">
      <c r="A336" s="3"/>
      <c r="B336" s="3"/>
      <c r="C336" s="1374" t="s">
        <v>42</v>
      </c>
      <c r="D336" s="22"/>
      <c r="E336" s="22"/>
      <c r="F336" s="22"/>
      <c r="G336" s="1373"/>
      <c r="H336" s="41"/>
    </row>
    <row r="337" spans="1:13" ht="16.5" thickBot="1">
      <c r="A337" s="3"/>
      <c r="B337" s="3"/>
      <c r="C337" s="1374" t="s">
        <v>60</v>
      </c>
      <c r="D337" s="22"/>
      <c r="E337" s="22"/>
      <c r="F337" s="22"/>
      <c r="G337" s="1373"/>
      <c r="H337" s="41"/>
    </row>
    <row r="338" spans="1:13" ht="16.5" thickBot="1">
      <c r="A338" s="3"/>
      <c r="B338" s="3"/>
      <c r="C338" s="1374" t="s">
        <v>61</v>
      </c>
      <c r="D338" s="22"/>
      <c r="E338" s="22"/>
      <c r="F338" s="22"/>
      <c r="G338" s="1373"/>
      <c r="H338" s="41"/>
    </row>
    <row r="339" spans="1:13" ht="16.5" thickBot="1">
      <c r="A339" s="3"/>
      <c r="B339" s="3"/>
      <c r="C339" s="1374" t="s">
        <v>62</v>
      </c>
      <c r="D339" s="22"/>
      <c r="E339" s="22"/>
      <c r="F339" s="22"/>
      <c r="G339" s="1373"/>
      <c r="H339" s="41"/>
    </row>
    <row r="340" spans="1:13" ht="16.5" thickBot="1">
      <c r="A340" s="3"/>
      <c r="B340" s="3"/>
      <c r="C340" s="1372" t="s">
        <v>63</v>
      </c>
      <c r="D340" s="25">
        <f t="shared" ref="D340:G340" si="59">D341+D342+D343+D344</f>
        <v>0</v>
      </c>
      <c r="E340" s="25">
        <f t="shared" si="59"/>
        <v>83786</v>
      </c>
      <c r="F340" s="25">
        <f t="shared" si="59"/>
        <v>126654</v>
      </c>
      <c r="G340" s="1376">
        <f t="shared" si="59"/>
        <v>19560</v>
      </c>
      <c r="H340" s="41"/>
    </row>
    <row r="341" spans="1:13" ht="16.5" thickBot="1">
      <c r="A341" s="3"/>
      <c r="B341" s="3"/>
      <c r="C341" s="1374" t="s">
        <v>42</v>
      </c>
      <c r="D341" s="461"/>
      <c r="E341" s="461">
        <v>83786</v>
      </c>
      <c r="F341" s="461">
        <v>126654</v>
      </c>
      <c r="G341" s="1373">
        <v>19560</v>
      </c>
      <c r="H341" s="41"/>
      <c r="I341" s="1410"/>
      <c r="J341" s="1410"/>
      <c r="K341" s="1410"/>
      <c r="M341" s="1371"/>
    </row>
    <row r="342" spans="1:13" ht="16.5" thickBot="1">
      <c r="A342" s="3"/>
      <c r="B342" s="3"/>
      <c r="C342" s="1374" t="s">
        <v>60</v>
      </c>
      <c r="D342" s="25"/>
      <c r="E342" s="22"/>
      <c r="F342" s="22"/>
      <c r="G342" s="1373"/>
      <c r="H342" s="41"/>
    </row>
    <row r="343" spans="1:13" ht="16.5" thickBot="1">
      <c r="A343" s="3"/>
      <c r="B343" s="3"/>
      <c r="C343" s="1374" t="s">
        <v>61</v>
      </c>
      <c r="D343" s="25"/>
      <c r="E343" s="22"/>
      <c r="F343" s="22"/>
      <c r="G343" s="1373"/>
      <c r="H343" s="41"/>
    </row>
    <row r="344" spans="1:13" ht="16.5" thickBot="1">
      <c r="A344" s="3"/>
      <c r="B344" s="3"/>
      <c r="C344" s="1374" t="s">
        <v>62</v>
      </c>
      <c r="D344" s="25"/>
      <c r="E344" s="22"/>
      <c r="F344" s="22"/>
      <c r="G344" s="1373"/>
      <c r="H344" s="41"/>
    </row>
    <row r="345" spans="1:13" ht="15.75" customHeight="1" thickBot="1">
      <c r="A345" s="3"/>
      <c r="B345" s="3"/>
      <c r="C345" s="1399" t="s">
        <v>314</v>
      </c>
      <c r="D345" s="25">
        <f>D335+D340</f>
        <v>0</v>
      </c>
      <c r="E345" s="25">
        <f t="shared" ref="E345:G345" si="60">E335+E340</f>
        <v>83786</v>
      </c>
      <c r="F345" s="25">
        <f t="shared" si="60"/>
        <v>126654</v>
      </c>
      <c r="G345" s="1376">
        <f t="shared" si="60"/>
        <v>19560</v>
      </c>
      <c r="H345" s="41"/>
    </row>
    <row r="346" spans="1:13" ht="45.75" hidden="1" customHeight="1">
      <c r="A346" s="3"/>
      <c r="B346" s="3"/>
      <c r="C346" s="1367" t="s">
        <v>183</v>
      </c>
      <c r="D346" s="1405"/>
      <c r="E346" s="34" t="s">
        <v>55</v>
      </c>
      <c r="F346" s="476" t="s">
        <v>3113</v>
      </c>
      <c r="G346" s="1412"/>
      <c r="H346" s="41"/>
    </row>
    <row r="347" spans="1:13" ht="17.25" hidden="1" customHeight="1">
      <c r="A347" s="3"/>
      <c r="B347" s="3"/>
      <c r="C347" s="1357" t="s">
        <v>29</v>
      </c>
      <c r="D347" s="1518"/>
      <c r="E347" s="1512"/>
      <c r="F347" s="1512"/>
      <c r="G347" s="1513"/>
      <c r="H347" s="41"/>
    </row>
    <row r="348" spans="1:13" ht="16.5" hidden="1" customHeight="1" thickBot="1">
      <c r="A348" s="3"/>
      <c r="B348" s="3"/>
      <c r="C348" s="1357" t="s">
        <v>31</v>
      </c>
      <c r="D348" s="1504" t="s">
        <v>3114</v>
      </c>
      <c r="E348" s="1505"/>
      <c r="F348" s="1505"/>
      <c r="G348" s="1506"/>
      <c r="H348" s="41"/>
    </row>
    <row r="349" spans="1:13" ht="12.75" hidden="1" customHeight="1">
      <c r="A349" s="3"/>
      <c r="B349" s="3"/>
      <c r="C349" s="1510"/>
      <c r="D349" s="15">
        <v>2024</v>
      </c>
      <c r="E349" s="15">
        <v>2025</v>
      </c>
      <c r="F349" s="15">
        <v>2026</v>
      </c>
      <c r="G349" s="1350">
        <v>2027</v>
      </c>
      <c r="H349" s="41"/>
    </row>
    <row r="350" spans="1:13" ht="22.5" hidden="1" customHeight="1">
      <c r="A350" s="3"/>
      <c r="B350" s="3"/>
      <c r="C350" s="1514"/>
      <c r="D350" s="17" t="s">
        <v>13</v>
      </c>
      <c r="E350" s="17" t="s">
        <v>14</v>
      </c>
      <c r="F350" s="17" t="s">
        <v>14</v>
      </c>
      <c r="G350" s="1368" t="s">
        <v>14</v>
      </c>
      <c r="H350" s="41"/>
    </row>
    <row r="351" spans="1:13" ht="16.5" hidden="1" customHeight="1" thickBot="1">
      <c r="A351" s="3"/>
      <c r="B351" s="3"/>
      <c r="C351" s="1357" t="s">
        <v>33</v>
      </c>
      <c r="D351" s="7">
        <v>1</v>
      </c>
      <c r="E351" s="16">
        <v>1</v>
      </c>
      <c r="F351" s="16">
        <v>1</v>
      </c>
      <c r="G351" s="1388"/>
      <c r="H351" s="41"/>
      <c r="I351" s="1371"/>
    </row>
    <row r="352" spans="1:13" ht="16.5" hidden="1" customHeight="1" thickBot="1">
      <c r="A352" s="3"/>
      <c r="B352" s="3"/>
      <c r="C352" s="1357" t="s">
        <v>35</v>
      </c>
      <c r="D352" s="461">
        <f>D370</f>
        <v>0</v>
      </c>
      <c r="E352" s="461">
        <f>E370</f>
        <v>0</v>
      </c>
      <c r="F352" s="461">
        <f>F370</f>
        <v>0</v>
      </c>
      <c r="G352" s="1369">
        <f t="shared" ref="G352" si="61">G370</f>
        <v>0</v>
      </c>
      <c r="H352" s="41"/>
    </row>
    <row r="353" spans="1:13" ht="16.5" hidden="1" customHeight="1" thickBot="1">
      <c r="A353" s="3"/>
      <c r="B353" s="3"/>
      <c r="C353" s="1357" t="s">
        <v>36</v>
      </c>
      <c r="D353" s="461"/>
      <c r="E353" s="461"/>
      <c r="F353" s="461"/>
      <c r="G353" s="1369" t="e">
        <f t="shared" ref="G353" si="62">G352/G351</f>
        <v>#DIV/0!</v>
      </c>
      <c r="H353" s="41"/>
    </row>
    <row r="354" spans="1:13" ht="16.5" hidden="1" customHeight="1" thickBot="1">
      <c r="A354" s="3"/>
      <c r="B354" s="3"/>
      <c r="C354" s="1357" t="s">
        <v>37</v>
      </c>
      <c r="D354" s="16" t="s">
        <v>110</v>
      </c>
      <c r="E354" s="20">
        <f>E351/D351-1</f>
        <v>0</v>
      </c>
      <c r="F354" s="20">
        <f t="shared" ref="F354:G356" si="63">F351/E351-1</f>
        <v>0</v>
      </c>
      <c r="G354" s="1370">
        <f t="shared" si="63"/>
        <v>-1</v>
      </c>
      <c r="H354" s="41"/>
      <c r="I354" s="1371"/>
      <c r="J354" s="1371"/>
      <c r="K354" s="1371"/>
      <c r="L354" s="1371"/>
      <c r="M354" s="1371"/>
    </row>
    <row r="355" spans="1:13" ht="32.25" hidden="1" customHeight="1" thickBot="1">
      <c r="A355" s="3"/>
      <c r="B355" s="3"/>
      <c r="C355" s="1357" t="s">
        <v>38</v>
      </c>
      <c r="D355" s="16" t="s">
        <v>110</v>
      </c>
      <c r="E355" s="20" t="e">
        <f>E352/D352-1</f>
        <v>#DIV/0!</v>
      </c>
      <c r="F355" s="20" t="e">
        <f t="shared" si="63"/>
        <v>#DIV/0!</v>
      </c>
      <c r="G355" s="1370" t="e">
        <f t="shared" si="63"/>
        <v>#DIV/0!</v>
      </c>
      <c r="H355" s="41"/>
    </row>
    <row r="356" spans="1:13" ht="32.25" hidden="1" customHeight="1" thickBot="1">
      <c r="A356" s="3"/>
      <c r="B356" s="3"/>
      <c r="C356" s="1357" t="s">
        <v>39</v>
      </c>
      <c r="D356" s="16" t="s">
        <v>110</v>
      </c>
      <c r="E356" s="20" t="e">
        <f>E353/D353-1</f>
        <v>#DIV/0!</v>
      </c>
      <c r="F356" s="20" t="e">
        <f t="shared" si="63"/>
        <v>#DIV/0!</v>
      </c>
      <c r="G356" s="1370" t="e">
        <f t="shared" si="63"/>
        <v>#DIV/0!</v>
      </c>
      <c r="H356" s="41"/>
    </row>
    <row r="357" spans="1:13" ht="15" hidden="1" customHeight="1">
      <c r="A357" s="3"/>
      <c r="B357" s="3"/>
      <c r="C357" s="1515" t="s">
        <v>1536</v>
      </c>
      <c r="D357" s="1516"/>
      <c r="E357" s="1516"/>
      <c r="F357" s="1516"/>
      <c r="G357" s="1517"/>
      <c r="H357" s="41"/>
    </row>
    <row r="358" spans="1:13" ht="12.75" hidden="1" customHeight="1">
      <c r="A358" s="3"/>
      <c r="B358" s="3"/>
      <c r="C358" s="1510"/>
      <c r="D358" s="15">
        <v>2024</v>
      </c>
      <c r="E358" s="15">
        <v>2025</v>
      </c>
      <c r="F358" s="15">
        <v>2026</v>
      </c>
      <c r="G358" s="1350">
        <v>2027</v>
      </c>
      <c r="H358" s="41"/>
    </row>
    <row r="359" spans="1:13" ht="23.25" hidden="1" customHeight="1">
      <c r="A359" s="3"/>
      <c r="B359" s="3"/>
      <c r="C359" s="1514"/>
      <c r="D359" s="17" t="s">
        <v>13</v>
      </c>
      <c r="E359" s="17" t="s">
        <v>14</v>
      </c>
      <c r="F359" s="17" t="s">
        <v>14</v>
      </c>
      <c r="G359" s="1368" t="s">
        <v>14</v>
      </c>
      <c r="H359" s="41"/>
    </row>
    <row r="360" spans="1:13" ht="16.5" hidden="1" customHeight="1" thickBot="1">
      <c r="A360" s="3"/>
      <c r="B360" s="3"/>
      <c r="C360" s="1372" t="s">
        <v>59</v>
      </c>
      <c r="D360" s="22">
        <f>D361+D362+D363+D364</f>
        <v>0</v>
      </c>
      <c r="E360" s="22">
        <f t="shared" ref="E360:G360" si="64">E361+E362+E363+E364</f>
        <v>0</v>
      </c>
      <c r="F360" s="22">
        <f t="shared" si="64"/>
        <v>0</v>
      </c>
      <c r="G360" s="1373">
        <f t="shared" si="64"/>
        <v>0</v>
      </c>
      <c r="H360" s="41"/>
    </row>
    <row r="361" spans="1:13" ht="16.5" hidden="1" customHeight="1" thickBot="1">
      <c r="A361" s="3"/>
      <c r="B361" s="3"/>
      <c r="C361" s="1374" t="s">
        <v>42</v>
      </c>
      <c r="D361" s="22"/>
      <c r="E361" s="22"/>
      <c r="F361" s="22"/>
      <c r="G361" s="1373"/>
      <c r="H361" s="41"/>
    </row>
    <row r="362" spans="1:13" ht="16.5" hidden="1" customHeight="1" thickBot="1">
      <c r="A362" s="3"/>
      <c r="B362" s="3"/>
      <c r="C362" s="1374" t="s">
        <v>60</v>
      </c>
      <c r="D362" s="22"/>
      <c r="E362" s="22"/>
      <c r="F362" s="22"/>
      <c r="G362" s="1373"/>
      <c r="H362" s="41"/>
    </row>
    <row r="363" spans="1:13" ht="16.5" hidden="1" customHeight="1" thickBot="1">
      <c r="A363" s="3"/>
      <c r="B363" s="3"/>
      <c r="C363" s="1374" t="s">
        <v>61</v>
      </c>
      <c r="D363" s="22"/>
      <c r="E363" s="22"/>
      <c r="F363" s="22"/>
      <c r="G363" s="1373"/>
      <c r="H363" s="41"/>
    </row>
    <row r="364" spans="1:13" ht="16.5" hidden="1" customHeight="1" thickBot="1">
      <c r="A364" s="3"/>
      <c r="B364" s="3"/>
      <c r="C364" s="1374" t="s">
        <v>62</v>
      </c>
      <c r="D364" s="22"/>
      <c r="E364" s="22"/>
      <c r="F364" s="22"/>
      <c r="G364" s="1373"/>
      <c r="H364" s="41"/>
    </row>
    <row r="365" spans="1:13" ht="16.5" hidden="1" customHeight="1" thickBot="1">
      <c r="A365" s="3"/>
      <c r="B365" s="3"/>
      <c r="C365" s="1372" t="s">
        <v>63</v>
      </c>
      <c r="D365" s="25">
        <f t="shared" ref="D365:G365" si="65">D366+D367+D368+D369</f>
        <v>0</v>
      </c>
      <c r="E365" s="25">
        <f t="shared" si="65"/>
        <v>0</v>
      </c>
      <c r="F365" s="25">
        <f t="shared" si="65"/>
        <v>0</v>
      </c>
      <c r="G365" s="1376">
        <f t="shared" si="65"/>
        <v>0</v>
      </c>
      <c r="H365" s="41"/>
    </row>
    <row r="366" spans="1:13" ht="16.5" hidden="1" customHeight="1" thickBot="1">
      <c r="A366" s="3"/>
      <c r="B366" s="3"/>
      <c r="C366" s="1374" t="s">
        <v>42</v>
      </c>
      <c r="D366" s="461"/>
      <c r="E366" s="461"/>
      <c r="F366" s="22"/>
      <c r="G366" s="1373"/>
      <c r="H366" s="41"/>
      <c r="I366" s="1410"/>
      <c r="J366" s="1410"/>
      <c r="M366" s="1371"/>
    </row>
    <row r="367" spans="1:13" ht="16.5" hidden="1" customHeight="1" thickBot="1">
      <c r="A367" s="3"/>
      <c r="B367" s="3"/>
      <c r="C367" s="1374" t="s">
        <v>60</v>
      </c>
      <c r="D367" s="25"/>
      <c r="E367" s="22"/>
      <c r="F367" s="22"/>
      <c r="G367" s="1373"/>
      <c r="H367" s="41"/>
    </row>
    <row r="368" spans="1:13" ht="16.5" hidden="1" customHeight="1" thickBot="1">
      <c r="A368" s="3"/>
      <c r="B368" s="3"/>
      <c r="C368" s="1374" t="s">
        <v>61</v>
      </c>
      <c r="D368" s="25"/>
      <c r="E368" s="22"/>
      <c r="F368" s="22"/>
      <c r="G368" s="1373"/>
      <c r="H368" s="41"/>
    </row>
    <row r="369" spans="1:13" ht="16.5" hidden="1" customHeight="1" thickBot="1">
      <c r="A369" s="3"/>
      <c r="B369" s="3"/>
      <c r="C369" s="1374" t="s">
        <v>62</v>
      </c>
      <c r="D369" s="25"/>
      <c r="E369" s="22"/>
      <c r="F369" s="22"/>
      <c r="G369" s="1373"/>
      <c r="H369" s="41"/>
    </row>
    <row r="370" spans="1:13" ht="16.5" hidden="1" customHeight="1" thickBot="1">
      <c r="A370" s="3"/>
      <c r="B370" s="3"/>
      <c r="C370" s="1384" t="s">
        <v>72</v>
      </c>
      <c r="D370" s="25">
        <f>D360+D365</f>
        <v>0</v>
      </c>
      <c r="E370" s="25">
        <f t="shared" ref="E370:G370" si="66">E360+E365</f>
        <v>0</v>
      </c>
      <c r="F370" s="25">
        <f t="shared" si="66"/>
        <v>0</v>
      </c>
      <c r="G370" s="1376">
        <f t="shared" si="66"/>
        <v>0</v>
      </c>
      <c r="H370" s="41"/>
    </row>
    <row r="371" spans="1:13" ht="25.5" hidden="1" customHeight="1">
      <c r="A371" s="3"/>
      <c r="B371" s="3"/>
      <c r="C371" s="1411" t="s">
        <v>121</v>
      </c>
      <c r="D371" s="1539"/>
      <c r="E371" s="1540"/>
      <c r="F371" s="1540"/>
      <c r="G371" s="1541"/>
      <c r="H371" s="41"/>
    </row>
    <row r="372" spans="1:13" ht="48" hidden="1" customHeight="1" thickBot="1">
      <c r="A372" s="3"/>
      <c r="B372" s="3"/>
      <c r="C372" s="1367" t="s">
        <v>315</v>
      </c>
      <c r="D372" s="476"/>
      <c r="E372" s="34" t="s">
        <v>55</v>
      </c>
      <c r="F372" s="35"/>
      <c r="G372" s="1412"/>
      <c r="H372" s="41"/>
    </row>
    <row r="373" spans="1:13" ht="17.25" hidden="1" customHeight="1">
      <c r="A373" s="3"/>
      <c r="B373" s="3"/>
      <c r="C373" s="1357" t="s">
        <v>29</v>
      </c>
      <c r="D373" s="1518"/>
      <c r="E373" s="1512"/>
      <c r="F373" s="1512"/>
      <c r="G373" s="1513"/>
      <c r="H373" s="41"/>
    </row>
    <row r="374" spans="1:13" ht="16.5" hidden="1" customHeight="1" thickBot="1">
      <c r="A374" s="3"/>
      <c r="B374" s="3"/>
      <c r="C374" s="1357" t="s">
        <v>31</v>
      </c>
      <c r="D374" s="1504"/>
      <c r="E374" s="1505"/>
      <c r="F374" s="1505"/>
      <c r="G374" s="1506"/>
      <c r="H374" s="41"/>
    </row>
    <row r="375" spans="1:13" ht="12.75" hidden="1" customHeight="1">
      <c r="A375" s="3"/>
      <c r="B375" s="3"/>
      <c r="C375" s="1510"/>
      <c r="D375" s="15">
        <v>2022</v>
      </c>
      <c r="E375" s="15">
        <v>2023</v>
      </c>
      <c r="F375" s="15">
        <v>2024</v>
      </c>
      <c r="G375" s="1350">
        <v>2025</v>
      </c>
      <c r="H375" s="41"/>
    </row>
    <row r="376" spans="1:13" ht="9" hidden="1" customHeight="1">
      <c r="A376" s="3"/>
      <c r="B376" s="3"/>
      <c r="C376" s="1514"/>
      <c r="D376" s="17" t="s">
        <v>13</v>
      </c>
      <c r="E376" s="17" t="s">
        <v>14</v>
      </c>
      <c r="F376" s="17" t="s">
        <v>14</v>
      </c>
      <c r="G376" s="1368" t="s">
        <v>14</v>
      </c>
      <c r="H376" s="41"/>
    </row>
    <row r="377" spans="1:13" ht="16.5" hidden="1" customHeight="1" thickBot="1">
      <c r="A377" s="3"/>
      <c r="B377" s="3"/>
      <c r="C377" s="1357" t="s">
        <v>33</v>
      </c>
      <c r="D377" s="7"/>
      <c r="E377" s="7"/>
      <c r="F377" s="7"/>
      <c r="G377" s="1388"/>
      <c r="H377" s="41"/>
    </row>
    <row r="378" spans="1:13" ht="16.5" hidden="1" customHeight="1" thickBot="1">
      <c r="A378" s="3"/>
      <c r="B378" s="3"/>
      <c r="C378" s="1357" t="s">
        <v>35</v>
      </c>
      <c r="D378" s="461">
        <f>D396</f>
        <v>0</v>
      </c>
      <c r="E378" s="461">
        <f t="shared" ref="E378:G378" si="67">E396</f>
        <v>0</v>
      </c>
      <c r="F378" s="461">
        <f t="shared" si="67"/>
        <v>0</v>
      </c>
      <c r="G378" s="1369">
        <f t="shared" si="67"/>
        <v>0</v>
      </c>
      <c r="H378" s="41"/>
    </row>
    <row r="379" spans="1:13" ht="16.5" hidden="1" customHeight="1" thickBot="1">
      <c r="A379" s="3"/>
      <c r="B379" s="3"/>
      <c r="C379" s="1357" t="s">
        <v>36</v>
      </c>
      <c r="D379" s="461" t="e">
        <f>D378/D377</f>
        <v>#DIV/0!</v>
      </c>
      <c r="E379" s="461" t="e">
        <f t="shared" ref="E379:G379" si="68">E378/E377</f>
        <v>#DIV/0!</v>
      </c>
      <c r="F379" s="461" t="e">
        <f t="shared" si="68"/>
        <v>#DIV/0!</v>
      </c>
      <c r="G379" s="1369" t="e">
        <f t="shared" si="68"/>
        <v>#DIV/0!</v>
      </c>
      <c r="H379" s="41"/>
    </row>
    <row r="380" spans="1:13" ht="16.5" hidden="1" customHeight="1" thickBot="1">
      <c r="A380" s="3"/>
      <c r="B380" s="3"/>
      <c r="C380" s="1357" t="s">
        <v>37</v>
      </c>
      <c r="D380" s="16" t="s">
        <v>110</v>
      </c>
      <c r="E380" s="20" t="e">
        <f>E377/D377-1</f>
        <v>#DIV/0!</v>
      </c>
      <c r="F380" s="20" t="e">
        <f t="shared" ref="F380:G382" si="69">F377/E377-1</f>
        <v>#DIV/0!</v>
      </c>
      <c r="G380" s="1370" t="e">
        <f t="shared" si="69"/>
        <v>#DIV/0!</v>
      </c>
      <c r="H380" s="41"/>
      <c r="I380" s="1371"/>
      <c r="J380" s="1371"/>
      <c r="K380" s="1371"/>
      <c r="L380" s="1371"/>
      <c r="M380" s="1371"/>
    </row>
    <row r="381" spans="1:13" ht="32.25" hidden="1" customHeight="1" thickBot="1">
      <c r="A381" s="3"/>
      <c r="B381" s="3"/>
      <c r="C381" s="1357" t="s">
        <v>38</v>
      </c>
      <c r="D381" s="16" t="s">
        <v>110</v>
      </c>
      <c r="E381" s="20" t="e">
        <f>E378/D378-1</f>
        <v>#DIV/0!</v>
      </c>
      <c r="F381" s="20" t="e">
        <f t="shared" si="69"/>
        <v>#DIV/0!</v>
      </c>
      <c r="G381" s="1370" t="e">
        <f t="shared" si="69"/>
        <v>#DIV/0!</v>
      </c>
      <c r="H381" s="41"/>
    </row>
    <row r="382" spans="1:13" ht="32.25" hidden="1" customHeight="1" thickBot="1">
      <c r="A382" s="3"/>
      <c r="B382" s="3"/>
      <c r="C382" s="1357" t="s">
        <v>39</v>
      </c>
      <c r="D382" s="16" t="s">
        <v>110</v>
      </c>
      <c r="E382" s="20" t="e">
        <f>E379/D379-1</f>
        <v>#DIV/0!</v>
      </c>
      <c r="F382" s="20" t="e">
        <f t="shared" si="69"/>
        <v>#DIV/0!</v>
      </c>
      <c r="G382" s="1370" t="e">
        <f t="shared" si="69"/>
        <v>#DIV/0!</v>
      </c>
      <c r="H382" s="41"/>
    </row>
    <row r="383" spans="1:13" ht="16.5" hidden="1" customHeight="1" thickBot="1">
      <c r="A383" s="3"/>
      <c r="B383" s="3"/>
      <c r="C383" s="1515" t="s">
        <v>3115</v>
      </c>
      <c r="D383" s="1516"/>
      <c r="E383" s="1516"/>
      <c r="F383" s="1516"/>
      <c r="G383" s="1517"/>
      <c r="H383" s="41"/>
    </row>
    <row r="384" spans="1:13" ht="12.75" hidden="1" customHeight="1">
      <c r="A384" s="3"/>
      <c r="B384" s="3"/>
      <c r="C384" s="1510"/>
      <c r="D384" s="15">
        <v>2022</v>
      </c>
      <c r="E384" s="15">
        <v>2023</v>
      </c>
      <c r="F384" s="15">
        <v>2024</v>
      </c>
      <c r="G384" s="1350">
        <v>2025</v>
      </c>
      <c r="H384" s="41"/>
    </row>
    <row r="385" spans="1:8" ht="9" hidden="1" customHeight="1">
      <c r="A385" s="3"/>
      <c r="B385" s="3"/>
      <c r="C385" s="1514"/>
      <c r="D385" s="17" t="s">
        <v>13</v>
      </c>
      <c r="E385" s="17" t="s">
        <v>14</v>
      </c>
      <c r="F385" s="17" t="s">
        <v>14</v>
      </c>
      <c r="G385" s="1368" t="s">
        <v>14</v>
      </c>
      <c r="H385" s="41"/>
    </row>
    <row r="386" spans="1:8" ht="16.5" hidden="1" customHeight="1" thickBot="1">
      <c r="A386" s="3"/>
      <c r="B386" s="3"/>
      <c r="C386" s="1372" t="s">
        <v>59</v>
      </c>
      <c r="D386" s="22">
        <f>D387+D388+D389+D390</f>
        <v>0</v>
      </c>
      <c r="E386" s="22">
        <f t="shared" ref="E386:G386" si="70">E387+E388+E389+E390</f>
        <v>0</v>
      </c>
      <c r="F386" s="22">
        <f t="shared" si="70"/>
        <v>0</v>
      </c>
      <c r="G386" s="1373">
        <f t="shared" si="70"/>
        <v>0</v>
      </c>
      <c r="H386" s="41"/>
    </row>
    <row r="387" spans="1:8" ht="16.5" hidden="1" customHeight="1" thickBot="1">
      <c r="A387" s="3"/>
      <c r="B387" s="3"/>
      <c r="C387" s="1374" t="s">
        <v>42</v>
      </c>
      <c r="D387" s="22"/>
      <c r="E387" s="22"/>
      <c r="F387" s="22"/>
      <c r="G387" s="1373"/>
      <c r="H387" s="41"/>
    </row>
    <row r="388" spans="1:8" ht="16.5" hidden="1" customHeight="1" thickBot="1">
      <c r="A388" s="3"/>
      <c r="B388" s="3"/>
      <c r="C388" s="1374" t="s">
        <v>60</v>
      </c>
      <c r="D388" s="22"/>
      <c r="E388" s="22"/>
      <c r="F388" s="22"/>
      <c r="G388" s="1373"/>
      <c r="H388" s="41"/>
    </row>
    <row r="389" spans="1:8" ht="16.5" hidden="1" customHeight="1" thickBot="1">
      <c r="A389" s="3"/>
      <c r="B389" s="3"/>
      <c r="C389" s="1374" t="s">
        <v>61</v>
      </c>
      <c r="D389" s="22"/>
      <c r="E389" s="22"/>
      <c r="F389" s="22"/>
      <c r="G389" s="1373"/>
      <c r="H389" s="41"/>
    </row>
    <row r="390" spans="1:8" ht="16.5" hidden="1" customHeight="1" thickBot="1">
      <c r="A390" s="3"/>
      <c r="B390" s="3"/>
      <c r="C390" s="1374" t="s">
        <v>62</v>
      </c>
      <c r="D390" s="22"/>
      <c r="E390" s="22"/>
      <c r="F390" s="22"/>
      <c r="G390" s="1373"/>
      <c r="H390" s="41"/>
    </row>
    <row r="391" spans="1:8" ht="16.5" hidden="1" customHeight="1" thickBot="1">
      <c r="A391" s="3"/>
      <c r="B391" s="3"/>
      <c r="C391" s="1372" t="s">
        <v>63</v>
      </c>
      <c r="D391" s="25">
        <f>D392+D393+D394+D395</f>
        <v>0</v>
      </c>
      <c r="E391" s="25">
        <f t="shared" ref="E391:G391" si="71">E392+E393+E394+E395</f>
        <v>0</v>
      </c>
      <c r="F391" s="25">
        <f t="shared" si="71"/>
        <v>0</v>
      </c>
      <c r="G391" s="1376">
        <f t="shared" si="71"/>
        <v>0</v>
      </c>
      <c r="H391" s="41"/>
    </row>
    <row r="392" spans="1:8" ht="16.5" hidden="1" customHeight="1" thickBot="1">
      <c r="A392" s="3"/>
      <c r="B392" s="3"/>
      <c r="C392" s="1374" t="s">
        <v>42</v>
      </c>
      <c r="D392" s="25"/>
      <c r="E392" s="25"/>
      <c r="F392" s="25"/>
      <c r="G392" s="1376"/>
      <c r="H392" s="41"/>
    </row>
    <row r="393" spans="1:8" ht="16.5" hidden="1" customHeight="1" thickBot="1">
      <c r="A393" s="3"/>
      <c r="B393" s="3"/>
      <c r="C393" s="1374" t="s">
        <v>60</v>
      </c>
      <c r="D393" s="25"/>
      <c r="E393" s="25"/>
      <c r="F393" s="25"/>
      <c r="G393" s="1376"/>
      <c r="H393" s="41"/>
    </row>
    <row r="394" spans="1:8" ht="16.5" hidden="1" customHeight="1" thickBot="1">
      <c r="A394" s="3"/>
      <c r="B394" s="3"/>
      <c r="C394" s="1374" t="s">
        <v>61</v>
      </c>
      <c r="D394" s="25"/>
      <c r="E394" s="25"/>
      <c r="F394" s="25"/>
      <c r="G394" s="1376"/>
      <c r="H394" s="41"/>
    </row>
    <row r="395" spans="1:8" ht="16.5" hidden="1" customHeight="1" thickBot="1">
      <c r="A395" s="3"/>
      <c r="B395" s="3"/>
      <c r="C395" s="1374" t="s">
        <v>62</v>
      </c>
      <c r="D395" s="25"/>
      <c r="E395" s="25"/>
      <c r="F395" s="25"/>
      <c r="G395" s="1376"/>
      <c r="H395" s="41"/>
    </row>
    <row r="396" spans="1:8" ht="16.5" hidden="1" customHeight="1" thickBot="1">
      <c r="A396" s="3"/>
      <c r="B396" s="3"/>
      <c r="C396" s="1384" t="s">
        <v>50</v>
      </c>
      <c r="D396" s="25">
        <f>D386+D391</f>
        <v>0</v>
      </c>
      <c r="E396" s="25">
        <f t="shared" ref="E396:G396" si="72">E386+E391</f>
        <v>0</v>
      </c>
      <c r="F396" s="25">
        <f t="shared" si="72"/>
        <v>0</v>
      </c>
      <c r="G396" s="1376">
        <f t="shared" si="72"/>
        <v>0</v>
      </c>
      <c r="H396" s="41"/>
    </row>
    <row r="397" spans="1:8" ht="96.75" customHeight="1" thickBot="1">
      <c r="A397" s="3"/>
      <c r="B397" s="3"/>
      <c r="C397" s="1367" t="s">
        <v>183</v>
      </c>
      <c r="D397" s="1405" t="s">
        <v>3116</v>
      </c>
      <c r="E397" s="34" t="s">
        <v>55</v>
      </c>
      <c r="F397" s="476" t="s">
        <v>3117</v>
      </c>
      <c r="G397" s="1412"/>
      <c r="H397" s="41"/>
    </row>
    <row r="398" spans="1:8" ht="36.75" customHeight="1" thickBot="1">
      <c r="A398" s="3"/>
      <c r="B398" s="3"/>
      <c r="C398" s="1357" t="s">
        <v>29</v>
      </c>
      <c r="D398" s="1887" t="s">
        <v>3116</v>
      </c>
      <c r="E398" s="1888"/>
      <c r="F398" s="1888"/>
      <c r="G398" s="2623"/>
      <c r="H398" s="41"/>
    </row>
    <row r="399" spans="1:8" ht="16.5" thickBot="1">
      <c r="A399" s="3"/>
      <c r="B399" s="3"/>
      <c r="C399" s="1357" t="s">
        <v>31</v>
      </c>
      <c r="D399" s="1907" t="s">
        <v>3114</v>
      </c>
      <c r="E399" s="1908"/>
      <c r="F399" s="1908"/>
      <c r="G399" s="2630"/>
      <c r="H399" s="41"/>
    </row>
    <row r="400" spans="1:8" ht="12.75" customHeight="1">
      <c r="A400" s="3"/>
      <c r="B400" s="3"/>
      <c r="C400" s="1510"/>
      <c r="D400" s="1406">
        <v>2025</v>
      </c>
      <c r="E400" s="1406">
        <v>2026</v>
      </c>
      <c r="F400" s="1406">
        <v>2027</v>
      </c>
      <c r="G400" s="1407">
        <v>2028</v>
      </c>
      <c r="H400" s="41"/>
    </row>
    <row r="401" spans="1:13" ht="25.5" customHeight="1" thickBot="1">
      <c r="A401" s="3"/>
      <c r="B401" s="3"/>
      <c r="C401" s="1514"/>
      <c r="D401" s="1408" t="s">
        <v>13</v>
      </c>
      <c r="E401" s="1408" t="s">
        <v>14</v>
      </c>
      <c r="F401" s="1408" t="s">
        <v>14</v>
      </c>
      <c r="G401" s="1409" t="s">
        <v>14</v>
      </c>
      <c r="H401" s="41"/>
    </row>
    <row r="402" spans="1:13" ht="16.5" thickBot="1">
      <c r="A402" s="3"/>
      <c r="B402" s="3"/>
      <c r="C402" s="1357" t="s">
        <v>33</v>
      </c>
      <c r="D402" s="7">
        <v>1</v>
      </c>
      <c r="E402" s="16">
        <v>1</v>
      </c>
      <c r="F402" s="16">
        <v>1</v>
      </c>
      <c r="G402" s="1388">
        <v>1</v>
      </c>
      <c r="H402" s="41"/>
    </row>
    <row r="403" spans="1:13" ht="16.5" thickBot="1">
      <c r="A403" s="3"/>
      <c r="B403" s="3"/>
      <c r="C403" s="1357" t="s">
        <v>35</v>
      </c>
      <c r="D403" s="461">
        <f>D416</f>
        <v>0</v>
      </c>
      <c r="E403" s="461">
        <f t="shared" ref="E403:G403" si="73">E416</f>
        <v>210035</v>
      </c>
      <c r="F403" s="461">
        <f t="shared" si="73"/>
        <v>258826</v>
      </c>
      <c r="G403" s="461">
        <f t="shared" si="73"/>
        <v>221139</v>
      </c>
      <c r="H403" s="41"/>
    </row>
    <row r="404" spans="1:13" ht="16.5" thickBot="1">
      <c r="A404" s="3"/>
      <c r="B404" s="3"/>
      <c r="C404" s="1357" t="s">
        <v>36</v>
      </c>
      <c r="D404" s="461">
        <f>D403/D402</f>
        <v>0</v>
      </c>
      <c r="E404" s="461">
        <f t="shared" ref="E404:G404" si="74">E403/E402</f>
        <v>210035</v>
      </c>
      <c r="F404" s="461">
        <f t="shared" si="74"/>
        <v>258826</v>
      </c>
      <c r="G404" s="461">
        <f t="shared" si="74"/>
        <v>221139</v>
      </c>
      <c r="H404" s="41"/>
    </row>
    <row r="405" spans="1:13" ht="16.5" thickBot="1">
      <c r="A405" s="3"/>
      <c r="B405" s="3"/>
      <c r="C405" s="1357" t="s">
        <v>37</v>
      </c>
      <c r="D405" s="16" t="s">
        <v>110</v>
      </c>
      <c r="E405" s="20">
        <f>E402/D402-1</f>
        <v>0</v>
      </c>
      <c r="F405" s="20">
        <f t="shared" ref="F405:G407" si="75">F402/E402-1</f>
        <v>0</v>
      </c>
      <c r="G405" s="1370">
        <f t="shared" si="75"/>
        <v>0</v>
      </c>
      <c r="H405" s="41"/>
      <c r="I405" s="1371"/>
      <c r="J405" s="1371"/>
      <c r="K405" s="1371"/>
      <c r="L405" s="1371"/>
      <c r="M405" s="1371"/>
    </row>
    <row r="406" spans="1:13" ht="32.25" thickBot="1">
      <c r="A406" s="3"/>
      <c r="B406" s="3"/>
      <c r="C406" s="1357" t="s">
        <v>38</v>
      </c>
      <c r="D406" s="16" t="s">
        <v>110</v>
      </c>
      <c r="E406" s="20">
        <v>0</v>
      </c>
      <c r="F406" s="20">
        <f t="shared" si="75"/>
        <v>0.23229937867498274</v>
      </c>
      <c r="G406" s="1370">
        <f t="shared" si="75"/>
        <v>-0.14560747374684146</v>
      </c>
      <c r="H406" s="41"/>
    </row>
    <row r="407" spans="1:13" ht="32.25" thickBot="1">
      <c r="A407" s="3"/>
      <c r="B407" s="3"/>
      <c r="C407" s="1357" t="s">
        <v>39</v>
      </c>
      <c r="D407" s="16" t="s">
        <v>110</v>
      </c>
      <c r="E407" s="20">
        <v>0</v>
      </c>
      <c r="F407" s="20">
        <f t="shared" si="75"/>
        <v>0.23229937867498274</v>
      </c>
      <c r="G407" s="1370">
        <f t="shared" si="75"/>
        <v>-0.14560747374684146</v>
      </c>
      <c r="H407" s="41"/>
    </row>
    <row r="408" spans="1:13" ht="16.5" customHeight="1" thickBot="1">
      <c r="A408" s="3"/>
      <c r="B408" s="3"/>
      <c r="C408" s="2628" t="s">
        <v>1536</v>
      </c>
      <c r="D408" s="1919"/>
      <c r="E408" s="1919"/>
      <c r="F408" s="1919"/>
      <c r="G408" s="2629"/>
      <c r="H408" s="41"/>
    </row>
    <row r="409" spans="1:13" ht="12.75" customHeight="1">
      <c r="A409" s="3"/>
      <c r="B409" s="3"/>
      <c r="C409" s="1510"/>
      <c r="D409" s="15">
        <v>2024</v>
      </c>
      <c r="E409" s="15">
        <v>2025</v>
      </c>
      <c r="F409" s="15">
        <v>2026</v>
      </c>
      <c r="G409" s="1350">
        <v>2027</v>
      </c>
      <c r="H409" s="41"/>
    </row>
    <row r="410" spans="1:13" ht="27.75" customHeight="1" thickBot="1">
      <c r="A410" s="3"/>
      <c r="B410" s="3"/>
      <c r="C410" s="1514"/>
      <c r="D410" s="17" t="s">
        <v>13</v>
      </c>
      <c r="E410" s="17" t="s">
        <v>14</v>
      </c>
      <c r="F410" s="17" t="s">
        <v>14</v>
      </c>
      <c r="G410" s="1368" t="s">
        <v>14</v>
      </c>
      <c r="H410" s="41"/>
    </row>
    <row r="411" spans="1:13" ht="16.5" thickBot="1">
      <c r="A411" s="3"/>
      <c r="B411" s="3"/>
      <c r="C411" s="1372" t="s">
        <v>59</v>
      </c>
      <c r="D411" s="22">
        <f>D412+D413+D414+D415</f>
        <v>0</v>
      </c>
      <c r="E411" s="22">
        <f t="shared" ref="E411:G411" si="76">E412+E413+E414+E415</f>
        <v>0</v>
      </c>
      <c r="F411" s="22">
        <f t="shared" si="76"/>
        <v>0</v>
      </c>
      <c r="G411" s="1373">
        <f t="shared" si="76"/>
        <v>0</v>
      </c>
      <c r="H411" s="41"/>
    </row>
    <row r="412" spans="1:13" ht="16.5" thickBot="1">
      <c r="A412" s="3"/>
      <c r="B412" s="3"/>
      <c r="C412" s="1374" t="s">
        <v>42</v>
      </c>
      <c r="D412" s="22"/>
      <c r="E412" s="22"/>
      <c r="F412" s="22"/>
      <c r="G412" s="1373"/>
      <c r="H412" s="41"/>
    </row>
    <row r="413" spans="1:13" ht="16.5" thickBot="1">
      <c r="A413" s="3"/>
      <c r="B413" s="3"/>
      <c r="C413" s="1374" t="s">
        <v>60</v>
      </c>
      <c r="D413" s="22"/>
      <c r="E413" s="22"/>
      <c r="F413" s="22"/>
      <c r="G413" s="1373"/>
      <c r="H413" s="41"/>
    </row>
    <row r="414" spans="1:13" ht="16.5" thickBot="1">
      <c r="A414" s="3"/>
      <c r="B414" s="3"/>
      <c r="C414" s="1374" t="s">
        <v>61</v>
      </c>
      <c r="D414" s="22"/>
      <c r="E414" s="22"/>
      <c r="F414" s="22"/>
      <c r="G414" s="1373"/>
      <c r="H414" s="41"/>
    </row>
    <row r="415" spans="1:13" ht="16.5" thickBot="1">
      <c r="A415" s="3"/>
      <c r="B415" s="3"/>
      <c r="C415" s="1374" t="s">
        <v>62</v>
      </c>
      <c r="D415" s="22"/>
      <c r="E415" s="22"/>
      <c r="F415" s="22"/>
      <c r="G415" s="1373"/>
      <c r="H415" s="41"/>
    </row>
    <row r="416" spans="1:13" ht="16.5" thickBot="1">
      <c r="A416" s="3"/>
      <c r="B416" s="3"/>
      <c r="C416" s="1372" t="s">
        <v>63</v>
      </c>
      <c r="D416" s="25">
        <f>D417+D418+D419+D420</f>
        <v>0</v>
      </c>
      <c r="E416" s="25">
        <f>E417+E418+E419+E420</f>
        <v>210035</v>
      </c>
      <c r="F416" s="25">
        <f t="shared" ref="F416:G416" si="77">F417+F418+F419+F420</f>
        <v>258826</v>
      </c>
      <c r="G416" s="25">
        <f t="shared" si="77"/>
        <v>221139</v>
      </c>
      <c r="H416" s="41"/>
    </row>
    <row r="417" spans="1:13" ht="16.5" thickBot="1">
      <c r="A417" s="3"/>
      <c r="B417" s="3"/>
      <c r="C417" s="1374" t="s">
        <v>42</v>
      </c>
      <c r="D417" s="461"/>
      <c r="E417" s="461">
        <v>210035</v>
      </c>
      <c r="F417" s="461">
        <v>258826</v>
      </c>
      <c r="G417" s="1369">
        <v>221139</v>
      </c>
      <c r="H417" s="41"/>
      <c r="I417" s="1410"/>
      <c r="J417" s="1410"/>
      <c r="K417" s="1410"/>
      <c r="M417" s="1371"/>
    </row>
    <row r="418" spans="1:13" ht="16.5" thickBot="1">
      <c r="A418" s="3"/>
      <c r="B418" s="3"/>
      <c r="C418" s="1374" t="s">
        <v>60</v>
      </c>
      <c r="D418" s="25"/>
      <c r="E418" s="22"/>
      <c r="F418" s="22"/>
      <c r="G418" s="1373"/>
      <c r="H418" s="41"/>
    </row>
    <row r="419" spans="1:13" ht="16.5" thickBot="1">
      <c r="A419" s="3"/>
      <c r="B419" s="3"/>
      <c r="C419" s="1374" t="s">
        <v>61</v>
      </c>
      <c r="D419" s="25"/>
      <c r="E419" s="22"/>
      <c r="F419" s="22"/>
      <c r="G419" s="1373"/>
      <c r="H419" s="41"/>
    </row>
    <row r="420" spans="1:13" ht="16.5" thickBot="1">
      <c r="A420" s="3"/>
      <c r="B420" s="3"/>
      <c r="C420" s="1413" t="s">
        <v>62</v>
      </c>
      <c r="D420" s="25"/>
      <c r="E420" s="22"/>
      <c r="F420" s="22"/>
      <c r="G420" s="1373"/>
      <c r="H420" s="41"/>
    </row>
    <row r="421" spans="1:13" ht="16.5" thickBot="1">
      <c r="A421" s="3"/>
      <c r="B421" s="3"/>
      <c r="C421" s="1414" t="s">
        <v>72</v>
      </c>
      <c r="D421" s="25">
        <f t="shared" ref="D421:G421" si="78">D411+D416</f>
        <v>0</v>
      </c>
      <c r="E421" s="25">
        <f t="shared" si="78"/>
        <v>210035</v>
      </c>
      <c r="F421" s="25">
        <f t="shared" si="78"/>
        <v>258826</v>
      </c>
      <c r="G421" s="25">
        <f t="shared" si="78"/>
        <v>221139</v>
      </c>
      <c r="H421" s="41"/>
    </row>
    <row r="422" spans="1:13" ht="53.25" customHeight="1" thickBot="1">
      <c r="A422" s="3"/>
      <c r="B422" s="3"/>
      <c r="C422" s="1400" t="s">
        <v>496</v>
      </c>
      <c r="D422" s="1415" t="s">
        <v>3118</v>
      </c>
      <c r="E422" s="1416" t="s">
        <v>55</v>
      </c>
      <c r="F422" s="476" t="s">
        <v>3119</v>
      </c>
      <c r="G422" s="1412"/>
      <c r="H422" s="41"/>
    </row>
    <row r="423" spans="1:13" ht="34.5" customHeight="1" thickBot="1">
      <c r="A423" s="3"/>
      <c r="B423" s="3"/>
      <c r="C423" s="1357" t="s">
        <v>29</v>
      </c>
      <c r="D423" s="1887" t="s">
        <v>3118</v>
      </c>
      <c r="E423" s="1888"/>
      <c r="F423" s="1888"/>
      <c r="G423" s="2623"/>
      <c r="H423" s="41"/>
    </row>
    <row r="424" spans="1:13" ht="16.5" thickBot="1">
      <c r="A424" s="3"/>
      <c r="B424" s="3"/>
      <c r="C424" s="1357" t="s">
        <v>31</v>
      </c>
      <c r="D424" s="1907" t="s">
        <v>3114</v>
      </c>
      <c r="E424" s="1908"/>
      <c r="F424" s="1908"/>
      <c r="G424" s="2630"/>
      <c r="H424" s="41"/>
    </row>
    <row r="425" spans="1:13" ht="12.75" customHeight="1">
      <c r="A425" s="3"/>
      <c r="B425" s="3"/>
      <c r="C425" s="1510"/>
      <c r="D425" s="1406">
        <v>2025</v>
      </c>
      <c r="E425" s="1406">
        <v>2026</v>
      </c>
      <c r="F425" s="1406">
        <v>2027</v>
      </c>
      <c r="G425" s="1407">
        <v>2028</v>
      </c>
      <c r="H425" s="41"/>
      <c r="I425" s="1371"/>
    </row>
    <row r="426" spans="1:13" ht="22.5" customHeight="1" thickBot="1">
      <c r="A426" s="3"/>
      <c r="B426" s="3"/>
      <c r="C426" s="1514"/>
      <c r="D426" s="1408" t="s">
        <v>13</v>
      </c>
      <c r="E426" s="1408" t="s">
        <v>14</v>
      </c>
      <c r="F426" s="1408" t="s">
        <v>14</v>
      </c>
      <c r="G426" s="1409" t="s">
        <v>14</v>
      </c>
      <c r="H426" s="41"/>
    </row>
    <row r="427" spans="1:13" ht="16.5" thickBot="1">
      <c r="A427" s="3"/>
      <c r="B427" s="3"/>
      <c r="C427" s="1357" t="s">
        <v>33</v>
      </c>
      <c r="D427" s="7">
        <v>1</v>
      </c>
      <c r="E427" s="16">
        <v>1</v>
      </c>
      <c r="F427" s="16">
        <v>1</v>
      </c>
      <c r="G427" s="1388">
        <v>1</v>
      </c>
      <c r="H427" s="41"/>
      <c r="I427" s="1371"/>
    </row>
    <row r="428" spans="1:13" ht="16.5" thickBot="1">
      <c r="A428" s="3"/>
      <c r="B428" s="3"/>
      <c r="C428" s="1357" t="s">
        <v>35</v>
      </c>
      <c r="D428" s="461">
        <f>D446</f>
        <v>0</v>
      </c>
      <c r="E428" s="461">
        <f>E442</f>
        <v>815168</v>
      </c>
      <c r="F428" s="461">
        <f>F442</f>
        <v>400000</v>
      </c>
      <c r="G428" s="1369">
        <f>G442</f>
        <v>1156267</v>
      </c>
      <c r="H428" s="41"/>
    </row>
    <row r="429" spans="1:13" ht="16.5" thickBot="1">
      <c r="A429" s="3"/>
      <c r="B429" s="3"/>
      <c r="C429" s="1357" t="s">
        <v>36</v>
      </c>
      <c r="D429" s="461">
        <f>D428/D427</f>
        <v>0</v>
      </c>
      <c r="E429" s="461">
        <f t="shared" ref="E429:G429" si="79">E428/E427</f>
        <v>815168</v>
      </c>
      <c r="F429" s="461">
        <f t="shared" si="79"/>
        <v>400000</v>
      </c>
      <c r="G429" s="1369">
        <f t="shared" si="79"/>
        <v>1156267</v>
      </c>
      <c r="H429" s="41"/>
    </row>
    <row r="430" spans="1:13" ht="16.5" thickBot="1">
      <c r="A430" s="3"/>
      <c r="B430" s="3"/>
      <c r="C430" s="1357" t="s">
        <v>37</v>
      </c>
      <c r="D430" s="16" t="s">
        <v>110</v>
      </c>
      <c r="E430" s="20">
        <f>E427/D427-1</f>
        <v>0</v>
      </c>
      <c r="F430" s="20">
        <f t="shared" ref="F430:G432" si="80">F427/E427-1</f>
        <v>0</v>
      </c>
      <c r="G430" s="1370">
        <f t="shared" si="80"/>
        <v>0</v>
      </c>
      <c r="H430" s="41"/>
      <c r="I430" s="1371"/>
      <c r="J430" s="1371"/>
      <c r="K430" s="1371"/>
      <c r="L430" s="1371"/>
      <c r="M430" s="1371"/>
    </row>
    <row r="431" spans="1:13" ht="32.25" thickBot="1">
      <c r="A431" s="3"/>
      <c r="B431" s="3"/>
      <c r="C431" s="1357" t="s">
        <v>38</v>
      </c>
      <c r="D431" s="16" t="s">
        <v>110</v>
      </c>
      <c r="E431" s="20">
        <v>0</v>
      </c>
      <c r="F431" s="20">
        <f t="shared" si="80"/>
        <v>-0.50930360367433458</v>
      </c>
      <c r="G431" s="1370">
        <f t="shared" si="80"/>
        <v>1.8906675000000002</v>
      </c>
      <c r="H431" s="41"/>
    </row>
    <row r="432" spans="1:13" ht="32.25" thickBot="1">
      <c r="A432" s="3"/>
      <c r="B432" s="3"/>
      <c r="C432" s="1357" t="s">
        <v>39</v>
      </c>
      <c r="D432" s="16" t="s">
        <v>110</v>
      </c>
      <c r="E432" s="20">
        <v>0</v>
      </c>
      <c r="F432" s="20">
        <f t="shared" si="80"/>
        <v>-0.50930360367433458</v>
      </c>
      <c r="G432" s="1370">
        <f t="shared" si="80"/>
        <v>1.8906675000000002</v>
      </c>
      <c r="H432" s="41"/>
    </row>
    <row r="433" spans="1:13" ht="16.5" customHeight="1" thickBot="1">
      <c r="A433" s="3"/>
      <c r="B433" s="3"/>
      <c r="C433" s="2628" t="s">
        <v>3120</v>
      </c>
      <c r="D433" s="1919"/>
      <c r="E433" s="1919"/>
      <c r="F433" s="1919"/>
      <c r="G433" s="2629"/>
      <c r="H433" s="41"/>
    </row>
    <row r="434" spans="1:13" ht="12.75" customHeight="1">
      <c r="A434" s="3"/>
      <c r="B434" s="3"/>
      <c r="C434" s="1510"/>
      <c r="D434" s="1406">
        <v>2025</v>
      </c>
      <c r="E434" s="1406">
        <v>2026</v>
      </c>
      <c r="F434" s="1406">
        <v>2027</v>
      </c>
      <c r="G434" s="1407">
        <v>2028</v>
      </c>
      <c r="H434" s="41"/>
      <c r="I434" s="1417"/>
    </row>
    <row r="435" spans="1:13" ht="18" customHeight="1" thickBot="1">
      <c r="A435" s="3"/>
      <c r="B435" s="3"/>
      <c r="C435" s="1514"/>
      <c r="D435" s="1408" t="s">
        <v>13</v>
      </c>
      <c r="E435" s="1408" t="s">
        <v>14</v>
      </c>
      <c r="F435" s="1408" t="s">
        <v>14</v>
      </c>
      <c r="G435" s="1409" t="s">
        <v>14</v>
      </c>
      <c r="H435" s="41"/>
    </row>
    <row r="436" spans="1:13" ht="16.5" thickBot="1">
      <c r="A436" s="3"/>
      <c r="B436" s="3"/>
      <c r="C436" s="1372" t="s">
        <v>59</v>
      </c>
      <c r="D436" s="22">
        <f>D437+D438+D439+D440</f>
        <v>0</v>
      </c>
      <c r="E436" s="22">
        <f t="shared" ref="E436:G436" si="81">E437+E438+E439+E440</f>
        <v>0</v>
      </c>
      <c r="F436" s="22">
        <f t="shared" si="81"/>
        <v>0</v>
      </c>
      <c r="G436" s="1373">
        <f t="shared" si="81"/>
        <v>0</v>
      </c>
      <c r="H436" s="41"/>
    </row>
    <row r="437" spans="1:13" ht="16.5" thickBot="1">
      <c r="A437" s="3"/>
      <c r="B437" s="3"/>
      <c r="C437" s="1374" t="s">
        <v>42</v>
      </c>
      <c r="D437" s="22"/>
      <c r="E437" s="22"/>
      <c r="F437" s="22"/>
      <c r="G437" s="1373"/>
      <c r="H437" s="41"/>
    </row>
    <row r="438" spans="1:13" ht="16.5" thickBot="1">
      <c r="A438" s="3"/>
      <c r="B438" s="3"/>
      <c r="C438" s="1374" t="s">
        <v>60</v>
      </c>
      <c r="D438" s="22"/>
      <c r="E438" s="22"/>
      <c r="F438" s="22"/>
      <c r="G438" s="1373"/>
      <c r="H438" s="41"/>
    </row>
    <row r="439" spans="1:13" ht="16.5" thickBot="1">
      <c r="A439" s="3"/>
      <c r="B439" s="3"/>
      <c r="C439" s="1374" t="s">
        <v>61</v>
      </c>
      <c r="D439" s="22"/>
      <c r="E439" s="22"/>
      <c r="F439" s="22"/>
      <c r="G439" s="1373"/>
      <c r="H439" s="41"/>
    </row>
    <row r="440" spans="1:13" ht="16.5" thickBot="1">
      <c r="A440" s="3"/>
      <c r="B440" s="3"/>
      <c r="C440" s="1374" t="s">
        <v>62</v>
      </c>
      <c r="D440" s="22"/>
      <c r="E440" s="22"/>
      <c r="F440" s="22"/>
      <c r="G440" s="1373"/>
      <c r="H440" s="41"/>
    </row>
    <row r="441" spans="1:13" ht="16.5" thickBot="1">
      <c r="A441" s="3"/>
      <c r="B441" s="3"/>
      <c r="C441" s="1372" t="s">
        <v>63</v>
      </c>
      <c r="D441" s="25">
        <f>D442+D443+D444+D445</f>
        <v>0</v>
      </c>
      <c r="E441" s="25">
        <f t="shared" ref="E441:F441" si="82">E442+E443+E444+E445</f>
        <v>815168</v>
      </c>
      <c r="F441" s="25">
        <f t="shared" si="82"/>
        <v>400000</v>
      </c>
      <c r="G441" s="1376">
        <f>G442</f>
        <v>1156267</v>
      </c>
      <c r="H441" s="41"/>
    </row>
    <row r="442" spans="1:13" ht="16.5" thickBot="1">
      <c r="A442" s="3"/>
      <c r="B442" s="3"/>
      <c r="C442" s="1374" t="s">
        <v>42</v>
      </c>
      <c r="D442" s="25"/>
      <c r="E442" s="22">
        <v>815168</v>
      </c>
      <c r="F442" s="22">
        <v>400000</v>
      </c>
      <c r="G442" s="1373">
        <v>1156267</v>
      </c>
      <c r="H442" s="41"/>
      <c r="I442" s="1410"/>
      <c r="J442" s="1410"/>
      <c r="K442" s="1410"/>
      <c r="M442" s="1371"/>
    </row>
    <row r="443" spans="1:13" ht="16.5" thickBot="1">
      <c r="A443" s="3"/>
      <c r="B443" s="3"/>
      <c r="C443" s="1374" t="s">
        <v>60</v>
      </c>
      <c r="D443" s="25"/>
      <c r="E443" s="22"/>
      <c r="F443" s="22"/>
      <c r="G443" s="1373"/>
      <c r="H443" s="41"/>
    </row>
    <row r="444" spans="1:13" ht="16.5" thickBot="1">
      <c r="A444" s="3"/>
      <c r="B444" s="3"/>
      <c r="C444" s="1374" t="s">
        <v>61</v>
      </c>
      <c r="D444" s="25"/>
      <c r="E444" s="22"/>
      <c r="F444" s="22"/>
      <c r="G444" s="1373"/>
      <c r="H444" s="41"/>
    </row>
    <row r="445" spans="1:13" ht="16.5" thickBot="1">
      <c r="A445" s="3"/>
      <c r="B445" s="3"/>
      <c r="C445" s="1374" t="s">
        <v>62</v>
      </c>
      <c r="D445" s="25"/>
      <c r="E445" s="22"/>
      <c r="F445" s="22"/>
      <c r="G445" s="1373"/>
      <c r="H445" s="41"/>
    </row>
    <row r="446" spans="1:13" ht="16.5" thickBot="1">
      <c r="A446" s="3"/>
      <c r="B446" s="3"/>
      <c r="C446" s="1384" t="s">
        <v>75</v>
      </c>
      <c r="D446" s="25">
        <f>D436+D441</f>
        <v>0</v>
      </c>
      <c r="E446" s="25">
        <f t="shared" ref="E446:F446" si="83">E436+E441</f>
        <v>815168</v>
      </c>
      <c r="F446" s="25">
        <f t="shared" si="83"/>
        <v>400000</v>
      </c>
      <c r="G446" s="1376">
        <f>G442</f>
        <v>1156267</v>
      </c>
      <c r="H446" s="41"/>
    </row>
    <row r="447" spans="1:13" ht="93" customHeight="1" thickBot="1">
      <c r="A447" s="3"/>
      <c r="B447" s="3"/>
      <c r="C447" s="1367" t="s">
        <v>501</v>
      </c>
      <c r="D447" s="1405" t="s">
        <v>3121</v>
      </c>
      <c r="E447" s="34" t="s">
        <v>55</v>
      </c>
      <c r="F447" s="35" t="s">
        <v>3122</v>
      </c>
      <c r="G447" s="1412"/>
      <c r="H447" s="41"/>
    </row>
    <row r="448" spans="1:13" ht="28.5" customHeight="1" thickBot="1">
      <c r="A448" s="3"/>
      <c r="B448" s="3"/>
      <c r="C448" s="1357" t="s">
        <v>29</v>
      </c>
      <c r="D448" s="1887" t="s">
        <v>3121</v>
      </c>
      <c r="E448" s="1888"/>
      <c r="F448" s="1888"/>
      <c r="G448" s="2623"/>
      <c r="H448" s="41"/>
    </row>
    <row r="449" spans="1:13" ht="16.5" thickBot="1">
      <c r="A449" s="3"/>
      <c r="B449" s="3"/>
      <c r="C449" s="1357" t="s">
        <v>31</v>
      </c>
      <c r="D449" s="1907" t="s">
        <v>3114</v>
      </c>
      <c r="E449" s="1908"/>
      <c r="F449" s="1908"/>
      <c r="G449" s="2630"/>
      <c r="H449" s="41"/>
    </row>
    <row r="450" spans="1:13" ht="12.75" customHeight="1">
      <c r="A450" s="3"/>
      <c r="B450" s="3"/>
      <c r="C450" s="1510"/>
      <c r="D450" s="1406">
        <v>2025</v>
      </c>
      <c r="E450" s="1406">
        <v>2026</v>
      </c>
      <c r="F450" s="1406">
        <v>2027</v>
      </c>
      <c r="G450" s="1407">
        <v>2028</v>
      </c>
      <c r="H450" s="41"/>
    </row>
    <row r="451" spans="1:13" ht="20.25" customHeight="1" thickBot="1">
      <c r="A451" s="3"/>
      <c r="B451" s="3"/>
      <c r="C451" s="1514"/>
      <c r="D451" s="1408" t="s">
        <v>13</v>
      </c>
      <c r="E451" s="1408" t="s">
        <v>14</v>
      </c>
      <c r="F451" s="1408" t="s">
        <v>14</v>
      </c>
      <c r="G451" s="1409" t="s">
        <v>14</v>
      </c>
      <c r="H451" s="41"/>
    </row>
    <row r="452" spans="1:13" ht="16.5" thickBot="1">
      <c r="A452" s="3"/>
      <c r="B452" s="3"/>
      <c r="C452" s="1357" t="s">
        <v>33</v>
      </c>
      <c r="D452" s="16">
        <v>1</v>
      </c>
      <c r="E452" s="16">
        <v>1</v>
      </c>
      <c r="F452" s="16">
        <v>1</v>
      </c>
      <c r="G452" s="1388">
        <v>1</v>
      </c>
      <c r="H452" s="41"/>
    </row>
    <row r="453" spans="1:13" ht="16.5" thickBot="1">
      <c r="A453" s="3"/>
      <c r="B453" s="3"/>
      <c r="C453" s="1357" t="s">
        <v>35</v>
      </c>
      <c r="D453" s="461">
        <f>D471</f>
        <v>0</v>
      </c>
      <c r="E453" s="461">
        <f t="shared" ref="E453:G453" si="84">E471</f>
        <v>864673</v>
      </c>
      <c r="F453" s="461">
        <f t="shared" si="84"/>
        <v>585479</v>
      </c>
      <c r="G453" s="1369">
        <f t="shared" si="84"/>
        <v>245461</v>
      </c>
      <c r="H453" s="41"/>
    </row>
    <row r="454" spans="1:13" ht="16.5" thickBot="1">
      <c r="A454" s="3"/>
      <c r="B454" s="3"/>
      <c r="C454" s="1357" t="s">
        <v>36</v>
      </c>
      <c r="D454" s="461">
        <f>D453/D452</f>
        <v>0</v>
      </c>
      <c r="E454" s="461">
        <f>E453/E452</f>
        <v>864673</v>
      </c>
      <c r="F454" s="461">
        <f t="shared" ref="F454" si="85">F453/F452</f>
        <v>585479</v>
      </c>
      <c r="G454" s="1369">
        <f>G453/G452</f>
        <v>245461</v>
      </c>
      <c r="H454" s="41"/>
    </row>
    <row r="455" spans="1:13" ht="16.5" thickBot="1">
      <c r="A455" s="3"/>
      <c r="B455" s="3"/>
      <c r="C455" s="1357" t="s">
        <v>37</v>
      </c>
      <c r="D455" s="16" t="s">
        <v>110</v>
      </c>
      <c r="E455" s="20">
        <f>E452/D452-1</f>
        <v>0</v>
      </c>
      <c r="F455" s="20">
        <f t="shared" ref="F455:G457" si="86">F452/E452-1</f>
        <v>0</v>
      </c>
      <c r="G455" s="1370">
        <f t="shared" si="86"/>
        <v>0</v>
      </c>
      <c r="H455" s="41"/>
      <c r="I455" s="1371"/>
      <c r="J455" s="1371"/>
      <c r="K455" s="1371"/>
      <c r="L455" s="1371"/>
      <c r="M455" s="1371"/>
    </row>
    <row r="456" spans="1:13" ht="32.25" thickBot="1">
      <c r="A456" s="3"/>
      <c r="B456" s="3"/>
      <c r="C456" s="1357" t="s">
        <v>38</v>
      </c>
      <c r="D456" s="16" t="s">
        <v>110</v>
      </c>
      <c r="E456" s="20">
        <v>0</v>
      </c>
      <c r="F456" s="20">
        <f t="shared" si="86"/>
        <v>-0.32288969356045583</v>
      </c>
      <c r="G456" s="1370">
        <f t="shared" si="86"/>
        <v>-0.58075182884441623</v>
      </c>
      <c r="H456" s="41"/>
    </row>
    <row r="457" spans="1:13" ht="32.25" thickBot="1">
      <c r="A457" s="3"/>
      <c r="B457" s="3"/>
      <c r="C457" s="1357" t="s">
        <v>39</v>
      </c>
      <c r="D457" s="16" t="s">
        <v>110</v>
      </c>
      <c r="E457" s="20">
        <v>0</v>
      </c>
      <c r="F457" s="20">
        <f t="shared" si="86"/>
        <v>-0.32288969356045583</v>
      </c>
      <c r="G457" s="1370">
        <f t="shared" si="86"/>
        <v>-0.58075182884441623</v>
      </c>
      <c r="H457" s="41"/>
    </row>
    <row r="458" spans="1:13" ht="16.5" customHeight="1" thickBot="1">
      <c r="A458" s="3"/>
      <c r="B458" s="3"/>
      <c r="C458" s="1515" t="s">
        <v>3123</v>
      </c>
      <c r="D458" s="1516"/>
      <c r="E458" s="1516"/>
      <c r="F458" s="1516"/>
      <c r="G458" s="1517"/>
      <c r="H458" s="41"/>
    </row>
    <row r="459" spans="1:13" ht="12.75" customHeight="1">
      <c r="A459" s="3"/>
      <c r="B459" s="3"/>
      <c r="C459" s="1510"/>
      <c r="D459" s="1406">
        <v>2025</v>
      </c>
      <c r="E459" s="1406">
        <v>2026</v>
      </c>
      <c r="F459" s="1406">
        <v>2027</v>
      </c>
      <c r="G459" s="1407">
        <v>2028</v>
      </c>
      <c r="H459" s="41"/>
    </row>
    <row r="460" spans="1:13" ht="15" customHeight="1" thickBot="1">
      <c r="A460" s="3"/>
      <c r="B460" s="3"/>
      <c r="C460" s="1514"/>
      <c r="D460" s="1408" t="s">
        <v>13</v>
      </c>
      <c r="E460" s="1408" t="s">
        <v>14</v>
      </c>
      <c r="F460" s="1408" t="s">
        <v>14</v>
      </c>
      <c r="G460" s="1409" t="s">
        <v>14</v>
      </c>
      <c r="H460" s="41"/>
    </row>
    <row r="461" spans="1:13" ht="16.5" thickBot="1">
      <c r="A461" s="3"/>
      <c r="B461" s="3"/>
      <c r="C461" s="1372" t="s">
        <v>59</v>
      </c>
      <c r="D461" s="22">
        <f>D462+D463+D464+D465</f>
        <v>0</v>
      </c>
      <c r="E461" s="22">
        <f t="shared" ref="E461:G461" si="87">E462+E463+E464+E465</f>
        <v>0</v>
      </c>
      <c r="F461" s="22">
        <f t="shared" si="87"/>
        <v>0</v>
      </c>
      <c r="G461" s="1373">
        <f t="shared" si="87"/>
        <v>0</v>
      </c>
      <c r="H461" s="41"/>
    </row>
    <row r="462" spans="1:13" ht="16.5" thickBot="1">
      <c r="A462" s="3"/>
      <c r="B462" s="3"/>
      <c r="C462" s="1374" t="s">
        <v>42</v>
      </c>
      <c r="D462" s="22"/>
      <c r="E462" s="22"/>
      <c r="F462" s="22"/>
      <c r="G462" s="1373"/>
      <c r="H462" s="41"/>
    </row>
    <row r="463" spans="1:13" ht="16.5" thickBot="1">
      <c r="A463" s="3"/>
      <c r="B463" s="3"/>
      <c r="C463" s="1374" t="s">
        <v>60</v>
      </c>
      <c r="D463" s="22"/>
      <c r="E463" s="22"/>
      <c r="F463" s="22"/>
      <c r="G463" s="1373"/>
      <c r="H463" s="41"/>
      <c r="K463" s="1371"/>
    </row>
    <row r="464" spans="1:13" ht="16.5" thickBot="1">
      <c r="A464" s="3"/>
      <c r="B464" s="3"/>
      <c r="C464" s="1374" t="s">
        <v>61</v>
      </c>
      <c r="D464" s="22"/>
      <c r="E464" s="22"/>
      <c r="F464" s="22"/>
      <c r="G464" s="1373"/>
      <c r="H464" s="41"/>
    </row>
    <row r="465" spans="1:13" ht="16.5" thickBot="1">
      <c r="A465" s="3"/>
      <c r="B465" s="3"/>
      <c r="C465" s="1374" t="s">
        <v>62</v>
      </c>
      <c r="D465" s="22"/>
      <c r="E465" s="22"/>
      <c r="F465" s="22"/>
      <c r="G465" s="1373"/>
      <c r="H465" s="41"/>
    </row>
    <row r="466" spans="1:13" ht="16.5" thickBot="1">
      <c r="A466" s="3"/>
      <c r="B466" s="3"/>
      <c r="C466" s="1372" t="s">
        <v>63</v>
      </c>
      <c r="D466" s="25">
        <f>D467+D468+D469+D470</f>
        <v>0</v>
      </c>
      <c r="E466" s="25">
        <f t="shared" ref="E466:F466" si="88">E467+E468+E469+E470</f>
        <v>864673</v>
      </c>
      <c r="F466" s="25">
        <f t="shared" si="88"/>
        <v>585479</v>
      </c>
      <c r="G466" s="1376">
        <f>G467</f>
        <v>245461</v>
      </c>
      <c r="H466" s="41"/>
    </row>
    <row r="467" spans="1:13" ht="16.5" thickBot="1">
      <c r="A467" s="3"/>
      <c r="B467" s="3"/>
      <c r="C467" s="1374" t="s">
        <v>42</v>
      </c>
      <c r="D467" s="25"/>
      <c r="E467" s="22">
        <v>864673</v>
      </c>
      <c r="F467" s="22">
        <v>585479</v>
      </c>
      <c r="G467" s="1373">
        <v>245461</v>
      </c>
      <c r="H467" s="41"/>
      <c r="I467" s="1410"/>
      <c r="J467" s="1410"/>
      <c r="K467" s="1410"/>
      <c r="M467" s="1371"/>
    </row>
    <row r="468" spans="1:13" ht="16.5" thickBot="1">
      <c r="A468" s="3"/>
      <c r="B468" s="3"/>
      <c r="C468" s="1374" t="s">
        <v>60</v>
      </c>
      <c r="D468" s="25"/>
      <c r="E468" s="22"/>
      <c r="F468" s="22"/>
      <c r="G468" s="1373"/>
      <c r="H468" s="41"/>
    </row>
    <row r="469" spans="1:13" ht="16.5" thickBot="1">
      <c r="A469" s="3"/>
      <c r="B469" s="3"/>
      <c r="C469" s="1374" t="s">
        <v>61</v>
      </c>
      <c r="D469" s="25"/>
      <c r="E469" s="22"/>
      <c r="F469" s="22"/>
      <c r="G469" s="1373"/>
      <c r="H469" s="41"/>
    </row>
    <row r="470" spans="1:13" ht="16.5" thickBot="1">
      <c r="A470" s="3"/>
      <c r="B470" s="3"/>
      <c r="C470" s="1374" t="s">
        <v>62</v>
      </c>
      <c r="D470" s="25"/>
      <c r="E470" s="22"/>
      <c r="F470" s="22"/>
      <c r="G470" s="1373"/>
      <c r="H470" s="41"/>
    </row>
    <row r="471" spans="1:13" ht="16.5" thickBot="1">
      <c r="A471" s="3"/>
      <c r="B471" s="3"/>
      <c r="C471" s="1384" t="s">
        <v>505</v>
      </c>
      <c r="D471" s="25">
        <f>D461+D466</f>
        <v>0</v>
      </c>
      <c r="E471" s="25">
        <f t="shared" ref="E471:F471" si="89">E461+E466</f>
        <v>864673</v>
      </c>
      <c r="F471" s="25">
        <f t="shared" si="89"/>
        <v>585479</v>
      </c>
      <c r="G471" s="1376">
        <f>G467</f>
        <v>245461</v>
      </c>
      <c r="H471" s="41"/>
    </row>
    <row r="472" spans="1:13" ht="48" thickBot="1">
      <c r="A472" s="3"/>
      <c r="B472" s="3"/>
      <c r="C472" s="1367" t="s">
        <v>507</v>
      </c>
      <c r="D472" s="1405" t="s">
        <v>3124</v>
      </c>
      <c r="E472" s="34" t="s">
        <v>55</v>
      </c>
      <c r="F472" s="476" t="s">
        <v>3125</v>
      </c>
      <c r="G472" s="1412"/>
      <c r="H472" s="41"/>
    </row>
    <row r="473" spans="1:13" ht="28.5" customHeight="1" thickBot="1">
      <c r="A473" s="3"/>
      <c r="B473" s="3"/>
      <c r="C473" s="1357" t="s">
        <v>29</v>
      </c>
      <c r="D473" s="1887"/>
      <c r="E473" s="1888"/>
      <c r="F473" s="1888"/>
      <c r="G473" s="2623"/>
      <c r="H473" s="41"/>
    </row>
    <row r="474" spans="1:13" ht="16.5" thickBot="1">
      <c r="A474" s="3"/>
      <c r="B474" s="3"/>
      <c r="C474" s="1357" t="s">
        <v>31</v>
      </c>
      <c r="D474" s="1907" t="s">
        <v>3114</v>
      </c>
      <c r="E474" s="1908"/>
      <c r="F474" s="1908"/>
      <c r="G474" s="2630"/>
      <c r="H474" s="41"/>
    </row>
    <row r="475" spans="1:13" ht="12.75" customHeight="1">
      <c r="A475" s="3"/>
      <c r="B475" s="3"/>
      <c r="C475" s="1510"/>
      <c r="D475" s="1406">
        <v>2025</v>
      </c>
      <c r="E475" s="1406">
        <v>2026</v>
      </c>
      <c r="F475" s="1406">
        <v>2027</v>
      </c>
      <c r="G475" s="1407">
        <v>2028</v>
      </c>
      <c r="H475" s="41"/>
    </row>
    <row r="476" spans="1:13" ht="22.5" customHeight="1" thickBot="1">
      <c r="A476" s="3"/>
      <c r="B476" s="3"/>
      <c r="C476" s="1514"/>
      <c r="D476" s="1408" t="s">
        <v>13</v>
      </c>
      <c r="E476" s="1408" t="s">
        <v>14</v>
      </c>
      <c r="F476" s="1408" t="s">
        <v>14</v>
      </c>
      <c r="G476" s="1409" t="s">
        <v>14</v>
      </c>
      <c r="H476" s="41"/>
    </row>
    <row r="477" spans="1:13" ht="16.5" thickBot="1">
      <c r="A477" s="3"/>
      <c r="B477" s="3"/>
      <c r="C477" s="1357" t="s">
        <v>33</v>
      </c>
      <c r="D477" s="7">
        <v>1</v>
      </c>
      <c r="E477" s="16">
        <v>1</v>
      </c>
      <c r="F477" s="16">
        <v>1</v>
      </c>
      <c r="G477" s="1388">
        <v>1</v>
      </c>
      <c r="H477" s="41"/>
    </row>
    <row r="478" spans="1:13" ht="16.5" thickBot="1">
      <c r="A478" s="3"/>
      <c r="B478" s="3"/>
      <c r="C478" s="1357" t="s">
        <v>35</v>
      </c>
      <c r="D478" s="461">
        <f>D496</f>
        <v>453578</v>
      </c>
      <c r="E478" s="461">
        <f t="shared" ref="E478:F478" si="90">E496</f>
        <v>309962</v>
      </c>
      <c r="F478" s="461">
        <f t="shared" si="90"/>
        <v>0</v>
      </c>
      <c r="G478" s="1369">
        <f>G491</f>
        <v>0</v>
      </c>
      <c r="H478" s="41"/>
    </row>
    <row r="479" spans="1:13" ht="16.5" thickBot="1">
      <c r="A479" s="3"/>
      <c r="B479" s="3"/>
      <c r="C479" s="1357" t="s">
        <v>36</v>
      </c>
      <c r="D479" s="461">
        <f>D478/D477</f>
        <v>453578</v>
      </c>
      <c r="E479" s="461">
        <f t="shared" ref="E479:F479" si="91">E478/E477</f>
        <v>309962</v>
      </c>
      <c r="F479" s="461">
        <f t="shared" si="91"/>
        <v>0</v>
      </c>
      <c r="G479" s="1369">
        <f>G478/G477</f>
        <v>0</v>
      </c>
      <c r="H479" s="41"/>
    </row>
    <row r="480" spans="1:13" ht="16.5" thickBot="1">
      <c r="A480" s="3"/>
      <c r="B480" s="3"/>
      <c r="C480" s="1357" t="s">
        <v>37</v>
      </c>
      <c r="D480" s="16" t="s">
        <v>110</v>
      </c>
      <c r="E480" s="20">
        <f>E477/D477-1</f>
        <v>0</v>
      </c>
      <c r="F480" s="20">
        <f t="shared" ref="F480:G482" si="92">F477/E477-1</f>
        <v>0</v>
      </c>
      <c r="G480" s="1370">
        <f t="shared" si="92"/>
        <v>0</v>
      </c>
      <c r="H480" s="41"/>
      <c r="I480" s="1371"/>
      <c r="J480" s="1371"/>
      <c r="K480" s="1371"/>
      <c r="L480" s="1371"/>
      <c r="M480" s="1371"/>
    </row>
    <row r="481" spans="1:13" ht="32.25" thickBot="1">
      <c r="A481" s="3"/>
      <c r="B481" s="3"/>
      <c r="C481" s="1357" t="s">
        <v>38</v>
      </c>
      <c r="D481" s="16" t="s">
        <v>110</v>
      </c>
      <c r="E481" s="20">
        <f>E478/D478-1</f>
        <v>-0.31662911340497113</v>
      </c>
      <c r="F481" s="20">
        <f t="shared" si="92"/>
        <v>-1</v>
      </c>
      <c r="G481" s="1370">
        <v>0</v>
      </c>
      <c r="H481" s="41"/>
    </row>
    <row r="482" spans="1:13" ht="32.25" thickBot="1">
      <c r="A482" s="3"/>
      <c r="B482" s="3"/>
      <c r="C482" s="1357" t="s">
        <v>39</v>
      </c>
      <c r="D482" s="16" t="s">
        <v>110</v>
      </c>
      <c r="E482" s="20">
        <f>E479/D479-1</f>
        <v>-0.31662911340497113</v>
      </c>
      <c r="F482" s="20">
        <f t="shared" si="92"/>
        <v>-1</v>
      </c>
      <c r="G482" s="1370">
        <v>0</v>
      </c>
      <c r="H482" s="41"/>
    </row>
    <row r="483" spans="1:13" ht="16.5" customHeight="1" thickBot="1">
      <c r="A483" s="3"/>
      <c r="B483" s="3"/>
      <c r="C483" s="1515" t="s">
        <v>3126</v>
      </c>
      <c r="D483" s="1516"/>
      <c r="E483" s="1516"/>
      <c r="F483" s="1516"/>
      <c r="G483" s="1517"/>
      <c r="H483" s="41"/>
    </row>
    <row r="484" spans="1:13" ht="12.75" customHeight="1">
      <c r="A484" s="3"/>
      <c r="B484" s="3"/>
      <c r="C484" s="1510"/>
      <c r="D484" s="1406">
        <v>2025</v>
      </c>
      <c r="E484" s="1406">
        <v>2026</v>
      </c>
      <c r="F484" s="1406">
        <v>2027</v>
      </c>
      <c r="G484" s="1407">
        <v>2028</v>
      </c>
      <c r="H484" s="41"/>
    </row>
    <row r="485" spans="1:13" ht="18" customHeight="1" thickBot="1">
      <c r="A485" s="3"/>
      <c r="B485" s="3"/>
      <c r="C485" s="1514"/>
      <c r="D485" s="1408" t="s">
        <v>13</v>
      </c>
      <c r="E485" s="1408" t="s">
        <v>14</v>
      </c>
      <c r="F485" s="1408" t="s">
        <v>14</v>
      </c>
      <c r="G485" s="1409" t="s">
        <v>14</v>
      </c>
      <c r="H485" s="41"/>
    </row>
    <row r="486" spans="1:13" ht="16.5" thickBot="1">
      <c r="A486" s="3"/>
      <c r="B486" s="3"/>
      <c r="C486" s="1372" t="s">
        <v>59</v>
      </c>
      <c r="D486" s="22">
        <f>D487+D488+D489+D490</f>
        <v>0</v>
      </c>
      <c r="E486" s="22">
        <f t="shared" ref="E486:G486" si="93">E487+E488+E489+E490</f>
        <v>0</v>
      </c>
      <c r="F486" s="22">
        <f t="shared" si="93"/>
        <v>0</v>
      </c>
      <c r="G486" s="1373">
        <f t="shared" si="93"/>
        <v>0</v>
      </c>
      <c r="H486" s="41"/>
    </row>
    <row r="487" spans="1:13" ht="16.5" thickBot="1">
      <c r="A487" s="3"/>
      <c r="B487" s="3"/>
      <c r="C487" s="1374" t="s">
        <v>42</v>
      </c>
      <c r="D487" s="22"/>
      <c r="E487" s="22"/>
      <c r="F487" s="22"/>
      <c r="G487" s="1373"/>
      <c r="H487" s="41"/>
    </row>
    <row r="488" spans="1:13" ht="16.5" thickBot="1">
      <c r="A488" s="3"/>
      <c r="B488" s="3"/>
      <c r="C488" s="1374" t="s">
        <v>60</v>
      </c>
      <c r="D488" s="22"/>
      <c r="E488" s="22"/>
      <c r="F488" s="22"/>
      <c r="G488" s="1373"/>
      <c r="H488" s="41"/>
    </row>
    <row r="489" spans="1:13" ht="16.5" thickBot="1">
      <c r="A489" s="3"/>
      <c r="B489" s="3"/>
      <c r="C489" s="1374" t="s">
        <v>61</v>
      </c>
      <c r="D489" s="22"/>
      <c r="E489" s="22"/>
      <c r="F489" s="22"/>
      <c r="G489" s="1373"/>
      <c r="H489" s="41"/>
    </row>
    <row r="490" spans="1:13" ht="16.5" thickBot="1">
      <c r="A490" s="3"/>
      <c r="B490" s="3"/>
      <c r="C490" s="1374" t="s">
        <v>62</v>
      </c>
      <c r="D490" s="22"/>
      <c r="E490" s="22"/>
      <c r="F490" s="22"/>
      <c r="G490" s="1373"/>
      <c r="H490" s="41"/>
    </row>
    <row r="491" spans="1:13" ht="16.5" thickBot="1">
      <c r="A491" s="3"/>
      <c r="B491" s="3"/>
      <c r="C491" s="1372" t="s">
        <v>63</v>
      </c>
      <c r="D491" s="25">
        <f>D492+D493+D494+D495</f>
        <v>453578</v>
      </c>
      <c r="E491" s="25">
        <f t="shared" ref="E491:F491" si="94">E492+E493+E494+E495</f>
        <v>309962</v>
      </c>
      <c r="F491" s="25">
        <f t="shared" si="94"/>
        <v>0</v>
      </c>
      <c r="G491" s="1376">
        <f>G492</f>
        <v>0</v>
      </c>
      <c r="H491" s="41"/>
    </row>
    <row r="492" spans="1:13" ht="16.5" thickBot="1">
      <c r="A492" s="3"/>
      <c r="B492" s="3"/>
      <c r="C492" s="1374" t="s">
        <v>42</v>
      </c>
      <c r="D492" s="25">
        <v>453578</v>
      </c>
      <c r="E492" s="22">
        <v>309962</v>
      </c>
      <c r="F492" s="22"/>
      <c r="G492" s="1373"/>
      <c r="H492" s="41"/>
      <c r="I492" s="1410"/>
      <c r="J492" s="1410"/>
      <c r="K492" s="1410"/>
      <c r="M492" s="1371"/>
    </row>
    <row r="493" spans="1:13" ht="16.5" thickBot="1">
      <c r="A493" s="3"/>
      <c r="B493" s="3"/>
      <c r="C493" s="1374" t="s">
        <v>60</v>
      </c>
      <c r="D493" s="25"/>
      <c r="E493" s="22"/>
      <c r="F493" s="22"/>
      <c r="G493" s="1373"/>
      <c r="H493" s="41"/>
    </row>
    <row r="494" spans="1:13" ht="16.5" thickBot="1">
      <c r="A494" s="3"/>
      <c r="B494" s="3"/>
      <c r="C494" s="1374" t="s">
        <v>61</v>
      </c>
      <c r="D494" s="25"/>
      <c r="E494" s="22"/>
      <c r="F494" s="22"/>
      <c r="G494" s="1373"/>
      <c r="H494" s="41"/>
    </row>
    <row r="495" spans="1:13" ht="16.5" thickBot="1">
      <c r="A495" s="3"/>
      <c r="B495" s="3"/>
      <c r="C495" s="1374" t="s">
        <v>62</v>
      </c>
      <c r="D495" s="25"/>
      <c r="E495" s="22"/>
      <c r="F495" s="22"/>
      <c r="G495" s="1373"/>
      <c r="H495" s="41"/>
    </row>
    <row r="496" spans="1:13" ht="16.5" thickBot="1">
      <c r="A496" s="3"/>
      <c r="B496" s="3"/>
      <c r="C496" s="1384" t="s">
        <v>511</v>
      </c>
      <c r="D496" s="25">
        <f>D486+D491</f>
        <v>453578</v>
      </c>
      <c r="E496" s="25">
        <f t="shared" ref="E496:F496" si="95">E486+E491</f>
        <v>309962</v>
      </c>
      <c r="F496" s="25">
        <f t="shared" si="95"/>
        <v>0</v>
      </c>
      <c r="G496" s="1376">
        <f>G492</f>
        <v>0</v>
      </c>
      <c r="H496" s="41"/>
    </row>
    <row r="497" spans="1:8" ht="48" thickBot="1">
      <c r="A497" s="3"/>
      <c r="B497" s="3"/>
      <c r="C497" s="1367" t="s">
        <v>513</v>
      </c>
      <c r="D497" s="1418" t="s">
        <v>3127</v>
      </c>
      <c r="E497" s="34" t="s">
        <v>55</v>
      </c>
      <c r="F497" s="476" t="s">
        <v>3128</v>
      </c>
      <c r="G497" s="1412"/>
      <c r="H497" s="41"/>
    </row>
    <row r="498" spans="1:8" ht="16.5" customHeight="1" thickBot="1">
      <c r="A498" s="3"/>
      <c r="B498" s="3"/>
      <c r="C498" s="1357" t="s">
        <v>29</v>
      </c>
      <c r="D498" s="1887" t="s">
        <v>3127</v>
      </c>
      <c r="E498" s="1888"/>
      <c r="F498" s="1888"/>
      <c r="G498" s="2623"/>
      <c r="H498" s="41"/>
    </row>
    <row r="499" spans="1:8" ht="16.5" thickBot="1">
      <c r="A499" s="3"/>
      <c r="B499" s="3"/>
      <c r="C499" s="1357" t="s">
        <v>31</v>
      </c>
      <c r="D499" s="1907" t="s">
        <v>3114</v>
      </c>
      <c r="E499" s="1908"/>
      <c r="F499" s="1908"/>
      <c r="G499" s="2630"/>
      <c r="H499" s="41"/>
    </row>
    <row r="500" spans="1:8" ht="15.75">
      <c r="A500" s="3"/>
      <c r="B500" s="3"/>
      <c r="C500" s="1510"/>
      <c r="D500" s="1406">
        <v>2025</v>
      </c>
      <c r="E500" s="1406">
        <v>2026</v>
      </c>
      <c r="F500" s="1406">
        <v>2027</v>
      </c>
      <c r="G500" s="1407">
        <v>2028</v>
      </c>
      <c r="H500" s="41"/>
    </row>
    <row r="501" spans="1:8" ht="16.5" thickBot="1">
      <c r="A501" s="3"/>
      <c r="B501" s="3"/>
      <c r="C501" s="1514"/>
      <c r="D501" s="1408" t="s">
        <v>13</v>
      </c>
      <c r="E501" s="1408" t="s">
        <v>14</v>
      </c>
      <c r="F501" s="1408" t="s">
        <v>14</v>
      </c>
      <c r="G501" s="1409" t="s">
        <v>14</v>
      </c>
      <c r="H501" s="41"/>
    </row>
    <row r="502" spans="1:8" ht="16.5" thickBot="1">
      <c r="A502" s="3"/>
      <c r="B502" s="3"/>
      <c r="C502" s="1357" t="s">
        <v>33</v>
      </c>
      <c r="D502" s="7">
        <v>1</v>
      </c>
      <c r="E502" s="16">
        <v>1</v>
      </c>
      <c r="F502" s="16">
        <v>1</v>
      </c>
      <c r="G502" s="1388">
        <v>1</v>
      </c>
      <c r="H502" s="41"/>
    </row>
    <row r="503" spans="1:8" ht="16.5" thickBot="1">
      <c r="A503" s="3"/>
      <c r="B503" s="3"/>
      <c r="C503" s="1357" t="s">
        <v>35</v>
      </c>
      <c r="D503" s="461">
        <f>D521</f>
        <v>0</v>
      </c>
      <c r="E503" s="461">
        <f t="shared" ref="E503:F503" si="96">E521</f>
        <v>400000</v>
      </c>
      <c r="F503" s="461">
        <f t="shared" si="96"/>
        <v>700000</v>
      </c>
      <c r="G503" s="1369">
        <f>G516</f>
        <v>800000</v>
      </c>
      <c r="H503" s="41"/>
    </row>
    <row r="504" spans="1:8" ht="16.5" thickBot="1">
      <c r="A504" s="3"/>
      <c r="B504" s="3"/>
      <c r="C504" s="1357" t="s">
        <v>36</v>
      </c>
      <c r="D504" s="461">
        <f>D503/D502</f>
        <v>0</v>
      </c>
      <c r="E504" s="461">
        <f t="shared" ref="E504:F504" si="97">E503/E502</f>
        <v>400000</v>
      </c>
      <c r="F504" s="461">
        <f t="shared" si="97"/>
        <v>700000</v>
      </c>
      <c r="G504" s="1369">
        <f>G503/G502</f>
        <v>800000</v>
      </c>
      <c r="H504" s="41"/>
    </row>
    <row r="505" spans="1:8" ht="16.5" thickBot="1">
      <c r="A505" s="3"/>
      <c r="B505" s="3"/>
      <c r="C505" s="1357" t="s">
        <v>37</v>
      </c>
      <c r="D505" s="16" t="s">
        <v>110</v>
      </c>
      <c r="E505" s="20">
        <f>E502/D502-1</f>
        <v>0</v>
      </c>
      <c r="F505" s="20">
        <f t="shared" ref="F505:G507" si="98">F502/E502-1</f>
        <v>0</v>
      </c>
      <c r="G505" s="1370">
        <f t="shared" si="98"/>
        <v>0</v>
      </c>
      <c r="H505" s="41"/>
    </row>
    <row r="506" spans="1:8" ht="32.25" thickBot="1">
      <c r="A506" s="3"/>
      <c r="B506" s="3"/>
      <c r="C506" s="1357" t="s">
        <v>38</v>
      </c>
      <c r="D506" s="16" t="s">
        <v>110</v>
      </c>
      <c r="E506" s="20">
        <v>0</v>
      </c>
      <c r="F506" s="20">
        <f t="shared" si="98"/>
        <v>0.75</v>
      </c>
      <c r="G506" s="1370">
        <f t="shared" si="98"/>
        <v>0.14285714285714279</v>
      </c>
      <c r="H506" s="41"/>
    </row>
    <row r="507" spans="1:8" ht="32.25" thickBot="1">
      <c r="A507" s="3"/>
      <c r="B507" s="3"/>
      <c r="C507" s="1357" t="s">
        <v>39</v>
      </c>
      <c r="D507" s="16" t="s">
        <v>110</v>
      </c>
      <c r="E507" s="20">
        <v>0</v>
      </c>
      <c r="F507" s="20">
        <f t="shared" si="98"/>
        <v>0.75</v>
      </c>
      <c r="G507" s="1370">
        <f t="shared" si="98"/>
        <v>0.14285714285714279</v>
      </c>
      <c r="H507" s="41"/>
    </row>
    <row r="508" spans="1:8" ht="16.5" customHeight="1" thickBot="1">
      <c r="A508" s="3"/>
      <c r="B508" s="3"/>
      <c r="C508" s="1515" t="s">
        <v>3129</v>
      </c>
      <c r="D508" s="1516"/>
      <c r="E508" s="1516"/>
      <c r="F508" s="1516"/>
      <c r="G508" s="1517"/>
      <c r="H508" s="41"/>
    </row>
    <row r="509" spans="1:8" ht="15.75">
      <c r="A509" s="3"/>
      <c r="B509" s="3"/>
      <c r="C509" s="1510"/>
      <c r="D509" s="1406">
        <v>2025</v>
      </c>
      <c r="E509" s="1406">
        <v>2026</v>
      </c>
      <c r="F509" s="1406">
        <v>2027</v>
      </c>
      <c r="G509" s="1407">
        <v>2028</v>
      </c>
      <c r="H509" s="41"/>
    </row>
    <row r="510" spans="1:8" ht="16.5" thickBot="1">
      <c r="A510" s="3"/>
      <c r="B510" s="3"/>
      <c r="C510" s="1514"/>
      <c r="D510" s="1408" t="s">
        <v>13</v>
      </c>
      <c r="E510" s="1408" t="s">
        <v>14</v>
      </c>
      <c r="F510" s="1408" t="s">
        <v>14</v>
      </c>
      <c r="G510" s="1409" t="s">
        <v>14</v>
      </c>
      <c r="H510" s="41"/>
    </row>
    <row r="511" spans="1:8" ht="16.5" thickBot="1">
      <c r="A511" s="3"/>
      <c r="B511" s="3"/>
      <c r="C511" s="1372" t="s">
        <v>59</v>
      </c>
      <c r="D511" s="22">
        <f>D512+D513+D514+D515</f>
        <v>0</v>
      </c>
      <c r="E511" s="22">
        <f t="shared" ref="E511:G511" si="99">E512+E513+E514+E515</f>
        <v>0</v>
      </c>
      <c r="F511" s="22">
        <f t="shared" si="99"/>
        <v>0</v>
      </c>
      <c r="G511" s="1373">
        <f t="shared" si="99"/>
        <v>0</v>
      </c>
      <c r="H511" s="41"/>
    </row>
    <row r="512" spans="1:8" ht="16.5" thickBot="1">
      <c r="A512" s="3"/>
      <c r="B512" s="3"/>
      <c r="C512" s="1374" t="s">
        <v>42</v>
      </c>
      <c r="D512" s="22"/>
      <c r="E512" s="22"/>
      <c r="F512" s="22"/>
      <c r="G512" s="1373"/>
      <c r="H512" s="41"/>
    </row>
    <row r="513" spans="1:8" ht="16.5" thickBot="1">
      <c r="A513" s="3"/>
      <c r="B513" s="3"/>
      <c r="C513" s="1374" t="s">
        <v>60</v>
      </c>
      <c r="D513" s="22"/>
      <c r="E513" s="22"/>
      <c r="F513" s="22"/>
      <c r="G513" s="1373"/>
      <c r="H513" s="41"/>
    </row>
    <row r="514" spans="1:8" ht="16.5" thickBot="1">
      <c r="A514" s="3"/>
      <c r="B514" s="3"/>
      <c r="C514" s="1374" t="s">
        <v>61</v>
      </c>
      <c r="D514" s="22"/>
      <c r="E514" s="22"/>
      <c r="F514" s="22"/>
      <c r="G514" s="1373"/>
      <c r="H514" s="41"/>
    </row>
    <row r="515" spans="1:8" ht="16.5" thickBot="1">
      <c r="A515" s="3"/>
      <c r="B515" s="3"/>
      <c r="C515" s="1374" t="s">
        <v>62</v>
      </c>
      <c r="D515" s="22"/>
      <c r="E515" s="22"/>
      <c r="F515" s="22"/>
      <c r="G515" s="1373"/>
      <c r="H515" s="41"/>
    </row>
    <row r="516" spans="1:8" ht="16.5" thickBot="1">
      <c r="A516" s="3"/>
      <c r="B516" s="3"/>
      <c r="C516" s="1372" t="s">
        <v>63</v>
      </c>
      <c r="D516" s="25">
        <f>D517+D518+D519+D520</f>
        <v>0</v>
      </c>
      <c r="E516" s="25">
        <f t="shared" ref="E516:F516" si="100">E517+E518+E519+E520</f>
        <v>400000</v>
      </c>
      <c r="F516" s="25">
        <f t="shared" si="100"/>
        <v>700000</v>
      </c>
      <c r="G516" s="1376">
        <f>G517</f>
        <v>800000</v>
      </c>
      <c r="H516" s="41"/>
    </row>
    <row r="517" spans="1:8" ht="16.5" thickBot="1">
      <c r="A517" s="3"/>
      <c r="B517" s="3"/>
      <c r="C517" s="1374" t="s">
        <v>42</v>
      </c>
      <c r="D517" s="25"/>
      <c r="E517" s="22">
        <v>400000</v>
      </c>
      <c r="F517" s="1373">
        <v>700000</v>
      </c>
      <c r="G517" s="1373">
        <v>800000</v>
      </c>
      <c r="H517" s="41"/>
    </row>
    <row r="518" spans="1:8" ht="16.5" thickBot="1">
      <c r="A518" s="3"/>
      <c r="B518" s="3"/>
      <c r="C518" s="1374" t="s">
        <v>60</v>
      </c>
      <c r="D518" s="25"/>
      <c r="E518" s="22"/>
      <c r="F518" s="22"/>
      <c r="G518" s="1373"/>
      <c r="H518" s="41"/>
    </row>
    <row r="519" spans="1:8" ht="16.5" thickBot="1">
      <c r="A519" s="3"/>
      <c r="B519" s="3"/>
      <c r="C519" s="1374" t="s">
        <v>61</v>
      </c>
      <c r="D519" s="25"/>
      <c r="E519" s="22"/>
      <c r="F519" s="22"/>
      <c r="G519" s="1373"/>
      <c r="H519" s="41"/>
    </row>
    <row r="520" spans="1:8" ht="16.5" thickBot="1">
      <c r="A520" s="3"/>
      <c r="B520" s="3"/>
      <c r="C520" s="1374" t="s">
        <v>62</v>
      </c>
      <c r="D520" s="25"/>
      <c r="E520" s="22"/>
      <c r="F520" s="22"/>
      <c r="G520" s="1373"/>
      <c r="H520" s="41"/>
    </row>
    <row r="521" spans="1:8" ht="16.5" thickBot="1">
      <c r="A521" s="3"/>
      <c r="B521" s="3"/>
      <c r="C521" s="1384" t="s">
        <v>517</v>
      </c>
      <c r="D521" s="25">
        <f>D511+D516</f>
        <v>0</v>
      </c>
      <c r="E521" s="25">
        <f t="shared" ref="E521:F521" si="101">E511+E516</f>
        <v>400000</v>
      </c>
      <c r="F521" s="25">
        <f t="shared" si="101"/>
        <v>700000</v>
      </c>
      <c r="G521" s="1376">
        <f>G517</f>
        <v>800000</v>
      </c>
      <c r="H521" s="41"/>
    </row>
    <row r="522" spans="1:8" ht="48" thickBot="1">
      <c r="A522" s="3"/>
      <c r="B522" s="3"/>
      <c r="C522" s="1367" t="s">
        <v>519</v>
      </c>
      <c r="D522" s="1419" t="s">
        <v>3130</v>
      </c>
      <c r="E522" s="34" t="s">
        <v>55</v>
      </c>
      <c r="F522" s="476" t="s">
        <v>3131</v>
      </c>
      <c r="G522" s="1412"/>
      <c r="H522" s="41"/>
    </row>
    <row r="523" spans="1:8" ht="28.5" customHeight="1" thickBot="1">
      <c r="A523" s="3"/>
      <c r="B523" s="3"/>
      <c r="C523" s="1357" t="s">
        <v>29</v>
      </c>
      <c r="D523" s="1887" t="s">
        <v>3130</v>
      </c>
      <c r="E523" s="1888"/>
      <c r="F523" s="1888"/>
      <c r="G523" s="2623"/>
      <c r="H523" s="41"/>
    </row>
    <row r="524" spans="1:8" ht="16.5" thickBot="1">
      <c r="A524" s="3"/>
      <c r="B524" s="3"/>
      <c r="C524" s="1357" t="s">
        <v>31</v>
      </c>
      <c r="D524" s="1907" t="s">
        <v>3114</v>
      </c>
      <c r="E524" s="1908"/>
      <c r="F524" s="1908"/>
      <c r="G524" s="2630"/>
      <c r="H524" s="41"/>
    </row>
    <row r="525" spans="1:8" ht="12.75" customHeight="1">
      <c r="A525" s="3"/>
      <c r="B525" s="3"/>
      <c r="C525" s="1510"/>
      <c r="D525" s="1406">
        <v>2025</v>
      </c>
      <c r="E525" s="1406">
        <v>2026</v>
      </c>
      <c r="F525" s="1406">
        <v>2027</v>
      </c>
      <c r="G525" s="1407">
        <v>2028</v>
      </c>
      <c r="H525" s="41"/>
    </row>
    <row r="526" spans="1:8" ht="18" customHeight="1" thickBot="1">
      <c r="A526" s="3"/>
      <c r="B526" s="3"/>
      <c r="C526" s="1514"/>
      <c r="D526" s="1408" t="s">
        <v>13</v>
      </c>
      <c r="E526" s="1408" t="s">
        <v>14</v>
      </c>
      <c r="F526" s="1408" t="s">
        <v>14</v>
      </c>
      <c r="G526" s="1409" t="s">
        <v>14</v>
      </c>
      <c r="H526" s="41"/>
    </row>
    <row r="527" spans="1:8" ht="16.5" thickBot="1">
      <c r="A527" s="3"/>
      <c r="B527" s="3"/>
      <c r="C527" s="1357" t="s">
        <v>33</v>
      </c>
      <c r="D527" s="7">
        <v>1</v>
      </c>
      <c r="E527" s="16">
        <v>1</v>
      </c>
      <c r="F527" s="16">
        <v>1</v>
      </c>
      <c r="G527" s="1420">
        <v>1</v>
      </c>
      <c r="H527" s="41"/>
    </row>
    <row r="528" spans="1:8" ht="16.5" thickBot="1">
      <c r="A528" s="3"/>
      <c r="B528" s="3"/>
      <c r="C528" s="1357" t="s">
        <v>35</v>
      </c>
      <c r="D528" s="461">
        <f>D546</f>
        <v>0</v>
      </c>
      <c r="E528" s="461">
        <f t="shared" ref="E528:G528" si="102">E546</f>
        <v>160000</v>
      </c>
      <c r="F528" s="461">
        <f t="shared" si="102"/>
        <v>236800</v>
      </c>
      <c r="G528" s="1369">
        <f t="shared" si="102"/>
        <v>307200</v>
      </c>
      <c r="H528" s="41"/>
    </row>
    <row r="529" spans="1:13" ht="16.5" thickBot="1">
      <c r="A529" s="3"/>
      <c r="B529" s="3"/>
      <c r="C529" s="1357" t="s">
        <v>36</v>
      </c>
      <c r="D529" s="461">
        <f>D528/D527</f>
        <v>0</v>
      </c>
      <c r="E529" s="461">
        <f t="shared" ref="E529:G529" si="103">E528/E527</f>
        <v>160000</v>
      </c>
      <c r="F529" s="461">
        <f t="shared" si="103"/>
        <v>236800</v>
      </c>
      <c r="G529" s="1369">
        <f t="shared" si="103"/>
        <v>307200</v>
      </c>
      <c r="H529" s="41"/>
    </row>
    <row r="530" spans="1:13" ht="16.5" thickBot="1">
      <c r="A530" s="3"/>
      <c r="B530" s="3"/>
      <c r="C530" s="1357" t="s">
        <v>37</v>
      </c>
      <c r="D530" s="16" t="s">
        <v>110</v>
      </c>
      <c r="E530" s="20">
        <f>E527/D527-1</f>
        <v>0</v>
      </c>
      <c r="F530" s="20">
        <f t="shared" ref="F530:G532" si="104">F527/E527-1</f>
        <v>0</v>
      </c>
      <c r="G530" s="1370">
        <f t="shared" si="104"/>
        <v>0</v>
      </c>
      <c r="H530" s="41"/>
      <c r="I530" s="1371"/>
      <c r="J530" s="1371"/>
      <c r="K530" s="1371"/>
      <c r="L530" s="1371"/>
      <c r="M530" s="1371"/>
    </row>
    <row r="531" spans="1:13" ht="32.25" thickBot="1">
      <c r="A531" s="3"/>
      <c r="B531" s="3"/>
      <c r="C531" s="1357" t="s">
        <v>38</v>
      </c>
      <c r="D531" s="16" t="s">
        <v>110</v>
      </c>
      <c r="E531" s="20">
        <v>0</v>
      </c>
      <c r="F531" s="20">
        <f t="shared" si="104"/>
        <v>0.48</v>
      </c>
      <c r="G531" s="1370">
        <f t="shared" si="104"/>
        <v>0.29729729729729737</v>
      </c>
      <c r="H531" s="41"/>
    </row>
    <row r="532" spans="1:13" ht="32.25" thickBot="1">
      <c r="A532" s="3"/>
      <c r="B532" s="3"/>
      <c r="C532" s="1357" t="s">
        <v>39</v>
      </c>
      <c r="D532" s="16" t="s">
        <v>110</v>
      </c>
      <c r="E532" s="20">
        <v>0</v>
      </c>
      <c r="F532" s="20">
        <f t="shared" si="104"/>
        <v>0.48</v>
      </c>
      <c r="G532" s="1370">
        <f t="shared" si="104"/>
        <v>0.29729729729729737</v>
      </c>
      <c r="H532" s="41"/>
    </row>
    <row r="533" spans="1:13" ht="16.5" customHeight="1" thickBot="1">
      <c r="A533" s="3"/>
      <c r="B533" s="3"/>
      <c r="C533" s="1515" t="s">
        <v>3132</v>
      </c>
      <c r="D533" s="1516"/>
      <c r="E533" s="1516"/>
      <c r="F533" s="1516"/>
      <c r="G533" s="1517"/>
      <c r="H533" s="41"/>
    </row>
    <row r="534" spans="1:13" ht="12.75" customHeight="1">
      <c r="A534" s="3"/>
      <c r="B534" s="3"/>
      <c r="C534" s="1510"/>
      <c r="D534" s="1406">
        <v>2025</v>
      </c>
      <c r="E534" s="1406">
        <v>2026</v>
      </c>
      <c r="F534" s="1406">
        <v>2027</v>
      </c>
      <c r="G534" s="1407">
        <v>2028</v>
      </c>
      <c r="H534" s="41"/>
    </row>
    <row r="535" spans="1:13" ht="20.25" customHeight="1" thickBot="1">
      <c r="A535" s="3"/>
      <c r="B535" s="3"/>
      <c r="C535" s="1514"/>
      <c r="D535" s="1408" t="s">
        <v>13</v>
      </c>
      <c r="E535" s="1408" t="s">
        <v>14</v>
      </c>
      <c r="F535" s="1408" t="s">
        <v>14</v>
      </c>
      <c r="G535" s="1409" t="s">
        <v>14</v>
      </c>
      <c r="H535" s="41"/>
    </row>
    <row r="536" spans="1:13" ht="16.5" thickBot="1">
      <c r="A536" s="3"/>
      <c r="B536" s="3"/>
      <c r="C536" s="1372" t="s">
        <v>59</v>
      </c>
      <c r="D536" s="22">
        <f>D537+D538+D539+D540</f>
        <v>0</v>
      </c>
      <c r="E536" s="22">
        <f t="shared" ref="E536:G536" si="105">E537+E538+E539+E540</f>
        <v>0</v>
      </c>
      <c r="F536" s="22">
        <f t="shared" si="105"/>
        <v>0</v>
      </c>
      <c r="G536" s="1373">
        <f t="shared" si="105"/>
        <v>0</v>
      </c>
      <c r="H536" s="41"/>
    </row>
    <row r="537" spans="1:13" ht="16.5" thickBot="1">
      <c r="A537" s="3"/>
      <c r="B537" s="3"/>
      <c r="C537" s="1374" t="s">
        <v>42</v>
      </c>
      <c r="D537" s="22"/>
      <c r="E537" s="22"/>
      <c r="F537" s="22"/>
      <c r="G537" s="1373"/>
      <c r="H537" s="41"/>
    </row>
    <row r="538" spans="1:13" ht="16.5" thickBot="1">
      <c r="A538" s="3"/>
      <c r="B538" s="3"/>
      <c r="C538" s="1374" t="s">
        <v>60</v>
      </c>
      <c r="D538" s="22"/>
      <c r="E538" s="22"/>
      <c r="F538" s="22"/>
      <c r="G538" s="1373"/>
      <c r="H538" s="41"/>
    </row>
    <row r="539" spans="1:13" ht="16.5" thickBot="1">
      <c r="A539" s="3"/>
      <c r="B539" s="3"/>
      <c r="C539" s="1374" t="s">
        <v>61</v>
      </c>
      <c r="D539" s="22"/>
      <c r="E539" s="22"/>
      <c r="F539" s="22"/>
      <c r="G539" s="1373"/>
      <c r="H539" s="41"/>
    </row>
    <row r="540" spans="1:13" ht="16.5" thickBot="1">
      <c r="A540" s="3"/>
      <c r="B540" s="3"/>
      <c r="C540" s="1374" t="s">
        <v>62</v>
      </c>
      <c r="D540" s="22"/>
      <c r="E540" s="22"/>
      <c r="F540" s="22"/>
      <c r="G540" s="1373"/>
      <c r="H540" s="41"/>
    </row>
    <row r="541" spans="1:13" ht="16.5" thickBot="1">
      <c r="A541" s="3"/>
      <c r="B541" s="3"/>
      <c r="C541" s="1372" t="s">
        <v>63</v>
      </c>
      <c r="D541" s="25">
        <f>D542+D543+D544+D545</f>
        <v>0</v>
      </c>
      <c r="E541" s="25">
        <f>E542+E543+E544+E545</f>
        <v>160000</v>
      </c>
      <c r="F541" s="25">
        <f t="shared" ref="F541:G541" si="106">F542+F543+F544+F545</f>
        <v>236800</v>
      </c>
      <c r="G541" s="1376">
        <f t="shared" si="106"/>
        <v>307200</v>
      </c>
      <c r="H541" s="41"/>
    </row>
    <row r="542" spans="1:13" ht="16.5" thickBot="1">
      <c r="A542" s="3"/>
      <c r="B542" s="3"/>
      <c r="C542" s="1374" t="s">
        <v>42</v>
      </c>
      <c r="D542" s="25"/>
      <c r="E542" s="22">
        <v>160000</v>
      </c>
      <c r="F542" s="22">
        <v>236800</v>
      </c>
      <c r="G542" s="1373">
        <v>307200</v>
      </c>
      <c r="H542" s="41"/>
      <c r="I542" s="1410"/>
      <c r="J542" s="1410"/>
      <c r="K542" s="1410"/>
      <c r="M542" s="1371"/>
    </row>
    <row r="543" spans="1:13" ht="16.5" thickBot="1">
      <c r="A543" s="3"/>
      <c r="B543" s="3"/>
      <c r="C543" s="1374" t="s">
        <v>60</v>
      </c>
      <c r="D543" s="25"/>
      <c r="E543" s="22"/>
      <c r="F543" s="22"/>
      <c r="G543" s="1373"/>
      <c r="H543" s="41"/>
    </row>
    <row r="544" spans="1:13" ht="16.5" thickBot="1">
      <c r="A544" s="3"/>
      <c r="B544" s="3"/>
      <c r="C544" s="1374" t="s">
        <v>61</v>
      </c>
      <c r="D544" s="25"/>
      <c r="E544" s="22"/>
      <c r="F544" s="22"/>
      <c r="G544" s="1373"/>
      <c r="H544" s="41"/>
    </row>
    <row r="545" spans="1:8" ht="16.5" thickBot="1">
      <c r="A545" s="3"/>
      <c r="B545" s="3"/>
      <c r="C545" s="1374" t="s">
        <v>62</v>
      </c>
      <c r="D545" s="25"/>
      <c r="E545" s="22"/>
      <c r="F545" s="22"/>
      <c r="G545" s="1373"/>
      <c r="H545" s="41"/>
    </row>
    <row r="546" spans="1:8" ht="16.5" thickBot="1">
      <c r="A546" s="3"/>
      <c r="B546" s="3"/>
      <c r="C546" s="1384" t="s">
        <v>524</v>
      </c>
      <c r="D546" s="25">
        <f>D536+D541</f>
        <v>0</v>
      </c>
      <c r="E546" s="25">
        <f t="shared" ref="E546:G546" si="107">E536+E541</f>
        <v>160000</v>
      </c>
      <c r="F546" s="25">
        <f t="shared" si="107"/>
        <v>236800</v>
      </c>
      <c r="G546" s="1376">
        <f t="shared" si="107"/>
        <v>307200</v>
      </c>
      <c r="H546" s="41"/>
    </row>
    <row r="547" spans="1:8" ht="16.5" thickBot="1">
      <c r="A547" s="3"/>
      <c r="B547" s="3"/>
      <c r="C547" s="1496"/>
      <c r="D547" s="1497"/>
      <c r="E547" s="1497"/>
      <c r="F547" s="1497"/>
      <c r="G547" s="1498"/>
      <c r="H547" s="41"/>
    </row>
    <row r="548" spans="1:8" ht="48" hidden="1" customHeight="1" thickBot="1">
      <c r="A548" s="3"/>
      <c r="B548" s="3"/>
      <c r="C548" s="1367" t="s">
        <v>27</v>
      </c>
      <c r="D548" s="1421"/>
      <c r="E548" s="34" t="s">
        <v>55</v>
      </c>
      <c r="F548" s="476" t="s">
        <v>3133</v>
      </c>
      <c r="G548" s="1412"/>
      <c r="H548" s="41"/>
    </row>
    <row r="549" spans="1:8" ht="16.5" hidden="1" customHeight="1" thickBot="1">
      <c r="A549" s="3"/>
      <c r="B549" s="3"/>
      <c r="C549" s="1357" t="s">
        <v>29</v>
      </c>
      <c r="D549" s="1518"/>
      <c r="E549" s="1512"/>
      <c r="F549" s="1512"/>
      <c r="G549" s="1513"/>
      <c r="H549" s="41"/>
    </row>
    <row r="550" spans="1:8" ht="16.5" hidden="1" customHeight="1" thickBot="1">
      <c r="A550" s="3"/>
      <c r="B550" s="3"/>
      <c r="C550" s="1357" t="s">
        <v>31</v>
      </c>
      <c r="D550" s="1504" t="s">
        <v>3114</v>
      </c>
      <c r="E550" s="1505"/>
      <c r="F550" s="1505"/>
      <c r="G550" s="1506"/>
      <c r="H550" s="41"/>
    </row>
    <row r="551" spans="1:8" ht="16.5" hidden="1" customHeight="1" thickBot="1">
      <c r="A551" s="3"/>
      <c r="B551" s="3"/>
      <c r="C551" s="1510"/>
      <c r="D551" s="15">
        <v>2024</v>
      </c>
      <c r="E551" s="15">
        <v>2025</v>
      </c>
      <c r="F551" s="15">
        <v>2026</v>
      </c>
      <c r="G551" s="1350">
        <v>2027</v>
      </c>
      <c r="H551" s="41"/>
    </row>
    <row r="552" spans="1:8" ht="16.5" hidden="1" customHeight="1" thickBot="1">
      <c r="A552" s="3"/>
      <c r="B552" s="3"/>
      <c r="C552" s="1514"/>
      <c r="D552" s="17" t="s">
        <v>13</v>
      </c>
      <c r="E552" s="17" t="s">
        <v>14</v>
      </c>
      <c r="F552" s="17" t="s">
        <v>14</v>
      </c>
      <c r="G552" s="1368" t="s">
        <v>14</v>
      </c>
      <c r="H552" s="41"/>
    </row>
    <row r="553" spans="1:8" ht="3.75" hidden="1" customHeight="1">
      <c r="A553" s="3"/>
      <c r="B553" s="3"/>
      <c r="C553" s="1357" t="s">
        <v>33</v>
      </c>
      <c r="D553" s="7">
        <v>1</v>
      </c>
      <c r="E553" s="16">
        <v>1</v>
      </c>
      <c r="F553" s="16">
        <v>1</v>
      </c>
      <c r="G553" s="1420">
        <v>1</v>
      </c>
      <c r="H553" s="41"/>
    </row>
    <row r="554" spans="1:8" ht="16.5" hidden="1" customHeight="1" thickBot="1">
      <c r="A554" s="3"/>
      <c r="B554" s="3"/>
      <c r="C554" s="1357" t="s">
        <v>35</v>
      </c>
      <c r="D554" s="461">
        <f>D572</f>
        <v>0</v>
      </c>
      <c r="E554" s="461">
        <f t="shared" ref="E554:F554" si="108">E572</f>
        <v>0</v>
      </c>
      <c r="F554" s="461">
        <f t="shared" si="108"/>
        <v>0</v>
      </c>
      <c r="G554" s="1369"/>
      <c r="H554" s="41"/>
    </row>
    <row r="555" spans="1:8" ht="16.5" hidden="1" customHeight="1" thickBot="1">
      <c r="A555" s="3"/>
      <c r="B555" s="3"/>
      <c r="C555" s="1357" t="s">
        <v>36</v>
      </c>
      <c r="D555" s="461">
        <f>D554/D553</f>
        <v>0</v>
      </c>
      <c r="E555" s="461">
        <f t="shared" ref="E555:F555" si="109">E554/E553</f>
        <v>0</v>
      </c>
      <c r="F555" s="461">
        <f t="shared" si="109"/>
        <v>0</v>
      </c>
      <c r="G555" s="1369"/>
      <c r="H555" s="41"/>
    </row>
    <row r="556" spans="1:8" ht="16.5" hidden="1" customHeight="1" thickBot="1">
      <c r="A556" s="3"/>
      <c r="B556" s="3"/>
      <c r="C556" s="1357" t="s">
        <v>37</v>
      </c>
      <c r="D556" s="16" t="s">
        <v>110</v>
      </c>
      <c r="E556" s="20">
        <f>E553/D553-1</f>
        <v>0</v>
      </c>
      <c r="F556" s="20">
        <f t="shared" ref="F556:G558" si="110">F553/E553-1</f>
        <v>0</v>
      </c>
      <c r="G556" s="1370">
        <f t="shared" si="110"/>
        <v>0</v>
      </c>
      <c r="H556" s="41"/>
    </row>
    <row r="557" spans="1:8" ht="32.25" hidden="1" customHeight="1" thickBot="1">
      <c r="A557" s="3"/>
      <c r="B557" s="3"/>
      <c r="C557" s="1357" t="s">
        <v>38</v>
      </c>
      <c r="D557" s="16" t="s">
        <v>110</v>
      </c>
      <c r="E557" s="20" t="e">
        <f>E554/D554-1</f>
        <v>#DIV/0!</v>
      </c>
      <c r="F557" s="20" t="e">
        <f t="shared" si="110"/>
        <v>#DIV/0!</v>
      </c>
      <c r="G557" s="1370" t="e">
        <f t="shared" si="110"/>
        <v>#DIV/0!</v>
      </c>
      <c r="H557" s="41"/>
    </row>
    <row r="558" spans="1:8" ht="32.25" hidden="1" customHeight="1" thickBot="1">
      <c r="A558" s="3"/>
      <c r="B558" s="3"/>
      <c r="C558" s="1357" t="s">
        <v>39</v>
      </c>
      <c r="D558" s="16" t="s">
        <v>110</v>
      </c>
      <c r="E558" s="20" t="e">
        <f>E555/D555-1</f>
        <v>#DIV/0!</v>
      </c>
      <c r="F558" s="20" t="e">
        <f t="shared" si="110"/>
        <v>#DIV/0!</v>
      </c>
      <c r="G558" s="1370" t="e">
        <f t="shared" si="110"/>
        <v>#DIV/0!</v>
      </c>
      <c r="H558" s="41"/>
    </row>
    <row r="559" spans="1:8" ht="16.5" hidden="1" customHeight="1" thickBot="1">
      <c r="A559" s="3"/>
      <c r="B559" s="3"/>
      <c r="C559" s="1515" t="s">
        <v>433</v>
      </c>
      <c r="D559" s="1516"/>
      <c r="E559" s="1516"/>
      <c r="F559" s="1516"/>
      <c r="G559" s="1517"/>
      <c r="H559" s="41"/>
    </row>
    <row r="560" spans="1:8" ht="16.5" hidden="1" customHeight="1" thickBot="1">
      <c r="A560" s="3"/>
      <c r="B560" s="3"/>
      <c r="C560" s="1510"/>
      <c r="D560" s="15">
        <v>2024</v>
      </c>
      <c r="E560" s="15">
        <v>2025</v>
      </c>
      <c r="F560" s="15">
        <v>2026</v>
      </c>
      <c r="G560" s="1350">
        <v>2027</v>
      </c>
      <c r="H560" s="41"/>
    </row>
    <row r="561" spans="1:8" ht="16.5" hidden="1" customHeight="1" thickBot="1">
      <c r="A561" s="3"/>
      <c r="B561" s="3"/>
      <c r="C561" s="1514"/>
      <c r="D561" s="17" t="s">
        <v>13</v>
      </c>
      <c r="E561" s="17" t="s">
        <v>14</v>
      </c>
      <c r="F561" s="17" t="s">
        <v>14</v>
      </c>
      <c r="G561" s="1368" t="s">
        <v>14</v>
      </c>
      <c r="H561" s="41"/>
    </row>
    <row r="562" spans="1:8" ht="16.5" hidden="1" customHeight="1" thickBot="1">
      <c r="A562" s="3"/>
      <c r="B562" s="3"/>
      <c r="C562" s="1372" t="s">
        <v>59</v>
      </c>
      <c r="D562" s="22">
        <f>D563+D564+D565+D566</f>
        <v>0</v>
      </c>
      <c r="E562" s="22">
        <f t="shared" ref="E562:G562" si="111">E563+E564+E565+E566</f>
        <v>0</v>
      </c>
      <c r="F562" s="22">
        <f t="shared" si="111"/>
        <v>0</v>
      </c>
      <c r="G562" s="1373">
        <f t="shared" si="111"/>
        <v>0</v>
      </c>
      <c r="H562" s="41"/>
    </row>
    <row r="563" spans="1:8" ht="16.5" hidden="1" customHeight="1" thickBot="1">
      <c r="A563" s="3"/>
      <c r="B563" s="3"/>
      <c r="C563" s="1374" t="s">
        <v>42</v>
      </c>
      <c r="D563" s="22"/>
      <c r="E563" s="22"/>
      <c r="F563" s="22"/>
      <c r="G563" s="1373"/>
      <c r="H563" s="41"/>
    </row>
    <row r="564" spans="1:8" ht="16.5" hidden="1" customHeight="1" thickBot="1">
      <c r="A564" s="3"/>
      <c r="B564" s="3"/>
      <c r="C564" s="1374" t="s">
        <v>60</v>
      </c>
      <c r="D564" s="22"/>
      <c r="E564" s="22"/>
      <c r="F564" s="22"/>
      <c r="G564" s="1373"/>
      <c r="H564" s="41"/>
    </row>
    <row r="565" spans="1:8" ht="16.5" hidden="1" customHeight="1" thickBot="1">
      <c r="A565" s="3"/>
      <c r="B565" s="3"/>
      <c r="C565" s="1374" t="s">
        <v>61</v>
      </c>
      <c r="D565" s="22"/>
      <c r="E565" s="22"/>
      <c r="F565" s="22"/>
      <c r="G565" s="1373"/>
      <c r="H565" s="41"/>
    </row>
    <row r="566" spans="1:8" ht="16.5" hidden="1" customHeight="1" thickBot="1">
      <c r="A566" s="3"/>
      <c r="B566" s="3"/>
      <c r="C566" s="1374" t="s">
        <v>62</v>
      </c>
      <c r="D566" s="22"/>
      <c r="E566" s="22"/>
      <c r="F566" s="22"/>
      <c r="G566" s="1373"/>
      <c r="H566" s="41"/>
    </row>
    <row r="567" spans="1:8" ht="16.5" hidden="1" customHeight="1" thickBot="1">
      <c r="A567" s="3"/>
      <c r="B567" s="3"/>
      <c r="C567" s="1372" t="s">
        <v>63</v>
      </c>
      <c r="D567" s="25">
        <f>D568+D569+D570+D571</f>
        <v>0</v>
      </c>
      <c r="E567" s="25">
        <f t="shared" ref="E567:F567" si="112">E568+E569+E570+E571</f>
        <v>0</v>
      </c>
      <c r="F567" s="25">
        <f t="shared" si="112"/>
        <v>0</v>
      </c>
      <c r="G567" s="1376"/>
      <c r="H567" s="41"/>
    </row>
    <row r="568" spans="1:8" ht="16.5" hidden="1" customHeight="1" thickBot="1">
      <c r="A568" s="3"/>
      <c r="B568" s="3"/>
      <c r="C568" s="1374" t="s">
        <v>42</v>
      </c>
      <c r="D568" s="25"/>
      <c r="E568" s="22"/>
      <c r="F568" s="22"/>
      <c r="G568" s="1373"/>
      <c r="H568" s="41"/>
    </row>
    <row r="569" spans="1:8" ht="16.5" hidden="1" customHeight="1" thickBot="1">
      <c r="A569" s="3"/>
      <c r="B569" s="3"/>
      <c r="C569" s="1374" t="s">
        <v>60</v>
      </c>
      <c r="D569" s="25"/>
      <c r="E569" s="22"/>
      <c r="F569" s="22"/>
      <c r="G569" s="1373"/>
      <c r="H569" s="41"/>
    </row>
    <row r="570" spans="1:8" ht="16.5" hidden="1" customHeight="1" thickBot="1">
      <c r="A570" s="3"/>
      <c r="B570" s="3"/>
      <c r="C570" s="1374" t="s">
        <v>61</v>
      </c>
      <c r="D570" s="25"/>
      <c r="E570" s="22"/>
      <c r="F570" s="22"/>
      <c r="G570" s="1373"/>
      <c r="H570" s="41"/>
    </row>
    <row r="571" spans="1:8" ht="16.5" hidden="1" customHeight="1" thickBot="1">
      <c r="A571" s="3"/>
      <c r="B571" s="3"/>
      <c r="C571" s="1374" t="s">
        <v>62</v>
      </c>
      <c r="D571" s="25"/>
      <c r="E571" s="22"/>
      <c r="F571" s="22"/>
      <c r="G571" s="1373"/>
      <c r="H571" s="41"/>
    </row>
    <row r="572" spans="1:8" ht="16.5" hidden="1" customHeight="1" thickBot="1">
      <c r="A572" s="3"/>
      <c r="B572" s="3"/>
      <c r="C572" s="1384" t="s">
        <v>64</v>
      </c>
      <c r="D572" s="25">
        <f>D562+D567</f>
        <v>0</v>
      </c>
      <c r="E572" s="25">
        <f t="shared" ref="E572:F572" si="113">E562+E567</f>
        <v>0</v>
      </c>
      <c r="F572" s="25">
        <f t="shared" si="113"/>
        <v>0</v>
      </c>
      <c r="G572" s="1376"/>
      <c r="H572" s="41"/>
    </row>
    <row r="573" spans="1:8" ht="48" thickBot="1">
      <c r="A573" s="3" cm="1">
        <f t="array" aca="1" ref="A573" ca="1">573:616</f>
        <v>0</v>
      </c>
      <c r="B573" s="3"/>
      <c r="C573" s="1367" t="s">
        <v>27</v>
      </c>
      <c r="D573" s="1422" t="s">
        <v>3134</v>
      </c>
      <c r="E573" s="34" t="s">
        <v>55</v>
      </c>
      <c r="F573" s="476"/>
      <c r="G573" s="1412"/>
      <c r="H573" s="41"/>
    </row>
    <row r="574" spans="1:8" ht="28.5" customHeight="1" thickBot="1">
      <c r="A574" s="3"/>
      <c r="B574" s="3"/>
      <c r="C574" s="1357" t="s">
        <v>29</v>
      </c>
      <c r="D574" s="1887" t="s">
        <v>3134</v>
      </c>
      <c r="E574" s="1888"/>
      <c r="F574" s="1888"/>
      <c r="G574" s="2623"/>
      <c r="H574" s="41"/>
    </row>
    <row r="575" spans="1:8" ht="16.5" thickBot="1">
      <c r="A575" s="3"/>
      <c r="B575" s="3"/>
      <c r="C575" s="1357" t="s">
        <v>31</v>
      </c>
      <c r="D575" s="1907" t="s">
        <v>3114</v>
      </c>
      <c r="E575" s="1908"/>
      <c r="F575" s="1908"/>
      <c r="G575" s="2630"/>
      <c r="H575" s="41"/>
    </row>
    <row r="576" spans="1:8" ht="12.75" customHeight="1">
      <c r="A576" s="3"/>
      <c r="B576" s="3"/>
      <c r="C576" s="1510"/>
      <c r="D576" s="1406">
        <v>2025</v>
      </c>
      <c r="E576" s="1406">
        <v>2026</v>
      </c>
      <c r="F576" s="1406">
        <v>2027</v>
      </c>
      <c r="G576" s="1407">
        <v>2028</v>
      </c>
      <c r="H576" s="41"/>
    </row>
    <row r="577" spans="1:13" ht="20.25" customHeight="1" thickBot="1">
      <c r="A577" s="3"/>
      <c r="B577" s="3"/>
      <c r="C577" s="1514"/>
      <c r="D577" s="1408" t="s">
        <v>13</v>
      </c>
      <c r="E577" s="1408" t="s">
        <v>14</v>
      </c>
      <c r="F577" s="1408" t="s">
        <v>14</v>
      </c>
      <c r="G577" s="1409" t="s">
        <v>14</v>
      </c>
      <c r="H577" s="41"/>
    </row>
    <row r="578" spans="1:13" ht="16.5" thickBot="1">
      <c r="A578" s="3"/>
      <c r="B578" s="3"/>
      <c r="C578" s="1357" t="s">
        <v>33</v>
      </c>
      <c r="D578" s="7">
        <v>1</v>
      </c>
      <c r="E578" s="16">
        <v>1</v>
      </c>
      <c r="F578" s="16">
        <v>1</v>
      </c>
      <c r="G578" s="1420">
        <v>1</v>
      </c>
      <c r="H578" s="41"/>
    </row>
    <row r="579" spans="1:13" ht="16.5" thickBot="1">
      <c r="A579" s="3"/>
      <c r="B579" s="3"/>
      <c r="C579" s="1357" t="s">
        <v>35</v>
      </c>
      <c r="D579" s="461">
        <f>D597</f>
        <v>0</v>
      </c>
      <c r="E579" s="461">
        <f t="shared" ref="E579:G579" si="114">E597</f>
        <v>300000</v>
      </c>
      <c r="F579" s="461">
        <f t="shared" si="114"/>
        <v>255000</v>
      </c>
      <c r="G579" s="1369">
        <f t="shared" si="114"/>
        <v>295000</v>
      </c>
      <c r="H579" s="41"/>
    </row>
    <row r="580" spans="1:13" ht="16.5" thickBot="1">
      <c r="A580" s="3"/>
      <c r="B580" s="3"/>
      <c r="C580" s="1357" t="s">
        <v>36</v>
      </c>
      <c r="D580" s="461">
        <f>D579/D578</f>
        <v>0</v>
      </c>
      <c r="E580" s="461">
        <f t="shared" ref="E580:G580" si="115">E579/E578</f>
        <v>300000</v>
      </c>
      <c r="F580" s="461">
        <f t="shared" si="115"/>
        <v>255000</v>
      </c>
      <c r="G580" s="1369">
        <f t="shared" si="115"/>
        <v>295000</v>
      </c>
      <c r="H580" s="41"/>
    </row>
    <row r="581" spans="1:13" ht="16.5" thickBot="1">
      <c r="A581" s="3"/>
      <c r="B581" s="3"/>
      <c r="C581" s="1357" t="s">
        <v>37</v>
      </c>
      <c r="D581" s="16" t="s">
        <v>110</v>
      </c>
      <c r="E581" s="20">
        <f>E578/D578-1</f>
        <v>0</v>
      </c>
      <c r="F581" s="20">
        <f t="shared" ref="F581:G583" si="116">F578/E578-1</f>
        <v>0</v>
      </c>
      <c r="G581" s="1370">
        <f t="shared" si="116"/>
        <v>0</v>
      </c>
      <c r="H581" s="41"/>
      <c r="I581" s="1371"/>
      <c r="J581" s="1371"/>
      <c r="K581" s="1371"/>
      <c r="L581" s="1371"/>
      <c r="M581" s="1371"/>
    </row>
    <row r="582" spans="1:13" ht="32.25" thickBot="1">
      <c r="A582" s="3"/>
      <c r="B582" s="3"/>
      <c r="C582" s="1357" t="s">
        <v>38</v>
      </c>
      <c r="D582" s="16" t="s">
        <v>110</v>
      </c>
      <c r="E582" s="20">
        <v>0</v>
      </c>
      <c r="F582" s="20">
        <f t="shared" si="116"/>
        <v>-0.15000000000000002</v>
      </c>
      <c r="G582" s="1370">
        <f t="shared" si="116"/>
        <v>0.15686274509803932</v>
      </c>
      <c r="H582" s="41"/>
    </row>
    <row r="583" spans="1:13" ht="32.25" thickBot="1">
      <c r="A583" s="3"/>
      <c r="B583" s="3"/>
      <c r="C583" s="1357" t="s">
        <v>39</v>
      </c>
      <c r="D583" s="16" t="s">
        <v>110</v>
      </c>
      <c r="E583" s="20">
        <v>0</v>
      </c>
      <c r="F583" s="20">
        <f t="shared" si="116"/>
        <v>-0.15000000000000002</v>
      </c>
      <c r="G583" s="1370">
        <f t="shared" si="116"/>
        <v>0.15686274509803932</v>
      </c>
      <c r="H583" s="41"/>
    </row>
    <row r="584" spans="1:13" ht="16.5" customHeight="1" thickBot="1">
      <c r="A584" s="3"/>
      <c r="B584" s="3"/>
      <c r="C584" s="2628" t="s">
        <v>433</v>
      </c>
      <c r="D584" s="1919"/>
      <c r="E584" s="1919"/>
      <c r="F584" s="1919"/>
      <c r="G584" s="2629"/>
      <c r="H584" s="41"/>
    </row>
    <row r="585" spans="1:13" ht="12.75" customHeight="1">
      <c r="A585" s="3"/>
      <c r="B585" s="3"/>
      <c r="C585" s="1510"/>
      <c r="D585" s="1406">
        <v>2025</v>
      </c>
      <c r="E585" s="1406">
        <v>2026</v>
      </c>
      <c r="F585" s="1406">
        <v>2027</v>
      </c>
      <c r="G585" s="1407">
        <v>2028</v>
      </c>
      <c r="H585" s="41"/>
    </row>
    <row r="586" spans="1:13" ht="19.5" customHeight="1" thickBot="1">
      <c r="A586" s="3"/>
      <c r="B586" s="3"/>
      <c r="C586" s="1514"/>
      <c r="D586" s="1408" t="s">
        <v>13</v>
      </c>
      <c r="E586" s="1408" t="s">
        <v>14</v>
      </c>
      <c r="F586" s="1408" t="s">
        <v>14</v>
      </c>
      <c r="G586" s="1409" t="s">
        <v>14</v>
      </c>
      <c r="H586" s="41"/>
    </row>
    <row r="587" spans="1:13" ht="16.5" thickBot="1">
      <c r="A587" s="3"/>
      <c r="B587" s="3"/>
      <c r="C587" s="1372" t="s">
        <v>59</v>
      </c>
      <c r="D587" s="22">
        <f>D588+D589+D590+D591</f>
        <v>0</v>
      </c>
      <c r="E587" s="22">
        <f t="shared" ref="E587:G587" si="117">E588+E589+E590+E591</f>
        <v>0</v>
      </c>
      <c r="F587" s="22">
        <f t="shared" si="117"/>
        <v>0</v>
      </c>
      <c r="G587" s="1373">
        <f t="shared" si="117"/>
        <v>0</v>
      </c>
      <c r="H587" s="41"/>
    </row>
    <row r="588" spans="1:13" ht="16.5" thickBot="1">
      <c r="A588" s="3"/>
      <c r="B588" s="3"/>
      <c r="C588" s="1374" t="s">
        <v>42</v>
      </c>
      <c r="D588" s="22"/>
      <c r="E588" s="22"/>
      <c r="F588" s="22"/>
      <c r="G588" s="1373"/>
      <c r="H588" s="41"/>
    </row>
    <row r="589" spans="1:13" ht="16.5" thickBot="1">
      <c r="A589" s="3"/>
      <c r="B589" s="3"/>
      <c r="C589" s="1374" t="s">
        <v>60</v>
      </c>
      <c r="D589" s="22"/>
      <c r="E589" s="22"/>
      <c r="F589" s="22"/>
      <c r="G589" s="1373"/>
      <c r="H589" s="41"/>
    </row>
    <row r="590" spans="1:13" ht="16.5" thickBot="1">
      <c r="A590" s="3"/>
      <c r="B590" s="3"/>
      <c r="C590" s="1374" t="s">
        <v>61</v>
      </c>
      <c r="D590" s="22"/>
      <c r="E590" s="22"/>
      <c r="F590" s="22"/>
      <c r="G590" s="1373"/>
      <c r="H590" s="41"/>
    </row>
    <row r="591" spans="1:13" ht="16.5" thickBot="1">
      <c r="A591" s="3"/>
      <c r="B591" s="3"/>
      <c r="C591" s="1374" t="s">
        <v>62</v>
      </c>
      <c r="D591" s="22"/>
      <c r="E591" s="22"/>
      <c r="F591" s="22"/>
      <c r="G591" s="1373"/>
      <c r="H591" s="41"/>
    </row>
    <row r="592" spans="1:13" ht="16.5" thickBot="1">
      <c r="A592" s="3"/>
      <c r="B592" s="3"/>
      <c r="C592" s="1372" t="s">
        <v>63</v>
      </c>
      <c r="D592" s="25">
        <f>D593+D594+D595+D596</f>
        <v>0</v>
      </c>
      <c r="E592" s="25">
        <f t="shared" ref="E592:G592" si="118">E593+E594+E595+E596</f>
        <v>300000</v>
      </c>
      <c r="F592" s="25">
        <f t="shared" si="118"/>
        <v>255000</v>
      </c>
      <c r="G592" s="1376">
        <f t="shared" si="118"/>
        <v>295000</v>
      </c>
      <c r="H592" s="41"/>
    </row>
    <row r="593" spans="1:13" ht="16.5" thickBot="1">
      <c r="A593" s="3"/>
      <c r="B593" s="3"/>
      <c r="C593" s="1374" t="s">
        <v>42</v>
      </c>
      <c r="D593" s="25"/>
      <c r="E593" s="22">
        <v>300000</v>
      </c>
      <c r="F593" s="22">
        <v>255000</v>
      </c>
      <c r="G593" s="1373">
        <v>295000</v>
      </c>
      <c r="H593" s="41"/>
      <c r="I593" s="1410"/>
      <c r="M593" s="1371"/>
    </row>
    <row r="594" spans="1:13" ht="16.5" thickBot="1">
      <c r="A594" s="3"/>
      <c r="B594" s="3"/>
      <c r="C594" s="1374" t="s">
        <v>60</v>
      </c>
      <c r="D594" s="25"/>
      <c r="E594" s="22"/>
      <c r="F594" s="22"/>
      <c r="G594" s="1373"/>
      <c r="H594" s="41"/>
    </row>
    <row r="595" spans="1:13" ht="16.5" thickBot="1">
      <c r="A595" s="3"/>
      <c r="B595" s="3"/>
      <c r="C595" s="1374" t="s">
        <v>61</v>
      </c>
      <c r="D595" s="25"/>
      <c r="E595" s="22"/>
      <c r="F595" s="22"/>
      <c r="G595" s="1373"/>
      <c r="H595" s="41"/>
    </row>
    <row r="596" spans="1:13" ht="16.5" thickBot="1">
      <c r="A596" s="3"/>
      <c r="B596" s="3"/>
      <c r="C596" s="1374" t="s">
        <v>62</v>
      </c>
      <c r="D596" s="25"/>
      <c r="E596" s="22"/>
      <c r="F596" s="22"/>
      <c r="G596" s="1373"/>
      <c r="H596" s="41"/>
    </row>
    <row r="597" spans="1:13" ht="16.5" thickBot="1">
      <c r="A597" s="3"/>
      <c r="B597" s="3"/>
      <c r="C597" s="1384" t="s">
        <v>64</v>
      </c>
      <c r="D597" s="25">
        <f>D587+D592</f>
        <v>0</v>
      </c>
      <c r="E597" s="25">
        <f t="shared" ref="E597:G597" si="119">E587+E592</f>
        <v>300000</v>
      </c>
      <c r="F597" s="25">
        <f t="shared" si="119"/>
        <v>255000</v>
      </c>
      <c r="G597" s="1376">
        <f t="shared" si="119"/>
        <v>295000</v>
      </c>
      <c r="H597" s="41"/>
    </row>
    <row r="598" spans="1:13" ht="16.5" thickBot="1">
      <c r="A598" s="3"/>
      <c r="B598" s="3"/>
      <c r="C598" s="1367"/>
      <c r="D598" s="1423"/>
      <c r="E598" s="34"/>
      <c r="F598" s="476"/>
      <c r="G598" s="1412"/>
      <c r="H598" s="41"/>
    </row>
    <row r="599" spans="1:13" ht="49.5" customHeight="1" thickBot="1">
      <c r="A599" s="3"/>
      <c r="B599" s="3"/>
      <c r="C599" s="1367" t="s">
        <v>176</v>
      </c>
      <c r="D599" s="1424" t="s">
        <v>3135</v>
      </c>
      <c r="E599" s="34" t="s">
        <v>55</v>
      </c>
      <c r="F599" s="476"/>
      <c r="G599" s="1412"/>
      <c r="H599" s="41"/>
    </row>
    <row r="600" spans="1:13" ht="16.5" hidden="1" customHeight="1" thickBot="1">
      <c r="A600" s="3"/>
      <c r="B600" s="3"/>
      <c r="C600" s="1357"/>
      <c r="D600" s="1504"/>
      <c r="E600" s="1505"/>
      <c r="F600" s="1505"/>
      <c r="G600" s="1506"/>
      <c r="H600" s="41"/>
    </row>
    <row r="601" spans="1:13" ht="12.75" hidden="1" customHeight="1">
      <c r="A601" s="3"/>
      <c r="B601" s="3"/>
      <c r="C601" s="1510"/>
      <c r="D601" s="15"/>
      <c r="E601" s="15"/>
      <c r="F601" s="15"/>
      <c r="G601" s="1350"/>
      <c r="H601" s="41"/>
    </row>
    <row r="602" spans="1:13" ht="17.25" hidden="1" customHeight="1">
      <c r="A602" s="3"/>
      <c r="B602" s="3"/>
      <c r="C602" s="1514"/>
      <c r="D602" s="17"/>
      <c r="E602" s="17"/>
      <c r="F602" s="17"/>
      <c r="G602" s="1368"/>
      <c r="H602" s="41"/>
    </row>
    <row r="603" spans="1:13" ht="16.5" hidden="1" customHeight="1" thickBot="1">
      <c r="A603" s="3"/>
      <c r="B603" s="3"/>
      <c r="C603" s="1357"/>
      <c r="D603" s="7"/>
      <c r="E603" s="16"/>
      <c r="F603" s="16"/>
      <c r="G603" s="1420"/>
      <c r="H603" s="41"/>
    </row>
    <row r="604" spans="1:13" ht="16.5" hidden="1" customHeight="1" thickBot="1">
      <c r="A604" s="3"/>
      <c r="B604" s="3"/>
      <c r="C604" s="1357"/>
      <c r="D604" s="461"/>
      <c r="E604" s="461"/>
      <c r="F604" s="461"/>
      <c r="G604" s="1369"/>
      <c r="H604" s="41"/>
    </row>
    <row r="605" spans="1:13" ht="16.5" hidden="1" customHeight="1" thickBot="1">
      <c r="A605" s="3"/>
      <c r="B605" s="3"/>
      <c r="C605" s="1357"/>
      <c r="D605" s="461"/>
      <c r="E605" s="461"/>
      <c r="F605" s="461"/>
      <c r="G605" s="1369"/>
      <c r="H605" s="41"/>
    </row>
    <row r="606" spans="1:13" ht="16.5" hidden="1" customHeight="1" thickBot="1">
      <c r="A606" s="3"/>
      <c r="B606" s="3"/>
      <c r="C606" s="1357"/>
      <c r="D606" s="16"/>
      <c r="E606" s="20"/>
      <c r="F606" s="20"/>
      <c r="G606" s="1370"/>
      <c r="H606" s="41"/>
      <c r="I606" s="1371"/>
      <c r="J606" s="1371"/>
      <c r="K606" s="1371"/>
      <c r="L606" s="1371"/>
      <c r="M606" s="1371"/>
    </row>
    <row r="607" spans="1:13" ht="16.5" hidden="1" customHeight="1" thickBot="1">
      <c r="A607" s="3"/>
      <c r="B607" s="3"/>
      <c r="C607" s="1357"/>
      <c r="D607" s="16"/>
      <c r="E607" s="20"/>
      <c r="F607" s="20"/>
      <c r="G607" s="1370"/>
      <c r="H607" s="41"/>
    </row>
    <row r="608" spans="1:13" ht="16.5" hidden="1" customHeight="1" thickBot="1">
      <c r="A608" s="3"/>
      <c r="B608" s="3"/>
      <c r="C608" s="1357"/>
      <c r="D608" s="16"/>
      <c r="E608" s="20"/>
      <c r="F608" s="20"/>
      <c r="G608" s="1370"/>
      <c r="H608" s="41"/>
    </row>
    <row r="609" spans="1:13" ht="16.5" hidden="1" customHeight="1" thickBot="1">
      <c r="A609" s="3"/>
      <c r="B609" s="3"/>
      <c r="C609" s="1515"/>
      <c r="D609" s="1516"/>
      <c r="E609" s="1516"/>
      <c r="F609" s="1516"/>
      <c r="G609" s="1517"/>
      <c r="H609" s="41"/>
    </row>
    <row r="610" spans="1:13" ht="12.75" hidden="1" customHeight="1">
      <c r="A610" s="3"/>
      <c r="B610" s="3"/>
      <c r="C610" s="1510"/>
      <c r="D610" s="15"/>
      <c r="E610" s="15"/>
      <c r="F610" s="15"/>
      <c r="G610" s="1350"/>
      <c r="H610" s="41"/>
    </row>
    <row r="611" spans="1:13" ht="15.75" hidden="1" customHeight="1">
      <c r="A611" s="3"/>
      <c r="B611" s="3"/>
      <c r="C611" s="1514"/>
      <c r="D611" s="17"/>
      <c r="E611" s="17"/>
      <c r="F611" s="17"/>
      <c r="G611" s="1368"/>
      <c r="H611" s="41"/>
    </row>
    <row r="612" spans="1:13" ht="16.5" hidden="1" customHeight="1" thickBot="1">
      <c r="A612" s="3"/>
      <c r="B612" s="3"/>
      <c r="C612" s="1372"/>
      <c r="D612" s="22"/>
      <c r="E612" s="22"/>
      <c r="F612" s="22"/>
      <c r="G612" s="1373"/>
      <c r="H612" s="41"/>
    </row>
    <row r="613" spans="1:13" ht="16.5" hidden="1" customHeight="1" thickBot="1">
      <c r="A613" s="3"/>
      <c r="B613" s="3"/>
      <c r="C613" s="1374"/>
      <c r="D613" s="22"/>
      <c r="E613" s="22"/>
      <c r="F613" s="22"/>
      <c r="G613" s="1373"/>
      <c r="H613" s="41"/>
    </row>
    <row r="614" spans="1:13" ht="16.5" hidden="1" customHeight="1" thickBot="1">
      <c r="A614" s="3"/>
      <c r="B614" s="3"/>
      <c r="C614" s="1374"/>
      <c r="D614" s="22"/>
      <c r="E614" s="22"/>
      <c r="F614" s="22"/>
      <c r="G614" s="1373"/>
      <c r="H614" s="41"/>
    </row>
    <row r="615" spans="1:13" ht="16.5" hidden="1" customHeight="1" thickBot="1">
      <c r="A615" s="3"/>
      <c r="B615" s="3"/>
      <c r="C615" s="1374"/>
      <c r="D615" s="22"/>
      <c r="E615" s="22"/>
      <c r="F615" s="22"/>
      <c r="G615" s="1373"/>
      <c r="H615" s="41"/>
    </row>
    <row r="616" spans="1:13" ht="16.5" hidden="1" customHeight="1" thickBot="1">
      <c r="A616" s="3"/>
      <c r="B616" s="3"/>
      <c r="C616" s="1374"/>
      <c r="D616" s="22"/>
      <c r="E616" s="22"/>
      <c r="F616" s="22"/>
      <c r="G616" s="1373"/>
      <c r="H616" s="41"/>
    </row>
    <row r="617" spans="1:13" ht="16.5" hidden="1" customHeight="1" thickBot="1">
      <c r="A617" s="3"/>
      <c r="B617" s="3"/>
      <c r="C617" s="1372"/>
      <c r="D617" s="25"/>
      <c r="E617" s="25"/>
      <c r="F617" s="25"/>
      <c r="G617" s="1376"/>
      <c r="H617" s="41"/>
    </row>
    <row r="618" spans="1:13" ht="16.5" hidden="1" customHeight="1" thickBot="1">
      <c r="A618" s="3"/>
      <c r="B618" s="3"/>
      <c r="C618" s="1374"/>
      <c r="D618" s="25"/>
      <c r="E618" s="22"/>
      <c r="F618" s="22"/>
      <c r="G618" s="1373"/>
      <c r="H618" s="41"/>
      <c r="I618" s="1410"/>
      <c r="J618" s="1410"/>
      <c r="M618" s="1371"/>
    </row>
    <row r="619" spans="1:13" ht="0.75" customHeight="1" thickBot="1">
      <c r="A619" s="3"/>
      <c r="B619" s="3"/>
      <c r="C619" s="1374"/>
      <c r="D619" s="25"/>
      <c r="E619" s="22"/>
      <c r="F619" s="22"/>
      <c r="G619" s="1373"/>
      <c r="H619" s="41"/>
    </row>
    <row r="620" spans="1:13" ht="16.5" hidden="1" customHeight="1" thickBot="1">
      <c r="A620" s="3"/>
      <c r="B620" s="3"/>
      <c r="C620" s="1374"/>
      <c r="D620" s="25"/>
      <c r="E620" s="22"/>
      <c r="F620" s="22"/>
      <c r="G620" s="1373"/>
      <c r="H620" s="41"/>
    </row>
    <row r="621" spans="1:13" ht="16.5" hidden="1" customHeight="1" thickBot="1">
      <c r="A621" s="3"/>
      <c r="B621" s="3"/>
      <c r="C621" s="1374"/>
      <c r="D621" s="25"/>
      <c r="E621" s="22"/>
      <c r="F621" s="22"/>
      <c r="G621" s="1373"/>
      <c r="H621" s="41"/>
    </row>
    <row r="622" spans="1:13" ht="16.5" hidden="1" customHeight="1" thickBot="1">
      <c r="A622" s="3"/>
      <c r="B622" s="3"/>
      <c r="C622" s="1384"/>
      <c r="D622" s="25"/>
      <c r="E622" s="25"/>
      <c r="F622" s="25"/>
      <c r="G622" s="1376"/>
      <c r="H622" s="41"/>
    </row>
    <row r="623" spans="1:13" ht="16.5" hidden="1" customHeight="1" thickBot="1">
      <c r="A623" s="3"/>
      <c r="B623" s="3"/>
      <c r="C623" s="1367"/>
      <c r="D623" s="1425"/>
      <c r="E623" s="34"/>
      <c r="F623" s="476"/>
      <c r="G623" s="1412"/>
      <c r="H623" s="41"/>
    </row>
    <row r="624" spans="1:13" ht="28.5" hidden="1" customHeight="1">
      <c r="A624" s="3"/>
      <c r="B624" s="3"/>
      <c r="C624" s="1357"/>
      <c r="D624" s="1518"/>
      <c r="E624" s="1512"/>
      <c r="F624" s="1512"/>
      <c r="G624" s="1513"/>
      <c r="H624" s="41"/>
    </row>
    <row r="625" spans="1:13" ht="16.5" hidden="1" customHeight="1" thickBot="1">
      <c r="A625" s="3"/>
      <c r="B625" s="3"/>
      <c r="C625" s="1357"/>
      <c r="D625" s="1504"/>
      <c r="E625" s="1505"/>
      <c r="F625" s="1505"/>
      <c r="G625" s="1506"/>
      <c r="H625" s="41"/>
    </row>
    <row r="626" spans="1:13" ht="12.75" hidden="1" customHeight="1">
      <c r="A626" s="3"/>
      <c r="B626" s="3"/>
      <c r="C626" s="1510"/>
      <c r="D626" s="15"/>
      <c r="E626" s="15"/>
      <c r="F626" s="15"/>
      <c r="G626" s="1350"/>
      <c r="H626" s="41"/>
    </row>
    <row r="627" spans="1:13" ht="19.5" hidden="1" customHeight="1">
      <c r="A627" s="3"/>
      <c r="B627" s="3"/>
      <c r="C627" s="1514"/>
      <c r="D627" s="17"/>
      <c r="E627" s="17"/>
      <c r="F627" s="17"/>
      <c r="G627" s="1368"/>
      <c r="H627" s="41"/>
    </row>
    <row r="628" spans="1:13" ht="16.5" hidden="1" customHeight="1" thickBot="1">
      <c r="A628" s="3"/>
      <c r="B628" s="3"/>
      <c r="C628" s="1357"/>
      <c r="D628" s="7"/>
      <c r="E628" s="16"/>
      <c r="F628" s="16"/>
      <c r="G628" s="1420"/>
      <c r="H628" s="41"/>
    </row>
    <row r="629" spans="1:13" ht="16.5" hidden="1" customHeight="1" thickBot="1">
      <c r="A629" s="3"/>
      <c r="B629" s="3"/>
      <c r="C629" s="1357"/>
      <c r="D629" s="461"/>
      <c r="E629" s="461"/>
      <c r="F629" s="461"/>
      <c r="G629" s="1369"/>
      <c r="H629" s="41"/>
    </row>
    <row r="630" spans="1:13" ht="16.5" hidden="1" customHeight="1" thickBot="1">
      <c r="A630" s="3"/>
      <c r="B630" s="3"/>
      <c r="C630" s="1357"/>
      <c r="D630" s="461"/>
      <c r="E630" s="461"/>
      <c r="F630" s="461"/>
      <c r="G630" s="1369"/>
      <c r="H630" s="41"/>
    </row>
    <row r="631" spans="1:13" ht="16.5" hidden="1" customHeight="1" thickBot="1">
      <c r="A631" s="3"/>
      <c r="B631" s="3"/>
      <c r="C631" s="1357"/>
      <c r="D631" s="16"/>
      <c r="E631" s="20"/>
      <c r="F631" s="20"/>
      <c r="G631" s="1370"/>
      <c r="H631" s="41"/>
      <c r="I631" s="1371"/>
      <c r="J631" s="1371"/>
      <c r="K631" s="1371"/>
      <c r="L631" s="1371"/>
      <c r="M631" s="1371"/>
    </row>
    <row r="632" spans="1:13" ht="11.25" hidden="1" customHeight="1">
      <c r="A632" s="3"/>
      <c r="B632" s="3"/>
      <c r="C632" s="1357"/>
      <c r="D632" s="16"/>
      <c r="E632" s="20"/>
      <c r="F632" s="20"/>
      <c r="G632" s="1370"/>
      <c r="H632" s="41"/>
    </row>
    <row r="633" spans="1:13" ht="16.5" hidden="1" customHeight="1" thickBot="1">
      <c r="A633" s="3"/>
      <c r="B633" s="3"/>
      <c r="C633" s="1357"/>
      <c r="D633" s="16"/>
      <c r="E633" s="20"/>
      <c r="F633" s="20"/>
      <c r="G633" s="1370"/>
      <c r="H633" s="41"/>
    </row>
    <row r="634" spans="1:13" ht="16.5" hidden="1" customHeight="1" thickBot="1">
      <c r="A634" s="3"/>
      <c r="B634" s="3"/>
      <c r="C634" s="1515"/>
      <c r="D634" s="1516"/>
      <c r="E634" s="1516"/>
      <c r="F634" s="1516"/>
      <c r="G634" s="1517"/>
      <c r="H634" s="41"/>
    </row>
    <row r="635" spans="1:13" ht="12.75" hidden="1" customHeight="1">
      <c r="A635" s="3"/>
      <c r="B635" s="3"/>
      <c r="C635" s="1510"/>
      <c r="D635" s="15"/>
      <c r="E635" s="15"/>
      <c r="F635" s="15"/>
      <c r="G635" s="1350"/>
      <c r="H635" s="41"/>
    </row>
    <row r="636" spans="1:13" ht="9" hidden="1" customHeight="1">
      <c r="A636" s="3"/>
      <c r="B636" s="3"/>
      <c r="C636" s="1514"/>
      <c r="D636" s="17"/>
      <c r="E636" s="17"/>
      <c r="F636" s="17"/>
      <c r="G636" s="1368"/>
      <c r="H636" s="41"/>
    </row>
    <row r="637" spans="1:13" ht="16.5" hidden="1" customHeight="1" thickBot="1">
      <c r="A637" s="3"/>
      <c r="B637" s="3"/>
      <c r="C637" s="1372"/>
      <c r="D637" s="22"/>
      <c r="E637" s="22"/>
      <c r="F637" s="22"/>
      <c r="G637" s="1373"/>
      <c r="H637" s="41"/>
    </row>
    <row r="638" spans="1:13" ht="16.5" hidden="1" customHeight="1" thickBot="1">
      <c r="A638" s="3"/>
      <c r="B638" s="3"/>
      <c r="C638" s="1374"/>
      <c r="D638" s="22"/>
      <c r="E638" s="22"/>
      <c r="F638" s="22"/>
      <c r="G638" s="1373"/>
      <c r="H638" s="41"/>
    </row>
    <row r="639" spans="1:13" ht="16.5" hidden="1" customHeight="1" thickBot="1">
      <c r="A639" s="3"/>
      <c r="B639" s="3"/>
      <c r="C639" s="1374"/>
      <c r="D639" s="22"/>
      <c r="E639" s="22"/>
      <c r="F639" s="22"/>
      <c r="G639" s="1373"/>
      <c r="H639" s="41"/>
    </row>
    <row r="640" spans="1:13" ht="16.5" hidden="1" customHeight="1" thickBot="1">
      <c r="A640" s="3"/>
      <c r="B640" s="3"/>
      <c r="C640" s="1374"/>
      <c r="D640" s="22"/>
      <c r="E640" s="22"/>
      <c r="F640" s="22"/>
      <c r="G640" s="1373"/>
      <c r="H640" s="41"/>
    </row>
    <row r="641" spans="1:13" ht="16.5" hidden="1" customHeight="1" thickBot="1">
      <c r="A641" s="3"/>
      <c r="B641" s="3"/>
      <c r="C641" s="1374"/>
      <c r="D641" s="22"/>
      <c r="E641" s="22"/>
      <c r="F641" s="22"/>
      <c r="G641" s="1373"/>
      <c r="H641" s="41"/>
    </row>
    <row r="642" spans="1:13" ht="16.5" hidden="1" customHeight="1" thickBot="1">
      <c r="A642" s="3"/>
      <c r="B642" s="3"/>
      <c r="C642" s="1372"/>
      <c r="D642" s="25"/>
      <c r="E642" s="25"/>
      <c r="F642" s="25"/>
      <c r="G642" s="1376"/>
      <c r="H642" s="41"/>
    </row>
    <row r="643" spans="1:13" ht="16.5" hidden="1" customHeight="1" thickBot="1">
      <c r="A643" s="3"/>
      <c r="B643" s="3"/>
      <c r="C643" s="1374"/>
      <c r="D643" s="25"/>
      <c r="E643" s="22"/>
      <c r="F643" s="22"/>
      <c r="G643" s="1373"/>
      <c r="H643" s="41"/>
      <c r="I643" s="1410"/>
      <c r="J643" s="1410"/>
      <c r="M643" s="1371"/>
    </row>
    <row r="644" spans="1:13" ht="16.5" hidden="1" customHeight="1" thickBot="1">
      <c r="A644" s="3"/>
      <c r="B644" s="3"/>
      <c r="C644" s="1374"/>
      <c r="D644" s="25"/>
      <c r="E644" s="22"/>
      <c r="F644" s="22"/>
      <c r="G644" s="1373"/>
      <c r="H644" s="41"/>
    </row>
    <row r="645" spans="1:13" ht="16.5" hidden="1" customHeight="1" thickBot="1">
      <c r="A645" s="3"/>
      <c r="B645" s="3"/>
      <c r="C645" s="1374"/>
      <c r="D645" s="25"/>
      <c r="E645" s="22"/>
      <c r="F645" s="22"/>
      <c r="G645" s="1373"/>
      <c r="H645" s="41"/>
    </row>
    <row r="646" spans="1:13" ht="16.5" hidden="1" customHeight="1" thickBot="1">
      <c r="A646" s="3"/>
      <c r="B646" s="3"/>
      <c r="C646" s="1374"/>
      <c r="D646" s="25"/>
      <c r="E646" s="22"/>
      <c r="F646" s="22"/>
      <c r="G646" s="1373"/>
      <c r="H646" s="41"/>
    </row>
    <row r="647" spans="1:13" ht="16.5" hidden="1" customHeight="1" thickBot="1">
      <c r="A647" s="3"/>
      <c r="B647" s="3"/>
      <c r="C647" s="1384"/>
      <c r="D647" s="25"/>
      <c r="E647" s="25"/>
      <c r="F647" s="25"/>
      <c r="G647" s="1376"/>
      <c r="H647" s="41"/>
    </row>
    <row r="648" spans="1:13" ht="16.5" hidden="1" customHeight="1" thickBot="1">
      <c r="A648" s="3"/>
      <c r="B648" s="3"/>
      <c r="C648" s="1367"/>
      <c r="D648" s="1426"/>
      <c r="E648" s="34"/>
      <c r="F648" s="476"/>
      <c r="G648" s="1412"/>
      <c r="H648" s="41"/>
    </row>
    <row r="649" spans="1:13" ht="16.5" thickBot="1">
      <c r="A649" s="3"/>
      <c r="B649" s="3"/>
      <c r="C649" s="1357" t="s">
        <v>29</v>
      </c>
      <c r="D649" s="1887"/>
      <c r="E649" s="1888"/>
      <c r="F649" s="1888"/>
      <c r="G649" s="2623"/>
      <c r="H649" s="41"/>
    </row>
    <row r="650" spans="1:13" ht="16.5" thickBot="1">
      <c r="A650" s="3"/>
      <c r="B650" s="3"/>
      <c r="C650" s="1357" t="s">
        <v>31</v>
      </c>
      <c r="D650" s="1907" t="s">
        <v>3114</v>
      </c>
      <c r="E650" s="1908"/>
      <c r="F650" s="1908"/>
      <c r="G650" s="2630"/>
      <c r="H650" s="41"/>
    </row>
    <row r="651" spans="1:13" ht="15.75">
      <c r="A651" s="3"/>
      <c r="B651" s="3"/>
      <c r="C651" s="1510"/>
      <c r="D651" s="1406">
        <v>2025</v>
      </c>
      <c r="E651" s="1406">
        <v>2026</v>
      </c>
      <c r="F651" s="1406">
        <v>2027</v>
      </c>
      <c r="G651" s="1407">
        <v>2028</v>
      </c>
      <c r="H651" s="41"/>
    </row>
    <row r="652" spans="1:13" ht="16.5" thickBot="1">
      <c r="A652" s="3"/>
      <c r="B652" s="3"/>
      <c r="C652" s="1514"/>
      <c r="D652" s="1408" t="s">
        <v>13</v>
      </c>
      <c r="E652" s="1408" t="s">
        <v>14</v>
      </c>
      <c r="F652" s="1408" t="s">
        <v>14</v>
      </c>
      <c r="G652" s="1409" t="s">
        <v>14</v>
      </c>
      <c r="H652" s="41"/>
    </row>
    <row r="653" spans="1:13" ht="16.5" thickBot="1">
      <c r="A653" s="3"/>
      <c r="B653" s="3"/>
      <c r="C653" s="1357" t="s">
        <v>33</v>
      </c>
      <c r="D653" s="7">
        <v>1</v>
      </c>
      <c r="E653" s="16">
        <v>1</v>
      </c>
      <c r="F653" s="16">
        <v>1</v>
      </c>
      <c r="G653" s="1420">
        <v>1</v>
      </c>
      <c r="H653" s="41"/>
    </row>
    <row r="654" spans="1:13" ht="16.5" thickBot="1">
      <c r="A654" s="3"/>
      <c r="B654" s="3"/>
      <c r="C654" s="1357" t="s">
        <v>35</v>
      </c>
      <c r="D654" s="461">
        <f>D672</f>
        <v>0</v>
      </c>
      <c r="E654" s="461">
        <f t="shared" ref="E654:G654" si="120">E672</f>
        <v>100000</v>
      </c>
      <c r="F654" s="461">
        <f t="shared" si="120"/>
        <v>105000</v>
      </c>
      <c r="G654" s="1369">
        <f t="shared" si="120"/>
        <v>145000</v>
      </c>
      <c r="H654" s="41"/>
    </row>
    <row r="655" spans="1:13" ht="16.5" thickBot="1">
      <c r="A655" s="3"/>
      <c r="B655" s="3"/>
      <c r="C655" s="1357" t="s">
        <v>36</v>
      </c>
      <c r="D655" s="461">
        <f>D654/D653</f>
        <v>0</v>
      </c>
      <c r="E655" s="461">
        <f t="shared" ref="E655:G655" si="121">E654/E653</f>
        <v>100000</v>
      </c>
      <c r="F655" s="461">
        <f t="shared" si="121"/>
        <v>105000</v>
      </c>
      <c r="G655" s="1369">
        <f t="shared" si="121"/>
        <v>145000</v>
      </c>
      <c r="H655" s="41"/>
    </row>
    <row r="656" spans="1:13" ht="16.5" thickBot="1">
      <c r="A656" s="3"/>
      <c r="B656" s="3"/>
      <c r="C656" s="1357" t="s">
        <v>37</v>
      </c>
      <c r="D656" s="16" t="s">
        <v>110</v>
      </c>
      <c r="E656" s="20">
        <f>E653/D653-1</f>
        <v>0</v>
      </c>
      <c r="F656" s="20">
        <f t="shared" ref="F656:G658" si="122">F653/E653-1</f>
        <v>0</v>
      </c>
      <c r="G656" s="1370">
        <f t="shared" si="122"/>
        <v>0</v>
      </c>
      <c r="H656" s="41"/>
    </row>
    <row r="657" spans="1:13" ht="32.25" thickBot="1">
      <c r="A657" s="3"/>
      <c r="B657" s="3"/>
      <c r="C657" s="1357" t="s">
        <v>38</v>
      </c>
      <c r="D657" s="16" t="s">
        <v>110</v>
      </c>
      <c r="E657" s="20">
        <v>0</v>
      </c>
      <c r="F657" s="20">
        <f t="shared" si="122"/>
        <v>5.0000000000000044E-2</v>
      </c>
      <c r="G657" s="1370">
        <f t="shared" si="122"/>
        <v>0.38095238095238093</v>
      </c>
      <c r="H657" s="41"/>
    </row>
    <row r="658" spans="1:13" ht="32.25" thickBot="1">
      <c r="A658" s="3"/>
      <c r="B658" s="3"/>
      <c r="C658" s="1357" t="s">
        <v>39</v>
      </c>
      <c r="D658" s="16" t="s">
        <v>110</v>
      </c>
      <c r="E658" s="20">
        <v>0</v>
      </c>
      <c r="F658" s="20">
        <f t="shared" si="122"/>
        <v>5.0000000000000044E-2</v>
      </c>
      <c r="G658" s="1370">
        <f t="shared" si="122"/>
        <v>0.38095238095238093</v>
      </c>
      <c r="H658" s="41"/>
    </row>
    <row r="659" spans="1:13" ht="16.5" customHeight="1" thickBot="1">
      <c r="A659" s="3"/>
      <c r="B659" s="3"/>
      <c r="C659" s="2628" t="s">
        <v>3102</v>
      </c>
      <c r="D659" s="1919"/>
      <c r="E659" s="1919"/>
      <c r="F659" s="1919"/>
      <c r="G659" s="2629"/>
      <c r="H659" s="41"/>
    </row>
    <row r="660" spans="1:13" ht="15.75">
      <c r="A660" s="3"/>
      <c r="B660" s="3"/>
      <c r="C660" s="1510"/>
      <c r="D660" s="1406">
        <v>2025</v>
      </c>
      <c r="E660" s="1406">
        <v>2026</v>
      </c>
      <c r="F660" s="1406">
        <v>2027</v>
      </c>
      <c r="G660" s="1407">
        <v>2028</v>
      </c>
      <c r="H660" s="41"/>
    </row>
    <row r="661" spans="1:13" ht="16.5" thickBot="1">
      <c r="A661" s="3"/>
      <c r="B661" s="3"/>
      <c r="C661" s="1514"/>
      <c r="D661" s="1408" t="s">
        <v>13</v>
      </c>
      <c r="E661" s="1408" t="s">
        <v>14</v>
      </c>
      <c r="F661" s="1408" t="s">
        <v>14</v>
      </c>
      <c r="G661" s="1409" t="s">
        <v>14</v>
      </c>
      <c r="H661" s="41"/>
    </row>
    <row r="662" spans="1:13" ht="16.5" thickBot="1">
      <c r="A662" s="3"/>
      <c r="B662" s="3"/>
      <c r="C662" s="1372" t="s">
        <v>59</v>
      </c>
      <c r="D662" s="22">
        <f>D663+D664+D665+D666</f>
        <v>0</v>
      </c>
      <c r="E662" s="22">
        <f t="shared" ref="E662:G662" si="123">E663+E664+E665+E666</f>
        <v>0</v>
      </c>
      <c r="F662" s="22">
        <f t="shared" si="123"/>
        <v>0</v>
      </c>
      <c r="G662" s="1373">
        <f t="shared" si="123"/>
        <v>0</v>
      </c>
      <c r="H662" s="41"/>
    </row>
    <row r="663" spans="1:13" ht="16.5" thickBot="1">
      <c r="A663" s="3"/>
      <c r="B663" s="3"/>
      <c r="C663" s="1374" t="s">
        <v>42</v>
      </c>
      <c r="D663" s="22"/>
      <c r="E663" s="22"/>
      <c r="F663" s="22"/>
      <c r="G663" s="1373"/>
      <c r="H663" s="41"/>
    </row>
    <row r="664" spans="1:13" ht="16.5" thickBot="1">
      <c r="A664" s="3"/>
      <c r="B664" s="3"/>
      <c r="C664" s="1374" t="s">
        <v>60</v>
      </c>
      <c r="D664" s="22"/>
      <c r="E664" s="22"/>
      <c r="F664" s="22"/>
      <c r="G664" s="1373"/>
      <c r="H664" s="41"/>
    </row>
    <row r="665" spans="1:13" ht="16.5" thickBot="1">
      <c r="A665" s="3"/>
      <c r="B665" s="3"/>
      <c r="C665" s="1374" t="s">
        <v>61</v>
      </c>
      <c r="D665" s="22"/>
      <c r="E665" s="22"/>
      <c r="F665" s="22"/>
      <c r="G665" s="1373"/>
      <c r="H665" s="41"/>
    </row>
    <row r="666" spans="1:13" ht="16.5" thickBot="1">
      <c r="A666" s="3"/>
      <c r="B666" s="3"/>
      <c r="C666" s="1374" t="s">
        <v>62</v>
      </c>
      <c r="D666" s="22"/>
      <c r="E666" s="22"/>
      <c r="F666" s="22"/>
      <c r="G666" s="1373"/>
      <c r="H666" s="41"/>
    </row>
    <row r="667" spans="1:13" ht="16.5" thickBot="1">
      <c r="A667" s="3"/>
      <c r="B667" s="3"/>
      <c r="C667" s="1372" t="s">
        <v>63</v>
      </c>
      <c r="D667" s="25">
        <f>D668+D669+D670+D671</f>
        <v>0</v>
      </c>
      <c r="E667" s="25">
        <f t="shared" ref="E667:G667" si="124">E668+E669+E670+E671</f>
        <v>100000</v>
      </c>
      <c r="F667" s="25">
        <f t="shared" si="124"/>
        <v>105000</v>
      </c>
      <c r="G667" s="1376">
        <f t="shared" si="124"/>
        <v>145000</v>
      </c>
      <c r="H667" s="41"/>
    </row>
    <row r="668" spans="1:13" ht="16.5" thickBot="1">
      <c r="A668" s="3"/>
      <c r="B668" s="3"/>
      <c r="C668" s="1374" t="s">
        <v>42</v>
      </c>
      <c r="D668" s="25"/>
      <c r="E668" s="22">
        <v>100000</v>
      </c>
      <c r="F668" s="22">
        <v>105000</v>
      </c>
      <c r="G668" s="1373">
        <v>145000</v>
      </c>
      <c r="H668" s="41"/>
      <c r="I668" s="1410"/>
      <c r="M668" s="1371"/>
    </row>
    <row r="669" spans="1:13" ht="16.5" thickBot="1">
      <c r="A669" s="3"/>
      <c r="B669" s="3"/>
      <c r="C669" s="1374" t="s">
        <v>60</v>
      </c>
      <c r="D669" s="25"/>
      <c r="E669" s="22"/>
      <c r="F669" s="22"/>
      <c r="G669" s="1373"/>
      <c r="H669" s="41"/>
    </row>
    <row r="670" spans="1:13" ht="16.5" thickBot="1">
      <c r="A670" s="3"/>
      <c r="B670" s="3"/>
      <c r="C670" s="1374" t="s">
        <v>61</v>
      </c>
      <c r="D670" s="25"/>
      <c r="E670" s="22"/>
      <c r="F670" s="22"/>
      <c r="G670" s="1373"/>
      <c r="H670" s="41"/>
    </row>
    <row r="671" spans="1:13" ht="16.5" thickBot="1">
      <c r="A671" s="3"/>
      <c r="B671" s="3"/>
      <c r="C671" s="1374" t="s">
        <v>62</v>
      </c>
      <c r="D671" s="25"/>
      <c r="E671" s="22"/>
      <c r="F671" s="22"/>
      <c r="G671" s="1373"/>
      <c r="H671" s="41"/>
    </row>
    <row r="672" spans="1:13" ht="16.5" thickBot="1">
      <c r="A672" s="3"/>
      <c r="B672" s="3"/>
      <c r="C672" s="1384" t="s">
        <v>68</v>
      </c>
      <c r="D672" s="25">
        <f>D662+D667</f>
        <v>0</v>
      </c>
      <c r="E672" s="25">
        <f t="shared" ref="E672:G672" si="125">E662+E667</f>
        <v>100000</v>
      </c>
      <c r="F672" s="25">
        <f t="shared" si="125"/>
        <v>105000</v>
      </c>
      <c r="G672" s="1376">
        <f t="shared" si="125"/>
        <v>145000</v>
      </c>
      <c r="H672" s="41"/>
    </row>
    <row r="673" spans="1:8" ht="80.25" customHeight="1" thickBot="1">
      <c r="A673" s="3"/>
      <c r="B673" s="3"/>
      <c r="C673" s="1367" t="s">
        <v>183</v>
      </c>
      <c r="D673" s="1426" t="s">
        <v>3136</v>
      </c>
      <c r="E673" s="34" t="s">
        <v>55</v>
      </c>
      <c r="F673" s="476"/>
      <c r="G673" s="1412"/>
      <c r="H673" s="41"/>
    </row>
    <row r="674" spans="1:8" ht="32.25" customHeight="1" thickBot="1">
      <c r="A674" s="3"/>
      <c r="B674" s="3"/>
      <c r="C674" s="1357" t="s">
        <v>29</v>
      </c>
      <c r="D674" s="1887" t="s">
        <v>3136</v>
      </c>
      <c r="E674" s="1888"/>
      <c r="F674" s="1888"/>
      <c r="G674" s="2623"/>
      <c r="H674" s="41"/>
    </row>
    <row r="675" spans="1:8" ht="16.5" thickBot="1">
      <c r="A675" s="3"/>
      <c r="B675" s="3"/>
      <c r="C675" s="1357" t="s">
        <v>31</v>
      </c>
      <c r="D675" s="1907" t="s">
        <v>3114</v>
      </c>
      <c r="E675" s="1908"/>
      <c r="F675" s="1908"/>
      <c r="G675" s="2630"/>
      <c r="H675" s="41"/>
    </row>
    <row r="676" spans="1:8" ht="15.75">
      <c r="A676" s="3"/>
      <c r="B676" s="3"/>
      <c r="C676" s="1510"/>
      <c r="D676" s="15">
        <v>2024</v>
      </c>
      <c r="E676" s="15">
        <v>2025</v>
      </c>
      <c r="F676" s="15">
        <v>2026</v>
      </c>
      <c r="G676" s="1350">
        <v>2027</v>
      </c>
      <c r="H676" s="41"/>
    </row>
    <row r="677" spans="1:8" ht="16.5" thickBot="1">
      <c r="A677" s="3"/>
      <c r="B677" s="3"/>
      <c r="C677" s="1514"/>
      <c r="D677" s="17" t="s">
        <v>13</v>
      </c>
      <c r="E677" s="17" t="s">
        <v>14</v>
      </c>
      <c r="F677" s="17" t="s">
        <v>14</v>
      </c>
      <c r="G677" s="1368" t="s">
        <v>14</v>
      </c>
      <c r="H677" s="41"/>
    </row>
    <row r="678" spans="1:8" ht="16.5" thickBot="1">
      <c r="A678" s="3"/>
      <c r="B678" s="3"/>
      <c r="C678" s="1357" t="s">
        <v>33</v>
      </c>
      <c r="D678" s="7">
        <v>1</v>
      </c>
      <c r="E678" s="16">
        <v>1</v>
      </c>
      <c r="F678" s="16">
        <v>1</v>
      </c>
      <c r="G678" s="1420">
        <v>1</v>
      </c>
      <c r="H678" s="41"/>
    </row>
    <row r="679" spans="1:8" ht="16.5" thickBot="1">
      <c r="A679" s="3"/>
      <c r="B679" s="3"/>
      <c r="C679" s="1357" t="s">
        <v>35</v>
      </c>
      <c r="D679" s="461">
        <f>D697</f>
        <v>0</v>
      </c>
      <c r="E679" s="461">
        <f t="shared" ref="E679:G679" si="126">E697</f>
        <v>227749</v>
      </c>
      <c r="F679" s="461">
        <f t="shared" si="126"/>
        <v>280000</v>
      </c>
      <c r="G679" s="1369">
        <f t="shared" si="126"/>
        <v>355251</v>
      </c>
      <c r="H679" s="41"/>
    </row>
    <row r="680" spans="1:8" ht="16.5" thickBot="1">
      <c r="A680" s="3"/>
      <c r="B680" s="3"/>
      <c r="C680" s="1357" t="s">
        <v>36</v>
      </c>
      <c r="D680" s="461">
        <f>D679/D678</f>
        <v>0</v>
      </c>
      <c r="E680" s="461">
        <f t="shared" ref="E680:G680" si="127">E679/E678</f>
        <v>227749</v>
      </c>
      <c r="F680" s="461">
        <f t="shared" si="127"/>
        <v>280000</v>
      </c>
      <c r="G680" s="1369">
        <f t="shared" si="127"/>
        <v>355251</v>
      </c>
      <c r="H680" s="41"/>
    </row>
    <row r="681" spans="1:8" ht="16.5" thickBot="1">
      <c r="A681" s="3"/>
      <c r="B681" s="3"/>
      <c r="C681" s="1357" t="s">
        <v>37</v>
      </c>
      <c r="D681" s="16" t="s">
        <v>110</v>
      </c>
      <c r="E681" s="20">
        <f>E678/D678-1</f>
        <v>0</v>
      </c>
      <c r="F681" s="20">
        <f t="shared" ref="F681:G683" si="128">F678/E678-1</f>
        <v>0</v>
      </c>
      <c r="G681" s="1370">
        <f t="shared" si="128"/>
        <v>0</v>
      </c>
      <c r="H681" s="41"/>
    </row>
    <row r="682" spans="1:8" ht="32.25" thickBot="1">
      <c r="A682" s="3"/>
      <c r="B682" s="3"/>
      <c r="C682" s="1357" t="s">
        <v>38</v>
      </c>
      <c r="D682" s="16" t="s">
        <v>110</v>
      </c>
      <c r="E682" s="20">
        <v>0</v>
      </c>
      <c r="F682" s="20">
        <f t="shared" si="128"/>
        <v>0.22942361986221682</v>
      </c>
      <c r="G682" s="1370">
        <f t="shared" si="128"/>
        <v>0.26875357142857137</v>
      </c>
      <c r="H682" s="41"/>
    </row>
    <row r="683" spans="1:8" ht="32.25" thickBot="1">
      <c r="A683" s="3"/>
      <c r="B683" s="3"/>
      <c r="C683" s="1357" t="s">
        <v>39</v>
      </c>
      <c r="D683" s="16" t="s">
        <v>110</v>
      </c>
      <c r="E683" s="20">
        <v>0</v>
      </c>
      <c r="F683" s="20">
        <f t="shared" si="128"/>
        <v>0.22942361986221682</v>
      </c>
      <c r="G683" s="1370">
        <f t="shared" si="128"/>
        <v>0.26875357142857137</v>
      </c>
      <c r="H683" s="41"/>
    </row>
    <row r="684" spans="1:8" ht="15.75" customHeight="1" thickBot="1">
      <c r="A684" s="3"/>
      <c r="B684" s="3"/>
      <c r="C684" s="1515" t="s">
        <v>1536</v>
      </c>
      <c r="D684" s="1516"/>
      <c r="E684" s="1516"/>
      <c r="F684" s="1516"/>
      <c r="G684" s="1517"/>
      <c r="H684" s="41"/>
    </row>
    <row r="685" spans="1:8" ht="15.75">
      <c r="A685" s="3"/>
      <c r="B685" s="3"/>
      <c r="C685" s="1510"/>
      <c r="D685" s="1406">
        <v>2025</v>
      </c>
      <c r="E685" s="1406">
        <v>2026</v>
      </c>
      <c r="F685" s="1406">
        <v>2027</v>
      </c>
      <c r="G685" s="1407">
        <v>2028</v>
      </c>
      <c r="H685" s="41"/>
    </row>
    <row r="686" spans="1:8" ht="16.5" thickBot="1">
      <c r="A686" s="3"/>
      <c r="B686" s="3"/>
      <c r="C686" s="1514"/>
      <c r="D686" s="1408" t="s">
        <v>13</v>
      </c>
      <c r="E686" s="1408" t="s">
        <v>14</v>
      </c>
      <c r="F686" s="1408" t="s">
        <v>14</v>
      </c>
      <c r="G686" s="1409" t="s">
        <v>14</v>
      </c>
      <c r="H686" s="41"/>
    </row>
    <row r="687" spans="1:8" ht="16.5" thickBot="1">
      <c r="A687" s="3"/>
      <c r="B687" s="3"/>
      <c r="C687" s="1372" t="s">
        <v>59</v>
      </c>
      <c r="D687" s="22">
        <f>D688+D689+D690+D691</f>
        <v>0</v>
      </c>
      <c r="E687" s="22">
        <f t="shared" ref="E687:G687" si="129">E688+E689+E690+E691</f>
        <v>0</v>
      </c>
      <c r="F687" s="22">
        <f t="shared" si="129"/>
        <v>0</v>
      </c>
      <c r="G687" s="1373">
        <f t="shared" si="129"/>
        <v>0</v>
      </c>
      <c r="H687" s="41"/>
    </row>
    <row r="688" spans="1:8" ht="16.5" thickBot="1">
      <c r="A688" s="3"/>
      <c r="B688" s="3"/>
      <c r="C688" s="1374" t="s">
        <v>42</v>
      </c>
      <c r="D688" s="22"/>
      <c r="E688" s="22"/>
      <c r="F688" s="22"/>
      <c r="G688" s="1373"/>
      <c r="H688" s="41"/>
    </row>
    <row r="689" spans="1:13" ht="16.5" thickBot="1">
      <c r="A689" s="3"/>
      <c r="B689" s="3"/>
      <c r="C689" s="1374" t="s">
        <v>60</v>
      </c>
      <c r="D689" s="22"/>
      <c r="E689" s="22"/>
      <c r="F689" s="22"/>
      <c r="G689" s="1373"/>
      <c r="H689" s="41"/>
    </row>
    <row r="690" spans="1:13" ht="16.5" thickBot="1">
      <c r="A690" s="3"/>
      <c r="B690" s="3"/>
      <c r="C690" s="1374" t="s">
        <v>61</v>
      </c>
      <c r="D690" s="22"/>
      <c r="E690" s="22"/>
      <c r="F690" s="22"/>
      <c r="G690" s="1373"/>
      <c r="H690" s="41"/>
    </row>
    <row r="691" spans="1:13" ht="16.5" thickBot="1">
      <c r="A691" s="3"/>
      <c r="B691" s="3"/>
      <c r="C691" s="1374" t="s">
        <v>62</v>
      </c>
      <c r="D691" s="22"/>
      <c r="E691" s="22"/>
      <c r="F691" s="22"/>
      <c r="G691" s="1373"/>
      <c r="H691" s="41"/>
    </row>
    <row r="692" spans="1:13" ht="16.5" thickBot="1">
      <c r="A692" s="3"/>
      <c r="B692" s="3"/>
      <c r="C692" s="1372" t="s">
        <v>63</v>
      </c>
      <c r="D692" s="25">
        <f>D693+D694+D695+D696</f>
        <v>0</v>
      </c>
      <c r="E692" s="25">
        <f>E693+E694+E695+E696</f>
        <v>227749</v>
      </c>
      <c r="F692" s="25">
        <f t="shared" ref="F692:G692" si="130">F693+F694+F695+F696</f>
        <v>280000</v>
      </c>
      <c r="G692" s="1376">
        <f t="shared" si="130"/>
        <v>355251</v>
      </c>
      <c r="H692" s="41"/>
    </row>
    <row r="693" spans="1:13" ht="16.5" thickBot="1">
      <c r="A693" s="3"/>
      <c r="B693" s="3"/>
      <c r="C693" s="1374" t="s">
        <v>42</v>
      </c>
      <c r="D693" s="1427">
        <v>0</v>
      </c>
      <c r="E693" s="1428">
        <v>227749</v>
      </c>
      <c r="F693" s="1429">
        <v>280000</v>
      </c>
      <c r="G693" s="1429">
        <v>355251</v>
      </c>
      <c r="H693" s="41"/>
      <c r="I693" s="1410"/>
      <c r="J693" s="1410"/>
      <c r="K693" s="1410"/>
      <c r="M693" s="1371"/>
    </row>
    <row r="694" spans="1:13" ht="16.5" thickBot="1">
      <c r="A694" s="3"/>
      <c r="B694" s="3"/>
      <c r="C694" s="1374" t="s">
        <v>60</v>
      </c>
      <c r="D694" s="25"/>
      <c r="E694" s="22"/>
      <c r="F694" s="22"/>
      <c r="G694" s="1373"/>
      <c r="H694" s="41"/>
    </row>
    <row r="695" spans="1:13" ht="16.5" thickBot="1">
      <c r="A695" s="3"/>
      <c r="B695" s="3"/>
      <c r="C695" s="1374" t="s">
        <v>61</v>
      </c>
      <c r="D695" s="25"/>
      <c r="E695" s="22"/>
      <c r="F695" s="22"/>
      <c r="G695" s="1373"/>
      <c r="H695" s="41"/>
    </row>
    <row r="696" spans="1:13" ht="16.5" thickBot="1">
      <c r="A696" s="3"/>
      <c r="B696" s="3"/>
      <c r="C696" s="1374" t="s">
        <v>62</v>
      </c>
      <c r="D696" s="25"/>
      <c r="E696" s="22"/>
      <c r="F696" s="22"/>
      <c r="G696" s="1373"/>
      <c r="H696" s="41"/>
    </row>
    <row r="697" spans="1:13" ht="16.5" thickBot="1">
      <c r="A697" s="3"/>
      <c r="B697" s="3"/>
      <c r="C697" s="1384" t="s">
        <v>72</v>
      </c>
      <c r="D697" s="25">
        <f>D687+D692</f>
        <v>0</v>
      </c>
      <c r="E697" s="25">
        <f t="shared" ref="E697:G697" si="131">E687+E692</f>
        <v>227749</v>
      </c>
      <c r="F697" s="25">
        <f t="shared" si="131"/>
        <v>280000</v>
      </c>
      <c r="G697" s="1376">
        <f t="shared" si="131"/>
        <v>355251</v>
      </c>
      <c r="H697" s="41"/>
    </row>
    <row r="698" spans="1:13" ht="48" thickBot="1">
      <c r="A698" s="3"/>
      <c r="B698" s="3"/>
      <c r="C698" s="1367" t="s">
        <v>496</v>
      </c>
      <c r="D698" s="1430" t="s">
        <v>3137</v>
      </c>
      <c r="E698" s="34" t="s">
        <v>55</v>
      </c>
      <c r="F698" s="476" t="s">
        <v>3138</v>
      </c>
      <c r="G698" s="1412"/>
      <c r="H698" s="41"/>
    </row>
    <row r="699" spans="1:13" ht="16.5" customHeight="1" thickBot="1">
      <c r="A699" s="3"/>
      <c r="B699" s="3"/>
      <c r="C699" s="1357" t="s">
        <v>29</v>
      </c>
      <c r="D699" s="1887" t="s">
        <v>3137</v>
      </c>
      <c r="E699" s="1888"/>
      <c r="F699" s="1888"/>
      <c r="G699" s="2623"/>
      <c r="H699" s="41"/>
    </row>
    <row r="700" spans="1:13" ht="16.5" thickBot="1">
      <c r="A700" s="3"/>
      <c r="B700" s="3"/>
      <c r="C700" s="1357" t="s">
        <v>31</v>
      </c>
      <c r="D700" s="1907" t="s">
        <v>3114</v>
      </c>
      <c r="E700" s="1908"/>
      <c r="F700" s="1908"/>
      <c r="G700" s="2630"/>
      <c r="H700" s="41"/>
    </row>
    <row r="701" spans="1:13" ht="15.75">
      <c r="A701" s="3"/>
      <c r="B701" s="3"/>
      <c r="C701" s="1510"/>
      <c r="D701" s="1406">
        <v>2025</v>
      </c>
      <c r="E701" s="1406">
        <v>2026</v>
      </c>
      <c r="F701" s="1406">
        <v>2027</v>
      </c>
      <c r="G701" s="1407">
        <v>2028</v>
      </c>
      <c r="H701" s="41"/>
    </row>
    <row r="702" spans="1:13" ht="16.5" thickBot="1">
      <c r="A702" s="3"/>
      <c r="B702" s="3"/>
      <c r="C702" s="1514"/>
      <c r="D702" s="1408" t="s">
        <v>13</v>
      </c>
      <c r="E702" s="1408" t="s">
        <v>14</v>
      </c>
      <c r="F702" s="1408" t="s">
        <v>14</v>
      </c>
      <c r="G702" s="1409" t="s">
        <v>14</v>
      </c>
      <c r="H702" s="41"/>
    </row>
    <row r="703" spans="1:13" ht="16.5" thickBot="1">
      <c r="A703" s="3"/>
      <c r="B703" s="3"/>
      <c r="C703" s="1357" t="s">
        <v>33</v>
      </c>
      <c r="D703" s="7">
        <v>1</v>
      </c>
      <c r="E703" s="16">
        <v>1</v>
      </c>
      <c r="F703" s="16">
        <v>1</v>
      </c>
      <c r="G703" s="1420">
        <v>1</v>
      </c>
      <c r="H703" s="41"/>
    </row>
    <row r="704" spans="1:13" ht="16.5" thickBot="1">
      <c r="A704" s="3"/>
      <c r="B704" s="3"/>
      <c r="C704" s="1357" t="s">
        <v>35</v>
      </c>
      <c r="D704" s="461">
        <f>D722</f>
        <v>0</v>
      </c>
      <c r="E704" s="461">
        <f t="shared" ref="E704:G704" si="132">E722</f>
        <v>220000</v>
      </c>
      <c r="F704" s="461">
        <f t="shared" si="132"/>
        <v>122000</v>
      </c>
      <c r="G704" s="1369">
        <f t="shared" si="132"/>
        <v>0</v>
      </c>
      <c r="H704" s="41"/>
    </row>
    <row r="705" spans="1:8" ht="16.5" thickBot="1">
      <c r="A705" s="3"/>
      <c r="B705" s="3"/>
      <c r="C705" s="1357" t="s">
        <v>36</v>
      </c>
      <c r="D705" s="461">
        <f>D704/D703</f>
        <v>0</v>
      </c>
      <c r="E705" s="461">
        <f t="shared" ref="E705:G705" si="133">E704/E703</f>
        <v>220000</v>
      </c>
      <c r="F705" s="461">
        <f t="shared" si="133"/>
        <v>122000</v>
      </c>
      <c r="G705" s="1369">
        <f t="shared" si="133"/>
        <v>0</v>
      </c>
      <c r="H705" s="41"/>
    </row>
    <row r="706" spans="1:8" ht="16.5" thickBot="1">
      <c r="A706" s="3"/>
      <c r="B706" s="3"/>
      <c r="C706" s="1357" t="s">
        <v>37</v>
      </c>
      <c r="D706" s="16" t="s">
        <v>110</v>
      </c>
      <c r="E706" s="20">
        <f>E703/D703-1</f>
        <v>0</v>
      </c>
      <c r="F706" s="20">
        <f t="shared" ref="F706:G708" si="134">F703/E703-1</f>
        <v>0</v>
      </c>
      <c r="G706" s="1370">
        <f t="shared" si="134"/>
        <v>0</v>
      </c>
      <c r="H706" s="41"/>
    </row>
    <row r="707" spans="1:8" ht="32.25" thickBot="1">
      <c r="A707" s="3"/>
      <c r="B707" s="3"/>
      <c r="C707" s="1357" t="s">
        <v>38</v>
      </c>
      <c r="D707" s="16" t="s">
        <v>110</v>
      </c>
      <c r="E707" s="20">
        <v>0</v>
      </c>
      <c r="F707" s="20">
        <f t="shared" si="134"/>
        <v>-0.44545454545454544</v>
      </c>
      <c r="G707" s="1370">
        <f t="shared" si="134"/>
        <v>-1</v>
      </c>
      <c r="H707" s="41"/>
    </row>
    <row r="708" spans="1:8" ht="32.25" thickBot="1">
      <c r="A708" s="3"/>
      <c r="B708" s="3"/>
      <c r="C708" s="1357" t="s">
        <v>39</v>
      </c>
      <c r="D708" s="16" t="s">
        <v>110</v>
      </c>
      <c r="E708" s="20">
        <v>0</v>
      </c>
      <c r="F708" s="20">
        <f t="shared" si="134"/>
        <v>-0.44545454545454544</v>
      </c>
      <c r="G708" s="1370">
        <f t="shared" si="134"/>
        <v>-1</v>
      </c>
      <c r="H708" s="41"/>
    </row>
    <row r="709" spans="1:8" ht="16.5" customHeight="1" thickBot="1">
      <c r="A709" s="3"/>
      <c r="B709" s="3"/>
      <c r="C709" s="2628" t="s">
        <v>3120</v>
      </c>
      <c r="D709" s="1919"/>
      <c r="E709" s="1919"/>
      <c r="F709" s="1919"/>
      <c r="G709" s="2629"/>
      <c r="H709" s="41"/>
    </row>
    <row r="710" spans="1:8" ht="15.75">
      <c r="A710" s="3"/>
      <c r="B710" s="3"/>
      <c r="C710" s="1510"/>
      <c r="D710" s="1406">
        <v>2025</v>
      </c>
      <c r="E710" s="1406">
        <v>2026</v>
      </c>
      <c r="F710" s="1406">
        <v>2027</v>
      </c>
      <c r="G710" s="1407">
        <v>2028</v>
      </c>
      <c r="H710" s="41"/>
    </row>
    <row r="711" spans="1:8" ht="16.5" thickBot="1">
      <c r="A711" s="3"/>
      <c r="B711" s="3"/>
      <c r="C711" s="1514"/>
      <c r="D711" s="1408" t="s">
        <v>13</v>
      </c>
      <c r="E711" s="1408" t="s">
        <v>14</v>
      </c>
      <c r="F711" s="1408" t="s">
        <v>14</v>
      </c>
      <c r="G711" s="1409" t="s">
        <v>14</v>
      </c>
      <c r="H711" s="41"/>
    </row>
    <row r="712" spans="1:8" ht="16.5" thickBot="1">
      <c r="A712" s="3"/>
      <c r="B712" s="3"/>
      <c r="C712" s="1372" t="s">
        <v>59</v>
      </c>
      <c r="D712" s="22">
        <f>D713+D714+D715+D716</f>
        <v>0</v>
      </c>
      <c r="E712" s="22">
        <f t="shared" ref="E712:G712" si="135">E713+E714+E715+E716</f>
        <v>0</v>
      </c>
      <c r="F712" s="22">
        <f t="shared" si="135"/>
        <v>0</v>
      </c>
      <c r="G712" s="1373">
        <f t="shared" si="135"/>
        <v>0</v>
      </c>
      <c r="H712" s="41"/>
    </row>
    <row r="713" spans="1:8" ht="16.5" thickBot="1">
      <c r="A713" s="3"/>
      <c r="B713" s="3"/>
      <c r="C713" s="1374" t="s">
        <v>42</v>
      </c>
      <c r="D713" s="22"/>
      <c r="E713" s="22"/>
      <c r="F713" s="22"/>
      <c r="G713" s="1373"/>
      <c r="H713" s="41"/>
    </row>
    <row r="714" spans="1:8" ht="16.5" thickBot="1">
      <c r="A714" s="3"/>
      <c r="B714" s="3"/>
      <c r="C714" s="1374" t="s">
        <v>60</v>
      </c>
      <c r="D714" s="22"/>
      <c r="E714" s="22"/>
      <c r="F714" s="22"/>
      <c r="G714" s="1373"/>
      <c r="H714" s="41"/>
    </row>
    <row r="715" spans="1:8" ht="16.5" thickBot="1">
      <c r="A715" s="3"/>
      <c r="B715" s="3"/>
      <c r="C715" s="1374" t="s">
        <v>61</v>
      </c>
      <c r="D715" s="22"/>
      <c r="E715" s="22"/>
      <c r="F715" s="22"/>
      <c r="G715" s="1373"/>
      <c r="H715" s="41"/>
    </row>
    <row r="716" spans="1:8" ht="16.5" thickBot="1">
      <c r="A716" s="3"/>
      <c r="B716" s="3"/>
      <c r="C716" s="1374" t="s">
        <v>62</v>
      </c>
      <c r="D716" s="22"/>
      <c r="E716" s="22"/>
      <c r="F716" s="22"/>
      <c r="G716" s="1373"/>
      <c r="H716" s="41"/>
    </row>
    <row r="717" spans="1:8" ht="16.5" thickBot="1">
      <c r="A717" s="3"/>
      <c r="B717" s="3"/>
      <c r="C717" s="1372" t="s">
        <v>63</v>
      </c>
      <c r="D717" s="25">
        <f>D718+D719+D720+D721</f>
        <v>0</v>
      </c>
      <c r="E717" s="25">
        <f t="shared" ref="E717:G717" si="136">E718+E719+E720+E721</f>
        <v>220000</v>
      </c>
      <c r="F717" s="25">
        <f t="shared" si="136"/>
        <v>122000</v>
      </c>
      <c r="G717" s="1376">
        <f t="shared" si="136"/>
        <v>0</v>
      </c>
      <c r="H717" s="41"/>
    </row>
    <row r="718" spans="1:8" ht="16.5" thickBot="1">
      <c r="A718" s="3"/>
      <c r="B718" s="3"/>
      <c r="C718" s="1374" t="s">
        <v>42</v>
      </c>
      <c r="D718" s="1431"/>
      <c r="E718" s="1431">
        <v>220000</v>
      </c>
      <c r="F718" s="22">
        <v>122000</v>
      </c>
      <c r="G718" s="1373"/>
      <c r="H718" s="41"/>
    </row>
    <row r="719" spans="1:8" ht="16.5" thickBot="1">
      <c r="A719" s="3"/>
      <c r="B719" s="3"/>
      <c r="C719" s="1374" t="s">
        <v>60</v>
      </c>
      <c r="D719" s="25"/>
      <c r="E719" s="22"/>
      <c r="F719" s="22"/>
      <c r="G719" s="1373"/>
      <c r="H719" s="41"/>
    </row>
    <row r="720" spans="1:8" ht="16.5" thickBot="1">
      <c r="A720" s="3"/>
      <c r="B720" s="3"/>
      <c r="C720" s="1374" t="s">
        <v>61</v>
      </c>
      <c r="D720" s="25"/>
      <c r="E720" s="22"/>
      <c r="F720" s="22"/>
      <c r="G720" s="1373"/>
      <c r="H720" s="41"/>
    </row>
    <row r="721" spans="1:8" ht="16.5" thickBot="1">
      <c r="A721" s="3"/>
      <c r="B721" s="3"/>
      <c r="C721" s="1374" t="s">
        <v>62</v>
      </c>
      <c r="D721" s="25"/>
      <c r="E721" s="22"/>
      <c r="F721" s="22"/>
      <c r="G721" s="1373"/>
      <c r="H721" s="41"/>
    </row>
    <row r="722" spans="1:8" ht="16.5" thickBot="1">
      <c r="A722" s="3"/>
      <c r="B722" s="3"/>
      <c r="C722" s="1384" t="s">
        <v>75</v>
      </c>
      <c r="D722" s="25">
        <f>D712+D717</f>
        <v>0</v>
      </c>
      <c r="E722" s="25">
        <f t="shared" ref="E722:G722" si="137">E712+E717</f>
        <v>220000</v>
      </c>
      <c r="F722" s="25">
        <f t="shared" si="137"/>
        <v>122000</v>
      </c>
      <c r="G722" s="1376">
        <f t="shared" si="137"/>
        <v>0</v>
      </c>
      <c r="H722" s="41"/>
    </row>
    <row r="723" spans="1:8" ht="48" thickBot="1">
      <c r="A723" s="3"/>
      <c r="B723" s="3"/>
      <c r="C723" s="1367" t="s">
        <v>501</v>
      </c>
      <c r="D723" s="1432" t="s">
        <v>3139</v>
      </c>
      <c r="E723" s="34" t="s">
        <v>55</v>
      </c>
      <c r="F723" s="476" t="s">
        <v>3140</v>
      </c>
      <c r="G723" s="1412"/>
      <c r="H723" s="41"/>
    </row>
    <row r="724" spans="1:8" ht="16.5" thickBot="1">
      <c r="A724" s="3"/>
      <c r="B724" s="3"/>
      <c r="C724" s="1357" t="s">
        <v>29</v>
      </c>
      <c r="D724" s="1887" t="s">
        <v>3139</v>
      </c>
      <c r="E724" s="1888"/>
      <c r="F724" s="1888"/>
      <c r="G724" s="2623"/>
      <c r="H724" s="41"/>
    </row>
    <row r="725" spans="1:8" ht="16.5" thickBot="1">
      <c r="A725" s="3"/>
      <c r="B725" s="3"/>
      <c r="C725" s="1357" t="s">
        <v>31</v>
      </c>
      <c r="D725" s="1907" t="s">
        <v>3114</v>
      </c>
      <c r="E725" s="1908"/>
      <c r="F725" s="1908"/>
      <c r="G725" s="2630"/>
      <c r="H725" s="41"/>
    </row>
    <row r="726" spans="1:8" ht="15.75">
      <c r="A726" s="3"/>
      <c r="B726" s="3"/>
      <c r="C726" s="1510"/>
      <c r="D726" s="1406">
        <v>2025</v>
      </c>
      <c r="E726" s="1406">
        <v>2026</v>
      </c>
      <c r="F726" s="1406">
        <v>2027</v>
      </c>
      <c r="G726" s="1407">
        <v>2028</v>
      </c>
      <c r="H726" s="41"/>
    </row>
    <row r="727" spans="1:8" ht="16.5" thickBot="1">
      <c r="A727" s="3"/>
      <c r="B727" s="3"/>
      <c r="C727" s="1514"/>
      <c r="D727" s="1408" t="s">
        <v>13</v>
      </c>
      <c r="E727" s="1408" t="s">
        <v>14</v>
      </c>
      <c r="F727" s="1408" t="s">
        <v>14</v>
      </c>
      <c r="G727" s="1409" t="s">
        <v>14</v>
      </c>
      <c r="H727" s="41"/>
    </row>
    <row r="728" spans="1:8" ht="16.5" thickBot="1">
      <c r="A728" s="3"/>
      <c r="B728" s="3"/>
      <c r="C728" s="1357" t="s">
        <v>33</v>
      </c>
      <c r="D728" s="7">
        <v>1</v>
      </c>
      <c r="E728" s="16">
        <v>1</v>
      </c>
      <c r="F728" s="16">
        <v>1</v>
      </c>
      <c r="G728" s="1420">
        <v>1</v>
      </c>
      <c r="H728" s="41"/>
    </row>
    <row r="729" spans="1:8" ht="16.5" thickBot="1">
      <c r="A729" s="3"/>
      <c r="B729" s="3"/>
      <c r="C729" s="1357" t="s">
        <v>35</v>
      </c>
      <c r="D729" s="461">
        <f t="shared" ref="D729:G729" si="138">D747</f>
        <v>0</v>
      </c>
      <c r="E729" s="461">
        <f t="shared" si="138"/>
        <v>3000</v>
      </c>
      <c r="F729" s="461">
        <f t="shared" si="138"/>
        <v>0</v>
      </c>
      <c r="G729" s="1369">
        <f t="shared" si="138"/>
        <v>0</v>
      </c>
      <c r="H729" s="41"/>
    </row>
    <row r="730" spans="1:8" ht="16.5" thickBot="1">
      <c r="A730" s="3"/>
      <c r="B730" s="3"/>
      <c r="C730" s="1357" t="s">
        <v>36</v>
      </c>
      <c r="D730" s="461">
        <f>D729/D728</f>
        <v>0</v>
      </c>
      <c r="E730" s="461">
        <f t="shared" ref="E730:G730" si="139">E729/E728</f>
        <v>3000</v>
      </c>
      <c r="F730" s="461">
        <f t="shared" si="139"/>
        <v>0</v>
      </c>
      <c r="G730" s="1369">
        <f t="shared" si="139"/>
        <v>0</v>
      </c>
      <c r="H730" s="41"/>
    </row>
    <row r="731" spans="1:8" ht="16.5" thickBot="1">
      <c r="A731" s="3"/>
      <c r="B731" s="3"/>
      <c r="C731" s="1357" t="s">
        <v>37</v>
      </c>
      <c r="D731" s="16" t="s">
        <v>110</v>
      </c>
      <c r="E731" s="20">
        <f t="shared" ref="E731:G733" si="140">E728/D728-1</f>
        <v>0</v>
      </c>
      <c r="F731" s="20">
        <f t="shared" si="140"/>
        <v>0</v>
      </c>
      <c r="G731" s="1370">
        <f t="shared" si="140"/>
        <v>0</v>
      </c>
      <c r="H731" s="41"/>
    </row>
    <row r="732" spans="1:8" ht="32.25" thickBot="1">
      <c r="A732" s="3"/>
      <c r="B732" s="3"/>
      <c r="C732" s="1357" t="s">
        <v>38</v>
      </c>
      <c r="D732" s="16" t="s">
        <v>110</v>
      </c>
      <c r="E732" s="20">
        <v>0</v>
      </c>
      <c r="F732" s="20">
        <f t="shared" si="140"/>
        <v>-1</v>
      </c>
      <c r="G732" s="1370" t="e">
        <f t="shared" si="140"/>
        <v>#DIV/0!</v>
      </c>
      <c r="H732" s="41"/>
    </row>
    <row r="733" spans="1:8" ht="32.25" thickBot="1">
      <c r="A733" s="3"/>
      <c r="B733" s="3"/>
      <c r="C733" s="1357" t="s">
        <v>39</v>
      </c>
      <c r="D733" s="16" t="s">
        <v>110</v>
      </c>
      <c r="E733" s="20">
        <v>0</v>
      </c>
      <c r="F733" s="20">
        <f t="shared" si="140"/>
        <v>-1</v>
      </c>
      <c r="G733" s="1370" t="e">
        <f t="shared" si="140"/>
        <v>#DIV/0!</v>
      </c>
      <c r="H733" s="41"/>
    </row>
    <row r="734" spans="1:8" ht="16.5" customHeight="1" thickBot="1">
      <c r="A734" s="3"/>
      <c r="B734" s="3"/>
      <c r="C734" s="2628" t="s">
        <v>3123</v>
      </c>
      <c r="D734" s="1919"/>
      <c r="E734" s="1919"/>
      <c r="F734" s="1919"/>
      <c r="G734" s="2629"/>
      <c r="H734" s="41"/>
    </row>
    <row r="735" spans="1:8" ht="15.75">
      <c r="A735" s="3"/>
      <c r="B735" s="3"/>
      <c r="C735" s="1510"/>
      <c r="D735" s="1406">
        <v>2025</v>
      </c>
      <c r="E735" s="1406">
        <v>2026</v>
      </c>
      <c r="F735" s="1406">
        <v>2027</v>
      </c>
      <c r="G735" s="1407">
        <v>2028</v>
      </c>
      <c r="H735" s="41"/>
    </row>
    <row r="736" spans="1:8" ht="16.5" thickBot="1">
      <c r="A736" s="3"/>
      <c r="B736" s="3"/>
      <c r="C736" s="1514"/>
      <c r="D736" s="1408" t="s">
        <v>13</v>
      </c>
      <c r="E736" s="1408" t="s">
        <v>14</v>
      </c>
      <c r="F736" s="1408" t="s">
        <v>14</v>
      </c>
      <c r="G736" s="1409" t="s">
        <v>14</v>
      </c>
      <c r="H736" s="41"/>
    </row>
    <row r="737" spans="1:13" ht="16.5" thickBot="1">
      <c r="A737" s="3"/>
      <c r="B737" s="3"/>
      <c r="C737" s="1372" t="s">
        <v>59</v>
      </c>
      <c r="D737" s="22">
        <f t="shared" ref="D737:G737" si="141">D738+D739+D740+D741</f>
        <v>0</v>
      </c>
      <c r="E737" s="22">
        <f t="shared" si="141"/>
        <v>0</v>
      </c>
      <c r="F737" s="22">
        <f t="shared" si="141"/>
        <v>0</v>
      </c>
      <c r="G737" s="1373">
        <f t="shared" si="141"/>
        <v>0</v>
      </c>
      <c r="H737" s="41"/>
    </row>
    <row r="738" spans="1:13" ht="16.5" thickBot="1">
      <c r="A738" s="3"/>
      <c r="B738" s="3"/>
      <c r="C738" s="1374" t="s">
        <v>42</v>
      </c>
      <c r="D738" s="22"/>
      <c r="E738" s="22"/>
      <c r="F738" s="22"/>
      <c r="G738" s="1373"/>
      <c r="H738" s="41"/>
      <c r="I738" s="1410"/>
      <c r="M738" s="1371"/>
    </row>
    <row r="739" spans="1:13" ht="16.5" thickBot="1">
      <c r="A739" s="3"/>
      <c r="B739" s="3"/>
      <c r="C739" s="1374" t="s">
        <v>60</v>
      </c>
      <c r="D739" s="22"/>
      <c r="E739" s="22"/>
      <c r="F739" s="22"/>
      <c r="G739" s="1373"/>
      <c r="H739" s="41"/>
    </row>
    <row r="740" spans="1:13" ht="16.5" thickBot="1">
      <c r="A740" s="3"/>
      <c r="B740" s="3"/>
      <c r="C740" s="1374" t="s">
        <v>61</v>
      </c>
      <c r="D740" s="22"/>
      <c r="E740" s="22"/>
      <c r="F740" s="22"/>
      <c r="G740" s="1373"/>
      <c r="H740" s="41"/>
    </row>
    <row r="741" spans="1:13" ht="16.5" thickBot="1">
      <c r="A741" s="3"/>
      <c r="B741" s="3"/>
      <c r="C741" s="1374" t="s">
        <v>62</v>
      </c>
      <c r="D741" s="22"/>
      <c r="E741" s="22"/>
      <c r="F741" s="22"/>
      <c r="G741" s="1373"/>
      <c r="H741" s="41"/>
    </row>
    <row r="742" spans="1:13" ht="16.5" thickBot="1">
      <c r="A742" s="3"/>
      <c r="B742" s="3"/>
      <c r="C742" s="1372" t="s">
        <v>63</v>
      </c>
      <c r="D742" s="25">
        <f t="shared" ref="D742:G742" si="142">D743+D744+D745+D746</f>
        <v>0</v>
      </c>
      <c r="E742" s="25">
        <f t="shared" si="142"/>
        <v>3000</v>
      </c>
      <c r="F742" s="25">
        <f t="shared" si="142"/>
        <v>0</v>
      </c>
      <c r="G742" s="1376">
        <f t="shared" si="142"/>
        <v>0</v>
      </c>
      <c r="H742" s="41"/>
    </row>
    <row r="743" spans="1:13" ht="16.5" thickBot="1">
      <c r="A743" s="3"/>
      <c r="B743" s="3"/>
      <c r="C743" s="1374" t="s">
        <v>42</v>
      </c>
      <c r="D743" s="22"/>
      <c r="E743" s="22">
        <v>3000</v>
      </c>
      <c r="F743" s="1373"/>
      <c r="G743" s="1373"/>
      <c r="H743" s="41"/>
    </row>
    <row r="744" spans="1:13" ht="16.5" thickBot="1">
      <c r="A744" s="3"/>
      <c r="B744" s="3"/>
      <c r="C744" s="1374" t="s">
        <v>60</v>
      </c>
      <c r="D744" s="25"/>
      <c r="E744" s="22"/>
      <c r="F744" s="22"/>
      <c r="G744" s="1373"/>
      <c r="H744" s="41"/>
    </row>
    <row r="745" spans="1:13" ht="16.5" thickBot="1">
      <c r="A745" s="3"/>
      <c r="B745" s="3"/>
      <c r="C745" s="1374" t="s">
        <v>61</v>
      </c>
      <c r="D745" s="25"/>
      <c r="E745" s="22"/>
      <c r="F745" s="22"/>
      <c r="G745" s="1373"/>
      <c r="H745" s="41"/>
    </row>
    <row r="746" spans="1:13" ht="16.5" thickBot="1">
      <c r="A746" s="3"/>
      <c r="B746" s="3"/>
      <c r="C746" s="1374" t="s">
        <v>62</v>
      </c>
      <c r="D746" s="25"/>
      <c r="E746" s="22"/>
      <c r="F746" s="22"/>
      <c r="G746" s="1373"/>
      <c r="H746" s="41"/>
    </row>
    <row r="747" spans="1:13" ht="21.75" customHeight="1" thickBot="1">
      <c r="A747" s="3"/>
      <c r="B747" s="3"/>
      <c r="C747" s="1384" t="s">
        <v>505</v>
      </c>
      <c r="D747" s="25">
        <f t="shared" ref="D747:G747" si="143">D737+D742</f>
        <v>0</v>
      </c>
      <c r="E747" s="25">
        <f t="shared" si="143"/>
        <v>3000</v>
      </c>
      <c r="F747" s="25">
        <f t="shared" si="143"/>
        <v>0</v>
      </c>
      <c r="G747" s="1376">
        <f t="shared" si="143"/>
        <v>0</v>
      </c>
      <c r="H747" s="41"/>
    </row>
    <row r="748" spans="1:13" ht="1.5" hidden="1" customHeight="1">
      <c r="A748" s="3"/>
      <c r="B748" s="3"/>
      <c r="C748" s="1367" t="s">
        <v>507</v>
      </c>
      <c r="D748" s="1426"/>
      <c r="E748" s="34" t="s">
        <v>55</v>
      </c>
      <c r="F748" s="476"/>
      <c r="G748" s="1412"/>
      <c r="H748" s="41"/>
    </row>
    <row r="749" spans="1:13" ht="20.25" hidden="1" customHeight="1">
      <c r="A749" s="3"/>
      <c r="B749" s="3"/>
      <c r="C749" s="1357" t="s">
        <v>29</v>
      </c>
      <c r="D749" s="1518"/>
      <c r="E749" s="1512"/>
      <c r="F749" s="1512"/>
      <c r="G749" s="1513"/>
      <c r="H749" s="41"/>
    </row>
    <row r="750" spans="1:13" ht="24" hidden="1" customHeight="1">
      <c r="A750" s="3"/>
      <c r="B750" s="3"/>
      <c r="C750" s="1357" t="s">
        <v>31</v>
      </c>
      <c r="D750" s="1504" t="s">
        <v>247</v>
      </c>
      <c r="E750" s="1505"/>
      <c r="F750" s="1505"/>
      <c r="G750" s="1506"/>
      <c r="H750" s="41"/>
    </row>
    <row r="751" spans="1:13" ht="23.25" hidden="1" customHeight="1">
      <c r="A751" s="3"/>
      <c r="B751" s="3"/>
      <c r="C751" s="1510"/>
      <c r="D751" s="15">
        <v>2024</v>
      </c>
      <c r="E751" s="15">
        <v>2025</v>
      </c>
      <c r="F751" s="15">
        <v>2026</v>
      </c>
      <c r="G751" s="1350">
        <v>2027</v>
      </c>
      <c r="H751" s="41"/>
    </row>
    <row r="752" spans="1:13" ht="15.75" hidden="1" customHeight="1">
      <c r="A752" s="3"/>
      <c r="B752" s="3"/>
      <c r="C752" s="1514"/>
      <c r="D752" s="17" t="s">
        <v>13</v>
      </c>
      <c r="E752" s="17" t="s">
        <v>14</v>
      </c>
      <c r="F752" s="17" t="s">
        <v>14</v>
      </c>
      <c r="G752" s="1368" t="s">
        <v>14</v>
      </c>
      <c r="H752" s="41"/>
    </row>
    <row r="753" spans="1:11" ht="19.5" hidden="1" customHeight="1">
      <c r="A753" s="3"/>
      <c r="B753" s="3"/>
      <c r="C753" s="1357" t="s">
        <v>33</v>
      </c>
      <c r="D753" s="7">
        <v>1</v>
      </c>
      <c r="E753" s="16">
        <v>1</v>
      </c>
      <c r="F753" s="16">
        <v>1</v>
      </c>
      <c r="G753" s="1420">
        <v>1</v>
      </c>
      <c r="H753" s="41"/>
    </row>
    <row r="754" spans="1:11" ht="12" hidden="1" customHeight="1">
      <c r="A754" s="3"/>
      <c r="B754" s="3"/>
      <c r="C754" s="1357" t="s">
        <v>35</v>
      </c>
      <c r="D754" s="461">
        <f t="shared" ref="D754:G754" si="144">D772</f>
        <v>0</v>
      </c>
      <c r="E754" s="461">
        <f t="shared" si="144"/>
        <v>0</v>
      </c>
      <c r="F754" s="461">
        <f t="shared" si="144"/>
        <v>0</v>
      </c>
      <c r="G754" s="1369">
        <f t="shared" si="144"/>
        <v>0</v>
      </c>
      <c r="H754" s="41"/>
    </row>
    <row r="755" spans="1:11" ht="18" hidden="1" customHeight="1">
      <c r="A755" s="3"/>
      <c r="B755" s="3"/>
      <c r="C755" s="1357" t="s">
        <v>36</v>
      </c>
      <c r="D755" s="461">
        <f t="shared" ref="D755:G755" si="145">D754/D753</f>
        <v>0</v>
      </c>
      <c r="E755" s="461">
        <f t="shared" si="145"/>
        <v>0</v>
      </c>
      <c r="F755" s="461">
        <f t="shared" si="145"/>
        <v>0</v>
      </c>
      <c r="G755" s="1369">
        <f t="shared" si="145"/>
        <v>0</v>
      </c>
      <c r="H755" s="41"/>
    </row>
    <row r="756" spans="1:11" ht="16.5" hidden="1" customHeight="1">
      <c r="A756" s="3"/>
      <c r="B756" s="3"/>
      <c r="C756" s="1357" t="s">
        <v>37</v>
      </c>
      <c r="D756" s="16" t="s">
        <v>110</v>
      </c>
      <c r="E756" s="20">
        <f t="shared" ref="E756:G758" si="146">E753/D753-1</f>
        <v>0</v>
      </c>
      <c r="F756" s="20">
        <f t="shared" si="146"/>
        <v>0</v>
      </c>
      <c r="G756" s="1370">
        <f t="shared" si="146"/>
        <v>0</v>
      </c>
      <c r="H756" s="41"/>
    </row>
    <row r="757" spans="1:11" ht="18.75" hidden="1" customHeight="1">
      <c r="A757" s="3"/>
      <c r="B757" s="3"/>
      <c r="C757" s="1357" t="s">
        <v>38</v>
      </c>
      <c r="D757" s="16" t="s">
        <v>110</v>
      </c>
      <c r="E757" s="20" t="e">
        <f t="shared" si="146"/>
        <v>#DIV/0!</v>
      </c>
      <c r="F757" s="20" t="e">
        <f t="shared" si="146"/>
        <v>#DIV/0!</v>
      </c>
      <c r="G757" s="1370" t="e">
        <f t="shared" si="146"/>
        <v>#DIV/0!</v>
      </c>
      <c r="H757" s="41"/>
    </row>
    <row r="758" spans="1:11" ht="18.75" hidden="1" customHeight="1">
      <c r="A758" s="3"/>
      <c r="B758" s="3"/>
      <c r="C758" s="1357" t="s">
        <v>39</v>
      </c>
      <c r="D758" s="16" t="s">
        <v>110</v>
      </c>
      <c r="E758" s="20" t="e">
        <f t="shared" si="146"/>
        <v>#DIV/0!</v>
      </c>
      <c r="F758" s="20" t="e">
        <f t="shared" si="146"/>
        <v>#DIV/0!</v>
      </c>
      <c r="G758" s="1370" t="e">
        <f t="shared" si="146"/>
        <v>#DIV/0!</v>
      </c>
      <c r="H758" s="41"/>
    </row>
    <row r="759" spans="1:11" ht="18.75" hidden="1" customHeight="1">
      <c r="A759" s="3"/>
      <c r="B759" s="3"/>
      <c r="C759" s="1515" t="s">
        <v>3126</v>
      </c>
      <c r="D759" s="1516"/>
      <c r="E759" s="1516"/>
      <c r="F759" s="1516"/>
      <c r="G759" s="1517"/>
      <c r="H759" s="41"/>
    </row>
    <row r="760" spans="1:11" ht="18.75" hidden="1" customHeight="1">
      <c r="A760" s="3"/>
      <c r="B760" s="3"/>
      <c r="C760" s="1510"/>
      <c r="D760" s="15">
        <v>2024</v>
      </c>
      <c r="E760" s="15">
        <v>2025</v>
      </c>
      <c r="F760" s="15">
        <v>2026</v>
      </c>
      <c r="G760" s="1350">
        <v>2027</v>
      </c>
      <c r="H760" s="41"/>
    </row>
    <row r="761" spans="1:11" ht="21" hidden="1" customHeight="1">
      <c r="A761" s="3"/>
      <c r="B761" s="3"/>
      <c r="C761" s="1514"/>
      <c r="D761" s="17" t="s">
        <v>13</v>
      </c>
      <c r="E761" s="17" t="s">
        <v>14</v>
      </c>
      <c r="F761" s="17" t="s">
        <v>14</v>
      </c>
      <c r="G761" s="1368" t="s">
        <v>14</v>
      </c>
      <c r="H761" s="41"/>
    </row>
    <row r="762" spans="1:11" ht="17.25" hidden="1" customHeight="1">
      <c r="A762" s="3"/>
      <c r="B762" s="3"/>
      <c r="C762" s="1372" t="s">
        <v>59</v>
      </c>
      <c r="D762" s="22">
        <f t="shared" ref="D762:G762" si="147">D763+D764+D765+D766</f>
        <v>0</v>
      </c>
      <c r="E762" s="22">
        <f t="shared" si="147"/>
        <v>0</v>
      </c>
      <c r="F762" s="22">
        <f t="shared" si="147"/>
        <v>0</v>
      </c>
      <c r="G762" s="1373">
        <f t="shared" si="147"/>
        <v>0</v>
      </c>
      <c r="H762" s="41"/>
    </row>
    <row r="763" spans="1:11" ht="18.75" hidden="1" customHeight="1">
      <c r="A763" s="3"/>
      <c r="B763" s="3"/>
      <c r="C763" s="1374" t="s">
        <v>42</v>
      </c>
      <c r="D763" s="22"/>
      <c r="E763" s="22"/>
      <c r="F763" s="22"/>
      <c r="G763" s="1373"/>
      <c r="H763" s="41"/>
    </row>
    <row r="764" spans="1:11" ht="18" hidden="1" customHeight="1">
      <c r="A764" s="3"/>
      <c r="B764" s="3"/>
      <c r="C764" s="1374" t="s">
        <v>60</v>
      </c>
      <c r="D764" s="22"/>
      <c r="E764" s="22"/>
      <c r="F764" s="22"/>
      <c r="G764" s="1373"/>
      <c r="H764" s="41"/>
    </row>
    <row r="765" spans="1:11" ht="17.25" hidden="1" customHeight="1">
      <c r="A765" s="3"/>
      <c r="B765" s="3"/>
      <c r="C765" s="1374" t="s">
        <v>61</v>
      </c>
      <c r="D765" s="22"/>
      <c r="E765" s="22"/>
      <c r="F765" s="22"/>
      <c r="G765" s="1373"/>
      <c r="H765" s="41"/>
    </row>
    <row r="766" spans="1:11" ht="14.25" hidden="1" customHeight="1">
      <c r="A766" s="3"/>
      <c r="B766" s="3"/>
      <c r="C766" s="1374" t="s">
        <v>62</v>
      </c>
      <c r="D766" s="22"/>
      <c r="E766" s="22"/>
      <c r="F766" s="22"/>
      <c r="G766" s="1373"/>
      <c r="H766" s="41"/>
    </row>
    <row r="767" spans="1:11" ht="16.5" hidden="1" customHeight="1">
      <c r="A767" s="3"/>
      <c r="B767" s="3"/>
      <c r="C767" s="1372" t="s">
        <v>63</v>
      </c>
      <c r="D767" s="25">
        <f t="shared" ref="D767:F767" si="148">D768+D769+D770+D771</f>
        <v>0</v>
      </c>
      <c r="E767" s="25">
        <f t="shared" si="148"/>
        <v>0</v>
      </c>
      <c r="F767" s="25">
        <f t="shared" si="148"/>
        <v>0</v>
      </c>
      <c r="G767" s="1376"/>
      <c r="H767" s="41"/>
    </row>
    <row r="768" spans="1:11" ht="15" hidden="1" customHeight="1">
      <c r="A768" s="3"/>
      <c r="B768" s="3"/>
      <c r="C768" s="1374" t="s">
        <v>42</v>
      </c>
      <c r="D768" s="25"/>
      <c r="E768" s="22"/>
      <c r="F768" s="22">
        <v>0</v>
      </c>
      <c r="G768" s="1373"/>
      <c r="H768" s="41"/>
      <c r="K768" s="1410"/>
    </row>
    <row r="769" spans="1:8" ht="20.25" hidden="1" customHeight="1">
      <c r="A769" s="3"/>
      <c r="B769" s="3"/>
      <c r="C769" s="1374" t="s">
        <v>60</v>
      </c>
      <c r="D769" s="25"/>
      <c r="E769" s="22"/>
      <c r="F769" s="22"/>
      <c r="G769" s="1373"/>
      <c r="H769" s="41"/>
    </row>
    <row r="770" spans="1:8" ht="11.25" hidden="1" customHeight="1">
      <c r="A770" s="3"/>
      <c r="B770" s="3"/>
      <c r="C770" s="1374" t="s">
        <v>61</v>
      </c>
      <c r="D770" s="25"/>
      <c r="E770" s="22"/>
      <c r="F770" s="22"/>
      <c r="G770" s="1373"/>
      <c r="H770" s="41"/>
    </row>
    <row r="771" spans="1:8" ht="28.5" hidden="1" customHeight="1">
      <c r="A771" s="3"/>
      <c r="B771" s="3"/>
      <c r="C771" s="1374" t="s">
        <v>62</v>
      </c>
      <c r="D771" s="25"/>
      <c r="E771" s="22"/>
      <c r="F771" s="22"/>
      <c r="G771" s="1373"/>
      <c r="H771" s="41"/>
    </row>
    <row r="772" spans="1:8" ht="14.25" hidden="1" customHeight="1">
      <c r="A772" s="3"/>
      <c r="B772" s="3"/>
      <c r="C772" s="1384" t="s">
        <v>511</v>
      </c>
      <c r="D772" s="25">
        <f t="shared" ref="D772:G772" si="149">D762+D767</f>
        <v>0</v>
      </c>
      <c r="E772" s="25">
        <f t="shared" si="149"/>
        <v>0</v>
      </c>
      <c r="F772" s="25">
        <f t="shared" si="149"/>
        <v>0</v>
      </c>
      <c r="G772" s="1376">
        <f t="shared" si="149"/>
        <v>0</v>
      </c>
      <c r="H772" s="41"/>
    </row>
    <row r="773" spans="1:8" ht="53.25" customHeight="1" thickBot="1">
      <c r="A773" s="3"/>
      <c r="B773" s="3"/>
      <c r="C773" s="1367" t="s">
        <v>507</v>
      </c>
      <c r="D773" s="1433" t="s">
        <v>3141</v>
      </c>
      <c r="E773" s="34" t="s">
        <v>55</v>
      </c>
      <c r="F773" s="476" t="s">
        <v>3142</v>
      </c>
      <c r="G773" s="1412"/>
      <c r="H773" s="41"/>
    </row>
    <row r="774" spans="1:8" ht="27" customHeight="1" thickBot="1">
      <c r="A774" s="3"/>
      <c r="B774" s="3"/>
      <c r="C774" s="1357" t="s">
        <v>29</v>
      </c>
      <c r="D774" s="1887" t="s">
        <v>3143</v>
      </c>
      <c r="E774" s="1888"/>
      <c r="F774" s="1888"/>
      <c r="G774" s="2623"/>
      <c r="H774" s="1434"/>
    </row>
    <row r="775" spans="1:8" ht="16.5" thickBot="1">
      <c r="A775" s="3"/>
      <c r="B775" s="3"/>
      <c r="C775" s="1357" t="s">
        <v>31</v>
      </c>
      <c r="D775" s="1907" t="s">
        <v>3114</v>
      </c>
      <c r="E775" s="1908"/>
      <c r="F775" s="1908"/>
      <c r="G775" s="2630"/>
      <c r="H775" s="41"/>
    </row>
    <row r="776" spans="1:8" ht="15.75">
      <c r="A776" s="3"/>
      <c r="B776" s="3"/>
      <c r="C776" s="1510"/>
      <c r="D776" s="1406">
        <v>2025</v>
      </c>
      <c r="E776" s="1406">
        <v>2026</v>
      </c>
      <c r="F776" s="1406">
        <v>2027</v>
      </c>
      <c r="G776" s="1407">
        <v>2028</v>
      </c>
      <c r="H776" s="41"/>
    </row>
    <row r="777" spans="1:8" ht="16.5" thickBot="1">
      <c r="A777" s="3"/>
      <c r="B777" s="3"/>
      <c r="C777" s="1514"/>
      <c r="D777" s="1408" t="s">
        <v>13</v>
      </c>
      <c r="E777" s="1408" t="s">
        <v>14</v>
      </c>
      <c r="F777" s="1408" t="s">
        <v>14</v>
      </c>
      <c r="G777" s="1409" t="s">
        <v>14</v>
      </c>
      <c r="H777" s="41"/>
    </row>
    <row r="778" spans="1:8" ht="16.5" thickBot="1">
      <c r="A778" s="3"/>
      <c r="B778" s="3"/>
      <c r="C778" s="1357" t="s">
        <v>33</v>
      </c>
      <c r="D778" s="7">
        <v>1</v>
      </c>
      <c r="E778" s="16">
        <v>1</v>
      </c>
      <c r="F778" s="16">
        <v>1</v>
      </c>
      <c r="G778" s="1420">
        <v>1</v>
      </c>
      <c r="H778" s="41"/>
    </row>
    <row r="779" spans="1:8" ht="16.5" thickBot="1">
      <c r="A779" s="3"/>
      <c r="B779" s="3"/>
      <c r="C779" s="1357" t="s">
        <v>35</v>
      </c>
      <c r="D779" s="461">
        <f>D797</f>
        <v>0</v>
      </c>
      <c r="E779" s="461">
        <f t="shared" ref="E779:G779" si="150">E797</f>
        <v>150000</v>
      </c>
      <c r="F779" s="461">
        <f t="shared" si="150"/>
        <v>150250</v>
      </c>
      <c r="G779" s="1369">
        <f t="shared" si="150"/>
        <v>99750</v>
      </c>
      <c r="H779" s="1434"/>
    </row>
    <row r="780" spans="1:8" ht="16.5" thickBot="1">
      <c r="A780" s="3"/>
      <c r="B780" s="3"/>
      <c r="C780" s="1357" t="s">
        <v>36</v>
      </c>
      <c r="D780" s="461">
        <f>D779/D778</f>
        <v>0</v>
      </c>
      <c r="E780" s="461">
        <f t="shared" ref="E780:G780" si="151">E779/E778</f>
        <v>150000</v>
      </c>
      <c r="F780" s="461">
        <f t="shared" si="151"/>
        <v>150250</v>
      </c>
      <c r="G780" s="1369">
        <f t="shared" si="151"/>
        <v>99750</v>
      </c>
      <c r="H780" s="41"/>
    </row>
    <row r="781" spans="1:8" ht="16.5" thickBot="1">
      <c r="A781" s="3"/>
      <c r="B781" s="3"/>
      <c r="C781" s="1357" t="s">
        <v>37</v>
      </c>
      <c r="D781" s="16" t="s">
        <v>110</v>
      </c>
      <c r="E781" s="20">
        <f>E778/D778-1</f>
        <v>0</v>
      </c>
      <c r="F781" s="20">
        <f t="shared" ref="F781:G783" si="152">F778/E778-1</f>
        <v>0</v>
      </c>
      <c r="G781" s="1370">
        <f t="shared" si="152"/>
        <v>0</v>
      </c>
      <c r="H781" s="41"/>
    </row>
    <row r="782" spans="1:8" ht="32.25" thickBot="1">
      <c r="A782" s="3"/>
      <c r="B782" s="3"/>
      <c r="C782" s="1357" t="s">
        <v>38</v>
      </c>
      <c r="D782" s="16" t="s">
        <v>110</v>
      </c>
      <c r="E782" s="20" t="e">
        <f>E779/D779-1</f>
        <v>#DIV/0!</v>
      </c>
      <c r="F782" s="20">
        <f t="shared" si="152"/>
        <v>1.6666666666667052E-3</v>
      </c>
      <c r="G782" s="1370">
        <f t="shared" si="152"/>
        <v>-0.33610648918469221</v>
      </c>
      <c r="H782" s="41"/>
    </row>
    <row r="783" spans="1:8" ht="32.25" thickBot="1">
      <c r="A783" s="3"/>
      <c r="B783" s="3"/>
      <c r="C783" s="1357" t="s">
        <v>39</v>
      </c>
      <c r="D783" s="16" t="s">
        <v>110</v>
      </c>
      <c r="E783" s="20" t="e">
        <f>E780/D780-1</f>
        <v>#DIV/0!</v>
      </c>
      <c r="F783" s="20">
        <f t="shared" si="152"/>
        <v>1.6666666666667052E-3</v>
      </c>
      <c r="G783" s="1370">
        <f t="shared" si="152"/>
        <v>-0.33610648918469221</v>
      </c>
      <c r="H783" s="41"/>
    </row>
    <row r="784" spans="1:8" ht="16.5" customHeight="1" thickBot="1">
      <c r="A784" s="3"/>
      <c r="B784" s="3"/>
      <c r="C784" s="2628" t="s">
        <v>3126</v>
      </c>
      <c r="D784" s="1919"/>
      <c r="E784" s="1919"/>
      <c r="F784" s="1919"/>
      <c r="G784" s="2629"/>
      <c r="H784" s="41"/>
    </row>
    <row r="785" spans="1:13" ht="15.75">
      <c r="A785" s="3"/>
      <c r="B785" s="3"/>
      <c r="C785" s="1510"/>
      <c r="D785" s="1406">
        <v>2025</v>
      </c>
      <c r="E785" s="1406">
        <v>2026</v>
      </c>
      <c r="F785" s="1406">
        <v>2027</v>
      </c>
      <c r="G785" s="1407">
        <v>2028</v>
      </c>
      <c r="H785" s="41"/>
    </row>
    <row r="786" spans="1:13" ht="16.5" thickBot="1">
      <c r="A786" s="3"/>
      <c r="B786" s="3"/>
      <c r="C786" s="1514"/>
      <c r="D786" s="1408" t="s">
        <v>13</v>
      </c>
      <c r="E786" s="1408" t="s">
        <v>14</v>
      </c>
      <c r="F786" s="1408" t="s">
        <v>14</v>
      </c>
      <c r="G786" s="1409" t="s">
        <v>14</v>
      </c>
      <c r="H786" s="41"/>
    </row>
    <row r="787" spans="1:13" ht="16.5" thickBot="1">
      <c r="A787" s="3"/>
      <c r="B787" s="3"/>
      <c r="C787" s="1372" t="s">
        <v>59</v>
      </c>
      <c r="D787" s="22">
        <f>D788+D789+D790+D791</f>
        <v>0</v>
      </c>
      <c r="E787" s="22">
        <f t="shared" ref="E787:G787" si="153">E788+E789+E790+E791</f>
        <v>0</v>
      </c>
      <c r="F787" s="22">
        <f t="shared" si="153"/>
        <v>0</v>
      </c>
      <c r="G787" s="1373">
        <f t="shared" si="153"/>
        <v>0</v>
      </c>
      <c r="H787" s="41"/>
    </row>
    <row r="788" spans="1:13" ht="16.5" thickBot="1">
      <c r="A788" s="3"/>
      <c r="B788" s="3"/>
      <c r="C788" s="1374" t="s">
        <v>42</v>
      </c>
      <c r="D788" s="22"/>
      <c r="E788" s="22"/>
      <c r="F788" s="22"/>
      <c r="G788" s="1373"/>
      <c r="H788" s="41"/>
    </row>
    <row r="789" spans="1:13" ht="16.5" thickBot="1">
      <c r="A789" s="3"/>
      <c r="B789" s="3"/>
      <c r="C789" s="1374" t="s">
        <v>60</v>
      </c>
      <c r="D789" s="22"/>
      <c r="E789" s="22"/>
      <c r="F789" s="22"/>
      <c r="G789" s="1373"/>
      <c r="H789" s="41"/>
    </row>
    <row r="790" spans="1:13" ht="16.5" thickBot="1">
      <c r="A790" s="3"/>
      <c r="B790" s="3"/>
      <c r="C790" s="1374" t="s">
        <v>61</v>
      </c>
      <c r="D790" s="22"/>
      <c r="E790" s="22"/>
      <c r="F790" s="22"/>
      <c r="G790" s="1373"/>
      <c r="H790" s="41"/>
    </row>
    <row r="791" spans="1:13" ht="16.5" thickBot="1">
      <c r="A791" s="3"/>
      <c r="B791" s="3"/>
      <c r="C791" s="1374" t="s">
        <v>62</v>
      </c>
      <c r="D791" s="22"/>
      <c r="E791" s="22"/>
      <c r="F791" s="22"/>
      <c r="G791" s="1373"/>
      <c r="H791" s="41"/>
    </row>
    <row r="792" spans="1:13" ht="16.5" thickBot="1">
      <c r="A792" s="3"/>
      <c r="B792" s="3"/>
      <c r="C792" s="1372" t="s">
        <v>63</v>
      </c>
      <c r="D792" s="25">
        <f>D793+D794+D795+D796</f>
        <v>0</v>
      </c>
      <c r="E792" s="25">
        <f t="shared" ref="E792:G792" si="154">E793+E794+E795+E796</f>
        <v>150000</v>
      </c>
      <c r="F792" s="25">
        <f t="shared" si="154"/>
        <v>150250</v>
      </c>
      <c r="G792" s="1376">
        <f t="shared" si="154"/>
        <v>99750</v>
      </c>
      <c r="H792" s="41"/>
    </row>
    <row r="793" spans="1:13" ht="16.5" thickBot="1">
      <c r="A793" s="3"/>
      <c r="B793" s="3"/>
      <c r="C793" s="1374" t="s">
        <v>42</v>
      </c>
      <c r="D793" s="25"/>
      <c r="E793" s="22">
        <v>150000</v>
      </c>
      <c r="F793" s="22">
        <v>150250</v>
      </c>
      <c r="G793" s="1373">
        <v>99750</v>
      </c>
      <c r="H793" s="41"/>
      <c r="I793" s="1410"/>
      <c r="J793" s="1410"/>
      <c r="K793" s="1410"/>
      <c r="M793" s="1371"/>
    </row>
    <row r="794" spans="1:13" ht="16.5" thickBot="1">
      <c r="A794" s="3"/>
      <c r="B794" s="3"/>
      <c r="C794" s="1374" t="s">
        <v>60</v>
      </c>
      <c r="D794" s="25"/>
      <c r="E794" s="22"/>
      <c r="F794" s="22"/>
      <c r="G794" s="1373"/>
      <c r="H794" s="41"/>
    </row>
    <row r="795" spans="1:13" ht="16.5" thickBot="1">
      <c r="A795" s="3"/>
      <c r="B795" s="3"/>
      <c r="C795" s="1374" t="s">
        <v>61</v>
      </c>
      <c r="D795" s="25"/>
      <c r="E795" s="22"/>
      <c r="F795" s="22"/>
      <c r="G795" s="1373"/>
      <c r="H795" s="41"/>
    </row>
    <row r="796" spans="1:13" ht="16.5" thickBot="1">
      <c r="A796" s="3"/>
      <c r="B796" s="3"/>
      <c r="C796" s="1374" t="s">
        <v>62</v>
      </c>
      <c r="D796" s="25"/>
      <c r="E796" s="22"/>
      <c r="F796" s="22"/>
      <c r="G796" s="1373"/>
      <c r="H796" s="41"/>
    </row>
    <row r="797" spans="1:13" ht="16.5" thickBot="1">
      <c r="A797" s="3"/>
      <c r="B797" s="3"/>
      <c r="C797" s="1384" t="s">
        <v>511</v>
      </c>
      <c r="D797" s="25">
        <f>D787+D792</f>
        <v>0</v>
      </c>
      <c r="E797" s="25">
        <f t="shared" ref="E797:G797" si="155">E787+E792</f>
        <v>150000</v>
      </c>
      <c r="F797" s="25">
        <f t="shared" si="155"/>
        <v>150250</v>
      </c>
      <c r="G797" s="1376">
        <f t="shared" si="155"/>
        <v>99750</v>
      </c>
      <c r="H797" s="41"/>
    </row>
    <row r="798" spans="1:13" ht="48" thickBot="1">
      <c r="A798" s="3"/>
      <c r="B798" s="3"/>
      <c r="C798" s="1367" t="s">
        <v>513</v>
      </c>
      <c r="D798" s="1365" t="s">
        <v>3144</v>
      </c>
      <c r="E798" s="34" t="s">
        <v>55</v>
      </c>
      <c r="F798" s="476" t="s">
        <v>3145</v>
      </c>
      <c r="G798" s="1412"/>
      <c r="H798" s="41"/>
    </row>
    <row r="799" spans="1:13" ht="16.5" customHeight="1" thickBot="1">
      <c r="A799" s="3"/>
      <c r="B799" s="3"/>
      <c r="C799" s="1357" t="s">
        <v>29</v>
      </c>
      <c r="D799" s="1887" t="s">
        <v>3144</v>
      </c>
      <c r="E799" s="1888"/>
      <c r="F799" s="1888"/>
      <c r="G799" s="2623"/>
      <c r="H799" s="41"/>
    </row>
    <row r="800" spans="1:13" ht="16.5" thickBot="1">
      <c r="A800" s="3"/>
      <c r="B800" s="3"/>
      <c r="C800" s="1357" t="s">
        <v>31</v>
      </c>
      <c r="D800" s="1907" t="s">
        <v>3114</v>
      </c>
      <c r="E800" s="1908"/>
      <c r="F800" s="1908"/>
      <c r="G800" s="2630"/>
      <c r="H800" s="41"/>
    </row>
    <row r="801" spans="1:8" ht="15.75">
      <c r="A801" s="3"/>
      <c r="B801" s="3"/>
      <c r="C801" s="1510"/>
      <c r="D801" s="1406">
        <v>2025</v>
      </c>
      <c r="E801" s="1406">
        <v>2026</v>
      </c>
      <c r="F801" s="1406">
        <v>2027</v>
      </c>
      <c r="G801" s="1407">
        <v>2028</v>
      </c>
      <c r="H801" s="41"/>
    </row>
    <row r="802" spans="1:8" ht="16.5" thickBot="1">
      <c r="A802" s="3"/>
      <c r="B802" s="3"/>
      <c r="C802" s="1514"/>
      <c r="D802" s="1408" t="s">
        <v>13</v>
      </c>
      <c r="E802" s="1408" t="s">
        <v>14</v>
      </c>
      <c r="F802" s="1408" t="s">
        <v>14</v>
      </c>
      <c r="G802" s="1409" t="s">
        <v>14</v>
      </c>
      <c r="H802" s="41"/>
    </row>
    <row r="803" spans="1:8" ht="16.5" thickBot="1">
      <c r="A803" s="3"/>
      <c r="B803" s="3"/>
      <c r="C803" s="1357" t="s">
        <v>33</v>
      </c>
      <c r="D803" s="7">
        <v>1</v>
      </c>
      <c r="E803" s="16">
        <v>1</v>
      </c>
      <c r="F803" s="16">
        <v>1</v>
      </c>
      <c r="G803" s="1420">
        <v>1</v>
      </c>
      <c r="H803" s="41"/>
    </row>
    <row r="804" spans="1:8" ht="16.5" thickBot="1">
      <c r="A804" s="3"/>
      <c r="B804" s="3"/>
      <c r="C804" s="1357" t="s">
        <v>35</v>
      </c>
      <c r="D804" s="461">
        <f>D817</f>
        <v>0</v>
      </c>
      <c r="E804" s="461">
        <f>E817</f>
        <v>100000</v>
      </c>
      <c r="F804" s="461">
        <f>F822</f>
        <v>80000</v>
      </c>
      <c r="G804" s="1369">
        <f t="shared" ref="G804" si="156">G822</f>
        <v>59600</v>
      </c>
      <c r="H804" s="41"/>
    </row>
    <row r="805" spans="1:8" ht="16.5" thickBot="1">
      <c r="A805" s="3"/>
      <c r="B805" s="3"/>
      <c r="C805" s="1357" t="s">
        <v>36</v>
      </c>
      <c r="D805" s="461">
        <f t="shared" ref="D805:G805" si="157">D804/D803</f>
        <v>0</v>
      </c>
      <c r="E805" s="461">
        <f t="shared" si="157"/>
        <v>100000</v>
      </c>
      <c r="F805" s="461">
        <f t="shared" si="157"/>
        <v>80000</v>
      </c>
      <c r="G805" s="1369">
        <f t="shared" si="157"/>
        <v>59600</v>
      </c>
      <c r="H805" s="41"/>
    </row>
    <row r="806" spans="1:8" ht="16.5" thickBot="1">
      <c r="A806" s="3"/>
      <c r="B806" s="3"/>
      <c r="C806" s="1357" t="s">
        <v>37</v>
      </c>
      <c r="D806" s="16" t="s">
        <v>110</v>
      </c>
      <c r="E806" s="20">
        <f>E803/D803-1</f>
        <v>0</v>
      </c>
      <c r="F806" s="20">
        <f t="shared" ref="F806:G808" si="158">F803/E803-1</f>
        <v>0</v>
      </c>
      <c r="G806" s="1370">
        <f t="shared" si="158"/>
        <v>0</v>
      </c>
      <c r="H806" s="41"/>
    </row>
    <row r="807" spans="1:8" ht="32.25" thickBot="1">
      <c r="A807" s="3"/>
      <c r="B807" s="3"/>
      <c r="C807" s="1357" t="s">
        <v>38</v>
      </c>
      <c r="D807" s="16" t="s">
        <v>110</v>
      </c>
      <c r="E807" s="20">
        <v>0</v>
      </c>
      <c r="F807" s="20">
        <f t="shared" si="158"/>
        <v>-0.19999999999999996</v>
      </c>
      <c r="G807" s="1370">
        <f t="shared" si="158"/>
        <v>-0.255</v>
      </c>
      <c r="H807" s="41"/>
    </row>
    <row r="808" spans="1:8" ht="32.25" thickBot="1">
      <c r="A808" s="3"/>
      <c r="B808" s="3"/>
      <c r="C808" s="1357" t="s">
        <v>39</v>
      </c>
      <c r="D808" s="16" t="s">
        <v>110</v>
      </c>
      <c r="E808" s="20">
        <v>0</v>
      </c>
      <c r="F808" s="20">
        <f t="shared" si="158"/>
        <v>-0.19999999999999996</v>
      </c>
      <c r="G808" s="1370">
        <f t="shared" si="158"/>
        <v>-0.255</v>
      </c>
      <c r="H808" s="41"/>
    </row>
    <row r="809" spans="1:8" ht="16.5" customHeight="1" thickBot="1">
      <c r="A809" s="3"/>
      <c r="B809" s="3"/>
      <c r="C809" s="2628" t="s">
        <v>3129</v>
      </c>
      <c r="D809" s="1919"/>
      <c r="E809" s="1919"/>
      <c r="F809" s="1919"/>
      <c r="G809" s="2629"/>
      <c r="H809" s="41"/>
    </row>
    <row r="810" spans="1:8" ht="15.75">
      <c r="A810" s="3"/>
      <c r="B810" s="3"/>
      <c r="C810" s="1510"/>
      <c r="D810" s="1406">
        <v>2025</v>
      </c>
      <c r="E810" s="1406">
        <v>2026</v>
      </c>
      <c r="F810" s="1406">
        <v>2027</v>
      </c>
      <c r="G810" s="1407">
        <v>2028</v>
      </c>
      <c r="H810" s="41"/>
    </row>
    <row r="811" spans="1:8" ht="16.5" thickBot="1">
      <c r="A811" s="3"/>
      <c r="B811" s="3"/>
      <c r="C811" s="1514"/>
      <c r="D811" s="1408" t="s">
        <v>13</v>
      </c>
      <c r="E811" s="1408" t="s">
        <v>14</v>
      </c>
      <c r="F811" s="1408" t="s">
        <v>14</v>
      </c>
      <c r="G811" s="1409" t="s">
        <v>14</v>
      </c>
      <c r="H811" s="41"/>
    </row>
    <row r="812" spans="1:8" ht="16.5" thickBot="1">
      <c r="A812" s="3"/>
      <c r="B812" s="3"/>
      <c r="C812" s="1372" t="s">
        <v>59</v>
      </c>
      <c r="D812" s="22">
        <f>D813+D814+D815+D816</f>
        <v>0</v>
      </c>
      <c r="E812" s="22">
        <f t="shared" ref="E812:G812" si="159">E813+E814+E815+E816</f>
        <v>0</v>
      </c>
      <c r="F812" s="22">
        <f t="shared" si="159"/>
        <v>0</v>
      </c>
      <c r="G812" s="1373">
        <f t="shared" si="159"/>
        <v>0</v>
      </c>
      <c r="H812" s="41"/>
    </row>
    <row r="813" spans="1:8" ht="16.5" thickBot="1">
      <c r="A813" s="3"/>
      <c r="B813" s="3"/>
      <c r="C813" s="1374" t="s">
        <v>42</v>
      </c>
      <c r="D813" s="22"/>
      <c r="E813" s="22"/>
      <c r="F813" s="22"/>
      <c r="G813" s="1373"/>
      <c r="H813" s="41"/>
    </row>
    <row r="814" spans="1:8" ht="16.5" thickBot="1">
      <c r="A814" s="3"/>
      <c r="B814" s="3"/>
      <c r="C814" s="1374" t="s">
        <v>60</v>
      </c>
      <c r="D814" s="22"/>
      <c r="E814" s="22"/>
      <c r="F814" s="22"/>
      <c r="G814" s="1373"/>
      <c r="H814" s="41"/>
    </row>
    <row r="815" spans="1:8" ht="16.5" thickBot="1">
      <c r="A815" s="3"/>
      <c r="B815" s="3"/>
      <c r="C815" s="1374" t="s">
        <v>61</v>
      </c>
      <c r="D815" s="22"/>
      <c r="E815" s="22"/>
      <c r="F815" s="22"/>
      <c r="G815" s="1373"/>
      <c r="H815" s="41"/>
    </row>
    <row r="816" spans="1:8" ht="16.5" thickBot="1">
      <c r="A816" s="3"/>
      <c r="B816" s="3"/>
      <c r="C816" s="1374" t="s">
        <v>62</v>
      </c>
      <c r="D816" s="22"/>
      <c r="E816" s="22"/>
      <c r="F816" s="22"/>
      <c r="G816" s="1373"/>
      <c r="H816" s="41"/>
    </row>
    <row r="817" spans="1:13" ht="16.5" thickBot="1">
      <c r="A817" s="3"/>
      <c r="B817" s="3"/>
      <c r="C817" s="1372" t="s">
        <v>63</v>
      </c>
      <c r="D817" s="25">
        <f>D818+D819+D820+D821</f>
        <v>0</v>
      </c>
      <c r="E817" s="25">
        <f>E818+E819+E820+E821</f>
        <v>100000</v>
      </c>
      <c r="F817" s="25">
        <f t="shared" ref="F817:G817" si="160">F818+F819+F820+F821</f>
        <v>80000</v>
      </c>
      <c r="G817" s="1376">
        <f t="shared" si="160"/>
        <v>59600</v>
      </c>
      <c r="H817" s="41"/>
    </row>
    <row r="818" spans="1:13" ht="16.5" thickBot="1">
      <c r="A818" s="3"/>
      <c r="B818" s="3"/>
      <c r="C818" s="1374" t="s">
        <v>42</v>
      </c>
      <c r="D818" s="1435"/>
      <c r="E818" s="1435">
        <v>100000</v>
      </c>
      <c r="F818" s="1436">
        <v>80000</v>
      </c>
      <c r="G818" s="1436">
        <v>59600</v>
      </c>
      <c r="H818" s="41"/>
      <c r="I818" s="1437"/>
      <c r="J818" s="1438"/>
      <c r="K818" s="1438"/>
      <c r="M818" s="1439"/>
    </row>
    <row r="819" spans="1:13" ht="16.5" thickBot="1">
      <c r="A819" s="3"/>
      <c r="B819" s="3"/>
      <c r="C819" s="1374" t="s">
        <v>60</v>
      </c>
      <c r="D819" s="25"/>
      <c r="E819" s="22"/>
      <c r="F819" s="22"/>
      <c r="G819" s="1373"/>
      <c r="H819" s="41"/>
    </row>
    <row r="820" spans="1:13" ht="16.5" thickBot="1">
      <c r="A820" s="3"/>
      <c r="B820" s="3"/>
      <c r="C820" s="1374" t="s">
        <v>61</v>
      </c>
      <c r="D820" s="25"/>
      <c r="E820" s="22"/>
      <c r="F820" s="22"/>
      <c r="G820" s="1373"/>
      <c r="H820" s="41"/>
    </row>
    <row r="821" spans="1:13" ht="16.5" thickBot="1">
      <c r="A821" s="3"/>
      <c r="B821" s="3"/>
      <c r="C821" s="1374" t="s">
        <v>62</v>
      </c>
      <c r="D821" s="25"/>
      <c r="E821" s="22"/>
      <c r="F821" s="22"/>
      <c r="G821" s="1373"/>
      <c r="H821" s="41"/>
    </row>
    <row r="822" spans="1:13" ht="16.5" thickBot="1">
      <c r="A822" s="3"/>
      <c r="B822" s="3"/>
      <c r="C822" s="1384" t="s">
        <v>517</v>
      </c>
      <c r="D822" s="25">
        <f>D812+D817</f>
        <v>0</v>
      </c>
      <c r="E822" s="25">
        <f>E812+E817</f>
        <v>100000</v>
      </c>
      <c r="F822" s="25">
        <f>F812+F817</f>
        <v>80000</v>
      </c>
      <c r="G822" s="1376">
        <f t="shared" ref="G822" si="161">G812+G817</f>
        <v>59600</v>
      </c>
      <c r="H822" s="41"/>
    </row>
    <row r="823" spans="1:13" ht="48" thickBot="1">
      <c r="A823" s="3"/>
      <c r="B823" s="3"/>
      <c r="C823" s="1367" t="s">
        <v>519</v>
      </c>
      <c r="D823" s="1426" t="s">
        <v>3146</v>
      </c>
      <c r="E823" s="34" t="s">
        <v>55</v>
      </c>
      <c r="F823" s="476"/>
      <c r="G823" s="1412"/>
      <c r="H823" s="41"/>
    </row>
    <row r="824" spans="1:13" ht="16.5" thickBot="1">
      <c r="A824" s="3"/>
      <c r="B824" s="3"/>
      <c r="C824" s="1357" t="s">
        <v>29</v>
      </c>
      <c r="D824" s="1887" t="s">
        <v>3146</v>
      </c>
      <c r="E824" s="1888"/>
      <c r="F824" s="1888"/>
      <c r="G824" s="2623"/>
      <c r="H824" s="41"/>
    </row>
    <row r="825" spans="1:13" ht="16.5" thickBot="1">
      <c r="A825" s="3"/>
      <c r="B825" s="3"/>
      <c r="C825" s="1357" t="s">
        <v>31</v>
      </c>
      <c r="D825" s="1907" t="s">
        <v>3114</v>
      </c>
      <c r="E825" s="1908"/>
      <c r="F825" s="1908"/>
      <c r="G825" s="2630"/>
      <c r="H825" s="41"/>
    </row>
    <row r="826" spans="1:13" ht="15.75">
      <c r="A826" s="3"/>
      <c r="B826" s="3"/>
      <c r="C826" s="1510"/>
      <c r="D826" s="1406">
        <v>2025</v>
      </c>
      <c r="E826" s="1406">
        <v>2026</v>
      </c>
      <c r="F826" s="1406">
        <v>2027</v>
      </c>
      <c r="G826" s="1407">
        <v>2028</v>
      </c>
      <c r="H826" s="41"/>
    </row>
    <row r="827" spans="1:13" ht="16.5" thickBot="1">
      <c r="A827" s="3"/>
      <c r="B827" s="3"/>
      <c r="C827" s="1514"/>
      <c r="D827" s="1408" t="s">
        <v>13</v>
      </c>
      <c r="E827" s="1408" t="s">
        <v>14</v>
      </c>
      <c r="F827" s="1408" t="s">
        <v>14</v>
      </c>
      <c r="G827" s="1409" t="s">
        <v>14</v>
      </c>
      <c r="H827" s="41"/>
    </row>
    <row r="828" spans="1:13" ht="16.5" thickBot="1">
      <c r="A828" s="3"/>
      <c r="B828" s="3"/>
      <c r="C828" s="1357" t="s">
        <v>33</v>
      </c>
      <c r="D828" s="7">
        <v>1</v>
      </c>
      <c r="E828" s="16">
        <v>1</v>
      </c>
      <c r="F828" s="16">
        <v>1</v>
      </c>
      <c r="G828" s="1420">
        <v>1</v>
      </c>
      <c r="H828" s="41"/>
    </row>
    <row r="829" spans="1:13" ht="16.5" thickBot="1">
      <c r="A829" s="3"/>
      <c r="B829" s="3"/>
      <c r="C829" s="1357" t="s">
        <v>35</v>
      </c>
      <c r="D829" s="461">
        <f>D847</f>
        <v>0</v>
      </c>
      <c r="E829" s="461">
        <f t="shared" ref="E829:G829" si="162">E847</f>
        <v>0</v>
      </c>
      <c r="F829" s="461">
        <f t="shared" si="162"/>
        <v>0</v>
      </c>
      <c r="G829" s="1369">
        <f t="shared" si="162"/>
        <v>300000</v>
      </c>
      <c r="H829" s="41"/>
    </row>
    <row r="830" spans="1:13" ht="16.5" thickBot="1">
      <c r="A830" s="3"/>
      <c r="B830" s="3"/>
      <c r="C830" s="1357" t="s">
        <v>36</v>
      </c>
      <c r="D830" s="461">
        <f>D829/D828</f>
        <v>0</v>
      </c>
      <c r="E830" s="461">
        <f t="shared" ref="E830:G830" si="163">E829/E828</f>
        <v>0</v>
      </c>
      <c r="F830" s="461">
        <f t="shared" si="163"/>
        <v>0</v>
      </c>
      <c r="G830" s="1369">
        <f t="shared" si="163"/>
        <v>300000</v>
      </c>
      <c r="H830" s="41"/>
    </row>
    <row r="831" spans="1:13" ht="16.5" thickBot="1">
      <c r="A831" s="3"/>
      <c r="B831" s="3"/>
      <c r="C831" s="1357" t="s">
        <v>37</v>
      </c>
      <c r="D831" s="16" t="s">
        <v>110</v>
      </c>
      <c r="E831" s="20">
        <f>E828/D828-1</f>
        <v>0</v>
      </c>
      <c r="F831" s="20">
        <f t="shared" ref="F831:G831" si="164">F828/E828-1</f>
        <v>0</v>
      </c>
      <c r="G831" s="1370">
        <f t="shared" si="164"/>
        <v>0</v>
      </c>
      <c r="H831" s="41"/>
    </row>
    <row r="832" spans="1:13" ht="32.25" thickBot="1">
      <c r="A832" s="3"/>
      <c r="B832" s="3"/>
      <c r="C832" s="1357" t="s">
        <v>38</v>
      </c>
      <c r="D832" s="16" t="s">
        <v>110</v>
      </c>
      <c r="E832" s="20">
        <v>0</v>
      </c>
      <c r="F832" s="20">
        <v>0</v>
      </c>
      <c r="G832" s="1370">
        <v>0</v>
      </c>
      <c r="H832" s="41"/>
    </row>
    <row r="833" spans="1:8" ht="32.25" thickBot="1">
      <c r="A833" s="3"/>
      <c r="B833" s="3"/>
      <c r="C833" s="1357" t="s">
        <v>39</v>
      </c>
      <c r="D833" s="16" t="s">
        <v>110</v>
      </c>
      <c r="E833" s="20">
        <v>0</v>
      </c>
      <c r="F833" s="20">
        <v>0</v>
      </c>
      <c r="G833" s="1370">
        <v>0</v>
      </c>
      <c r="H833" s="41"/>
    </row>
    <row r="834" spans="1:8" ht="16.5" customHeight="1" thickBot="1">
      <c r="A834" s="3"/>
      <c r="B834" s="3"/>
      <c r="C834" s="1515" t="s">
        <v>3132</v>
      </c>
      <c r="D834" s="1516"/>
      <c r="E834" s="1516"/>
      <c r="F834" s="1516"/>
      <c r="G834" s="1517"/>
      <c r="H834" s="41"/>
    </row>
    <row r="835" spans="1:8" ht="15.75">
      <c r="A835" s="3"/>
      <c r="B835" s="3"/>
      <c r="C835" s="1510"/>
      <c r="D835" s="1406">
        <v>2025</v>
      </c>
      <c r="E835" s="1406">
        <v>2026</v>
      </c>
      <c r="F835" s="1406">
        <v>2027</v>
      </c>
      <c r="G835" s="1407">
        <v>2028</v>
      </c>
      <c r="H835" s="41"/>
    </row>
    <row r="836" spans="1:8" ht="16.5" thickBot="1">
      <c r="A836" s="3"/>
      <c r="B836" s="3"/>
      <c r="C836" s="1514"/>
      <c r="D836" s="1408" t="s">
        <v>13</v>
      </c>
      <c r="E836" s="1408" t="s">
        <v>14</v>
      </c>
      <c r="F836" s="1408" t="s">
        <v>14</v>
      </c>
      <c r="G836" s="1409" t="s">
        <v>14</v>
      </c>
      <c r="H836" s="41"/>
    </row>
    <row r="837" spans="1:8" ht="16.5" thickBot="1">
      <c r="A837" s="3"/>
      <c r="B837" s="3"/>
      <c r="C837" s="1372" t="s">
        <v>59</v>
      </c>
      <c r="D837" s="22">
        <f>D838+D839+D840+D841</f>
        <v>0</v>
      </c>
      <c r="E837" s="22">
        <f t="shared" ref="E837:G837" si="165">E838+E839+E840+E841</f>
        <v>0</v>
      </c>
      <c r="F837" s="22">
        <f t="shared" si="165"/>
        <v>0</v>
      </c>
      <c r="G837" s="1373">
        <f t="shared" si="165"/>
        <v>0</v>
      </c>
      <c r="H837" s="41"/>
    </row>
    <row r="838" spans="1:8" ht="16.5" thickBot="1">
      <c r="A838" s="3"/>
      <c r="B838" s="3"/>
      <c r="C838" s="1374" t="s">
        <v>42</v>
      </c>
      <c r="D838" s="22"/>
      <c r="E838" s="22"/>
      <c r="F838" s="22"/>
      <c r="G838" s="1373"/>
      <c r="H838" s="41"/>
    </row>
    <row r="839" spans="1:8" ht="16.5" thickBot="1">
      <c r="A839" s="3"/>
      <c r="B839" s="3"/>
      <c r="C839" s="1374" t="s">
        <v>60</v>
      </c>
      <c r="D839" s="22"/>
      <c r="E839" s="22"/>
      <c r="F839" s="22"/>
      <c r="G839" s="1373"/>
      <c r="H839" s="41"/>
    </row>
    <row r="840" spans="1:8" ht="16.5" thickBot="1">
      <c r="A840" s="3"/>
      <c r="B840" s="3"/>
      <c r="C840" s="1374" t="s">
        <v>61</v>
      </c>
      <c r="D840" s="22"/>
      <c r="E840" s="22"/>
      <c r="F840" s="22"/>
      <c r="G840" s="1373"/>
      <c r="H840" s="41"/>
    </row>
    <row r="841" spans="1:8" ht="16.5" thickBot="1">
      <c r="A841" s="3"/>
      <c r="B841" s="3"/>
      <c r="C841" s="1374" t="s">
        <v>62</v>
      </c>
      <c r="D841" s="22"/>
      <c r="E841" s="22"/>
      <c r="F841" s="22"/>
      <c r="G841" s="1373"/>
      <c r="H841" s="41"/>
    </row>
    <row r="842" spans="1:8" ht="16.5" thickBot="1">
      <c r="A842" s="3"/>
      <c r="B842" s="3"/>
      <c r="C842" s="1372" t="s">
        <v>63</v>
      </c>
      <c r="D842" s="25">
        <f>D843+D844+D845+D846</f>
        <v>0</v>
      </c>
      <c r="E842" s="25">
        <f t="shared" ref="E842:G842" si="166">E843+E844+E845+E846</f>
        <v>0</v>
      </c>
      <c r="F842" s="25">
        <f t="shared" si="166"/>
        <v>0</v>
      </c>
      <c r="G842" s="1376">
        <f t="shared" si="166"/>
        <v>300000</v>
      </c>
      <c r="H842" s="41"/>
    </row>
    <row r="843" spans="1:8" ht="16.5" thickBot="1">
      <c r="A843" s="3"/>
      <c r="B843" s="3"/>
      <c r="C843" s="1374" t="s">
        <v>42</v>
      </c>
      <c r="D843" s="22"/>
      <c r="E843" s="22"/>
      <c r="F843" s="1373"/>
      <c r="G843" s="1373">
        <v>300000</v>
      </c>
      <c r="H843" s="41"/>
    </row>
    <row r="844" spans="1:8" ht="16.5" thickBot="1">
      <c r="A844" s="3"/>
      <c r="B844" s="3"/>
      <c r="C844" s="1374" t="s">
        <v>60</v>
      </c>
      <c r="D844" s="25"/>
      <c r="E844" s="22"/>
      <c r="F844" s="22"/>
      <c r="G844" s="1373"/>
      <c r="H844" s="41"/>
    </row>
    <row r="845" spans="1:8" ht="16.5" thickBot="1">
      <c r="A845" s="3"/>
      <c r="B845" s="3"/>
      <c r="C845" s="1374" t="s">
        <v>61</v>
      </c>
      <c r="D845" s="25"/>
      <c r="E845" s="22"/>
      <c r="F845" s="22"/>
      <c r="G845" s="1373"/>
      <c r="H845" s="41"/>
    </row>
    <row r="846" spans="1:8" ht="16.5" thickBot="1">
      <c r="A846" s="3"/>
      <c r="B846" s="3"/>
      <c r="C846" s="1374" t="s">
        <v>62</v>
      </c>
      <c r="D846" s="25"/>
      <c r="E846" s="22"/>
      <c r="F846" s="22"/>
      <c r="G846" s="1373"/>
      <c r="H846" s="41"/>
    </row>
    <row r="847" spans="1:8" ht="16.5" thickBot="1">
      <c r="A847" s="3"/>
      <c r="B847" s="3"/>
      <c r="C847" s="1384" t="s">
        <v>524</v>
      </c>
      <c r="D847" s="25">
        <f>D837+D842</f>
        <v>0</v>
      </c>
      <c r="E847" s="25">
        <f t="shared" ref="E847:G847" si="167">E837+E842</f>
        <v>0</v>
      </c>
      <c r="F847" s="25">
        <f t="shared" si="167"/>
        <v>0</v>
      </c>
      <c r="G847" s="1376">
        <f t="shared" si="167"/>
        <v>300000</v>
      </c>
      <c r="H847" s="41"/>
    </row>
    <row r="848" spans="1:8" ht="48" thickBot="1">
      <c r="A848" s="3"/>
      <c r="B848" s="3"/>
      <c r="C848" s="1400" t="s">
        <v>526</v>
      </c>
      <c r="D848" s="1440" t="s">
        <v>3147</v>
      </c>
      <c r="E848" s="34" t="s">
        <v>55</v>
      </c>
      <c r="F848" s="476" t="s">
        <v>3119</v>
      </c>
      <c r="G848" s="1412"/>
      <c r="H848" s="41"/>
    </row>
    <row r="849" spans="1:8" ht="16.5" customHeight="1" thickBot="1">
      <c r="A849" s="3"/>
      <c r="B849" s="3"/>
      <c r="C849" s="1357" t="s">
        <v>29</v>
      </c>
      <c r="D849" s="1887" t="s">
        <v>3147</v>
      </c>
      <c r="E849" s="1888"/>
      <c r="F849" s="1888"/>
      <c r="G849" s="2623"/>
      <c r="H849" s="41"/>
    </row>
    <row r="850" spans="1:8" ht="16.5" thickBot="1">
      <c r="A850" s="3"/>
      <c r="B850" s="3"/>
      <c r="C850" s="1357" t="s">
        <v>31</v>
      </c>
      <c r="D850" s="1907" t="s">
        <v>3114</v>
      </c>
      <c r="E850" s="1908"/>
      <c r="F850" s="1908"/>
      <c r="G850" s="2630"/>
      <c r="H850" s="41"/>
    </row>
    <row r="851" spans="1:8" ht="15.75">
      <c r="A851" s="3"/>
      <c r="B851" s="3"/>
      <c r="C851" s="1510"/>
      <c r="D851" s="1406">
        <v>2025</v>
      </c>
      <c r="E851" s="1406">
        <v>2026</v>
      </c>
      <c r="F851" s="1406">
        <v>2027</v>
      </c>
      <c r="G851" s="1407">
        <v>2028</v>
      </c>
      <c r="H851" s="41"/>
    </row>
    <row r="852" spans="1:8" ht="16.5" thickBot="1">
      <c r="A852" s="3"/>
      <c r="B852" s="3"/>
      <c r="C852" s="1514"/>
      <c r="D852" s="1408" t="s">
        <v>13</v>
      </c>
      <c r="E852" s="1408" t="s">
        <v>14</v>
      </c>
      <c r="F852" s="1408" t="s">
        <v>14</v>
      </c>
      <c r="G852" s="1409" t="s">
        <v>14</v>
      </c>
      <c r="H852" s="41"/>
    </row>
    <row r="853" spans="1:8" ht="16.5" thickBot="1">
      <c r="A853" s="3"/>
      <c r="B853" s="3"/>
      <c r="C853" s="1357" t="s">
        <v>33</v>
      </c>
      <c r="D853" s="7">
        <v>1</v>
      </c>
      <c r="E853" s="16">
        <v>1</v>
      </c>
      <c r="F853" s="16">
        <v>1</v>
      </c>
      <c r="G853" s="1420">
        <v>1</v>
      </c>
      <c r="H853" s="41"/>
    </row>
    <row r="854" spans="1:8" ht="16.5" thickBot="1">
      <c r="A854" s="3"/>
      <c r="B854" s="3"/>
      <c r="C854" s="1357" t="s">
        <v>35</v>
      </c>
      <c r="D854" s="461">
        <f>D872</f>
        <v>0</v>
      </c>
      <c r="E854" s="461">
        <f t="shared" ref="E854:G854" si="168">E872</f>
        <v>0</v>
      </c>
      <c r="F854" s="461">
        <f t="shared" si="168"/>
        <v>100000</v>
      </c>
      <c r="G854" s="1369">
        <f t="shared" si="168"/>
        <v>363862</v>
      </c>
      <c r="H854" s="41"/>
    </row>
    <row r="855" spans="1:8" ht="16.5" thickBot="1">
      <c r="A855" s="3"/>
      <c r="B855" s="3"/>
      <c r="C855" s="1357" t="s">
        <v>36</v>
      </c>
      <c r="D855" s="461">
        <f>D854/D853</f>
        <v>0</v>
      </c>
      <c r="E855" s="461">
        <f t="shared" ref="E855:G855" si="169">E854/E853</f>
        <v>0</v>
      </c>
      <c r="F855" s="461">
        <f t="shared" si="169"/>
        <v>100000</v>
      </c>
      <c r="G855" s="1369">
        <f t="shared" si="169"/>
        <v>363862</v>
      </c>
      <c r="H855" s="41"/>
    </row>
    <row r="856" spans="1:8" ht="16.5" thickBot="1">
      <c r="A856" s="3"/>
      <c r="B856" s="3"/>
      <c r="C856" s="1357" t="s">
        <v>37</v>
      </c>
      <c r="D856" s="16" t="s">
        <v>110</v>
      </c>
      <c r="E856" s="20">
        <f>E853/D853-1</f>
        <v>0</v>
      </c>
      <c r="F856" s="20">
        <f t="shared" ref="F856:G858" si="170">F853/E853-1</f>
        <v>0</v>
      </c>
      <c r="G856" s="1370">
        <f t="shared" si="170"/>
        <v>0</v>
      </c>
      <c r="H856" s="41"/>
    </row>
    <row r="857" spans="1:8" ht="32.25" thickBot="1">
      <c r="A857" s="3"/>
      <c r="B857" s="3"/>
      <c r="C857" s="1357" t="s">
        <v>38</v>
      </c>
      <c r="D857" s="16" t="s">
        <v>110</v>
      </c>
      <c r="E857" s="20">
        <v>0</v>
      </c>
      <c r="F857" s="20">
        <v>0</v>
      </c>
      <c r="G857" s="1370">
        <f t="shared" si="170"/>
        <v>2.63862</v>
      </c>
      <c r="H857" s="41"/>
    </row>
    <row r="858" spans="1:8" ht="32.25" thickBot="1">
      <c r="A858" s="3"/>
      <c r="B858" s="3"/>
      <c r="C858" s="1357" t="s">
        <v>39</v>
      </c>
      <c r="D858" s="16" t="s">
        <v>110</v>
      </c>
      <c r="E858" s="20">
        <v>0</v>
      </c>
      <c r="F858" s="20">
        <v>0</v>
      </c>
      <c r="G858" s="1370">
        <f t="shared" si="170"/>
        <v>2.63862</v>
      </c>
      <c r="H858" s="41"/>
    </row>
    <row r="859" spans="1:8" ht="16.5" customHeight="1" thickBot="1">
      <c r="A859" s="3"/>
      <c r="B859" s="3"/>
      <c r="C859" s="2628" t="s">
        <v>3148</v>
      </c>
      <c r="D859" s="1919"/>
      <c r="E859" s="1919"/>
      <c r="F859" s="1919"/>
      <c r="G859" s="2629"/>
      <c r="H859" s="41"/>
    </row>
    <row r="860" spans="1:8" ht="15.75">
      <c r="A860" s="3"/>
      <c r="B860" s="3"/>
      <c r="C860" s="1510"/>
      <c r="D860" s="1406">
        <v>2025</v>
      </c>
      <c r="E860" s="1406">
        <v>2026</v>
      </c>
      <c r="F860" s="1406">
        <v>2027</v>
      </c>
      <c r="G860" s="1407">
        <v>2028</v>
      </c>
      <c r="H860" s="41"/>
    </row>
    <row r="861" spans="1:8" ht="16.5" thickBot="1">
      <c r="A861" s="3"/>
      <c r="B861" s="3"/>
      <c r="C861" s="1514"/>
      <c r="D861" s="1408" t="s">
        <v>13</v>
      </c>
      <c r="E861" s="1408" t="s">
        <v>14</v>
      </c>
      <c r="F861" s="1408" t="s">
        <v>14</v>
      </c>
      <c r="G861" s="1409" t="s">
        <v>14</v>
      </c>
      <c r="H861" s="41"/>
    </row>
    <row r="862" spans="1:8" ht="16.5" thickBot="1">
      <c r="A862" s="3"/>
      <c r="B862" s="3"/>
      <c r="C862" s="1372" t="s">
        <v>59</v>
      </c>
      <c r="D862" s="22">
        <f>D863+D864+D865+D866</f>
        <v>0</v>
      </c>
      <c r="E862" s="22">
        <f t="shared" ref="E862:G862" si="171">E863+E864+E865+E866</f>
        <v>0</v>
      </c>
      <c r="F862" s="22">
        <f t="shared" si="171"/>
        <v>0</v>
      </c>
      <c r="G862" s="1373">
        <f t="shared" si="171"/>
        <v>0</v>
      </c>
      <c r="H862" s="41"/>
    </row>
    <row r="863" spans="1:8" ht="16.5" thickBot="1">
      <c r="A863" s="3"/>
      <c r="B863" s="3"/>
      <c r="C863" s="1374" t="s">
        <v>42</v>
      </c>
      <c r="D863" s="22"/>
      <c r="E863" s="22"/>
      <c r="F863" s="22"/>
      <c r="G863" s="1373"/>
      <c r="H863" s="41"/>
    </row>
    <row r="864" spans="1:8" ht="16.5" thickBot="1">
      <c r="A864" s="3"/>
      <c r="B864" s="3"/>
      <c r="C864" s="1374" t="s">
        <v>60</v>
      </c>
      <c r="D864" s="22"/>
      <c r="E864" s="22"/>
      <c r="F864" s="22"/>
      <c r="G864" s="1373"/>
      <c r="H864" s="41"/>
    </row>
    <row r="865" spans="1:8" ht="16.5" thickBot="1">
      <c r="A865" s="3"/>
      <c r="B865" s="3"/>
      <c r="C865" s="1374" t="s">
        <v>61</v>
      </c>
      <c r="D865" s="22"/>
      <c r="E865" s="22"/>
      <c r="F865" s="22"/>
      <c r="G865" s="1373"/>
      <c r="H865" s="41"/>
    </row>
    <row r="866" spans="1:8" ht="16.5" thickBot="1">
      <c r="A866" s="3"/>
      <c r="B866" s="3"/>
      <c r="C866" s="1374" t="s">
        <v>62</v>
      </c>
      <c r="D866" s="22"/>
      <c r="E866" s="22"/>
      <c r="F866" s="22"/>
      <c r="G866" s="1373"/>
      <c r="H866" s="41"/>
    </row>
    <row r="867" spans="1:8" ht="16.5" thickBot="1">
      <c r="A867" s="3"/>
      <c r="B867" s="3"/>
      <c r="C867" s="1372" t="s">
        <v>63</v>
      </c>
      <c r="D867" s="25">
        <f>D868+D869+D870+D871</f>
        <v>0</v>
      </c>
      <c r="E867" s="25">
        <f t="shared" ref="E867:G867" si="172">E868+E869+E870+E871</f>
        <v>0</v>
      </c>
      <c r="F867" s="25">
        <f t="shared" si="172"/>
        <v>100000</v>
      </c>
      <c r="G867" s="1376">
        <f t="shared" si="172"/>
        <v>363862</v>
      </c>
      <c r="H867" s="41"/>
    </row>
    <row r="868" spans="1:8" ht="16.5" thickBot="1">
      <c r="A868" s="3"/>
      <c r="B868" s="3"/>
      <c r="C868" s="1374" t="s">
        <v>42</v>
      </c>
      <c r="D868" s="25"/>
      <c r="E868" s="22"/>
      <c r="F868" s="22">
        <v>100000</v>
      </c>
      <c r="G868" s="1373">
        <v>363862</v>
      </c>
      <c r="H868" s="41"/>
    </row>
    <row r="869" spans="1:8" ht="16.5" thickBot="1">
      <c r="A869" s="3"/>
      <c r="B869" s="3"/>
      <c r="C869" s="1374" t="s">
        <v>60</v>
      </c>
      <c r="D869" s="25"/>
      <c r="E869" s="22"/>
      <c r="F869" s="22"/>
      <c r="G869" s="1373"/>
      <c r="H869" s="41"/>
    </row>
    <row r="870" spans="1:8" ht="16.5" thickBot="1">
      <c r="A870" s="3"/>
      <c r="B870" s="3"/>
      <c r="C870" s="1374" t="s">
        <v>61</v>
      </c>
      <c r="D870" s="25"/>
      <c r="E870" s="22"/>
      <c r="F870" s="22"/>
      <c r="G870" s="1373"/>
      <c r="H870" s="41"/>
    </row>
    <row r="871" spans="1:8" ht="16.5" thickBot="1">
      <c r="A871" s="3"/>
      <c r="B871" s="3"/>
      <c r="C871" s="1374" t="s">
        <v>62</v>
      </c>
      <c r="D871" s="25"/>
      <c r="E871" s="22"/>
      <c r="F871" s="22"/>
      <c r="G871" s="1373"/>
      <c r="H871" s="41"/>
    </row>
    <row r="872" spans="1:8" ht="16.5" thickBot="1">
      <c r="A872" s="3"/>
      <c r="B872" s="3"/>
      <c r="C872" s="1384" t="s">
        <v>530</v>
      </c>
      <c r="D872" s="25">
        <f>D862+D867</f>
        <v>0</v>
      </c>
      <c r="E872" s="25">
        <f t="shared" ref="E872:G872" si="173">E862+E867</f>
        <v>0</v>
      </c>
      <c r="F872" s="25">
        <f t="shared" si="173"/>
        <v>100000</v>
      </c>
      <c r="G872" s="1376">
        <f t="shared" si="173"/>
        <v>363862</v>
      </c>
      <c r="H872" s="41"/>
    </row>
    <row r="873" spans="1:8" ht="48" thickBot="1">
      <c r="A873" s="3"/>
      <c r="B873" s="3"/>
      <c r="C873" s="1367" t="s">
        <v>532</v>
      </c>
      <c r="D873" s="1441" t="s">
        <v>3149</v>
      </c>
      <c r="E873" s="34" t="s">
        <v>55</v>
      </c>
      <c r="F873" s="476" t="s">
        <v>3150</v>
      </c>
      <c r="G873" s="1412"/>
      <c r="H873" s="41"/>
    </row>
    <row r="874" spans="1:8" ht="16.5" thickBot="1">
      <c r="A874" s="3"/>
      <c r="B874" s="3"/>
      <c r="C874" s="1357" t="s">
        <v>29</v>
      </c>
      <c r="D874" s="1887" t="s">
        <v>3149</v>
      </c>
      <c r="E874" s="1888"/>
      <c r="F874" s="1888"/>
      <c r="G874" s="2623"/>
      <c r="H874" s="41"/>
    </row>
    <row r="875" spans="1:8" ht="16.5" thickBot="1">
      <c r="A875" s="3"/>
      <c r="B875" s="3"/>
      <c r="C875" s="1357" t="s">
        <v>31</v>
      </c>
      <c r="D875" s="1907" t="s">
        <v>3114</v>
      </c>
      <c r="E875" s="1908"/>
      <c r="F875" s="1908"/>
      <c r="G875" s="2630"/>
      <c r="H875" s="41"/>
    </row>
    <row r="876" spans="1:8" ht="15.75">
      <c r="A876" s="3"/>
      <c r="B876" s="3"/>
      <c r="C876" s="1510"/>
      <c r="D876" s="1406">
        <v>2025</v>
      </c>
      <c r="E876" s="1406">
        <v>2026</v>
      </c>
      <c r="F876" s="1406">
        <v>2027</v>
      </c>
      <c r="G876" s="1407">
        <v>2028</v>
      </c>
      <c r="H876" s="41"/>
    </row>
    <row r="877" spans="1:8" ht="16.5" thickBot="1">
      <c r="A877" s="3"/>
      <c r="B877" s="3"/>
      <c r="C877" s="1514"/>
      <c r="D877" s="1408" t="s">
        <v>13</v>
      </c>
      <c r="E877" s="1408" t="s">
        <v>14</v>
      </c>
      <c r="F877" s="1408" t="s">
        <v>14</v>
      </c>
      <c r="G877" s="1409" t="s">
        <v>14</v>
      </c>
      <c r="H877" s="41"/>
    </row>
    <row r="878" spans="1:8" ht="16.5" thickBot="1">
      <c r="A878" s="3"/>
      <c r="B878" s="3"/>
      <c r="C878" s="1357" t="s">
        <v>33</v>
      </c>
      <c r="D878" s="7">
        <v>1</v>
      </c>
      <c r="E878" s="16">
        <v>1</v>
      </c>
      <c r="F878" s="16">
        <v>1</v>
      </c>
      <c r="G878" s="1420">
        <v>1</v>
      </c>
      <c r="H878" s="41"/>
    </row>
    <row r="879" spans="1:8" ht="16.5" thickBot="1">
      <c r="A879" s="3"/>
      <c r="B879" s="3"/>
      <c r="C879" s="1357" t="s">
        <v>35</v>
      </c>
      <c r="D879" s="461">
        <f>D897</f>
        <v>0</v>
      </c>
      <c r="E879" s="461">
        <f t="shared" ref="E879:G879" si="174">E897</f>
        <v>236824</v>
      </c>
      <c r="F879" s="461">
        <f t="shared" si="174"/>
        <v>95525</v>
      </c>
      <c r="G879" s="1369">
        <f t="shared" si="174"/>
        <v>0</v>
      </c>
      <c r="H879" s="41"/>
    </row>
    <row r="880" spans="1:8" ht="16.5" thickBot="1">
      <c r="A880" s="3"/>
      <c r="B880" s="3"/>
      <c r="C880" s="1357" t="s">
        <v>36</v>
      </c>
      <c r="D880" s="461">
        <f>D879/D878</f>
        <v>0</v>
      </c>
      <c r="E880" s="461">
        <f t="shared" ref="E880:G880" si="175">E879/E878</f>
        <v>236824</v>
      </c>
      <c r="F880" s="461">
        <f t="shared" si="175"/>
        <v>95525</v>
      </c>
      <c r="G880" s="1369">
        <f t="shared" si="175"/>
        <v>0</v>
      </c>
      <c r="H880" s="41"/>
    </row>
    <row r="881" spans="1:8" ht="16.5" thickBot="1">
      <c r="A881" s="3"/>
      <c r="B881" s="3"/>
      <c r="C881" s="1357" t="s">
        <v>37</v>
      </c>
      <c r="D881" s="16" t="s">
        <v>110</v>
      </c>
      <c r="E881" s="20">
        <f>E878/D878-1</f>
        <v>0</v>
      </c>
      <c r="F881" s="20">
        <f t="shared" ref="F881:G883" si="176">F878/E878-1</f>
        <v>0</v>
      </c>
      <c r="G881" s="1370">
        <f t="shared" si="176"/>
        <v>0</v>
      </c>
      <c r="H881" s="41"/>
    </row>
    <row r="882" spans="1:8" ht="32.25" thickBot="1">
      <c r="A882" s="3"/>
      <c r="B882" s="3"/>
      <c r="C882" s="1357" t="s">
        <v>38</v>
      </c>
      <c r="D882" s="16" t="s">
        <v>110</v>
      </c>
      <c r="E882" s="20">
        <v>0</v>
      </c>
      <c r="F882" s="20">
        <f t="shared" si="176"/>
        <v>-0.59664138769719277</v>
      </c>
      <c r="G882" s="1370">
        <f t="shared" si="176"/>
        <v>-1</v>
      </c>
      <c r="H882" s="41"/>
    </row>
    <row r="883" spans="1:8" ht="32.25" thickBot="1">
      <c r="A883" s="3"/>
      <c r="B883" s="3"/>
      <c r="C883" s="1357" t="s">
        <v>39</v>
      </c>
      <c r="D883" s="16" t="s">
        <v>110</v>
      </c>
      <c r="E883" s="20">
        <v>0</v>
      </c>
      <c r="F883" s="20">
        <f t="shared" si="176"/>
        <v>-0.59664138769719277</v>
      </c>
      <c r="G883" s="1370">
        <f t="shared" si="176"/>
        <v>-1</v>
      </c>
      <c r="H883" s="41"/>
    </row>
    <row r="884" spans="1:8" ht="16.5" customHeight="1" thickBot="1">
      <c r="A884" s="3"/>
      <c r="B884" s="3"/>
      <c r="C884" s="2628" t="s">
        <v>3151</v>
      </c>
      <c r="D884" s="1919"/>
      <c r="E884" s="1919"/>
      <c r="F884" s="1919"/>
      <c r="G884" s="2629"/>
      <c r="H884" s="41"/>
    </row>
    <row r="885" spans="1:8" ht="15.75">
      <c r="A885" s="3"/>
      <c r="B885" s="3"/>
      <c r="C885" s="1510"/>
      <c r="D885" s="1406">
        <v>2025</v>
      </c>
      <c r="E885" s="1406">
        <v>2026</v>
      </c>
      <c r="F885" s="1406">
        <v>2027</v>
      </c>
      <c r="G885" s="1407">
        <v>2028</v>
      </c>
      <c r="H885" s="41"/>
    </row>
    <row r="886" spans="1:8" ht="16.5" thickBot="1">
      <c r="A886" s="3"/>
      <c r="B886" s="3"/>
      <c r="C886" s="1514"/>
      <c r="D886" s="1408" t="s">
        <v>13</v>
      </c>
      <c r="E886" s="1408" t="s">
        <v>14</v>
      </c>
      <c r="F886" s="1408" t="s">
        <v>14</v>
      </c>
      <c r="G886" s="1409" t="s">
        <v>14</v>
      </c>
      <c r="H886" s="41"/>
    </row>
    <row r="887" spans="1:8" ht="16.5" thickBot="1">
      <c r="A887" s="3"/>
      <c r="B887" s="3"/>
      <c r="C887" s="1372" t="s">
        <v>59</v>
      </c>
      <c r="D887" s="22">
        <f>D888+D889+D890+D891</f>
        <v>0</v>
      </c>
      <c r="E887" s="22">
        <f t="shared" ref="E887:G887" si="177">E888+E889+E890+E891</f>
        <v>0</v>
      </c>
      <c r="F887" s="22">
        <f t="shared" si="177"/>
        <v>0</v>
      </c>
      <c r="G887" s="1373">
        <f t="shared" si="177"/>
        <v>0</v>
      </c>
      <c r="H887" s="41"/>
    </row>
    <row r="888" spans="1:8" ht="16.5" thickBot="1">
      <c r="A888" s="3"/>
      <c r="B888" s="3"/>
      <c r="C888" s="1374" t="s">
        <v>42</v>
      </c>
      <c r="D888" s="22"/>
      <c r="E888" s="22"/>
      <c r="F888" s="22"/>
      <c r="G888" s="1373"/>
      <c r="H888" s="41"/>
    </row>
    <row r="889" spans="1:8" ht="16.5" thickBot="1">
      <c r="A889" s="3"/>
      <c r="B889" s="3"/>
      <c r="C889" s="1374" t="s">
        <v>60</v>
      </c>
      <c r="D889" s="22"/>
      <c r="E889" s="22"/>
      <c r="F889" s="22"/>
      <c r="G889" s="1373"/>
      <c r="H889" s="41"/>
    </row>
    <row r="890" spans="1:8" ht="16.5" thickBot="1">
      <c r="A890" s="3"/>
      <c r="B890" s="3"/>
      <c r="C890" s="1374" t="s">
        <v>61</v>
      </c>
      <c r="D890" s="22"/>
      <c r="E890" s="22"/>
      <c r="F890" s="22"/>
      <c r="G890" s="1373"/>
      <c r="H890" s="41"/>
    </row>
    <row r="891" spans="1:8" ht="16.5" thickBot="1">
      <c r="A891" s="3"/>
      <c r="B891" s="3"/>
      <c r="C891" s="1374" t="s">
        <v>62</v>
      </c>
      <c r="D891" s="22"/>
      <c r="E891" s="22"/>
      <c r="F891" s="22"/>
      <c r="G891" s="1373"/>
      <c r="H891" s="41"/>
    </row>
    <row r="892" spans="1:8" ht="16.5" thickBot="1">
      <c r="A892" s="3"/>
      <c r="B892" s="3"/>
      <c r="C892" s="1372" t="s">
        <v>63</v>
      </c>
      <c r="D892" s="25">
        <f>D893+D894+D895+D896</f>
        <v>0</v>
      </c>
      <c r="E892" s="25">
        <f t="shared" ref="E892:G892" si="178">E893+E894+E895+E896</f>
        <v>236824</v>
      </c>
      <c r="F892" s="25">
        <f t="shared" si="178"/>
        <v>95525</v>
      </c>
      <c r="G892" s="1376">
        <f t="shared" si="178"/>
        <v>0</v>
      </c>
      <c r="H892" s="41"/>
    </row>
    <row r="893" spans="1:8" ht="16.5" thickBot="1">
      <c r="A893" s="3"/>
      <c r="B893" s="3"/>
      <c r="C893" s="1374" t="s">
        <v>42</v>
      </c>
      <c r="D893" s="1442"/>
      <c r="E893" s="1546">
        <v>236824</v>
      </c>
      <c r="F893" s="1547">
        <v>95525</v>
      </c>
      <c r="G893" s="1443"/>
      <c r="H893" s="41"/>
    </row>
    <row r="894" spans="1:8" ht="16.5" thickBot="1">
      <c r="A894" s="3"/>
      <c r="B894" s="3"/>
      <c r="C894" s="1374" t="s">
        <v>60</v>
      </c>
      <c r="D894" s="25"/>
      <c r="E894" s="22"/>
      <c r="F894" s="22"/>
      <c r="G894" s="1373"/>
      <c r="H894" s="41"/>
    </row>
    <row r="895" spans="1:8" ht="16.5" thickBot="1">
      <c r="A895" s="3"/>
      <c r="B895" s="3"/>
      <c r="C895" s="1374" t="s">
        <v>61</v>
      </c>
      <c r="D895" s="25"/>
      <c r="E895" s="22"/>
      <c r="F895" s="22"/>
      <c r="G895" s="1373"/>
      <c r="H895" s="41"/>
    </row>
    <row r="896" spans="1:8" ht="16.5" thickBot="1">
      <c r="A896" s="3"/>
      <c r="B896" s="3"/>
      <c r="C896" s="1374" t="s">
        <v>62</v>
      </c>
      <c r="D896" s="25"/>
      <c r="E896" s="22"/>
      <c r="F896" s="22"/>
      <c r="G896" s="1373"/>
      <c r="H896" s="41"/>
    </row>
    <row r="897" spans="1:8" ht="32.25" thickBot="1">
      <c r="A897" s="3"/>
      <c r="B897" s="3"/>
      <c r="C897" s="1384" t="s">
        <v>536</v>
      </c>
      <c r="D897" s="25">
        <f>D887+D892</f>
        <v>0</v>
      </c>
      <c r="E897" s="25">
        <f t="shared" ref="E897:G897" si="179">E887+E892</f>
        <v>236824</v>
      </c>
      <c r="F897" s="25">
        <f t="shared" si="179"/>
        <v>95525</v>
      </c>
      <c r="G897" s="1376">
        <f t="shared" si="179"/>
        <v>0</v>
      </c>
      <c r="H897" s="41"/>
    </row>
    <row r="898" spans="1:8" ht="48" thickBot="1">
      <c r="A898" s="3"/>
      <c r="B898" s="3"/>
      <c r="C898" s="1367" t="s">
        <v>538</v>
      </c>
      <c r="D898" s="1426" t="s">
        <v>3152</v>
      </c>
      <c r="E898" s="34" t="s">
        <v>55</v>
      </c>
      <c r="F898" s="476"/>
      <c r="G898" s="1412"/>
      <c r="H898" s="41"/>
    </row>
    <row r="899" spans="1:8" ht="16.5" customHeight="1" thickBot="1">
      <c r="A899" s="3"/>
      <c r="B899" s="3"/>
      <c r="C899" s="1357" t="s">
        <v>29</v>
      </c>
      <c r="D899" s="1887" t="s">
        <v>3152</v>
      </c>
      <c r="E899" s="1888"/>
      <c r="F899" s="1888"/>
      <c r="G899" s="2623"/>
      <c r="H899" s="41"/>
    </row>
    <row r="900" spans="1:8" ht="16.5" thickBot="1">
      <c r="A900" s="3"/>
      <c r="B900" s="3"/>
      <c r="C900" s="1357" t="s">
        <v>31</v>
      </c>
      <c r="D900" s="1907" t="s">
        <v>3114</v>
      </c>
      <c r="E900" s="1908"/>
      <c r="F900" s="1908"/>
      <c r="G900" s="2630"/>
      <c r="H900" s="41"/>
    </row>
    <row r="901" spans="1:8" ht="15.75">
      <c r="A901" s="3"/>
      <c r="B901" s="3"/>
      <c r="C901" s="1510"/>
      <c r="D901" s="1406">
        <v>2025</v>
      </c>
      <c r="E901" s="1406">
        <v>2026</v>
      </c>
      <c r="F901" s="1406">
        <v>2027</v>
      </c>
      <c r="G901" s="1407">
        <v>2028</v>
      </c>
      <c r="H901" s="41"/>
    </row>
    <row r="902" spans="1:8" ht="16.5" thickBot="1">
      <c r="A902" s="3"/>
      <c r="B902" s="3"/>
      <c r="C902" s="1514"/>
      <c r="D902" s="1408" t="s">
        <v>13</v>
      </c>
      <c r="E902" s="1408" t="s">
        <v>14</v>
      </c>
      <c r="F902" s="1408" t="s">
        <v>14</v>
      </c>
      <c r="G902" s="1409" t="s">
        <v>14</v>
      </c>
      <c r="H902" s="41"/>
    </row>
    <row r="903" spans="1:8" ht="16.5" thickBot="1">
      <c r="A903" s="3"/>
      <c r="B903" s="3"/>
      <c r="C903" s="1357" t="s">
        <v>33</v>
      </c>
      <c r="D903" s="7">
        <v>1</v>
      </c>
      <c r="E903" s="16">
        <v>1</v>
      </c>
      <c r="F903" s="16">
        <v>1</v>
      </c>
      <c r="G903" s="1420">
        <v>1</v>
      </c>
      <c r="H903" s="41"/>
    </row>
    <row r="904" spans="1:8" ht="16.5" thickBot="1">
      <c r="A904" s="3"/>
      <c r="B904" s="3"/>
      <c r="C904" s="1357" t="s">
        <v>35</v>
      </c>
      <c r="D904" s="461">
        <f>D922</f>
        <v>0</v>
      </c>
      <c r="E904" s="461">
        <f t="shared" ref="E904:G904" si="180">E922</f>
        <v>0</v>
      </c>
      <c r="F904" s="461">
        <f t="shared" si="180"/>
        <v>0</v>
      </c>
      <c r="G904" s="1369">
        <f t="shared" si="180"/>
        <v>500000</v>
      </c>
      <c r="H904" s="41"/>
    </row>
    <row r="905" spans="1:8" ht="16.5" thickBot="1">
      <c r="A905" s="3"/>
      <c r="B905" s="3"/>
      <c r="C905" s="1357" t="s">
        <v>36</v>
      </c>
      <c r="D905" s="461">
        <f>D904/D903</f>
        <v>0</v>
      </c>
      <c r="E905" s="461">
        <f t="shared" ref="E905:G905" si="181">E904/E903</f>
        <v>0</v>
      </c>
      <c r="F905" s="461">
        <f t="shared" si="181"/>
        <v>0</v>
      </c>
      <c r="G905" s="1369">
        <f t="shared" si="181"/>
        <v>500000</v>
      </c>
      <c r="H905" s="41"/>
    </row>
    <row r="906" spans="1:8" ht="16.5" thickBot="1">
      <c r="A906" s="3"/>
      <c r="B906" s="3"/>
      <c r="C906" s="1357" t="s">
        <v>37</v>
      </c>
      <c r="D906" s="16" t="s">
        <v>110</v>
      </c>
      <c r="E906" s="20">
        <f>E903/D903-1</f>
        <v>0</v>
      </c>
      <c r="F906" s="20">
        <f t="shared" ref="F906:G906" si="182">F903/E903-1</f>
        <v>0</v>
      </c>
      <c r="G906" s="1370">
        <f t="shared" si="182"/>
        <v>0</v>
      </c>
      <c r="H906" s="41"/>
    </row>
    <row r="907" spans="1:8" ht="32.25" thickBot="1">
      <c r="A907" s="3"/>
      <c r="B907" s="3"/>
      <c r="C907" s="1357" t="s">
        <v>38</v>
      </c>
      <c r="D907" s="16" t="s">
        <v>110</v>
      </c>
      <c r="E907" s="20">
        <v>0</v>
      </c>
      <c r="F907" s="20">
        <v>0</v>
      </c>
      <c r="G907" s="1370">
        <v>0</v>
      </c>
      <c r="H907" s="41"/>
    </row>
    <row r="908" spans="1:8" ht="32.25" thickBot="1">
      <c r="A908" s="3"/>
      <c r="B908" s="3"/>
      <c r="C908" s="1357" t="s">
        <v>39</v>
      </c>
      <c r="D908" s="16" t="s">
        <v>110</v>
      </c>
      <c r="E908" s="20">
        <v>0</v>
      </c>
      <c r="F908" s="20">
        <v>0</v>
      </c>
      <c r="G908" s="1370">
        <v>0</v>
      </c>
      <c r="H908" s="41"/>
    </row>
    <row r="909" spans="1:8" ht="16.5" customHeight="1" thickBot="1">
      <c r="A909" s="3"/>
      <c r="B909" s="3"/>
      <c r="C909" s="2628" t="s">
        <v>3153</v>
      </c>
      <c r="D909" s="1919"/>
      <c r="E909" s="1919"/>
      <c r="F909" s="1919"/>
      <c r="G909" s="2629"/>
      <c r="H909" s="41"/>
    </row>
    <row r="910" spans="1:8" ht="15.75">
      <c r="A910" s="3"/>
      <c r="B910" s="3"/>
      <c r="C910" s="1510"/>
      <c r="D910" s="1406">
        <v>2025</v>
      </c>
      <c r="E910" s="1406">
        <v>2026</v>
      </c>
      <c r="F910" s="1406">
        <v>2027</v>
      </c>
      <c r="G910" s="1407">
        <v>2028</v>
      </c>
      <c r="H910" s="41"/>
    </row>
    <row r="911" spans="1:8" ht="16.5" thickBot="1">
      <c r="A911" s="3"/>
      <c r="B911" s="3"/>
      <c r="C911" s="1514"/>
      <c r="D911" s="1408" t="s">
        <v>13</v>
      </c>
      <c r="E911" s="1408" t="s">
        <v>14</v>
      </c>
      <c r="F911" s="1408" t="s">
        <v>14</v>
      </c>
      <c r="G911" s="1409" t="s">
        <v>14</v>
      </c>
      <c r="H911" s="41"/>
    </row>
    <row r="912" spans="1:8" ht="16.5" thickBot="1">
      <c r="A912" s="3"/>
      <c r="B912" s="3"/>
      <c r="C912" s="1372" t="s">
        <v>59</v>
      </c>
      <c r="D912" s="22">
        <f>D913+D914+D915+D916</f>
        <v>0</v>
      </c>
      <c r="E912" s="22">
        <f t="shared" ref="E912:G912" si="183">E913+E914+E915+E916</f>
        <v>0</v>
      </c>
      <c r="F912" s="22">
        <f t="shared" si="183"/>
        <v>0</v>
      </c>
      <c r="G912" s="1373">
        <f t="shared" si="183"/>
        <v>0</v>
      </c>
      <c r="H912" s="41"/>
    </row>
    <row r="913" spans="1:8" ht="16.5" thickBot="1">
      <c r="A913" s="3"/>
      <c r="B913" s="3"/>
      <c r="C913" s="1374" t="s">
        <v>42</v>
      </c>
      <c r="D913" s="22"/>
      <c r="E913" s="22"/>
      <c r="F913" s="22"/>
      <c r="G913" s="1373"/>
      <c r="H913" s="41"/>
    </row>
    <row r="914" spans="1:8" ht="16.5" thickBot="1">
      <c r="A914" s="3"/>
      <c r="B914" s="3"/>
      <c r="C914" s="1374" t="s">
        <v>60</v>
      </c>
      <c r="D914" s="22"/>
      <c r="E914" s="22"/>
      <c r="F914" s="22"/>
      <c r="G914" s="1373"/>
      <c r="H914" s="41"/>
    </row>
    <row r="915" spans="1:8" ht="16.5" thickBot="1">
      <c r="A915" s="3"/>
      <c r="B915" s="3"/>
      <c r="C915" s="1374" t="s">
        <v>61</v>
      </c>
      <c r="D915" s="22"/>
      <c r="E915" s="22"/>
      <c r="F915" s="22"/>
      <c r="G915" s="1373"/>
      <c r="H915" s="41"/>
    </row>
    <row r="916" spans="1:8" ht="16.5" thickBot="1">
      <c r="A916" s="3"/>
      <c r="B916" s="3"/>
      <c r="C916" s="1374" t="s">
        <v>62</v>
      </c>
      <c r="D916" s="22"/>
      <c r="E916" s="22"/>
      <c r="F916" s="22"/>
      <c r="G916" s="1373"/>
      <c r="H916" s="41"/>
    </row>
    <row r="917" spans="1:8" ht="16.5" thickBot="1">
      <c r="A917" s="3"/>
      <c r="B917" s="3"/>
      <c r="C917" s="1372" t="s">
        <v>63</v>
      </c>
      <c r="D917" s="25">
        <f>D918+D919+D920+D921</f>
        <v>0</v>
      </c>
      <c r="E917" s="25">
        <f t="shared" ref="E917:G917" si="184">E918+E919+E920+E921</f>
        <v>0</v>
      </c>
      <c r="F917" s="25">
        <f t="shared" si="184"/>
        <v>0</v>
      </c>
      <c r="G917" s="1376">
        <f t="shared" si="184"/>
        <v>500000</v>
      </c>
      <c r="H917" s="41"/>
    </row>
    <row r="918" spans="1:8" ht="16.5" thickBot="1">
      <c r="A918" s="3"/>
      <c r="B918" s="3"/>
      <c r="C918" s="1374" t="s">
        <v>42</v>
      </c>
      <c r="D918" s="1444"/>
      <c r="E918" s="1444"/>
      <c r="F918" s="1445"/>
      <c r="G918" s="1446">
        <v>500000</v>
      </c>
      <c r="H918" s="41"/>
    </row>
    <row r="919" spans="1:8" ht="16.5" thickBot="1">
      <c r="A919" s="3"/>
      <c r="B919" s="3"/>
      <c r="C919" s="1374" t="s">
        <v>60</v>
      </c>
      <c r="D919" s="25"/>
      <c r="E919" s="22"/>
      <c r="F919" s="22"/>
      <c r="G919" s="1373"/>
      <c r="H919" s="41"/>
    </row>
    <row r="920" spans="1:8" ht="16.5" thickBot="1">
      <c r="A920" s="3"/>
      <c r="B920" s="3"/>
      <c r="C920" s="1374" t="s">
        <v>61</v>
      </c>
      <c r="D920" s="25"/>
      <c r="E920" s="22"/>
      <c r="F920" s="22"/>
      <c r="G920" s="1373"/>
      <c r="H920" s="41"/>
    </row>
    <row r="921" spans="1:8" ht="16.5" thickBot="1">
      <c r="A921" s="3"/>
      <c r="B921" s="3"/>
      <c r="C921" s="1374" t="s">
        <v>62</v>
      </c>
      <c r="D921" s="25"/>
      <c r="E921" s="22"/>
      <c r="F921" s="22"/>
      <c r="G921" s="1373"/>
      <c r="H921" s="41"/>
    </row>
    <row r="922" spans="1:8" ht="32.25" thickBot="1">
      <c r="A922" s="3"/>
      <c r="B922" s="3"/>
      <c r="C922" s="1384" t="s">
        <v>546</v>
      </c>
      <c r="D922" s="25">
        <f>D912+D917</f>
        <v>0</v>
      </c>
      <c r="E922" s="25">
        <f t="shared" ref="E922:G922" si="185">E912+E917</f>
        <v>0</v>
      </c>
      <c r="F922" s="25">
        <f t="shared" si="185"/>
        <v>0</v>
      </c>
      <c r="G922" s="1376">
        <f t="shared" si="185"/>
        <v>500000</v>
      </c>
      <c r="H922" s="41"/>
    </row>
    <row r="923" spans="1:8" ht="48" thickBot="1">
      <c r="A923" s="3"/>
      <c r="B923" s="3"/>
      <c r="C923" s="1367" t="s">
        <v>548</v>
      </c>
      <c r="D923" s="1447" t="s">
        <v>3154</v>
      </c>
      <c r="E923" s="34" t="s">
        <v>55</v>
      </c>
      <c r="F923" s="476" t="s">
        <v>3155</v>
      </c>
      <c r="G923" s="1412"/>
      <c r="H923" s="41"/>
    </row>
    <row r="924" spans="1:8" ht="16.5" customHeight="1" thickBot="1">
      <c r="A924" s="3"/>
      <c r="B924" s="3"/>
      <c r="C924" s="1357" t="s">
        <v>29</v>
      </c>
      <c r="D924" s="1887" t="s">
        <v>3154</v>
      </c>
      <c r="E924" s="1888"/>
      <c r="F924" s="1888"/>
      <c r="G924" s="2623"/>
      <c r="H924" s="41"/>
    </row>
    <row r="925" spans="1:8" ht="16.5" thickBot="1">
      <c r="A925" s="3"/>
      <c r="B925" s="3"/>
      <c r="C925" s="1357" t="s">
        <v>31</v>
      </c>
      <c r="D925" s="1907" t="s">
        <v>3114</v>
      </c>
      <c r="E925" s="1908"/>
      <c r="F925" s="1908"/>
      <c r="G925" s="2630"/>
      <c r="H925" s="41"/>
    </row>
    <row r="926" spans="1:8" ht="15.75">
      <c r="A926" s="3"/>
      <c r="B926" s="3"/>
      <c r="C926" s="1510"/>
      <c r="D926" s="1406">
        <v>2025</v>
      </c>
      <c r="E926" s="1406">
        <v>2026</v>
      </c>
      <c r="F926" s="1406">
        <v>2027</v>
      </c>
      <c r="G926" s="1407">
        <v>2028</v>
      </c>
      <c r="H926" s="41"/>
    </row>
    <row r="927" spans="1:8" ht="16.5" thickBot="1">
      <c r="A927" s="3"/>
      <c r="B927" s="3"/>
      <c r="C927" s="1514"/>
      <c r="D927" s="1408" t="s">
        <v>13</v>
      </c>
      <c r="E927" s="1408" t="s">
        <v>14</v>
      </c>
      <c r="F927" s="1408" t="s">
        <v>14</v>
      </c>
      <c r="G927" s="1409" t="s">
        <v>14</v>
      </c>
      <c r="H927" s="41"/>
    </row>
    <row r="928" spans="1:8" ht="16.5" thickBot="1">
      <c r="A928" s="3"/>
      <c r="B928" s="3"/>
      <c r="C928" s="1357" t="s">
        <v>33</v>
      </c>
      <c r="D928" s="7">
        <v>1</v>
      </c>
      <c r="E928" s="16">
        <v>1</v>
      </c>
      <c r="F928" s="16">
        <v>1</v>
      </c>
      <c r="G928" s="1420">
        <v>1</v>
      </c>
      <c r="H928" s="41"/>
    </row>
    <row r="929" spans="1:8" ht="16.5" thickBot="1">
      <c r="A929" s="3"/>
      <c r="B929" s="3"/>
      <c r="C929" s="1357" t="s">
        <v>35</v>
      </c>
      <c r="D929" s="461">
        <f>D947</f>
        <v>0</v>
      </c>
      <c r="E929" s="461">
        <f t="shared" ref="E929:G929" si="186">E947</f>
        <v>174176</v>
      </c>
      <c r="F929" s="461">
        <f t="shared" si="186"/>
        <v>0</v>
      </c>
      <c r="G929" s="1369">
        <f t="shared" si="186"/>
        <v>0</v>
      </c>
      <c r="H929" s="41"/>
    </row>
    <row r="930" spans="1:8" ht="16.5" thickBot="1">
      <c r="A930" s="3"/>
      <c r="B930" s="3"/>
      <c r="C930" s="1357" t="s">
        <v>36</v>
      </c>
      <c r="D930" s="461">
        <f>D929/D928</f>
        <v>0</v>
      </c>
      <c r="E930" s="461">
        <f t="shared" ref="E930:G930" si="187">E929/E928</f>
        <v>174176</v>
      </c>
      <c r="F930" s="461">
        <f t="shared" si="187"/>
        <v>0</v>
      </c>
      <c r="G930" s="1369">
        <f t="shared" si="187"/>
        <v>0</v>
      </c>
      <c r="H930" s="41"/>
    </row>
    <row r="931" spans="1:8" ht="16.5" thickBot="1">
      <c r="A931" s="3"/>
      <c r="B931" s="3"/>
      <c r="C931" s="1357" t="s">
        <v>37</v>
      </c>
      <c r="D931" s="16" t="s">
        <v>110</v>
      </c>
      <c r="E931" s="20">
        <f>E928/D928-1</f>
        <v>0</v>
      </c>
      <c r="F931" s="20">
        <f t="shared" ref="F931:G933" si="188">F928/E928-1</f>
        <v>0</v>
      </c>
      <c r="G931" s="1370">
        <f t="shared" si="188"/>
        <v>0</v>
      </c>
      <c r="H931" s="41"/>
    </row>
    <row r="932" spans="1:8" ht="32.25" thickBot="1">
      <c r="A932" s="3"/>
      <c r="B932" s="3"/>
      <c r="C932" s="1357" t="s">
        <v>38</v>
      </c>
      <c r="D932" s="16" t="s">
        <v>110</v>
      </c>
      <c r="E932" s="20">
        <v>0</v>
      </c>
      <c r="F932" s="20">
        <f t="shared" si="188"/>
        <v>-1</v>
      </c>
      <c r="G932" s="1370">
        <v>0</v>
      </c>
      <c r="H932" s="41"/>
    </row>
    <row r="933" spans="1:8" ht="32.25" thickBot="1">
      <c r="A933" s="3"/>
      <c r="B933" s="3"/>
      <c r="C933" s="1357" t="s">
        <v>39</v>
      </c>
      <c r="D933" s="16" t="s">
        <v>110</v>
      </c>
      <c r="E933" s="20">
        <v>0</v>
      </c>
      <c r="F933" s="20">
        <f t="shared" si="188"/>
        <v>-1</v>
      </c>
      <c r="G933" s="1370">
        <v>0</v>
      </c>
      <c r="H933" s="41"/>
    </row>
    <row r="934" spans="1:8" ht="16.5" customHeight="1" thickBot="1">
      <c r="A934" s="3"/>
      <c r="B934" s="3"/>
      <c r="C934" s="2628" t="s">
        <v>3156</v>
      </c>
      <c r="D934" s="1919"/>
      <c r="E934" s="1919"/>
      <c r="F934" s="1919"/>
      <c r="G934" s="2629"/>
      <c r="H934" s="41"/>
    </row>
    <row r="935" spans="1:8" ht="15.75">
      <c r="A935" s="3"/>
      <c r="B935" s="3"/>
      <c r="C935" s="1510"/>
      <c r="D935" s="1406">
        <v>2025</v>
      </c>
      <c r="E935" s="1406">
        <v>2026</v>
      </c>
      <c r="F935" s="1406">
        <v>2027</v>
      </c>
      <c r="G935" s="1407">
        <v>2028</v>
      </c>
      <c r="H935" s="41"/>
    </row>
    <row r="936" spans="1:8" ht="16.5" thickBot="1">
      <c r="A936" s="3"/>
      <c r="B936" s="3"/>
      <c r="C936" s="1514"/>
      <c r="D936" s="1408" t="s">
        <v>13</v>
      </c>
      <c r="E936" s="1408" t="s">
        <v>14</v>
      </c>
      <c r="F936" s="1408" t="s">
        <v>14</v>
      </c>
      <c r="G936" s="1409" t="s">
        <v>14</v>
      </c>
      <c r="H936" s="41"/>
    </row>
    <row r="937" spans="1:8" ht="16.5" thickBot="1">
      <c r="A937" s="3"/>
      <c r="B937" s="3"/>
      <c r="C937" s="1372" t="s">
        <v>59</v>
      </c>
      <c r="D937" s="22">
        <f>D938+D939+D940+D941</f>
        <v>0</v>
      </c>
      <c r="E937" s="22">
        <f t="shared" ref="E937:G937" si="189">E938+E939+E940+E941</f>
        <v>0</v>
      </c>
      <c r="F937" s="22">
        <f t="shared" si="189"/>
        <v>0</v>
      </c>
      <c r="G937" s="1373">
        <f t="shared" si="189"/>
        <v>0</v>
      </c>
      <c r="H937" s="41"/>
    </row>
    <row r="938" spans="1:8" ht="16.5" thickBot="1">
      <c r="A938" s="3"/>
      <c r="B938" s="3"/>
      <c r="C938" s="1374" t="s">
        <v>42</v>
      </c>
      <c r="D938" s="22"/>
      <c r="E938" s="22"/>
      <c r="F938" s="22"/>
      <c r="G938" s="1373"/>
      <c r="H938" s="41"/>
    </row>
    <row r="939" spans="1:8" ht="16.5" thickBot="1">
      <c r="A939" s="3"/>
      <c r="B939" s="3"/>
      <c r="C939" s="1374" t="s">
        <v>60</v>
      </c>
      <c r="D939" s="22"/>
      <c r="E939" s="22"/>
      <c r="F939" s="22"/>
      <c r="G939" s="1373"/>
      <c r="H939" s="41"/>
    </row>
    <row r="940" spans="1:8" ht="16.5" thickBot="1">
      <c r="A940" s="3"/>
      <c r="B940" s="3"/>
      <c r="C940" s="1374" t="s">
        <v>61</v>
      </c>
      <c r="D940" s="22"/>
      <c r="E940" s="22"/>
      <c r="F940" s="22"/>
      <c r="G940" s="1373"/>
      <c r="H940" s="41"/>
    </row>
    <row r="941" spans="1:8" ht="16.5" thickBot="1">
      <c r="A941" s="3"/>
      <c r="B941" s="3"/>
      <c r="C941" s="1374" t="s">
        <v>62</v>
      </c>
      <c r="D941" s="22"/>
      <c r="E941" s="22"/>
      <c r="F941" s="22"/>
      <c r="G941" s="1373"/>
      <c r="H941" s="41"/>
    </row>
    <row r="942" spans="1:8" ht="16.5" thickBot="1">
      <c r="A942" s="3"/>
      <c r="B942" s="3"/>
      <c r="C942" s="1372" t="s">
        <v>63</v>
      </c>
      <c r="D942" s="25">
        <f>D943+D944+D945+D946</f>
        <v>0</v>
      </c>
      <c r="E942" s="25">
        <f t="shared" ref="E942:G942" si="190">E943+E944+E945+E946</f>
        <v>174176</v>
      </c>
      <c r="F942" s="25">
        <f t="shared" si="190"/>
        <v>0</v>
      </c>
      <c r="G942" s="1376">
        <f t="shared" si="190"/>
        <v>0</v>
      </c>
      <c r="H942" s="41"/>
    </row>
    <row r="943" spans="1:8" ht="16.5" thickBot="1">
      <c r="A943" s="3"/>
      <c r="B943" s="3"/>
      <c r="C943" s="1374" t="s">
        <v>42</v>
      </c>
      <c r="D943" s="1448"/>
      <c r="E943" s="1448">
        <v>174176</v>
      </c>
      <c r="F943" s="1446"/>
      <c r="G943" s="1446"/>
      <c r="H943" s="41"/>
    </row>
    <row r="944" spans="1:8" ht="16.5" thickBot="1">
      <c r="A944" s="3"/>
      <c r="B944" s="3"/>
      <c r="C944" s="1374" t="s">
        <v>60</v>
      </c>
      <c r="D944" s="25"/>
      <c r="E944" s="22"/>
      <c r="F944" s="22"/>
      <c r="G944" s="1449"/>
      <c r="H944" s="41"/>
    </row>
    <row r="945" spans="1:8" ht="16.5" thickBot="1">
      <c r="A945" s="3"/>
      <c r="B945" s="3"/>
      <c r="C945" s="1374" t="s">
        <v>61</v>
      </c>
      <c r="D945" s="25"/>
      <c r="E945" s="22"/>
      <c r="F945" s="22"/>
      <c r="G945" s="1373"/>
      <c r="H945" s="41"/>
    </row>
    <row r="946" spans="1:8" ht="16.5" thickBot="1">
      <c r="A946" s="3"/>
      <c r="B946" s="3"/>
      <c r="C946" s="1374" t="s">
        <v>62</v>
      </c>
      <c r="D946" s="25"/>
      <c r="E946" s="22"/>
      <c r="F946" s="22"/>
      <c r="G946" s="1373"/>
      <c r="H946" s="41"/>
    </row>
    <row r="947" spans="1:8" ht="32.25" thickBot="1">
      <c r="A947" s="3"/>
      <c r="B947" s="3"/>
      <c r="C947" s="1384" t="s">
        <v>552</v>
      </c>
      <c r="D947" s="25">
        <f>D937+D942</f>
        <v>0</v>
      </c>
      <c r="E947" s="25">
        <f t="shared" ref="E947:G947" si="191">E937+E942</f>
        <v>174176</v>
      </c>
      <c r="F947" s="25">
        <f t="shared" si="191"/>
        <v>0</v>
      </c>
      <c r="G947" s="1376">
        <f t="shared" si="191"/>
        <v>0</v>
      </c>
      <c r="H947" s="41"/>
    </row>
    <row r="948" spans="1:8" ht="48" thickBot="1">
      <c r="A948" s="3"/>
      <c r="B948" s="3"/>
      <c r="C948" s="1367" t="s">
        <v>554</v>
      </c>
      <c r="D948" s="1426" t="s">
        <v>3157</v>
      </c>
      <c r="E948" s="34" t="s">
        <v>55</v>
      </c>
      <c r="F948" s="476"/>
      <c r="G948" s="1412"/>
      <c r="H948" s="41"/>
    </row>
    <row r="949" spans="1:8" ht="16.5" customHeight="1" thickBot="1">
      <c r="A949" s="3"/>
      <c r="B949" s="3"/>
      <c r="C949" s="1357" t="s">
        <v>29</v>
      </c>
      <c r="D949" s="1887" t="s">
        <v>3157</v>
      </c>
      <c r="E949" s="1888"/>
      <c r="F949" s="1888"/>
      <c r="G949" s="2623"/>
      <c r="H949" s="41"/>
    </row>
    <row r="950" spans="1:8" ht="16.5" thickBot="1">
      <c r="A950" s="3"/>
      <c r="B950" s="3"/>
      <c r="C950" s="1357" t="s">
        <v>31</v>
      </c>
      <c r="D950" s="1907" t="s">
        <v>3114</v>
      </c>
      <c r="E950" s="1908"/>
      <c r="F950" s="1908"/>
      <c r="G950" s="2630"/>
      <c r="H950" s="41"/>
    </row>
    <row r="951" spans="1:8" ht="15.75">
      <c r="A951" s="3"/>
      <c r="B951" s="3"/>
      <c r="C951" s="1510"/>
      <c r="D951" s="1406">
        <v>2025</v>
      </c>
      <c r="E951" s="1406">
        <v>2026</v>
      </c>
      <c r="F951" s="1406">
        <v>2027</v>
      </c>
      <c r="G951" s="1407">
        <v>2028</v>
      </c>
      <c r="H951" s="41"/>
    </row>
    <row r="952" spans="1:8" ht="16.5" thickBot="1">
      <c r="A952" s="3"/>
      <c r="B952" s="3"/>
      <c r="C952" s="1514"/>
      <c r="D952" s="1408" t="s">
        <v>13</v>
      </c>
      <c r="E952" s="1408" t="s">
        <v>14</v>
      </c>
      <c r="F952" s="1408" t="s">
        <v>14</v>
      </c>
      <c r="G952" s="1409" t="s">
        <v>14</v>
      </c>
      <c r="H952" s="41"/>
    </row>
    <row r="953" spans="1:8" ht="16.5" thickBot="1">
      <c r="A953" s="3"/>
      <c r="B953" s="3"/>
      <c r="C953" s="1357" t="s">
        <v>33</v>
      </c>
      <c r="D953" s="7">
        <v>1</v>
      </c>
      <c r="E953" s="16">
        <v>1</v>
      </c>
      <c r="F953" s="16">
        <v>1</v>
      </c>
      <c r="G953" s="1420">
        <v>1</v>
      </c>
      <c r="H953" s="41"/>
    </row>
    <row r="954" spans="1:8" ht="16.5" thickBot="1">
      <c r="A954" s="3"/>
      <c r="B954" s="3"/>
      <c r="C954" s="1357" t="s">
        <v>35</v>
      </c>
      <c r="D954" s="461">
        <f>D967</f>
        <v>0</v>
      </c>
      <c r="E954" s="461">
        <f t="shared" ref="E954:G954" si="192">E967</f>
        <v>140000</v>
      </c>
      <c r="F954" s="461">
        <f t="shared" si="192"/>
        <v>0</v>
      </c>
      <c r="G954" s="461">
        <f t="shared" si="192"/>
        <v>0</v>
      </c>
      <c r="H954" s="41"/>
    </row>
    <row r="955" spans="1:8" ht="16.5" thickBot="1">
      <c r="A955" s="3"/>
      <c r="B955" s="3"/>
      <c r="C955" s="1357" t="s">
        <v>36</v>
      </c>
      <c r="D955" s="461">
        <f>D954/D953</f>
        <v>0</v>
      </c>
      <c r="E955" s="461">
        <f>E954/E953</f>
        <v>140000</v>
      </c>
      <c r="F955" s="461">
        <f t="shared" ref="F955:G955" si="193">F954/F953</f>
        <v>0</v>
      </c>
      <c r="G955" s="461">
        <f t="shared" si="193"/>
        <v>0</v>
      </c>
      <c r="H955" s="41"/>
    </row>
    <row r="956" spans="1:8" ht="16.5" thickBot="1">
      <c r="A956" s="3"/>
      <c r="B956" s="3"/>
      <c r="C956" s="1357" t="s">
        <v>37</v>
      </c>
      <c r="D956" s="16" t="s">
        <v>110</v>
      </c>
      <c r="E956" s="20">
        <f>E953/D953-1</f>
        <v>0</v>
      </c>
      <c r="F956" s="20">
        <f t="shared" ref="F956:G958" si="194">F953/E953-1</f>
        <v>0</v>
      </c>
      <c r="G956" s="1370">
        <f t="shared" si="194"/>
        <v>0</v>
      </c>
      <c r="H956" s="41"/>
    </row>
    <row r="957" spans="1:8" ht="32.25" thickBot="1">
      <c r="A957" s="3"/>
      <c r="B957" s="3"/>
      <c r="C957" s="1357" t="s">
        <v>38</v>
      </c>
      <c r="D957" s="16" t="s">
        <v>110</v>
      </c>
      <c r="E957" s="20">
        <v>0</v>
      </c>
      <c r="F957" s="20">
        <f t="shared" si="194"/>
        <v>-1</v>
      </c>
      <c r="G957" s="1370">
        <v>0</v>
      </c>
      <c r="H957" s="41"/>
    </row>
    <row r="958" spans="1:8" ht="32.25" thickBot="1">
      <c r="A958" s="3"/>
      <c r="B958" s="3"/>
      <c r="C958" s="1357" t="s">
        <v>39</v>
      </c>
      <c r="D958" s="16" t="s">
        <v>110</v>
      </c>
      <c r="E958" s="20">
        <v>0</v>
      </c>
      <c r="F958" s="20">
        <f t="shared" si="194"/>
        <v>-1</v>
      </c>
      <c r="G958" s="1370">
        <v>0</v>
      </c>
      <c r="H958" s="41"/>
    </row>
    <row r="959" spans="1:8" ht="16.5" customHeight="1" thickBot="1">
      <c r="A959" s="3"/>
      <c r="B959" s="3"/>
      <c r="C959" s="2628" t="s">
        <v>3158</v>
      </c>
      <c r="D959" s="1919"/>
      <c r="E959" s="1919"/>
      <c r="F959" s="1919"/>
      <c r="G959" s="2629"/>
      <c r="H959" s="41"/>
    </row>
    <row r="960" spans="1:8" ht="15.75">
      <c r="A960" s="3"/>
      <c r="B960" s="3"/>
      <c r="C960" s="1510"/>
      <c r="D960" s="1406">
        <v>2025</v>
      </c>
      <c r="E960" s="1406">
        <v>2026</v>
      </c>
      <c r="F960" s="1406">
        <v>2027</v>
      </c>
      <c r="G960" s="1407">
        <v>2028</v>
      </c>
      <c r="H960" s="41"/>
    </row>
    <row r="961" spans="1:8" ht="16.5" thickBot="1">
      <c r="A961" s="3"/>
      <c r="B961" s="3"/>
      <c r="C961" s="1514"/>
      <c r="D961" s="1408" t="s">
        <v>13</v>
      </c>
      <c r="E961" s="1408" t="s">
        <v>14</v>
      </c>
      <c r="F961" s="1408" t="s">
        <v>14</v>
      </c>
      <c r="G961" s="1409" t="s">
        <v>14</v>
      </c>
      <c r="H961" s="41"/>
    </row>
    <row r="962" spans="1:8" ht="16.5" thickBot="1">
      <c r="A962" s="3"/>
      <c r="B962" s="3"/>
      <c r="C962" s="1372" t="s">
        <v>59</v>
      </c>
      <c r="D962" s="22">
        <f>D963+D964+D965+D966</f>
        <v>0</v>
      </c>
      <c r="E962" s="22">
        <f t="shared" ref="E962:G962" si="195">E963+E964+E965+E966</f>
        <v>0</v>
      </c>
      <c r="F962" s="22">
        <f t="shared" si="195"/>
        <v>0</v>
      </c>
      <c r="G962" s="1373">
        <f t="shared" si="195"/>
        <v>0</v>
      </c>
      <c r="H962" s="41"/>
    </row>
    <row r="963" spans="1:8" ht="16.5" thickBot="1">
      <c r="A963" s="3"/>
      <c r="B963" s="3"/>
      <c r="C963" s="1374" t="s">
        <v>42</v>
      </c>
      <c r="D963" s="22"/>
      <c r="E963" s="22"/>
      <c r="F963" s="22"/>
      <c r="G963" s="1373"/>
      <c r="H963" s="41"/>
    </row>
    <row r="964" spans="1:8" ht="16.5" thickBot="1">
      <c r="A964" s="3"/>
      <c r="B964" s="3"/>
      <c r="C964" s="1374" t="s">
        <v>60</v>
      </c>
      <c r="D964" s="22"/>
      <c r="E964" s="22"/>
      <c r="F964" s="22"/>
      <c r="G964" s="1373"/>
      <c r="H964" s="41"/>
    </row>
    <row r="965" spans="1:8" ht="16.5" thickBot="1">
      <c r="A965" s="3"/>
      <c r="B965" s="3"/>
      <c r="C965" s="1374" t="s">
        <v>61</v>
      </c>
      <c r="D965" s="22"/>
      <c r="E965" s="22"/>
      <c r="F965" s="22"/>
      <c r="G965" s="1373"/>
      <c r="H965" s="41"/>
    </row>
    <row r="966" spans="1:8" ht="16.5" thickBot="1">
      <c r="A966" s="3"/>
      <c r="B966" s="3"/>
      <c r="C966" s="1374" t="s">
        <v>62</v>
      </c>
      <c r="D966" s="22"/>
      <c r="E966" s="22"/>
      <c r="F966" s="22"/>
      <c r="G966" s="1373"/>
      <c r="H966" s="41"/>
    </row>
    <row r="967" spans="1:8" ht="16.5" thickBot="1">
      <c r="A967" s="3"/>
      <c r="B967" s="3"/>
      <c r="C967" s="1372" t="s">
        <v>63</v>
      </c>
      <c r="D967" s="25">
        <f>D968</f>
        <v>0</v>
      </c>
      <c r="E967" s="25">
        <f t="shared" ref="E967:G967" si="196">E968</f>
        <v>140000</v>
      </c>
      <c r="F967" s="25">
        <f t="shared" si="196"/>
        <v>0</v>
      </c>
      <c r="G967" s="25">
        <f t="shared" si="196"/>
        <v>0</v>
      </c>
      <c r="H967" s="41"/>
    </row>
    <row r="968" spans="1:8" ht="16.5" thickBot="1">
      <c r="A968" s="3"/>
      <c r="B968" s="3"/>
      <c r="C968" s="1374" t="s">
        <v>42</v>
      </c>
      <c r="D968" s="1448"/>
      <c r="E968" s="1448">
        <v>140000</v>
      </c>
      <c r="F968" s="1446"/>
      <c r="G968" s="1446"/>
      <c r="H968" s="41"/>
    </row>
    <row r="969" spans="1:8" ht="16.5" thickBot="1">
      <c r="A969" s="3"/>
      <c r="B969" s="3"/>
      <c r="C969" s="1374" t="s">
        <v>60</v>
      </c>
      <c r="D969" s="25"/>
      <c r="E969" s="22"/>
      <c r="F969" s="22"/>
      <c r="G969" s="1373"/>
      <c r="H969" s="41"/>
    </row>
    <row r="970" spans="1:8" ht="16.5" thickBot="1">
      <c r="A970" s="3"/>
      <c r="B970" s="3"/>
      <c r="C970" s="1374" t="s">
        <v>61</v>
      </c>
      <c r="D970" s="25"/>
      <c r="E970" s="22"/>
      <c r="F970" s="22"/>
      <c r="G970" s="1373"/>
      <c r="H970" s="41"/>
    </row>
    <row r="971" spans="1:8" ht="16.5" thickBot="1">
      <c r="A971" s="3"/>
      <c r="B971" s="3"/>
      <c r="C971" s="1374" t="s">
        <v>62</v>
      </c>
      <c r="D971" s="25"/>
      <c r="E971" s="22"/>
      <c r="F971" s="22"/>
      <c r="G971" s="1373"/>
      <c r="H971" s="41"/>
    </row>
    <row r="972" spans="1:8" ht="32.25" thickBot="1">
      <c r="A972" s="3"/>
      <c r="B972" s="3"/>
      <c r="C972" s="1384" t="s">
        <v>558</v>
      </c>
      <c r="D972" s="25">
        <f>D967+D962</f>
        <v>0</v>
      </c>
      <c r="E972" s="25">
        <f t="shared" ref="E972:G972" si="197">E967+E962</f>
        <v>140000</v>
      </c>
      <c r="F972" s="25">
        <f t="shared" si="197"/>
        <v>0</v>
      </c>
      <c r="G972" s="25">
        <f t="shared" si="197"/>
        <v>0</v>
      </c>
      <c r="H972" s="41"/>
    </row>
    <row r="973" spans="1:8" ht="48" thickBot="1">
      <c r="A973" s="3"/>
      <c r="B973" s="3"/>
      <c r="C973" s="1367" t="s">
        <v>559</v>
      </c>
      <c r="D973" s="1450" t="s">
        <v>3159</v>
      </c>
      <c r="E973" s="34" t="s">
        <v>55</v>
      </c>
      <c r="F973" s="1451" t="s">
        <v>3160</v>
      </c>
      <c r="G973" s="1452"/>
      <c r="H973" s="41"/>
    </row>
    <row r="974" spans="1:8" ht="28.5" customHeight="1" thickBot="1">
      <c r="A974" s="3"/>
      <c r="B974" s="3"/>
      <c r="C974" s="1357" t="s">
        <v>29</v>
      </c>
      <c r="D974" s="1887" t="s">
        <v>3159</v>
      </c>
      <c r="E974" s="1888"/>
      <c r="F974" s="1888"/>
      <c r="G974" s="2623"/>
      <c r="H974" s="41"/>
    </row>
    <row r="975" spans="1:8" ht="16.5" thickBot="1">
      <c r="A975" s="3"/>
      <c r="B975" s="3"/>
      <c r="C975" s="1357" t="s">
        <v>31</v>
      </c>
      <c r="D975" s="1907" t="s">
        <v>3114</v>
      </c>
      <c r="E975" s="1908"/>
      <c r="F975" s="1908"/>
      <c r="G975" s="2630"/>
      <c r="H975" s="41"/>
    </row>
    <row r="976" spans="1:8" ht="12.75" customHeight="1">
      <c r="A976" s="3"/>
      <c r="B976" s="3"/>
      <c r="C976" s="1510"/>
      <c r="D976" s="1406">
        <v>2025</v>
      </c>
      <c r="E976" s="1406">
        <v>2026</v>
      </c>
      <c r="F976" s="1406">
        <v>2027</v>
      </c>
      <c r="G976" s="1407">
        <v>2028</v>
      </c>
      <c r="H976" s="41"/>
    </row>
    <row r="977" spans="1:13" ht="20.25" customHeight="1" thickBot="1">
      <c r="A977" s="3"/>
      <c r="B977" s="3"/>
      <c r="C977" s="1514"/>
      <c r="D977" s="1408" t="s">
        <v>13</v>
      </c>
      <c r="E977" s="1408" t="s">
        <v>14</v>
      </c>
      <c r="F977" s="1408" t="s">
        <v>14</v>
      </c>
      <c r="G977" s="1409" t="s">
        <v>14</v>
      </c>
      <c r="H977" s="41"/>
    </row>
    <row r="978" spans="1:13" ht="16.5" thickBot="1">
      <c r="A978" s="3"/>
      <c r="B978" s="3"/>
      <c r="C978" s="1357" t="s">
        <v>33</v>
      </c>
      <c r="D978" s="7">
        <v>1</v>
      </c>
      <c r="E978" s="16">
        <v>1</v>
      </c>
      <c r="F978" s="16">
        <v>1</v>
      </c>
      <c r="G978" s="1420">
        <v>1</v>
      </c>
      <c r="H978" s="41"/>
    </row>
    <row r="979" spans="1:13" ht="16.5" thickBot="1">
      <c r="A979" s="3"/>
      <c r="B979" s="3"/>
      <c r="C979" s="1357" t="s">
        <v>35</v>
      </c>
      <c r="D979" s="461">
        <f>D997</f>
        <v>0</v>
      </c>
      <c r="E979" s="461">
        <f t="shared" ref="E979:G979" si="198">E997</f>
        <v>130000</v>
      </c>
      <c r="F979" s="461">
        <f t="shared" si="198"/>
        <v>80000</v>
      </c>
      <c r="G979" s="1369">
        <f t="shared" si="198"/>
        <v>40000</v>
      </c>
      <c r="H979" s="41"/>
    </row>
    <row r="980" spans="1:13" ht="16.5" thickBot="1">
      <c r="A980" s="3"/>
      <c r="B980" s="3"/>
      <c r="C980" s="1357" t="s">
        <v>36</v>
      </c>
      <c r="D980" s="461">
        <f>D979/D978</f>
        <v>0</v>
      </c>
      <c r="E980" s="461">
        <f t="shared" ref="E980:G980" si="199">E979/E978</f>
        <v>130000</v>
      </c>
      <c r="F980" s="461">
        <f t="shared" si="199"/>
        <v>80000</v>
      </c>
      <c r="G980" s="1369">
        <f t="shared" si="199"/>
        <v>40000</v>
      </c>
      <c r="H980" s="41"/>
    </row>
    <row r="981" spans="1:13" ht="16.5" thickBot="1">
      <c r="A981" s="3"/>
      <c r="B981" s="3"/>
      <c r="C981" s="1357" t="s">
        <v>37</v>
      </c>
      <c r="D981" s="16" t="s">
        <v>110</v>
      </c>
      <c r="E981" s="20">
        <f>E978/D978-1</f>
        <v>0</v>
      </c>
      <c r="F981" s="20">
        <f t="shared" ref="F981:G983" si="200">F978/E978-1</f>
        <v>0</v>
      </c>
      <c r="G981" s="1370">
        <f t="shared" si="200"/>
        <v>0</v>
      </c>
      <c r="H981" s="41"/>
      <c r="I981" s="1371"/>
      <c r="J981" s="1371"/>
      <c r="K981" s="1371"/>
      <c r="L981" s="1371"/>
      <c r="M981" s="1371"/>
    </row>
    <row r="982" spans="1:13" ht="32.25" thickBot="1">
      <c r="A982" s="3"/>
      <c r="B982" s="3"/>
      <c r="C982" s="1357" t="s">
        <v>38</v>
      </c>
      <c r="D982" s="16" t="s">
        <v>110</v>
      </c>
      <c r="E982" s="20">
        <v>0</v>
      </c>
      <c r="F982" s="20">
        <f t="shared" si="200"/>
        <v>-0.38461538461538458</v>
      </c>
      <c r="G982" s="1370">
        <f t="shared" si="200"/>
        <v>-0.5</v>
      </c>
      <c r="H982" s="41"/>
    </row>
    <row r="983" spans="1:13" ht="32.25" thickBot="1">
      <c r="A983" s="3"/>
      <c r="B983" s="3"/>
      <c r="C983" s="1357" t="s">
        <v>39</v>
      </c>
      <c r="D983" s="16" t="s">
        <v>110</v>
      </c>
      <c r="E983" s="20">
        <v>0</v>
      </c>
      <c r="F983" s="20">
        <f t="shared" si="200"/>
        <v>-0.38461538461538458</v>
      </c>
      <c r="G983" s="1370">
        <f t="shared" si="200"/>
        <v>-0.5</v>
      </c>
      <c r="H983" s="41"/>
    </row>
    <row r="984" spans="1:13" ht="16.5" customHeight="1" thickBot="1">
      <c r="A984" s="3"/>
      <c r="B984" s="3"/>
      <c r="C984" s="2628" t="s">
        <v>3161</v>
      </c>
      <c r="D984" s="1919"/>
      <c r="E984" s="1919"/>
      <c r="F984" s="1919"/>
      <c r="G984" s="2629"/>
      <c r="H984" s="41"/>
    </row>
    <row r="985" spans="1:13" ht="12.75" customHeight="1">
      <c r="A985" s="3"/>
      <c r="B985" s="3"/>
      <c r="C985" s="1510"/>
      <c r="D985" s="1406">
        <v>2025</v>
      </c>
      <c r="E985" s="1406">
        <v>2026</v>
      </c>
      <c r="F985" s="1406">
        <v>2027</v>
      </c>
      <c r="G985" s="1407">
        <v>2028</v>
      </c>
      <c r="H985" s="41"/>
    </row>
    <row r="986" spans="1:13" ht="27.75" customHeight="1" thickBot="1">
      <c r="A986" s="3"/>
      <c r="B986" s="3"/>
      <c r="C986" s="1514"/>
      <c r="D986" s="1408" t="s">
        <v>13</v>
      </c>
      <c r="E986" s="1408" t="s">
        <v>14</v>
      </c>
      <c r="F986" s="1408" t="s">
        <v>14</v>
      </c>
      <c r="G986" s="1409" t="s">
        <v>14</v>
      </c>
      <c r="H986" s="41"/>
    </row>
    <row r="987" spans="1:13" ht="16.5" thickBot="1">
      <c r="A987" s="3"/>
      <c r="B987" s="3"/>
      <c r="C987" s="1372" t="s">
        <v>59</v>
      </c>
      <c r="D987" s="22">
        <f>D988+D989+D990+D991</f>
        <v>0</v>
      </c>
      <c r="E987" s="22">
        <f t="shared" ref="E987:G987" si="201">E988+E989+E990+E991</f>
        <v>0</v>
      </c>
      <c r="F987" s="22">
        <f t="shared" si="201"/>
        <v>0</v>
      </c>
      <c r="G987" s="1373">
        <f t="shared" si="201"/>
        <v>0</v>
      </c>
      <c r="H987" s="41"/>
    </row>
    <row r="988" spans="1:13" ht="16.5" thickBot="1">
      <c r="A988" s="3"/>
      <c r="B988" s="3"/>
      <c r="C988" s="1374" t="s">
        <v>42</v>
      </c>
      <c r="D988" s="22"/>
      <c r="E988" s="22"/>
      <c r="F988" s="22"/>
      <c r="G988" s="1373"/>
      <c r="H988" s="41"/>
    </row>
    <row r="989" spans="1:13" ht="16.5" thickBot="1">
      <c r="A989" s="3"/>
      <c r="B989" s="3"/>
      <c r="C989" s="1374" t="s">
        <v>60</v>
      </c>
      <c r="D989" s="22"/>
      <c r="E989" s="22"/>
      <c r="F989" s="22"/>
      <c r="G989" s="1373"/>
      <c r="H989" s="41"/>
    </row>
    <row r="990" spans="1:13" ht="16.5" thickBot="1">
      <c r="A990" s="3"/>
      <c r="B990" s="3"/>
      <c r="C990" s="1374" t="s">
        <v>61</v>
      </c>
      <c r="D990" s="22"/>
      <c r="E990" s="22"/>
      <c r="F990" s="22"/>
      <c r="G990" s="1373"/>
      <c r="H990" s="41"/>
    </row>
    <row r="991" spans="1:13" ht="16.5" thickBot="1">
      <c r="A991" s="3"/>
      <c r="B991" s="3"/>
      <c r="C991" s="1374" t="s">
        <v>62</v>
      </c>
      <c r="D991" s="22"/>
      <c r="E991" s="22"/>
      <c r="F991" s="22"/>
      <c r="G991" s="1373"/>
      <c r="H991" s="41"/>
    </row>
    <row r="992" spans="1:13" ht="16.5" thickBot="1">
      <c r="A992" s="3"/>
      <c r="B992" s="3"/>
      <c r="C992" s="1372" t="s">
        <v>63</v>
      </c>
      <c r="D992" s="25">
        <f>D993+D994+D995+D996</f>
        <v>0</v>
      </c>
      <c r="E992" s="25">
        <f t="shared" ref="E992:G992" si="202">E993+E994+E995+E996</f>
        <v>130000</v>
      </c>
      <c r="F992" s="25">
        <f t="shared" si="202"/>
        <v>80000</v>
      </c>
      <c r="G992" s="1376">
        <f t="shared" si="202"/>
        <v>40000</v>
      </c>
      <c r="H992" s="41"/>
    </row>
    <row r="993" spans="1:13" ht="16.5" thickBot="1">
      <c r="A993" s="3"/>
      <c r="B993" s="3"/>
      <c r="C993" s="1374" t="s">
        <v>42</v>
      </c>
      <c r="D993" s="25"/>
      <c r="E993" s="22">
        <v>130000</v>
      </c>
      <c r="F993" s="22">
        <v>80000</v>
      </c>
      <c r="G993" s="1373">
        <v>40000</v>
      </c>
      <c r="H993" s="41"/>
      <c r="I993" s="1410"/>
      <c r="J993" s="1410"/>
      <c r="K993" s="1410"/>
      <c r="M993" s="1371"/>
    </row>
    <row r="994" spans="1:13" ht="16.5" thickBot="1">
      <c r="A994" s="3"/>
      <c r="B994" s="3"/>
      <c r="C994" s="1374" t="s">
        <v>60</v>
      </c>
      <c r="D994" s="25"/>
      <c r="E994" s="22"/>
      <c r="F994" s="22"/>
      <c r="G994" s="1373"/>
      <c r="H994" s="41"/>
    </row>
    <row r="995" spans="1:13" ht="16.5" thickBot="1">
      <c r="A995" s="3"/>
      <c r="B995" s="3"/>
      <c r="C995" s="1374" t="s">
        <v>61</v>
      </c>
      <c r="D995" s="25"/>
      <c r="E995" s="22"/>
      <c r="F995" s="22"/>
      <c r="G995" s="1373"/>
      <c r="H995" s="41"/>
    </row>
    <row r="996" spans="1:13" ht="16.5" thickBot="1">
      <c r="A996" s="3"/>
      <c r="B996" s="3"/>
      <c r="C996" s="1374" t="s">
        <v>62</v>
      </c>
      <c r="D996" s="25"/>
      <c r="E996" s="22"/>
      <c r="F996" s="22"/>
      <c r="G996" s="1373"/>
      <c r="H996" s="41"/>
    </row>
    <row r="997" spans="1:13" ht="18.75" customHeight="1" thickBot="1">
      <c r="A997" s="3"/>
      <c r="B997" s="3"/>
      <c r="C997" s="1384" t="s">
        <v>564</v>
      </c>
      <c r="D997" s="25">
        <f>D987+D992</f>
        <v>0</v>
      </c>
      <c r="E997" s="25">
        <f t="shared" ref="E997:G997" si="203">E987+E992</f>
        <v>130000</v>
      </c>
      <c r="F997" s="25">
        <f t="shared" si="203"/>
        <v>80000</v>
      </c>
      <c r="G997" s="1376">
        <f t="shared" si="203"/>
        <v>40000</v>
      </c>
      <c r="H997" s="41"/>
    </row>
    <row r="998" spans="1:13" ht="0.75" customHeight="1" thickBot="1">
      <c r="A998" s="3"/>
      <c r="B998" s="3"/>
      <c r="C998" s="1367" t="s">
        <v>3162</v>
      </c>
      <c r="D998" s="1365" t="s">
        <v>3163</v>
      </c>
      <c r="E998" s="34" t="s">
        <v>55</v>
      </c>
      <c r="F998" s="476" t="s">
        <v>3164</v>
      </c>
      <c r="G998" s="1412"/>
      <c r="H998" s="41"/>
    </row>
    <row r="999" spans="1:13" ht="28.5" hidden="1" customHeight="1">
      <c r="A999" s="3"/>
      <c r="B999" s="3"/>
      <c r="C999" s="1357" t="s">
        <v>29</v>
      </c>
      <c r="D999" s="1518" t="s">
        <v>3163</v>
      </c>
      <c r="E999" s="1512"/>
      <c r="F999" s="1512"/>
      <c r="G999" s="1513"/>
      <c r="H999" s="41"/>
    </row>
    <row r="1000" spans="1:13" ht="16.5" hidden="1" customHeight="1" thickBot="1">
      <c r="A1000" s="3"/>
      <c r="B1000" s="3"/>
      <c r="C1000" s="1357" t="s">
        <v>31</v>
      </c>
      <c r="D1000" s="1504" t="s">
        <v>3114</v>
      </c>
      <c r="E1000" s="1505"/>
      <c r="F1000" s="1505"/>
      <c r="G1000" s="1506"/>
      <c r="H1000" s="41"/>
    </row>
    <row r="1001" spans="1:13" ht="12.75" hidden="1" customHeight="1">
      <c r="A1001" s="3"/>
      <c r="B1001" s="3"/>
      <c r="C1001" s="1510"/>
      <c r="D1001" s="15">
        <v>2024</v>
      </c>
      <c r="E1001" s="15">
        <v>2025</v>
      </c>
      <c r="F1001" s="15">
        <v>2026</v>
      </c>
      <c r="G1001" s="1350">
        <v>2027</v>
      </c>
      <c r="H1001" s="41"/>
    </row>
    <row r="1002" spans="1:13" ht="24.75" hidden="1" customHeight="1">
      <c r="A1002" s="3"/>
      <c r="B1002" s="3"/>
      <c r="C1002" s="1514"/>
      <c r="D1002" s="17" t="s">
        <v>13</v>
      </c>
      <c r="E1002" s="17" t="s">
        <v>14</v>
      </c>
      <c r="F1002" s="17" t="s">
        <v>14</v>
      </c>
      <c r="G1002" s="1368" t="s">
        <v>14</v>
      </c>
      <c r="H1002" s="41"/>
    </row>
    <row r="1003" spans="1:13" ht="16.5" hidden="1" customHeight="1" thickBot="1">
      <c r="A1003" s="3"/>
      <c r="B1003" s="3"/>
      <c r="C1003" s="1357" t="s">
        <v>33</v>
      </c>
      <c r="D1003" s="7">
        <v>1</v>
      </c>
      <c r="E1003" s="16">
        <v>1</v>
      </c>
      <c r="F1003" s="16">
        <v>1</v>
      </c>
      <c r="G1003" s="1420">
        <v>1</v>
      </c>
      <c r="H1003" s="41"/>
    </row>
    <row r="1004" spans="1:13" ht="16.5" hidden="1" customHeight="1" thickBot="1">
      <c r="A1004" s="3"/>
      <c r="B1004" s="3"/>
      <c r="C1004" s="1357" t="s">
        <v>35</v>
      </c>
      <c r="D1004" s="461">
        <f>D1022</f>
        <v>0</v>
      </c>
      <c r="E1004" s="461">
        <f t="shared" ref="E1004:G1004" si="204">E1022</f>
        <v>0</v>
      </c>
      <c r="F1004" s="461">
        <f t="shared" si="204"/>
        <v>0</v>
      </c>
      <c r="G1004" s="1369">
        <f t="shared" si="204"/>
        <v>0</v>
      </c>
      <c r="H1004" s="41"/>
    </row>
    <row r="1005" spans="1:13" ht="12" hidden="1" customHeight="1">
      <c r="A1005" s="3"/>
      <c r="B1005" s="3"/>
      <c r="C1005" s="1357" t="s">
        <v>36</v>
      </c>
      <c r="D1005" s="461">
        <f>D1004/D1003</f>
        <v>0</v>
      </c>
      <c r="E1005" s="461">
        <f t="shared" ref="E1005:G1005" si="205">E1004/E1003</f>
        <v>0</v>
      </c>
      <c r="F1005" s="461">
        <f t="shared" si="205"/>
        <v>0</v>
      </c>
      <c r="G1005" s="1369">
        <f t="shared" si="205"/>
        <v>0</v>
      </c>
      <c r="H1005" s="41"/>
    </row>
    <row r="1006" spans="1:13" ht="16.5" hidden="1" customHeight="1" thickBot="1">
      <c r="A1006" s="3"/>
      <c r="B1006" s="3"/>
      <c r="C1006" s="1357" t="s">
        <v>37</v>
      </c>
      <c r="D1006" s="16" t="s">
        <v>110</v>
      </c>
      <c r="E1006" s="20">
        <f>E1003/D1003-1</f>
        <v>0</v>
      </c>
      <c r="F1006" s="20">
        <f t="shared" ref="F1006:G1008" si="206">F1003/E1003-1</f>
        <v>0</v>
      </c>
      <c r="G1006" s="1370">
        <f t="shared" si="206"/>
        <v>0</v>
      </c>
      <c r="H1006" s="41"/>
      <c r="I1006" s="1371"/>
      <c r="J1006" s="1371"/>
      <c r="K1006" s="1371"/>
      <c r="L1006" s="1371"/>
      <c r="M1006" s="1371"/>
    </row>
    <row r="1007" spans="1:13" ht="32.25" hidden="1" customHeight="1" thickBot="1">
      <c r="A1007" s="3"/>
      <c r="B1007" s="3"/>
      <c r="C1007" s="1357" t="s">
        <v>38</v>
      </c>
      <c r="D1007" s="16" t="s">
        <v>110</v>
      </c>
      <c r="E1007" s="20" t="e">
        <f>E1004/D1004-1</f>
        <v>#DIV/0!</v>
      </c>
      <c r="F1007" s="20" t="e">
        <f t="shared" si="206"/>
        <v>#DIV/0!</v>
      </c>
      <c r="G1007" s="1370" t="e">
        <f t="shared" si="206"/>
        <v>#DIV/0!</v>
      </c>
      <c r="H1007" s="41"/>
    </row>
    <row r="1008" spans="1:13" ht="32.25" hidden="1" customHeight="1" thickBot="1">
      <c r="A1008" s="3"/>
      <c r="B1008" s="3"/>
      <c r="C1008" s="1357" t="s">
        <v>39</v>
      </c>
      <c r="D1008" s="16" t="s">
        <v>110</v>
      </c>
      <c r="E1008" s="20" t="e">
        <f>E1005/D1005-1</f>
        <v>#DIV/0!</v>
      </c>
      <c r="F1008" s="20" t="e">
        <f t="shared" si="206"/>
        <v>#DIV/0!</v>
      </c>
      <c r="G1008" s="1370" t="e">
        <f t="shared" si="206"/>
        <v>#DIV/0!</v>
      </c>
      <c r="H1008" s="41"/>
    </row>
    <row r="1009" spans="1:13" ht="16.5" hidden="1" customHeight="1" thickBot="1">
      <c r="A1009" s="3"/>
      <c r="B1009" s="3"/>
      <c r="C1009" s="1515" t="s">
        <v>3165</v>
      </c>
      <c r="D1009" s="1516"/>
      <c r="E1009" s="1516"/>
      <c r="F1009" s="1516"/>
      <c r="G1009" s="1517"/>
      <c r="H1009" s="41"/>
    </row>
    <row r="1010" spans="1:13" ht="12.75" hidden="1" customHeight="1">
      <c r="A1010" s="3"/>
      <c r="B1010" s="3"/>
      <c r="C1010" s="1510"/>
      <c r="D1010" s="15">
        <v>2024</v>
      </c>
      <c r="E1010" s="15">
        <v>2025</v>
      </c>
      <c r="F1010" s="15">
        <v>2026</v>
      </c>
      <c r="G1010" s="1350">
        <v>2027</v>
      </c>
      <c r="H1010" s="41"/>
    </row>
    <row r="1011" spans="1:13" ht="18.75" hidden="1" customHeight="1">
      <c r="A1011" s="3"/>
      <c r="B1011" s="3"/>
      <c r="C1011" s="1514"/>
      <c r="D1011" s="17" t="s">
        <v>13</v>
      </c>
      <c r="E1011" s="17" t="s">
        <v>14</v>
      </c>
      <c r="F1011" s="17" t="s">
        <v>14</v>
      </c>
      <c r="G1011" s="1368" t="s">
        <v>14</v>
      </c>
      <c r="H1011" s="41"/>
    </row>
    <row r="1012" spans="1:13" ht="16.5" hidden="1" customHeight="1" thickBot="1">
      <c r="A1012" s="3"/>
      <c r="B1012" s="3"/>
      <c r="C1012" s="1372" t="s">
        <v>59</v>
      </c>
      <c r="D1012" s="22">
        <f>D1013+D1014+D1015+D1016</f>
        <v>0</v>
      </c>
      <c r="E1012" s="22">
        <f t="shared" ref="E1012:G1012" si="207">E1013+E1014+E1015+E1016</f>
        <v>0</v>
      </c>
      <c r="F1012" s="22">
        <f t="shared" si="207"/>
        <v>0</v>
      </c>
      <c r="G1012" s="1373">
        <f t="shared" si="207"/>
        <v>0</v>
      </c>
      <c r="H1012" s="41"/>
    </row>
    <row r="1013" spans="1:13" ht="16.5" hidden="1" customHeight="1" thickBot="1">
      <c r="A1013" s="3"/>
      <c r="B1013" s="3"/>
      <c r="C1013" s="1374" t="s">
        <v>42</v>
      </c>
      <c r="D1013" s="22"/>
      <c r="E1013" s="22"/>
      <c r="F1013" s="22"/>
      <c r="G1013" s="1373"/>
      <c r="H1013" s="41"/>
    </row>
    <row r="1014" spans="1:13" ht="16.5" hidden="1" customHeight="1" thickBot="1">
      <c r="A1014" s="3"/>
      <c r="B1014" s="3"/>
      <c r="C1014" s="1374" t="s">
        <v>60</v>
      </c>
      <c r="D1014" s="22"/>
      <c r="E1014" s="22"/>
      <c r="F1014" s="22"/>
      <c r="G1014" s="1373"/>
      <c r="H1014" s="41"/>
    </row>
    <row r="1015" spans="1:13" ht="16.5" hidden="1" customHeight="1" thickBot="1">
      <c r="A1015" s="3"/>
      <c r="B1015" s="3"/>
      <c r="C1015" s="1374" t="s">
        <v>61</v>
      </c>
      <c r="D1015" s="22"/>
      <c r="E1015" s="22"/>
      <c r="F1015" s="22"/>
      <c r="G1015" s="1373"/>
      <c r="H1015" s="41"/>
    </row>
    <row r="1016" spans="1:13" ht="16.5" hidden="1" customHeight="1" thickBot="1">
      <c r="A1016" s="3"/>
      <c r="B1016" s="3"/>
      <c r="C1016" s="1374" t="s">
        <v>62</v>
      </c>
      <c r="D1016" s="22"/>
      <c r="E1016" s="22"/>
      <c r="F1016" s="22"/>
      <c r="G1016" s="1373"/>
      <c r="H1016" s="41"/>
    </row>
    <row r="1017" spans="1:13" ht="16.5" hidden="1" customHeight="1" thickBot="1">
      <c r="A1017" s="3"/>
      <c r="B1017" s="3"/>
      <c r="C1017" s="1372" t="s">
        <v>63</v>
      </c>
      <c r="D1017" s="25">
        <f>D1018+D1019+D1020+D1021</f>
        <v>0</v>
      </c>
      <c r="E1017" s="25">
        <f t="shared" ref="E1017:F1017" si="208">E1018+E1019+E1020+E1021</f>
        <v>0</v>
      </c>
      <c r="F1017" s="25">
        <f t="shared" si="208"/>
        <v>0</v>
      </c>
      <c r="G1017" s="1376"/>
      <c r="H1017" s="41"/>
    </row>
    <row r="1018" spans="1:13" ht="16.5" hidden="1" customHeight="1" thickBot="1">
      <c r="A1018" s="3"/>
      <c r="B1018" s="3"/>
      <c r="C1018" s="1374" t="s">
        <v>42</v>
      </c>
      <c r="D1018" s="25"/>
      <c r="E1018" s="22"/>
      <c r="F1018" s="22"/>
      <c r="G1018" s="1373"/>
      <c r="H1018" s="41"/>
      <c r="I1018" s="1410"/>
      <c r="J1018" s="1410"/>
      <c r="K1018" s="1410"/>
      <c r="M1018" s="1371"/>
    </row>
    <row r="1019" spans="1:13" ht="16.5" hidden="1" customHeight="1" thickBot="1">
      <c r="A1019" s="3"/>
      <c r="B1019" s="3"/>
      <c r="C1019" s="1374" t="s">
        <v>60</v>
      </c>
      <c r="D1019" s="25"/>
      <c r="E1019" s="22"/>
      <c r="F1019" s="22"/>
      <c r="G1019" s="1373"/>
      <c r="H1019" s="41"/>
    </row>
    <row r="1020" spans="1:13" ht="16.5" hidden="1" customHeight="1" thickBot="1">
      <c r="A1020" s="3"/>
      <c r="B1020" s="3"/>
      <c r="C1020" s="1374" t="s">
        <v>61</v>
      </c>
      <c r="D1020" s="25"/>
      <c r="E1020" s="22"/>
      <c r="F1020" s="22"/>
      <c r="G1020" s="1373"/>
      <c r="H1020" s="41"/>
    </row>
    <row r="1021" spans="1:13" ht="16.5" hidden="1" customHeight="1" thickBot="1">
      <c r="A1021" s="3"/>
      <c r="B1021" s="3"/>
      <c r="C1021" s="1374" t="s">
        <v>62</v>
      </c>
      <c r="D1021" s="25"/>
      <c r="E1021" s="22"/>
      <c r="F1021" s="22"/>
      <c r="G1021" s="1373"/>
      <c r="H1021" s="41"/>
    </row>
    <row r="1022" spans="1:13" ht="32.25" hidden="1" customHeight="1" thickBot="1">
      <c r="A1022" s="3"/>
      <c r="B1022" s="3"/>
      <c r="C1022" s="1384" t="s">
        <v>3166</v>
      </c>
      <c r="D1022" s="25">
        <f>D1012+D1017</f>
        <v>0</v>
      </c>
      <c r="E1022" s="25">
        <f t="shared" ref="E1022:G1022" si="209">E1012+E1017</f>
        <v>0</v>
      </c>
      <c r="F1022" s="25">
        <f t="shared" si="209"/>
        <v>0</v>
      </c>
      <c r="G1022" s="1376">
        <f t="shared" si="209"/>
        <v>0</v>
      </c>
      <c r="H1022" s="41"/>
    </row>
    <row r="1023" spans="1:13" ht="48" thickBot="1">
      <c r="A1023" s="3"/>
      <c r="B1023" s="3"/>
      <c r="C1023" s="1367" t="s">
        <v>3167</v>
      </c>
      <c r="D1023" s="1450" t="s">
        <v>3168</v>
      </c>
      <c r="E1023" s="34" t="s">
        <v>55</v>
      </c>
      <c r="F1023" s="476" t="s">
        <v>3169</v>
      </c>
      <c r="G1023" s="1412"/>
      <c r="H1023" s="41"/>
    </row>
    <row r="1024" spans="1:13" ht="28.5" customHeight="1" thickBot="1">
      <c r="A1024" s="3"/>
      <c r="B1024" s="3"/>
      <c r="C1024" s="1357" t="s">
        <v>29</v>
      </c>
      <c r="D1024" s="1887" t="s">
        <v>3168</v>
      </c>
      <c r="E1024" s="1888"/>
      <c r="F1024" s="1888"/>
      <c r="G1024" s="2623"/>
      <c r="H1024" s="41"/>
    </row>
    <row r="1025" spans="1:13" ht="16.5" thickBot="1">
      <c r="A1025" s="3"/>
      <c r="B1025" s="3"/>
      <c r="C1025" s="1357" t="s">
        <v>31</v>
      </c>
      <c r="D1025" s="1907" t="s">
        <v>3114</v>
      </c>
      <c r="E1025" s="1908"/>
      <c r="F1025" s="1908"/>
      <c r="G1025" s="2630"/>
      <c r="H1025" s="41"/>
    </row>
    <row r="1026" spans="1:13" ht="12.75" customHeight="1">
      <c r="A1026" s="3"/>
      <c r="B1026" s="3"/>
      <c r="C1026" s="1510"/>
      <c r="D1026" s="1406">
        <v>2025</v>
      </c>
      <c r="E1026" s="1406">
        <v>2026</v>
      </c>
      <c r="F1026" s="1406">
        <v>2027</v>
      </c>
      <c r="G1026" s="1407">
        <v>2028</v>
      </c>
      <c r="H1026" s="41"/>
    </row>
    <row r="1027" spans="1:13" ht="14.25" customHeight="1" thickBot="1">
      <c r="A1027" s="3"/>
      <c r="B1027" s="3"/>
      <c r="C1027" s="1514"/>
      <c r="D1027" s="1408" t="s">
        <v>13</v>
      </c>
      <c r="E1027" s="1408" t="s">
        <v>14</v>
      </c>
      <c r="F1027" s="1408" t="s">
        <v>14</v>
      </c>
      <c r="G1027" s="1409" t="s">
        <v>14</v>
      </c>
      <c r="H1027" s="41"/>
    </row>
    <row r="1028" spans="1:13" ht="16.5" thickBot="1">
      <c r="A1028" s="3"/>
      <c r="B1028" s="3"/>
      <c r="C1028" s="1357" t="s">
        <v>33</v>
      </c>
      <c r="D1028" s="7">
        <v>1</v>
      </c>
      <c r="E1028" s="16">
        <v>1</v>
      </c>
      <c r="F1028" s="16">
        <v>1</v>
      </c>
      <c r="G1028" s="1388">
        <v>1</v>
      </c>
      <c r="H1028" s="41"/>
    </row>
    <row r="1029" spans="1:13" ht="16.5" thickBot="1">
      <c r="A1029" s="3"/>
      <c r="B1029" s="3"/>
      <c r="C1029" s="1357" t="s">
        <v>35</v>
      </c>
      <c r="D1029" s="461">
        <f>D1047</f>
        <v>0</v>
      </c>
      <c r="E1029" s="461">
        <f t="shared" ref="E1029:G1029" si="210">E1047</f>
        <v>62489</v>
      </c>
      <c r="F1029" s="461">
        <f t="shared" si="210"/>
        <v>145164</v>
      </c>
      <c r="G1029" s="1369">
        <f t="shared" si="210"/>
        <v>0</v>
      </c>
      <c r="H1029" s="41"/>
    </row>
    <row r="1030" spans="1:13" ht="16.5" thickBot="1">
      <c r="A1030" s="3"/>
      <c r="B1030" s="3"/>
      <c r="C1030" s="1357" t="s">
        <v>36</v>
      </c>
      <c r="D1030" s="461">
        <f>D1029/D1028</f>
        <v>0</v>
      </c>
      <c r="E1030" s="461">
        <f t="shared" ref="E1030:G1030" si="211">E1029/E1028</f>
        <v>62489</v>
      </c>
      <c r="F1030" s="461">
        <f t="shared" si="211"/>
        <v>145164</v>
      </c>
      <c r="G1030" s="1369">
        <f t="shared" si="211"/>
        <v>0</v>
      </c>
      <c r="H1030" s="41"/>
    </row>
    <row r="1031" spans="1:13" ht="16.5" thickBot="1">
      <c r="A1031" s="3"/>
      <c r="B1031" s="3"/>
      <c r="C1031" s="1357" t="s">
        <v>37</v>
      </c>
      <c r="D1031" s="16" t="s">
        <v>110</v>
      </c>
      <c r="E1031" s="20">
        <f>E1028/D1028-1</f>
        <v>0</v>
      </c>
      <c r="F1031" s="20">
        <f t="shared" ref="F1031:G1033" si="212">F1028/E1028-1</f>
        <v>0</v>
      </c>
      <c r="G1031" s="1370">
        <f t="shared" si="212"/>
        <v>0</v>
      </c>
      <c r="H1031" s="41"/>
      <c r="I1031" s="1371"/>
      <c r="J1031" s="1371"/>
      <c r="K1031" s="1371"/>
      <c r="L1031" s="1371"/>
      <c r="M1031" s="1371"/>
    </row>
    <row r="1032" spans="1:13" ht="32.25" thickBot="1">
      <c r="A1032" s="3"/>
      <c r="B1032" s="3"/>
      <c r="C1032" s="1357" t="s">
        <v>38</v>
      </c>
      <c r="D1032" s="16" t="s">
        <v>110</v>
      </c>
      <c r="E1032" s="20">
        <v>0</v>
      </c>
      <c r="F1032" s="20">
        <f t="shared" si="212"/>
        <v>1.3230328537822658</v>
      </c>
      <c r="G1032" s="1370">
        <f t="shared" si="212"/>
        <v>-1</v>
      </c>
      <c r="H1032" s="41"/>
    </row>
    <row r="1033" spans="1:13" ht="32.25" thickBot="1">
      <c r="A1033" s="3"/>
      <c r="B1033" s="3"/>
      <c r="C1033" s="1357" t="s">
        <v>39</v>
      </c>
      <c r="D1033" s="16" t="s">
        <v>110</v>
      </c>
      <c r="E1033" s="20">
        <v>0</v>
      </c>
      <c r="F1033" s="20">
        <f t="shared" si="212"/>
        <v>1.3230328537822658</v>
      </c>
      <c r="G1033" s="1370">
        <f t="shared" si="212"/>
        <v>-1</v>
      </c>
      <c r="H1033" s="41"/>
    </row>
    <row r="1034" spans="1:13" ht="16.5" customHeight="1" thickBot="1">
      <c r="A1034" s="3"/>
      <c r="B1034" s="3"/>
      <c r="C1034" s="2628" t="s">
        <v>3170</v>
      </c>
      <c r="D1034" s="1919"/>
      <c r="E1034" s="1919"/>
      <c r="F1034" s="1919"/>
      <c r="G1034" s="2629"/>
      <c r="H1034" s="41"/>
    </row>
    <row r="1035" spans="1:13" ht="12.75" customHeight="1">
      <c r="A1035" s="3"/>
      <c r="B1035" s="3"/>
      <c r="C1035" s="1510"/>
      <c r="D1035" s="1406">
        <v>2025</v>
      </c>
      <c r="E1035" s="1406">
        <v>2026</v>
      </c>
      <c r="F1035" s="1406">
        <v>2027</v>
      </c>
      <c r="G1035" s="1407">
        <v>2028</v>
      </c>
      <c r="H1035" s="41"/>
    </row>
    <row r="1036" spans="1:13" ht="18" customHeight="1" thickBot="1">
      <c r="A1036" s="3"/>
      <c r="B1036" s="3"/>
      <c r="C1036" s="1514"/>
      <c r="D1036" s="1408" t="s">
        <v>13</v>
      </c>
      <c r="E1036" s="1408" t="s">
        <v>14</v>
      </c>
      <c r="F1036" s="1408" t="s">
        <v>14</v>
      </c>
      <c r="G1036" s="1409" t="s">
        <v>14</v>
      </c>
      <c r="H1036" s="41"/>
    </row>
    <row r="1037" spans="1:13" ht="16.5" thickBot="1">
      <c r="A1037" s="3"/>
      <c r="B1037" s="3"/>
      <c r="C1037" s="1372" t="s">
        <v>59</v>
      </c>
      <c r="D1037" s="22">
        <f>D1038+D1039+D1040+D1041</f>
        <v>0</v>
      </c>
      <c r="E1037" s="22">
        <f t="shared" ref="E1037:G1037" si="213">E1038+E1039+E1040+E1041</f>
        <v>0</v>
      </c>
      <c r="F1037" s="22">
        <f t="shared" si="213"/>
        <v>0</v>
      </c>
      <c r="G1037" s="1373">
        <f t="shared" si="213"/>
        <v>0</v>
      </c>
      <c r="H1037" s="41"/>
    </row>
    <row r="1038" spans="1:13" ht="16.5" thickBot="1">
      <c r="A1038" s="3"/>
      <c r="B1038" s="3"/>
      <c r="C1038" s="1374" t="s">
        <v>42</v>
      </c>
      <c r="D1038" s="22"/>
      <c r="E1038" s="22"/>
      <c r="F1038" s="22"/>
      <c r="G1038" s="1373"/>
      <c r="H1038" s="41"/>
    </row>
    <row r="1039" spans="1:13" ht="16.5" thickBot="1">
      <c r="A1039" s="3"/>
      <c r="B1039" s="3"/>
      <c r="C1039" s="1374" t="s">
        <v>60</v>
      </c>
      <c r="D1039" s="22"/>
      <c r="E1039" s="22"/>
      <c r="F1039" s="22"/>
      <c r="G1039" s="1373"/>
      <c r="H1039" s="41"/>
    </row>
    <row r="1040" spans="1:13" ht="16.5" thickBot="1">
      <c r="A1040" s="3"/>
      <c r="B1040" s="3"/>
      <c r="C1040" s="1374" t="s">
        <v>61</v>
      </c>
      <c r="D1040" s="22"/>
      <c r="E1040" s="22"/>
      <c r="F1040" s="22"/>
      <c r="G1040" s="1373"/>
      <c r="H1040" s="41"/>
    </row>
    <row r="1041" spans="1:13" ht="16.5" thickBot="1">
      <c r="A1041" s="3"/>
      <c r="B1041" s="3"/>
      <c r="C1041" s="1374" t="s">
        <v>62</v>
      </c>
      <c r="D1041" s="22"/>
      <c r="E1041" s="22"/>
      <c r="F1041" s="22"/>
      <c r="G1041" s="1373"/>
      <c r="H1041" s="41"/>
    </row>
    <row r="1042" spans="1:13" ht="16.5" thickBot="1">
      <c r="A1042" s="3"/>
      <c r="B1042" s="3"/>
      <c r="C1042" s="1372" t="s">
        <v>63</v>
      </c>
      <c r="D1042" s="25">
        <f>D1043+D1044+D1045+D1046</f>
        <v>0</v>
      </c>
      <c r="E1042" s="25">
        <f t="shared" ref="E1042:G1042" si="214">E1043+E1044+E1045+E1046</f>
        <v>62489</v>
      </c>
      <c r="F1042" s="25">
        <f t="shared" si="214"/>
        <v>145164</v>
      </c>
      <c r="G1042" s="25">
        <f t="shared" si="214"/>
        <v>0</v>
      </c>
      <c r="H1042" s="41"/>
      <c r="I1042" s="1398"/>
      <c r="J1042" s="1398"/>
    </row>
    <row r="1043" spans="1:13" ht="16.5" thickBot="1">
      <c r="A1043" s="3"/>
      <c r="B1043" s="3"/>
      <c r="C1043" s="1374" t="s">
        <v>42</v>
      </c>
      <c r="D1043" s="1431"/>
      <c r="E1043" s="1431">
        <v>62489</v>
      </c>
      <c r="F1043" s="1431">
        <v>145164</v>
      </c>
      <c r="G1043" s="1373"/>
      <c r="H1043" s="41"/>
      <c r="I1043" s="1410"/>
      <c r="J1043" s="1410"/>
      <c r="M1043" s="1371"/>
    </row>
    <row r="1044" spans="1:13" ht="16.5" thickBot="1">
      <c r="A1044" s="3"/>
      <c r="B1044" s="3"/>
      <c r="C1044" s="1374" t="s">
        <v>60</v>
      </c>
      <c r="D1044" s="25"/>
      <c r="E1044" s="22"/>
      <c r="F1044" s="22"/>
      <c r="G1044" s="1373"/>
      <c r="H1044" s="41"/>
    </row>
    <row r="1045" spans="1:13" ht="16.5" thickBot="1">
      <c r="A1045" s="3"/>
      <c r="B1045" s="3"/>
      <c r="C1045" s="1374" t="s">
        <v>61</v>
      </c>
      <c r="D1045" s="25"/>
      <c r="E1045" s="22"/>
      <c r="F1045" s="22"/>
      <c r="G1045" s="1373"/>
      <c r="H1045" s="41"/>
    </row>
    <row r="1046" spans="1:13" ht="16.5" thickBot="1">
      <c r="A1046" s="3"/>
      <c r="B1046" s="3"/>
      <c r="C1046" s="1374" t="s">
        <v>62</v>
      </c>
      <c r="D1046" s="25"/>
      <c r="E1046" s="22"/>
      <c r="F1046" s="22"/>
      <c r="G1046" s="1373"/>
      <c r="H1046" s="41"/>
    </row>
    <row r="1047" spans="1:13" ht="32.25" thickBot="1">
      <c r="A1047" s="3"/>
      <c r="B1047" s="3"/>
      <c r="C1047" s="1384" t="s">
        <v>3171</v>
      </c>
      <c r="D1047" s="25">
        <f>D1037+D1042</f>
        <v>0</v>
      </c>
      <c r="E1047" s="25">
        <f t="shared" ref="E1047:G1047" si="215">E1037+E1042</f>
        <v>62489</v>
      </c>
      <c r="F1047" s="25">
        <f t="shared" si="215"/>
        <v>145164</v>
      </c>
      <c r="G1047" s="1376">
        <f t="shared" si="215"/>
        <v>0</v>
      </c>
      <c r="H1047" s="41"/>
    </row>
    <row r="1048" spans="1:13" ht="69.75" customHeight="1" thickBot="1">
      <c r="A1048" s="3"/>
      <c r="B1048" s="3"/>
      <c r="C1048" s="1367" t="s">
        <v>3172</v>
      </c>
      <c r="D1048" s="1453" t="s">
        <v>3173</v>
      </c>
      <c r="E1048" s="34" t="s">
        <v>55</v>
      </c>
      <c r="F1048" s="35"/>
      <c r="G1048" s="1454" t="s">
        <v>3174</v>
      </c>
      <c r="H1048" s="41"/>
    </row>
    <row r="1049" spans="1:13" ht="31.5" customHeight="1" thickBot="1">
      <c r="A1049" s="3"/>
      <c r="B1049" s="3"/>
      <c r="C1049" s="1357" t="s">
        <v>29</v>
      </c>
      <c r="D1049" s="1887" t="s">
        <v>3173</v>
      </c>
      <c r="E1049" s="1888"/>
      <c r="F1049" s="1888"/>
      <c r="G1049" s="2623"/>
      <c r="H1049" s="41"/>
    </row>
    <row r="1050" spans="1:13" ht="16.5" thickBot="1">
      <c r="A1050" s="3"/>
      <c r="B1050" s="3"/>
      <c r="C1050" s="1357" t="s">
        <v>31</v>
      </c>
      <c r="D1050" s="1907" t="s">
        <v>3175</v>
      </c>
      <c r="E1050" s="1908"/>
      <c r="F1050" s="1908"/>
      <c r="G1050" s="2630"/>
      <c r="H1050" s="41"/>
    </row>
    <row r="1051" spans="1:13" ht="15.75" customHeight="1">
      <c r="A1051" s="3"/>
      <c r="B1051" s="3"/>
      <c r="C1051" s="1510"/>
      <c r="D1051" s="1406">
        <v>2025</v>
      </c>
      <c r="E1051" s="1406">
        <v>2026</v>
      </c>
      <c r="F1051" s="1406">
        <v>2027</v>
      </c>
      <c r="G1051" s="1407">
        <v>2028</v>
      </c>
      <c r="H1051" s="41"/>
    </row>
    <row r="1052" spans="1:13" ht="19.5" customHeight="1" thickBot="1">
      <c r="A1052" s="3"/>
      <c r="B1052" s="3"/>
      <c r="C1052" s="1514"/>
      <c r="D1052" s="1408" t="s">
        <v>13</v>
      </c>
      <c r="E1052" s="1408" t="s">
        <v>14</v>
      </c>
      <c r="F1052" s="1408" t="s">
        <v>14</v>
      </c>
      <c r="G1052" s="1409" t="s">
        <v>14</v>
      </c>
      <c r="H1052" s="41"/>
    </row>
    <row r="1053" spans="1:13" ht="16.5" thickBot="1">
      <c r="A1053" s="3"/>
      <c r="B1053" s="3"/>
      <c r="C1053" s="1357" t="s">
        <v>33</v>
      </c>
      <c r="D1053" s="7">
        <v>1</v>
      </c>
      <c r="E1053" s="16">
        <v>1</v>
      </c>
      <c r="F1053" s="16">
        <v>1</v>
      </c>
      <c r="G1053" s="1388">
        <v>1</v>
      </c>
      <c r="H1053" s="41"/>
    </row>
    <row r="1054" spans="1:13" ht="16.5" thickBot="1">
      <c r="A1054" s="3"/>
      <c r="B1054" s="3"/>
      <c r="C1054" s="1357" t="s">
        <v>35</v>
      </c>
      <c r="D1054" s="461">
        <f t="shared" ref="D1054:G1054" si="216">D1072</f>
        <v>0</v>
      </c>
      <c r="E1054" s="461">
        <f t="shared" si="216"/>
        <v>110000</v>
      </c>
      <c r="F1054" s="461">
        <f>F1072</f>
        <v>136324</v>
      </c>
      <c r="G1054" s="1369">
        <f t="shared" si="216"/>
        <v>0</v>
      </c>
      <c r="H1054" s="41"/>
    </row>
    <row r="1055" spans="1:13" ht="16.5" thickBot="1">
      <c r="A1055" s="3"/>
      <c r="B1055" s="3"/>
      <c r="C1055" s="1357" t="s">
        <v>36</v>
      </c>
      <c r="D1055" s="461">
        <f t="shared" ref="D1055:G1055" si="217">D1054/D1053</f>
        <v>0</v>
      </c>
      <c r="E1055" s="461">
        <f t="shared" si="217"/>
        <v>110000</v>
      </c>
      <c r="F1055" s="461">
        <f t="shared" si="217"/>
        <v>136324</v>
      </c>
      <c r="G1055" s="461">
        <f t="shared" si="217"/>
        <v>0</v>
      </c>
      <c r="H1055" s="41"/>
    </row>
    <row r="1056" spans="1:13" ht="16.5" thickBot="1">
      <c r="A1056" s="3"/>
      <c r="B1056" s="3"/>
      <c r="C1056" s="1357" t="s">
        <v>37</v>
      </c>
      <c r="D1056" s="16" t="s">
        <v>110</v>
      </c>
      <c r="E1056" s="20">
        <f>E1053/D1053-1</f>
        <v>0</v>
      </c>
      <c r="F1056" s="20">
        <f t="shared" ref="F1056:G1058" si="218">F1053/E1053-1</f>
        <v>0</v>
      </c>
      <c r="G1056" s="1370">
        <f t="shared" si="218"/>
        <v>0</v>
      </c>
      <c r="H1056" s="41"/>
      <c r="I1056" s="1371"/>
      <c r="J1056" s="1371"/>
      <c r="K1056" s="1371"/>
      <c r="L1056" s="1371"/>
      <c r="M1056" s="1371"/>
    </row>
    <row r="1057" spans="1:13" ht="32.25" thickBot="1">
      <c r="A1057" s="3"/>
      <c r="B1057" s="3"/>
      <c r="C1057" s="1357" t="s">
        <v>38</v>
      </c>
      <c r="D1057" s="16" t="s">
        <v>110</v>
      </c>
      <c r="E1057" s="20">
        <v>0</v>
      </c>
      <c r="F1057" s="20">
        <f t="shared" si="218"/>
        <v>0.23930909090909092</v>
      </c>
      <c r="G1057" s="1370">
        <f t="shared" si="218"/>
        <v>-1</v>
      </c>
      <c r="H1057" s="41"/>
    </row>
    <row r="1058" spans="1:13" ht="32.25" thickBot="1">
      <c r="A1058" s="3"/>
      <c r="B1058" s="3"/>
      <c r="C1058" s="1357" t="s">
        <v>39</v>
      </c>
      <c r="D1058" s="16" t="s">
        <v>110</v>
      </c>
      <c r="E1058" s="20">
        <v>0</v>
      </c>
      <c r="F1058" s="20">
        <f t="shared" si="218"/>
        <v>0.23930909090909092</v>
      </c>
      <c r="G1058" s="1370">
        <f t="shared" si="218"/>
        <v>-1</v>
      </c>
      <c r="H1058" s="41"/>
    </row>
    <row r="1059" spans="1:13" ht="16.5" customHeight="1" thickBot="1">
      <c r="A1059" s="3"/>
      <c r="B1059" s="3"/>
      <c r="C1059" s="2628" t="s">
        <v>3176</v>
      </c>
      <c r="D1059" s="1919"/>
      <c r="E1059" s="1919"/>
      <c r="F1059" s="1919"/>
      <c r="G1059" s="2629"/>
      <c r="H1059" s="41"/>
    </row>
    <row r="1060" spans="1:13" ht="12.75" customHeight="1">
      <c r="A1060" s="3"/>
      <c r="B1060" s="3"/>
      <c r="C1060" s="1510"/>
      <c r="D1060" s="1406">
        <v>2025</v>
      </c>
      <c r="E1060" s="1406">
        <v>2026</v>
      </c>
      <c r="F1060" s="1406">
        <v>2027</v>
      </c>
      <c r="G1060" s="1407">
        <v>2028</v>
      </c>
      <c r="H1060" s="41"/>
    </row>
    <row r="1061" spans="1:13" ht="15" customHeight="1" thickBot="1">
      <c r="A1061" s="3"/>
      <c r="B1061" s="3"/>
      <c r="C1061" s="1514"/>
      <c r="D1061" s="1408" t="s">
        <v>13</v>
      </c>
      <c r="E1061" s="1408" t="s">
        <v>14</v>
      </c>
      <c r="F1061" s="1408" t="s">
        <v>14</v>
      </c>
      <c r="G1061" s="1409" t="s">
        <v>14</v>
      </c>
      <c r="H1061" s="41"/>
    </row>
    <row r="1062" spans="1:13" ht="16.5" thickBot="1">
      <c r="A1062" s="3"/>
      <c r="B1062" s="3"/>
      <c r="C1062" s="1372" t="s">
        <v>59</v>
      </c>
      <c r="D1062" s="22">
        <f>D1063+D1064+D1065+D1066</f>
        <v>0</v>
      </c>
      <c r="E1062" s="22">
        <f t="shared" ref="E1062:G1062" si="219">E1063+E1064+E1065+E1066</f>
        <v>0</v>
      </c>
      <c r="F1062" s="22">
        <f t="shared" si="219"/>
        <v>0</v>
      </c>
      <c r="G1062" s="1373">
        <f t="shared" si="219"/>
        <v>0</v>
      </c>
      <c r="H1062" s="41"/>
    </row>
    <row r="1063" spans="1:13" ht="16.5" thickBot="1">
      <c r="A1063" s="3"/>
      <c r="B1063" s="3"/>
      <c r="C1063" s="1374" t="s">
        <v>42</v>
      </c>
      <c r="D1063" s="22"/>
      <c r="E1063" s="22"/>
      <c r="F1063" s="22"/>
      <c r="G1063" s="1373"/>
      <c r="H1063" s="41"/>
    </row>
    <row r="1064" spans="1:13" ht="16.5" thickBot="1">
      <c r="A1064" s="3"/>
      <c r="B1064" s="3"/>
      <c r="C1064" s="1374" t="s">
        <v>60</v>
      </c>
      <c r="D1064" s="22"/>
      <c r="E1064" s="22"/>
      <c r="F1064" s="22"/>
      <c r="G1064" s="1373"/>
      <c r="H1064" s="41"/>
    </row>
    <row r="1065" spans="1:13" ht="16.5" thickBot="1">
      <c r="A1065" s="3"/>
      <c r="B1065" s="3"/>
      <c r="C1065" s="1374" t="s">
        <v>61</v>
      </c>
      <c r="D1065" s="22"/>
      <c r="E1065" s="22"/>
      <c r="F1065" s="22"/>
      <c r="G1065" s="1373"/>
      <c r="H1065" s="41"/>
    </row>
    <row r="1066" spans="1:13" ht="16.5" thickBot="1">
      <c r="A1066" s="3"/>
      <c r="B1066" s="3"/>
      <c r="C1066" s="1374" t="s">
        <v>62</v>
      </c>
      <c r="D1066" s="22"/>
      <c r="E1066" s="22"/>
      <c r="F1066" s="22"/>
      <c r="G1066" s="1373"/>
      <c r="H1066" s="41"/>
    </row>
    <row r="1067" spans="1:13" ht="16.5" thickBot="1">
      <c r="A1067" s="3"/>
      <c r="B1067" s="3"/>
      <c r="C1067" s="1372" t="s">
        <v>63</v>
      </c>
      <c r="D1067" s="25">
        <f>D1068+D1069+D1070+D1071</f>
        <v>0</v>
      </c>
      <c r="E1067" s="25">
        <f t="shared" ref="E1067:G1067" si="220">E1068+E1069+E1070+E1071</f>
        <v>110000</v>
      </c>
      <c r="F1067" s="25">
        <f>F1068+F1069+F1070+F1071</f>
        <v>136324</v>
      </c>
      <c r="G1067" s="1376">
        <f t="shared" si="220"/>
        <v>0</v>
      </c>
      <c r="H1067" s="41"/>
    </row>
    <row r="1068" spans="1:13" ht="16.5" thickBot="1">
      <c r="A1068" s="3"/>
      <c r="B1068" s="3"/>
      <c r="C1068" s="1374" t="s">
        <v>42</v>
      </c>
      <c r="D1068" s="22"/>
      <c r="E1068" s="22">
        <v>110000</v>
      </c>
      <c r="F1068" s="22">
        <v>136324</v>
      </c>
      <c r="G1068" s="1373"/>
      <c r="H1068" s="41"/>
      <c r="I1068" s="1410"/>
      <c r="M1068" s="1371"/>
    </row>
    <row r="1069" spans="1:13" ht="16.5" thickBot="1">
      <c r="A1069" s="3"/>
      <c r="B1069" s="3"/>
      <c r="C1069" s="1374" t="s">
        <v>60</v>
      </c>
      <c r="D1069" s="25"/>
      <c r="E1069" s="22"/>
      <c r="F1069" s="22"/>
      <c r="G1069" s="1373"/>
      <c r="H1069" s="41"/>
      <c r="I1069" s="1371"/>
      <c r="J1069" s="1371"/>
      <c r="K1069" s="1371"/>
      <c r="M1069" s="1371"/>
    </row>
    <row r="1070" spans="1:13" ht="16.5" thickBot="1">
      <c r="A1070" s="3"/>
      <c r="B1070" s="3"/>
      <c r="C1070" s="1374" t="s">
        <v>61</v>
      </c>
      <c r="D1070" s="25"/>
      <c r="E1070" s="22"/>
      <c r="F1070" s="22"/>
      <c r="G1070" s="1373"/>
      <c r="H1070" s="41"/>
    </row>
    <row r="1071" spans="1:13" ht="16.5" thickBot="1">
      <c r="A1071" s="3"/>
      <c r="B1071" s="3"/>
      <c r="C1071" s="1374" t="s">
        <v>62</v>
      </c>
      <c r="D1071" s="25"/>
      <c r="E1071" s="22"/>
      <c r="F1071" s="22"/>
      <c r="G1071" s="1373"/>
      <c r="H1071" s="41"/>
    </row>
    <row r="1072" spans="1:13" ht="32.25" thickBot="1">
      <c r="A1072" s="3"/>
      <c r="B1072" s="3"/>
      <c r="C1072" s="1384" t="s">
        <v>3177</v>
      </c>
      <c r="D1072" s="25">
        <f>D1062+D1067</f>
        <v>0</v>
      </c>
      <c r="E1072" s="25">
        <f t="shared" ref="E1072:G1072" si="221">E1062+E1067</f>
        <v>110000</v>
      </c>
      <c r="F1072" s="25">
        <f t="shared" si="221"/>
        <v>136324</v>
      </c>
      <c r="G1072" s="1376">
        <f t="shared" si="221"/>
        <v>0</v>
      </c>
      <c r="H1072" s="41"/>
    </row>
    <row r="1073" spans="1:8" ht="48" thickBot="1">
      <c r="A1073" s="3"/>
      <c r="B1073" s="3"/>
      <c r="C1073" s="1367" t="s">
        <v>3178</v>
      </c>
      <c r="D1073" s="1450" t="s">
        <v>3179</v>
      </c>
      <c r="E1073" s="34" t="s">
        <v>55</v>
      </c>
      <c r="F1073" s="476" t="s">
        <v>3180</v>
      </c>
      <c r="G1073" s="1412"/>
      <c r="H1073" s="41"/>
    </row>
    <row r="1074" spans="1:8" ht="16.5" thickBot="1">
      <c r="A1074" s="3"/>
      <c r="B1074" s="3"/>
      <c r="C1074" s="1357" t="s">
        <v>29</v>
      </c>
      <c r="D1074" s="1887" t="s">
        <v>3179</v>
      </c>
      <c r="E1074" s="1888"/>
      <c r="F1074" s="1888"/>
      <c r="G1074" s="2623"/>
      <c r="H1074" s="41"/>
    </row>
    <row r="1075" spans="1:8" ht="16.5" thickBot="1">
      <c r="A1075" s="3"/>
      <c r="B1075" s="3"/>
      <c r="C1075" s="1357" t="s">
        <v>31</v>
      </c>
      <c r="D1075" s="1907" t="s">
        <v>3114</v>
      </c>
      <c r="E1075" s="1908"/>
      <c r="F1075" s="1908"/>
      <c r="G1075" s="2630"/>
      <c r="H1075" s="41"/>
    </row>
    <row r="1076" spans="1:8" ht="15.75">
      <c r="A1076" s="3"/>
      <c r="B1076" s="3"/>
      <c r="C1076" s="1510"/>
      <c r="D1076" s="1406">
        <v>2025</v>
      </c>
      <c r="E1076" s="1406">
        <v>2026</v>
      </c>
      <c r="F1076" s="1406">
        <v>2027</v>
      </c>
      <c r="G1076" s="1407">
        <v>2028</v>
      </c>
      <c r="H1076" s="41"/>
    </row>
    <row r="1077" spans="1:8" ht="16.5" thickBot="1">
      <c r="A1077" s="3"/>
      <c r="B1077" s="3"/>
      <c r="C1077" s="1514"/>
      <c r="D1077" s="1408" t="s">
        <v>13</v>
      </c>
      <c r="E1077" s="1408" t="s">
        <v>14</v>
      </c>
      <c r="F1077" s="1408" t="s">
        <v>14</v>
      </c>
      <c r="G1077" s="1409" t="s">
        <v>14</v>
      </c>
      <c r="H1077" s="41"/>
    </row>
    <row r="1078" spans="1:8" ht="16.5" thickBot="1">
      <c r="A1078" s="3"/>
      <c r="B1078" s="3"/>
      <c r="C1078" s="1357" t="s">
        <v>33</v>
      </c>
      <c r="D1078" s="7">
        <v>1</v>
      </c>
      <c r="E1078" s="16">
        <v>1</v>
      </c>
      <c r="F1078" s="16">
        <v>1</v>
      </c>
      <c r="G1078" s="1420">
        <v>1</v>
      </c>
      <c r="H1078" s="41"/>
    </row>
    <row r="1079" spans="1:8" ht="16.5" thickBot="1">
      <c r="A1079" s="3"/>
      <c r="B1079" s="3"/>
      <c r="C1079" s="1357" t="s">
        <v>35</v>
      </c>
      <c r="D1079" s="461">
        <f>D1097</f>
        <v>0</v>
      </c>
      <c r="E1079" s="461">
        <f t="shared" ref="E1079:G1079" si="222">E1097</f>
        <v>100000</v>
      </c>
      <c r="F1079" s="461">
        <f t="shared" si="222"/>
        <v>151990</v>
      </c>
      <c r="G1079" s="1369">
        <f t="shared" si="222"/>
        <v>0</v>
      </c>
      <c r="H1079" s="41"/>
    </row>
    <row r="1080" spans="1:8" ht="16.5" thickBot="1">
      <c r="A1080" s="3"/>
      <c r="B1080" s="3"/>
      <c r="C1080" s="1357" t="s">
        <v>36</v>
      </c>
      <c r="D1080" s="461">
        <f>D1079/D1078</f>
        <v>0</v>
      </c>
      <c r="E1080" s="461">
        <f t="shared" ref="E1080:G1080" si="223">E1079/E1078</f>
        <v>100000</v>
      </c>
      <c r="F1080" s="461">
        <f t="shared" si="223"/>
        <v>151990</v>
      </c>
      <c r="G1080" s="1369">
        <f t="shared" si="223"/>
        <v>0</v>
      </c>
      <c r="H1080" s="41"/>
    </row>
    <row r="1081" spans="1:8" ht="16.5" thickBot="1">
      <c r="A1081" s="3"/>
      <c r="B1081" s="3"/>
      <c r="C1081" s="1357" t="s">
        <v>37</v>
      </c>
      <c r="D1081" s="16" t="s">
        <v>110</v>
      </c>
      <c r="E1081" s="20">
        <f>E1078/D1078-1</f>
        <v>0</v>
      </c>
      <c r="F1081" s="20">
        <f t="shared" ref="F1081:G1083" si="224">F1078/E1078-1</f>
        <v>0</v>
      </c>
      <c r="G1081" s="1370">
        <f t="shared" si="224"/>
        <v>0</v>
      </c>
      <c r="H1081" s="41"/>
    </row>
    <row r="1082" spans="1:8" ht="32.25" thickBot="1">
      <c r="A1082" s="3"/>
      <c r="B1082" s="3"/>
      <c r="C1082" s="1357" t="s">
        <v>38</v>
      </c>
      <c r="D1082" s="16" t="s">
        <v>110</v>
      </c>
      <c r="E1082" s="20">
        <v>0</v>
      </c>
      <c r="F1082" s="20">
        <f t="shared" si="224"/>
        <v>0.51990000000000003</v>
      </c>
      <c r="G1082" s="1370">
        <f t="shared" si="224"/>
        <v>-1</v>
      </c>
      <c r="H1082" s="41"/>
    </row>
    <row r="1083" spans="1:8" ht="32.25" thickBot="1">
      <c r="A1083" s="3"/>
      <c r="B1083" s="3"/>
      <c r="C1083" s="1357" t="s">
        <v>39</v>
      </c>
      <c r="D1083" s="16" t="s">
        <v>110</v>
      </c>
      <c r="E1083" s="20">
        <v>0</v>
      </c>
      <c r="F1083" s="20">
        <f t="shared" si="224"/>
        <v>0.51990000000000003</v>
      </c>
      <c r="G1083" s="1370">
        <f t="shared" si="224"/>
        <v>-1</v>
      </c>
      <c r="H1083" s="41"/>
    </row>
    <row r="1084" spans="1:8" ht="16.5" customHeight="1" thickBot="1">
      <c r="A1084" s="3"/>
      <c r="B1084" s="3"/>
      <c r="C1084" s="2628" t="s">
        <v>3181</v>
      </c>
      <c r="D1084" s="1919"/>
      <c r="E1084" s="1919"/>
      <c r="F1084" s="1919"/>
      <c r="G1084" s="2629"/>
      <c r="H1084" s="41"/>
    </row>
    <row r="1085" spans="1:8" ht="15.75">
      <c r="A1085" s="3"/>
      <c r="B1085" s="3"/>
      <c r="C1085" s="1510"/>
      <c r="D1085" s="1406">
        <v>2025</v>
      </c>
      <c r="E1085" s="1406">
        <v>2026</v>
      </c>
      <c r="F1085" s="1406">
        <v>2027</v>
      </c>
      <c r="G1085" s="1407">
        <v>2028</v>
      </c>
      <c r="H1085" s="41"/>
    </row>
    <row r="1086" spans="1:8" ht="16.5" thickBot="1">
      <c r="A1086" s="3"/>
      <c r="B1086" s="3"/>
      <c r="C1086" s="1514"/>
      <c r="D1086" s="1408" t="s">
        <v>13</v>
      </c>
      <c r="E1086" s="1408" t="s">
        <v>14</v>
      </c>
      <c r="F1086" s="1408" t="s">
        <v>14</v>
      </c>
      <c r="G1086" s="1409" t="s">
        <v>14</v>
      </c>
      <c r="H1086" s="41"/>
    </row>
    <row r="1087" spans="1:8" ht="16.5" thickBot="1">
      <c r="A1087" s="3"/>
      <c r="B1087" s="3"/>
      <c r="C1087" s="1372" t="s">
        <v>59</v>
      </c>
      <c r="D1087" s="22">
        <f>D1088+D1089+D1090+D1091</f>
        <v>0</v>
      </c>
      <c r="E1087" s="22">
        <f t="shared" ref="E1087:G1087" si="225">E1088+E1089+E1090+E1091</f>
        <v>0</v>
      </c>
      <c r="F1087" s="22">
        <f t="shared" si="225"/>
        <v>0</v>
      </c>
      <c r="G1087" s="1373">
        <f t="shared" si="225"/>
        <v>0</v>
      </c>
      <c r="H1087" s="41"/>
    </row>
    <row r="1088" spans="1:8" ht="16.5" thickBot="1">
      <c r="A1088" s="3"/>
      <c r="B1088" s="3"/>
      <c r="C1088" s="1374" t="s">
        <v>42</v>
      </c>
      <c r="D1088" s="22"/>
      <c r="E1088" s="22"/>
      <c r="F1088" s="22"/>
      <c r="G1088" s="1373"/>
      <c r="H1088" s="41"/>
    </row>
    <row r="1089" spans="1:8" ht="16.5" thickBot="1">
      <c r="A1089" s="3"/>
      <c r="B1089" s="3"/>
      <c r="C1089" s="1374" t="s">
        <v>60</v>
      </c>
      <c r="D1089" s="22"/>
      <c r="E1089" s="22"/>
      <c r="F1089" s="22"/>
      <c r="G1089" s="1373"/>
      <c r="H1089" s="41"/>
    </row>
    <row r="1090" spans="1:8" ht="16.5" thickBot="1">
      <c r="A1090" s="3"/>
      <c r="B1090" s="3"/>
      <c r="C1090" s="1374" t="s">
        <v>61</v>
      </c>
      <c r="D1090" s="22"/>
      <c r="E1090" s="22"/>
      <c r="F1090" s="22"/>
      <c r="G1090" s="1373"/>
      <c r="H1090" s="41"/>
    </row>
    <row r="1091" spans="1:8" ht="16.5" thickBot="1">
      <c r="A1091" s="3"/>
      <c r="B1091" s="3"/>
      <c r="C1091" s="1374" t="s">
        <v>62</v>
      </c>
      <c r="D1091" s="22"/>
      <c r="E1091" s="22"/>
      <c r="F1091" s="22"/>
      <c r="G1091" s="1373"/>
      <c r="H1091" s="41"/>
    </row>
    <row r="1092" spans="1:8" ht="16.5" thickBot="1">
      <c r="A1092" s="3"/>
      <c r="B1092" s="3"/>
      <c r="C1092" s="1372" t="s">
        <v>63</v>
      </c>
      <c r="D1092" s="25">
        <f>D1093+D1094+D1095+D1096</f>
        <v>0</v>
      </c>
      <c r="E1092" s="25">
        <f t="shared" ref="E1092:G1092" si="226">E1093+E1094+E1095+E1096</f>
        <v>100000</v>
      </c>
      <c r="F1092" s="25">
        <f t="shared" si="226"/>
        <v>151990</v>
      </c>
      <c r="G1092" s="1376">
        <f t="shared" si="226"/>
        <v>0</v>
      </c>
      <c r="H1092" s="41"/>
    </row>
    <row r="1093" spans="1:8" ht="16.5" thickBot="1">
      <c r="A1093" s="3"/>
      <c r="B1093" s="3"/>
      <c r="C1093" s="1374" t="s">
        <v>42</v>
      </c>
      <c r="D1093" s="25"/>
      <c r="E1093" s="22">
        <v>100000</v>
      </c>
      <c r="F1093" s="22">
        <v>151990</v>
      </c>
      <c r="G1093" s="1373"/>
      <c r="H1093" s="41"/>
    </row>
    <row r="1094" spans="1:8" ht="16.5" thickBot="1">
      <c r="A1094" s="3"/>
      <c r="B1094" s="3"/>
      <c r="C1094" s="1374" t="s">
        <v>60</v>
      </c>
      <c r="D1094" s="25"/>
      <c r="E1094" s="22"/>
      <c r="F1094" s="22"/>
      <c r="G1094" s="1373"/>
      <c r="H1094" s="41"/>
    </row>
    <row r="1095" spans="1:8" ht="16.5" thickBot="1">
      <c r="A1095" s="3"/>
      <c r="B1095" s="3"/>
      <c r="C1095" s="1374" t="s">
        <v>61</v>
      </c>
      <c r="D1095" s="25"/>
      <c r="E1095" s="22"/>
      <c r="F1095" s="22"/>
      <c r="G1095" s="1373"/>
      <c r="H1095" s="41"/>
    </row>
    <row r="1096" spans="1:8" ht="16.5" thickBot="1">
      <c r="A1096" s="3"/>
      <c r="B1096" s="3"/>
      <c r="C1096" s="1374" t="s">
        <v>62</v>
      </c>
      <c r="D1096" s="25"/>
      <c r="E1096" s="22"/>
      <c r="F1096" s="22"/>
      <c r="G1096" s="1373"/>
      <c r="H1096" s="41"/>
    </row>
    <row r="1097" spans="1:8" ht="32.25" thickBot="1">
      <c r="A1097" s="3"/>
      <c r="B1097" s="3"/>
      <c r="C1097" s="1384" t="s">
        <v>3182</v>
      </c>
      <c r="D1097" s="25">
        <f>D1087+D1092</f>
        <v>0</v>
      </c>
      <c r="E1097" s="25">
        <f t="shared" ref="E1097:G1097" si="227">E1087+E1092</f>
        <v>100000</v>
      </c>
      <c r="F1097" s="25">
        <f t="shared" si="227"/>
        <v>151990</v>
      </c>
      <c r="G1097" s="1376">
        <f t="shared" si="227"/>
        <v>0</v>
      </c>
      <c r="H1097" s="41"/>
    </row>
    <row r="1098" spans="1:8" ht="48" thickBot="1">
      <c r="A1098" s="3"/>
      <c r="B1098" s="3"/>
      <c r="C1098" s="1367" t="s">
        <v>3183</v>
      </c>
      <c r="D1098" s="1450" t="s">
        <v>3184</v>
      </c>
      <c r="E1098" s="34" t="s">
        <v>55</v>
      </c>
      <c r="F1098" s="476" t="s">
        <v>3185</v>
      </c>
      <c r="G1098" s="1412"/>
      <c r="H1098" s="41"/>
    </row>
    <row r="1099" spans="1:8" ht="16.5" thickBot="1">
      <c r="A1099" s="3"/>
      <c r="B1099" s="3"/>
      <c r="C1099" s="1357" t="s">
        <v>29</v>
      </c>
      <c r="D1099" s="1887" t="s">
        <v>3184</v>
      </c>
      <c r="E1099" s="1888"/>
      <c r="F1099" s="1888"/>
      <c r="G1099" s="2623"/>
      <c r="H1099" s="41"/>
    </row>
    <row r="1100" spans="1:8" ht="16.5" thickBot="1">
      <c r="A1100" s="3"/>
      <c r="B1100" s="3"/>
      <c r="C1100" s="1357" t="s">
        <v>31</v>
      </c>
      <c r="D1100" s="1887" t="s">
        <v>3114</v>
      </c>
      <c r="E1100" s="1888"/>
      <c r="F1100" s="1888"/>
      <c r="G1100" s="2623"/>
      <c r="H1100" s="41"/>
    </row>
    <row r="1101" spans="1:8" ht="15.75">
      <c r="A1101" s="3"/>
      <c r="B1101" s="3"/>
      <c r="C1101" s="1510"/>
      <c r="D1101" s="1406">
        <v>2025</v>
      </c>
      <c r="E1101" s="1406">
        <v>2026</v>
      </c>
      <c r="F1101" s="1406">
        <v>2027</v>
      </c>
      <c r="G1101" s="1407">
        <v>2028</v>
      </c>
      <c r="H1101" s="41"/>
    </row>
    <row r="1102" spans="1:8" ht="16.5" thickBot="1">
      <c r="A1102" s="3"/>
      <c r="B1102" s="3"/>
      <c r="C1102" s="1514"/>
      <c r="D1102" s="1408" t="s">
        <v>13</v>
      </c>
      <c r="E1102" s="1408" t="s">
        <v>14</v>
      </c>
      <c r="F1102" s="1408" t="s">
        <v>14</v>
      </c>
      <c r="G1102" s="1409" t="s">
        <v>14</v>
      </c>
      <c r="H1102" s="41"/>
    </row>
    <row r="1103" spans="1:8" ht="16.5" thickBot="1">
      <c r="A1103" s="3"/>
      <c r="B1103" s="3"/>
      <c r="C1103" s="1357" t="s">
        <v>33</v>
      </c>
      <c r="D1103" s="7">
        <v>1</v>
      </c>
      <c r="E1103" s="16">
        <v>1</v>
      </c>
      <c r="F1103" s="16">
        <v>1</v>
      </c>
      <c r="G1103" s="1420">
        <v>1</v>
      </c>
      <c r="H1103" s="41"/>
    </row>
    <row r="1104" spans="1:8" ht="16.5" thickBot="1">
      <c r="A1104" s="3"/>
      <c r="B1104" s="3"/>
      <c r="C1104" s="1357" t="s">
        <v>35</v>
      </c>
      <c r="D1104" s="461">
        <f>D1122</f>
        <v>0</v>
      </c>
      <c r="E1104" s="461">
        <f t="shared" ref="E1104:G1104" si="228">E1122</f>
        <v>100000</v>
      </c>
      <c r="F1104" s="461">
        <f t="shared" si="228"/>
        <v>72705</v>
      </c>
      <c r="G1104" s="1369">
        <f t="shared" si="228"/>
        <v>0</v>
      </c>
      <c r="H1104" s="41"/>
    </row>
    <row r="1105" spans="1:8" ht="16.5" thickBot="1">
      <c r="A1105" s="3"/>
      <c r="B1105" s="3"/>
      <c r="C1105" s="1357" t="s">
        <v>36</v>
      </c>
      <c r="D1105" s="461">
        <f>D1104/D1103</f>
        <v>0</v>
      </c>
      <c r="E1105" s="461">
        <f t="shared" ref="E1105:G1105" si="229">E1104/E1103</f>
        <v>100000</v>
      </c>
      <c r="F1105" s="461">
        <f t="shared" si="229"/>
        <v>72705</v>
      </c>
      <c r="G1105" s="1369">
        <f t="shared" si="229"/>
        <v>0</v>
      </c>
      <c r="H1105" s="41"/>
    </row>
    <row r="1106" spans="1:8" ht="16.5" thickBot="1">
      <c r="A1106" s="3"/>
      <c r="B1106" s="3"/>
      <c r="C1106" s="1357" t="s">
        <v>37</v>
      </c>
      <c r="D1106" s="16" t="s">
        <v>110</v>
      </c>
      <c r="E1106" s="20">
        <f>E1103/D1103-1</f>
        <v>0</v>
      </c>
      <c r="F1106" s="20">
        <f t="shared" ref="F1106:G1108" si="230">F1103/E1103-1</f>
        <v>0</v>
      </c>
      <c r="G1106" s="1370">
        <f t="shared" si="230"/>
        <v>0</v>
      </c>
      <c r="H1106" s="41"/>
    </row>
    <row r="1107" spans="1:8" ht="32.25" thickBot="1">
      <c r="A1107" s="3"/>
      <c r="B1107" s="3"/>
      <c r="C1107" s="1357" t="s">
        <v>38</v>
      </c>
      <c r="D1107" s="16" t="s">
        <v>110</v>
      </c>
      <c r="E1107" s="20">
        <v>0</v>
      </c>
      <c r="F1107" s="20">
        <f t="shared" si="230"/>
        <v>-0.27295000000000003</v>
      </c>
      <c r="G1107" s="1370">
        <f t="shared" si="230"/>
        <v>-1</v>
      </c>
      <c r="H1107" s="41"/>
    </row>
    <row r="1108" spans="1:8" ht="32.25" thickBot="1">
      <c r="A1108" s="3"/>
      <c r="B1108" s="3"/>
      <c r="C1108" s="1357" t="s">
        <v>39</v>
      </c>
      <c r="D1108" s="16" t="s">
        <v>110</v>
      </c>
      <c r="E1108" s="20">
        <v>0</v>
      </c>
      <c r="F1108" s="20">
        <f t="shared" si="230"/>
        <v>-0.27295000000000003</v>
      </c>
      <c r="G1108" s="1370">
        <f t="shared" si="230"/>
        <v>-1</v>
      </c>
      <c r="H1108" s="41"/>
    </row>
    <row r="1109" spans="1:8" ht="16.5" customHeight="1" thickBot="1">
      <c r="A1109" s="3"/>
      <c r="B1109" s="3"/>
      <c r="C1109" s="2628" t="s">
        <v>3186</v>
      </c>
      <c r="D1109" s="1919"/>
      <c r="E1109" s="1919"/>
      <c r="F1109" s="1919"/>
      <c r="G1109" s="2629"/>
      <c r="H1109" s="41"/>
    </row>
    <row r="1110" spans="1:8" ht="15.75">
      <c r="A1110" s="3"/>
      <c r="B1110" s="3"/>
      <c r="C1110" s="1510"/>
      <c r="D1110" s="1406">
        <v>2025</v>
      </c>
      <c r="E1110" s="1406">
        <v>2026</v>
      </c>
      <c r="F1110" s="1406">
        <v>2027</v>
      </c>
      <c r="G1110" s="1407">
        <v>2028</v>
      </c>
      <c r="H1110" s="41"/>
    </row>
    <row r="1111" spans="1:8" ht="16.5" thickBot="1">
      <c r="A1111" s="3"/>
      <c r="B1111" s="3"/>
      <c r="C1111" s="1514"/>
      <c r="D1111" s="1408" t="s">
        <v>13</v>
      </c>
      <c r="E1111" s="1408" t="s">
        <v>14</v>
      </c>
      <c r="F1111" s="1408" t="s">
        <v>14</v>
      </c>
      <c r="G1111" s="1409" t="s">
        <v>14</v>
      </c>
      <c r="H1111" s="41"/>
    </row>
    <row r="1112" spans="1:8" ht="16.5" thickBot="1">
      <c r="A1112" s="3"/>
      <c r="B1112" s="3"/>
      <c r="C1112" s="1372" t="s">
        <v>59</v>
      </c>
      <c r="D1112" s="22">
        <f>D1113+D1114+D1115+D1116</f>
        <v>0</v>
      </c>
      <c r="E1112" s="22">
        <f t="shared" ref="E1112:G1112" si="231">E1113+E1114+E1115+E1116</f>
        <v>0</v>
      </c>
      <c r="F1112" s="22">
        <f t="shared" si="231"/>
        <v>0</v>
      </c>
      <c r="G1112" s="1373">
        <f t="shared" si="231"/>
        <v>0</v>
      </c>
      <c r="H1112" s="41"/>
    </row>
    <row r="1113" spans="1:8" ht="16.5" thickBot="1">
      <c r="A1113" s="3"/>
      <c r="B1113" s="3"/>
      <c r="C1113" s="1374" t="s">
        <v>42</v>
      </c>
      <c r="D1113" s="22"/>
      <c r="E1113" s="22"/>
      <c r="F1113" s="22"/>
      <c r="G1113" s="1373"/>
      <c r="H1113" s="41"/>
    </row>
    <row r="1114" spans="1:8" ht="16.5" thickBot="1">
      <c r="A1114" s="3"/>
      <c r="B1114" s="3"/>
      <c r="C1114" s="1374" t="s">
        <v>60</v>
      </c>
      <c r="D1114" s="22"/>
      <c r="E1114" s="22"/>
      <c r="F1114" s="22"/>
      <c r="G1114" s="1373"/>
      <c r="H1114" s="41"/>
    </row>
    <row r="1115" spans="1:8" ht="16.5" thickBot="1">
      <c r="A1115" s="3"/>
      <c r="B1115" s="3"/>
      <c r="C1115" s="1374" t="s">
        <v>61</v>
      </c>
      <c r="D1115" s="22"/>
      <c r="E1115" s="22"/>
      <c r="F1115" s="22"/>
      <c r="G1115" s="1373"/>
      <c r="H1115" s="41"/>
    </row>
    <row r="1116" spans="1:8" ht="16.5" thickBot="1">
      <c r="A1116" s="3"/>
      <c r="B1116" s="3"/>
      <c r="C1116" s="1374" t="s">
        <v>62</v>
      </c>
      <c r="D1116" s="22"/>
      <c r="E1116" s="22"/>
      <c r="F1116" s="22"/>
      <c r="G1116" s="1373"/>
      <c r="H1116" s="41"/>
    </row>
    <row r="1117" spans="1:8" ht="16.5" thickBot="1">
      <c r="A1117" s="3"/>
      <c r="B1117" s="3"/>
      <c r="C1117" s="1372" t="s">
        <v>63</v>
      </c>
      <c r="D1117" s="25">
        <f>D1118+D1119+D1120+D1121</f>
        <v>0</v>
      </c>
      <c r="E1117" s="25">
        <f t="shared" ref="E1117:G1117" si="232">E1118+E1119+E1120+E1121</f>
        <v>100000</v>
      </c>
      <c r="F1117" s="25">
        <f t="shared" si="232"/>
        <v>72705</v>
      </c>
      <c r="G1117" s="1376">
        <f t="shared" si="232"/>
        <v>0</v>
      </c>
      <c r="H1117" s="41"/>
    </row>
    <row r="1118" spans="1:8" ht="16.5" thickBot="1">
      <c r="A1118" s="3"/>
      <c r="B1118" s="3"/>
      <c r="C1118" s="1374" t="s">
        <v>42</v>
      </c>
      <c r="D1118" s="1431"/>
      <c r="E1118" s="1431">
        <v>100000</v>
      </c>
      <c r="F1118" s="1455">
        <v>72705</v>
      </c>
      <c r="G1118" s="1373"/>
      <c r="H1118" s="41"/>
    </row>
    <row r="1119" spans="1:8" ht="16.5" thickBot="1">
      <c r="A1119" s="3"/>
      <c r="B1119" s="3"/>
      <c r="C1119" s="1374" t="s">
        <v>60</v>
      </c>
      <c r="D1119" s="25"/>
      <c r="E1119" s="22"/>
      <c r="F1119" s="22"/>
      <c r="G1119" s="1373"/>
      <c r="H1119" s="41"/>
    </row>
    <row r="1120" spans="1:8" ht="16.5" thickBot="1">
      <c r="A1120" s="3"/>
      <c r="B1120" s="3"/>
      <c r="C1120" s="1374" t="s">
        <v>61</v>
      </c>
      <c r="D1120" s="25"/>
      <c r="E1120" s="22"/>
      <c r="F1120" s="22"/>
      <c r="G1120" s="1373"/>
      <c r="H1120" s="41"/>
    </row>
    <row r="1121" spans="1:8" ht="16.5" thickBot="1">
      <c r="A1121" s="3"/>
      <c r="B1121" s="3"/>
      <c r="C1121" s="1374" t="s">
        <v>62</v>
      </c>
      <c r="D1121" s="25"/>
      <c r="E1121" s="22"/>
      <c r="F1121" s="22"/>
      <c r="G1121" s="1373"/>
      <c r="H1121" s="41"/>
    </row>
    <row r="1122" spans="1:8" ht="32.25" thickBot="1">
      <c r="A1122" s="3"/>
      <c r="B1122" s="3"/>
      <c r="C1122" s="1384" t="s">
        <v>3187</v>
      </c>
      <c r="D1122" s="25">
        <f>D1112+D1117</f>
        <v>0</v>
      </c>
      <c r="E1122" s="25">
        <f t="shared" ref="E1122:G1122" si="233">E1112+E1117</f>
        <v>100000</v>
      </c>
      <c r="F1122" s="25">
        <f t="shared" si="233"/>
        <v>72705</v>
      </c>
      <c r="G1122" s="1376">
        <f t="shared" si="233"/>
        <v>0</v>
      </c>
      <c r="H1122" s="41"/>
    </row>
    <row r="1123" spans="1:8" ht="48" thickBot="1">
      <c r="A1123" s="3"/>
      <c r="B1123" s="3"/>
      <c r="C1123" s="1367" t="s">
        <v>3162</v>
      </c>
      <c r="D1123" s="1456" t="s">
        <v>3188</v>
      </c>
      <c r="E1123" s="34" t="s">
        <v>55</v>
      </c>
      <c r="F1123" s="476" t="s">
        <v>3189</v>
      </c>
      <c r="G1123" s="1412"/>
      <c r="H1123" s="41"/>
    </row>
    <row r="1124" spans="1:8" ht="16.5" customHeight="1" thickBot="1">
      <c r="A1124" s="3"/>
      <c r="B1124" s="3"/>
      <c r="C1124" s="1357" t="s">
        <v>29</v>
      </c>
      <c r="D1124" s="1887" t="s">
        <v>3188</v>
      </c>
      <c r="E1124" s="1888"/>
      <c r="F1124" s="1888"/>
      <c r="G1124" s="2623"/>
      <c r="H1124" s="41"/>
    </row>
    <row r="1125" spans="1:8" ht="16.5" thickBot="1">
      <c r="A1125" s="3"/>
      <c r="B1125" s="3"/>
      <c r="C1125" s="1357" t="s">
        <v>31</v>
      </c>
      <c r="D1125" s="1907" t="s">
        <v>3114</v>
      </c>
      <c r="E1125" s="1908"/>
      <c r="F1125" s="1908"/>
      <c r="G1125" s="2630"/>
      <c r="H1125" s="41"/>
    </row>
    <row r="1126" spans="1:8" ht="15.75">
      <c r="A1126" s="3"/>
      <c r="B1126" s="3"/>
      <c r="C1126" s="1510"/>
      <c r="D1126" s="1406">
        <v>2025</v>
      </c>
      <c r="E1126" s="1406">
        <v>2026</v>
      </c>
      <c r="F1126" s="1406">
        <v>2027</v>
      </c>
      <c r="G1126" s="1407">
        <v>2028</v>
      </c>
      <c r="H1126" s="41"/>
    </row>
    <row r="1127" spans="1:8" ht="16.5" thickBot="1">
      <c r="A1127" s="3"/>
      <c r="B1127" s="3"/>
      <c r="C1127" s="1514"/>
      <c r="D1127" s="1408" t="s">
        <v>13</v>
      </c>
      <c r="E1127" s="1408" t="s">
        <v>14</v>
      </c>
      <c r="F1127" s="1408" t="s">
        <v>14</v>
      </c>
      <c r="G1127" s="1409" t="s">
        <v>14</v>
      </c>
      <c r="H1127" s="41"/>
    </row>
    <row r="1128" spans="1:8" ht="16.5" thickBot="1">
      <c r="A1128" s="3"/>
      <c r="B1128" s="3"/>
      <c r="C1128" s="1357" t="s">
        <v>33</v>
      </c>
      <c r="D1128" s="7">
        <v>1</v>
      </c>
      <c r="E1128" s="16">
        <v>1</v>
      </c>
      <c r="F1128" s="16">
        <v>1</v>
      </c>
      <c r="G1128" s="1420">
        <v>1</v>
      </c>
      <c r="H1128" s="41"/>
    </row>
    <row r="1129" spans="1:8" ht="16.5" thickBot="1">
      <c r="A1129" s="3"/>
      <c r="B1129" s="3"/>
      <c r="C1129" s="1357" t="s">
        <v>35</v>
      </c>
      <c r="D1129" s="461">
        <f>D1147</f>
        <v>135092</v>
      </c>
      <c r="E1129" s="461">
        <f t="shared" ref="E1129:G1129" si="234">E1147</f>
        <v>213000</v>
      </c>
      <c r="F1129" s="461">
        <f t="shared" si="234"/>
        <v>177712</v>
      </c>
      <c r="G1129" s="1369">
        <f t="shared" si="234"/>
        <v>62236</v>
      </c>
      <c r="H1129" s="41"/>
    </row>
    <row r="1130" spans="1:8" ht="16.5" thickBot="1">
      <c r="A1130" s="3"/>
      <c r="B1130" s="3"/>
      <c r="C1130" s="1357" t="s">
        <v>36</v>
      </c>
      <c r="D1130" s="461">
        <f>D1129/D1128</f>
        <v>135092</v>
      </c>
      <c r="E1130" s="461">
        <f t="shared" ref="E1130:G1130" si="235">E1129/E1128</f>
        <v>213000</v>
      </c>
      <c r="F1130" s="461">
        <f t="shared" si="235"/>
        <v>177712</v>
      </c>
      <c r="G1130" s="1369">
        <f t="shared" si="235"/>
        <v>62236</v>
      </c>
      <c r="H1130" s="41"/>
    </row>
    <row r="1131" spans="1:8" ht="16.5" thickBot="1">
      <c r="A1131" s="3"/>
      <c r="B1131" s="3"/>
      <c r="C1131" s="1357" t="s">
        <v>37</v>
      </c>
      <c r="D1131" s="16" t="s">
        <v>110</v>
      </c>
      <c r="E1131" s="20">
        <f>E1128/D1128-1</f>
        <v>0</v>
      </c>
      <c r="F1131" s="20">
        <f t="shared" ref="F1131:G1133" si="236">F1128/E1128-1</f>
        <v>0</v>
      </c>
      <c r="G1131" s="1370">
        <f t="shared" si="236"/>
        <v>0</v>
      </c>
      <c r="H1131" s="41"/>
    </row>
    <row r="1132" spans="1:8" ht="32.25" thickBot="1">
      <c r="A1132" s="3"/>
      <c r="B1132" s="3"/>
      <c r="C1132" s="1357" t="s">
        <v>38</v>
      </c>
      <c r="D1132" s="16" t="s">
        <v>110</v>
      </c>
      <c r="E1132" s="20">
        <f>E1129/D1129-1</f>
        <v>0.57670328368815316</v>
      </c>
      <c r="F1132" s="20">
        <f t="shared" si="236"/>
        <v>-0.1656713615023474</v>
      </c>
      <c r="G1132" s="1370">
        <f t="shared" si="236"/>
        <v>-0.64979292338165129</v>
      </c>
      <c r="H1132" s="41"/>
    </row>
    <row r="1133" spans="1:8" ht="32.25" thickBot="1">
      <c r="A1133" s="3"/>
      <c r="B1133" s="3"/>
      <c r="C1133" s="1357" t="s">
        <v>39</v>
      </c>
      <c r="D1133" s="16" t="s">
        <v>110</v>
      </c>
      <c r="E1133" s="20">
        <f>E1130/D1130-1</f>
        <v>0.57670328368815316</v>
      </c>
      <c r="F1133" s="20">
        <f t="shared" si="236"/>
        <v>-0.1656713615023474</v>
      </c>
      <c r="G1133" s="1370">
        <f t="shared" si="236"/>
        <v>-0.64979292338165129</v>
      </c>
      <c r="H1133" s="41"/>
    </row>
    <row r="1134" spans="1:8" ht="16.5" customHeight="1" thickBot="1">
      <c r="A1134" s="3"/>
      <c r="B1134" s="3"/>
      <c r="C1134" s="2628" t="s">
        <v>3190</v>
      </c>
      <c r="D1134" s="1919"/>
      <c r="E1134" s="1919"/>
      <c r="F1134" s="1919"/>
      <c r="G1134" s="2629"/>
      <c r="H1134" s="41"/>
    </row>
    <row r="1135" spans="1:8" ht="15.75">
      <c r="A1135" s="3"/>
      <c r="B1135" s="3"/>
      <c r="C1135" s="1510"/>
      <c r="D1135" s="1406">
        <v>2025</v>
      </c>
      <c r="E1135" s="1406">
        <v>2026</v>
      </c>
      <c r="F1135" s="1406">
        <v>2027</v>
      </c>
      <c r="G1135" s="1407">
        <v>2028</v>
      </c>
      <c r="H1135" s="41"/>
    </row>
    <row r="1136" spans="1:8" ht="16.5" thickBot="1">
      <c r="A1136" s="3"/>
      <c r="B1136" s="3"/>
      <c r="C1136" s="1514"/>
      <c r="D1136" s="1408" t="s">
        <v>13</v>
      </c>
      <c r="E1136" s="1408" t="s">
        <v>14</v>
      </c>
      <c r="F1136" s="1408" t="s">
        <v>14</v>
      </c>
      <c r="G1136" s="1409" t="s">
        <v>14</v>
      </c>
      <c r="H1136" s="41"/>
    </row>
    <row r="1137" spans="1:8" ht="16.5" thickBot="1">
      <c r="A1137" s="3"/>
      <c r="B1137" s="3"/>
      <c r="C1137" s="1372" t="s">
        <v>59</v>
      </c>
      <c r="D1137" s="22">
        <f>D1138+D1139+D1140+D1141</f>
        <v>0</v>
      </c>
      <c r="E1137" s="22">
        <f t="shared" ref="E1137:G1137" si="237">E1138+E1139+E1140+E1141</f>
        <v>0</v>
      </c>
      <c r="F1137" s="22">
        <f t="shared" si="237"/>
        <v>0</v>
      </c>
      <c r="G1137" s="1373">
        <f t="shared" si="237"/>
        <v>0</v>
      </c>
      <c r="H1137" s="41"/>
    </row>
    <row r="1138" spans="1:8" ht="16.5" thickBot="1">
      <c r="A1138" s="3"/>
      <c r="B1138" s="3"/>
      <c r="C1138" s="1374" t="s">
        <v>42</v>
      </c>
      <c r="D1138" s="22"/>
      <c r="E1138" s="22"/>
      <c r="F1138" s="22"/>
      <c r="G1138" s="1373"/>
      <c r="H1138" s="41"/>
    </row>
    <row r="1139" spans="1:8" ht="16.5" thickBot="1">
      <c r="A1139" s="3"/>
      <c r="B1139" s="3"/>
      <c r="C1139" s="1374" t="s">
        <v>60</v>
      </c>
      <c r="D1139" s="22"/>
      <c r="E1139" s="22"/>
      <c r="F1139" s="22"/>
      <c r="G1139" s="1373"/>
      <c r="H1139" s="41"/>
    </row>
    <row r="1140" spans="1:8" ht="16.5" thickBot="1">
      <c r="A1140" s="3"/>
      <c r="B1140" s="3"/>
      <c r="C1140" s="1374" t="s">
        <v>61</v>
      </c>
      <c r="D1140" s="22"/>
      <c r="E1140" s="22"/>
      <c r="F1140" s="22"/>
      <c r="G1140" s="1373"/>
      <c r="H1140" s="41"/>
    </row>
    <row r="1141" spans="1:8" ht="16.5" thickBot="1">
      <c r="A1141" s="3"/>
      <c r="B1141" s="3"/>
      <c r="C1141" s="1374" t="s">
        <v>62</v>
      </c>
      <c r="D1141" s="22"/>
      <c r="E1141" s="22"/>
      <c r="F1141" s="22"/>
      <c r="G1141" s="1373"/>
      <c r="H1141" s="41"/>
    </row>
    <row r="1142" spans="1:8" ht="16.5" thickBot="1">
      <c r="A1142" s="3"/>
      <c r="B1142" s="3"/>
      <c r="C1142" s="1372" t="s">
        <v>63</v>
      </c>
      <c r="D1142" s="25">
        <f>D1143+D1144+D1145+D1146</f>
        <v>135092</v>
      </c>
      <c r="E1142" s="25">
        <f t="shared" ref="E1142:G1142" si="238">E1143+E1144+E1145+E1146</f>
        <v>213000</v>
      </c>
      <c r="F1142" s="25">
        <f t="shared" si="238"/>
        <v>177712</v>
      </c>
      <c r="G1142" s="1376">
        <f t="shared" si="238"/>
        <v>62236</v>
      </c>
      <c r="H1142" s="41"/>
    </row>
    <row r="1143" spans="1:8" ht="16.5" thickBot="1">
      <c r="A1143" s="3"/>
      <c r="B1143" s="3"/>
      <c r="C1143" s="1374" t="s">
        <v>42</v>
      </c>
      <c r="D1143" s="1431">
        <v>135092</v>
      </c>
      <c r="E1143" s="1431">
        <v>213000</v>
      </c>
      <c r="F1143" s="1455">
        <v>177712</v>
      </c>
      <c r="G1143" s="1457">
        <v>62236</v>
      </c>
      <c r="H1143" s="41"/>
    </row>
    <row r="1144" spans="1:8" ht="16.5" thickBot="1">
      <c r="A1144" s="3"/>
      <c r="B1144" s="3"/>
      <c r="C1144" s="1374" t="s">
        <v>60</v>
      </c>
      <c r="D1144" s="25"/>
      <c r="E1144" s="22"/>
      <c r="F1144" s="22"/>
      <c r="G1144" s="1373"/>
      <c r="H1144" s="41"/>
    </row>
    <row r="1145" spans="1:8" ht="16.5" thickBot="1">
      <c r="A1145" s="3"/>
      <c r="B1145" s="3"/>
      <c r="C1145" s="1374" t="s">
        <v>61</v>
      </c>
      <c r="D1145" s="25"/>
      <c r="E1145" s="22"/>
      <c r="F1145" s="22"/>
      <c r="G1145" s="1373"/>
      <c r="H1145" s="41"/>
    </row>
    <row r="1146" spans="1:8" ht="16.5" thickBot="1">
      <c r="A1146" s="3"/>
      <c r="B1146" s="3"/>
      <c r="C1146" s="1374" t="s">
        <v>62</v>
      </c>
      <c r="D1146" s="25"/>
      <c r="E1146" s="22"/>
      <c r="F1146" s="22"/>
      <c r="G1146" s="1373"/>
      <c r="H1146" s="41"/>
    </row>
    <row r="1147" spans="1:8" ht="32.25" thickBot="1">
      <c r="A1147" s="3"/>
      <c r="B1147" s="3"/>
      <c r="C1147" s="1384" t="s">
        <v>3166</v>
      </c>
      <c r="D1147" s="25">
        <f>D1137+D1142</f>
        <v>135092</v>
      </c>
      <c r="E1147" s="25">
        <f t="shared" ref="E1147:G1147" si="239">E1137+E1142</f>
        <v>213000</v>
      </c>
      <c r="F1147" s="25">
        <f t="shared" si="239"/>
        <v>177712</v>
      </c>
      <c r="G1147" s="1376">
        <f t="shared" si="239"/>
        <v>62236</v>
      </c>
      <c r="H1147" s="41"/>
    </row>
    <row r="1148" spans="1:8" ht="79.5" thickBot="1">
      <c r="A1148" s="3"/>
      <c r="B1148" s="3"/>
      <c r="C1148" s="1367" t="s">
        <v>3191</v>
      </c>
      <c r="D1148" s="1450" t="s">
        <v>3192</v>
      </c>
      <c r="E1148" s="34" t="s">
        <v>55</v>
      </c>
      <c r="F1148" s="476" t="s">
        <v>3193</v>
      </c>
      <c r="G1148" s="1412"/>
      <c r="H1148" s="41"/>
    </row>
    <row r="1149" spans="1:8" ht="55.5" customHeight="1" thickBot="1">
      <c r="A1149" s="3"/>
      <c r="B1149" s="3"/>
      <c r="C1149" s="1357" t="s">
        <v>29</v>
      </c>
      <c r="D1149" s="1887" t="s">
        <v>3192</v>
      </c>
      <c r="E1149" s="1888"/>
      <c r="F1149" s="1888"/>
      <c r="G1149" s="2623"/>
      <c r="H1149" s="41"/>
    </row>
    <row r="1150" spans="1:8" ht="16.5" thickBot="1">
      <c r="A1150" s="3"/>
      <c r="B1150" s="3"/>
      <c r="C1150" s="1357" t="s">
        <v>31</v>
      </c>
      <c r="D1150" s="1907" t="s">
        <v>3114</v>
      </c>
      <c r="E1150" s="1908"/>
      <c r="F1150" s="1908"/>
      <c r="G1150" s="2630"/>
      <c r="H1150" s="41"/>
    </row>
    <row r="1151" spans="1:8" ht="15.75">
      <c r="A1151" s="3"/>
      <c r="B1151" s="3"/>
      <c r="C1151" s="1510"/>
      <c r="D1151" s="1406">
        <v>2025</v>
      </c>
      <c r="E1151" s="1406">
        <v>2026</v>
      </c>
      <c r="F1151" s="1406">
        <v>2027</v>
      </c>
      <c r="G1151" s="1407">
        <v>2028</v>
      </c>
      <c r="H1151" s="41"/>
    </row>
    <row r="1152" spans="1:8" ht="16.5" thickBot="1">
      <c r="A1152" s="3"/>
      <c r="B1152" s="3"/>
      <c r="C1152" s="1514"/>
      <c r="D1152" s="1408" t="s">
        <v>13</v>
      </c>
      <c r="E1152" s="1408" t="s">
        <v>14</v>
      </c>
      <c r="F1152" s="1408" t="s">
        <v>14</v>
      </c>
      <c r="G1152" s="1409" t="s">
        <v>14</v>
      </c>
      <c r="H1152" s="41"/>
    </row>
    <row r="1153" spans="1:8" ht="16.5" thickBot="1">
      <c r="A1153" s="3"/>
      <c r="B1153" s="3"/>
      <c r="C1153" s="1357" t="s">
        <v>33</v>
      </c>
      <c r="D1153" s="7">
        <v>1</v>
      </c>
      <c r="E1153" s="16">
        <v>1</v>
      </c>
      <c r="F1153" s="16">
        <v>1</v>
      </c>
      <c r="G1153" s="1420">
        <v>1</v>
      </c>
      <c r="H1153" s="41"/>
    </row>
    <row r="1154" spans="1:8" ht="16.5" thickBot="1">
      <c r="A1154" s="3"/>
      <c r="B1154" s="3"/>
      <c r="C1154" s="1357" t="s">
        <v>35</v>
      </c>
      <c r="D1154" s="461">
        <f t="shared" ref="D1154:G1154" si="240">D1172</f>
        <v>0</v>
      </c>
      <c r="E1154" s="461">
        <f t="shared" si="240"/>
        <v>144000</v>
      </c>
      <c r="F1154" s="461">
        <f t="shared" si="240"/>
        <v>92000</v>
      </c>
      <c r="G1154" s="1369">
        <f t="shared" si="240"/>
        <v>59000</v>
      </c>
      <c r="H1154" s="41"/>
    </row>
    <row r="1155" spans="1:8" ht="16.5" thickBot="1">
      <c r="A1155" s="3"/>
      <c r="B1155" s="3"/>
      <c r="C1155" s="1357" t="s">
        <v>36</v>
      </c>
      <c r="D1155" s="461">
        <f t="shared" ref="D1155:G1155" si="241">D1154/D1153</f>
        <v>0</v>
      </c>
      <c r="E1155" s="461">
        <f t="shared" si="241"/>
        <v>144000</v>
      </c>
      <c r="F1155" s="461">
        <f t="shared" si="241"/>
        <v>92000</v>
      </c>
      <c r="G1155" s="1369">
        <f t="shared" si="241"/>
        <v>59000</v>
      </c>
      <c r="H1155" s="41"/>
    </row>
    <row r="1156" spans="1:8" ht="16.5" thickBot="1">
      <c r="A1156" s="3"/>
      <c r="B1156" s="3"/>
      <c r="C1156" s="1357" t="s">
        <v>37</v>
      </c>
      <c r="D1156" s="16" t="s">
        <v>110</v>
      </c>
      <c r="E1156" s="20">
        <f t="shared" ref="E1156:G1158" si="242">E1153/D1153-1</f>
        <v>0</v>
      </c>
      <c r="F1156" s="20">
        <f t="shared" si="242"/>
        <v>0</v>
      </c>
      <c r="G1156" s="1370">
        <f t="shared" si="242"/>
        <v>0</v>
      </c>
      <c r="H1156" s="41"/>
    </row>
    <row r="1157" spans="1:8" ht="32.25" thickBot="1">
      <c r="A1157" s="3"/>
      <c r="B1157" s="3"/>
      <c r="C1157" s="1357" t="s">
        <v>38</v>
      </c>
      <c r="D1157" s="16" t="s">
        <v>110</v>
      </c>
      <c r="E1157" s="20">
        <v>0</v>
      </c>
      <c r="F1157" s="20">
        <f t="shared" si="242"/>
        <v>-0.36111111111111116</v>
      </c>
      <c r="G1157" s="1370">
        <f t="shared" si="242"/>
        <v>-0.35869565217391308</v>
      </c>
      <c r="H1157" s="41"/>
    </row>
    <row r="1158" spans="1:8" ht="32.25" thickBot="1">
      <c r="A1158" s="3"/>
      <c r="B1158" s="3"/>
      <c r="C1158" s="1357" t="s">
        <v>39</v>
      </c>
      <c r="D1158" s="16" t="s">
        <v>110</v>
      </c>
      <c r="E1158" s="20">
        <v>0</v>
      </c>
      <c r="F1158" s="20">
        <f t="shared" si="242"/>
        <v>-0.36111111111111116</v>
      </c>
      <c r="G1158" s="1370">
        <f t="shared" si="242"/>
        <v>-0.35869565217391308</v>
      </c>
      <c r="H1158" s="41"/>
    </row>
    <row r="1159" spans="1:8" ht="16.5" customHeight="1" thickBot="1">
      <c r="A1159" s="3"/>
      <c r="B1159" s="3"/>
      <c r="C1159" s="2628" t="s">
        <v>3194</v>
      </c>
      <c r="D1159" s="1919"/>
      <c r="E1159" s="1919"/>
      <c r="F1159" s="1919"/>
      <c r="G1159" s="2629"/>
      <c r="H1159" s="41"/>
    </row>
    <row r="1160" spans="1:8" ht="15.75">
      <c r="A1160" s="3"/>
      <c r="B1160" s="3"/>
      <c r="C1160" s="1510"/>
      <c r="D1160" s="1406">
        <v>2025</v>
      </c>
      <c r="E1160" s="1406">
        <v>2026</v>
      </c>
      <c r="F1160" s="1406">
        <v>2027</v>
      </c>
      <c r="G1160" s="1407">
        <v>2028</v>
      </c>
      <c r="H1160" s="41"/>
    </row>
    <row r="1161" spans="1:8" ht="16.5" thickBot="1">
      <c r="A1161" s="3"/>
      <c r="B1161" s="3"/>
      <c r="C1161" s="1514"/>
      <c r="D1161" s="1408" t="s">
        <v>13</v>
      </c>
      <c r="E1161" s="1408" t="s">
        <v>14</v>
      </c>
      <c r="F1161" s="1408" t="s">
        <v>14</v>
      </c>
      <c r="G1161" s="1409" t="s">
        <v>14</v>
      </c>
      <c r="H1161" s="41"/>
    </row>
    <row r="1162" spans="1:8" ht="16.5" thickBot="1">
      <c r="A1162" s="3"/>
      <c r="B1162" s="3"/>
      <c r="C1162" s="1372" t="s">
        <v>59</v>
      </c>
      <c r="D1162" s="22">
        <f t="shared" ref="D1162:G1162" si="243">D1163+D1164+D1165+D1166</f>
        <v>0</v>
      </c>
      <c r="E1162" s="22">
        <f t="shared" si="243"/>
        <v>0</v>
      </c>
      <c r="F1162" s="22">
        <f t="shared" si="243"/>
        <v>0</v>
      </c>
      <c r="G1162" s="1373">
        <f t="shared" si="243"/>
        <v>0</v>
      </c>
      <c r="H1162" s="41"/>
    </row>
    <row r="1163" spans="1:8" ht="16.5" thickBot="1">
      <c r="A1163" s="3"/>
      <c r="B1163" s="3"/>
      <c r="C1163" s="1374" t="s">
        <v>42</v>
      </c>
      <c r="D1163" s="22"/>
      <c r="E1163" s="22"/>
      <c r="F1163" s="22"/>
      <c r="G1163" s="1373"/>
      <c r="H1163" s="41"/>
    </row>
    <row r="1164" spans="1:8" ht="16.5" thickBot="1">
      <c r="A1164" s="3"/>
      <c r="B1164" s="3"/>
      <c r="C1164" s="1374" t="s">
        <v>60</v>
      </c>
      <c r="D1164" s="22"/>
      <c r="E1164" s="22"/>
      <c r="F1164" s="22"/>
      <c r="G1164" s="1373"/>
      <c r="H1164" s="41"/>
    </row>
    <row r="1165" spans="1:8" ht="16.5" thickBot="1">
      <c r="A1165" s="3"/>
      <c r="B1165" s="3"/>
      <c r="C1165" s="1374" t="s">
        <v>61</v>
      </c>
      <c r="D1165" s="22"/>
      <c r="E1165" s="22"/>
      <c r="F1165" s="22"/>
      <c r="G1165" s="1373"/>
      <c r="H1165" s="41"/>
    </row>
    <row r="1166" spans="1:8" ht="16.5" thickBot="1">
      <c r="A1166" s="3"/>
      <c r="B1166" s="3"/>
      <c r="C1166" s="1374" t="s">
        <v>62</v>
      </c>
      <c r="D1166" s="22"/>
      <c r="E1166" s="22"/>
      <c r="F1166" s="22"/>
      <c r="G1166" s="1373"/>
      <c r="H1166" s="41"/>
    </row>
    <row r="1167" spans="1:8" ht="16.5" thickBot="1">
      <c r="A1167" s="3"/>
      <c r="B1167" s="3"/>
      <c r="C1167" s="1372" t="s">
        <v>63</v>
      </c>
      <c r="D1167" s="25">
        <f t="shared" ref="D1167:G1167" si="244">D1168+D1169+D1170+D1171</f>
        <v>0</v>
      </c>
      <c r="E1167" s="25">
        <f t="shared" si="244"/>
        <v>144000</v>
      </c>
      <c r="F1167" s="25">
        <f t="shared" si="244"/>
        <v>92000</v>
      </c>
      <c r="G1167" s="1376">
        <f t="shared" si="244"/>
        <v>59000</v>
      </c>
      <c r="H1167" s="41"/>
    </row>
    <row r="1168" spans="1:8" ht="16.5" thickBot="1">
      <c r="A1168" s="3"/>
      <c r="B1168" s="3"/>
      <c r="C1168" s="1374" t="s">
        <v>42</v>
      </c>
      <c r="D1168" s="1431"/>
      <c r="E1168" s="1431">
        <v>144000</v>
      </c>
      <c r="F1168" s="1455">
        <v>92000</v>
      </c>
      <c r="G1168" s="1457">
        <v>59000</v>
      </c>
      <c r="H1168" s="41"/>
    </row>
    <row r="1169" spans="1:8" ht="16.5" thickBot="1">
      <c r="A1169" s="3"/>
      <c r="B1169" s="3"/>
      <c r="C1169" s="1374" t="s">
        <v>60</v>
      </c>
      <c r="D1169" s="25"/>
      <c r="E1169" s="22"/>
      <c r="F1169" s="22"/>
      <c r="G1169" s="1373"/>
      <c r="H1169" s="41"/>
    </row>
    <row r="1170" spans="1:8" ht="16.5" thickBot="1">
      <c r="A1170" s="3"/>
      <c r="B1170" s="3"/>
      <c r="C1170" s="1374" t="s">
        <v>61</v>
      </c>
      <c r="D1170" s="25"/>
      <c r="E1170" s="22"/>
      <c r="F1170" s="22"/>
      <c r="G1170" s="1373"/>
      <c r="H1170" s="41"/>
    </row>
    <row r="1171" spans="1:8" ht="16.5" thickBot="1">
      <c r="A1171" s="3"/>
      <c r="B1171" s="3"/>
      <c r="C1171" s="1374" t="s">
        <v>62</v>
      </c>
      <c r="D1171" s="25"/>
      <c r="E1171" s="22"/>
      <c r="F1171" s="22"/>
      <c r="G1171" s="1373"/>
      <c r="H1171" s="41"/>
    </row>
    <row r="1172" spans="1:8" ht="32.25" thickBot="1">
      <c r="A1172" s="3"/>
      <c r="B1172" s="3"/>
      <c r="C1172" s="1384" t="s">
        <v>3195</v>
      </c>
      <c r="D1172" s="25">
        <f t="shared" ref="D1172:G1172" si="245">D1162+D1167</f>
        <v>0</v>
      </c>
      <c r="E1172" s="25">
        <f t="shared" si="245"/>
        <v>144000</v>
      </c>
      <c r="F1172" s="25">
        <f t="shared" si="245"/>
        <v>92000</v>
      </c>
      <c r="G1172" s="1376">
        <f t="shared" si="245"/>
        <v>59000</v>
      </c>
      <c r="H1172" s="41"/>
    </row>
    <row r="1173" spans="1:8" ht="48" thickBot="1">
      <c r="A1173" s="3"/>
      <c r="B1173" s="3"/>
      <c r="C1173" s="1367" t="s">
        <v>3196</v>
      </c>
      <c r="D1173" s="1450" t="s">
        <v>3197</v>
      </c>
      <c r="E1173" s="34" t="s">
        <v>55</v>
      </c>
      <c r="F1173" s="476" t="s">
        <v>3198</v>
      </c>
      <c r="G1173" s="1412"/>
      <c r="H1173" s="41"/>
    </row>
    <row r="1174" spans="1:8" ht="16.5" thickBot="1">
      <c r="A1174" s="3"/>
      <c r="B1174" s="3"/>
      <c r="C1174" s="1357" t="s">
        <v>29</v>
      </c>
      <c r="D1174" s="1887" t="s">
        <v>3197</v>
      </c>
      <c r="E1174" s="1888"/>
      <c r="F1174" s="1888"/>
      <c r="G1174" s="2623"/>
      <c r="H1174" s="41"/>
    </row>
    <row r="1175" spans="1:8" ht="16.5" thickBot="1">
      <c r="A1175" s="3"/>
      <c r="B1175" s="3"/>
      <c r="C1175" s="1357" t="s">
        <v>31</v>
      </c>
      <c r="D1175" s="1887" t="s">
        <v>3114</v>
      </c>
      <c r="E1175" s="1888"/>
      <c r="F1175" s="1888"/>
      <c r="G1175" s="2623"/>
      <c r="H1175" s="41"/>
    </row>
    <row r="1176" spans="1:8" ht="15.75">
      <c r="A1176" s="3"/>
      <c r="B1176" s="3"/>
      <c r="C1176" s="1510"/>
      <c r="D1176" s="1406">
        <v>2025</v>
      </c>
      <c r="E1176" s="1406">
        <v>2026</v>
      </c>
      <c r="F1176" s="1406">
        <v>2027</v>
      </c>
      <c r="G1176" s="1407">
        <v>2028</v>
      </c>
      <c r="H1176" s="41"/>
    </row>
    <row r="1177" spans="1:8" ht="16.5" thickBot="1">
      <c r="A1177" s="3"/>
      <c r="B1177" s="3"/>
      <c r="C1177" s="1514"/>
      <c r="D1177" s="1408" t="s">
        <v>13</v>
      </c>
      <c r="E1177" s="1408" t="s">
        <v>14</v>
      </c>
      <c r="F1177" s="1408" t="s">
        <v>14</v>
      </c>
      <c r="G1177" s="1409" t="s">
        <v>14</v>
      </c>
      <c r="H1177" s="41"/>
    </row>
    <row r="1178" spans="1:8" ht="16.5" thickBot="1">
      <c r="A1178" s="3"/>
      <c r="B1178" s="3"/>
      <c r="C1178" s="1357" t="s">
        <v>33</v>
      </c>
      <c r="D1178" s="7">
        <v>1</v>
      </c>
      <c r="E1178" s="16">
        <v>1</v>
      </c>
      <c r="F1178" s="16">
        <v>1</v>
      </c>
      <c r="G1178" s="1420">
        <v>1</v>
      </c>
      <c r="H1178" s="41"/>
    </row>
    <row r="1179" spans="1:8" ht="16.5" thickBot="1">
      <c r="A1179" s="3"/>
      <c r="B1179" s="3"/>
      <c r="C1179" s="1357" t="s">
        <v>35</v>
      </c>
      <c r="D1179" s="461">
        <f t="shared" ref="D1179:G1179" si="246">D1197</f>
        <v>0</v>
      </c>
      <c r="E1179" s="461">
        <f t="shared" si="246"/>
        <v>168369</v>
      </c>
      <c r="F1179" s="461">
        <f t="shared" si="246"/>
        <v>0</v>
      </c>
      <c r="G1179" s="1369">
        <f t="shared" si="246"/>
        <v>0</v>
      </c>
      <c r="H1179" s="41"/>
    </row>
    <row r="1180" spans="1:8" ht="16.5" thickBot="1">
      <c r="A1180" s="3"/>
      <c r="B1180" s="3"/>
      <c r="C1180" s="1357" t="s">
        <v>36</v>
      </c>
      <c r="D1180" s="461">
        <f t="shared" ref="D1180:G1180" si="247">D1179/D1178</f>
        <v>0</v>
      </c>
      <c r="E1180" s="461">
        <f t="shared" si="247"/>
        <v>168369</v>
      </c>
      <c r="F1180" s="461">
        <f t="shared" si="247"/>
        <v>0</v>
      </c>
      <c r="G1180" s="1369">
        <f t="shared" si="247"/>
        <v>0</v>
      </c>
      <c r="H1180" s="41"/>
    </row>
    <row r="1181" spans="1:8" ht="16.5" thickBot="1">
      <c r="A1181" s="3"/>
      <c r="B1181" s="3"/>
      <c r="C1181" s="1357" t="s">
        <v>37</v>
      </c>
      <c r="D1181" s="16" t="s">
        <v>110</v>
      </c>
      <c r="E1181" s="20">
        <f t="shared" ref="E1181:G1183" si="248">E1178/D1178-1</f>
        <v>0</v>
      </c>
      <c r="F1181" s="20">
        <f t="shared" si="248"/>
        <v>0</v>
      </c>
      <c r="G1181" s="1370">
        <f t="shared" si="248"/>
        <v>0</v>
      </c>
      <c r="H1181" s="41"/>
    </row>
    <row r="1182" spans="1:8" ht="32.25" thickBot="1">
      <c r="A1182" s="3"/>
      <c r="B1182" s="3"/>
      <c r="C1182" s="1357" t="s">
        <v>38</v>
      </c>
      <c r="D1182" s="16" t="s">
        <v>110</v>
      </c>
      <c r="E1182" s="20">
        <v>0</v>
      </c>
      <c r="F1182" s="20">
        <f t="shared" si="248"/>
        <v>-1</v>
      </c>
      <c r="G1182" s="1370">
        <v>0</v>
      </c>
      <c r="H1182" s="41"/>
    </row>
    <row r="1183" spans="1:8" ht="32.25" thickBot="1">
      <c r="A1183" s="3"/>
      <c r="B1183" s="3"/>
      <c r="C1183" s="1357" t="s">
        <v>39</v>
      </c>
      <c r="D1183" s="16" t="s">
        <v>110</v>
      </c>
      <c r="E1183" s="20">
        <v>0</v>
      </c>
      <c r="F1183" s="20">
        <f t="shared" si="248"/>
        <v>-1</v>
      </c>
      <c r="G1183" s="1370">
        <v>0</v>
      </c>
      <c r="H1183" s="41"/>
    </row>
    <row r="1184" spans="1:8" ht="16.5" customHeight="1" thickBot="1">
      <c r="A1184" s="3"/>
      <c r="B1184" s="3"/>
      <c r="C1184" s="2628" t="s">
        <v>3199</v>
      </c>
      <c r="D1184" s="1919"/>
      <c r="E1184" s="1919"/>
      <c r="F1184" s="1919"/>
      <c r="G1184" s="2629"/>
      <c r="H1184" s="41"/>
    </row>
    <row r="1185" spans="1:8" ht="15.75">
      <c r="A1185" s="3"/>
      <c r="B1185" s="3"/>
      <c r="C1185" s="1510"/>
      <c r="D1185" s="1406">
        <v>2025</v>
      </c>
      <c r="E1185" s="1406">
        <v>2026</v>
      </c>
      <c r="F1185" s="1406">
        <v>2027</v>
      </c>
      <c r="G1185" s="1407">
        <v>2028</v>
      </c>
      <c r="H1185" s="41"/>
    </row>
    <row r="1186" spans="1:8" ht="16.5" thickBot="1">
      <c r="A1186" s="3"/>
      <c r="B1186" s="3"/>
      <c r="C1186" s="1514"/>
      <c r="D1186" s="1408" t="s">
        <v>13</v>
      </c>
      <c r="E1186" s="1408" t="s">
        <v>14</v>
      </c>
      <c r="F1186" s="1408" t="s">
        <v>14</v>
      </c>
      <c r="G1186" s="1409" t="s">
        <v>14</v>
      </c>
      <c r="H1186" s="41"/>
    </row>
    <row r="1187" spans="1:8" ht="16.5" thickBot="1">
      <c r="A1187" s="3"/>
      <c r="B1187" s="3"/>
      <c r="C1187" s="1372" t="s">
        <v>59</v>
      </c>
      <c r="D1187" s="22">
        <f t="shared" ref="D1187:G1187" si="249">D1188+D1189+D1190+D1191</f>
        <v>0</v>
      </c>
      <c r="E1187" s="22">
        <f t="shared" si="249"/>
        <v>0</v>
      </c>
      <c r="F1187" s="22">
        <f t="shared" si="249"/>
        <v>0</v>
      </c>
      <c r="G1187" s="1373">
        <f t="shared" si="249"/>
        <v>0</v>
      </c>
      <c r="H1187" s="41"/>
    </row>
    <row r="1188" spans="1:8" ht="16.5" thickBot="1">
      <c r="A1188" s="3"/>
      <c r="B1188" s="3"/>
      <c r="C1188" s="1374" t="s">
        <v>42</v>
      </c>
      <c r="D1188" s="22"/>
      <c r="E1188" s="22"/>
      <c r="F1188" s="22"/>
      <c r="G1188" s="1373"/>
      <c r="H1188" s="41"/>
    </row>
    <row r="1189" spans="1:8" ht="16.5" thickBot="1">
      <c r="A1189" s="3"/>
      <c r="B1189" s="3"/>
      <c r="C1189" s="1374" t="s">
        <v>60</v>
      </c>
      <c r="D1189" s="22"/>
      <c r="E1189" s="22"/>
      <c r="F1189" s="22"/>
      <c r="G1189" s="1373"/>
      <c r="H1189" s="41"/>
    </row>
    <row r="1190" spans="1:8" ht="16.5" thickBot="1">
      <c r="A1190" s="3"/>
      <c r="B1190" s="3"/>
      <c r="C1190" s="1374" t="s">
        <v>61</v>
      </c>
      <c r="D1190" s="22"/>
      <c r="E1190" s="22"/>
      <c r="F1190" s="22"/>
      <c r="G1190" s="1373"/>
      <c r="H1190" s="41"/>
    </row>
    <row r="1191" spans="1:8" ht="16.5" thickBot="1">
      <c r="A1191" s="3"/>
      <c r="B1191" s="3"/>
      <c r="C1191" s="1374" t="s">
        <v>62</v>
      </c>
      <c r="D1191" s="22"/>
      <c r="E1191" s="22"/>
      <c r="F1191" s="22"/>
      <c r="G1191" s="1373"/>
      <c r="H1191" s="41"/>
    </row>
    <row r="1192" spans="1:8" ht="16.5" thickBot="1">
      <c r="A1192" s="3"/>
      <c r="B1192" s="3"/>
      <c r="C1192" s="1372" t="s">
        <v>63</v>
      </c>
      <c r="D1192" s="25">
        <f t="shared" ref="D1192:G1192" si="250">D1193+D1194+D1195+D1196</f>
        <v>0</v>
      </c>
      <c r="E1192" s="25">
        <f t="shared" si="250"/>
        <v>168369</v>
      </c>
      <c r="F1192" s="25">
        <f t="shared" si="250"/>
        <v>0</v>
      </c>
      <c r="G1192" s="1376">
        <f t="shared" si="250"/>
        <v>0</v>
      </c>
      <c r="H1192" s="41"/>
    </row>
    <row r="1193" spans="1:8" ht="16.5" thickBot="1">
      <c r="A1193" s="3"/>
      <c r="B1193" s="3"/>
      <c r="C1193" s="1374" t="s">
        <v>42</v>
      </c>
      <c r="D1193" s="1431"/>
      <c r="E1193" s="1431">
        <v>168369</v>
      </c>
      <c r="F1193" s="1455"/>
      <c r="G1193" s="1457"/>
      <c r="H1193" s="41"/>
    </row>
    <row r="1194" spans="1:8" ht="16.5" thickBot="1">
      <c r="A1194" s="3"/>
      <c r="B1194" s="3"/>
      <c r="C1194" s="1374" t="s">
        <v>60</v>
      </c>
      <c r="D1194" s="25"/>
      <c r="E1194" s="22"/>
      <c r="F1194" s="22"/>
      <c r="G1194" s="1373"/>
      <c r="H1194" s="41"/>
    </row>
    <row r="1195" spans="1:8" ht="16.5" thickBot="1">
      <c r="A1195" s="3"/>
      <c r="B1195" s="3"/>
      <c r="C1195" s="1374" t="s">
        <v>61</v>
      </c>
      <c r="D1195" s="25"/>
      <c r="E1195" s="22"/>
      <c r="F1195" s="22"/>
      <c r="G1195" s="1373"/>
      <c r="H1195" s="41"/>
    </row>
    <row r="1196" spans="1:8" ht="16.5" thickBot="1">
      <c r="A1196" s="3"/>
      <c r="B1196" s="3"/>
      <c r="C1196" s="1374" t="s">
        <v>62</v>
      </c>
      <c r="D1196" s="25"/>
      <c r="E1196" s="22"/>
      <c r="F1196" s="22"/>
      <c r="G1196" s="1373"/>
      <c r="H1196" s="41"/>
    </row>
    <row r="1197" spans="1:8" ht="32.25" thickBot="1">
      <c r="A1197" s="3"/>
      <c r="B1197" s="3"/>
      <c r="C1197" s="1384" t="s">
        <v>3200</v>
      </c>
      <c r="D1197" s="25">
        <f t="shared" ref="D1197:G1197" si="251">D1187+D1192</f>
        <v>0</v>
      </c>
      <c r="E1197" s="25">
        <f t="shared" si="251"/>
        <v>168369</v>
      </c>
      <c r="F1197" s="25">
        <f t="shared" si="251"/>
        <v>0</v>
      </c>
      <c r="G1197" s="1376">
        <f t="shared" si="251"/>
        <v>0</v>
      </c>
      <c r="H1197" s="41"/>
    </row>
    <row r="1198" spans="1:8" ht="48" thickBot="1">
      <c r="A1198" s="3"/>
      <c r="B1198" s="3"/>
      <c r="C1198" s="1367" t="s">
        <v>3201</v>
      </c>
      <c r="D1198" s="1426" t="s">
        <v>3202</v>
      </c>
      <c r="E1198" s="34" t="s">
        <v>55</v>
      </c>
      <c r="F1198" s="476"/>
      <c r="G1198" s="1412"/>
      <c r="H1198" s="41"/>
    </row>
    <row r="1199" spans="1:8" ht="16.5" customHeight="1" thickBot="1">
      <c r="A1199" s="3"/>
      <c r="B1199" s="3"/>
      <c r="C1199" s="1357" t="s">
        <v>29</v>
      </c>
      <c r="D1199" s="1887" t="s">
        <v>3202</v>
      </c>
      <c r="E1199" s="1888"/>
      <c r="F1199" s="1888"/>
      <c r="G1199" s="2623"/>
      <c r="H1199" s="41"/>
    </row>
    <row r="1200" spans="1:8" ht="16.5" thickBot="1">
      <c r="A1200" s="3"/>
      <c r="B1200" s="3"/>
      <c r="C1200" s="1357" t="s">
        <v>31</v>
      </c>
      <c r="D1200" s="1907" t="s">
        <v>3114</v>
      </c>
      <c r="E1200" s="1908"/>
      <c r="F1200" s="1908"/>
      <c r="G1200" s="2630"/>
      <c r="H1200" s="41"/>
    </row>
    <row r="1201" spans="1:8" ht="15.75">
      <c r="A1201" s="3"/>
      <c r="B1201" s="3"/>
      <c r="C1201" s="1510"/>
      <c r="D1201" s="1406">
        <v>2025</v>
      </c>
      <c r="E1201" s="1406">
        <v>2026</v>
      </c>
      <c r="F1201" s="1406">
        <v>2027</v>
      </c>
      <c r="G1201" s="1407">
        <v>2028</v>
      </c>
      <c r="H1201" s="41"/>
    </row>
    <row r="1202" spans="1:8" ht="16.5" thickBot="1">
      <c r="A1202" s="3"/>
      <c r="B1202" s="3"/>
      <c r="C1202" s="1514"/>
      <c r="D1202" s="1408" t="s">
        <v>13</v>
      </c>
      <c r="E1202" s="1408" t="s">
        <v>14</v>
      </c>
      <c r="F1202" s="1408" t="s">
        <v>14</v>
      </c>
      <c r="G1202" s="1409" t="s">
        <v>14</v>
      </c>
      <c r="H1202" s="41"/>
    </row>
    <row r="1203" spans="1:8" ht="16.5" thickBot="1">
      <c r="A1203" s="3"/>
      <c r="B1203" s="3"/>
      <c r="C1203" s="1357" t="s">
        <v>33</v>
      </c>
      <c r="D1203" s="7">
        <v>1</v>
      </c>
      <c r="E1203" s="16">
        <v>1</v>
      </c>
      <c r="F1203" s="16">
        <v>1</v>
      </c>
      <c r="G1203" s="1420">
        <v>1</v>
      </c>
      <c r="H1203" s="41"/>
    </row>
    <row r="1204" spans="1:8" ht="16.5" thickBot="1">
      <c r="A1204" s="3"/>
      <c r="B1204" s="3"/>
      <c r="C1204" s="1357" t="s">
        <v>35</v>
      </c>
      <c r="D1204" s="461">
        <f>D1222</f>
        <v>0</v>
      </c>
      <c r="E1204" s="461">
        <f t="shared" ref="E1204:G1204" si="252">E1222</f>
        <v>73938</v>
      </c>
      <c r="F1204" s="461">
        <f t="shared" si="252"/>
        <v>106313</v>
      </c>
      <c r="G1204" s="1369">
        <f t="shared" si="252"/>
        <v>511161</v>
      </c>
      <c r="H1204" s="41"/>
    </row>
    <row r="1205" spans="1:8" ht="16.5" thickBot="1">
      <c r="A1205" s="3"/>
      <c r="B1205" s="3"/>
      <c r="C1205" s="1357" t="s">
        <v>36</v>
      </c>
      <c r="D1205" s="461">
        <f>D1204/D1203</f>
        <v>0</v>
      </c>
      <c r="E1205" s="461">
        <f t="shared" ref="E1205:G1205" si="253">E1204/E1203</f>
        <v>73938</v>
      </c>
      <c r="F1205" s="461">
        <f t="shared" si="253"/>
        <v>106313</v>
      </c>
      <c r="G1205" s="1369">
        <f t="shared" si="253"/>
        <v>511161</v>
      </c>
      <c r="H1205" s="41"/>
    </row>
    <row r="1206" spans="1:8" ht="16.5" thickBot="1">
      <c r="A1206" s="3"/>
      <c r="B1206" s="3"/>
      <c r="C1206" s="1357" t="s">
        <v>37</v>
      </c>
      <c r="D1206" s="16" t="s">
        <v>110</v>
      </c>
      <c r="E1206" s="20">
        <f>E1203/D1203-1</f>
        <v>0</v>
      </c>
      <c r="F1206" s="20">
        <f t="shared" ref="F1206:G1208" si="254">F1203/E1203-1</f>
        <v>0</v>
      </c>
      <c r="G1206" s="1370">
        <f t="shared" si="254"/>
        <v>0</v>
      </c>
      <c r="H1206" s="41"/>
    </row>
    <row r="1207" spans="1:8" ht="32.25" thickBot="1">
      <c r="A1207" s="3"/>
      <c r="B1207" s="3"/>
      <c r="C1207" s="1357" t="s">
        <v>38</v>
      </c>
      <c r="D1207" s="16" t="s">
        <v>110</v>
      </c>
      <c r="E1207" s="20">
        <v>0</v>
      </c>
      <c r="F1207" s="20">
        <f t="shared" si="254"/>
        <v>0.43786686142443676</v>
      </c>
      <c r="G1207" s="1370">
        <f t="shared" si="254"/>
        <v>3.8080761524931104</v>
      </c>
      <c r="H1207" s="41"/>
    </row>
    <row r="1208" spans="1:8" ht="32.25" thickBot="1">
      <c r="A1208" s="3"/>
      <c r="B1208" s="3"/>
      <c r="C1208" s="1357" t="s">
        <v>39</v>
      </c>
      <c r="D1208" s="16" t="s">
        <v>110</v>
      </c>
      <c r="E1208" s="20">
        <v>0</v>
      </c>
      <c r="F1208" s="20">
        <f t="shared" si="254"/>
        <v>0.43786686142443676</v>
      </c>
      <c r="G1208" s="1370">
        <f t="shared" si="254"/>
        <v>3.8080761524931104</v>
      </c>
      <c r="H1208" s="41"/>
    </row>
    <row r="1209" spans="1:8" ht="16.5" customHeight="1" thickBot="1">
      <c r="A1209" s="3"/>
      <c r="B1209" s="3"/>
      <c r="C1209" s="2628" t="s">
        <v>3203</v>
      </c>
      <c r="D1209" s="1919"/>
      <c r="E1209" s="1919"/>
      <c r="F1209" s="1919"/>
      <c r="G1209" s="2629"/>
      <c r="H1209" s="41"/>
    </row>
    <row r="1210" spans="1:8" ht="15.75">
      <c r="A1210" s="3"/>
      <c r="B1210" s="3"/>
      <c r="C1210" s="1510"/>
      <c r="D1210" s="1406">
        <v>2025</v>
      </c>
      <c r="E1210" s="1406">
        <v>2026</v>
      </c>
      <c r="F1210" s="1406">
        <v>2027</v>
      </c>
      <c r="G1210" s="1407">
        <v>2028</v>
      </c>
      <c r="H1210" s="41"/>
    </row>
    <row r="1211" spans="1:8" ht="16.5" thickBot="1">
      <c r="A1211" s="3"/>
      <c r="B1211" s="3"/>
      <c r="C1211" s="1514"/>
      <c r="D1211" s="1408" t="s">
        <v>13</v>
      </c>
      <c r="E1211" s="1408" t="s">
        <v>14</v>
      </c>
      <c r="F1211" s="1408" t="s">
        <v>14</v>
      </c>
      <c r="G1211" s="1409" t="s">
        <v>14</v>
      </c>
      <c r="H1211" s="41"/>
    </row>
    <row r="1212" spans="1:8" ht="16.5" thickBot="1">
      <c r="A1212" s="3"/>
      <c r="B1212" s="3"/>
      <c r="C1212" s="1372" t="s">
        <v>59</v>
      </c>
      <c r="D1212" s="22">
        <f>D1213+D1214+D1215+D1216</f>
        <v>0</v>
      </c>
      <c r="E1212" s="22">
        <f t="shared" ref="E1212:G1212" si="255">E1213+E1214+E1215+E1216</f>
        <v>0</v>
      </c>
      <c r="F1212" s="22">
        <f t="shared" si="255"/>
        <v>0</v>
      </c>
      <c r="G1212" s="1373">
        <f t="shared" si="255"/>
        <v>0</v>
      </c>
      <c r="H1212" s="41"/>
    </row>
    <row r="1213" spans="1:8" ht="16.5" thickBot="1">
      <c r="A1213" s="3"/>
      <c r="B1213" s="3"/>
      <c r="C1213" s="1374" t="s">
        <v>42</v>
      </c>
      <c r="D1213" s="22"/>
      <c r="E1213" s="22"/>
      <c r="F1213" s="22"/>
      <c r="G1213" s="1373"/>
      <c r="H1213" s="41"/>
    </row>
    <row r="1214" spans="1:8" ht="16.5" thickBot="1">
      <c r="A1214" s="3"/>
      <c r="B1214" s="3"/>
      <c r="C1214" s="1374" t="s">
        <v>60</v>
      </c>
      <c r="D1214" s="22"/>
      <c r="E1214" s="22"/>
      <c r="F1214" s="22"/>
      <c r="G1214" s="1373"/>
      <c r="H1214" s="41"/>
    </row>
    <row r="1215" spans="1:8" ht="16.5" thickBot="1">
      <c r="A1215" s="3"/>
      <c r="B1215" s="3"/>
      <c r="C1215" s="1374" t="s">
        <v>61</v>
      </c>
      <c r="D1215" s="22"/>
      <c r="E1215" s="22"/>
      <c r="F1215" s="22"/>
      <c r="G1215" s="1373"/>
      <c r="H1215" s="41"/>
    </row>
    <row r="1216" spans="1:8" ht="16.5" thickBot="1">
      <c r="A1216" s="3"/>
      <c r="B1216" s="3"/>
      <c r="C1216" s="1374" t="s">
        <v>62</v>
      </c>
      <c r="D1216" s="22"/>
      <c r="E1216" s="22"/>
      <c r="F1216" s="22"/>
      <c r="G1216" s="1373"/>
      <c r="H1216" s="41"/>
    </row>
    <row r="1217" spans="1:8" ht="16.5" thickBot="1">
      <c r="A1217" s="3"/>
      <c r="B1217" s="3"/>
      <c r="C1217" s="1372" t="s">
        <v>63</v>
      </c>
      <c r="D1217" s="25">
        <f>D1218+D1219+D1220+D1221</f>
        <v>0</v>
      </c>
      <c r="E1217" s="25">
        <f t="shared" ref="E1217:G1217" si="256">E1218+E1219+E1220+E1221</f>
        <v>73938</v>
      </c>
      <c r="F1217" s="25">
        <f t="shared" si="256"/>
        <v>106313</v>
      </c>
      <c r="G1217" s="1376">
        <f t="shared" si="256"/>
        <v>511161</v>
      </c>
      <c r="H1217" s="41"/>
    </row>
    <row r="1218" spans="1:8" ht="16.5" thickBot="1">
      <c r="A1218" s="3"/>
      <c r="B1218" s="3"/>
      <c r="C1218" s="1374" t="s">
        <v>42</v>
      </c>
      <c r="D1218" s="1431"/>
      <c r="E1218" s="1431">
        <v>73938</v>
      </c>
      <c r="F1218" s="22">
        <v>106313</v>
      </c>
      <c r="G1218" s="1373">
        <v>511161</v>
      </c>
      <c r="H1218" s="41"/>
    </row>
    <row r="1219" spans="1:8" ht="16.5" thickBot="1">
      <c r="A1219" s="3"/>
      <c r="B1219" s="3"/>
      <c r="C1219" s="1374" t="s">
        <v>60</v>
      </c>
      <c r="D1219" s="25"/>
      <c r="E1219" s="22"/>
      <c r="F1219" s="22"/>
      <c r="G1219" s="1373"/>
      <c r="H1219" s="41"/>
    </row>
    <row r="1220" spans="1:8" ht="16.5" thickBot="1">
      <c r="A1220" s="3"/>
      <c r="B1220" s="3"/>
      <c r="C1220" s="1374" t="s">
        <v>61</v>
      </c>
      <c r="D1220" s="25"/>
      <c r="E1220" s="22"/>
      <c r="F1220" s="22"/>
      <c r="G1220" s="1373"/>
      <c r="H1220" s="41"/>
    </row>
    <row r="1221" spans="1:8" ht="16.5" thickBot="1">
      <c r="A1221" s="3"/>
      <c r="B1221" s="3"/>
      <c r="C1221" s="1374" t="s">
        <v>62</v>
      </c>
      <c r="D1221" s="25"/>
      <c r="E1221" s="22"/>
      <c r="F1221" s="22"/>
      <c r="G1221" s="1373"/>
      <c r="H1221" s="41"/>
    </row>
    <row r="1222" spans="1:8" ht="32.25" thickBot="1">
      <c r="A1222" s="3"/>
      <c r="B1222" s="3"/>
      <c r="C1222" s="1384" t="s">
        <v>3204</v>
      </c>
      <c r="D1222" s="25">
        <f>D1212+D1217</f>
        <v>0</v>
      </c>
      <c r="E1222" s="25">
        <f t="shared" ref="E1222:G1222" si="257">E1212+E1217</f>
        <v>73938</v>
      </c>
      <c r="F1222" s="25">
        <f t="shared" si="257"/>
        <v>106313</v>
      </c>
      <c r="G1222" s="1376">
        <f t="shared" si="257"/>
        <v>511161</v>
      </c>
      <c r="H1222" s="41"/>
    </row>
    <row r="1223" spans="1:8" ht="48" thickBot="1">
      <c r="A1223" s="3"/>
      <c r="B1223" s="3"/>
      <c r="C1223" s="1367" t="s">
        <v>3205</v>
      </c>
      <c r="D1223" s="1458" t="s">
        <v>3206</v>
      </c>
      <c r="E1223" s="34" t="s">
        <v>55</v>
      </c>
      <c r="F1223" s="476" t="s">
        <v>3207</v>
      </c>
      <c r="G1223" s="1412"/>
      <c r="H1223" s="41"/>
    </row>
    <row r="1224" spans="1:8" ht="16.5" customHeight="1" thickBot="1">
      <c r="A1224" s="3"/>
      <c r="B1224" s="3"/>
      <c r="C1224" s="1357" t="s">
        <v>29</v>
      </c>
      <c r="D1224" s="1887" t="s">
        <v>3206</v>
      </c>
      <c r="E1224" s="1888"/>
      <c r="F1224" s="1888"/>
      <c r="G1224" s="2623"/>
      <c r="H1224" s="41"/>
    </row>
    <row r="1225" spans="1:8" ht="16.5" thickBot="1">
      <c r="A1225" s="3"/>
      <c r="B1225" s="3"/>
      <c r="C1225" s="1357" t="s">
        <v>31</v>
      </c>
      <c r="D1225" s="1907" t="s">
        <v>3114</v>
      </c>
      <c r="E1225" s="1908"/>
      <c r="F1225" s="1908"/>
      <c r="G1225" s="2630"/>
      <c r="H1225" s="41"/>
    </row>
    <row r="1226" spans="1:8" ht="15.75">
      <c r="A1226" s="3"/>
      <c r="B1226" s="3"/>
      <c r="C1226" s="1510"/>
      <c r="D1226" s="1406">
        <v>2025</v>
      </c>
      <c r="E1226" s="1406">
        <v>2026</v>
      </c>
      <c r="F1226" s="1406">
        <v>2027</v>
      </c>
      <c r="G1226" s="1407">
        <v>2028</v>
      </c>
      <c r="H1226" s="41"/>
    </row>
    <row r="1227" spans="1:8" ht="16.5" thickBot="1">
      <c r="A1227" s="3"/>
      <c r="B1227" s="3"/>
      <c r="C1227" s="1514"/>
      <c r="D1227" s="1408" t="s">
        <v>13</v>
      </c>
      <c r="E1227" s="1408" t="s">
        <v>14</v>
      </c>
      <c r="F1227" s="1408" t="s">
        <v>14</v>
      </c>
      <c r="G1227" s="1409" t="s">
        <v>14</v>
      </c>
      <c r="H1227" s="41"/>
    </row>
    <row r="1228" spans="1:8" ht="16.5" thickBot="1">
      <c r="A1228" s="3"/>
      <c r="B1228" s="3"/>
      <c r="C1228" s="1357" t="s">
        <v>33</v>
      </c>
      <c r="D1228" s="7">
        <v>1</v>
      </c>
      <c r="E1228" s="16">
        <v>1</v>
      </c>
      <c r="F1228" s="16">
        <v>1</v>
      </c>
      <c r="G1228" s="1420">
        <v>1</v>
      </c>
      <c r="H1228" s="41"/>
    </row>
    <row r="1229" spans="1:8" ht="16.5" thickBot="1">
      <c r="A1229" s="3"/>
      <c r="B1229" s="3"/>
      <c r="C1229" s="1357" t="s">
        <v>35</v>
      </c>
      <c r="D1229" s="461">
        <f>D1247</f>
        <v>0</v>
      </c>
      <c r="E1229" s="461">
        <f t="shared" ref="E1229:G1229" si="258">E1247</f>
        <v>27673</v>
      </c>
      <c r="F1229" s="461">
        <f t="shared" si="258"/>
        <v>0</v>
      </c>
      <c r="G1229" s="1369">
        <f t="shared" si="258"/>
        <v>0</v>
      </c>
      <c r="H1229" s="41"/>
    </row>
    <row r="1230" spans="1:8" ht="16.5" thickBot="1">
      <c r="A1230" s="3"/>
      <c r="B1230" s="3"/>
      <c r="C1230" s="1357" t="s">
        <v>36</v>
      </c>
      <c r="D1230" s="461">
        <f>D1229/D1228</f>
        <v>0</v>
      </c>
      <c r="E1230" s="461">
        <f t="shared" ref="E1230:G1230" si="259">E1229/E1228</f>
        <v>27673</v>
      </c>
      <c r="F1230" s="461">
        <f t="shared" si="259"/>
        <v>0</v>
      </c>
      <c r="G1230" s="1369">
        <f t="shared" si="259"/>
        <v>0</v>
      </c>
      <c r="H1230" s="41"/>
    </row>
    <row r="1231" spans="1:8" ht="16.5" thickBot="1">
      <c r="A1231" s="3"/>
      <c r="B1231" s="3"/>
      <c r="C1231" s="1357" t="s">
        <v>37</v>
      </c>
      <c r="D1231" s="16" t="s">
        <v>110</v>
      </c>
      <c r="E1231" s="20">
        <f>E1228/D1228-1</f>
        <v>0</v>
      </c>
      <c r="F1231" s="20">
        <f t="shared" ref="F1231:G1233" si="260">F1228/E1228-1</f>
        <v>0</v>
      </c>
      <c r="G1231" s="1370">
        <f t="shared" si="260"/>
        <v>0</v>
      </c>
      <c r="H1231" s="41"/>
    </row>
    <row r="1232" spans="1:8" ht="32.25" thickBot="1">
      <c r="A1232" s="3"/>
      <c r="B1232" s="3"/>
      <c r="C1232" s="1357" t="s">
        <v>38</v>
      </c>
      <c r="D1232" s="16" t="s">
        <v>110</v>
      </c>
      <c r="E1232" s="20">
        <v>0</v>
      </c>
      <c r="F1232" s="20">
        <f t="shared" si="260"/>
        <v>-1</v>
      </c>
      <c r="G1232" s="1370">
        <v>0</v>
      </c>
      <c r="H1232" s="41"/>
    </row>
    <row r="1233" spans="1:8" ht="32.25" thickBot="1">
      <c r="A1233" s="3"/>
      <c r="B1233" s="3"/>
      <c r="C1233" s="1357" t="s">
        <v>39</v>
      </c>
      <c r="D1233" s="16" t="s">
        <v>110</v>
      </c>
      <c r="E1233" s="20">
        <v>0</v>
      </c>
      <c r="F1233" s="20">
        <f t="shared" si="260"/>
        <v>-1</v>
      </c>
      <c r="G1233" s="1370">
        <v>0</v>
      </c>
      <c r="H1233" s="41"/>
    </row>
    <row r="1234" spans="1:8" ht="16.5" customHeight="1" thickBot="1">
      <c r="A1234" s="3"/>
      <c r="B1234" s="3"/>
      <c r="C1234" s="2628" t="s">
        <v>3208</v>
      </c>
      <c r="D1234" s="1919"/>
      <c r="E1234" s="1919"/>
      <c r="F1234" s="1919"/>
      <c r="G1234" s="2629"/>
      <c r="H1234" s="41"/>
    </row>
    <row r="1235" spans="1:8" ht="15.75">
      <c r="A1235" s="3"/>
      <c r="B1235" s="3"/>
      <c r="C1235" s="1510"/>
      <c r="D1235" s="1406">
        <v>2025</v>
      </c>
      <c r="E1235" s="1406">
        <v>2026</v>
      </c>
      <c r="F1235" s="1406">
        <v>2027</v>
      </c>
      <c r="G1235" s="1407">
        <v>2028</v>
      </c>
      <c r="H1235" s="41"/>
    </row>
    <row r="1236" spans="1:8" ht="16.5" thickBot="1">
      <c r="A1236" s="3"/>
      <c r="B1236" s="3"/>
      <c r="C1236" s="1514"/>
      <c r="D1236" s="1408" t="s">
        <v>13</v>
      </c>
      <c r="E1236" s="1408" t="s">
        <v>14</v>
      </c>
      <c r="F1236" s="1408" t="s">
        <v>14</v>
      </c>
      <c r="G1236" s="1409" t="s">
        <v>14</v>
      </c>
      <c r="H1236" s="41"/>
    </row>
    <row r="1237" spans="1:8" ht="16.5" thickBot="1">
      <c r="A1237" s="3"/>
      <c r="B1237" s="3"/>
      <c r="C1237" s="1372" t="s">
        <v>59</v>
      </c>
      <c r="D1237" s="22">
        <f>D1238+D1239+D1240+D1241</f>
        <v>0</v>
      </c>
      <c r="E1237" s="22">
        <f t="shared" ref="E1237:G1237" si="261">E1238+E1239+E1240+E1241</f>
        <v>0</v>
      </c>
      <c r="F1237" s="22">
        <f t="shared" si="261"/>
        <v>0</v>
      </c>
      <c r="G1237" s="1373">
        <f t="shared" si="261"/>
        <v>0</v>
      </c>
      <c r="H1237" s="41"/>
    </row>
    <row r="1238" spans="1:8" ht="16.5" thickBot="1">
      <c r="A1238" s="3"/>
      <c r="B1238" s="3"/>
      <c r="C1238" s="1374" t="s">
        <v>42</v>
      </c>
      <c r="D1238" s="22"/>
      <c r="E1238" s="22"/>
      <c r="F1238" s="22"/>
      <c r="G1238" s="1373"/>
      <c r="H1238" s="41"/>
    </row>
    <row r="1239" spans="1:8" ht="16.5" thickBot="1">
      <c r="A1239" s="3"/>
      <c r="B1239" s="3"/>
      <c r="C1239" s="1374" t="s">
        <v>60</v>
      </c>
      <c r="D1239" s="22"/>
      <c r="E1239" s="22"/>
      <c r="F1239" s="22"/>
      <c r="G1239" s="1373"/>
      <c r="H1239" s="41"/>
    </row>
    <row r="1240" spans="1:8" ht="16.5" thickBot="1">
      <c r="A1240" s="3"/>
      <c r="B1240" s="3"/>
      <c r="C1240" s="1374" t="s">
        <v>61</v>
      </c>
      <c r="D1240" s="22"/>
      <c r="E1240" s="22"/>
      <c r="F1240" s="22"/>
      <c r="G1240" s="1373"/>
      <c r="H1240" s="41"/>
    </row>
    <row r="1241" spans="1:8" ht="16.5" thickBot="1">
      <c r="A1241" s="3"/>
      <c r="B1241" s="3"/>
      <c r="C1241" s="1374" t="s">
        <v>62</v>
      </c>
      <c r="D1241" s="22"/>
      <c r="E1241" s="22"/>
      <c r="F1241" s="22"/>
      <c r="G1241" s="1373"/>
      <c r="H1241" s="41"/>
    </row>
    <row r="1242" spans="1:8" ht="16.5" thickBot="1">
      <c r="A1242" s="3"/>
      <c r="B1242" s="3"/>
      <c r="C1242" s="1372" t="s">
        <v>63</v>
      </c>
      <c r="D1242" s="25">
        <f>D1243+D1244+D1245+D1246</f>
        <v>0</v>
      </c>
      <c r="E1242" s="25">
        <f t="shared" ref="E1242:G1242" si="262">E1243+E1244+E1245+E1246</f>
        <v>27673</v>
      </c>
      <c r="F1242" s="25">
        <f t="shared" si="262"/>
        <v>0</v>
      </c>
      <c r="G1242" s="1376">
        <f t="shared" si="262"/>
        <v>0</v>
      </c>
      <c r="H1242" s="41"/>
    </row>
    <row r="1243" spans="1:8" ht="16.5" thickBot="1">
      <c r="A1243" s="3"/>
      <c r="B1243" s="3"/>
      <c r="C1243" s="1374" t="s">
        <v>42</v>
      </c>
      <c r="D1243" s="1459"/>
      <c r="E1243" s="1459">
        <v>27673</v>
      </c>
      <c r="F1243" s="22"/>
      <c r="G1243" s="1373"/>
      <c r="H1243" s="41"/>
    </row>
    <row r="1244" spans="1:8" ht="16.5" thickBot="1">
      <c r="A1244" s="3"/>
      <c r="B1244" s="3"/>
      <c r="C1244" s="1374" t="s">
        <v>60</v>
      </c>
      <c r="D1244" s="25"/>
      <c r="E1244" s="22"/>
      <c r="F1244" s="22"/>
      <c r="G1244" s="1373"/>
      <c r="H1244" s="41"/>
    </row>
    <row r="1245" spans="1:8" ht="16.5" thickBot="1">
      <c r="A1245" s="3"/>
      <c r="B1245" s="3"/>
      <c r="C1245" s="1374" t="s">
        <v>61</v>
      </c>
      <c r="D1245" s="25"/>
      <c r="E1245" s="22"/>
      <c r="F1245" s="22"/>
      <c r="G1245" s="1373"/>
      <c r="H1245" s="41"/>
    </row>
    <row r="1246" spans="1:8" ht="16.5" thickBot="1">
      <c r="A1246" s="3"/>
      <c r="B1246" s="3"/>
      <c r="C1246" s="1374" t="s">
        <v>62</v>
      </c>
      <c r="D1246" s="25"/>
      <c r="E1246" s="22"/>
      <c r="F1246" s="22"/>
      <c r="G1246" s="1373"/>
      <c r="H1246" s="41"/>
    </row>
    <row r="1247" spans="1:8" ht="32.25" thickBot="1">
      <c r="A1247" s="3"/>
      <c r="B1247" s="3"/>
      <c r="C1247" s="1384" t="s">
        <v>3209</v>
      </c>
      <c r="D1247" s="25">
        <f>D1237+D1242</f>
        <v>0</v>
      </c>
      <c r="E1247" s="25">
        <f t="shared" ref="E1247:G1247" si="263">E1237+E1242</f>
        <v>27673</v>
      </c>
      <c r="F1247" s="25">
        <f t="shared" si="263"/>
        <v>0</v>
      </c>
      <c r="G1247" s="1376">
        <f t="shared" si="263"/>
        <v>0</v>
      </c>
      <c r="H1247" s="41"/>
    </row>
    <row r="1248" spans="1:8" ht="48" thickBot="1">
      <c r="A1248" s="3"/>
      <c r="B1248" s="3"/>
      <c r="C1248" s="1367" t="s">
        <v>3210</v>
      </c>
      <c r="D1248" s="1460" t="s">
        <v>3211</v>
      </c>
      <c r="E1248" s="34" t="s">
        <v>55</v>
      </c>
      <c r="F1248" s="476"/>
      <c r="G1248" s="1412"/>
      <c r="H1248" s="41"/>
    </row>
    <row r="1249" spans="1:8" ht="16.5" thickBot="1">
      <c r="A1249" s="3"/>
      <c r="B1249" s="3"/>
      <c r="C1249" s="1357" t="s">
        <v>29</v>
      </c>
      <c r="D1249" s="1887" t="s">
        <v>3211</v>
      </c>
      <c r="E1249" s="1888"/>
      <c r="F1249" s="1888"/>
      <c r="G1249" s="2623"/>
      <c r="H1249" s="41"/>
    </row>
    <row r="1250" spans="1:8" ht="16.5" thickBot="1">
      <c r="A1250" s="3"/>
      <c r="B1250" s="3"/>
      <c r="C1250" s="1357" t="s">
        <v>31</v>
      </c>
      <c r="D1250" s="1887" t="s">
        <v>3114</v>
      </c>
      <c r="E1250" s="1888"/>
      <c r="F1250" s="1888"/>
      <c r="G1250" s="2623"/>
      <c r="H1250" s="41"/>
    </row>
    <row r="1251" spans="1:8" ht="15.75">
      <c r="A1251" s="3"/>
      <c r="B1251" s="3"/>
      <c r="C1251" s="1510"/>
      <c r="D1251" s="1406">
        <v>2025</v>
      </c>
      <c r="E1251" s="1406">
        <v>2026</v>
      </c>
      <c r="F1251" s="1406">
        <v>2027</v>
      </c>
      <c r="G1251" s="1407">
        <v>2028</v>
      </c>
      <c r="H1251" s="41"/>
    </row>
    <row r="1252" spans="1:8" ht="16.5" thickBot="1">
      <c r="A1252" s="3"/>
      <c r="B1252" s="3"/>
      <c r="C1252" s="1514"/>
      <c r="D1252" s="1408" t="s">
        <v>13</v>
      </c>
      <c r="E1252" s="1408" t="s">
        <v>14</v>
      </c>
      <c r="F1252" s="1408" t="s">
        <v>14</v>
      </c>
      <c r="G1252" s="1409" t="s">
        <v>14</v>
      </c>
      <c r="H1252" s="41"/>
    </row>
    <row r="1253" spans="1:8" ht="16.5" thickBot="1">
      <c r="A1253" s="3"/>
      <c r="B1253" s="3"/>
      <c r="C1253" s="1357" t="s">
        <v>33</v>
      </c>
      <c r="D1253" s="7">
        <v>1</v>
      </c>
      <c r="E1253" s="16">
        <v>1</v>
      </c>
      <c r="F1253" s="16">
        <v>1</v>
      </c>
      <c r="G1253" s="1420">
        <v>1</v>
      </c>
      <c r="H1253" s="41"/>
    </row>
    <row r="1254" spans="1:8" ht="16.5" thickBot="1">
      <c r="A1254" s="3"/>
      <c r="B1254" s="3"/>
      <c r="C1254" s="1357" t="s">
        <v>35</v>
      </c>
      <c r="D1254" s="461">
        <f>D1272</f>
        <v>0</v>
      </c>
      <c r="E1254" s="461">
        <f t="shared" ref="E1254:G1254" si="264">E1272</f>
        <v>420000</v>
      </c>
      <c r="F1254" s="461">
        <f t="shared" si="264"/>
        <v>0</v>
      </c>
      <c r="G1254" s="1369">
        <f t="shared" si="264"/>
        <v>0</v>
      </c>
      <c r="H1254" s="41"/>
    </row>
    <row r="1255" spans="1:8" ht="16.5" thickBot="1">
      <c r="A1255" s="3"/>
      <c r="B1255" s="3"/>
      <c r="C1255" s="1357" t="s">
        <v>36</v>
      </c>
      <c r="D1255" s="461">
        <f>D1254/D1253</f>
        <v>0</v>
      </c>
      <c r="E1255" s="461">
        <f t="shared" ref="E1255:G1255" si="265">E1254/E1253</f>
        <v>420000</v>
      </c>
      <c r="F1255" s="461">
        <f t="shared" si="265"/>
        <v>0</v>
      </c>
      <c r="G1255" s="1369">
        <f t="shared" si="265"/>
        <v>0</v>
      </c>
      <c r="H1255" s="41"/>
    </row>
    <row r="1256" spans="1:8" ht="16.5" thickBot="1">
      <c r="A1256" s="3"/>
      <c r="B1256" s="3"/>
      <c r="C1256" s="1357" t="s">
        <v>37</v>
      </c>
      <c r="D1256" s="16" t="s">
        <v>110</v>
      </c>
      <c r="E1256" s="20">
        <f>E1253/D1253-1</f>
        <v>0</v>
      </c>
      <c r="F1256" s="20">
        <f t="shared" ref="F1256:G1258" si="266">F1253/E1253-1</f>
        <v>0</v>
      </c>
      <c r="G1256" s="1370">
        <f t="shared" si="266"/>
        <v>0</v>
      </c>
      <c r="H1256" s="41"/>
    </row>
    <row r="1257" spans="1:8" ht="32.25" thickBot="1">
      <c r="A1257" s="3"/>
      <c r="B1257" s="3"/>
      <c r="C1257" s="1357" t="s">
        <v>38</v>
      </c>
      <c r="D1257" s="16" t="s">
        <v>110</v>
      </c>
      <c r="E1257" s="20">
        <v>0</v>
      </c>
      <c r="F1257" s="20">
        <f t="shared" si="266"/>
        <v>-1</v>
      </c>
      <c r="G1257" s="1370">
        <v>0</v>
      </c>
      <c r="H1257" s="41"/>
    </row>
    <row r="1258" spans="1:8" ht="32.25" thickBot="1">
      <c r="A1258" s="3"/>
      <c r="B1258" s="3"/>
      <c r="C1258" s="1357" t="s">
        <v>39</v>
      </c>
      <c r="D1258" s="16" t="s">
        <v>110</v>
      </c>
      <c r="E1258" s="20">
        <v>0</v>
      </c>
      <c r="F1258" s="20">
        <f t="shared" si="266"/>
        <v>-1</v>
      </c>
      <c r="G1258" s="1370">
        <v>0</v>
      </c>
      <c r="H1258" s="41"/>
    </row>
    <row r="1259" spans="1:8" ht="16.5" customHeight="1" thickBot="1">
      <c r="A1259" s="3"/>
      <c r="B1259" s="3"/>
      <c r="C1259" s="2628" t="s">
        <v>3212</v>
      </c>
      <c r="D1259" s="1919"/>
      <c r="E1259" s="1919"/>
      <c r="F1259" s="1919"/>
      <c r="G1259" s="2629"/>
      <c r="H1259" s="41"/>
    </row>
    <row r="1260" spans="1:8" ht="15.75">
      <c r="A1260" s="3"/>
      <c r="B1260" s="3"/>
      <c r="C1260" s="1510"/>
      <c r="D1260" s="1406">
        <v>2025</v>
      </c>
      <c r="E1260" s="1406">
        <v>2026</v>
      </c>
      <c r="F1260" s="1406">
        <v>2027</v>
      </c>
      <c r="G1260" s="1407">
        <v>2028</v>
      </c>
      <c r="H1260" s="41"/>
    </row>
    <row r="1261" spans="1:8" ht="16.5" thickBot="1">
      <c r="A1261" s="3"/>
      <c r="B1261" s="3"/>
      <c r="C1261" s="1514"/>
      <c r="D1261" s="1408" t="s">
        <v>13</v>
      </c>
      <c r="E1261" s="1408" t="s">
        <v>14</v>
      </c>
      <c r="F1261" s="1408" t="s">
        <v>14</v>
      </c>
      <c r="G1261" s="1409" t="s">
        <v>14</v>
      </c>
      <c r="H1261" s="41"/>
    </row>
    <row r="1262" spans="1:8" ht="16.5" thickBot="1">
      <c r="A1262" s="3"/>
      <c r="B1262" s="3"/>
      <c r="C1262" s="1372" t="s">
        <v>59</v>
      </c>
      <c r="D1262" s="22">
        <f>D1263+D1264+D1265+D1266</f>
        <v>0</v>
      </c>
      <c r="E1262" s="22">
        <f t="shared" ref="E1262:G1262" si="267">E1263+E1264+E1265+E1266</f>
        <v>0</v>
      </c>
      <c r="F1262" s="22">
        <f t="shared" si="267"/>
        <v>0</v>
      </c>
      <c r="G1262" s="1373">
        <f t="shared" si="267"/>
        <v>0</v>
      </c>
      <c r="H1262" s="41"/>
    </row>
    <row r="1263" spans="1:8" ht="16.5" thickBot="1">
      <c r="A1263" s="3"/>
      <c r="B1263" s="3"/>
      <c r="C1263" s="1374" t="s">
        <v>42</v>
      </c>
      <c r="D1263" s="22"/>
      <c r="E1263" s="22"/>
      <c r="F1263" s="22"/>
      <c r="G1263" s="1373"/>
      <c r="H1263" s="41"/>
    </row>
    <row r="1264" spans="1:8" ht="16.5" thickBot="1">
      <c r="A1264" s="3"/>
      <c r="B1264" s="3"/>
      <c r="C1264" s="1374" t="s">
        <v>60</v>
      </c>
      <c r="D1264" s="22"/>
      <c r="E1264" s="22"/>
      <c r="F1264" s="22"/>
      <c r="G1264" s="1373"/>
      <c r="H1264" s="41"/>
    </row>
    <row r="1265" spans="1:8" ht="16.5" thickBot="1">
      <c r="A1265" s="3"/>
      <c r="B1265" s="3"/>
      <c r="C1265" s="1374" t="s">
        <v>61</v>
      </c>
      <c r="D1265" s="22"/>
      <c r="E1265" s="22"/>
      <c r="F1265" s="22"/>
      <c r="G1265" s="1373"/>
      <c r="H1265" s="41"/>
    </row>
    <row r="1266" spans="1:8" ht="16.5" thickBot="1">
      <c r="A1266" s="3"/>
      <c r="B1266" s="3"/>
      <c r="C1266" s="1374" t="s">
        <v>62</v>
      </c>
      <c r="D1266" s="22"/>
      <c r="E1266" s="22"/>
      <c r="F1266" s="22"/>
      <c r="G1266" s="1373"/>
      <c r="H1266" s="41"/>
    </row>
    <row r="1267" spans="1:8" ht="16.5" thickBot="1">
      <c r="A1267" s="3"/>
      <c r="B1267" s="3"/>
      <c r="C1267" s="1372" t="s">
        <v>63</v>
      </c>
      <c r="D1267" s="25">
        <f>D1268+D1269+D1270+D1271</f>
        <v>0</v>
      </c>
      <c r="E1267" s="25">
        <f>E1268+E1269+E1270+E1271</f>
        <v>420000</v>
      </c>
      <c r="F1267" s="25">
        <f>F1268+F1269+F1270+F1271</f>
        <v>0</v>
      </c>
      <c r="G1267" s="1376"/>
      <c r="H1267" s="41"/>
    </row>
    <row r="1268" spans="1:8" ht="16.5" thickBot="1">
      <c r="A1268" s="3"/>
      <c r="B1268" s="3"/>
      <c r="C1268" s="1374" t="s">
        <v>42</v>
      </c>
      <c r="D1268" s="25"/>
      <c r="E1268" s="22">
        <v>420000</v>
      </c>
      <c r="F1268" s="22"/>
      <c r="G1268" s="1373"/>
      <c r="H1268" s="41"/>
    </row>
    <row r="1269" spans="1:8" ht="16.5" thickBot="1">
      <c r="A1269" s="3"/>
      <c r="B1269" s="3"/>
      <c r="C1269" s="1374" t="s">
        <v>60</v>
      </c>
      <c r="D1269" s="25"/>
      <c r="E1269" s="22"/>
      <c r="F1269" s="22"/>
      <c r="G1269" s="1373"/>
      <c r="H1269" s="41"/>
    </row>
    <row r="1270" spans="1:8" ht="16.5" thickBot="1">
      <c r="A1270" s="3"/>
      <c r="B1270" s="3"/>
      <c r="C1270" s="1374" t="s">
        <v>61</v>
      </c>
      <c r="D1270" s="25"/>
      <c r="E1270" s="22"/>
      <c r="F1270" s="22"/>
      <c r="G1270" s="1373"/>
      <c r="H1270" s="41"/>
    </row>
    <row r="1271" spans="1:8" ht="16.5" thickBot="1">
      <c r="A1271" s="3"/>
      <c r="B1271" s="3"/>
      <c r="C1271" s="1374" t="s">
        <v>62</v>
      </c>
      <c r="D1271" s="25"/>
      <c r="E1271" s="22"/>
      <c r="F1271" s="22"/>
      <c r="G1271" s="1373"/>
      <c r="H1271" s="41"/>
    </row>
    <row r="1272" spans="1:8" ht="32.25" thickBot="1">
      <c r="A1272" s="3"/>
      <c r="B1272" s="3"/>
      <c r="C1272" s="1384" t="s">
        <v>3213</v>
      </c>
      <c r="D1272" s="25">
        <f>D1262+D1267</f>
        <v>0</v>
      </c>
      <c r="E1272" s="25">
        <f t="shared" ref="E1272:G1272" si="268">E1262+E1267</f>
        <v>420000</v>
      </c>
      <c r="F1272" s="25">
        <f t="shared" si="268"/>
        <v>0</v>
      </c>
      <c r="G1272" s="1376">
        <f t="shared" si="268"/>
        <v>0</v>
      </c>
      <c r="H1272" s="41"/>
    </row>
    <row r="1273" spans="1:8" ht="95.25" thickBot="1">
      <c r="A1273" s="3"/>
      <c r="B1273" s="3"/>
      <c r="C1273" s="1367" t="s">
        <v>3214</v>
      </c>
      <c r="D1273" s="1461" t="s">
        <v>3215</v>
      </c>
      <c r="E1273" s="34" t="s">
        <v>55</v>
      </c>
      <c r="F1273" s="476" t="s">
        <v>3216</v>
      </c>
      <c r="G1273" s="1412"/>
      <c r="H1273" s="41"/>
    </row>
    <row r="1274" spans="1:8" ht="57" customHeight="1" thickBot="1">
      <c r="A1274" s="3"/>
      <c r="B1274" s="3"/>
      <c r="C1274" s="1357" t="s">
        <v>29</v>
      </c>
      <c r="D1274" s="2640" t="s">
        <v>3215</v>
      </c>
      <c r="E1274" s="2253"/>
      <c r="F1274" s="2253"/>
      <c r="G1274" s="2641"/>
      <c r="H1274" s="41"/>
    </row>
    <row r="1275" spans="1:8" ht="16.5" thickBot="1">
      <c r="A1275" s="3"/>
      <c r="B1275" s="3"/>
      <c r="C1275" s="1357" t="s">
        <v>31</v>
      </c>
      <c r="D1275" s="1907" t="s">
        <v>3114</v>
      </c>
      <c r="E1275" s="1908"/>
      <c r="F1275" s="1908"/>
      <c r="G1275" s="2630"/>
      <c r="H1275" s="41"/>
    </row>
    <row r="1276" spans="1:8" ht="15.75">
      <c r="A1276" s="3"/>
      <c r="B1276" s="3"/>
      <c r="C1276" s="1510"/>
      <c r="D1276" s="1406">
        <v>2025</v>
      </c>
      <c r="E1276" s="1406">
        <v>2026</v>
      </c>
      <c r="F1276" s="1406">
        <v>2027</v>
      </c>
      <c r="G1276" s="1407">
        <v>2028</v>
      </c>
      <c r="H1276" s="41"/>
    </row>
    <row r="1277" spans="1:8" ht="16.5" thickBot="1">
      <c r="A1277" s="3"/>
      <c r="B1277" s="3"/>
      <c r="C1277" s="1514"/>
      <c r="D1277" s="1408" t="s">
        <v>13</v>
      </c>
      <c r="E1277" s="1408" t="s">
        <v>14</v>
      </c>
      <c r="F1277" s="1408" t="s">
        <v>14</v>
      </c>
      <c r="G1277" s="1409" t="s">
        <v>14</v>
      </c>
      <c r="H1277" s="41"/>
    </row>
    <row r="1278" spans="1:8" ht="16.5" thickBot="1">
      <c r="A1278" s="3"/>
      <c r="B1278" s="3"/>
      <c r="C1278" s="1357" t="s">
        <v>33</v>
      </c>
      <c r="D1278" s="7">
        <v>1</v>
      </c>
      <c r="E1278" s="16">
        <v>1</v>
      </c>
      <c r="F1278" s="16">
        <v>1</v>
      </c>
      <c r="G1278" s="1420">
        <v>1</v>
      </c>
      <c r="H1278" s="41"/>
    </row>
    <row r="1279" spans="1:8" ht="16.5" thickBot="1">
      <c r="A1279" s="3"/>
      <c r="B1279" s="3"/>
      <c r="C1279" s="1357" t="s">
        <v>35</v>
      </c>
      <c r="D1279" s="461">
        <f>D1297</f>
        <v>0</v>
      </c>
      <c r="E1279" s="461">
        <f t="shared" ref="E1279:G1279" si="269">E1297</f>
        <v>114940</v>
      </c>
      <c r="F1279" s="461">
        <f t="shared" si="269"/>
        <v>85060</v>
      </c>
      <c r="G1279" s="1369">
        <f t="shared" si="269"/>
        <v>0</v>
      </c>
      <c r="H1279" s="41"/>
    </row>
    <row r="1280" spans="1:8" ht="16.5" thickBot="1">
      <c r="A1280" s="3"/>
      <c r="B1280" s="3"/>
      <c r="C1280" s="1357" t="s">
        <v>36</v>
      </c>
      <c r="D1280" s="461">
        <f>D1279/D1278</f>
        <v>0</v>
      </c>
      <c r="E1280" s="461">
        <f t="shared" ref="E1280:G1280" si="270">E1279/E1278</f>
        <v>114940</v>
      </c>
      <c r="F1280" s="461">
        <f t="shared" si="270"/>
        <v>85060</v>
      </c>
      <c r="G1280" s="1369">
        <f t="shared" si="270"/>
        <v>0</v>
      </c>
      <c r="H1280" s="41"/>
    </row>
    <row r="1281" spans="1:8" ht="16.5" thickBot="1">
      <c r="A1281" s="3"/>
      <c r="B1281" s="3"/>
      <c r="C1281" s="1357" t="s">
        <v>37</v>
      </c>
      <c r="D1281" s="16" t="s">
        <v>110</v>
      </c>
      <c r="E1281" s="20">
        <f>E1278/D1278-1</f>
        <v>0</v>
      </c>
      <c r="F1281" s="20">
        <f t="shared" ref="F1281:G1283" si="271">F1278/E1278-1</f>
        <v>0</v>
      </c>
      <c r="G1281" s="1370">
        <f t="shared" si="271"/>
        <v>0</v>
      </c>
      <c r="H1281" s="41"/>
    </row>
    <row r="1282" spans="1:8" ht="32.25" thickBot="1">
      <c r="A1282" s="3"/>
      <c r="B1282" s="3"/>
      <c r="C1282" s="1357" t="s">
        <v>38</v>
      </c>
      <c r="D1282" s="16" t="s">
        <v>110</v>
      </c>
      <c r="E1282" s="20">
        <v>0</v>
      </c>
      <c r="F1282" s="20">
        <f t="shared" si="271"/>
        <v>-0.25996171915782151</v>
      </c>
      <c r="G1282" s="1370">
        <v>0</v>
      </c>
      <c r="H1282" s="41"/>
    </row>
    <row r="1283" spans="1:8" ht="32.25" thickBot="1">
      <c r="A1283" s="3"/>
      <c r="B1283" s="3"/>
      <c r="C1283" s="1357" t="s">
        <v>39</v>
      </c>
      <c r="D1283" s="16" t="s">
        <v>110</v>
      </c>
      <c r="E1283" s="20">
        <v>0</v>
      </c>
      <c r="F1283" s="20">
        <f t="shared" si="271"/>
        <v>-0.25996171915782151</v>
      </c>
      <c r="G1283" s="1370">
        <v>0</v>
      </c>
      <c r="H1283" s="41"/>
    </row>
    <row r="1284" spans="1:8" ht="16.5" customHeight="1" thickBot="1">
      <c r="A1284" s="3"/>
      <c r="B1284" s="3"/>
      <c r="C1284" s="2628" t="s">
        <v>3217</v>
      </c>
      <c r="D1284" s="1919"/>
      <c r="E1284" s="1919"/>
      <c r="F1284" s="1919"/>
      <c r="G1284" s="2629"/>
      <c r="H1284" s="41"/>
    </row>
    <row r="1285" spans="1:8" ht="15.75">
      <c r="A1285" s="3"/>
      <c r="B1285" s="3"/>
      <c r="C1285" s="1510"/>
      <c r="D1285" s="1406">
        <v>2025</v>
      </c>
      <c r="E1285" s="1406">
        <v>2026</v>
      </c>
      <c r="F1285" s="1406">
        <v>2027</v>
      </c>
      <c r="G1285" s="1407">
        <v>2028</v>
      </c>
      <c r="H1285" s="41"/>
    </row>
    <row r="1286" spans="1:8" ht="16.5" thickBot="1">
      <c r="A1286" s="3"/>
      <c r="B1286" s="3"/>
      <c r="C1286" s="1514"/>
      <c r="D1286" s="1408" t="s">
        <v>13</v>
      </c>
      <c r="E1286" s="1408" t="s">
        <v>14</v>
      </c>
      <c r="F1286" s="1408" t="s">
        <v>14</v>
      </c>
      <c r="G1286" s="1409" t="s">
        <v>14</v>
      </c>
      <c r="H1286" s="41"/>
    </row>
    <row r="1287" spans="1:8" ht="16.5" thickBot="1">
      <c r="A1287" s="3"/>
      <c r="B1287" s="3"/>
      <c r="C1287" s="1372" t="s">
        <v>59</v>
      </c>
      <c r="D1287" s="22">
        <f>D1288+D1289+D1290+D1291</f>
        <v>0</v>
      </c>
      <c r="E1287" s="22">
        <f t="shared" ref="E1287:G1287" si="272">E1288+E1289+E1290+E1291</f>
        <v>0</v>
      </c>
      <c r="F1287" s="22">
        <f t="shared" si="272"/>
        <v>0</v>
      </c>
      <c r="G1287" s="1373">
        <f t="shared" si="272"/>
        <v>0</v>
      </c>
      <c r="H1287" s="41"/>
    </row>
    <row r="1288" spans="1:8" ht="16.5" thickBot="1">
      <c r="A1288" s="3"/>
      <c r="B1288" s="3"/>
      <c r="C1288" s="1374" t="s">
        <v>42</v>
      </c>
      <c r="D1288" s="22"/>
      <c r="E1288" s="22"/>
      <c r="F1288" s="22"/>
      <c r="G1288" s="1373"/>
      <c r="H1288" s="41"/>
    </row>
    <row r="1289" spans="1:8" ht="16.5" thickBot="1">
      <c r="A1289" s="3"/>
      <c r="B1289" s="3"/>
      <c r="C1289" s="1374" t="s">
        <v>60</v>
      </c>
      <c r="D1289" s="22"/>
      <c r="E1289" s="22"/>
      <c r="F1289" s="22"/>
      <c r="G1289" s="1373"/>
      <c r="H1289" s="41"/>
    </row>
    <row r="1290" spans="1:8" ht="16.5" thickBot="1">
      <c r="A1290" s="3"/>
      <c r="B1290" s="3"/>
      <c r="C1290" s="1374" t="s">
        <v>61</v>
      </c>
      <c r="D1290" s="22"/>
      <c r="E1290" s="22"/>
      <c r="F1290" s="22"/>
      <c r="G1290" s="1373"/>
      <c r="H1290" s="41"/>
    </row>
    <row r="1291" spans="1:8" ht="16.5" thickBot="1">
      <c r="A1291" s="3"/>
      <c r="B1291" s="3"/>
      <c r="C1291" s="1374" t="s">
        <v>62</v>
      </c>
      <c r="D1291" s="22"/>
      <c r="E1291" s="22"/>
      <c r="F1291" s="22"/>
      <c r="G1291" s="1373"/>
      <c r="H1291" s="41"/>
    </row>
    <row r="1292" spans="1:8" ht="16.5" thickBot="1">
      <c r="A1292" s="3"/>
      <c r="B1292" s="3"/>
      <c r="C1292" s="1372" t="s">
        <v>63</v>
      </c>
      <c r="D1292" s="25">
        <f>D1293+D1294+D1295+D1296</f>
        <v>0</v>
      </c>
      <c r="E1292" s="25">
        <f t="shared" ref="E1292:G1292" si="273">E1293+E1294+E1295+E1296</f>
        <v>114940</v>
      </c>
      <c r="F1292" s="25">
        <f t="shared" si="273"/>
        <v>85060</v>
      </c>
      <c r="G1292" s="1376">
        <f t="shared" si="273"/>
        <v>0</v>
      </c>
      <c r="H1292" s="41"/>
    </row>
    <row r="1293" spans="1:8" ht="16.5" thickBot="1">
      <c r="A1293" s="3"/>
      <c r="B1293" s="3"/>
      <c r="C1293" s="1374" t="s">
        <v>42</v>
      </c>
      <c r="D1293" s="1462"/>
      <c r="E1293" s="1462">
        <v>114940</v>
      </c>
      <c r="F1293" s="1463">
        <v>85060</v>
      </c>
      <c r="G1293" s="1373"/>
      <c r="H1293" s="41"/>
    </row>
    <row r="1294" spans="1:8" ht="16.5" thickBot="1">
      <c r="A1294" s="3"/>
      <c r="B1294" s="3"/>
      <c r="C1294" s="1374" t="s">
        <v>60</v>
      </c>
      <c r="D1294" s="25"/>
      <c r="E1294" s="22"/>
      <c r="F1294" s="22"/>
      <c r="G1294" s="1373"/>
      <c r="H1294" s="41"/>
    </row>
    <row r="1295" spans="1:8" ht="16.5" thickBot="1">
      <c r="A1295" s="3"/>
      <c r="B1295" s="3"/>
      <c r="C1295" s="1374" t="s">
        <v>61</v>
      </c>
      <c r="D1295" s="25"/>
      <c r="E1295" s="22"/>
      <c r="F1295" s="22"/>
      <c r="G1295" s="1373"/>
      <c r="H1295" s="41"/>
    </row>
    <row r="1296" spans="1:8" ht="16.5" thickBot="1">
      <c r="A1296" s="3"/>
      <c r="B1296" s="3"/>
      <c r="C1296" s="1374" t="s">
        <v>62</v>
      </c>
      <c r="D1296" s="25"/>
      <c r="E1296" s="22"/>
      <c r="F1296" s="22"/>
      <c r="G1296" s="1373"/>
      <c r="H1296" s="41"/>
    </row>
    <row r="1297" spans="1:8" ht="32.25" thickBot="1">
      <c r="A1297" s="3"/>
      <c r="B1297" s="3"/>
      <c r="C1297" s="1384" t="s">
        <v>3218</v>
      </c>
      <c r="D1297" s="25">
        <f>D1287+D1292</f>
        <v>0</v>
      </c>
      <c r="E1297" s="25">
        <f t="shared" ref="E1297:G1297" si="274">E1287+E1292</f>
        <v>114940</v>
      </c>
      <c r="F1297" s="25">
        <f t="shared" si="274"/>
        <v>85060</v>
      </c>
      <c r="G1297" s="1376">
        <f t="shared" si="274"/>
        <v>0</v>
      </c>
      <c r="H1297" s="41"/>
    </row>
    <row r="1298" spans="1:8" ht="48" thickBot="1">
      <c r="A1298" s="3"/>
      <c r="B1298" s="3"/>
      <c r="C1298" s="1367" t="s">
        <v>3219</v>
      </c>
      <c r="D1298" s="1456" t="s">
        <v>3220</v>
      </c>
      <c r="E1298" s="34" t="s">
        <v>55</v>
      </c>
      <c r="F1298" s="476" t="s">
        <v>3221</v>
      </c>
      <c r="G1298" s="1412"/>
      <c r="H1298" s="41"/>
    </row>
    <row r="1299" spans="1:8" ht="16.5" customHeight="1" thickBot="1">
      <c r="A1299" s="3"/>
      <c r="B1299" s="3"/>
      <c r="C1299" s="1357" t="s">
        <v>29</v>
      </c>
      <c r="D1299" s="1887" t="s">
        <v>3220</v>
      </c>
      <c r="E1299" s="1888"/>
      <c r="F1299" s="1888"/>
      <c r="G1299" s="2623"/>
      <c r="H1299" s="41"/>
    </row>
    <row r="1300" spans="1:8" ht="16.5" thickBot="1">
      <c r="A1300" s="3"/>
      <c r="B1300" s="3"/>
      <c r="C1300" s="1357" t="s">
        <v>31</v>
      </c>
      <c r="D1300" s="1907" t="s">
        <v>3114</v>
      </c>
      <c r="E1300" s="1908"/>
      <c r="F1300" s="1908"/>
      <c r="G1300" s="2630"/>
      <c r="H1300" s="41"/>
    </row>
    <row r="1301" spans="1:8" ht="15.75">
      <c r="A1301" s="3"/>
      <c r="B1301" s="3"/>
      <c r="C1301" s="1510"/>
      <c r="D1301" s="1406">
        <v>2025</v>
      </c>
      <c r="E1301" s="1406">
        <v>2026</v>
      </c>
      <c r="F1301" s="1406">
        <v>2027</v>
      </c>
      <c r="G1301" s="1407">
        <v>2028</v>
      </c>
      <c r="H1301" s="41"/>
    </row>
    <row r="1302" spans="1:8" ht="16.5" thickBot="1">
      <c r="A1302" s="3"/>
      <c r="B1302" s="3"/>
      <c r="C1302" s="1514"/>
      <c r="D1302" s="1408" t="s">
        <v>13</v>
      </c>
      <c r="E1302" s="1408" t="s">
        <v>14</v>
      </c>
      <c r="F1302" s="1408" t="s">
        <v>14</v>
      </c>
      <c r="G1302" s="1409" t="s">
        <v>14</v>
      </c>
      <c r="H1302" s="41"/>
    </row>
    <row r="1303" spans="1:8" ht="16.5" thickBot="1">
      <c r="A1303" s="3"/>
      <c r="B1303" s="3"/>
      <c r="C1303" s="1357" t="s">
        <v>33</v>
      </c>
      <c r="D1303" s="7">
        <v>1</v>
      </c>
      <c r="E1303" s="16">
        <v>1</v>
      </c>
      <c r="F1303" s="16">
        <v>1</v>
      </c>
      <c r="G1303" s="1420">
        <v>1</v>
      </c>
      <c r="H1303" s="41"/>
    </row>
    <row r="1304" spans="1:8" ht="16.5" thickBot="1">
      <c r="A1304" s="3"/>
      <c r="B1304" s="3"/>
      <c r="C1304" s="1357" t="s">
        <v>35</v>
      </c>
      <c r="D1304" s="461">
        <f>D1322</f>
        <v>0</v>
      </c>
      <c r="E1304" s="461">
        <f t="shared" ref="E1304:G1304" si="275">E1322</f>
        <v>57850</v>
      </c>
      <c r="F1304" s="461">
        <f t="shared" si="275"/>
        <v>20250</v>
      </c>
      <c r="G1304" s="1369">
        <f t="shared" si="275"/>
        <v>0</v>
      </c>
      <c r="H1304" s="41"/>
    </row>
    <row r="1305" spans="1:8" ht="16.5" thickBot="1">
      <c r="A1305" s="3"/>
      <c r="B1305" s="3"/>
      <c r="C1305" s="1357" t="s">
        <v>36</v>
      </c>
      <c r="D1305" s="461">
        <f>D1304/D1303</f>
        <v>0</v>
      </c>
      <c r="E1305" s="461">
        <f t="shared" ref="E1305:G1305" si="276">E1304/E1303</f>
        <v>57850</v>
      </c>
      <c r="F1305" s="461">
        <f t="shared" si="276"/>
        <v>20250</v>
      </c>
      <c r="G1305" s="1369">
        <f t="shared" si="276"/>
        <v>0</v>
      </c>
      <c r="H1305" s="41"/>
    </row>
    <row r="1306" spans="1:8" ht="16.5" thickBot="1">
      <c r="A1306" s="3"/>
      <c r="B1306" s="3"/>
      <c r="C1306" s="1357" t="s">
        <v>37</v>
      </c>
      <c r="D1306" s="16" t="s">
        <v>110</v>
      </c>
      <c r="E1306" s="20">
        <f>E1303/D1303-1</f>
        <v>0</v>
      </c>
      <c r="F1306" s="20">
        <f t="shared" ref="F1306:G1308" si="277">F1303/E1303-1</f>
        <v>0</v>
      </c>
      <c r="G1306" s="1370">
        <f t="shared" si="277"/>
        <v>0</v>
      </c>
      <c r="H1306" s="41"/>
    </row>
    <row r="1307" spans="1:8" ht="32.25" thickBot="1">
      <c r="A1307" s="3"/>
      <c r="B1307" s="3"/>
      <c r="C1307" s="1357" t="s">
        <v>38</v>
      </c>
      <c r="D1307" s="16" t="s">
        <v>110</v>
      </c>
      <c r="E1307" s="20">
        <v>0</v>
      </c>
      <c r="F1307" s="20">
        <f t="shared" si="277"/>
        <v>-0.64995678478824548</v>
      </c>
      <c r="G1307" s="1370">
        <f t="shared" si="277"/>
        <v>-1</v>
      </c>
      <c r="H1307" s="41"/>
    </row>
    <row r="1308" spans="1:8" ht="32.25" thickBot="1">
      <c r="A1308" s="3"/>
      <c r="B1308" s="3"/>
      <c r="C1308" s="1357" t="s">
        <v>39</v>
      </c>
      <c r="D1308" s="16" t="s">
        <v>110</v>
      </c>
      <c r="E1308" s="20">
        <v>0</v>
      </c>
      <c r="F1308" s="20">
        <f t="shared" si="277"/>
        <v>-0.64995678478824548</v>
      </c>
      <c r="G1308" s="1370">
        <f t="shared" si="277"/>
        <v>-1</v>
      </c>
      <c r="H1308" s="41"/>
    </row>
    <row r="1309" spans="1:8" ht="16.5" customHeight="1" thickBot="1">
      <c r="A1309" s="3"/>
      <c r="B1309" s="3"/>
      <c r="C1309" s="2628" t="s">
        <v>3222</v>
      </c>
      <c r="D1309" s="1919"/>
      <c r="E1309" s="1919"/>
      <c r="F1309" s="1919"/>
      <c r="G1309" s="2629"/>
      <c r="H1309" s="41"/>
    </row>
    <row r="1310" spans="1:8" ht="15.75">
      <c r="A1310" s="3"/>
      <c r="B1310" s="3"/>
      <c r="C1310" s="1510"/>
      <c r="D1310" s="1406">
        <v>2025</v>
      </c>
      <c r="E1310" s="1406">
        <v>2026</v>
      </c>
      <c r="F1310" s="1406">
        <v>2027</v>
      </c>
      <c r="G1310" s="1407">
        <v>2028</v>
      </c>
      <c r="H1310" s="41"/>
    </row>
    <row r="1311" spans="1:8" ht="16.5" thickBot="1">
      <c r="A1311" s="3"/>
      <c r="B1311" s="3"/>
      <c r="C1311" s="1514"/>
      <c r="D1311" s="1408" t="s">
        <v>13</v>
      </c>
      <c r="E1311" s="1408" t="s">
        <v>14</v>
      </c>
      <c r="F1311" s="1408" t="s">
        <v>14</v>
      </c>
      <c r="G1311" s="1409" t="s">
        <v>14</v>
      </c>
      <c r="H1311" s="41"/>
    </row>
    <row r="1312" spans="1:8" ht="16.5" thickBot="1">
      <c r="A1312" s="3"/>
      <c r="B1312" s="3"/>
      <c r="C1312" s="1372" t="s">
        <v>59</v>
      </c>
      <c r="D1312" s="22">
        <f>D1313+D1314+D1315+D1316</f>
        <v>0</v>
      </c>
      <c r="E1312" s="22">
        <f t="shared" ref="E1312:G1312" si="278">E1313+E1314+E1315+E1316</f>
        <v>0</v>
      </c>
      <c r="F1312" s="22">
        <f t="shared" si="278"/>
        <v>0</v>
      </c>
      <c r="G1312" s="1373">
        <f t="shared" si="278"/>
        <v>0</v>
      </c>
      <c r="H1312" s="41"/>
    </row>
    <row r="1313" spans="1:8" ht="16.5" thickBot="1">
      <c r="A1313" s="3"/>
      <c r="B1313" s="3"/>
      <c r="C1313" s="1374" t="s">
        <v>42</v>
      </c>
      <c r="D1313" s="22"/>
      <c r="E1313" s="22"/>
      <c r="F1313" s="22"/>
      <c r="G1313" s="1373"/>
      <c r="H1313" s="41"/>
    </row>
    <row r="1314" spans="1:8" ht="16.5" thickBot="1">
      <c r="A1314" s="3"/>
      <c r="B1314" s="3"/>
      <c r="C1314" s="1374" t="s">
        <v>60</v>
      </c>
      <c r="D1314" s="22"/>
      <c r="E1314" s="22"/>
      <c r="F1314" s="22"/>
      <c r="G1314" s="1373"/>
      <c r="H1314" s="41"/>
    </row>
    <row r="1315" spans="1:8" ht="16.5" thickBot="1">
      <c r="A1315" s="3"/>
      <c r="B1315" s="3"/>
      <c r="C1315" s="1374" t="s">
        <v>61</v>
      </c>
      <c r="D1315" s="22"/>
      <c r="E1315" s="22"/>
      <c r="F1315" s="22"/>
      <c r="G1315" s="1373"/>
      <c r="H1315" s="41"/>
    </row>
    <row r="1316" spans="1:8" ht="16.5" thickBot="1">
      <c r="A1316" s="3"/>
      <c r="B1316" s="3"/>
      <c r="C1316" s="1374" t="s">
        <v>62</v>
      </c>
      <c r="D1316" s="22"/>
      <c r="E1316" s="22"/>
      <c r="F1316" s="22"/>
      <c r="G1316" s="1373"/>
      <c r="H1316" s="41"/>
    </row>
    <row r="1317" spans="1:8" ht="16.5" thickBot="1">
      <c r="A1317" s="3"/>
      <c r="B1317" s="3"/>
      <c r="C1317" s="1372" t="s">
        <v>63</v>
      </c>
      <c r="D1317" s="25">
        <f>D1318+D1319+D1320+D1321</f>
        <v>0</v>
      </c>
      <c r="E1317" s="25">
        <f t="shared" ref="E1317:G1317" si="279">E1318+E1319+E1320+E1321</f>
        <v>57850</v>
      </c>
      <c r="F1317" s="25">
        <f t="shared" si="279"/>
        <v>20250</v>
      </c>
      <c r="G1317" s="1376">
        <f t="shared" si="279"/>
        <v>0</v>
      </c>
      <c r="H1317" s="41"/>
    </row>
    <row r="1318" spans="1:8" ht="16.5" thickBot="1">
      <c r="A1318" s="3"/>
      <c r="B1318" s="3"/>
      <c r="C1318" s="1374" t="s">
        <v>42</v>
      </c>
      <c r="D1318" s="1459"/>
      <c r="E1318" s="1459">
        <v>57850</v>
      </c>
      <c r="F1318" s="22">
        <v>20250</v>
      </c>
      <c r="G1318" s="1373"/>
      <c r="H1318" s="41"/>
    </row>
    <row r="1319" spans="1:8" ht="16.5" thickBot="1">
      <c r="A1319" s="3"/>
      <c r="B1319" s="3"/>
      <c r="C1319" s="1374" t="s">
        <v>60</v>
      </c>
      <c r="D1319" s="25"/>
      <c r="E1319" s="22"/>
      <c r="F1319" s="22"/>
      <c r="G1319" s="1373"/>
      <c r="H1319" s="41"/>
    </row>
    <row r="1320" spans="1:8" ht="16.5" thickBot="1">
      <c r="A1320" s="3"/>
      <c r="B1320" s="3"/>
      <c r="C1320" s="1374" t="s">
        <v>61</v>
      </c>
      <c r="D1320" s="25"/>
      <c r="E1320" s="22"/>
      <c r="F1320" s="22"/>
      <c r="G1320" s="1373"/>
      <c r="H1320" s="41"/>
    </row>
    <row r="1321" spans="1:8" ht="16.5" thickBot="1">
      <c r="A1321" s="3"/>
      <c r="B1321" s="3"/>
      <c r="C1321" s="1374" t="s">
        <v>62</v>
      </c>
      <c r="D1321" s="25"/>
      <c r="E1321" s="22"/>
      <c r="F1321" s="22"/>
      <c r="G1321" s="1373"/>
      <c r="H1321" s="41"/>
    </row>
    <row r="1322" spans="1:8" ht="32.25" thickBot="1">
      <c r="A1322" s="3"/>
      <c r="B1322" s="3"/>
      <c r="C1322" s="1384" t="s">
        <v>3223</v>
      </c>
      <c r="D1322" s="25">
        <f>D1312+D1317</f>
        <v>0</v>
      </c>
      <c r="E1322" s="25">
        <f t="shared" ref="E1322:G1322" si="280">E1312+E1317</f>
        <v>57850</v>
      </c>
      <c r="F1322" s="25">
        <f t="shared" si="280"/>
        <v>20250</v>
      </c>
      <c r="G1322" s="1376">
        <f t="shared" si="280"/>
        <v>0</v>
      </c>
      <c r="H1322" s="41"/>
    </row>
    <row r="1323" spans="1:8" ht="48" thickBot="1">
      <c r="A1323" s="3"/>
      <c r="B1323" s="3"/>
      <c r="C1323" s="1367" t="s">
        <v>3224</v>
      </c>
      <c r="D1323" s="1464" t="s">
        <v>3225</v>
      </c>
      <c r="E1323" s="34" t="s">
        <v>55</v>
      </c>
      <c r="F1323" s="476"/>
      <c r="G1323" s="1412"/>
      <c r="H1323" s="41"/>
    </row>
    <row r="1324" spans="1:8" ht="16.5" customHeight="1" thickBot="1">
      <c r="A1324" s="3"/>
      <c r="B1324" s="3"/>
      <c r="C1324" s="1357" t="s">
        <v>29</v>
      </c>
      <c r="D1324" s="1887" t="s">
        <v>3225</v>
      </c>
      <c r="E1324" s="1888"/>
      <c r="F1324" s="1888"/>
      <c r="G1324" s="2623"/>
      <c r="H1324" s="41"/>
    </row>
    <row r="1325" spans="1:8" ht="16.5" thickBot="1">
      <c r="A1325" s="3"/>
      <c r="B1325" s="3"/>
      <c r="C1325" s="1357" t="s">
        <v>31</v>
      </c>
      <c r="D1325" s="1907" t="s">
        <v>3114</v>
      </c>
      <c r="E1325" s="1908"/>
      <c r="F1325" s="1908"/>
      <c r="G1325" s="2630"/>
      <c r="H1325" s="41"/>
    </row>
    <row r="1326" spans="1:8" ht="15.75">
      <c r="A1326" s="3"/>
      <c r="B1326" s="3"/>
      <c r="C1326" s="1510"/>
      <c r="D1326" s="1406">
        <v>2025</v>
      </c>
      <c r="E1326" s="1406">
        <v>2026</v>
      </c>
      <c r="F1326" s="1406">
        <v>2027</v>
      </c>
      <c r="G1326" s="1407">
        <v>2028</v>
      </c>
      <c r="H1326" s="41"/>
    </row>
    <row r="1327" spans="1:8" ht="16.5" thickBot="1">
      <c r="A1327" s="3"/>
      <c r="B1327" s="3"/>
      <c r="C1327" s="1514"/>
      <c r="D1327" s="1408" t="s">
        <v>13</v>
      </c>
      <c r="E1327" s="1408" t="s">
        <v>14</v>
      </c>
      <c r="F1327" s="1408" t="s">
        <v>14</v>
      </c>
      <c r="G1327" s="1409" t="s">
        <v>14</v>
      </c>
      <c r="H1327" s="41"/>
    </row>
    <row r="1328" spans="1:8" ht="16.5" thickBot="1">
      <c r="A1328" s="3"/>
      <c r="B1328" s="3"/>
      <c r="C1328" s="1357" t="s">
        <v>33</v>
      </c>
      <c r="D1328" s="7">
        <v>1</v>
      </c>
      <c r="E1328" s="16">
        <v>1</v>
      </c>
      <c r="F1328" s="16">
        <v>1</v>
      </c>
      <c r="G1328" s="1420">
        <v>1</v>
      </c>
      <c r="H1328" s="41"/>
    </row>
    <row r="1329" spans="1:8" ht="16.5" thickBot="1">
      <c r="A1329" s="3"/>
      <c r="B1329" s="3"/>
      <c r="C1329" s="1357" t="s">
        <v>35</v>
      </c>
      <c r="D1329" s="461">
        <f>D1347</f>
        <v>0</v>
      </c>
      <c r="E1329" s="461">
        <f t="shared" ref="E1329:G1329" si="281">E1347</f>
        <v>30000</v>
      </c>
      <c r="F1329" s="461">
        <f t="shared" si="281"/>
        <v>0</v>
      </c>
      <c r="G1329" s="1369">
        <f t="shared" si="281"/>
        <v>0</v>
      </c>
      <c r="H1329" s="41"/>
    </row>
    <row r="1330" spans="1:8" ht="16.5" thickBot="1">
      <c r="A1330" s="3"/>
      <c r="B1330" s="3"/>
      <c r="C1330" s="1357" t="s">
        <v>36</v>
      </c>
      <c r="D1330" s="461">
        <f>D1329/D1328</f>
        <v>0</v>
      </c>
      <c r="E1330" s="461">
        <f t="shared" ref="E1330:G1330" si="282">E1329/E1328</f>
        <v>30000</v>
      </c>
      <c r="F1330" s="461">
        <f t="shared" si="282"/>
        <v>0</v>
      </c>
      <c r="G1330" s="1369">
        <f t="shared" si="282"/>
        <v>0</v>
      </c>
      <c r="H1330" s="41"/>
    </row>
    <row r="1331" spans="1:8" ht="16.5" thickBot="1">
      <c r="A1331" s="3"/>
      <c r="B1331" s="3"/>
      <c r="C1331" s="1357" t="s">
        <v>37</v>
      </c>
      <c r="D1331" s="16" t="s">
        <v>110</v>
      </c>
      <c r="E1331" s="20">
        <f>E1328/D1328-1</f>
        <v>0</v>
      </c>
      <c r="F1331" s="20">
        <f t="shared" ref="F1331:G1333" si="283">F1328/E1328-1</f>
        <v>0</v>
      </c>
      <c r="G1331" s="1370">
        <f t="shared" si="283"/>
        <v>0</v>
      </c>
      <c r="H1331" s="41"/>
    </row>
    <row r="1332" spans="1:8" ht="32.25" thickBot="1">
      <c r="A1332" s="3"/>
      <c r="B1332" s="3"/>
      <c r="C1332" s="1357" t="s">
        <v>38</v>
      </c>
      <c r="D1332" s="16" t="s">
        <v>110</v>
      </c>
      <c r="E1332" s="20">
        <v>0</v>
      </c>
      <c r="F1332" s="20">
        <f t="shared" si="283"/>
        <v>-1</v>
      </c>
      <c r="G1332" s="1370">
        <v>0</v>
      </c>
      <c r="H1332" s="41"/>
    </row>
    <row r="1333" spans="1:8" ht="32.25" thickBot="1">
      <c r="A1333" s="3"/>
      <c r="B1333" s="3"/>
      <c r="C1333" s="1357" t="s">
        <v>39</v>
      </c>
      <c r="D1333" s="16" t="s">
        <v>110</v>
      </c>
      <c r="E1333" s="20">
        <v>0</v>
      </c>
      <c r="F1333" s="20">
        <f t="shared" si="283"/>
        <v>-1</v>
      </c>
      <c r="G1333" s="1370">
        <v>0</v>
      </c>
      <c r="H1333" s="41"/>
    </row>
    <row r="1334" spans="1:8" ht="16.5" customHeight="1" thickBot="1">
      <c r="A1334" s="3"/>
      <c r="B1334" s="3"/>
      <c r="C1334" s="2628" t="s">
        <v>3226</v>
      </c>
      <c r="D1334" s="1919"/>
      <c r="E1334" s="1919"/>
      <c r="F1334" s="1919"/>
      <c r="G1334" s="2629"/>
      <c r="H1334" s="41"/>
    </row>
    <row r="1335" spans="1:8" ht="15.75">
      <c r="A1335" s="3"/>
      <c r="B1335" s="3"/>
      <c r="C1335" s="1510"/>
      <c r="D1335" s="1406">
        <v>2025</v>
      </c>
      <c r="E1335" s="1406">
        <v>2026</v>
      </c>
      <c r="F1335" s="1406">
        <v>2027</v>
      </c>
      <c r="G1335" s="1407">
        <v>2028</v>
      </c>
      <c r="H1335" s="41"/>
    </row>
    <row r="1336" spans="1:8" ht="16.5" thickBot="1">
      <c r="A1336" s="3"/>
      <c r="B1336" s="3"/>
      <c r="C1336" s="1514"/>
      <c r="D1336" s="1408" t="s">
        <v>13</v>
      </c>
      <c r="E1336" s="1408" t="s">
        <v>14</v>
      </c>
      <c r="F1336" s="1408" t="s">
        <v>14</v>
      </c>
      <c r="G1336" s="1409" t="s">
        <v>14</v>
      </c>
      <c r="H1336" s="41"/>
    </row>
    <row r="1337" spans="1:8" ht="16.5" thickBot="1">
      <c r="A1337" s="3"/>
      <c r="B1337" s="3"/>
      <c r="C1337" s="1372" t="s">
        <v>59</v>
      </c>
      <c r="D1337" s="22">
        <f>D1338+D1339+D1340+D1341</f>
        <v>0</v>
      </c>
      <c r="E1337" s="22">
        <f t="shared" ref="E1337:G1337" si="284">E1338+E1339+E1340+E1341</f>
        <v>0</v>
      </c>
      <c r="F1337" s="22">
        <f t="shared" si="284"/>
        <v>0</v>
      </c>
      <c r="G1337" s="1373">
        <f t="shared" si="284"/>
        <v>0</v>
      </c>
      <c r="H1337" s="41"/>
    </row>
    <row r="1338" spans="1:8" ht="16.5" thickBot="1">
      <c r="A1338" s="3"/>
      <c r="B1338" s="3"/>
      <c r="C1338" s="1374" t="s">
        <v>42</v>
      </c>
      <c r="D1338" s="22"/>
      <c r="E1338" s="22"/>
      <c r="F1338" s="22"/>
      <c r="G1338" s="1373"/>
      <c r="H1338" s="41"/>
    </row>
    <row r="1339" spans="1:8" ht="16.5" thickBot="1">
      <c r="A1339" s="3"/>
      <c r="B1339" s="3"/>
      <c r="C1339" s="1374" t="s">
        <v>60</v>
      </c>
      <c r="D1339" s="22"/>
      <c r="E1339" s="22"/>
      <c r="F1339" s="22"/>
      <c r="G1339" s="1373"/>
      <c r="H1339" s="41"/>
    </row>
    <row r="1340" spans="1:8" ht="16.5" thickBot="1">
      <c r="A1340" s="3"/>
      <c r="B1340" s="3"/>
      <c r="C1340" s="1374" t="s">
        <v>61</v>
      </c>
      <c r="D1340" s="22"/>
      <c r="E1340" s="22"/>
      <c r="F1340" s="22"/>
      <c r="G1340" s="1373"/>
      <c r="H1340" s="41"/>
    </row>
    <row r="1341" spans="1:8" ht="16.5" thickBot="1">
      <c r="A1341" s="3"/>
      <c r="B1341" s="3"/>
      <c r="C1341" s="1374" t="s">
        <v>62</v>
      </c>
      <c r="D1341" s="22"/>
      <c r="E1341" s="22"/>
      <c r="F1341" s="22"/>
      <c r="G1341" s="1373"/>
      <c r="H1341" s="41"/>
    </row>
    <row r="1342" spans="1:8" ht="16.5" thickBot="1">
      <c r="A1342" s="3"/>
      <c r="B1342" s="3"/>
      <c r="C1342" s="1372" t="s">
        <v>63</v>
      </c>
      <c r="D1342" s="25">
        <f>D1343+D1344+D1345+D1346</f>
        <v>0</v>
      </c>
      <c r="E1342" s="25">
        <f t="shared" ref="E1342:G1342" si="285">E1343+E1344+E1345+E1346</f>
        <v>30000</v>
      </c>
      <c r="F1342" s="25">
        <f t="shared" si="285"/>
        <v>0</v>
      </c>
      <c r="G1342" s="1376">
        <f t="shared" si="285"/>
        <v>0</v>
      </c>
      <c r="H1342" s="41"/>
    </row>
    <row r="1343" spans="1:8" ht="16.5" thickBot="1">
      <c r="A1343" s="3"/>
      <c r="B1343" s="3"/>
      <c r="C1343" s="1374" t="s">
        <v>42</v>
      </c>
      <c r="D1343" s="25"/>
      <c r="E1343" s="22">
        <v>30000</v>
      </c>
      <c r="F1343" s="22"/>
      <c r="G1343" s="1373"/>
      <c r="H1343" s="41"/>
    </row>
    <row r="1344" spans="1:8" ht="16.5" thickBot="1">
      <c r="A1344" s="3"/>
      <c r="B1344" s="3"/>
      <c r="C1344" s="1374" t="s">
        <v>60</v>
      </c>
      <c r="D1344" s="25"/>
      <c r="E1344" s="22"/>
      <c r="F1344" s="22"/>
      <c r="G1344" s="1373"/>
      <c r="H1344" s="41"/>
    </row>
    <row r="1345" spans="1:8" ht="16.5" thickBot="1">
      <c r="A1345" s="3"/>
      <c r="B1345" s="3"/>
      <c r="C1345" s="1374" t="s">
        <v>61</v>
      </c>
      <c r="D1345" s="25"/>
      <c r="E1345" s="22"/>
      <c r="F1345" s="22"/>
      <c r="G1345" s="1373"/>
      <c r="H1345" s="41"/>
    </row>
    <row r="1346" spans="1:8" ht="16.5" thickBot="1">
      <c r="A1346" s="3"/>
      <c r="B1346" s="3"/>
      <c r="C1346" s="1374" t="s">
        <v>62</v>
      </c>
      <c r="D1346" s="25"/>
      <c r="E1346" s="22"/>
      <c r="F1346" s="22"/>
      <c r="G1346" s="1373"/>
      <c r="H1346" s="41"/>
    </row>
    <row r="1347" spans="1:8" ht="32.25" thickBot="1">
      <c r="A1347" s="3"/>
      <c r="B1347" s="3"/>
      <c r="C1347" s="1384" t="s">
        <v>3227</v>
      </c>
      <c r="D1347" s="25">
        <f>D1337+D1342</f>
        <v>0</v>
      </c>
      <c r="E1347" s="25">
        <f t="shared" ref="E1347:G1347" si="286">E1337+E1342</f>
        <v>30000</v>
      </c>
      <c r="F1347" s="25">
        <f t="shared" si="286"/>
        <v>0</v>
      </c>
      <c r="G1347" s="1376">
        <f t="shared" si="286"/>
        <v>0</v>
      </c>
      <c r="H1347" s="41"/>
    </row>
    <row r="1348" spans="1:8" ht="142.5" thickBot="1">
      <c r="A1348" s="3"/>
      <c r="B1348" s="3"/>
      <c r="C1348" s="1367" t="s">
        <v>3228</v>
      </c>
      <c r="D1348" s="1465" t="s">
        <v>3229</v>
      </c>
      <c r="E1348" s="34" t="s">
        <v>55</v>
      </c>
      <c r="F1348" s="476"/>
      <c r="G1348" s="1412"/>
      <c r="H1348" s="41"/>
    </row>
    <row r="1349" spans="1:8" ht="77.25" customHeight="1" thickBot="1">
      <c r="A1349" s="3"/>
      <c r="B1349" s="3"/>
      <c r="C1349" s="1357" t="s">
        <v>29</v>
      </c>
      <c r="D1349" s="1887" t="s">
        <v>3229</v>
      </c>
      <c r="E1349" s="1888"/>
      <c r="F1349" s="1888"/>
      <c r="G1349" s="2623"/>
      <c r="H1349" s="41"/>
    </row>
    <row r="1350" spans="1:8" ht="16.5" thickBot="1">
      <c r="A1350" s="3"/>
      <c r="B1350" s="3"/>
      <c r="C1350" s="1357" t="s">
        <v>31</v>
      </c>
      <c r="D1350" s="1907" t="s">
        <v>3114</v>
      </c>
      <c r="E1350" s="1908"/>
      <c r="F1350" s="1908"/>
      <c r="G1350" s="2630"/>
      <c r="H1350" s="41"/>
    </row>
    <row r="1351" spans="1:8" ht="15.75">
      <c r="A1351" s="3"/>
      <c r="B1351" s="3"/>
      <c r="C1351" s="1510"/>
      <c r="D1351" s="1406">
        <v>2025</v>
      </c>
      <c r="E1351" s="1406">
        <v>2026</v>
      </c>
      <c r="F1351" s="1406">
        <v>2027</v>
      </c>
      <c r="G1351" s="1407">
        <v>2028</v>
      </c>
      <c r="H1351" s="41"/>
    </row>
    <row r="1352" spans="1:8" ht="16.5" thickBot="1">
      <c r="A1352" s="3"/>
      <c r="B1352" s="3"/>
      <c r="C1352" s="1514"/>
      <c r="D1352" s="1408" t="s">
        <v>13</v>
      </c>
      <c r="E1352" s="1408" t="s">
        <v>14</v>
      </c>
      <c r="F1352" s="1408" t="s">
        <v>14</v>
      </c>
      <c r="G1352" s="1409" t="s">
        <v>14</v>
      </c>
      <c r="H1352" s="41"/>
    </row>
    <row r="1353" spans="1:8" ht="16.5" thickBot="1">
      <c r="A1353" s="3"/>
      <c r="B1353" s="3"/>
      <c r="C1353" s="1357" t="s">
        <v>33</v>
      </c>
      <c r="D1353" s="7">
        <v>1</v>
      </c>
      <c r="E1353" s="16">
        <v>1</v>
      </c>
      <c r="F1353" s="16">
        <v>1</v>
      </c>
      <c r="G1353" s="1420">
        <v>1</v>
      </c>
      <c r="H1353" s="41"/>
    </row>
    <row r="1354" spans="1:8" ht="16.5" thickBot="1">
      <c r="A1354" s="3"/>
      <c r="B1354" s="3"/>
      <c r="C1354" s="1357" t="s">
        <v>35</v>
      </c>
      <c r="D1354" s="461">
        <f>D1372</f>
        <v>0</v>
      </c>
      <c r="E1354" s="461">
        <f t="shared" ref="E1354:G1354" si="287">E1372</f>
        <v>53000</v>
      </c>
      <c r="F1354" s="461">
        <f t="shared" si="287"/>
        <v>79200</v>
      </c>
      <c r="G1354" s="1369">
        <f t="shared" si="287"/>
        <v>131800</v>
      </c>
      <c r="H1354" s="41"/>
    </row>
    <row r="1355" spans="1:8" ht="16.5" thickBot="1">
      <c r="A1355" s="3"/>
      <c r="B1355" s="3"/>
      <c r="C1355" s="1357" t="s">
        <v>36</v>
      </c>
      <c r="D1355" s="461">
        <f>D1354/D1353</f>
        <v>0</v>
      </c>
      <c r="E1355" s="461">
        <f t="shared" ref="E1355:G1355" si="288">E1354/E1353</f>
        <v>53000</v>
      </c>
      <c r="F1355" s="461">
        <f t="shared" si="288"/>
        <v>79200</v>
      </c>
      <c r="G1355" s="1369">
        <f t="shared" si="288"/>
        <v>131800</v>
      </c>
      <c r="H1355" s="41"/>
    </row>
    <row r="1356" spans="1:8" ht="16.5" thickBot="1">
      <c r="A1356" s="3"/>
      <c r="B1356" s="3"/>
      <c r="C1356" s="1357" t="s">
        <v>37</v>
      </c>
      <c r="D1356" s="16" t="s">
        <v>110</v>
      </c>
      <c r="E1356" s="20">
        <f>E1353/D1353-1</f>
        <v>0</v>
      </c>
      <c r="F1356" s="20">
        <f t="shared" ref="F1356:G1358" si="289">F1353/E1353-1</f>
        <v>0</v>
      </c>
      <c r="G1356" s="1370">
        <f t="shared" si="289"/>
        <v>0</v>
      </c>
      <c r="H1356" s="41"/>
    </row>
    <row r="1357" spans="1:8" ht="32.25" thickBot="1">
      <c r="A1357" s="3"/>
      <c r="B1357" s="3"/>
      <c r="C1357" s="1357" t="s">
        <v>38</v>
      </c>
      <c r="D1357" s="16" t="s">
        <v>110</v>
      </c>
      <c r="E1357" s="20">
        <v>0</v>
      </c>
      <c r="F1357" s="20">
        <f t="shared" si="289"/>
        <v>0.49433962264150932</v>
      </c>
      <c r="G1357" s="1370">
        <f t="shared" si="289"/>
        <v>0.66414141414141414</v>
      </c>
      <c r="H1357" s="41"/>
    </row>
    <row r="1358" spans="1:8" ht="32.25" thickBot="1">
      <c r="A1358" s="3"/>
      <c r="B1358" s="3"/>
      <c r="C1358" s="1357" t="s">
        <v>39</v>
      </c>
      <c r="D1358" s="16" t="s">
        <v>110</v>
      </c>
      <c r="E1358" s="20">
        <v>0</v>
      </c>
      <c r="F1358" s="20">
        <f t="shared" si="289"/>
        <v>0.49433962264150932</v>
      </c>
      <c r="G1358" s="1370">
        <f t="shared" si="289"/>
        <v>0.66414141414141414</v>
      </c>
      <c r="H1358" s="41"/>
    </row>
    <row r="1359" spans="1:8" ht="16.5" customHeight="1" thickBot="1">
      <c r="A1359" s="3"/>
      <c r="B1359" s="3"/>
      <c r="C1359" s="1515" t="s">
        <v>3230</v>
      </c>
      <c r="D1359" s="1516"/>
      <c r="E1359" s="1516"/>
      <c r="F1359" s="1516"/>
      <c r="G1359" s="1517"/>
      <c r="H1359" s="41"/>
    </row>
    <row r="1360" spans="1:8" ht="15.75">
      <c r="A1360" s="3"/>
      <c r="B1360" s="3"/>
      <c r="C1360" s="1510"/>
      <c r="D1360" s="1406">
        <v>2025</v>
      </c>
      <c r="E1360" s="1406">
        <v>2026</v>
      </c>
      <c r="F1360" s="1406">
        <v>2027</v>
      </c>
      <c r="G1360" s="1407">
        <v>2028</v>
      </c>
      <c r="H1360" s="41"/>
    </row>
    <row r="1361" spans="1:8" ht="16.5" thickBot="1">
      <c r="A1361" s="3"/>
      <c r="B1361" s="3"/>
      <c r="C1361" s="1514"/>
      <c r="D1361" s="1408" t="s">
        <v>13</v>
      </c>
      <c r="E1361" s="1408" t="s">
        <v>14</v>
      </c>
      <c r="F1361" s="1408" t="s">
        <v>14</v>
      </c>
      <c r="G1361" s="1409" t="s">
        <v>14</v>
      </c>
      <c r="H1361" s="41"/>
    </row>
    <row r="1362" spans="1:8" ht="16.5" thickBot="1">
      <c r="A1362" s="3"/>
      <c r="B1362" s="3"/>
      <c r="C1362" s="1372" t="s">
        <v>59</v>
      </c>
      <c r="D1362" s="22">
        <f>D1363+D1364+D1365+D1366</f>
        <v>0</v>
      </c>
      <c r="E1362" s="22">
        <f t="shared" ref="E1362:G1362" si="290">E1363+E1364+E1365+E1366</f>
        <v>0</v>
      </c>
      <c r="F1362" s="22">
        <f t="shared" si="290"/>
        <v>0</v>
      </c>
      <c r="G1362" s="1373">
        <f t="shared" si="290"/>
        <v>0</v>
      </c>
      <c r="H1362" s="41"/>
    </row>
    <row r="1363" spans="1:8" ht="16.5" thickBot="1">
      <c r="A1363" s="3"/>
      <c r="B1363" s="3"/>
      <c r="C1363" s="1374" t="s">
        <v>42</v>
      </c>
      <c r="D1363" s="22"/>
      <c r="E1363" s="22"/>
      <c r="F1363" s="22"/>
      <c r="G1363" s="1373"/>
      <c r="H1363" s="41"/>
    </row>
    <row r="1364" spans="1:8" ht="16.5" thickBot="1">
      <c r="A1364" s="3"/>
      <c r="B1364" s="3"/>
      <c r="C1364" s="1374" t="s">
        <v>60</v>
      </c>
      <c r="D1364" s="22"/>
      <c r="E1364" s="22"/>
      <c r="F1364" s="22"/>
      <c r="G1364" s="1373"/>
      <c r="H1364" s="41"/>
    </row>
    <row r="1365" spans="1:8" ht="16.5" thickBot="1">
      <c r="A1365" s="3"/>
      <c r="B1365" s="3"/>
      <c r="C1365" s="1374" t="s">
        <v>61</v>
      </c>
      <c r="D1365" s="22"/>
      <c r="E1365" s="22"/>
      <c r="F1365" s="22"/>
      <c r="G1365" s="1373"/>
      <c r="H1365" s="41"/>
    </row>
    <row r="1366" spans="1:8" ht="16.5" thickBot="1">
      <c r="A1366" s="3"/>
      <c r="B1366" s="3"/>
      <c r="C1366" s="1374" t="s">
        <v>62</v>
      </c>
      <c r="D1366" s="22"/>
      <c r="E1366" s="22"/>
      <c r="F1366" s="22"/>
      <c r="G1366" s="1373"/>
      <c r="H1366" s="41"/>
    </row>
    <row r="1367" spans="1:8" ht="16.5" thickBot="1">
      <c r="A1367" s="3"/>
      <c r="B1367" s="3"/>
      <c r="C1367" s="1372" t="s">
        <v>63</v>
      </c>
      <c r="D1367" s="25">
        <f>D1368+D1369+D1370+D1371</f>
        <v>0</v>
      </c>
      <c r="E1367" s="25">
        <f t="shared" ref="E1367:G1367" si="291">E1368+E1369+E1370+E1371</f>
        <v>53000</v>
      </c>
      <c r="F1367" s="25">
        <f t="shared" si="291"/>
        <v>79200</v>
      </c>
      <c r="G1367" s="1376">
        <f t="shared" si="291"/>
        <v>131800</v>
      </c>
      <c r="H1367" s="41"/>
    </row>
    <row r="1368" spans="1:8" ht="16.5" thickBot="1">
      <c r="A1368" s="3"/>
      <c r="B1368" s="3"/>
      <c r="C1368" s="1374" t="s">
        <v>42</v>
      </c>
      <c r="D1368" s="25"/>
      <c r="E1368" s="22">
        <v>53000</v>
      </c>
      <c r="F1368" s="22">
        <v>79200</v>
      </c>
      <c r="G1368" s="1373">
        <v>131800</v>
      </c>
      <c r="H1368" s="41"/>
    </row>
    <row r="1369" spans="1:8" ht="16.5" thickBot="1">
      <c r="A1369" s="3"/>
      <c r="B1369" s="3"/>
      <c r="C1369" s="1374" t="s">
        <v>60</v>
      </c>
      <c r="D1369" s="25"/>
      <c r="E1369" s="22"/>
      <c r="F1369" s="22"/>
      <c r="G1369" s="1373"/>
      <c r="H1369" s="41"/>
    </row>
    <row r="1370" spans="1:8" ht="16.5" thickBot="1">
      <c r="A1370" s="3"/>
      <c r="B1370" s="3"/>
      <c r="C1370" s="1374" t="s">
        <v>61</v>
      </c>
      <c r="D1370" s="25"/>
      <c r="E1370" s="22"/>
      <c r="F1370" s="22"/>
      <c r="G1370" s="1373"/>
      <c r="H1370" s="41"/>
    </row>
    <row r="1371" spans="1:8" ht="16.5" thickBot="1">
      <c r="A1371" s="3"/>
      <c r="B1371" s="3"/>
      <c r="C1371" s="1374" t="s">
        <v>62</v>
      </c>
      <c r="D1371" s="25"/>
      <c r="E1371" s="22"/>
      <c r="F1371" s="22"/>
      <c r="G1371" s="1373"/>
      <c r="H1371" s="41"/>
    </row>
    <row r="1372" spans="1:8" ht="32.25" thickBot="1">
      <c r="A1372" s="3"/>
      <c r="B1372" s="3"/>
      <c r="C1372" s="1384" t="s">
        <v>3231</v>
      </c>
      <c r="D1372" s="25">
        <f>D1362+D1367</f>
        <v>0</v>
      </c>
      <c r="E1372" s="25">
        <f t="shared" ref="E1372:G1372" si="292">E1362+E1367</f>
        <v>53000</v>
      </c>
      <c r="F1372" s="25">
        <f t="shared" si="292"/>
        <v>79200</v>
      </c>
      <c r="G1372" s="1376">
        <f t="shared" si="292"/>
        <v>131800</v>
      </c>
      <c r="H1372" s="41"/>
    </row>
    <row r="1373" spans="1:8" ht="14.25" customHeight="1" thickBot="1">
      <c r="A1373" s="3"/>
      <c r="B1373" s="3"/>
      <c r="C1373" s="1548" t="s">
        <v>3232</v>
      </c>
      <c r="D1373" s="1549"/>
      <c r="E1373" s="24"/>
      <c r="F1373" s="1550"/>
      <c r="G1373" s="1375"/>
      <c r="H1373" s="41"/>
    </row>
    <row r="1374" spans="1:8" ht="48" hidden="1" customHeight="1" thickBot="1">
      <c r="A1374" s="3"/>
      <c r="B1374" s="3"/>
      <c r="C1374" s="1367" t="s">
        <v>27</v>
      </c>
      <c r="D1374" s="1466" t="s">
        <v>3233</v>
      </c>
      <c r="E1374" s="1402" t="s">
        <v>55</v>
      </c>
      <c r="F1374" s="1525" t="s">
        <v>3108</v>
      </c>
      <c r="G1374" s="1527"/>
      <c r="H1374" s="41"/>
    </row>
    <row r="1375" spans="1:8" ht="16.5" hidden="1" customHeight="1" thickBot="1">
      <c r="A1375" s="3"/>
      <c r="B1375" s="3"/>
      <c r="C1375" s="1404"/>
      <c r="D1375" s="1522" t="s">
        <v>3233</v>
      </c>
      <c r="E1375" s="1523"/>
      <c r="F1375" s="1523"/>
      <c r="G1375" s="1524"/>
      <c r="H1375" s="41"/>
    </row>
    <row r="1376" spans="1:8" ht="16.5" hidden="1" customHeight="1" thickBot="1">
      <c r="A1376" s="3"/>
      <c r="B1376" s="3"/>
      <c r="C1376" s="1357" t="s">
        <v>29</v>
      </c>
      <c r="D1376" s="1522"/>
      <c r="E1376" s="1523"/>
      <c r="F1376" s="1523"/>
      <c r="G1376" s="1524"/>
      <c r="H1376" s="41"/>
    </row>
    <row r="1377" spans="1:8" ht="16.5" hidden="1" customHeight="1" thickBot="1">
      <c r="A1377" s="3"/>
      <c r="B1377" s="3"/>
      <c r="C1377" s="1357" t="s">
        <v>31</v>
      </c>
      <c r="D1377" s="1525" t="s">
        <v>3109</v>
      </c>
      <c r="E1377" s="1526"/>
      <c r="F1377" s="1526"/>
      <c r="G1377" s="1527"/>
      <c r="H1377" s="41"/>
    </row>
    <row r="1378" spans="1:8" ht="16.5" hidden="1" customHeight="1" thickBot="1">
      <c r="A1378" s="3"/>
      <c r="B1378" s="3"/>
      <c r="C1378" s="1510"/>
      <c r="D1378" s="15">
        <v>2024</v>
      </c>
      <c r="E1378" s="15">
        <v>2025</v>
      </c>
      <c r="F1378" s="15">
        <v>2026</v>
      </c>
      <c r="G1378" s="1350">
        <v>2027</v>
      </c>
      <c r="H1378" s="41"/>
    </row>
    <row r="1379" spans="1:8" ht="16.5" hidden="1" customHeight="1" thickBot="1">
      <c r="A1379" s="3"/>
      <c r="B1379" s="3"/>
      <c r="C1379" s="1514"/>
      <c r="D1379" s="17" t="s">
        <v>13</v>
      </c>
      <c r="E1379" s="17" t="s">
        <v>14</v>
      </c>
      <c r="F1379" s="17" t="s">
        <v>14</v>
      </c>
      <c r="G1379" s="1368" t="s">
        <v>14</v>
      </c>
      <c r="H1379" s="41"/>
    </row>
    <row r="1380" spans="1:8" ht="11.25" hidden="1" customHeight="1">
      <c r="A1380" s="3"/>
      <c r="B1380" s="3"/>
      <c r="C1380" s="1357" t="s">
        <v>33</v>
      </c>
      <c r="D1380" s="461">
        <v>1</v>
      </c>
      <c r="E1380" s="461">
        <v>1</v>
      </c>
      <c r="F1380" s="461">
        <v>1</v>
      </c>
      <c r="G1380" s="1369">
        <v>1</v>
      </c>
      <c r="H1380" s="41"/>
    </row>
    <row r="1381" spans="1:8" ht="16.5" hidden="1" customHeight="1" thickBot="1">
      <c r="A1381" s="3"/>
      <c r="B1381" s="3"/>
      <c r="C1381" s="1357" t="s">
        <v>35</v>
      </c>
      <c r="D1381" s="461">
        <v>0</v>
      </c>
      <c r="E1381" s="461">
        <v>0</v>
      </c>
      <c r="F1381" s="461">
        <v>0</v>
      </c>
      <c r="G1381" s="1369">
        <f>G1399</f>
        <v>0</v>
      </c>
      <c r="H1381" s="41"/>
    </row>
    <row r="1382" spans="1:8" ht="16.5" hidden="1" customHeight="1" thickBot="1">
      <c r="A1382" s="3"/>
      <c r="B1382" s="3"/>
      <c r="C1382" s="1357" t="s">
        <v>36</v>
      </c>
      <c r="D1382" s="461">
        <v>0</v>
      </c>
      <c r="E1382" s="461">
        <v>0</v>
      </c>
      <c r="F1382" s="461">
        <v>0</v>
      </c>
      <c r="G1382" s="1369">
        <v>109000</v>
      </c>
      <c r="H1382" s="41"/>
    </row>
    <row r="1383" spans="1:8" ht="16.5" hidden="1" customHeight="1" thickBot="1">
      <c r="A1383" s="3"/>
      <c r="B1383" s="3"/>
      <c r="C1383" s="1357" t="s">
        <v>37</v>
      </c>
      <c r="D1383" s="16" t="s">
        <v>110</v>
      </c>
      <c r="E1383" s="20">
        <f>E1380/D1380-1</f>
        <v>0</v>
      </c>
      <c r="F1383" s="20">
        <f t="shared" ref="F1383:G1385" si="293">F1380/E1380-1</f>
        <v>0</v>
      </c>
      <c r="G1383" s="1370">
        <f t="shared" si="293"/>
        <v>0</v>
      </c>
      <c r="H1383" s="41"/>
    </row>
    <row r="1384" spans="1:8" ht="32.25" hidden="1" customHeight="1" thickBot="1">
      <c r="A1384" s="3"/>
      <c r="B1384" s="3"/>
      <c r="C1384" s="1357" t="s">
        <v>38</v>
      </c>
      <c r="D1384" s="16" t="s">
        <v>110</v>
      </c>
      <c r="E1384" s="20" t="e">
        <f>E1381/D1381-1</f>
        <v>#DIV/0!</v>
      </c>
      <c r="F1384" s="20" t="e">
        <f t="shared" si="293"/>
        <v>#DIV/0!</v>
      </c>
      <c r="G1384" s="1370" t="e">
        <f t="shared" si="293"/>
        <v>#DIV/0!</v>
      </c>
      <c r="H1384" s="41"/>
    </row>
    <row r="1385" spans="1:8" ht="32.25" hidden="1" customHeight="1" thickBot="1">
      <c r="A1385" s="3"/>
      <c r="B1385" s="3"/>
      <c r="C1385" s="1357" t="s">
        <v>39</v>
      </c>
      <c r="D1385" s="16" t="s">
        <v>110</v>
      </c>
      <c r="E1385" s="20" t="e">
        <f>E1382/D1382-1</f>
        <v>#DIV/0!</v>
      </c>
      <c r="F1385" s="20" t="e">
        <f t="shared" si="293"/>
        <v>#DIV/0!</v>
      </c>
      <c r="G1385" s="1370" t="e">
        <f t="shared" si="293"/>
        <v>#DIV/0!</v>
      </c>
      <c r="H1385" s="41"/>
    </row>
    <row r="1386" spans="1:8" ht="16.5" hidden="1" customHeight="1" thickBot="1">
      <c r="A1386" s="3"/>
      <c r="B1386" s="3"/>
      <c r="C1386" s="1515" t="s">
        <v>433</v>
      </c>
      <c r="D1386" s="1516"/>
      <c r="E1386" s="1516"/>
      <c r="F1386" s="1516"/>
      <c r="G1386" s="1517"/>
      <c r="H1386" s="41"/>
    </row>
    <row r="1387" spans="1:8" ht="16.5" hidden="1" customHeight="1" thickBot="1">
      <c r="A1387" s="3"/>
      <c r="B1387" s="3"/>
      <c r="C1387" s="1510"/>
      <c r="D1387" s="15">
        <v>2024</v>
      </c>
      <c r="E1387" s="15">
        <v>2025</v>
      </c>
      <c r="F1387" s="15">
        <v>2026</v>
      </c>
      <c r="G1387" s="1350">
        <v>2027</v>
      </c>
      <c r="H1387" s="41"/>
    </row>
    <row r="1388" spans="1:8" ht="16.5" hidden="1" customHeight="1" thickBot="1">
      <c r="A1388" s="3"/>
      <c r="B1388" s="3"/>
      <c r="C1388" s="1514"/>
      <c r="D1388" s="17" t="s">
        <v>13</v>
      </c>
      <c r="E1388" s="17" t="s">
        <v>14</v>
      </c>
      <c r="F1388" s="17" t="s">
        <v>14</v>
      </c>
      <c r="G1388" s="1368" t="s">
        <v>14</v>
      </c>
      <c r="H1388" s="41"/>
    </row>
    <row r="1389" spans="1:8" ht="16.5" hidden="1" customHeight="1" thickBot="1">
      <c r="A1389" s="3"/>
      <c r="B1389" s="3"/>
      <c r="C1389" s="1372" t="s">
        <v>59</v>
      </c>
      <c r="D1389" s="22">
        <f>D1390+D1391+D1392+D1393</f>
        <v>0</v>
      </c>
      <c r="E1389" s="22">
        <f t="shared" ref="E1389:G1389" si="294">E1390+E1391+E1392+E1393</f>
        <v>0</v>
      </c>
      <c r="F1389" s="22">
        <f t="shared" si="294"/>
        <v>0</v>
      </c>
      <c r="G1389" s="1373">
        <f t="shared" si="294"/>
        <v>0</v>
      </c>
      <c r="H1389" s="41"/>
    </row>
    <row r="1390" spans="1:8" ht="16.5" hidden="1" customHeight="1" thickBot="1">
      <c r="A1390" s="3"/>
      <c r="B1390" s="3"/>
      <c r="C1390" s="1374" t="s">
        <v>42</v>
      </c>
      <c r="D1390" s="22"/>
      <c r="E1390" s="22"/>
      <c r="F1390" s="22"/>
      <c r="G1390" s="1373"/>
      <c r="H1390" s="41"/>
    </row>
    <row r="1391" spans="1:8" ht="16.5" hidden="1" customHeight="1" thickBot="1">
      <c r="A1391" s="3"/>
      <c r="B1391" s="3"/>
      <c r="C1391" s="1374" t="s">
        <v>60</v>
      </c>
      <c r="D1391" s="22"/>
      <c r="E1391" s="22"/>
      <c r="F1391" s="22"/>
      <c r="G1391" s="1373"/>
      <c r="H1391" s="41"/>
    </row>
    <row r="1392" spans="1:8" ht="16.5" hidden="1" customHeight="1" thickBot="1">
      <c r="A1392" s="3"/>
      <c r="B1392" s="3"/>
      <c r="C1392" s="1374" t="s">
        <v>61</v>
      </c>
      <c r="D1392" s="22"/>
      <c r="E1392" s="22"/>
      <c r="F1392" s="22"/>
      <c r="G1392" s="1373"/>
      <c r="H1392" s="41"/>
    </row>
    <row r="1393" spans="1:8" ht="16.5" hidden="1" customHeight="1" thickBot="1">
      <c r="A1393" s="3"/>
      <c r="B1393" s="3"/>
      <c r="C1393" s="1374" t="s">
        <v>62</v>
      </c>
      <c r="D1393" s="22"/>
      <c r="E1393" s="22"/>
      <c r="F1393" s="22"/>
      <c r="G1393" s="1373"/>
      <c r="H1393" s="41"/>
    </row>
    <row r="1394" spans="1:8" ht="16.5" hidden="1" customHeight="1" thickBot="1">
      <c r="A1394" s="3"/>
      <c r="B1394" s="3"/>
      <c r="C1394" s="1372" t="s">
        <v>63</v>
      </c>
      <c r="D1394" s="25">
        <v>0</v>
      </c>
      <c r="E1394" s="25">
        <v>0</v>
      </c>
      <c r="F1394" s="25">
        <v>0</v>
      </c>
      <c r="G1394" s="1376"/>
      <c r="H1394" s="41"/>
    </row>
    <row r="1395" spans="1:8" ht="16.5" hidden="1" customHeight="1" thickBot="1">
      <c r="A1395" s="3"/>
      <c r="B1395" s="3"/>
      <c r="C1395" s="1374" t="s">
        <v>42</v>
      </c>
      <c r="D1395" s="461"/>
      <c r="E1395" s="461"/>
      <c r="F1395" s="461"/>
      <c r="G1395" s="1369"/>
      <c r="H1395" s="41"/>
    </row>
    <row r="1396" spans="1:8" ht="16.5" hidden="1" customHeight="1" thickBot="1">
      <c r="A1396" s="3"/>
      <c r="B1396" s="3"/>
      <c r="C1396" s="1374" t="s">
        <v>60</v>
      </c>
      <c r="D1396" s="25"/>
      <c r="E1396" s="22"/>
      <c r="F1396" s="22"/>
      <c r="G1396" s="1373"/>
      <c r="H1396" s="41"/>
    </row>
    <row r="1397" spans="1:8" ht="16.5" hidden="1" customHeight="1" thickBot="1">
      <c r="A1397" s="3"/>
      <c r="B1397" s="3"/>
      <c r="C1397" s="1374" t="s">
        <v>61</v>
      </c>
      <c r="D1397" s="25"/>
      <c r="E1397" s="22"/>
      <c r="F1397" s="22"/>
      <c r="G1397" s="1373"/>
      <c r="H1397" s="41"/>
    </row>
    <row r="1398" spans="1:8" ht="16.5" hidden="1" customHeight="1" thickBot="1">
      <c r="A1398" s="3"/>
      <c r="B1398" s="3"/>
      <c r="C1398" s="1374" t="s">
        <v>62</v>
      </c>
      <c r="D1398" s="25"/>
      <c r="E1398" s="22"/>
      <c r="F1398" s="22"/>
      <c r="G1398" s="1373"/>
      <c r="H1398" s="41"/>
    </row>
    <row r="1399" spans="1:8" ht="16.5" hidden="1" customHeight="1" thickBot="1">
      <c r="A1399" s="3"/>
      <c r="B1399" s="3"/>
      <c r="C1399" s="1399" t="s">
        <v>64</v>
      </c>
      <c r="D1399" s="25">
        <v>0</v>
      </c>
      <c r="E1399" s="25">
        <v>0</v>
      </c>
      <c r="F1399" s="25">
        <v>0</v>
      </c>
      <c r="G1399" s="1376">
        <f t="shared" ref="G1399" si="295">G1389+G1394</f>
        <v>0</v>
      </c>
      <c r="H1399" s="41"/>
    </row>
    <row r="1400" spans="1:8" ht="77.25" customHeight="1" thickBot="1">
      <c r="A1400" s="3"/>
      <c r="B1400" s="3"/>
      <c r="C1400" s="1367" t="s">
        <v>27</v>
      </c>
      <c r="D1400" s="1405" t="s">
        <v>3234</v>
      </c>
      <c r="E1400" s="34" t="s">
        <v>55</v>
      </c>
      <c r="F1400" s="476" t="s">
        <v>3117</v>
      </c>
      <c r="G1400" s="1412"/>
      <c r="H1400" s="41"/>
    </row>
    <row r="1401" spans="1:8" ht="40.5" customHeight="1" thickBot="1">
      <c r="A1401" s="3"/>
      <c r="B1401" s="3"/>
      <c r="C1401" s="1357" t="s">
        <v>29</v>
      </c>
      <c r="D1401" s="1887" t="s">
        <v>3235</v>
      </c>
      <c r="E1401" s="1888"/>
      <c r="F1401" s="1888"/>
      <c r="G1401" s="2623"/>
      <c r="H1401" s="41"/>
    </row>
    <row r="1402" spans="1:8" ht="16.5" thickBot="1">
      <c r="A1402" s="3"/>
      <c r="B1402" s="3"/>
      <c r="C1402" s="1357" t="s">
        <v>31</v>
      </c>
      <c r="D1402" s="1907" t="s">
        <v>3114</v>
      </c>
      <c r="E1402" s="1908"/>
      <c r="F1402" s="1908"/>
      <c r="G1402" s="2630"/>
      <c r="H1402" s="41"/>
    </row>
    <row r="1403" spans="1:8" ht="15.75">
      <c r="A1403" s="3"/>
      <c r="B1403" s="3"/>
      <c r="C1403" s="1510"/>
      <c r="D1403" s="1406">
        <v>2025</v>
      </c>
      <c r="E1403" s="1406">
        <v>2026</v>
      </c>
      <c r="F1403" s="1406">
        <v>2027</v>
      </c>
      <c r="G1403" s="1407">
        <v>2028</v>
      </c>
      <c r="H1403" s="41"/>
    </row>
    <row r="1404" spans="1:8" ht="16.5" thickBot="1">
      <c r="A1404" s="3"/>
      <c r="B1404" s="3"/>
      <c r="C1404" s="1514"/>
      <c r="D1404" s="1408" t="s">
        <v>13</v>
      </c>
      <c r="E1404" s="1408" t="s">
        <v>14</v>
      </c>
      <c r="F1404" s="1408" t="s">
        <v>14</v>
      </c>
      <c r="G1404" s="1409" t="s">
        <v>14</v>
      </c>
      <c r="H1404" s="41"/>
    </row>
    <row r="1405" spans="1:8" ht="16.5" thickBot="1">
      <c r="A1405" s="3"/>
      <c r="B1405" s="3"/>
      <c r="C1405" s="1357" t="s">
        <v>33</v>
      </c>
      <c r="D1405" s="7">
        <v>1</v>
      </c>
      <c r="E1405" s="16">
        <v>1</v>
      </c>
      <c r="F1405" s="16">
        <v>1</v>
      </c>
      <c r="G1405" s="1388">
        <v>1</v>
      </c>
      <c r="H1405" s="41"/>
    </row>
    <row r="1406" spans="1:8" ht="16.5" thickBot="1">
      <c r="A1406" s="3"/>
      <c r="B1406" s="3"/>
      <c r="C1406" s="1357" t="s">
        <v>35</v>
      </c>
      <c r="D1406" s="1369">
        <f t="shared" ref="D1406:F1406" si="296">D1424</f>
        <v>300000</v>
      </c>
      <c r="E1406" s="1369">
        <f t="shared" si="296"/>
        <v>340000</v>
      </c>
      <c r="F1406" s="1369">
        <f t="shared" si="296"/>
        <v>886597</v>
      </c>
      <c r="G1406" s="1369">
        <f>G1424</f>
        <v>437000</v>
      </c>
      <c r="H1406" s="41"/>
    </row>
    <row r="1407" spans="1:8" ht="16.5" thickBot="1">
      <c r="A1407" s="3"/>
      <c r="B1407" s="3"/>
      <c r="C1407" s="1357" t="s">
        <v>36</v>
      </c>
      <c r="D1407" s="1369">
        <f t="shared" ref="D1407:F1407" si="297">D1406/D1405</f>
        <v>300000</v>
      </c>
      <c r="E1407" s="1369">
        <f t="shared" si="297"/>
        <v>340000</v>
      </c>
      <c r="F1407" s="1369">
        <f t="shared" si="297"/>
        <v>886597</v>
      </c>
      <c r="G1407" s="1369">
        <f>G1406/G1405</f>
        <v>437000</v>
      </c>
      <c r="H1407" s="41"/>
    </row>
    <row r="1408" spans="1:8" ht="16.5" thickBot="1">
      <c r="A1408" s="3"/>
      <c r="B1408" s="3"/>
      <c r="C1408" s="1357" t="s">
        <v>37</v>
      </c>
      <c r="D1408" s="16" t="s">
        <v>110</v>
      </c>
      <c r="E1408" s="20">
        <f>E1405/D1405-1</f>
        <v>0</v>
      </c>
      <c r="F1408" s="20">
        <f t="shared" ref="F1408:G1410" si="298">F1405/E1405-1</f>
        <v>0</v>
      </c>
      <c r="G1408" s="1370">
        <f t="shared" si="298"/>
        <v>0</v>
      </c>
      <c r="H1408" s="41"/>
    </row>
    <row r="1409" spans="1:9" ht="32.25" thickBot="1">
      <c r="A1409" s="3"/>
      <c r="B1409" s="3"/>
      <c r="C1409" s="1357" t="s">
        <v>38</v>
      </c>
      <c r="D1409" s="16" t="s">
        <v>110</v>
      </c>
      <c r="E1409" s="20">
        <f>E1406/D1406-1</f>
        <v>0.1333333333333333</v>
      </c>
      <c r="F1409" s="20">
        <f t="shared" si="298"/>
        <v>1.6076382352941176</v>
      </c>
      <c r="G1409" s="1370">
        <f t="shared" si="298"/>
        <v>-0.5071041296101837</v>
      </c>
      <c r="H1409" s="41"/>
    </row>
    <row r="1410" spans="1:9" ht="32.25" thickBot="1">
      <c r="A1410" s="3"/>
      <c r="B1410" s="3"/>
      <c r="C1410" s="1357" t="s">
        <v>39</v>
      </c>
      <c r="D1410" s="16" t="s">
        <v>110</v>
      </c>
      <c r="E1410" s="20">
        <f>E1407/D1407-1</f>
        <v>0.1333333333333333</v>
      </c>
      <c r="F1410" s="20">
        <f t="shared" si="298"/>
        <v>1.6076382352941176</v>
      </c>
      <c r="G1410" s="1370">
        <f t="shared" si="298"/>
        <v>-0.5071041296101837</v>
      </c>
      <c r="H1410" s="41"/>
    </row>
    <row r="1411" spans="1:9" ht="16.5" customHeight="1" thickBot="1">
      <c r="A1411" s="3"/>
      <c r="B1411" s="3"/>
      <c r="C1411" s="2628" t="s">
        <v>433</v>
      </c>
      <c r="D1411" s="1919"/>
      <c r="E1411" s="1919"/>
      <c r="F1411" s="1919"/>
      <c r="G1411" s="2629"/>
      <c r="H1411" s="41"/>
    </row>
    <row r="1412" spans="1:9" ht="15.75">
      <c r="A1412" s="3"/>
      <c r="B1412" s="3"/>
      <c r="C1412" s="1510"/>
      <c r="D1412" s="1406">
        <v>2025</v>
      </c>
      <c r="E1412" s="1406">
        <v>2026</v>
      </c>
      <c r="F1412" s="1406">
        <v>2027</v>
      </c>
      <c r="G1412" s="1407">
        <v>2028</v>
      </c>
      <c r="H1412" s="41"/>
    </row>
    <row r="1413" spans="1:9" ht="16.5" thickBot="1">
      <c r="A1413" s="3"/>
      <c r="B1413" s="3"/>
      <c r="C1413" s="1514"/>
      <c r="D1413" s="1408" t="s">
        <v>13</v>
      </c>
      <c r="E1413" s="1408" t="s">
        <v>14</v>
      </c>
      <c r="F1413" s="1408" t="s">
        <v>14</v>
      </c>
      <c r="G1413" s="1409" t="s">
        <v>14</v>
      </c>
      <c r="H1413" s="41"/>
    </row>
    <row r="1414" spans="1:9" ht="16.5" thickBot="1">
      <c r="A1414" s="3"/>
      <c r="B1414" s="3"/>
      <c r="C1414" s="1372" t="s">
        <v>59</v>
      </c>
      <c r="D1414" s="22">
        <f>D1415+D1416+D1417+D1418</f>
        <v>0</v>
      </c>
      <c r="E1414" s="22">
        <f t="shared" ref="E1414:G1414" si="299">E1415+E1416+E1417+E1418</f>
        <v>0</v>
      </c>
      <c r="F1414" s="22">
        <f t="shared" si="299"/>
        <v>0</v>
      </c>
      <c r="G1414" s="1373">
        <f t="shared" si="299"/>
        <v>0</v>
      </c>
      <c r="H1414" s="41"/>
    </row>
    <row r="1415" spans="1:9" ht="16.5" thickBot="1">
      <c r="A1415" s="3"/>
      <c r="B1415" s="3"/>
      <c r="C1415" s="1374" t="s">
        <v>42</v>
      </c>
      <c r="D1415" s="22"/>
      <c r="E1415" s="22"/>
      <c r="F1415" s="22"/>
      <c r="G1415" s="1373"/>
      <c r="H1415" s="41"/>
    </row>
    <row r="1416" spans="1:9" ht="16.5" thickBot="1">
      <c r="A1416" s="3"/>
      <c r="B1416" s="3"/>
      <c r="C1416" s="1374" t="s">
        <v>60</v>
      </c>
      <c r="D1416" s="22"/>
      <c r="E1416" s="22"/>
      <c r="F1416" s="22"/>
      <c r="G1416" s="1373"/>
      <c r="H1416" s="41"/>
    </row>
    <row r="1417" spans="1:9" ht="16.5" thickBot="1">
      <c r="A1417" s="3"/>
      <c r="B1417" s="3"/>
      <c r="C1417" s="1374" t="s">
        <v>61</v>
      </c>
      <c r="D1417" s="22"/>
      <c r="E1417" s="22"/>
      <c r="F1417" s="22"/>
      <c r="G1417" s="1373"/>
      <c r="H1417" s="41"/>
    </row>
    <row r="1418" spans="1:9" ht="16.5" thickBot="1">
      <c r="A1418" s="3"/>
      <c r="B1418" s="3"/>
      <c r="C1418" s="1374" t="s">
        <v>62</v>
      </c>
      <c r="D1418" s="22"/>
      <c r="E1418" s="22"/>
      <c r="F1418" s="22"/>
      <c r="G1418" s="1373"/>
      <c r="H1418" s="41"/>
    </row>
    <row r="1419" spans="1:9" ht="16.5" thickBot="1">
      <c r="A1419" s="3"/>
      <c r="B1419" s="3"/>
      <c r="C1419" s="1372" t="s">
        <v>63</v>
      </c>
      <c r="D1419" s="1376">
        <f>D1420</f>
        <v>300000</v>
      </c>
      <c r="E1419" s="1376">
        <f>E1420</f>
        <v>340000</v>
      </c>
      <c r="F1419" s="1376">
        <f>F1420</f>
        <v>886597</v>
      </c>
      <c r="G1419" s="1376">
        <f>G1420</f>
        <v>437000</v>
      </c>
      <c r="H1419" s="41"/>
    </row>
    <row r="1420" spans="1:9" ht="16.5" thickBot="1">
      <c r="A1420" s="3"/>
      <c r="B1420" s="3"/>
      <c r="C1420" s="1374" t="s">
        <v>42</v>
      </c>
      <c r="D1420" s="461">
        <v>300000</v>
      </c>
      <c r="E1420" s="461">
        <f>300000+40000</f>
        <v>340000</v>
      </c>
      <c r="F1420" s="461">
        <v>886597</v>
      </c>
      <c r="G1420" s="1369">
        <v>437000</v>
      </c>
      <c r="H1420" s="41"/>
    </row>
    <row r="1421" spans="1:9" ht="16.5" thickBot="1">
      <c r="A1421" s="3"/>
      <c r="B1421" s="3"/>
      <c r="C1421" s="1374" t="s">
        <v>60</v>
      </c>
      <c r="D1421" s="25"/>
      <c r="E1421" s="22"/>
      <c r="F1421" s="22"/>
      <c r="G1421" s="1373"/>
      <c r="H1421" s="41"/>
      <c r="I1421" s="1371"/>
    </row>
    <row r="1422" spans="1:9" ht="16.5" thickBot="1">
      <c r="A1422" s="3"/>
      <c r="B1422" s="3"/>
      <c r="C1422" s="1374" t="s">
        <v>61</v>
      </c>
      <c r="D1422" s="25"/>
      <c r="E1422" s="22"/>
      <c r="F1422" s="22"/>
      <c r="G1422" s="1373"/>
      <c r="H1422" s="41"/>
    </row>
    <row r="1423" spans="1:9" ht="16.5" thickBot="1">
      <c r="A1423" s="3"/>
      <c r="B1423" s="3"/>
      <c r="C1423" s="1374" t="s">
        <v>62</v>
      </c>
      <c r="D1423" s="25"/>
      <c r="E1423" s="22"/>
      <c r="F1423" s="22"/>
      <c r="G1423" s="1373"/>
      <c r="H1423" s="41"/>
    </row>
    <row r="1424" spans="1:9" ht="15.75" customHeight="1" thickBot="1">
      <c r="A1424" s="3"/>
      <c r="B1424" s="3"/>
      <c r="C1424" s="1384" t="s">
        <v>64</v>
      </c>
      <c r="D1424" s="1376">
        <f t="shared" ref="D1424:G1424" si="300">D1414+D1419</f>
        <v>300000</v>
      </c>
      <c r="E1424" s="1376">
        <f t="shared" si="300"/>
        <v>340000</v>
      </c>
      <c r="F1424" s="1376">
        <f t="shared" si="300"/>
        <v>886597</v>
      </c>
      <c r="G1424" s="1376">
        <f t="shared" si="300"/>
        <v>437000</v>
      </c>
      <c r="H1424" s="41"/>
    </row>
    <row r="1425" spans="1:8" ht="31.5" hidden="1" customHeight="1">
      <c r="A1425" s="3"/>
      <c r="B1425" s="3"/>
      <c r="C1425" s="1367" t="s">
        <v>183</v>
      </c>
      <c r="D1425" s="1405"/>
      <c r="E1425" s="34" t="s">
        <v>55</v>
      </c>
      <c r="F1425" s="476" t="s">
        <v>3236</v>
      </c>
      <c r="G1425" s="1412"/>
      <c r="H1425" s="41"/>
    </row>
    <row r="1426" spans="1:8" ht="35.25" hidden="1" customHeight="1">
      <c r="A1426" s="3"/>
      <c r="B1426" s="3"/>
      <c r="C1426" s="1357" t="s">
        <v>29</v>
      </c>
      <c r="D1426" s="1518"/>
      <c r="E1426" s="1512"/>
      <c r="F1426" s="1512"/>
      <c r="G1426" s="1513"/>
      <c r="H1426" s="41"/>
    </row>
    <row r="1427" spans="1:8" ht="16.5" hidden="1" customHeight="1" thickBot="1">
      <c r="A1427" s="3"/>
      <c r="B1427" s="3"/>
      <c r="C1427" s="1357" t="s">
        <v>31</v>
      </c>
      <c r="D1427" s="1504" t="s">
        <v>3114</v>
      </c>
      <c r="E1427" s="1505"/>
      <c r="F1427" s="1505"/>
      <c r="G1427" s="1506"/>
      <c r="H1427" s="41"/>
    </row>
    <row r="1428" spans="1:8" ht="16.5" hidden="1" customHeight="1" thickBot="1">
      <c r="A1428" s="3"/>
      <c r="B1428" s="3"/>
      <c r="C1428" s="1510"/>
      <c r="D1428" s="15">
        <v>2024</v>
      </c>
      <c r="E1428" s="15">
        <v>2025</v>
      </c>
      <c r="F1428" s="15">
        <v>2026</v>
      </c>
      <c r="G1428" s="1350">
        <v>2027</v>
      </c>
      <c r="H1428" s="41"/>
    </row>
    <row r="1429" spans="1:8" ht="16.5" hidden="1" customHeight="1" thickBot="1">
      <c r="A1429" s="3"/>
      <c r="B1429" s="3"/>
      <c r="C1429" s="1514"/>
      <c r="D1429" s="17" t="s">
        <v>13</v>
      </c>
      <c r="E1429" s="17" t="s">
        <v>14</v>
      </c>
      <c r="F1429" s="17" t="s">
        <v>14</v>
      </c>
      <c r="G1429" s="1368" t="s">
        <v>14</v>
      </c>
      <c r="H1429" s="41"/>
    </row>
    <row r="1430" spans="1:8" ht="16.5" hidden="1" customHeight="1" thickBot="1">
      <c r="A1430" s="3"/>
      <c r="B1430" s="3"/>
      <c r="C1430" s="1357" t="s">
        <v>33</v>
      </c>
      <c r="D1430" s="7">
        <v>1</v>
      </c>
      <c r="E1430" s="16">
        <v>1</v>
      </c>
      <c r="F1430" s="16">
        <v>1</v>
      </c>
      <c r="G1430" s="1388">
        <v>1</v>
      </c>
      <c r="H1430" s="41"/>
    </row>
    <row r="1431" spans="1:8" ht="16.5" hidden="1" customHeight="1" thickBot="1">
      <c r="A1431" s="3"/>
      <c r="B1431" s="3"/>
      <c r="C1431" s="1357" t="s">
        <v>35</v>
      </c>
      <c r="D1431" s="461">
        <v>0</v>
      </c>
      <c r="E1431" s="461">
        <v>0</v>
      </c>
      <c r="F1431" s="461">
        <v>0</v>
      </c>
      <c r="G1431" s="1369">
        <f t="shared" ref="G1431" si="301">G1449</f>
        <v>0</v>
      </c>
      <c r="H1431" s="41"/>
    </row>
    <row r="1432" spans="1:8" ht="16.5" hidden="1" customHeight="1" thickBot="1">
      <c r="A1432" s="3"/>
      <c r="B1432" s="3"/>
      <c r="C1432" s="1357" t="s">
        <v>36</v>
      </c>
      <c r="D1432" s="461">
        <v>0</v>
      </c>
      <c r="E1432" s="461">
        <v>0</v>
      </c>
      <c r="F1432" s="461">
        <v>0</v>
      </c>
      <c r="G1432" s="1369">
        <f t="shared" ref="G1432" si="302">G1431/G1430</f>
        <v>0</v>
      </c>
      <c r="H1432" s="41"/>
    </row>
    <row r="1433" spans="1:8" ht="16.5" hidden="1" customHeight="1" thickBot="1">
      <c r="A1433" s="3"/>
      <c r="B1433" s="3"/>
      <c r="C1433" s="1357" t="s">
        <v>37</v>
      </c>
      <c r="D1433" s="16" t="s">
        <v>110</v>
      </c>
      <c r="E1433" s="20">
        <f>E1430/D1430-1</f>
        <v>0</v>
      </c>
      <c r="F1433" s="20">
        <f t="shared" ref="F1433:G1435" si="303">F1430/E1430-1</f>
        <v>0</v>
      </c>
      <c r="G1433" s="1370">
        <f t="shared" si="303"/>
        <v>0</v>
      </c>
      <c r="H1433" s="41"/>
    </row>
    <row r="1434" spans="1:8" ht="14.25" hidden="1" customHeight="1">
      <c r="A1434" s="3"/>
      <c r="B1434" s="3"/>
      <c r="C1434" s="1357" t="s">
        <v>38</v>
      </c>
      <c r="D1434" s="16" t="s">
        <v>110</v>
      </c>
      <c r="E1434" s="20" t="e">
        <f>E1431/D1431-1</f>
        <v>#DIV/0!</v>
      </c>
      <c r="F1434" s="20" t="e">
        <f t="shared" si="303"/>
        <v>#DIV/0!</v>
      </c>
      <c r="G1434" s="1370" t="e">
        <f t="shared" si="303"/>
        <v>#DIV/0!</v>
      </c>
      <c r="H1434" s="41"/>
    </row>
    <row r="1435" spans="1:8" ht="32.25" hidden="1" customHeight="1" thickBot="1">
      <c r="A1435" s="3"/>
      <c r="B1435" s="3"/>
      <c r="C1435" s="1357" t="s">
        <v>39</v>
      </c>
      <c r="D1435" s="16" t="s">
        <v>110</v>
      </c>
      <c r="E1435" s="20" t="e">
        <f>E1432/D1432-1</f>
        <v>#DIV/0!</v>
      </c>
      <c r="F1435" s="20" t="e">
        <f t="shared" si="303"/>
        <v>#DIV/0!</v>
      </c>
      <c r="G1435" s="1370" t="e">
        <f t="shared" si="303"/>
        <v>#DIV/0!</v>
      </c>
      <c r="H1435" s="41"/>
    </row>
    <row r="1436" spans="1:8" ht="16.5" hidden="1" customHeight="1" thickBot="1">
      <c r="A1436" s="3"/>
      <c r="B1436" s="3"/>
      <c r="C1436" s="1515" t="s">
        <v>1536</v>
      </c>
      <c r="D1436" s="1516"/>
      <c r="E1436" s="1516"/>
      <c r="F1436" s="1516"/>
      <c r="G1436" s="1517"/>
      <c r="H1436" s="41"/>
    </row>
    <row r="1437" spans="1:8" ht="16.5" hidden="1" customHeight="1" thickBot="1">
      <c r="A1437" s="3"/>
      <c r="B1437" s="3"/>
      <c r="C1437" s="1510"/>
      <c r="D1437" s="15">
        <v>2024</v>
      </c>
      <c r="E1437" s="15">
        <v>2025</v>
      </c>
      <c r="F1437" s="15">
        <v>2026</v>
      </c>
      <c r="G1437" s="1350">
        <v>2027</v>
      </c>
      <c r="H1437" s="41"/>
    </row>
    <row r="1438" spans="1:8" ht="16.5" hidden="1" customHeight="1" thickBot="1">
      <c r="A1438" s="3"/>
      <c r="B1438" s="3"/>
      <c r="C1438" s="1514"/>
      <c r="D1438" s="17" t="s">
        <v>13</v>
      </c>
      <c r="E1438" s="17" t="s">
        <v>14</v>
      </c>
      <c r="F1438" s="17" t="s">
        <v>14</v>
      </c>
      <c r="G1438" s="1368" t="s">
        <v>14</v>
      </c>
      <c r="H1438" s="41"/>
    </row>
    <row r="1439" spans="1:8" ht="16.5" hidden="1" customHeight="1" thickBot="1">
      <c r="A1439" s="3"/>
      <c r="B1439" s="3"/>
      <c r="C1439" s="1372" t="s">
        <v>59</v>
      </c>
      <c r="D1439" s="22">
        <f>D1440+D1441+D1442+D1443</f>
        <v>0</v>
      </c>
      <c r="E1439" s="22">
        <f t="shared" ref="E1439:G1439" si="304">E1440+E1441+E1442+E1443</f>
        <v>0</v>
      </c>
      <c r="F1439" s="22">
        <f t="shared" si="304"/>
        <v>0</v>
      </c>
      <c r="G1439" s="1373">
        <f t="shared" si="304"/>
        <v>0</v>
      </c>
      <c r="H1439" s="41"/>
    </row>
    <row r="1440" spans="1:8" ht="16.5" hidden="1" customHeight="1" thickBot="1">
      <c r="A1440" s="3"/>
      <c r="B1440" s="3"/>
      <c r="C1440" s="1374" t="s">
        <v>42</v>
      </c>
      <c r="D1440" s="22"/>
      <c r="E1440" s="22"/>
      <c r="F1440" s="22"/>
      <c r="G1440" s="1373"/>
      <c r="H1440" s="41"/>
    </row>
    <row r="1441" spans="1:8" ht="16.5" hidden="1" customHeight="1" thickBot="1">
      <c r="A1441" s="3"/>
      <c r="B1441" s="3"/>
      <c r="C1441" s="1374" t="s">
        <v>60</v>
      </c>
      <c r="D1441" s="22"/>
      <c r="E1441" s="22"/>
      <c r="F1441" s="22"/>
      <c r="G1441" s="1373"/>
      <c r="H1441" s="41"/>
    </row>
    <row r="1442" spans="1:8" ht="16.5" hidden="1" customHeight="1" thickBot="1">
      <c r="A1442" s="3"/>
      <c r="B1442" s="3"/>
      <c r="C1442" s="1374" t="s">
        <v>61</v>
      </c>
      <c r="D1442" s="22"/>
      <c r="E1442" s="22"/>
      <c r="F1442" s="22"/>
      <c r="G1442" s="1373"/>
      <c r="H1442" s="41"/>
    </row>
    <row r="1443" spans="1:8" ht="16.5" hidden="1" customHeight="1" thickBot="1">
      <c r="A1443" s="3"/>
      <c r="B1443" s="3"/>
      <c r="C1443" s="1374" t="s">
        <v>62</v>
      </c>
      <c r="D1443" s="22"/>
      <c r="E1443" s="22"/>
      <c r="F1443" s="22"/>
      <c r="G1443" s="1373"/>
      <c r="H1443" s="41"/>
    </row>
    <row r="1444" spans="1:8" ht="16.5" hidden="1" customHeight="1" thickBot="1">
      <c r="A1444" s="3"/>
      <c r="B1444" s="3"/>
      <c r="C1444" s="1372" t="s">
        <v>63</v>
      </c>
      <c r="D1444" s="25">
        <v>0</v>
      </c>
      <c r="E1444" s="25">
        <v>0</v>
      </c>
      <c r="F1444" s="25">
        <v>0</v>
      </c>
      <c r="G1444" s="1376"/>
      <c r="H1444" s="41"/>
    </row>
    <row r="1445" spans="1:8" ht="16.5" hidden="1" customHeight="1" thickBot="1">
      <c r="A1445" s="3"/>
      <c r="B1445" s="3"/>
      <c r="C1445" s="1374" t="s">
        <v>42</v>
      </c>
      <c r="D1445" s="25">
        <v>0</v>
      </c>
      <c r="E1445" s="22">
        <v>0</v>
      </c>
      <c r="F1445" s="22">
        <v>0</v>
      </c>
      <c r="G1445" s="1373"/>
      <c r="H1445" s="41"/>
    </row>
    <row r="1446" spans="1:8" ht="16.5" hidden="1" customHeight="1" thickBot="1">
      <c r="A1446" s="3"/>
      <c r="B1446" s="3"/>
      <c r="C1446" s="1374" t="s">
        <v>60</v>
      </c>
      <c r="D1446" s="25"/>
      <c r="E1446" s="22"/>
      <c r="F1446" s="22"/>
      <c r="G1446" s="1373"/>
      <c r="H1446" s="41"/>
    </row>
    <row r="1447" spans="1:8" ht="15.75" hidden="1" customHeight="1">
      <c r="A1447" s="3"/>
      <c r="B1447" s="3"/>
      <c r="C1447" s="1374" t="s">
        <v>61</v>
      </c>
      <c r="D1447" s="25"/>
      <c r="E1447" s="22"/>
      <c r="F1447" s="22"/>
      <c r="G1447" s="1373"/>
      <c r="H1447" s="41"/>
    </row>
    <row r="1448" spans="1:8" ht="16.5" hidden="1" customHeight="1" thickBot="1">
      <c r="A1448" s="3"/>
      <c r="B1448" s="3"/>
      <c r="C1448" s="1374" t="s">
        <v>62</v>
      </c>
      <c r="D1448" s="25"/>
      <c r="E1448" s="22"/>
      <c r="F1448" s="22"/>
      <c r="G1448" s="1373"/>
      <c r="H1448" s="41"/>
    </row>
    <row r="1449" spans="1:8" ht="16.5" hidden="1" customHeight="1" thickBot="1">
      <c r="A1449" s="3"/>
      <c r="B1449" s="3"/>
      <c r="C1449" s="1384" t="s">
        <v>72</v>
      </c>
      <c r="D1449" s="25"/>
      <c r="E1449" s="25"/>
      <c r="F1449" s="25"/>
      <c r="G1449" s="1376">
        <f t="shared" ref="G1449" si="305">G1439+G1444</f>
        <v>0</v>
      </c>
      <c r="H1449" s="41"/>
    </row>
    <row r="1450" spans="1:8" ht="48" hidden="1" customHeight="1" thickBot="1">
      <c r="A1450" s="3"/>
      <c r="B1450" s="3"/>
      <c r="C1450" s="1367" t="s">
        <v>496</v>
      </c>
      <c r="D1450" s="1405"/>
      <c r="E1450" s="34" t="s">
        <v>55</v>
      </c>
      <c r="F1450" s="35"/>
      <c r="G1450" s="1412"/>
      <c r="H1450" s="41"/>
    </row>
    <row r="1451" spans="1:8" ht="16.5" hidden="1" customHeight="1" thickBot="1">
      <c r="A1451" s="3"/>
      <c r="B1451" s="3"/>
      <c r="C1451" s="1357" t="s">
        <v>29</v>
      </c>
      <c r="D1451" s="1518"/>
      <c r="E1451" s="1512"/>
      <c r="F1451" s="1512"/>
      <c r="G1451" s="1513"/>
      <c r="H1451" s="41"/>
    </row>
    <row r="1452" spans="1:8" ht="16.5" hidden="1" customHeight="1" thickBot="1">
      <c r="A1452" s="3"/>
      <c r="B1452" s="3"/>
      <c r="C1452" s="1357" t="s">
        <v>31</v>
      </c>
      <c r="D1452" s="1504" t="s">
        <v>3114</v>
      </c>
      <c r="E1452" s="1505"/>
      <c r="F1452" s="1505"/>
      <c r="G1452" s="1506"/>
      <c r="H1452" s="41"/>
    </row>
    <row r="1453" spans="1:8" ht="16.5" hidden="1" customHeight="1" thickBot="1">
      <c r="A1453" s="3"/>
      <c r="B1453" s="3"/>
      <c r="C1453" s="1510"/>
      <c r="D1453" s="15">
        <v>2024</v>
      </c>
      <c r="E1453" s="15">
        <v>2025</v>
      </c>
      <c r="F1453" s="15">
        <v>2026</v>
      </c>
      <c r="G1453" s="1350">
        <v>2027</v>
      </c>
      <c r="H1453" s="41"/>
    </row>
    <row r="1454" spans="1:8" ht="16.5" hidden="1" customHeight="1" thickBot="1">
      <c r="A1454" s="3"/>
      <c r="B1454" s="3"/>
      <c r="C1454" s="1514"/>
      <c r="D1454" s="17" t="s">
        <v>13</v>
      </c>
      <c r="E1454" s="17" t="s">
        <v>14</v>
      </c>
      <c r="F1454" s="17" t="s">
        <v>14</v>
      </c>
      <c r="G1454" s="1368" t="s">
        <v>14</v>
      </c>
      <c r="H1454" s="41"/>
    </row>
    <row r="1455" spans="1:8" ht="16.5" hidden="1" customHeight="1" thickBot="1">
      <c r="A1455" s="3"/>
      <c r="B1455" s="3"/>
      <c r="C1455" s="1357" t="s">
        <v>33</v>
      </c>
      <c r="D1455" s="7">
        <v>1</v>
      </c>
      <c r="E1455" s="16">
        <v>1</v>
      </c>
      <c r="F1455" s="16">
        <v>1</v>
      </c>
      <c r="G1455" s="1388">
        <v>1</v>
      </c>
      <c r="H1455" s="41"/>
    </row>
    <row r="1456" spans="1:8" ht="9" hidden="1" customHeight="1">
      <c r="A1456" s="3"/>
      <c r="B1456" s="3"/>
      <c r="C1456" s="1357" t="s">
        <v>35</v>
      </c>
      <c r="D1456" s="461">
        <v>0</v>
      </c>
      <c r="E1456" s="461">
        <v>0</v>
      </c>
      <c r="F1456" s="461">
        <v>0</v>
      </c>
      <c r="G1456" s="1369">
        <f t="shared" ref="G1456" si="306">G1474</f>
        <v>0</v>
      </c>
      <c r="H1456" s="41"/>
    </row>
    <row r="1457" spans="1:8" ht="16.5" hidden="1" customHeight="1" thickBot="1">
      <c r="A1457" s="3"/>
      <c r="B1457" s="3"/>
      <c r="C1457" s="1357" t="s">
        <v>36</v>
      </c>
      <c r="D1457" s="461">
        <v>0</v>
      </c>
      <c r="E1457" s="461">
        <v>0</v>
      </c>
      <c r="F1457" s="461">
        <v>0</v>
      </c>
      <c r="G1457" s="1369">
        <f>G1456/G1455</f>
        <v>0</v>
      </c>
      <c r="H1457" s="41"/>
    </row>
    <row r="1458" spans="1:8" ht="16.5" hidden="1" customHeight="1" thickBot="1">
      <c r="A1458" s="3"/>
      <c r="B1458" s="3"/>
      <c r="C1458" s="1357" t="s">
        <v>37</v>
      </c>
      <c r="D1458" s="16" t="s">
        <v>110</v>
      </c>
      <c r="E1458" s="20">
        <f>E1455/D1455-1</f>
        <v>0</v>
      </c>
      <c r="F1458" s="20">
        <f t="shared" ref="F1458:G1460" si="307">F1455/E1455-1</f>
        <v>0</v>
      </c>
      <c r="G1458" s="1370">
        <f t="shared" si="307"/>
        <v>0</v>
      </c>
      <c r="H1458" s="41"/>
    </row>
    <row r="1459" spans="1:8" ht="32.25" hidden="1" customHeight="1" thickBot="1">
      <c r="A1459" s="3"/>
      <c r="B1459" s="3"/>
      <c r="C1459" s="1357" t="s">
        <v>38</v>
      </c>
      <c r="D1459" s="16" t="s">
        <v>110</v>
      </c>
      <c r="E1459" s="20" t="e">
        <f>E1456/D1456-1</f>
        <v>#DIV/0!</v>
      </c>
      <c r="F1459" s="20" t="e">
        <f t="shared" si="307"/>
        <v>#DIV/0!</v>
      </c>
      <c r="G1459" s="1370" t="e">
        <f t="shared" si="307"/>
        <v>#DIV/0!</v>
      </c>
      <c r="H1459" s="41"/>
    </row>
    <row r="1460" spans="1:8" ht="32.25" hidden="1" customHeight="1" thickBot="1">
      <c r="A1460" s="3"/>
      <c r="B1460" s="3"/>
      <c r="C1460" s="1357" t="s">
        <v>39</v>
      </c>
      <c r="D1460" s="16" t="s">
        <v>110</v>
      </c>
      <c r="E1460" s="20" t="e">
        <f>E1457/D1457-1</f>
        <v>#DIV/0!</v>
      </c>
      <c r="F1460" s="20" t="e">
        <f t="shared" si="307"/>
        <v>#DIV/0!</v>
      </c>
      <c r="G1460" s="1370" t="e">
        <f t="shared" si="307"/>
        <v>#DIV/0!</v>
      </c>
      <c r="H1460" s="41"/>
    </row>
    <row r="1461" spans="1:8" ht="16.5" hidden="1" customHeight="1" thickBot="1">
      <c r="A1461" s="3"/>
      <c r="B1461" s="3"/>
      <c r="C1461" s="1515" t="s">
        <v>3120</v>
      </c>
      <c r="D1461" s="1516"/>
      <c r="E1461" s="1516"/>
      <c r="F1461" s="1516"/>
      <c r="G1461" s="1517"/>
      <c r="H1461" s="41"/>
    </row>
    <row r="1462" spans="1:8" ht="16.5" hidden="1" customHeight="1" thickBot="1">
      <c r="A1462" s="3"/>
      <c r="B1462" s="3"/>
      <c r="C1462" s="1510"/>
      <c r="D1462" s="15">
        <v>2024</v>
      </c>
      <c r="E1462" s="15">
        <v>2025</v>
      </c>
      <c r="F1462" s="15">
        <v>2026</v>
      </c>
      <c r="G1462" s="1350">
        <v>2027</v>
      </c>
      <c r="H1462" s="41"/>
    </row>
    <row r="1463" spans="1:8" ht="16.5" hidden="1" customHeight="1" thickBot="1">
      <c r="A1463" s="3"/>
      <c r="B1463" s="3"/>
      <c r="C1463" s="1514"/>
      <c r="D1463" s="17" t="s">
        <v>13</v>
      </c>
      <c r="E1463" s="17" t="s">
        <v>14</v>
      </c>
      <c r="F1463" s="17" t="s">
        <v>14</v>
      </c>
      <c r="G1463" s="1368" t="s">
        <v>14</v>
      </c>
      <c r="H1463" s="41"/>
    </row>
    <row r="1464" spans="1:8" ht="16.5" hidden="1" customHeight="1" thickBot="1">
      <c r="A1464" s="3"/>
      <c r="B1464" s="3"/>
      <c r="C1464" s="1372" t="s">
        <v>59</v>
      </c>
      <c r="D1464" s="22">
        <f>D1465+D1466+D1467+D1468</f>
        <v>0</v>
      </c>
      <c r="E1464" s="22">
        <f t="shared" ref="E1464:G1464" si="308">E1465+E1466+E1467+E1468</f>
        <v>0</v>
      </c>
      <c r="F1464" s="22">
        <f t="shared" si="308"/>
        <v>0</v>
      </c>
      <c r="G1464" s="1373">
        <f t="shared" si="308"/>
        <v>0</v>
      </c>
      <c r="H1464" s="41"/>
    </row>
    <row r="1465" spans="1:8" ht="16.5" hidden="1" customHeight="1" thickBot="1">
      <c r="A1465" s="3"/>
      <c r="B1465" s="3"/>
      <c r="C1465" s="1374" t="s">
        <v>42</v>
      </c>
      <c r="D1465" s="22"/>
      <c r="E1465" s="22"/>
      <c r="F1465" s="22"/>
      <c r="G1465" s="1373"/>
      <c r="H1465" s="41"/>
    </row>
    <row r="1466" spans="1:8" ht="16.5" hidden="1" customHeight="1" thickBot="1">
      <c r="A1466" s="3"/>
      <c r="B1466" s="3"/>
      <c r="C1466" s="1374" t="s">
        <v>60</v>
      </c>
      <c r="D1466" s="22"/>
      <c r="E1466" s="22"/>
      <c r="F1466" s="22"/>
      <c r="G1466" s="1373"/>
      <c r="H1466" s="41"/>
    </row>
    <row r="1467" spans="1:8" ht="16.5" hidden="1" customHeight="1" thickBot="1">
      <c r="A1467" s="3"/>
      <c r="B1467" s="3"/>
      <c r="C1467" s="1374" t="s">
        <v>61</v>
      </c>
      <c r="D1467" s="22"/>
      <c r="E1467" s="22"/>
      <c r="F1467" s="22"/>
      <c r="G1467" s="1373"/>
      <c r="H1467" s="41"/>
    </row>
    <row r="1468" spans="1:8" ht="16.5" hidden="1" customHeight="1" thickBot="1">
      <c r="A1468" s="3"/>
      <c r="B1468" s="3"/>
      <c r="C1468" s="1374" t="s">
        <v>62</v>
      </c>
      <c r="D1468" s="22"/>
      <c r="E1468" s="22"/>
      <c r="F1468" s="22"/>
      <c r="G1468" s="1373"/>
      <c r="H1468" s="41"/>
    </row>
    <row r="1469" spans="1:8" ht="16.5" hidden="1" customHeight="1" thickBot="1">
      <c r="A1469" s="3"/>
      <c r="B1469" s="3"/>
      <c r="C1469" s="1372" t="s">
        <v>63</v>
      </c>
      <c r="D1469" s="25">
        <v>0</v>
      </c>
      <c r="E1469" s="25">
        <v>0</v>
      </c>
      <c r="F1469" s="25">
        <v>0</v>
      </c>
      <c r="G1469" s="1376"/>
      <c r="H1469" s="41"/>
    </row>
    <row r="1470" spans="1:8" ht="16.5" hidden="1" customHeight="1" thickBot="1">
      <c r="A1470" s="3"/>
      <c r="B1470" s="3"/>
      <c r="C1470" s="1374" t="s">
        <v>42</v>
      </c>
      <c r="D1470" s="25">
        <v>0</v>
      </c>
      <c r="E1470" s="22">
        <v>0</v>
      </c>
      <c r="F1470" s="22">
        <v>0</v>
      </c>
      <c r="G1470" s="1373"/>
      <c r="H1470" s="41"/>
    </row>
    <row r="1471" spans="1:8" ht="16.5" hidden="1" customHeight="1" thickBot="1">
      <c r="A1471" s="3"/>
      <c r="B1471" s="3"/>
      <c r="C1471" s="1374" t="s">
        <v>60</v>
      </c>
      <c r="D1471" s="25"/>
      <c r="E1471" s="22"/>
      <c r="F1471" s="22"/>
      <c r="G1471" s="1373"/>
      <c r="H1471" s="41"/>
    </row>
    <row r="1472" spans="1:8" ht="1.5" hidden="1" customHeight="1">
      <c r="A1472" s="3"/>
      <c r="B1472" s="3"/>
      <c r="C1472" s="1374" t="s">
        <v>61</v>
      </c>
      <c r="D1472" s="25"/>
      <c r="E1472" s="22"/>
      <c r="F1472" s="22"/>
      <c r="G1472" s="1373"/>
      <c r="H1472" s="41"/>
    </row>
    <row r="1473" spans="1:8" ht="16.5" hidden="1" customHeight="1" thickBot="1">
      <c r="A1473" s="3"/>
      <c r="B1473" s="3"/>
      <c r="C1473" s="1374" t="s">
        <v>62</v>
      </c>
      <c r="D1473" s="25"/>
      <c r="E1473" s="22"/>
      <c r="F1473" s="22"/>
      <c r="G1473" s="1373"/>
      <c r="H1473" s="41"/>
    </row>
    <row r="1474" spans="1:8" ht="16.5" hidden="1" customHeight="1" thickBot="1">
      <c r="A1474" s="3"/>
      <c r="B1474" s="3"/>
      <c r="C1474" s="1384" t="s">
        <v>75</v>
      </c>
      <c r="D1474" s="25"/>
      <c r="E1474" s="25"/>
      <c r="F1474" s="25"/>
      <c r="G1474" s="1376">
        <f t="shared" ref="G1474" si="309">G1464+G1469</f>
        <v>0</v>
      </c>
      <c r="H1474" s="41"/>
    </row>
    <row r="1475" spans="1:8" ht="48" hidden="1" customHeight="1" thickBot="1">
      <c r="A1475" s="3"/>
      <c r="B1475" s="3"/>
      <c r="C1475" s="1367" t="s">
        <v>501</v>
      </c>
      <c r="D1475" s="1405"/>
      <c r="E1475" s="34" t="s">
        <v>55</v>
      </c>
      <c r="F1475" s="476" t="s">
        <v>3128</v>
      </c>
      <c r="G1475" s="1412"/>
      <c r="H1475" s="41"/>
    </row>
    <row r="1476" spans="1:8" ht="16.5" hidden="1" customHeight="1" thickBot="1">
      <c r="A1476" s="3"/>
      <c r="B1476" s="3"/>
      <c r="C1476" s="1357" t="s">
        <v>29</v>
      </c>
      <c r="D1476" s="1518"/>
      <c r="E1476" s="1512"/>
      <c r="F1476" s="1512"/>
      <c r="G1476" s="1513"/>
      <c r="H1476" s="41"/>
    </row>
    <row r="1477" spans="1:8" ht="16.5" hidden="1" customHeight="1" thickBot="1">
      <c r="A1477" s="3"/>
      <c r="B1477" s="3"/>
      <c r="C1477" s="1357" t="s">
        <v>31</v>
      </c>
      <c r="D1477" s="1504" t="s">
        <v>3114</v>
      </c>
      <c r="E1477" s="1505"/>
      <c r="F1477" s="1505"/>
      <c r="G1477" s="1506"/>
      <c r="H1477" s="41"/>
    </row>
    <row r="1478" spans="1:8" ht="16.5" hidden="1" customHeight="1" thickBot="1">
      <c r="A1478" s="3"/>
      <c r="B1478" s="3"/>
      <c r="C1478" s="1510"/>
      <c r="D1478" s="15">
        <v>2024</v>
      </c>
      <c r="E1478" s="15">
        <v>2025</v>
      </c>
      <c r="F1478" s="15">
        <v>2026</v>
      </c>
      <c r="G1478" s="1350">
        <v>2027</v>
      </c>
      <c r="H1478" s="41"/>
    </row>
    <row r="1479" spans="1:8" ht="16.5" hidden="1" customHeight="1" thickBot="1">
      <c r="A1479" s="3"/>
      <c r="B1479" s="3"/>
      <c r="C1479" s="1514"/>
      <c r="D1479" s="17" t="s">
        <v>13</v>
      </c>
      <c r="E1479" s="17" t="s">
        <v>14</v>
      </c>
      <c r="F1479" s="17" t="s">
        <v>14</v>
      </c>
      <c r="G1479" s="1368" t="s">
        <v>14</v>
      </c>
      <c r="H1479" s="41"/>
    </row>
    <row r="1480" spans="1:8" ht="16.5" hidden="1" customHeight="1" thickBot="1">
      <c r="A1480" s="3"/>
      <c r="B1480" s="3"/>
      <c r="C1480" s="1357" t="s">
        <v>33</v>
      </c>
      <c r="D1480" s="7">
        <v>1</v>
      </c>
      <c r="E1480" s="16">
        <v>1</v>
      </c>
      <c r="F1480" s="16">
        <v>1</v>
      </c>
      <c r="G1480" s="1388">
        <v>1</v>
      </c>
      <c r="H1480" s="41"/>
    </row>
    <row r="1481" spans="1:8" ht="16.5" hidden="1" customHeight="1" thickBot="1">
      <c r="A1481" s="3"/>
      <c r="B1481" s="3"/>
      <c r="C1481" s="1357" t="s">
        <v>35</v>
      </c>
      <c r="D1481" s="461">
        <v>0</v>
      </c>
      <c r="E1481" s="461">
        <v>0</v>
      </c>
      <c r="F1481" s="461">
        <v>0</v>
      </c>
      <c r="G1481" s="1369">
        <f t="shared" ref="G1481" si="310">G1499</f>
        <v>0</v>
      </c>
      <c r="H1481" s="41"/>
    </row>
    <row r="1482" spans="1:8" ht="16.5" hidden="1" customHeight="1" thickBot="1">
      <c r="A1482" s="3"/>
      <c r="B1482" s="3"/>
      <c r="C1482" s="1357" t="s">
        <v>36</v>
      </c>
      <c r="D1482" s="461">
        <v>0</v>
      </c>
      <c r="E1482" s="461">
        <v>0</v>
      </c>
      <c r="F1482" s="461">
        <v>0</v>
      </c>
      <c r="G1482" s="1369">
        <f t="shared" ref="G1482" si="311">G1481/G1480</f>
        <v>0</v>
      </c>
      <c r="H1482" s="41"/>
    </row>
    <row r="1483" spans="1:8" ht="1.5" hidden="1" customHeight="1">
      <c r="A1483" s="3"/>
      <c r="B1483" s="3"/>
      <c r="C1483" s="1357" t="s">
        <v>37</v>
      </c>
      <c r="D1483" s="16" t="s">
        <v>110</v>
      </c>
      <c r="E1483" s="20">
        <f>E1480/D1480-1</f>
        <v>0</v>
      </c>
      <c r="F1483" s="20">
        <f t="shared" ref="F1483:G1485" si="312">F1480/E1480-1</f>
        <v>0</v>
      </c>
      <c r="G1483" s="1370">
        <f t="shared" si="312"/>
        <v>0</v>
      </c>
      <c r="H1483" s="41"/>
    </row>
    <row r="1484" spans="1:8" ht="32.25" hidden="1" customHeight="1" thickBot="1">
      <c r="A1484" s="3"/>
      <c r="B1484" s="3"/>
      <c r="C1484" s="1357" t="s">
        <v>38</v>
      </c>
      <c r="D1484" s="16" t="s">
        <v>110</v>
      </c>
      <c r="E1484" s="20" t="e">
        <f>E1481/D1481-1</f>
        <v>#DIV/0!</v>
      </c>
      <c r="F1484" s="20" t="e">
        <f t="shared" si="312"/>
        <v>#DIV/0!</v>
      </c>
      <c r="G1484" s="1370" t="e">
        <f t="shared" si="312"/>
        <v>#DIV/0!</v>
      </c>
      <c r="H1484" s="41"/>
    </row>
    <row r="1485" spans="1:8" ht="32.25" hidden="1" customHeight="1" thickBot="1">
      <c r="A1485" s="3"/>
      <c r="B1485" s="3"/>
      <c r="C1485" s="1357" t="s">
        <v>39</v>
      </c>
      <c r="D1485" s="16" t="s">
        <v>110</v>
      </c>
      <c r="E1485" s="20" t="e">
        <f>E1482/D1482-1</f>
        <v>#DIV/0!</v>
      </c>
      <c r="F1485" s="20" t="e">
        <f t="shared" si="312"/>
        <v>#DIV/0!</v>
      </c>
      <c r="G1485" s="1370" t="e">
        <f t="shared" si="312"/>
        <v>#DIV/0!</v>
      </c>
      <c r="H1485" s="41"/>
    </row>
    <row r="1486" spans="1:8" ht="16.5" hidden="1" customHeight="1" thickBot="1">
      <c r="A1486" s="3"/>
      <c r="B1486" s="3"/>
      <c r="C1486" s="1515" t="s">
        <v>3123</v>
      </c>
      <c r="D1486" s="1516"/>
      <c r="E1486" s="1516"/>
      <c r="F1486" s="1516"/>
      <c r="G1486" s="1517"/>
      <c r="H1486" s="41"/>
    </row>
    <row r="1487" spans="1:8" ht="16.5" hidden="1" customHeight="1" thickBot="1">
      <c r="A1487" s="3"/>
      <c r="B1487" s="3"/>
      <c r="C1487" s="1510"/>
      <c r="D1487" s="15">
        <v>2024</v>
      </c>
      <c r="E1487" s="15">
        <v>2025</v>
      </c>
      <c r="F1487" s="15">
        <v>2026</v>
      </c>
      <c r="G1487" s="1350">
        <v>2027</v>
      </c>
      <c r="H1487" s="41"/>
    </row>
    <row r="1488" spans="1:8" ht="16.5" hidden="1" customHeight="1" thickBot="1">
      <c r="A1488" s="3"/>
      <c r="B1488" s="3"/>
      <c r="C1488" s="1514"/>
      <c r="D1488" s="17" t="s">
        <v>13</v>
      </c>
      <c r="E1488" s="17" t="s">
        <v>14</v>
      </c>
      <c r="F1488" s="17" t="s">
        <v>14</v>
      </c>
      <c r="G1488" s="1368" t="s">
        <v>14</v>
      </c>
      <c r="H1488" s="41"/>
    </row>
    <row r="1489" spans="1:8" ht="16.5" hidden="1" customHeight="1" thickBot="1">
      <c r="A1489" s="3"/>
      <c r="B1489" s="3"/>
      <c r="C1489" s="1372" t="s">
        <v>59</v>
      </c>
      <c r="D1489" s="22">
        <f>D1490+D1491+D1492+D1493</f>
        <v>0</v>
      </c>
      <c r="E1489" s="22">
        <f t="shared" ref="E1489:G1489" si="313">E1490+E1491+E1492+E1493</f>
        <v>0</v>
      </c>
      <c r="F1489" s="22">
        <f t="shared" si="313"/>
        <v>0</v>
      </c>
      <c r="G1489" s="1373">
        <f t="shared" si="313"/>
        <v>0</v>
      </c>
      <c r="H1489" s="41"/>
    </row>
    <row r="1490" spans="1:8" ht="16.5" hidden="1" customHeight="1" thickBot="1">
      <c r="A1490" s="3"/>
      <c r="B1490" s="3"/>
      <c r="C1490" s="1374" t="s">
        <v>42</v>
      </c>
      <c r="D1490" s="22"/>
      <c r="E1490" s="22"/>
      <c r="F1490" s="22"/>
      <c r="G1490" s="1373"/>
      <c r="H1490" s="41"/>
    </row>
    <row r="1491" spans="1:8" ht="16.5" hidden="1" customHeight="1" thickBot="1">
      <c r="A1491" s="3"/>
      <c r="B1491" s="3"/>
      <c r="C1491" s="1374" t="s">
        <v>60</v>
      </c>
      <c r="D1491" s="22"/>
      <c r="E1491" s="22"/>
      <c r="F1491" s="22"/>
      <c r="G1491" s="1373"/>
      <c r="H1491" s="41"/>
    </row>
    <row r="1492" spans="1:8" ht="16.5" hidden="1" customHeight="1" thickBot="1">
      <c r="A1492" s="3"/>
      <c r="B1492" s="3"/>
      <c r="C1492" s="1374" t="s">
        <v>61</v>
      </c>
      <c r="D1492" s="22"/>
      <c r="E1492" s="22"/>
      <c r="F1492" s="22"/>
      <c r="G1492" s="1373"/>
      <c r="H1492" s="41"/>
    </row>
    <row r="1493" spans="1:8" ht="16.5" hidden="1" customHeight="1" thickBot="1">
      <c r="A1493" s="3"/>
      <c r="B1493" s="3"/>
      <c r="C1493" s="1374" t="s">
        <v>62</v>
      </c>
      <c r="D1493" s="22"/>
      <c r="E1493" s="22"/>
      <c r="F1493" s="22"/>
      <c r="G1493" s="1373"/>
      <c r="H1493" s="41"/>
    </row>
    <row r="1494" spans="1:8" ht="16.5" hidden="1" customHeight="1" thickBot="1">
      <c r="A1494" s="3"/>
      <c r="B1494" s="3"/>
      <c r="C1494" s="1372" t="s">
        <v>63</v>
      </c>
      <c r="D1494" s="25">
        <v>0</v>
      </c>
      <c r="E1494" s="25"/>
      <c r="F1494" s="25"/>
      <c r="G1494" s="1376"/>
      <c r="H1494" s="41"/>
    </row>
    <row r="1495" spans="1:8" ht="16.5" hidden="1" customHeight="1" thickBot="1">
      <c r="A1495" s="3"/>
      <c r="B1495" s="3"/>
      <c r="C1495" s="1374" t="s">
        <v>42</v>
      </c>
      <c r="D1495" s="25">
        <v>0</v>
      </c>
      <c r="E1495" s="22"/>
      <c r="F1495" s="22"/>
      <c r="G1495" s="1373"/>
      <c r="H1495" s="41"/>
    </row>
    <row r="1496" spans="1:8" ht="16.5" hidden="1" customHeight="1" thickBot="1">
      <c r="A1496" s="3"/>
      <c r="B1496" s="3"/>
      <c r="C1496" s="1374" t="s">
        <v>60</v>
      </c>
      <c r="D1496" s="25"/>
      <c r="E1496" s="22"/>
      <c r="F1496" s="22"/>
      <c r="G1496" s="1373"/>
      <c r="H1496" s="41"/>
    </row>
    <row r="1497" spans="1:8" ht="16.5" hidden="1" customHeight="1" thickBot="1">
      <c r="A1497" s="3"/>
      <c r="B1497" s="3"/>
      <c r="C1497" s="1374" t="s">
        <v>61</v>
      </c>
      <c r="D1497" s="25"/>
      <c r="E1497" s="22"/>
      <c r="F1497" s="22"/>
      <c r="G1497" s="1373"/>
      <c r="H1497" s="41"/>
    </row>
    <row r="1498" spans="1:8" ht="16.5" hidden="1" customHeight="1" thickBot="1">
      <c r="A1498" s="3"/>
      <c r="B1498" s="3"/>
      <c r="C1498" s="1374" t="s">
        <v>62</v>
      </c>
      <c r="D1498" s="25"/>
      <c r="E1498" s="22"/>
      <c r="F1498" s="22"/>
      <c r="G1498" s="1373"/>
      <c r="H1498" s="41"/>
    </row>
    <row r="1499" spans="1:8" ht="15.75" hidden="1" customHeight="1">
      <c r="A1499" s="3"/>
      <c r="B1499" s="3"/>
      <c r="C1499" s="1384" t="s">
        <v>505</v>
      </c>
      <c r="D1499" s="25"/>
      <c r="E1499" s="25"/>
      <c r="F1499" s="25"/>
      <c r="G1499" s="1376">
        <f t="shared" ref="G1499" si="314">G1489+G1494</f>
        <v>0</v>
      </c>
      <c r="H1499" s="41"/>
    </row>
    <row r="1500" spans="1:8" ht="16.5" hidden="1" customHeight="1" thickBot="1">
      <c r="A1500" s="3"/>
      <c r="B1500" s="3"/>
      <c r="C1500" s="1467"/>
      <c r="D1500" s="22"/>
      <c r="E1500" s="22"/>
      <c r="F1500" s="22"/>
      <c r="G1500" s="1373"/>
      <c r="H1500" s="41"/>
    </row>
    <row r="1501" spans="1:8" ht="16.5" hidden="1" customHeight="1" thickBot="1">
      <c r="A1501" s="3"/>
      <c r="B1501" s="3"/>
      <c r="C1501" s="1467"/>
      <c r="D1501" s="22"/>
      <c r="E1501" s="22"/>
      <c r="F1501" s="22"/>
      <c r="G1501" s="1373"/>
      <c r="H1501" s="41"/>
    </row>
    <row r="1502" spans="1:8" ht="16.5" hidden="1" customHeight="1" thickBot="1">
      <c r="A1502" s="3"/>
      <c r="B1502" s="3"/>
      <c r="C1502" s="1467"/>
      <c r="D1502" s="22"/>
      <c r="E1502" s="22"/>
      <c r="F1502" s="22"/>
      <c r="G1502" s="1373"/>
      <c r="H1502" s="41"/>
    </row>
    <row r="1503" spans="1:8" ht="16.5" hidden="1" customHeight="1" thickBot="1">
      <c r="A1503" s="3"/>
      <c r="B1503" s="3"/>
      <c r="C1503" s="1467"/>
      <c r="D1503" s="22"/>
      <c r="E1503" s="22"/>
      <c r="F1503" s="22"/>
      <c r="G1503" s="1373"/>
      <c r="H1503" s="41"/>
    </row>
    <row r="1504" spans="1:8" ht="16.5" hidden="1" customHeight="1" thickBot="1">
      <c r="A1504" s="3"/>
      <c r="B1504" s="3"/>
      <c r="C1504" s="1467"/>
      <c r="D1504" s="22"/>
      <c r="E1504" s="22"/>
      <c r="F1504" s="22"/>
      <c r="G1504" s="1373"/>
      <c r="H1504" s="41"/>
    </row>
    <row r="1505" spans="1:8" ht="13.5" hidden="1" customHeight="1">
      <c r="A1505" s="3"/>
      <c r="B1505" s="3"/>
      <c r="C1505" s="1467"/>
      <c r="D1505" s="22"/>
      <c r="E1505" s="22"/>
      <c r="F1505" s="22"/>
      <c r="G1505" s="1373"/>
      <c r="H1505" s="41"/>
    </row>
    <row r="1506" spans="1:8" ht="16.5" hidden="1" customHeight="1" thickBot="1">
      <c r="A1506" s="3"/>
      <c r="B1506" s="3"/>
      <c r="C1506" s="1467"/>
      <c r="D1506" s="22"/>
      <c r="E1506" s="22"/>
      <c r="F1506" s="22"/>
      <c r="G1506" s="1373"/>
      <c r="H1506" s="41"/>
    </row>
    <row r="1507" spans="1:8" ht="16.5" hidden="1" customHeight="1" thickBot="1">
      <c r="A1507" s="3"/>
      <c r="B1507" s="3"/>
      <c r="C1507" s="1467"/>
      <c r="D1507" s="22"/>
      <c r="E1507" s="22"/>
      <c r="F1507" s="22"/>
      <c r="G1507" s="1373"/>
      <c r="H1507" s="41"/>
    </row>
    <row r="1508" spans="1:8" ht="16.5" hidden="1" customHeight="1" thickBot="1">
      <c r="A1508" s="3"/>
      <c r="B1508" s="3"/>
      <c r="C1508" s="1467"/>
      <c r="D1508" s="22"/>
      <c r="E1508" s="22"/>
      <c r="F1508" s="22"/>
      <c r="G1508" s="1373"/>
      <c r="H1508" s="41"/>
    </row>
    <row r="1509" spans="1:8" ht="16.5" hidden="1" customHeight="1" thickBot="1">
      <c r="A1509" s="3"/>
      <c r="B1509" s="3"/>
      <c r="C1509" s="1467"/>
      <c r="D1509" s="22"/>
      <c r="E1509" s="22"/>
      <c r="F1509" s="22"/>
      <c r="G1509" s="1373"/>
      <c r="H1509" s="41"/>
    </row>
    <row r="1510" spans="1:8" ht="16.5" hidden="1" customHeight="1" thickBot="1">
      <c r="A1510" s="3"/>
      <c r="B1510" s="3"/>
      <c r="C1510" s="1467"/>
      <c r="D1510" s="22"/>
      <c r="E1510" s="22"/>
      <c r="F1510" s="22"/>
      <c r="G1510" s="1373"/>
      <c r="H1510" s="41"/>
    </row>
    <row r="1511" spans="1:8" ht="16.5" hidden="1" customHeight="1" thickBot="1">
      <c r="A1511" s="3"/>
      <c r="B1511" s="3"/>
      <c r="C1511" s="1467"/>
      <c r="D1511" s="22"/>
      <c r="E1511" s="22"/>
      <c r="F1511" s="22"/>
      <c r="G1511" s="1373"/>
      <c r="H1511" s="41"/>
    </row>
    <row r="1512" spans="1:8" ht="16.5" hidden="1" customHeight="1" thickBot="1">
      <c r="A1512" s="3"/>
      <c r="B1512" s="3"/>
      <c r="C1512" s="1467"/>
      <c r="D1512" s="22"/>
      <c r="E1512" s="22"/>
      <c r="F1512" s="22"/>
      <c r="G1512" s="1373"/>
      <c r="H1512" s="41"/>
    </row>
    <row r="1513" spans="1:8" ht="16.5" hidden="1" customHeight="1" thickBot="1">
      <c r="A1513" s="3"/>
      <c r="B1513" s="3"/>
      <c r="C1513" s="1467"/>
      <c r="D1513" s="22"/>
      <c r="E1513" s="22"/>
      <c r="F1513" s="22"/>
      <c r="G1513" s="1373"/>
      <c r="H1513" s="41"/>
    </row>
    <row r="1514" spans="1:8" ht="16.5" hidden="1" customHeight="1" thickBot="1">
      <c r="A1514" s="3"/>
      <c r="B1514" s="3"/>
      <c r="C1514" s="1467"/>
      <c r="D1514" s="22"/>
      <c r="E1514" s="22"/>
      <c r="F1514" s="22"/>
      <c r="G1514" s="1373"/>
      <c r="H1514" s="41"/>
    </row>
    <row r="1515" spans="1:8" ht="16.5" hidden="1" customHeight="1" thickBot="1">
      <c r="A1515" s="3"/>
      <c r="B1515" s="3"/>
      <c r="C1515" s="1467"/>
      <c r="D1515" s="22"/>
      <c r="E1515" s="22"/>
      <c r="F1515" s="22"/>
      <c r="G1515" s="1373"/>
      <c r="H1515" s="41"/>
    </row>
    <row r="1516" spans="1:8" ht="16.5" hidden="1" customHeight="1" thickBot="1">
      <c r="A1516" s="3"/>
      <c r="B1516" s="3"/>
      <c r="C1516" s="1467"/>
      <c r="D1516" s="22"/>
      <c r="E1516" s="22"/>
      <c r="F1516" s="22"/>
      <c r="G1516" s="1373"/>
      <c r="H1516" s="41"/>
    </row>
    <row r="1517" spans="1:8" ht="16.5" hidden="1" customHeight="1" thickBot="1">
      <c r="A1517" s="3"/>
      <c r="B1517" s="3"/>
      <c r="C1517" s="1467"/>
      <c r="D1517" s="22"/>
      <c r="E1517" s="22"/>
      <c r="F1517" s="22"/>
      <c r="G1517" s="1373"/>
      <c r="H1517" s="41"/>
    </row>
    <row r="1518" spans="1:8" ht="16.5" hidden="1" customHeight="1" thickBot="1">
      <c r="A1518" s="3"/>
      <c r="B1518" s="3"/>
      <c r="C1518" s="1467"/>
      <c r="D1518" s="22"/>
      <c r="E1518" s="22"/>
      <c r="F1518" s="22"/>
      <c r="G1518" s="1373"/>
      <c r="H1518" s="41"/>
    </row>
    <row r="1519" spans="1:8" ht="16.5" hidden="1" customHeight="1" thickBot="1">
      <c r="A1519" s="3"/>
      <c r="B1519" s="3"/>
      <c r="C1519" s="1467"/>
      <c r="D1519" s="22"/>
      <c r="E1519" s="22"/>
      <c r="F1519" s="22"/>
      <c r="G1519" s="1373"/>
      <c r="H1519" s="41"/>
    </row>
    <row r="1520" spans="1:8" ht="16.5" hidden="1" customHeight="1" thickBot="1">
      <c r="A1520" s="3"/>
      <c r="B1520" s="3"/>
      <c r="C1520" s="1467"/>
      <c r="D1520" s="22"/>
      <c r="E1520" s="22"/>
      <c r="F1520" s="22"/>
      <c r="G1520" s="1373"/>
      <c r="H1520" s="41"/>
    </row>
    <row r="1521" spans="1:8" ht="16.5" hidden="1" customHeight="1" thickBot="1">
      <c r="A1521" s="3"/>
      <c r="B1521" s="3"/>
      <c r="C1521" s="1467"/>
      <c r="D1521" s="22"/>
      <c r="E1521" s="22"/>
      <c r="F1521" s="22"/>
      <c r="G1521" s="1373"/>
      <c r="H1521" s="41"/>
    </row>
    <row r="1522" spans="1:8" ht="16.5" hidden="1" customHeight="1" thickBot="1">
      <c r="A1522" s="3"/>
      <c r="B1522" s="3"/>
      <c r="C1522" s="1467"/>
      <c r="D1522" s="22"/>
      <c r="E1522" s="22"/>
      <c r="F1522" s="22"/>
      <c r="G1522" s="1373"/>
      <c r="H1522" s="41"/>
    </row>
    <row r="1523" spans="1:8" ht="16.5" hidden="1" customHeight="1" thickBot="1">
      <c r="A1523" s="3"/>
      <c r="B1523" s="3"/>
      <c r="C1523" s="1467"/>
      <c r="D1523" s="22"/>
      <c r="E1523" s="22"/>
      <c r="F1523" s="22"/>
      <c r="G1523" s="1373"/>
      <c r="H1523" s="41"/>
    </row>
    <row r="1524" spans="1:8" ht="48" thickBot="1">
      <c r="A1524" s="3"/>
      <c r="B1524" s="3"/>
      <c r="C1524" s="1367" t="s">
        <v>176</v>
      </c>
      <c r="D1524" s="1468" t="s">
        <v>3237</v>
      </c>
      <c r="E1524" s="34" t="s">
        <v>55</v>
      </c>
      <c r="F1524" s="476"/>
      <c r="G1524" s="1412"/>
      <c r="H1524" s="41"/>
    </row>
    <row r="1525" spans="1:8" ht="16.5" thickBot="1">
      <c r="A1525" s="3"/>
      <c r="B1525" s="3"/>
      <c r="C1525" s="1357" t="s">
        <v>29</v>
      </c>
      <c r="D1525" s="1887" t="s">
        <v>3237</v>
      </c>
      <c r="E1525" s="1888"/>
      <c r="F1525" s="1888"/>
      <c r="G1525" s="2623"/>
      <c r="H1525" s="41"/>
    </row>
    <row r="1526" spans="1:8" ht="16.5" thickBot="1">
      <c r="A1526" s="3"/>
      <c r="B1526" s="3"/>
      <c r="C1526" s="1357" t="s">
        <v>31</v>
      </c>
      <c r="D1526" s="1887" t="s">
        <v>3114</v>
      </c>
      <c r="E1526" s="1888"/>
      <c r="F1526" s="1888"/>
      <c r="G1526" s="2623"/>
      <c r="H1526" s="41"/>
    </row>
    <row r="1527" spans="1:8" ht="15.75">
      <c r="A1527" s="3"/>
      <c r="B1527" s="3"/>
      <c r="C1527" s="1510"/>
      <c r="D1527" s="1406">
        <v>2025</v>
      </c>
      <c r="E1527" s="1406">
        <v>2026</v>
      </c>
      <c r="F1527" s="1406">
        <v>2027</v>
      </c>
      <c r="G1527" s="1407">
        <v>2028</v>
      </c>
      <c r="H1527" s="41"/>
    </row>
    <row r="1528" spans="1:8" ht="16.5" thickBot="1">
      <c r="A1528" s="3"/>
      <c r="B1528" s="3"/>
      <c r="C1528" s="1514"/>
      <c r="D1528" s="1408" t="s">
        <v>13</v>
      </c>
      <c r="E1528" s="1408" t="s">
        <v>14</v>
      </c>
      <c r="F1528" s="1408" t="s">
        <v>14</v>
      </c>
      <c r="G1528" s="1409" t="s">
        <v>14</v>
      </c>
      <c r="H1528" s="41"/>
    </row>
    <row r="1529" spans="1:8" ht="16.5" thickBot="1">
      <c r="A1529" s="3"/>
      <c r="B1529" s="3"/>
      <c r="C1529" s="1357" t="s">
        <v>33</v>
      </c>
      <c r="D1529" s="7">
        <v>1</v>
      </c>
      <c r="E1529" s="16">
        <v>1</v>
      </c>
      <c r="F1529" s="16">
        <v>1</v>
      </c>
      <c r="G1529" s="1420">
        <v>1</v>
      </c>
      <c r="H1529" s="41"/>
    </row>
    <row r="1530" spans="1:8" ht="16.5" thickBot="1">
      <c r="A1530" s="3"/>
      <c r="B1530" s="3"/>
      <c r="C1530" s="1357" t="s">
        <v>35</v>
      </c>
      <c r="D1530" s="461">
        <f>D1548</f>
        <v>110000</v>
      </c>
      <c r="E1530" s="461">
        <f t="shared" ref="E1530:G1530" si="315">E1548</f>
        <v>160000</v>
      </c>
      <c r="F1530" s="461">
        <f t="shared" si="315"/>
        <v>100000</v>
      </c>
      <c r="G1530" s="1369">
        <f t="shared" si="315"/>
        <v>80000</v>
      </c>
      <c r="H1530" s="41"/>
    </row>
    <row r="1531" spans="1:8" ht="16.5" thickBot="1">
      <c r="A1531" s="3"/>
      <c r="B1531" s="3"/>
      <c r="C1531" s="1357" t="s">
        <v>36</v>
      </c>
      <c r="D1531" s="461">
        <f>D1530/D1529</f>
        <v>110000</v>
      </c>
      <c r="E1531" s="461">
        <f t="shared" ref="E1531:G1531" si="316">E1530/E1529</f>
        <v>160000</v>
      </c>
      <c r="F1531" s="461">
        <f t="shared" si="316"/>
        <v>100000</v>
      </c>
      <c r="G1531" s="1369">
        <f t="shared" si="316"/>
        <v>80000</v>
      </c>
      <c r="H1531" s="41"/>
    </row>
    <row r="1532" spans="1:8" ht="16.5" thickBot="1">
      <c r="A1532" s="3"/>
      <c r="B1532" s="3"/>
      <c r="C1532" s="1357" t="s">
        <v>37</v>
      </c>
      <c r="D1532" s="16" t="s">
        <v>110</v>
      </c>
      <c r="E1532" s="20">
        <f>E1529/D1529-1</f>
        <v>0</v>
      </c>
      <c r="F1532" s="20">
        <f t="shared" ref="F1532:G1534" si="317">F1529/E1529-1</f>
        <v>0</v>
      </c>
      <c r="G1532" s="1370">
        <f t="shared" si="317"/>
        <v>0</v>
      </c>
      <c r="H1532" s="41"/>
    </row>
    <row r="1533" spans="1:8" ht="32.25" thickBot="1">
      <c r="A1533" s="3"/>
      <c r="B1533" s="3"/>
      <c r="C1533" s="1357" t="s">
        <v>38</v>
      </c>
      <c r="D1533" s="16" t="s">
        <v>110</v>
      </c>
      <c r="E1533" s="20">
        <f>E1530/D1530-1</f>
        <v>0.45454545454545459</v>
      </c>
      <c r="F1533" s="20">
        <f t="shared" si="317"/>
        <v>-0.375</v>
      </c>
      <c r="G1533" s="1370">
        <f t="shared" si="317"/>
        <v>-0.19999999999999996</v>
      </c>
      <c r="H1533" s="41"/>
    </row>
    <row r="1534" spans="1:8" ht="32.25" thickBot="1">
      <c r="A1534" s="3"/>
      <c r="B1534" s="3"/>
      <c r="C1534" s="1357" t="s">
        <v>39</v>
      </c>
      <c r="D1534" s="16" t="s">
        <v>110</v>
      </c>
      <c r="E1534" s="20">
        <f>E1531/D1531-1</f>
        <v>0.45454545454545459</v>
      </c>
      <c r="F1534" s="20">
        <f t="shared" si="317"/>
        <v>-0.375</v>
      </c>
      <c r="G1534" s="1370">
        <f t="shared" si="317"/>
        <v>-0.19999999999999996</v>
      </c>
      <c r="H1534" s="41"/>
    </row>
    <row r="1535" spans="1:8" ht="16.5" customHeight="1" thickBot="1">
      <c r="A1535" s="3"/>
      <c r="B1535" s="3"/>
      <c r="C1535" s="2628" t="s">
        <v>3102</v>
      </c>
      <c r="D1535" s="1919"/>
      <c r="E1535" s="1919"/>
      <c r="F1535" s="1919"/>
      <c r="G1535" s="2629"/>
      <c r="H1535" s="41"/>
    </row>
    <row r="1536" spans="1:8" ht="15.75">
      <c r="A1536" s="3"/>
      <c r="B1536" s="3"/>
      <c r="C1536" s="1510"/>
      <c r="D1536" s="1406">
        <v>2025</v>
      </c>
      <c r="E1536" s="1406">
        <v>2026</v>
      </c>
      <c r="F1536" s="1406">
        <v>2027</v>
      </c>
      <c r="G1536" s="1407">
        <v>2028</v>
      </c>
      <c r="H1536" s="41"/>
    </row>
    <row r="1537" spans="1:8" ht="16.5" thickBot="1">
      <c r="A1537" s="3"/>
      <c r="B1537" s="3"/>
      <c r="C1537" s="1514"/>
      <c r="D1537" s="1408" t="s">
        <v>13</v>
      </c>
      <c r="E1537" s="1408" t="s">
        <v>14</v>
      </c>
      <c r="F1537" s="1408" t="s">
        <v>14</v>
      </c>
      <c r="G1537" s="1409" t="s">
        <v>14</v>
      </c>
      <c r="H1537" s="41"/>
    </row>
    <row r="1538" spans="1:8" ht="16.5" thickBot="1">
      <c r="A1538" s="3"/>
      <c r="B1538" s="3"/>
      <c r="C1538" s="1372" t="s">
        <v>59</v>
      </c>
      <c r="D1538" s="22">
        <f>D1539+D1540+D1541+D1542</f>
        <v>0</v>
      </c>
      <c r="E1538" s="22">
        <f t="shared" ref="E1538:G1538" si="318">E1539+E1540+E1541+E1542</f>
        <v>0</v>
      </c>
      <c r="F1538" s="22">
        <f t="shared" si="318"/>
        <v>0</v>
      </c>
      <c r="G1538" s="1373">
        <f t="shared" si="318"/>
        <v>0</v>
      </c>
      <c r="H1538" s="41"/>
    </row>
    <row r="1539" spans="1:8" ht="16.5" thickBot="1">
      <c r="A1539" s="3"/>
      <c r="B1539" s="3"/>
      <c r="C1539" s="1374" t="s">
        <v>42</v>
      </c>
      <c r="D1539" s="22"/>
      <c r="E1539" s="22"/>
      <c r="F1539" s="22"/>
      <c r="G1539" s="1373"/>
      <c r="H1539" s="41"/>
    </row>
    <row r="1540" spans="1:8" ht="16.5" thickBot="1">
      <c r="A1540" s="3"/>
      <c r="B1540" s="3"/>
      <c r="C1540" s="1374" t="s">
        <v>60</v>
      </c>
      <c r="D1540" s="22"/>
      <c r="E1540" s="22"/>
      <c r="F1540" s="22"/>
      <c r="G1540" s="1373"/>
      <c r="H1540" s="41"/>
    </row>
    <row r="1541" spans="1:8" ht="16.5" thickBot="1">
      <c r="A1541" s="3"/>
      <c r="B1541" s="3"/>
      <c r="C1541" s="1374" t="s">
        <v>61</v>
      </c>
      <c r="D1541" s="22"/>
      <c r="E1541" s="22"/>
      <c r="F1541" s="22"/>
      <c r="G1541" s="1373"/>
      <c r="H1541" s="41"/>
    </row>
    <row r="1542" spans="1:8" ht="16.5" thickBot="1">
      <c r="A1542" s="3"/>
      <c r="B1542" s="3"/>
      <c r="C1542" s="1374" t="s">
        <v>62</v>
      </c>
      <c r="D1542" s="22"/>
      <c r="E1542" s="22"/>
      <c r="F1542" s="22"/>
      <c r="G1542" s="1373"/>
      <c r="H1542" s="41"/>
    </row>
    <row r="1543" spans="1:8" ht="16.5" thickBot="1">
      <c r="A1543" s="3"/>
      <c r="B1543" s="3"/>
      <c r="C1543" s="1372" t="s">
        <v>63</v>
      </c>
      <c r="D1543" s="25">
        <f>D1544+D1545+D1546+D1547</f>
        <v>110000</v>
      </c>
      <c r="E1543" s="25">
        <f t="shared" ref="E1543:G1543" si="319">E1544+E1545+E1546+E1547</f>
        <v>160000</v>
      </c>
      <c r="F1543" s="25">
        <f t="shared" si="319"/>
        <v>100000</v>
      </c>
      <c r="G1543" s="1376">
        <f t="shared" si="319"/>
        <v>80000</v>
      </c>
      <c r="H1543" s="41"/>
    </row>
    <row r="1544" spans="1:8" ht="16.5" thickBot="1">
      <c r="A1544" s="3"/>
      <c r="B1544" s="3"/>
      <c r="C1544" s="1374" t="s">
        <v>42</v>
      </c>
      <c r="D1544" s="1469">
        <v>110000</v>
      </c>
      <c r="E1544" s="1470">
        <f>110000+50000</f>
        <v>160000</v>
      </c>
      <c r="F1544" s="1470">
        <v>100000</v>
      </c>
      <c r="G1544" s="1471">
        <v>80000</v>
      </c>
      <c r="H1544" s="41"/>
    </row>
    <row r="1545" spans="1:8" ht="16.5" thickBot="1">
      <c r="A1545" s="3"/>
      <c r="B1545" s="3"/>
      <c r="C1545" s="1374" t="s">
        <v>60</v>
      </c>
      <c r="D1545" s="25"/>
      <c r="E1545" s="22"/>
      <c r="F1545" s="22"/>
      <c r="G1545" s="1373"/>
      <c r="H1545" s="41"/>
    </row>
    <row r="1546" spans="1:8" ht="16.5" thickBot="1">
      <c r="A1546" s="3"/>
      <c r="B1546" s="3"/>
      <c r="C1546" s="1374" t="s">
        <v>61</v>
      </c>
      <c r="D1546" s="25"/>
      <c r="E1546" s="22"/>
      <c r="F1546" s="22"/>
      <c r="G1546" s="1373"/>
      <c r="H1546" s="41"/>
    </row>
    <row r="1547" spans="1:8" ht="16.5" thickBot="1">
      <c r="A1547" s="3"/>
      <c r="B1547" s="3"/>
      <c r="C1547" s="1374" t="s">
        <v>62</v>
      </c>
      <c r="D1547" s="25"/>
      <c r="E1547" s="22"/>
      <c r="F1547" s="22"/>
      <c r="G1547" s="1373"/>
      <c r="H1547" s="41"/>
    </row>
    <row r="1548" spans="1:8" ht="16.5" thickBot="1">
      <c r="A1548" s="3"/>
      <c r="B1548" s="3"/>
      <c r="C1548" s="1384" t="s">
        <v>68</v>
      </c>
      <c r="D1548" s="25">
        <f>D1538+D1543</f>
        <v>110000</v>
      </c>
      <c r="E1548" s="25">
        <f t="shared" ref="E1548:G1548" si="320">E1538+E1543</f>
        <v>160000</v>
      </c>
      <c r="F1548" s="25">
        <f t="shared" si="320"/>
        <v>100000</v>
      </c>
      <c r="G1548" s="1376">
        <f t="shared" si="320"/>
        <v>80000</v>
      </c>
      <c r="H1548" s="41"/>
    </row>
    <row r="1549" spans="1:8" ht="48" thickBot="1">
      <c r="A1549" s="3"/>
      <c r="B1549" s="3"/>
      <c r="C1549" s="1367" t="s">
        <v>183</v>
      </c>
      <c r="D1549" s="1472" t="s">
        <v>3238</v>
      </c>
      <c r="E1549" s="34" t="s">
        <v>55</v>
      </c>
      <c r="F1549" s="476"/>
      <c r="G1549" s="1412"/>
      <c r="H1549" s="41"/>
    </row>
    <row r="1550" spans="1:8" ht="16.5" customHeight="1" thickBot="1">
      <c r="A1550" s="3"/>
      <c r="B1550" s="3"/>
      <c r="C1550" s="1357" t="s">
        <v>29</v>
      </c>
      <c r="D1550" s="1887" t="s">
        <v>3238</v>
      </c>
      <c r="E1550" s="1888"/>
      <c r="F1550" s="1888"/>
      <c r="G1550" s="2623"/>
      <c r="H1550" s="41"/>
    </row>
    <row r="1551" spans="1:8" ht="16.5" thickBot="1">
      <c r="A1551" s="3"/>
      <c r="B1551" s="3"/>
      <c r="C1551" s="1357" t="s">
        <v>31</v>
      </c>
      <c r="D1551" s="1907" t="s">
        <v>3114</v>
      </c>
      <c r="E1551" s="1908"/>
      <c r="F1551" s="1908"/>
      <c r="G1551" s="2630"/>
      <c r="H1551" s="41"/>
    </row>
    <row r="1552" spans="1:8" ht="15.75">
      <c r="A1552" s="3"/>
      <c r="B1552" s="3"/>
      <c r="C1552" s="1510"/>
      <c r="D1552" s="1406">
        <v>2025</v>
      </c>
      <c r="E1552" s="1406">
        <v>2026</v>
      </c>
      <c r="F1552" s="1406">
        <v>2027</v>
      </c>
      <c r="G1552" s="1407">
        <v>2028</v>
      </c>
      <c r="H1552" s="41"/>
    </row>
    <row r="1553" spans="1:8" ht="16.5" thickBot="1">
      <c r="A1553" s="3"/>
      <c r="B1553" s="3"/>
      <c r="C1553" s="1514"/>
      <c r="D1553" s="1408" t="s">
        <v>13</v>
      </c>
      <c r="E1553" s="1408" t="s">
        <v>14</v>
      </c>
      <c r="F1553" s="1408" t="s">
        <v>14</v>
      </c>
      <c r="G1553" s="1409" t="s">
        <v>14</v>
      </c>
      <c r="H1553" s="41"/>
    </row>
    <row r="1554" spans="1:8" ht="16.5" thickBot="1">
      <c r="A1554" s="3"/>
      <c r="B1554" s="3"/>
      <c r="C1554" s="1357" t="s">
        <v>33</v>
      </c>
      <c r="D1554" s="7">
        <v>1</v>
      </c>
      <c r="E1554" s="16">
        <v>1</v>
      </c>
      <c r="F1554" s="16">
        <v>1</v>
      </c>
      <c r="G1554" s="1420">
        <v>1</v>
      </c>
      <c r="H1554" s="41"/>
    </row>
    <row r="1555" spans="1:8" ht="16.5" thickBot="1">
      <c r="A1555" s="3"/>
      <c r="B1555" s="3"/>
      <c r="C1555" s="1357" t="s">
        <v>35</v>
      </c>
      <c r="D1555" s="461">
        <f>D1573</f>
        <v>0</v>
      </c>
      <c r="E1555" s="461">
        <f t="shared" ref="E1555:G1555" si="321">E1573</f>
        <v>0</v>
      </c>
      <c r="F1555" s="461">
        <f t="shared" si="321"/>
        <v>300000</v>
      </c>
      <c r="G1555" s="1369">
        <f t="shared" si="321"/>
        <v>659891</v>
      </c>
      <c r="H1555" s="41"/>
    </row>
    <row r="1556" spans="1:8" ht="16.5" thickBot="1">
      <c r="A1556" s="3"/>
      <c r="B1556" s="3"/>
      <c r="C1556" s="1357" t="s">
        <v>36</v>
      </c>
      <c r="D1556" s="461">
        <f>D1555/D1554</f>
        <v>0</v>
      </c>
      <c r="E1556" s="461">
        <f t="shared" ref="E1556:G1556" si="322">E1555/E1554</f>
        <v>0</v>
      </c>
      <c r="F1556" s="461">
        <f t="shared" si="322"/>
        <v>300000</v>
      </c>
      <c r="G1556" s="1369">
        <f t="shared" si="322"/>
        <v>659891</v>
      </c>
      <c r="H1556" s="41"/>
    </row>
    <row r="1557" spans="1:8" ht="16.5" thickBot="1">
      <c r="A1557" s="3"/>
      <c r="B1557" s="3"/>
      <c r="C1557" s="1357" t="s">
        <v>37</v>
      </c>
      <c r="D1557" s="16" t="s">
        <v>110</v>
      </c>
      <c r="E1557" s="20">
        <f>E1554/D1554-1</f>
        <v>0</v>
      </c>
      <c r="F1557" s="20">
        <f t="shared" ref="F1557:G1559" si="323">F1554/E1554-1</f>
        <v>0</v>
      </c>
      <c r="G1557" s="1370">
        <f t="shared" si="323"/>
        <v>0</v>
      </c>
      <c r="H1557" s="41"/>
    </row>
    <row r="1558" spans="1:8" ht="32.25" thickBot="1">
      <c r="A1558" s="3"/>
      <c r="B1558" s="3"/>
      <c r="C1558" s="1357" t="s">
        <v>38</v>
      </c>
      <c r="D1558" s="16" t="s">
        <v>110</v>
      </c>
      <c r="E1558" s="20">
        <v>0</v>
      </c>
      <c r="F1558" s="20">
        <v>0</v>
      </c>
      <c r="G1558" s="1370">
        <f t="shared" si="323"/>
        <v>1.1996366666666667</v>
      </c>
      <c r="H1558" s="41"/>
    </row>
    <row r="1559" spans="1:8" ht="32.25" thickBot="1">
      <c r="A1559" s="3"/>
      <c r="B1559" s="3"/>
      <c r="C1559" s="1357" t="s">
        <v>39</v>
      </c>
      <c r="D1559" s="16" t="s">
        <v>110</v>
      </c>
      <c r="E1559" s="20">
        <v>0</v>
      </c>
      <c r="F1559" s="20">
        <v>0</v>
      </c>
      <c r="G1559" s="1370">
        <f t="shared" si="323"/>
        <v>1.1996366666666667</v>
      </c>
      <c r="H1559" s="41"/>
    </row>
    <row r="1560" spans="1:8" ht="16.5" customHeight="1" thickBot="1">
      <c r="A1560" s="3"/>
      <c r="B1560" s="3"/>
      <c r="C1560" s="2628" t="s">
        <v>1536</v>
      </c>
      <c r="D1560" s="1919"/>
      <c r="E1560" s="1919"/>
      <c r="F1560" s="1919"/>
      <c r="G1560" s="2629"/>
      <c r="H1560" s="41"/>
    </row>
    <row r="1561" spans="1:8" ht="15.75">
      <c r="A1561" s="3"/>
      <c r="B1561" s="3"/>
      <c r="C1561" s="1510"/>
      <c r="D1561" s="1406">
        <v>2025</v>
      </c>
      <c r="E1561" s="1406">
        <v>2026</v>
      </c>
      <c r="F1561" s="1406">
        <v>2027</v>
      </c>
      <c r="G1561" s="1407">
        <v>2028</v>
      </c>
      <c r="H1561" s="41"/>
    </row>
    <row r="1562" spans="1:8" ht="16.5" thickBot="1">
      <c r="A1562" s="3"/>
      <c r="B1562" s="3"/>
      <c r="C1562" s="1514"/>
      <c r="D1562" s="1408" t="s">
        <v>13</v>
      </c>
      <c r="E1562" s="1408" t="s">
        <v>14</v>
      </c>
      <c r="F1562" s="1408" t="s">
        <v>14</v>
      </c>
      <c r="G1562" s="1409" t="s">
        <v>14</v>
      </c>
      <c r="H1562" s="41"/>
    </row>
    <row r="1563" spans="1:8" ht="16.5" thickBot="1">
      <c r="A1563" s="3"/>
      <c r="B1563" s="3"/>
      <c r="C1563" s="1372" t="s">
        <v>59</v>
      </c>
      <c r="D1563" s="22">
        <f>D1564+D1565+D1566+D1567</f>
        <v>0</v>
      </c>
      <c r="E1563" s="22">
        <f t="shared" ref="E1563:G1563" si="324">E1564+E1565+E1566+E1567</f>
        <v>0</v>
      </c>
      <c r="F1563" s="22">
        <f t="shared" si="324"/>
        <v>0</v>
      </c>
      <c r="G1563" s="1373">
        <f t="shared" si="324"/>
        <v>0</v>
      </c>
      <c r="H1563" s="41"/>
    </row>
    <row r="1564" spans="1:8" ht="16.5" thickBot="1">
      <c r="A1564" s="3"/>
      <c r="B1564" s="3"/>
      <c r="C1564" s="1374" t="s">
        <v>42</v>
      </c>
      <c r="D1564" s="22"/>
      <c r="E1564" s="22"/>
      <c r="F1564" s="22"/>
      <c r="G1564" s="1373"/>
      <c r="H1564" s="41"/>
    </row>
    <row r="1565" spans="1:8" ht="16.5" thickBot="1">
      <c r="A1565" s="3"/>
      <c r="B1565" s="3"/>
      <c r="C1565" s="1374" t="s">
        <v>60</v>
      </c>
      <c r="D1565" s="22"/>
      <c r="E1565" s="22"/>
      <c r="F1565" s="22"/>
      <c r="G1565" s="1373"/>
      <c r="H1565" s="41"/>
    </row>
    <row r="1566" spans="1:8" ht="16.5" thickBot="1">
      <c r="A1566" s="3"/>
      <c r="B1566" s="3"/>
      <c r="C1566" s="1374" t="s">
        <v>61</v>
      </c>
      <c r="D1566" s="22"/>
      <c r="E1566" s="22"/>
      <c r="F1566" s="22"/>
      <c r="G1566" s="1373"/>
      <c r="H1566" s="41"/>
    </row>
    <row r="1567" spans="1:8" ht="16.5" thickBot="1">
      <c r="A1567" s="3"/>
      <c r="B1567" s="3"/>
      <c r="C1567" s="1374" t="s">
        <v>62</v>
      </c>
      <c r="D1567" s="22"/>
      <c r="E1567" s="22"/>
      <c r="F1567" s="22"/>
      <c r="G1567" s="1373"/>
      <c r="H1567" s="41"/>
    </row>
    <row r="1568" spans="1:8" ht="16.5" thickBot="1">
      <c r="A1568" s="3"/>
      <c r="B1568" s="3"/>
      <c r="C1568" s="1372" t="s">
        <v>63</v>
      </c>
      <c r="D1568" s="25">
        <f>D1569+D1570+D1571+D1572</f>
        <v>0</v>
      </c>
      <c r="E1568" s="25">
        <f t="shared" ref="E1568:G1568" si="325">E1569+E1570+E1571+E1572</f>
        <v>0</v>
      </c>
      <c r="F1568" s="25">
        <f t="shared" si="325"/>
        <v>300000</v>
      </c>
      <c r="G1568" s="1376">
        <f t="shared" si="325"/>
        <v>659891</v>
      </c>
      <c r="H1568" s="41"/>
    </row>
    <row r="1569" spans="1:8" ht="16.5" thickBot="1">
      <c r="A1569" s="3"/>
      <c r="B1569" s="3"/>
      <c r="C1569" s="1374" t="s">
        <v>42</v>
      </c>
      <c r="D1569" s="1469">
        <v>0</v>
      </c>
      <c r="E1569" s="1470">
        <v>0</v>
      </c>
      <c r="F1569" s="1470">
        <v>300000</v>
      </c>
      <c r="G1569" s="1471">
        <v>659891</v>
      </c>
      <c r="H1569" s="41"/>
    </row>
    <row r="1570" spans="1:8" ht="16.5" thickBot="1">
      <c r="A1570" s="3"/>
      <c r="B1570" s="3"/>
      <c r="C1570" s="1374" t="s">
        <v>60</v>
      </c>
      <c r="D1570" s="25"/>
      <c r="E1570" s="22"/>
      <c r="F1570" s="22"/>
      <c r="G1570" s="1373"/>
      <c r="H1570" s="41"/>
    </row>
    <row r="1571" spans="1:8" ht="16.5" thickBot="1">
      <c r="A1571" s="3"/>
      <c r="B1571" s="3"/>
      <c r="C1571" s="1374" t="s">
        <v>61</v>
      </c>
      <c r="D1571" s="25"/>
      <c r="E1571" s="22"/>
      <c r="F1571" s="22"/>
      <c r="G1571" s="1373"/>
      <c r="H1571" s="41"/>
    </row>
    <row r="1572" spans="1:8" ht="16.5" thickBot="1">
      <c r="A1572" s="3"/>
      <c r="B1572" s="3"/>
      <c r="C1572" s="1374" t="s">
        <v>62</v>
      </c>
      <c r="D1572" s="25"/>
      <c r="E1572" s="22"/>
      <c r="F1572" s="22"/>
      <c r="G1572" s="1373"/>
      <c r="H1572" s="41"/>
    </row>
    <row r="1573" spans="1:8" ht="16.5" thickBot="1">
      <c r="A1573" s="3"/>
      <c r="B1573" s="3"/>
      <c r="C1573" s="1384" t="s">
        <v>72</v>
      </c>
      <c r="D1573" s="25">
        <f>D1563+D1568</f>
        <v>0</v>
      </c>
      <c r="E1573" s="25">
        <f t="shared" ref="E1573:G1573" si="326">E1563+E1568</f>
        <v>0</v>
      </c>
      <c r="F1573" s="25">
        <f t="shared" si="326"/>
        <v>300000</v>
      </c>
      <c r="G1573" s="1376">
        <f t="shared" si="326"/>
        <v>659891</v>
      </c>
      <c r="H1573" s="41"/>
    </row>
    <row r="1574" spans="1:8" ht="48" thickBot="1">
      <c r="A1574" s="3"/>
      <c r="B1574" s="3"/>
      <c r="C1574" s="1367" t="s">
        <v>496</v>
      </c>
      <c r="D1574" s="1473" t="s">
        <v>3239</v>
      </c>
      <c r="E1574" s="34" t="s">
        <v>55</v>
      </c>
      <c r="F1574" s="476"/>
      <c r="G1574" s="1412"/>
      <c r="H1574" s="41"/>
    </row>
    <row r="1575" spans="1:8" ht="16.5" customHeight="1" thickBot="1">
      <c r="A1575" s="3"/>
      <c r="B1575" s="3"/>
      <c r="C1575" s="1357" t="s">
        <v>29</v>
      </c>
      <c r="D1575" s="2640" t="s">
        <v>3239</v>
      </c>
      <c r="E1575" s="2253"/>
      <c r="F1575" s="2253"/>
      <c r="G1575" s="2641"/>
      <c r="H1575" s="41"/>
    </row>
    <row r="1576" spans="1:8" ht="16.5" thickBot="1">
      <c r="A1576" s="3"/>
      <c r="B1576" s="3"/>
      <c r="C1576" s="1357" t="s">
        <v>31</v>
      </c>
      <c r="D1576" s="1907" t="s">
        <v>3114</v>
      </c>
      <c r="E1576" s="1908"/>
      <c r="F1576" s="1908"/>
      <c r="G1576" s="2630"/>
      <c r="H1576" s="41"/>
    </row>
    <row r="1577" spans="1:8" ht="15.75">
      <c r="A1577" s="3"/>
      <c r="B1577" s="3"/>
      <c r="C1577" s="1510"/>
      <c r="D1577" s="1406">
        <v>2025</v>
      </c>
      <c r="E1577" s="1406">
        <v>2026</v>
      </c>
      <c r="F1577" s="1406">
        <v>2027</v>
      </c>
      <c r="G1577" s="1407">
        <v>2028</v>
      </c>
      <c r="H1577" s="41"/>
    </row>
    <row r="1578" spans="1:8" ht="16.5" thickBot="1">
      <c r="A1578" s="3"/>
      <c r="B1578" s="3"/>
      <c r="C1578" s="1514"/>
      <c r="D1578" s="1408" t="s">
        <v>13</v>
      </c>
      <c r="E1578" s="1408" t="s">
        <v>14</v>
      </c>
      <c r="F1578" s="1408" t="s">
        <v>14</v>
      </c>
      <c r="G1578" s="1409" t="s">
        <v>14</v>
      </c>
      <c r="H1578" s="41"/>
    </row>
    <row r="1579" spans="1:8" ht="16.5" thickBot="1">
      <c r="A1579" s="3"/>
      <c r="B1579" s="3"/>
      <c r="C1579" s="1357" t="s">
        <v>33</v>
      </c>
      <c r="D1579" s="7">
        <v>1</v>
      </c>
      <c r="E1579" s="16">
        <v>1</v>
      </c>
      <c r="F1579" s="16">
        <v>1</v>
      </c>
      <c r="G1579" s="1420">
        <v>1</v>
      </c>
      <c r="H1579" s="41"/>
    </row>
    <row r="1580" spans="1:8" ht="16.5" thickBot="1">
      <c r="A1580" s="3"/>
      <c r="B1580" s="3"/>
      <c r="C1580" s="1357" t="s">
        <v>35</v>
      </c>
      <c r="D1580" s="461">
        <f>D1598</f>
        <v>0</v>
      </c>
      <c r="E1580" s="461">
        <f t="shared" ref="E1580:G1580" si="327">E1598</f>
        <v>0</v>
      </c>
      <c r="F1580" s="461">
        <f t="shared" si="327"/>
        <v>245283</v>
      </c>
      <c r="G1580" s="1369">
        <f t="shared" si="327"/>
        <v>287000</v>
      </c>
      <c r="H1580" s="41"/>
    </row>
    <row r="1581" spans="1:8" ht="16.5" thickBot="1">
      <c r="A1581" s="3"/>
      <c r="B1581" s="3"/>
      <c r="C1581" s="1357" t="s">
        <v>36</v>
      </c>
      <c r="D1581" s="461">
        <f>D1580/D1579</f>
        <v>0</v>
      </c>
      <c r="E1581" s="461">
        <f t="shared" ref="E1581:G1581" si="328">E1580/E1579</f>
        <v>0</v>
      </c>
      <c r="F1581" s="461">
        <f t="shared" si="328"/>
        <v>245283</v>
      </c>
      <c r="G1581" s="1369">
        <f t="shared" si="328"/>
        <v>287000</v>
      </c>
      <c r="H1581" s="41"/>
    </row>
    <row r="1582" spans="1:8" ht="16.5" thickBot="1">
      <c r="A1582" s="3"/>
      <c r="B1582" s="3"/>
      <c r="C1582" s="1357" t="s">
        <v>37</v>
      </c>
      <c r="D1582" s="16" t="s">
        <v>110</v>
      </c>
      <c r="E1582" s="20">
        <f>E1579/D1579-1</f>
        <v>0</v>
      </c>
      <c r="F1582" s="20">
        <f t="shared" ref="F1582:G1584" si="329">F1579/E1579-1</f>
        <v>0</v>
      </c>
      <c r="G1582" s="1370">
        <f t="shared" si="329"/>
        <v>0</v>
      </c>
      <c r="H1582" s="41"/>
    </row>
    <row r="1583" spans="1:8" ht="32.25" thickBot="1">
      <c r="A1583" s="3"/>
      <c r="B1583" s="3"/>
      <c r="C1583" s="1357" t="s">
        <v>38</v>
      </c>
      <c r="D1583" s="16" t="s">
        <v>110</v>
      </c>
      <c r="E1583" s="20">
        <v>0</v>
      </c>
      <c r="F1583" s="20">
        <v>0</v>
      </c>
      <c r="G1583" s="1370">
        <f t="shared" si="329"/>
        <v>0.17007701308284706</v>
      </c>
      <c r="H1583" s="41"/>
    </row>
    <row r="1584" spans="1:8" ht="32.25" thickBot="1">
      <c r="A1584" s="3"/>
      <c r="B1584" s="3"/>
      <c r="C1584" s="1357" t="s">
        <v>39</v>
      </c>
      <c r="D1584" s="16" t="s">
        <v>110</v>
      </c>
      <c r="E1584" s="20">
        <v>0</v>
      </c>
      <c r="F1584" s="20">
        <v>0</v>
      </c>
      <c r="G1584" s="1370">
        <f t="shared" si="329"/>
        <v>0.17007701308284706</v>
      </c>
      <c r="H1584" s="41"/>
    </row>
    <row r="1585" spans="1:8" ht="16.5" customHeight="1" thickBot="1">
      <c r="A1585" s="3"/>
      <c r="B1585" s="3"/>
      <c r="C1585" s="2628" t="s">
        <v>3240</v>
      </c>
      <c r="D1585" s="1919"/>
      <c r="E1585" s="1919"/>
      <c r="F1585" s="1919"/>
      <c r="G1585" s="2629"/>
      <c r="H1585" s="41"/>
    </row>
    <row r="1586" spans="1:8" ht="15.75">
      <c r="A1586" s="3"/>
      <c r="B1586" s="3"/>
      <c r="C1586" s="1510"/>
      <c r="D1586" s="1406">
        <v>2025</v>
      </c>
      <c r="E1586" s="1406">
        <v>2026</v>
      </c>
      <c r="F1586" s="1406">
        <v>2027</v>
      </c>
      <c r="G1586" s="1407">
        <v>2028</v>
      </c>
      <c r="H1586" s="41"/>
    </row>
    <row r="1587" spans="1:8" ht="16.5" thickBot="1">
      <c r="A1587" s="3"/>
      <c r="B1587" s="3"/>
      <c r="C1587" s="1514"/>
      <c r="D1587" s="1408" t="s">
        <v>13</v>
      </c>
      <c r="E1587" s="1408" t="s">
        <v>14</v>
      </c>
      <c r="F1587" s="1408" t="s">
        <v>14</v>
      </c>
      <c r="G1587" s="1409" t="s">
        <v>14</v>
      </c>
      <c r="H1587" s="41"/>
    </row>
    <row r="1588" spans="1:8" ht="16.5" thickBot="1">
      <c r="A1588" s="3"/>
      <c r="B1588" s="3"/>
      <c r="C1588" s="1372" t="s">
        <v>59</v>
      </c>
      <c r="D1588" s="22">
        <f>D1589+D1590+D1591+D1592</f>
        <v>0</v>
      </c>
      <c r="E1588" s="22">
        <f t="shared" ref="E1588:G1588" si="330">E1589+E1590+E1591+E1592</f>
        <v>0</v>
      </c>
      <c r="F1588" s="22">
        <f t="shared" si="330"/>
        <v>0</v>
      </c>
      <c r="G1588" s="1373">
        <f t="shared" si="330"/>
        <v>0</v>
      </c>
      <c r="H1588" s="41"/>
    </row>
    <row r="1589" spans="1:8" ht="16.5" thickBot="1">
      <c r="A1589" s="3"/>
      <c r="B1589" s="3"/>
      <c r="C1589" s="1374" t="s">
        <v>42</v>
      </c>
      <c r="D1589" s="22"/>
      <c r="E1589" s="22"/>
      <c r="F1589" s="22"/>
      <c r="G1589" s="1373"/>
      <c r="H1589" s="41"/>
    </row>
    <row r="1590" spans="1:8" ht="16.5" thickBot="1">
      <c r="A1590" s="3"/>
      <c r="B1590" s="3"/>
      <c r="C1590" s="1374" t="s">
        <v>60</v>
      </c>
      <c r="D1590" s="22"/>
      <c r="E1590" s="22"/>
      <c r="F1590" s="22"/>
      <c r="G1590" s="1373"/>
      <c r="H1590" s="41"/>
    </row>
    <row r="1591" spans="1:8" ht="16.5" thickBot="1">
      <c r="A1591" s="3"/>
      <c r="B1591" s="3"/>
      <c r="C1591" s="1374" t="s">
        <v>61</v>
      </c>
      <c r="D1591" s="22"/>
      <c r="E1591" s="22"/>
      <c r="F1591" s="22"/>
      <c r="G1591" s="1373"/>
      <c r="H1591" s="41"/>
    </row>
    <row r="1592" spans="1:8" ht="16.5" thickBot="1">
      <c r="A1592" s="3"/>
      <c r="B1592" s="3"/>
      <c r="C1592" s="1374" t="s">
        <v>62</v>
      </c>
      <c r="D1592" s="22"/>
      <c r="E1592" s="22"/>
      <c r="F1592" s="22"/>
      <c r="G1592" s="1373"/>
      <c r="H1592" s="41"/>
    </row>
    <row r="1593" spans="1:8" ht="16.5" thickBot="1">
      <c r="A1593" s="3"/>
      <c r="B1593" s="3"/>
      <c r="C1593" s="1372" t="s">
        <v>63</v>
      </c>
      <c r="D1593" s="25">
        <f>D1594+D1595+D1596+D1597</f>
        <v>0</v>
      </c>
      <c r="E1593" s="25">
        <f t="shared" ref="E1593:G1593" si="331">E1594+E1595+E1596+E1597</f>
        <v>0</v>
      </c>
      <c r="F1593" s="25">
        <f t="shared" si="331"/>
        <v>245283</v>
      </c>
      <c r="G1593" s="1376">
        <f t="shared" si="331"/>
        <v>287000</v>
      </c>
      <c r="H1593" s="41"/>
    </row>
    <row r="1594" spans="1:8" ht="16.5" thickBot="1">
      <c r="A1594" s="3"/>
      <c r="B1594" s="3"/>
      <c r="C1594" s="1374" t="s">
        <v>42</v>
      </c>
      <c r="D1594" s="1469">
        <v>0</v>
      </c>
      <c r="E1594" s="1470">
        <v>0</v>
      </c>
      <c r="F1594" s="1470">
        <v>245283</v>
      </c>
      <c r="G1594" s="1471">
        <v>287000</v>
      </c>
      <c r="H1594" s="41"/>
    </row>
    <row r="1595" spans="1:8" ht="16.5" thickBot="1">
      <c r="A1595" s="3"/>
      <c r="B1595" s="3"/>
      <c r="C1595" s="1374" t="s">
        <v>60</v>
      </c>
      <c r="D1595" s="25"/>
      <c r="E1595" s="22"/>
      <c r="F1595" s="22"/>
      <c r="G1595" s="1373"/>
      <c r="H1595" s="41"/>
    </row>
    <row r="1596" spans="1:8" ht="16.5" thickBot="1">
      <c r="A1596" s="3"/>
      <c r="B1596" s="3"/>
      <c r="C1596" s="1374" t="s">
        <v>61</v>
      </c>
      <c r="D1596" s="25"/>
      <c r="E1596" s="22"/>
      <c r="F1596" s="22"/>
      <c r="G1596" s="1373"/>
      <c r="H1596" s="41"/>
    </row>
    <row r="1597" spans="1:8" ht="16.5" thickBot="1">
      <c r="A1597" s="3"/>
      <c r="B1597" s="3"/>
      <c r="C1597" s="1374" t="s">
        <v>62</v>
      </c>
      <c r="D1597" s="25"/>
      <c r="E1597" s="22"/>
      <c r="F1597" s="22"/>
      <c r="G1597" s="1373"/>
      <c r="H1597" s="41"/>
    </row>
    <row r="1598" spans="1:8" ht="16.5" thickBot="1">
      <c r="A1598" s="3"/>
      <c r="B1598" s="3"/>
      <c r="C1598" s="1384" t="s">
        <v>75</v>
      </c>
      <c r="D1598" s="25">
        <f>D1588+D1593</f>
        <v>0</v>
      </c>
      <c r="E1598" s="25">
        <f t="shared" ref="E1598:G1598" si="332">E1588+E1593</f>
        <v>0</v>
      </c>
      <c r="F1598" s="25">
        <f t="shared" si="332"/>
        <v>245283</v>
      </c>
      <c r="G1598" s="1376">
        <f t="shared" si="332"/>
        <v>287000</v>
      </c>
      <c r="H1598" s="41"/>
    </row>
    <row r="1599" spans="1:8" ht="48" thickBot="1">
      <c r="A1599" s="3"/>
      <c r="B1599" s="3"/>
      <c r="C1599" s="1367" t="s">
        <v>501</v>
      </c>
      <c r="D1599" s="1468" t="s">
        <v>3241</v>
      </c>
      <c r="E1599" s="34" t="s">
        <v>55</v>
      </c>
      <c r="F1599" s="476"/>
      <c r="G1599" s="1412"/>
      <c r="H1599" s="41"/>
    </row>
    <row r="1600" spans="1:8" ht="28.5" customHeight="1" thickBot="1">
      <c r="A1600" s="3"/>
      <c r="B1600" s="3"/>
      <c r="C1600" s="1357" t="s">
        <v>29</v>
      </c>
      <c r="D1600" s="1887" t="s">
        <v>3241</v>
      </c>
      <c r="E1600" s="1888"/>
      <c r="F1600" s="1888"/>
      <c r="G1600" s="2623"/>
      <c r="H1600" s="41"/>
    </row>
    <row r="1601" spans="1:13" ht="16.5" thickBot="1">
      <c r="A1601" s="3"/>
      <c r="B1601" s="3"/>
      <c r="C1601" s="1357" t="s">
        <v>31</v>
      </c>
      <c r="D1601" s="1887" t="s">
        <v>3114</v>
      </c>
      <c r="E1601" s="1888"/>
      <c r="F1601" s="1888"/>
      <c r="G1601" s="2623"/>
      <c r="H1601" s="41"/>
    </row>
    <row r="1602" spans="1:13" ht="12.75" customHeight="1">
      <c r="A1602" s="3"/>
      <c r="B1602" s="3"/>
      <c r="C1602" s="1510"/>
      <c r="D1602" s="1406">
        <v>2025</v>
      </c>
      <c r="E1602" s="1406">
        <v>2026</v>
      </c>
      <c r="F1602" s="1406">
        <v>2027</v>
      </c>
      <c r="G1602" s="1407">
        <v>2028</v>
      </c>
      <c r="H1602" s="41"/>
    </row>
    <row r="1603" spans="1:13" ht="15" customHeight="1" thickBot="1">
      <c r="A1603" s="3"/>
      <c r="B1603" s="3"/>
      <c r="C1603" s="1514"/>
      <c r="D1603" s="1408" t="s">
        <v>13</v>
      </c>
      <c r="E1603" s="1408" t="s">
        <v>14</v>
      </c>
      <c r="F1603" s="1408" t="s">
        <v>14</v>
      </c>
      <c r="G1603" s="1409" t="s">
        <v>14</v>
      </c>
      <c r="H1603" s="41"/>
    </row>
    <row r="1604" spans="1:13" ht="16.5" thickBot="1">
      <c r="A1604" s="3"/>
      <c r="B1604" s="3"/>
      <c r="C1604" s="1357" t="s">
        <v>33</v>
      </c>
      <c r="D1604" s="7">
        <v>1</v>
      </c>
      <c r="E1604" s="16">
        <v>1</v>
      </c>
      <c r="F1604" s="16">
        <v>1</v>
      </c>
      <c r="G1604" s="1420">
        <v>1</v>
      </c>
      <c r="H1604" s="41"/>
    </row>
    <row r="1605" spans="1:13" ht="16.5" thickBot="1">
      <c r="A1605" s="3"/>
      <c r="B1605" s="3"/>
      <c r="C1605" s="1357" t="s">
        <v>35</v>
      </c>
      <c r="D1605" s="461">
        <f>D1623</f>
        <v>70000</v>
      </c>
      <c r="E1605" s="461">
        <f t="shared" ref="E1605:G1605" si="333">E1623</f>
        <v>70000</v>
      </c>
      <c r="F1605" s="461">
        <f t="shared" si="333"/>
        <v>138120</v>
      </c>
      <c r="G1605" s="1369">
        <f t="shared" si="333"/>
        <v>553109</v>
      </c>
      <c r="H1605" s="41"/>
    </row>
    <row r="1606" spans="1:13" ht="16.5" thickBot="1">
      <c r="A1606" s="3"/>
      <c r="B1606" s="3"/>
      <c r="C1606" s="1357" t="s">
        <v>36</v>
      </c>
      <c r="D1606" s="461">
        <f>D1605/D1604</f>
        <v>70000</v>
      </c>
      <c r="E1606" s="461">
        <f t="shared" ref="E1606:G1606" si="334">E1605/E1604</f>
        <v>70000</v>
      </c>
      <c r="F1606" s="461">
        <f t="shared" si="334"/>
        <v>138120</v>
      </c>
      <c r="G1606" s="1369">
        <f t="shared" si="334"/>
        <v>553109</v>
      </c>
      <c r="H1606" s="41"/>
    </row>
    <row r="1607" spans="1:13" ht="16.5" thickBot="1">
      <c r="A1607" s="3"/>
      <c r="B1607" s="3"/>
      <c r="C1607" s="1357" t="s">
        <v>37</v>
      </c>
      <c r="D1607" s="16" t="s">
        <v>110</v>
      </c>
      <c r="E1607" s="20">
        <f>E1604/D1604-1</f>
        <v>0</v>
      </c>
      <c r="F1607" s="20">
        <f t="shared" ref="F1607:G1609" si="335">F1604/E1604-1</f>
        <v>0</v>
      </c>
      <c r="G1607" s="1370">
        <f t="shared" si="335"/>
        <v>0</v>
      </c>
      <c r="H1607" s="41"/>
      <c r="I1607" s="1371"/>
      <c r="J1607" s="1371"/>
      <c r="K1607" s="1371"/>
      <c r="L1607" s="1371"/>
      <c r="M1607" s="1371"/>
    </row>
    <row r="1608" spans="1:13" ht="32.25" thickBot="1">
      <c r="A1608" s="3"/>
      <c r="B1608" s="3"/>
      <c r="C1608" s="1357" t="s">
        <v>38</v>
      </c>
      <c r="D1608" s="16" t="s">
        <v>110</v>
      </c>
      <c r="E1608" s="20">
        <f>E1605/D1605-1</f>
        <v>0</v>
      </c>
      <c r="F1608" s="20">
        <f t="shared" si="335"/>
        <v>0.97314285714285709</v>
      </c>
      <c r="G1608" s="1370">
        <f t="shared" si="335"/>
        <v>3.0045540110049229</v>
      </c>
      <c r="H1608" s="41"/>
    </row>
    <row r="1609" spans="1:13" ht="32.25" thickBot="1">
      <c r="A1609" s="3"/>
      <c r="B1609" s="3"/>
      <c r="C1609" s="1357" t="s">
        <v>39</v>
      </c>
      <c r="D1609" s="16" t="s">
        <v>110</v>
      </c>
      <c r="E1609" s="20">
        <f>E1606/D1606-1</f>
        <v>0</v>
      </c>
      <c r="F1609" s="20">
        <f t="shared" si="335"/>
        <v>0.97314285714285709</v>
      </c>
      <c r="G1609" s="1370">
        <f t="shared" si="335"/>
        <v>3.0045540110049229</v>
      </c>
      <c r="H1609" s="41"/>
    </row>
    <row r="1610" spans="1:13" ht="16.5" customHeight="1" thickBot="1">
      <c r="A1610" s="3"/>
      <c r="B1610" s="3"/>
      <c r="C1610" s="2628" t="s">
        <v>3123</v>
      </c>
      <c r="D1610" s="1919"/>
      <c r="E1610" s="1919"/>
      <c r="F1610" s="1919"/>
      <c r="G1610" s="2629"/>
      <c r="H1610" s="41"/>
    </row>
    <row r="1611" spans="1:13" ht="12.75" customHeight="1">
      <c r="A1611" s="3"/>
      <c r="B1611" s="3"/>
      <c r="C1611" s="1510"/>
      <c r="D1611" s="1406">
        <v>2025</v>
      </c>
      <c r="E1611" s="1406">
        <v>2026</v>
      </c>
      <c r="F1611" s="1406">
        <v>2027</v>
      </c>
      <c r="G1611" s="1407">
        <v>2028</v>
      </c>
      <c r="H1611" s="41"/>
    </row>
    <row r="1612" spans="1:13" ht="14.25" customHeight="1" thickBot="1">
      <c r="A1612" s="3"/>
      <c r="B1612" s="3"/>
      <c r="C1612" s="1514"/>
      <c r="D1612" s="1408" t="s">
        <v>13</v>
      </c>
      <c r="E1612" s="1408" t="s">
        <v>14</v>
      </c>
      <c r="F1612" s="1408" t="s">
        <v>14</v>
      </c>
      <c r="G1612" s="1409" t="s">
        <v>14</v>
      </c>
      <c r="H1612" s="41"/>
    </row>
    <row r="1613" spans="1:13" ht="16.5" thickBot="1">
      <c r="A1613" s="3"/>
      <c r="B1613" s="3"/>
      <c r="C1613" s="1372" t="s">
        <v>59</v>
      </c>
      <c r="D1613" s="22">
        <f>D1614+D1615+D1616+D1617</f>
        <v>0</v>
      </c>
      <c r="E1613" s="22">
        <f t="shared" ref="E1613:G1613" si="336">E1614+E1615+E1616+E1617</f>
        <v>0</v>
      </c>
      <c r="F1613" s="22">
        <f t="shared" si="336"/>
        <v>0</v>
      </c>
      <c r="G1613" s="1373">
        <f t="shared" si="336"/>
        <v>0</v>
      </c>
      <c r="H1613" s="41"/>
    </row>
    <row r="1614" spans="1:13" ht="16.5" thickBot="1">
      <c r="A1614" s="3"/>
      <c r="B1614" s="3"/>
      <c r="C1614" s="1374" t="s">
        <v>42</v>
      </c>
      <c r="D1614" s="22"/>
      <c r="E1614" s="22"/>
      <c r="F1614" s="22"/>
      <c r="G1614" s="1373"/>
      <c r="H1614" s="41"/>
    </row>
    <row r="1615" spans="1:13" ht="16.5" thickBot="1">
      <c r="A1615" s="3"/>
      <c r="B1615" s="3"/>
      <c r="C1615" s="1374" t="s">
        <v>60</v>
      </c>
      <c r="D1615" s="22"/>
      <c r="E1615" s="22"/>
      <c r="F1615" s="22"/>
      <c r="G1615" s="1373"/>
      <c r="H1615" s="41"/>
    </row>
    <row r="1616" spans="1:13" ht="16.5" thickBot="1">
      <c r="A1616" s="3"/>
      <c r="B1616" s="3"/>
      <c r="C1616" s="1374" t="s">
        <v>61</v>
      </c>
      <c r="D1616" s="22"/>
      <c r="E1616" s="22"/>
      <c r="F1616" s="22"/>
      <c r="G1616" s="1373"/>
      <c r="H1616" s="41"/>
    </row>
    <row r="1617" spans="1:13" ht="16.5" thickBot="1">
      <c r="A1617" s="3"/>
      <c r="B1617" s="3"/>
      <c r="C1617" s="1374" t="s">
        <v>62</v>
      </c>
      <c r="D1617" s="22"/>
      <c r="E1617" s="22"/>
      <c r="F1617" s="22"/>
      <c r="G1617" s="1373"/>
      <c r="H1617" s="41"/>
    </row>
    <row r="1618" spans="1:13" ht="16.5" thickBot="1">
      <c r="A1618" s="3"/>
      <c r="B1618" s="3"/>
      <c r="C1618" s="1372" t="s">
        <v>63</v>
      </c>
      <c r="D1618" s="25">
        <f>D1619+D1620+D1621+D1622</f>
        <v>70000</v>
      </c>
      <c r="E1618" s="25">
        <f t="shared" ref="E1618:G1618" si="337">E1619+E1620+E1621+E1622</f>
        <v>70000</v>
      </c>
      <c r="F1618" s="25">
        <f t="shared" si="337"/>
        <v>138120</v>
      </c>
      <c r="G1618" s="1376">
        <f t="shared" si="337"/>
        <v>553109</v>
      </c>
      <c r="H1618" s="41"/>
    </row>
    <row r="1619" spans="1:13" ht="16.5" thickBot="1">
      <c r="A1619" s="3"/>
      <c r="B1619" s="3"/>
      <c r="C1619" s="1374" t="s">
        <v>42</v>
      </c>
      <c r="D1619" s="25">
        <v>70000</v>
      </c>
      <c r="E1619" s="22">
        <v>70000</v>
      </c>
      <c r="F1619" s="22">
        <v>138120</v>
      </c>
      <c r="G1619" s="1373">
        <v>553109</v>
      </c>
      <c r="H1619" s="41"/>
      <c r="I1619" s="1410"/>
      <c r="J1619" s="1410"/>
      <c r="K1619" s="1410"/>
      <c r="M1619" s="1371"/>
    </row>
    <row r="1620" spans="1:13" ht="16.5" thickBot="1">
      <c r="A1620" s="3"/>
      <c r="B1620" s="3"/>
      <c r="C1620" s="1374" t="s">
        <v>60</v>
      </c>
      <c r="D1620" s="25"/>
      <c r="E1620" s="22"/>
      <c r="F1620" s="22"/>
      <c r="G1620" s="1373"/>
      <c r="H1620" s="41"/>
    </row>
    <row r="1621" spans="1:13" ht="16.5" thickBot="1">
      <c r="A1621" s="3"/>
      <c r="B1621" s="3"/>
      <c r="C1621" s="1374" t="s">
        <v>61</v>
      </c>
      <c r="D1621" s="25"/>
      <c r="E1621" s="22"/>
      <c r="F1621" s="22"/>
      <c r="G1621" s="1373"/>
      <c r="H1621" s="41"/>
      <c r="I1621" s="1371"/>
      <c r="J1621" s="1371"/>
      <c r="K1621" s="1371"/>
      <c r="M1621" s="1371"/>
    </row>
    <row r="1622" spans="1:13" ht="16.5" thickBot="1">
      <c r="A1622" s="3"/>
      <c r="B1622" s="3"/>
      <c r="C1622" s="1374" t="s">
        <v>62</v>
      </c>
      <c r="D1622" s="25"/>
      <c r="E1622" s="22"/>
      <c r="F1622" s="22"/>
      <c r="G1622" s="1373"/>
      <c r="H1622" s="41"/>
    </row>
    <row r="1623" spans="1:13" ht="16.5" thickBot="1">
      <c r="A1623" s="3"/>
      <c r="B1623" s="3"/>
      <c r="C1623" s="1384" t="s">
        <v>505</v>
      </c>
      <c r="D1623" s="25">
        <f>D1613+D1618</f>
        <v>70000</v>
      </c>
      <c r="E1623" s="25">
        <f t="shared" ref="E1623:G1623" si="338">E1613+E1618</f>
        <v>70000</v>
      </c>
      <c r="F1623" s="25">
        <f t="shared" si="338"/>
        <v>138120</v>
      </c>
      <c r="G1623" s="1376">
        <f t="shared" si="338"/>
        <v>553109</v>
      </c>
      <c r="H1623" s="41"/>
    </row>
    <row r="1624" spans="1:13" ht="25.5" hidden="1" customHeight="1">
      <c r="A1624" s="3"/>
      <c r="B1624" s="3"/>
      <c r="C1624" s="1411" t="s">
        <v>121</v>
      </c>
      <c r="D1624" s="1539"/>
      <c r="E1624" s="1540"/>
      <c r="F1624" s="1540"/>
      <c r="G1624" s="1541"/>
      <c r="H1624" s="3"/>
    </row>
    <row r="1625" spans="1:13" ht="48" hidden="1" customHeight="1" thickBot="1">
      <c r="A1625" s="3"/>
      <c r="B1625" s="3"/>
      <c r="C1625" s="1367" t="s">
        <v>53</v>
      </c>
      <c r="D1625" s="1401"/>
      <c r="E1625" s="1402" t="s">
        <v>55</v>
      </c>
      <c r="F1625" s="1532"/>
      <c r="G1625" s="1533"/>
      <c r="H1625" s="3"/>
    </row>
    <row r="1626" spans="1:13" ht="17.25" hidden="1" customHeight="1">
      <c r="A1626" s="3"/>
      <c r="B1626" s="3"/>
      <c r="C1626" s="1357" t="s">
        <v>29</v>
      </c>
      <c r="D1626" s="1522"/>
      <c r="E1626" s="1523"/>
      <c r="F1626" s="1523"/>
      <c r="G1626" s="1524"/>
      <c r="H1626" s="3"/>
    </row>
    <row r="1627" spans="1:13" ht="16.5" hidden="1" customHeight="1" thickBot="1">
      <c r="A1627" s="3"/>
      <c r="B1627" s="3"/>
      <c r="C1627" s="1357" t="s">
        <v>31</v>
      </c>
      <c r="D1627" s="1525"/>
      <c r="E1627" s="1526"/>
      <c r="F1627" s="1526"/>
      <c r="G1627" s="1527"/>
      <c r="H1627" s="3"/>
    </row>
    <row r="1628" spans="1:13" ht="12.75" hidden="1" customHeight="1">
      <c r="A1628" s="3"/>
      <c r="B1628" s="3"/>
      <c r="C1628" s="1510"/>
      <c r="D1628" s="15">
        <v>2022</v>
      </c>
      <c r="E1628" s="15">
        <v>2023</v>
      </c>
      <c r="F1628" s="15">
        <v>2024</v>
      </c>
      <c r="G1628" s="1350">
        <v>2025</v>
      </c>
      <c r="H1628" s="3"/>
    </row>
    <row r="1629" spans="1:13" ht="9" hidden="1" customHeight="1">
      <c r="A1629" s="3"/>
      <c r="B1629" s="3"/>
      <c r="C1629" s="1514"/>
      <c r="D1629" s="17" t="s">
        <v>13</v>
      </c>
      <c r="E1629" s="17" t="s">
        <v>14</v>
      </c>
      <c r="F1629" s="17" t="s">
        <v>14</v>
      </c>
      <c r="G1629" s="1368" t="s">
        <v>14</v>
      </c>
      <c r="H1629" s="3"/>
    </row>
    <row r="1630" spans="1:13" ht="16.5" hidden="1" customHeight="1" thickBot="1">
      <c r="A1630" s="3"/>
      <c r="B1630" s="3"/>
      <c r="C1630" s="1357" t="s">
        <v>33</v>
      </c>
      <c r="D1630" s="7"/>
      <c r="E1630" s="16"/>
      <c r="F1630" s="16"/>
      <c r="G1630" s="1388"/>
      <c r="H1630" s="3"/>
    </row>
    <row r="1631" spans="1:13" ht="16.5" hidden="1" customHeight="1" thickBot="1">
      <c r="A1631" s="3"/>
      <c r="B1631" s="3"/>
      <c r="C1631" s="1357" t="s">
        <v>35</v>
      </c>
      <c r="D1631" s="461">
        <f>D1649</f>
        <v>0</v>
      </c>
      <c r="E1631" s="461">
        <f t="shared" ref="E1631:G1631" si="339">E1649</f>
        <v>0</v>
      </c>
      <c r="F1631" s="461">
        <f t="shared" si="339"/>
        <v>0</v>
      </c>
      <c r="G1631" s="1369">
        <f t="shared" si="339"/>
        <v>0</v>
      </c>
      <c r="H1631" s="3"/>
    </row>
    <row r="1632" spans="1:13" ht="16.5" hidden="1" customHeight="1" thickBot="1">
      <c r="A1632" s="3"/>
      <c r="B1632" s="3"/>
      <c r="C1632" s="1357" t="s">
        <v>36</v>
      </c>
      <c r="D1632" s="461" t="e">
        <f>D1631/D1630</f>
        <v>#DIV/0!</v>
      </c>
      <c r="E1632" s="461" t="e">
        <f t="shared" ref="E1632:G1632" si="340">E1631/E1630</f>
        <v>#DIV/0!</v>
      </c>
      <c r="F1632" s="461" t="e">
        <f t="shared" si="340"/>
        <v>#DIV/0!</v>
      </c>
      <c r="G1632" s="1369" t="e">
        <f t="shared" si="340"/>
        <v>#DIV/0!</v>
      </c>
      <c r="H1632" s="3"/>
    </row>
    <row r="1633" spans="1:13" ht="16.5" hidden="1" customHeight="1" thickBot="1">
      <c r="A1633" s="3"/>
      <c r="B1633" s="3"/>
      <c r="C1633" s="1357" t="s">
        <v>37</v>
      </c>
      <c r="D1633" s="16" t="s">
        <v>110</v>
      </c>
      <c r="E1633" s="20" t="e">
        <f>E1630/D1630-1</f>
        <v>#DIV/0!</v>
      </c>
      <c r="F1633" s="20" t="e">
        <f t="shared" ref="F1633:G1635" si="341">F1630/E1630-1</f>
        <v>#DIV/0!</v>
      </c>
      <c r="G1633" s="1370" t="e">
        <f t="shared" si="341"/>
        <v>#DIV/0!</v>
      </c>
      <c r="H1633" s="3"/>
      <c r="I1633" s="1371"/>
      <c r="J1633" s="1371"/>
      <c r="K1633" s="1371"/>
      <c r="L1633" s="1371"/>
      <c r="M1633" s="1371"/>
    </row>
    <row r="1634" spans="1:13" ht="32.25" hidden="1" customHeight="1" thickBot="1">
      <c r="A1634" s="3"/>
      <c r="B1634" s="3"/>
      <c r="C1634" s="1357" t="s">
        <v>38</v>
      </c>
      <c r="D1634" s="16" t="s">
        <v>110</v>
      </c>
      <c r="E1634" s="20" t="e">
        <f>E1631/D1631-1</f>
        <v>#DIV/0!</v>
      </c>
      <c r="F1634" s="20" t="e">
        <f t="shared" si="341"/>
        <v>#DIV/0!</v>
      </c>
      <c r="G1634" s="1370" t="e">
        <f t="shared" si="341"/>
        <v>#DIV/0!</v>
      </c>
      <c r="H1634" s="3"/>
    </row>
    <row r="1635" spans="1:13" ht="32.25" hidden="1" customHeight="1" thickBot="1">
      <c r="A1635" s="3"/>
      <c r="B1635" s="3"/>
      <c r="C1635" s="1357" t="s">
        <v>39</v>
      </c>
      <c r="D1635" s="16" t="s">
        <v>110</v>
      </c>
      <c r="E1635" s="20" t="e">
        <f>E1632/D1632-1</f>
        <v>#DIV/0!</v>
      </c>
      <c r="F1635" s="20" t="e">
        <f t="shared" si="341"/>
        <v>#DIV/0!</v>
      </c>
      <c r="G1635" s="1370" t="e">
        <f t="shared" si="341"/>
        <v>#DIV/0!</v>
      </c>
      <c r="H1635" s="3"/>
    </row>
    <row r="1636" spans="1:13" ht="16.5" hidden="1" customHeight="1" thickBot="1">
      <c r="A1636" s="3"/>
      <c r="B1636" s="3"/>
      <c r="C1636" s="1515" t="s">
        <v>3115</v>
      </c>
      <c r="D1636" s="1516"/>
      <c r="E1636" s="1516"/>
      <c r="F1636" s="1516"/>
      <c r="G1636" s="1517"/>
      <c r="H1636" s="3"/>
    </row>
    <row r="1637" spans="1:13" ht="12.75" hidden="1" customHeight="1">
      <c r="A1637" s="3"/>
      <c r="B1637" s="3"/>
      <c r="C1637" s="1510"/>
      <c r="D1637" s="15">
        <v>2022</v>
      </c>
      <c r="E1637" s="15">
        <v>2023</v>
      </c>
      <c r="F1637" s="15">
        <v>2024</v>
      </c>
      <c r="G1637" s="1350">
        <v>2025</v>
      </c>
      <c r="H1637" s="3"/>
    </row>
    <row r="1638" spans="1:13" ht="9" hidden="1" customHeight="1">
      <c r="A1638" s="3"/>
      <c r="B1638" s="3"/>
      <c r="C1638" s="1514"/>
      <c r="D1638" s="17" t="s">
        <v>13</v>
      </c>
      <c r="E1638" s="17" t="s">
        <v>14</v>
      </c>
      <c r="F1638" s="17" t="s">
        <v>14</v>
      </c>
      <c r="G1638" s="1368" t="s">
        <v>14</v>
      </c>
      <c r="H1638" s="3"/>
    </row>
    <row r="1639" spans="1:13" ht="16.5" hidden="1" customHeight="1" thickBot="1">
      <c r="A1639" s="3"/>
      <c r="B1639" s="3"/>
      <c r="C1639" s="1372" t="s">
        <v>59</v>
      </c>
      <c r="D1639" s="22">
        <f>D1640+D1641+D1642+D1643</f>
        <v>0</v>
      </c>
      <c r="E1639" s="22">
        <f t="shared" ref="E1639:G1639" si="342">E1640+E1641+E1642+E1643</f>
        <v>0</v>
      </c>
      <c r="F1639" s="22">
        <f t="shared" si="342"/>
        <v>0</v>
      </c>
      <c r="G1639" s="1373">
        <f t="shared" si="342"/>
        <v>0</v>
      </c>
      <c r="H1639" s="3"/>
    </row>
    <row r="1640" spans="1:13" ht="16.5" hidden="1" customHeight="1" thickBot="1">
      <c r="A1640" s="3"/>
      <c r="B1640" s="3"/>
      <c r="C1640" s="1374" t="s">
        <v>42</v>
      </c>
      <c r="D1640" s="22"/>
      <c r="E1640" s="22"/>
      <c r="F1640" s="22"/>
      <c r="G1640" s="1373"/>
      <c r="H1640" s="3"/>
    </row>
    <row r="1641" spans="1:13" ht="16.5" hidden="1" customHeight="1" thickBot="1">
      <c r="A1641" s="3"/>
      <c r="B1641" s="3"/>
      <c r="C1641" s="1374" t="s">
        <v>60</v>
      </c>
      <c r="D1641" s="22"/>
      <c r="E1641" s="22"/>
      <c r="F1641" s="22"/>
      <c r="G1641" s="1373"/>
      <c r="H1641" s="3"/>
    </row>
    <row r="1642" spans="1:13" ht="16.5" hidden="1" customHeight="1" thickBot="1">
      <c r="A1642" s="3"/>
      <c r="B1642" s="3"/>
      <c r="C1642" s="1374" t="s">
        <v>61</v>
      </c>
      <c r="D1642" s="22"/>
      <c r="E1642" s="22"/>
      <c r="F1642" s="22"/>
      <c r="G1642" s="1373"/>
      <c r="H1642" s="3"/>
    </row>
    <row r="1643" spans="1:13" ht="16.5" hidden="1" customHeight="1" thickBot="1">
      <c r="A1643" s="3"/>
      <c r="B1643" s="3"/>
      <c r="C1643" s="1374" t="s">
        <v>62</v>
      </c>
      <c r="D1643" s="22"/>
      <c r="E1643" s="22"/>
      <c r="F1643" s="22"/>
      <c r="G1643" s="1373"/>
      <c r="H1643" s="3"/>
    </row>
    <row r="1644" spans="1:13" ht="16.5" hidden="1" customHeight="1" thickBot="1">
      <c r="A1644" s="3"/>
      <c r="B1644" s="3"/>
      <c r="C1644" s="1372" t="s">
        <v>63</v>
      </c>
      <c r="D1644" s="25">
        <f>D1645+D1646+D1647+D1648</f>
        <v>0</v>
      </c>
      <c r="E1644" s="25">
        <f t="shared" ref="E1644:G1644" si="343">E1645+E1646+E1647+E1648</f>
        <v>0</v>
      </c>
      <c r="F1644" s="25">
        <f t="shared" si="343"/>
        <v>0</v>
      </c>
      <c r="G1644" s="1376">
        <f t="shared" si="343"/>
        <v>0</v>
      </c>
      <c r="H1644" s="3"/>
    </row>
    <row r="1645" spans="1:13" ht="16.5" hidden="1" customHeight="1" thickBot="1">
      <c r="A1645" s="3"/>
      <c r="B1645" s="3"/>
      <c r="C1645" s="1374" t="s">
        <v>42</v>
      </c>
      <c r="D1645" s="25">
        <v>0</v>
      </c>
      <c r="E1645" s="25">
        <v>0</v>
      </c>
      <c r="F1645" s="25">
        <v>0</v>
      </c>
      <c r="G1645" s="1376">
        <v>0</v>
      </c>
      <c r="H1645" s="3"/>
    </row>
    <row r="1646" spans="1:13" ht="16.5" hidden="1" customHeight="1" thickBot="1">
      <c r="A1646" s="3"/>
      <c r="B1646" s="3"/>
      <c r="C1646" s="1374" t="s">
        <v>60</v>
      </c>
      <c r="D1646" s="25"/>
      <c r="E1646" s="25"/>
      <c r="F1646" s="25"/>
      <c r="G1646" s="1376"/>
      <c r="H1646" s="3"/>
    </row>
    <row r="1647" spans="1:13" ht="16.5" hidden="1" customHeight="1" thickBot="1">
      <c r="A1647" s="3"/>
      <c r="B1647" s="3"/>
      <c r="C1647" s="1374" t="s">
        <v>61</v>
      </c>
      <c r="D1647" s="25"/>
      <c r="E1647" s="25"/>
      <c r="F1647" s="25"/>
      <c r="G1647" s="1376"/>
      <c r="H1647" s="3"/>
    </row>
    <row r="1648" spans="1:13" ht="16.5" hidden="1" customHeight="1" thickBot="1">
      <c r="A1648" s="3"/>
      <c r="B1648" s="3"/>
      <c r="C1648" s="1374" t="s">
        <v>62</v>
      </c>
      <c r="D1648" s="25"/>
      <c r="E1648" s="25"/>
      <c r="F1648" s="25"/>
      <c r="G1648" s="1376"/>
      <c r="H1648" s="3"/>
    </row>
    <row r="1649" spans="1:13" ht="111" hidden="1" customHeight="1">
      <c r="A1649" s="3"/>
      <c r="B1649" s="3"/>
      <c r="C1649" s="1384" t="s">
        <v>50</v>
      </c>
      <c r="D1649" s="25">
        <f>D1639+D1644</f>
        <v>0</v>
      </c>
      <c r="E1649" s="25">
        <f t="shared" ref="E1649:G1649" si="344">E1639+E1644</f>
        <v>0</v>
      </c>
      <c r="F1649" s="25">
        <f t="shared" si="344"/>
        <v>0</v>
      </c>
      <c r="G1649" s="1376">
        <f t="shared" si="344"/>
        <v>0</v>
      </c>
      <c r="H1649" s="3"/>
    </row>
    <row r="1650" spans="1:13" ht="27" hidden="1" customHeight="1">
      <c r="A1650" s="3"/>
      <c r="B1650" s="3"/>
      <c r="C1650" s="1367"/>
      <c r="D1650" s="1534"/>
      <c r="E1650" s="1535"/>
      <c r="F1650" s="1535"/>
      <c r="G1650" s="1536"/>
      <c r="H1650" s="3"/>
    </row>
    <row r="1651" spans="1:13" ht="44.25" hidden="1" customHeight="1">
      <c r="A1651" s="3"/>
      <c r="B1651" s="3"/>
      <c r="C1651" s="1367" t="s">
        <v>116</v>
      </c>
      <c r="D1651" s="1401"/>
      <c r="E1651" s="1402" t="s">
        <v>55</v>
      </c>
      <c r="F1651" s="1525" t="s">
        <v>3242</v>
      </c>
      <c r="G1651" s="1527"/>
      <c r="H1651" s="3"/>
      <c r="I1651" s="1521"/>
      <c r="J1651" s="1521"/>
      <c r="K1651" s="1521"/>
      <c r="L1651" s="1521"/>
      <c r="M1651" s="1521"/>
    </row>
    <row r="1652" spans="1:13" ht="16.5" hidden="1" customHeight="1" thickBot="1">
      <c r="A1652" s="3"/>
      <c r="B1652" s="3"/>
      <c r="C1652" s="1474"/>
      <c r="D1652" s="1522"/>
      <c r="E1652" s="1523"/>
      <c r="F1652" s="1523"/>
      <c r="G1652" s="1524"/>
      <c r="H1652" s="3"/>
      <c r="I1652" s="1521"/>
      <c r="J1652" s="1521"/>
      <c r="K1652" s="1521"/>
      <c r="L1652" s="1521"/>
      <c r="M1652" s="1521"/>
    </row>
    <row r="1653" spans="1:13" ht="21.75" hidden="1" customHeight="1">
      <c r="A1653" s="3"/>
      <c r="B1653" s="3"/>
      <c r="C1653" s="1357" t="s">
        <v>29</v>
      </c>
      <c r="D1653" s="1522"/>
      <c r="E1653" s="1523"/>
      <c r="F1653" s="1523"/>
      <c r="G1653" s="1524"/>
      <c r="H1653" s="3"/>
      <c r="I1653" s="1521"/>
      <c r="J1653" s="1521"/>
      <c r="K1653" s="1521"/>
      <c r="L1653" s="1521"/>
      <c r="M1653" s="1521"/>
    </row>
    <row r="1654" spans="1:13" ht="3.75" hidden="1" customHeight="1">
      <c r="A1654" s="3"/>
      <c r="B1654" s="3"/>
      <c r="C1654" s="1357" t="s">
        <v>31</v>
      </c>
      <c r="D1654" s="1525" t="s">
        <v>3243</v>
      </c>
      <c r="E1654" s="1526"/>
      <c r="F1654" s="1526"/>
      <c r="G1654" s="1527"/>
      <c r="H1654" s="3"/>
    </row>
    <row r="1655" spans="1:13" ht="12.75" hidden="1" customHeight="1">
      <c r="A1655" s="3"/>
      <c r="B1655" s="3"/>
      <c r="C1655" s="1510"/>
      <c r="D1655" s="15">
        <v>2023</v>
      </c>
      <c r="E1655" s="15">
        <v>2024</v>
      </c>
      <c r="F1655" s="15">
        <v>2025</v>
      </c>
      <c r="G1655" s="1350">
        <v>2026</v>
      </c>
      <c r="H1655" s="3"/>
    </row>
    <row r="1656" spans="1:13" ht="12.75" hidden="1" customHeight="1">
      <c r="A1656" s="3"/>
      <c r="B1656" s="3"/>
      <c r="C1656" s="1514"/>
      <c r="D1656" s="17" t="s">
        <v>13</v>
      </c>
      <c r="E1656" s="17" t="s">
        <v>14</v>
      </c>
      <c r="F1656" s="17" t="s">
        <v>14</v>
      </c>
      <c r="G1656" s="1368" t="s">
        <v>14</v>
      </c>
      <c r="H1656" s="3"/>
    </row>
    <row r="1657" spans="1:13" ht="16.5" hidden="1" customHeight="1" thickBot="1">
      <c r="A1657" s="3"/>
      <c r="B1657" s="3"/>
      <c r="C1657" s="1357" t="s">
        <v>33</v>
      </c>
      <c r="D1657" s="461">
        <v>1</v>
      </c>
      <c r="E1657" s="461">
        <v>1</v>
      </c>
      <c r="F1657" s="461">
        <v>1</v>
      </c>
      <c r="G1657" s="1369">
        <v>1</v>
      </c>
      <c r="H1657" s="3"/>
    </row>
    <row r="1658" spans="1:13" ht="16.5" hidden="1" customHeight="1" thickBot="1">
      <c r="A1658" s="3"/>
      <c r="B1658" s="3"/>
      <c r="C1658" s="1357" t="s">
        <v>35</v>
      </c>
      <c r="D1658" s="461">
        <f t="shared" ref="D1658:F1658" si="345">D1676</f>
        <v>0</v>
      </c>
      <c r="E1658" s="461">
        <f t="shared" si="345"/>
        <v>0</v>
      </c>
      <c r="F1658" s="461">
        <f t="shared" si="345"/>
        <v>0</v>
      </c>
      <c r="G1658" s="1369">
        <f>G1676</f>
        <v>0</v>
      </c>
      <c r="H1658" s="3"/>
    </row>
    <row r="1659" spans="1:13" ht="16.5" hidden="1" customHeight="1" thickBot="1">
      <c r="A1659" s="3"/>
      <c r="B1659" s="3"/>
      <c r="C1659" s="1357" t="s">
        <v>36</v>
      </c>
      <c r="D1659" s="461">
        <f>D1658/D1657</f>
        <v>0</v>
      </c>
      <c r="E1659" s="461">
        <f t="shared" ref="E1659:G1659" si="346">E1658/E1657</f>
        <v>0</v>
      </c>
      <c r="F1659" s="461">
        <f t="shared" si="346"/>
        <v>0</v>
      </c>
      <c r="G1659" s="1369">
        <f t="shared" si="346"/>
        <v>0</v>
      </c>
      <c r="H1659" s="3"/>
    </row>
    <row r="1660" spans="1:13" ht="16.5" hidden="1" customHeight="1" thickBot="1">
      <c r="A1660" s="3"/>
      <c r="B1660" s="3"/>
      <c r="C1660" s="1357" t="s">
        <v>37</v>
      </c>
      <c r="D1660" s="16" t="s">
        <v>110</v>
      </c>
      <c r="E1660" s="20">
        <f>E1657/D1657-1</f>
        <v>0</v>
      </c>
      <c r="F1660" s="20">
        <f t="shared" ref="F1660:G1662" si="347">F1657/E1657-1</f>
        <v>0</v>
      </c>
      <c r="G1660" s="1370">
        <f t="shared" si="347"/>
        <v>0</v>
      </c>
      <c r="H1660" s="3"/>
      <c r="I1660" s="1371"/>
      <c r="J1660" s="1371"/>
      <c r="K1660" s="1371"/>
      <c r="L1660" s="1371"/>
      <c r="M1660" s="1371"/>
    </row>
    <row r="1661" spans="1:13" ht="32.25" hidden="1" customHeight="1" thickBot="1">
      <c r="A1661" s="3"/>
      <c r="B1661" s="3"/>
      <c r="C1661" s="1357" t="s">
        <v>38</v>
      </c>
      <c r="D1661" s="16" t="s">
        <v>110</v>
      </c>
      <c r="E1661" s="20" t="e">
        <f>E1658/D1658-1</f>
        <v>#DIV/0!</v>
      </c>
      <c r="F1661" s="20" t="e">
        <f t="shared" si="347"/>
        <v>#DIV/0!</v>
      </c>
      <c r="G1661" s="1370" t="e">
        <f t="shared" si="347"/>
        <v>#DIV/0!</v>
      </c>
      <c r="H1661" s="3"/>
    </row>
    <row r="1662" spans="1:13" ht="32.25" hidden="1" customHeight="1" thickBot="1">
      <c r="A1662" s="3"/>
      <c r="B1662" s="3"/>
      <c r="C1662" s="1357" t="s">
        <v>39</v>
      </c>
      <c r="D1662" s="16" t="s">
        <v>110</v>
      </c>
      <c r="E1662" s="20" t="e">
        <f>E1659/D1659-1</f>
        <v>#DIV/0!</v>
      </c>
      <c r="F1662" s="20" t="e">
        <f t="shared" si="347"/>
        <v>#DIV/0!</v>
      </c>
      <c r="G1662" s="1370" t="e">
        <f t="shared" si="347"/>
        <v>#DIV/0!</v>
      </c>
      <c r="H1662" s="3"/>
    </row>
    <row r="1663" spans="1:13" ht="16.5" hidden="1" customHeight="1" thickBot="1">
      <c r="A1663" s="3"/>
      <c r="B1663" s="3"/>
      <c r="C1663" s="1515" t="s">
        <v>433</v>
      </c>
      <c r="D1663" s="1516"/>
      <c r="E1663" s="1516"/>
      <c r="F1663" s="1516"/>
      <c r="G1663" s="1517"/>
      <c r="H1663" s="3"/>
    </row>
    <row r="1664" spans="1:13" ht="12.75" hidden="1" customHeight="1">
      <c r="A1664" s="3"/>
      <c r="B1664" s="3"/>
      <c r="C1664" s="1510"/>
      <c r="D1664" s="15">
        <v>2023</v>
      </c>
      <c r="E1664" s="15">
        <v>2024</v>
      </c>
      <c r="F1664" s="15">
        <v>2025</v>
      </c>
      <c r="G1664" s="1350">
        <v>2026</v>
      </c>
      <c r="H1664" s="3"/>
    </row>
    <row r="1665" spans="1:12" ht="14.25" hidden="1" customHeight="1">
      <c r="A1665" s="3"/>
      <c r="B1665" s="3"/>
      <c r="C1665" s="1514"/>
      <c r="D1665" s="17" t="s">
        <v>13</v>
      </c>
      <c r="E1665" s="17" t="s">
        <v>14</v>
      </c>
      <c r="F1665" s="17" t="s">
        <v>14</v>
      </c>
      <c r="G1665" s="1368" t="s">
        <v>14</v>
      </c>
      <c r="H1665" s="3"/>
    </row>
    <row r="1666" spans="1:12" ht="16.5" hidden="1" customHeight="1" thickBot="1">
      <c r="A1666" s="3"/>
      <c r="B1666" s="3"/>
      <c r="C1666" s="1372" t="s">
        <v>59</v>
      </c>
      <c r="D1666" s="22">
        <f>D1667+D1668+D1669+D1670</f>
        <v>0</v>
      </c>
      <c r="E1666" s="22">
        <f t="shared" ref="E1666:G1666" si="348">E1667+E1668+E1669+E1670</f>
        <v>0</v>
      </c>
      <c r="F1666" s="22">
        <f t="shared" si="348"/>
        <v>0</v>
      </c>
      <c r="G1666" s="1373">
        <f t="shared" si="348"/>
        <v>0</v>
      </c>
      <c r="H1666" s="3"/>
    </row>
    <row r="1667" spans="1:12" ht="16.5" hidden="1" customHeight="1" thickBot="1">
      <c r="A1667" s="3"/>
      <c r="B1667" s="3"/>
      <c r="C1667" s="1374" t="s">
        <v>42</v>
      </c>
      <c r="D1667" s="22"/>
      <c r="E1667" s="22"/>
      <c r="F1667" s="22"/>
      <c r="G1667" s="1373"/>
      <c r="H1667" s="3"/>
    </row>
    <row r="1668" spans="1:12" ht="16.5" hidden="1" customHeight="1" thickBot="1">
      <c r="A1668" s="3"/>
      <c r="B1668" s="3"/>
      <c r="C1668" s="1374" t="s">
        <v>60</v>
      </c>
      <c r="D1668" s="22"/>
      <c r="E1668" s="22"/>
      <c r="F1668" s="22"/>
      <c r="G1668" s="1373"/>
      <c r="H1668" s="3"/>
    </row>
    <row r="1669" spans="1:12" ht="16.5" hidden="1" customHeight="1" thickBot="1">
      <c r="A1669" s="3"/>
      <c r="B1669" s="3"/>
      <c r="C1669" s="1374" t="s">
        <v>61</v>
      </c>
      <c r="D1669" s="22"/>
      <c r="E1669" s="22"/>
      <c r="F1669" s="22"/>
      <c r="G1669" s="1373"/>
      <c r="H1669" s="3"/>
    </row>
    <row r="1670" spans="1:12" ht="16.5" hidden="1" customHeight="1" thickBot="1">
      <c r="A1670" s="3"/>
      <c r="B1670" s="3"/>
      <c r="C1670" s="1374" t="s">
        <v>62</v>
      </c>
      <c r="D1670" s="22"/>
      <c r="E1670" s="22"/>
      <c r="F1670" s="22"/>
      <c r="G1670" s="1373"/>
      <c r="H1670" s="3"/>
    </row>
    <row r="1671" spans="1:12" ht="16.5" hidden="1" customHeight="1" thickBot="1">
      <c r="A1671" s="3"/>
      <c r="B1671" s="3"/>
      <c r="C1671" s="1372" t="s">
        <v>63</v>
      </c>
      <c r="D1671" s="25">
        <f>D1672+D1673+D1674+D1675</f>
        <v>0</v>
      </c>
      <c r="E1671" s="25">
        <f t="shared" ref="E1671:G1671" si="349">E1672+E1673+E1674+E1675</f>
        <v>0</v>
      </c>
      <c r="F1671" s="25">
        <f t="shared" si="349"/>
        <v>0</v>
      </c>
      <c r="G1671" s="1376">
        <f t="shared" si="349"/>
        <v>0</v>
      </c>
      <c r="H1671" s="3"/>
    </row>
    <row r="1672" spans="1:12" ht="16.5" hidden="1" customHeight="1" thickBot="1">
      <c r="A1672" s="3"/>
      <c r="B1672" s="3"/>
      <c r="C1672" s="1374" t="s">
        <v>42</v>
      </c>
      <c r="D1672" s="25"/>
      <c r="E1672" s="25"/>
      <c r="F1672" s="25"/>
      <c r="G1672" s="1376"/>
      <c r="H1672" s="3"/>
    </row>
    <row r="1673" spans="1:12" ht="16.5" hidden="1" customHeight="1" thickBot="1">
      <c r="A1673" s="3"/>
      <c r="B1673" s="3"/>
      <c r="C1673" s="1374" t="s">
        <v>60</v>
      </c>
      <c r="D1673" s="25"/>
      <c r="E1673" s="22"/>
      <c r="F1673" s="22"/>
      <c r="G1673" s="1373"/>
      <c r="H1673" s="3"/>
    </row>
    <row r="1674" spans="1:12" ht="16.5" hidden="1" customHeight="1" thickBot="1">
      <c r="A1674" s="3"/>
      <c r="B1674" s="3"/>
      <c r="C1674" s="1374" t="s">
        <v>61</v>
      </c>
      <c r="D1674" s="25"/>
      <c r="E1674" s="22"/>
      <c r="F1674" s="22"/>
      <c r="G1674" s="1373"/>
      <c r="H1674" s="3"/>
    </row>
    <row r="1675" spans="1:12" ht="16.5" hidden="1" customHeight="1" thickBot="1">
      <c r="A1675" s="3"/>
      <c r="B1675" s="3"/>
      <c r="C1675" s="1374" t="s">
        <v>62</v>
      </c>
      <c r="D1675" s="25"/>
      <c r="E1675" s="22"/>
      <c r="F1675" s="22"/>
      <c r="G1675" s="1373"/>
      <c r="H1675" s="3"/>
    </row>
    <row r="1676" spans="1:12" ht="16.5" hidden="1" customHeight="1" thickBot="1">
      <c r="A1676" s="3"/>
      <c r="B1676" s="3"/>
      <c r="C1676" s="1399" t="s">
        <v>64</v>
      </c>
      <c r="D1676" s="25">
        <f>D1666+D1671</f>
        <v>0</v>
      </c>
      <c r="E1676" s="25">
        <f t="shared" ref="E1676:G1676" si="350">E1666+E1671</f>
        <v>0</v>
      </c>
      <c r="F1676" s="25">
        <f t="shared" si="350"/>
        <v>0</v>
      </c>
      <c r="G1676" s="1376">
        <f t="shared" si="350"/>
        <v>0</v>
      </c>
      <c r="H1676" s="3"/>
    </row>
    <row r="1677" spans="1:12" ht="16.5" hidden="1" customHeight="1" thickBot="1">
      <c r="A1677" s="3"/>
      <c r="B1677" s="3"/>
      <c r="C1677" s="1475"/>
      <c r="D1677" s="481"/>
      <c r="E1677" s="481"/>
      <c r="F1677" s="481"/>
      <c r="G1677" s="1476"/>
      <c r="H1677" s="3"/>
    </row>
    <row r="1678" spans="1:12" ht="51.75" customHeight="1" thickBot="1">
      <c r="A1678" s="3"/>
      <c r="B1678" s="3"/>
      <c r="C1678" s="1360" t="s">
        <v>76</v>
      </c>
      <c r="D1678" s="45">
        <f>D1658+D1605+D1054+D1029+D1004+D979+D604+D579+D528+D478+D453+D428+D403+D352+D327+D302+D222+D182+D146+D35+D804+D729+D679+D1530+D1354+D754+D704+D654+D629+D554+D779+D1481+D1456+D1431+D1406+D1381+D954+D929+D904+D879+D854+D829+D503+D273+D1580+D1555+D1329+D1304+D1279+D1254+D1229+D1204+D1179+D1154+D1129+D1104+D1079+D248</f>
        <v>6865156</v>
      </c>
      <c r="E1678" s="45">
        <f>E1658+E1605+E1054+E1029+E1004+E979+E604+E579+E528+E478+E453+E428+E403+E352+E327+E302+E222+E182+E146+E35+E804+E729+E679+E1530+E1354+E754+E704+E654+E629+E554+E779+E1481+E1456+E1431+E1406+E1381+E954+E929+E904+E879+E854+E829+E503+E273+E1580+E1555+E1329+E1304+E1279+E1254+E1229+E1204+E1179+E1154+E1129+E1104+E1079+E248</f>
        <v>15490366</v>
      </c>
      <c r="F1678" s="45">
        <f>F1658+F1605+F1054+F1029+F1004+F979+F604+F579+F528+F478+F453+F428+F403+F352+F327+F302+F222+F182+F146+F35+F804+F729+F679+F1530+F1354+F754+F704+F654+F629+F554+F779+F1481+F1456+F1431+F1406+F1381+F954+F929+F904+F879+F854+F829+F503+F273+F1580+F1555+F1329+F1304+F1279+F1254+F1229+F1204+F1179+F1154+F1129+F1104+F1079+F248</f>
        <v>14856265</v>
      </c>
      <c r="G1678" s="45">
        <f>G1658+G1605+G1054+G1029+G1004+G979+G604+G579+G528+G478+G453+G428+G403+G352+G327+G302+G222+G182+G146+G35+G804+G729+G679+G1530+G1354+G754+G704+G654+G629+G554+G779+G1481+G1456+G1431+G1406+G1381+G954+G929+G904+G879+G854+G829+G503+G273+G1580+G1555+G1329+G1304+G1279+G1254+G1229+G1204+G1179+G1154+G1129+G1104+G1079+G248</f>
        <v>16238381</v>
      </c>
      <c r="H1678" s="41"/>
      <c r="I1678" s="1371"/>
      <c r="J1678" s="1371"/>
      <c r="K1678" s="1371"/>
    </row>
    <row r="1679" spans="1:12" ht="48" thickBot="1">
      <c r="A1679" s="3"/>
      <c r="B1679" s="3"/>
      <c r="C1679" s="1360" t="s">
        <v>77</v>
      </c>
      <c r="D1679" s="45">
        <f>D1676+D1623+D1072+D1047+D1022+D997+D647+D622+D597+D546+D496+D471+D446+D421+D370+D345+D320+D240+D211+D64+D822+D797+D772+D747+D722+D697+D672+D572+D175+D1548+D1372+D1499+D1474+D1449+D1424+D1399+D972+D947+D922+D897+D872+D847+D521+D1598+D1573+D1347+D1322+D1297+D1272+D1247+D1222+D1197+D1172+D1147+D1122+D1097+D291+D266</f>
        <v>6865156</v>
      </c>
      <c r="E1679" s="45">
        <f>E1676+E1623+E1072+E1047+E1022+E997+E647+E622+E597+E546+E496+E471+E446+E421+E370+E345+E320+E240+E211+E64+E822+E797+E772+E747+E722+E697+E672+E572+E175+E1548+E1372+E1499+E1474+E1449+E1424+E1399+E972+E947+E922+E897+E872+E847+E521+E1598+E1573+E1347+E1322+E1297+E1272+E1247+E1222+E1197+E1172+E1147+E1122+E1097+E291+E266</f>
        <v>15490366</v>
      </c>
      <c r="F1679" s="45">
        <f>F1676+F1623+F1072+F1047+F1022+F997+F647+F622+F597+F546+F496+F471+F446+F421+F370+F345+F320+F240+F211+F64+F822+F797+F772+F747+F722+F697+F672+F572+F175+F1548+F1372+F1499+F1474+F1449+F1424+F1399+F972+F947+F922+F897+F872+F847+F521+F1598+F1573+F1347+F1322+F1297+F1272+F1247+F1222+F1197+F1172+F1147+F1122+F1097+F291+F266</f>
        <v>14856265</v>
      </c>
      <c r="G1679" s="45">
        <f>G1676+G1623+G1072+G1047+G1022+G997+G647+G622+G597+G546+G496+G471+G446+G421+G370+G345+G320+G240+G211+G64+G822+G797+G772+G747+G722+G697+G672+G572+G175+G1548+G1372+G1499+G1474+G1449+G1424+G1399+G972+G947+G922+G897+G872+G847+G521+G1598+G1573+G1347+G1322+G1297+G1272+G1247+G1222+G1197+G1172+G1147+G1122+G1097+G291+G266</f>
        <v>16238381</v>
      </c>
      <c r="H1679" s="41"/>
      <c r="I1679" s="1371"/>
      <c r="K1679" s="1371"/>
    </row>
    <row r="1680" spans="1:12" ht="16.5" thickBot="1">
      <c r="A1680" s="3"/>
      <c r="B1680" s="3"/>
      <c r="C1680" s="1372" t="s">
        <v>41</v>
      </c>
      <c r="D1680" s="482">
        <f>D1681+D1682</f>
        <v>597967</v>
      </c>
      <c r="E1680" s="482">
        <f t="shared" ref="E1680:G1680" si="351">E1681+E1682</f>
        <v>810027</v>
      </c>
      <c r="F1680" s="482">
        <f t="shared" si="351"/>
        <v>850027</v>
      </c>
      <c r="G1680" s="1477">
        <f t="shared" si="351"/>
        <v>854027</v>
      </c>
      <c r="H1680" s="41"/>
      <c r="J1680" s="1371"/>
      <c r="K1680" s="1371"/>
      <c r="L1680" s="1371"/>
    </row>
    <row r="1681" spans="1:12" ht="16.5" thickBot="1">
      <c r="A1681" s="3"/>
      <c r="B1681" s="3"/>
      <c r="C1681" s="1374" t="s">
        <v>42</v>
      </c>
      <c r="D1681" s="25">
        <f>D44+D81+D118</f>
        <v>597967</v>
      </c>
      <c r="E1681" s="25">
        <f>E44+E81+E118</f>
        <v>810027</v>
      </c>
      <c r="F1681" s="25">
        <v>850027</v>
      </c>
      <c r="G1681" s="1376">
        <f>G44+G81+G118</f>
        <v>854027</v>
      </c>
      <c r="H1681" s="3"/>
      <c r="J1681" s="1371"/>
      <c r="K1681" s="1371"/>
      <c r="L1681" s="1371"/>
    </row>
    <row r="1682" spans="1:12" ht="16.5" thickBot="1">
      <c r="A1682" s="3"/>
      <c r="B1682" s="3"/>
      <c r="C1682" s="1374" t="s">
        <v>78</v>
      </c>
      <c r="D1682" s="25">
        <f>D45+D82+D119</f>
        <v>0</v>
      </c>
      <c r="E1682" s="25">
        <f>E45+E82+E119</f>
        <v>0</v>
      </c>
      <c r="F1682" s="25">
        <f>F45+F82+F119</f>
        <v>0</v>
      </c>
      <c r="G1682" s="1376">
        <f>G45+G82+G119</f>
        <v>0</v>
      </c>
      <c r="H1682" s="3"/>
      <c r="K1682" s="1371"/>
    </row>
    <row r="1683" spans="1:12" ht="32.25" thickBot="1">
      <c r="A1683" s="3"/>
      <c r="B1683" s="3"/>
      <c r="C1683" s="1372" t="s">
        <v>79</v>
      </c>
      <c r="D1683" s="482">
        <f>D1684+D1685</f>
        <v>104211</v>
      </c>
      <c r="E1683" s="482">
        <f t="shared" ref="E1683:G1683" si="352">E1684+E1685</f>
        <v>128711</v>
      </c>
      <c r="F1683" s="482">
        <f t="shared" si="352"/>
        <v>136462</v>
      </c>
      <c r="G1683" s="1477">
        <f t="shared" si="352"/>
        <v>137543</v>
      </c>
      <c r="H1683" s="3"/>
      <c r="I1683" s="1371"/>
    </row>
    <row r="1684" spans="1:12" ht="16.5" thickBot="1">
      <c r="A1684" s="3"/>
      <c r="B1684" s="3"/>
      <c r="C1684" s="1374" t="s">
        <v>42</v>
      </c>
      <c r="D1684" s="22">
        <f>D47+D84+D121</f>
        <v>104211</v>
      </c>
      <c r="E1684" s="22">
        <f>E47+E84+E121</f>
        <v>128711</v>
      </c>
      <c r="F1684" s="22">
        <f>F47+F84+F121</f>
        <v>136462</v>
      </c>
      <c r="G1684" s="1373">
        <f>G47+G84+G121</f>
        <v>137543</v>
      </c>
      <c r="H1684" s="3"/>
    </row>
    <row r="1685" spans="1:12" ht="16.5" thickBot="1">
      <c r="A1685" s="3"/>
      <c r="B1685" s="3"/>
      <c r="C1685" s="1374" t="s">
        <v>78</v>
      </c>
      <c r="D1685" s="25">
        <f>D48+D85+D119</f>
        <v>0</v>
      </c>
      <c r="E1685" s="25">
        <f>E48+E85+E119</f>
        <v>0</v>
      </c>
      <c r="F1685" s="25">
        <f>F48+F85+F119</f>
        <v>0</v>
      </c>
      <c r="G1685" s="1376">
        <f>G48+G85+G119</f>
        <v>0</v>
      </c>
      <c r="H1685" s="3"/>
    </row>
    <row r="1686" spans="1:12" ht="16.5" thickBot="1">
      <c r="A1686" s="3"/>
      <c r="B1686" s="3"/>
      <c r="C1686" s="1372" t="s">
        <v>45</v>
      </c>
      <c r="D1686" s="482">
        <f>D1687+D1688</f>
        <v>5062808</v>
      </c>
      <c r="E1686" s="482">
        <f t="shared" ref="E1686:G1686" si="353">E1687+E1688</f>
        <v>7516524</v>
      </c>
      <c r="F1686" s="482">
        <f t="shared" si="353"/>
        <v>7516524</v>
      </c>
      <c r="G1686" s="1477">
        <f t="shared" si="353"/>
        <v>7516524</v>
      </c>
      <c r="H1686" s="41"/>
      <c r="I1686" s="1371"/>
    </row>
    <row r="1687" spans="1:12" ht="16.5" thickBot="1">
      <c r="A1687" s="3"/>
      <c r="B1687" s="3"/>
      <c r="C1687" s="1374" t="s">
        <v>42</v>
      </c>
      <c r="D1687" s="25">
        <f>D50+D161+D197</f>
        <v>5062808</v>
      </c>
      <c r="E1687" s="25">
        <f>E50+E161+E197</f>
        <v>7516524</v>
      </c>
      <c r="F1687" s="25">
        <f>F50+F161+F197</f>
        <v>7516524</v>
      </c>
      <c r="G1687" s="1376">
        <f>G50+G161+G197</f>
        <v>7516524</v>
      </c>
      <c r="H1687" s="41"/>
    </row>
    <row r="1688" spans="1:12" ht="16.5" thickBot="1">
      <c r="A1688" s="3"/>
      <c r="B1688" s="3"/>
      <c r="C1688" s="1374" t="s">
        <v>78</v>
      </c>
      <c r="D1688" s="25">
        <f>D51+D88+D125</f>
        <v>0</v>
      </c>
      <c r="E1688" s="25">
        <f>E51+E88+E125</f>
        <v>0</v>
      </c>
      <c r="F1688" s="25">
        <f>F51+F88+F125</f>
        <v>0</v>
      </c>
      <c r="G1688" s="1376">
        <f>G51+G88+G125</f>
        <v>0</v>
      </c>
      <c r="H1688" s="3"/>
    </row>
    <row r="1689" spans="1:12" ht="16.5" thickBot="1">
      <c r="A1689" s="3"/>
      <c r="B1689" s="3"/>
      <c r="C1689" s="1372" t="s">
        <v>46</v>
      </c>
      <c r="D1689" s="482">
        <f>D1690+D1691</f>
        <v>0</v>
      </c>
      <c r="E1689" s="482">
        <f t="shared" ref="E1689:G1689" si="354">E1690+E1691</f>
        <v>0</v>
      </c>
      <c r="F1689" s="482">
        <f t="shared" si="354"/>
        <v>0</v>
      </c>
      <c r="G1689" s="1477">
        <f t="shared" si="354"/>
        <v>0</v>
      </c>
      <c r="H1689" s="3"/>
    </row>
    <row r="1690" spans="1:12" ht="16.5" thickBot="1">
      <c r="A1690" s="3"/>
      <c r="B1690" s="3"/>
      <c r="C1690" s="1374" t="s">
        <v>42</v>
      </c>
      <c r="D1690" s="22">
        <f t="shared" ref="D1690:G1691" si="355">D53+D90+D127</f>
        <v>0</v>
      </c>
      <c r="E1690" s="22">
        <f t="shared" si="355"/>
        <v>0</v>
      </c>
      <c r="F1690" s="22">
        <f t="shared" si="355"/>
        <v>0</v>
      </c>
      <c r="G1690" s="1373">
        <f t="shared" si="355"/>
        <v>0</v>
      </c>
      <c r="H1690" s="3"/>
    </row>
    <row r="1691" spans="1:12" ht="16.5" thickBot="1">
      <c r="A1691" s="3"/>
      <c r="B1691" s="3"/>
      <c r="C1691" s="1374" t="s">
        <v>78</v>
      </c>
      <c r="D1691" s="25">
        <f t="shared" si="355"/>
        <v>0</v>
      </c>
      <c r="E1691" s="25">
        <f t="shared" si="355"/>
        <v>0</v>
      </c>
      <c r="F1691" s="25">
        <f t="shared" si="355"/>
        <v>0</v>
      </c>
      <c r="G1691" s="1376">
        <f t="shared" si="355"/>
        <v>0</v>
      </c>
      <c r="H1691" s="3"/>
    </row>
    <row r="1692" spans="1:12" ht="32.25" thickBot="1">
      <c r="A1692" s="3"/>
      <c r="B1692" s="3"/>
      <c r="C1692" s="1372" t="s">
        <v>47</v>
      </c>
      <c r="D1692" s="482">
        <f>D1693+D1694</f>
        <v>0</v>
      </c>
      <c r="E1692" s="482">
        <f t="shared" ref="E1692:G1692" si="356">E1693+E1694</f>
        <v>0</v>
      </c>
      <c r="F1692" s="482">
        <f t="shared" si="356"/>
        <v>0</v>
      </c>
      <c r="G1692" s="1477">
        <f t="shared" si="356"/>
        <v>0</v>
      </c>
      <c r="H1692" s="3"/>
    </row>
    <row r="1693" spans="1:12" ht="16.5" thickBot="1">
      <c r="A1693" s="3"/>
      <c r="B1693" s="3"/>
      <c r="C1693" s="1374" t="s">
        <v>42</v>
      </c>
      <c r="D1693" s="22">
        <f t="shared" ref="D1693:G1694" si="357">D56+D93+D130</f>
        <v>0</v>
      </c>
      <c r="E1693" s="22">
        <f t="shared" si="357"/>
        <v>0</v>
      </c>
      <c r="F1693" s="22">
        <f t="shared" si="357"/>
        <v>0</v>
      </c>
      <c r="G1693" s="1373">
        <f t="shared" si="357"/>
        <v>0</v>
      </c>
      <c r="H1693" s="3"/>
    </row>
    <row r="1694" spans="1:12" ht="16.5" thickBot="1">
      <c r="A1694" s="3"/>
      <c r="B1694" s="3"/>
      <c r="C1694" s="1374" t="s">
        <v>78</v>
      </c>
      <c r="D1694" s="25">
        <f t="shared" si="357"/>
        <v>0</v>
      </c>
      <c r="E1694" s="25">
        <f t="shared" si="357"/>
        <v>0</v>
      </c>
      <c r="F1694" s="25">
        <f t="shared" si="357"/>
        <v>0</v>
      </c>
      <c r="G1694" s="1376">
        <f t="shared" si="357"/>
        <v>0</v>
      </c>
      <c r="H1694" s="3"/>
    </row>
    <row r="1695" spans="1:12" ht="16.5" thickBot="1">
      <c r="A1695" s="3"/>
      <c r="B1695" s="3"/>
      <c r="C1695" s="1372" t="s">
        <v>48</v>
      </c>
      <c r="D1695" s="482">
        <f>D1696+D1697</f>
        <v>21000</v>
      </c>
      <c r="E1695" s="482">
        <f>E1696+E1697</f>
        <v>21000</v>
      </c>
      <c r="F1695" s="482">
        <f t="shared" ref="F1695:G1695" si="358">F1696+F1697</f>
        <v>21000</v>
      </c>
      <c r="G1695" s="1477">
        <f t="shared" si="358"/>
        <v>21000</v>
      </c>
      <c r="H1695" s="3"/>
    </row>
    <row r="1696" spans="1:12" ht="16.5" thickBot="1">
      <c r="A1696" s="3"/>
      <c r="B1696" s="3"/>
      <c r="C1696" s="1374" t="s">
        <v>42</v>
      </c>
      <c r="D1696" s="22">
        <f t="shared" ref="D1696:G1697" si="359">D59+D96+D133</f>
        <v>21000</v>
      </c>
      <c r="E1696" s="22">
        <f t="shared" si="359"/>
        <v>21000</v>
      </c>
      <c r="F1696" s="22">
        <f t="shared" si="359"/>
        <v>21000</v>
      </c>
      <c r="G1696" s="1373">
        <f t="shared" si="359"/>
        <v>21000</v>
      </c>
      <c r="H1696" s="3"/>
    </row>
    <row r="1697" spans="1:18" ht="16.5" thickBot="1">
      <c r="A1697" s="3"/>
      <c r="B1697" s="3"/>
      <c r="C1697" s="1374" t="s">
        <v>78</v>
      </c>
      <c r="D1697" s="25">
        <f t="shared" si="359"/>
        <v>0</v>
      </c>
      <c r="E1697" s="25">
        <f t="shared" si="359"/>
        <v>0</v>
      </c>
      <c r="F1697" s="25">
        <f t="shared" si="359"/>
        <v>0</v>
      </c>
      <c r="G1697" s="1376">
        <f t="shared" si="359"/>
        <v>0</v>
      </c>
      <c r="H1697" s="3"/>
    </row>
    <row r="1698" spans="1:18" ht="32.25" thickBot="1">
      <c r="A1698" s="3"/>
      <c r="B1698" s="3"/>
      <c r="C1698" s="1372" t="s">
        <v>49</v>
      </c>
      <c r="D1698" s="482">
        <f>D98+D61</f>
        <v>500</v>
      </c>
      <c r="E1698" s="482">
        <f>E98+E61</f>
        <v>0</v>
      </c>
      <c r="F1698" s="482">
        <f>F98+F61</f>
        <v>0</v>
      </c>
      <c r="G1698" s="1477">
        <f>G98+G61</f>
        <v>0</v>
      </c>
      <c r="H1698" s="3"/>
      <c r="Q1698" s="1371"/>
    </row>
    <row r="1699" spans="1:18" ht="16.5" thickBot="1">
      <c r="A1699" s="3"/>
      <c r="B1699" s="3"/>
      <c r="C1699" s="1374" t="s">
        <v>42</v>
      </c>
      <c r="D1699" s="22">
        <f t="shared" ref="D1699:G1700" si="360">D62+D99+D136</f>
        <v>500</v>
      </c>
      <c r="E1699" s="22">
        <f t="shared" si="360"/>
        <v>0</v>
      </c>
      <c r="F1699" s="22">
        <f t="shared" si="360"/>
        <v>0</v>
      </c>
      <c r="G1699" s="1373">
        <f t="shared" si="360"/>
        <v>0</v>
      </c>
      <c r="H1699" s="41"/>
    </row>
    <row r="1700" spans="1:18" ht="16.5" thickBot="1">
      <c r="A1700" s="3"/>
      <c r="B1700" s="3"/>
      <c r="C1700" s="1374" t="s">
        <v>78</v>
      </c>
      <c r="D1700" s="25">
        <f t="shared" si="360"/>
        <v>0</v>
      </c>
      <c r="E1700" s="25">
        <f t="shared" si="360"/>
        <v>0</v>
      </c>
      <c r="F1700" s="25">
        <f t="shared" si="360"/>
        <v>0</v>
      </c>
      <c r="G1700" s="1376">
        <f t="shared" si="360"/>
        <v>0</v>
      </c>
      <c r="H1700" s="3"/>
    </row>
    <row r="1701" spans="1:18" ht="16.5" thickBot="1">
      <c r="A1701" s="3"/>
      <c r="B1701" s="3"/>
      <c r="C1701" s="1372" t="s">
        <v>80</v>
      </c>
      <c r="D1701" s="482">
        <f>D1702+D1703+D1704+D1705</f>
        <v>0</v>
      </c>
      <c r="E1701" s="482">
        <f t="shared" ref="E1701:G1701" si="361">E1702+E1703+E1704+E1705</f>
        <v>0</v>
      </c>
      <c r="F1701" s="482">
        <f t="shared" si="361"/>
        <v>0</v>
      </c>
      <c r="G1701" s="1477">
        <f t="shared" si="361"/>
        <v>0</v>
      </c>
      <c r="H1701" s="3"/>
    </row>
    <row r="1702" spans="1:18" ht="16.5" thickBot="1">
      <c r="A1702" s="3"/>
      <c r="B1702" s="3"/>
      <c r="C1702" s="1374" t="s">
        <v>42</v>
      </c>
      <c r="D1702" s="22">
        <v>0</v>
      </c>
      <c r="E1702" s="22">
        <v>0</v>
      </c>
      <c r="F1702" s="22">
        <v>0</v>
      </c>
      <c r="G1702" s="1373">
        <v>0</v>
      </c>
      <c r="H1702" s="3"/>
    </row>
    <row r="1703" spans="1:18" ht="16.5" thickBot="1">
      <c r="A1703" s="3"/>
      <c r="B1703" s="3"/>
      <c r="C1703" s="1374" t="s">
        <v>81</v>
      </c>
      <c r="D1703" s="22">
        <v>0</v>
      </c>
      <c r="E1703" s="22">
        <v>0</v>
      </c>
      <c r="F1703" s="22">
        <v>0</v>
      </c>
      <c r="G1703" s="1373">
        <v>0</v>
      </c>
      <c r="H1703" s="3"/>
    </row>
    <row r="1704" spans="1:18" ht="16.5" thickBot="1">
      <c r="A1704" s="3"/>
      <c r="B1704" s="3"/>
      <c r="C1704" s="1374" t="s">
        <v>61</v>
      </c>
      <c r="D1704" s="22">
        <v>0</v>
      </c>
      <c r="E1704" s="22">
        <v>0</v>
      </c>
      <c r="F1704" s="22">
        <v>0</v>
      </c>
      <c r="G1704" s="1373">
        <v>0</v>
      </c>
      <c r="H1704" s="41"/>
    </row>
    <row r="1705" spans="1:18" ht="16.5" thickBot="1">
      <c r="A1705" s="3"/>
      <c r="B1705" s="3"/>
      <c r="C1705" s="1374" t="s">
        <v>62</v>
      </c>
      <c r="D1705" s="22">
        <v>0</v>
      </c>
      <c r="E1705" s="22">
        <v>0</v>
      </c>
      <c r="F1705" s="22">
        <v>0</v>
      </c>
      <c r="G1705" s="1373">
        <v>0</v>
      </c>
      <c r="H1705" s="41"/>
    </row>
    <row r="1706" spans="1:18" ht="16.5" thickBot="1">
      <c r="A1706" s="3"/>
      <c r="B1706" s="3"/>
      <c r="C1706" s="1372" t="s">
        <v>82</v>
      </c>
      <c r="D1706" s="482">
        <f>D1707+D1708+D1709+D1710</f>
        <v>1078670</v>
      </c>
      <c r="E1706" s="482">
        <f>E1707+E1708+E1709+E1710</f>
        <v>7014104</v>
      </c>
      <c r="F1706" s="482">
        <f>F1707+F1708+F1709+F1710</f>
        <v>6332252</v>
      </c>
      <c r="G1706" s="1477">
        <f>G1707+G1708+G1709+G1710</f>
        <v>7709287</v>
      </c>
      <c r="H1706" s="41"/>
      <c r="I1706" s="1478"/>
    </row>
    <row r="1707" spans="1:18" ht="16.5" thickBot="1">
      <c r="A1707" s="3"/>
      <c r="B1707" s="3"/>
      <c r="C1707" s="1374" t="s">
        <v>42</v>
      </c>
      <c r="D1707" s="22">
        <f>D1619+D1594+D1569+D1544+D1420+D1368+D1343+D1318+D1293+D1268+D1243+D1218+D1193+D1168+D1143+D1118+D1093+D1068+D1043+D993+D968+D943+D918+D893+D868+D843+D818+D793+D743+D718+D693+D668+D593+D542+D517+D492+D467+D442+D417+D341+D316+D287+D262+D236</f>
        <v>1078670</v>
      </c>
      <c r="E1707" s="22">
        <f>E1619+E1594+E1569+E1544+E1420+E1368+E1343+E1318+E1293+E1268+E1243+E1218+E1193+E1168+E1143+E1118+E1093+E1068+E1043+E993+E968+E943+E918+E893+E868+E843+E818+E793+E743+E718+E693+E668+E593+E542+E517+E492+E467+E442+E417+E341+E316+E287+E262+E236</f>
        <v>7014104</v>
      </c>
      <c r="F1707" s="22">
        <f>F1619+F1594+F1569+F1544+F1420+F1368+F1343+F1318+F1293+F1268+F1243+F1218+F1193+F1168+F1143+F1118+F1093+F1068+F1043+F993+F968+F943+F918+F893+F868+F843+F818+F793+F743+F718+F693+F668+F593+F542+F517+F492+F467+F442+F417+F341+F316+F287+F262+F236</f>
        <v>6332252</v>
      </c>
      <c r="G1707" s="22">
        <f>G1619+G1594+G1569+G1544+G1420+G1368+G1343+G1318+G1293+G1268+G1243+G1218+G1193+G1168+G1143+G1118+G1093+G1068+G1043+G993+G968+G943+G918+G893+G868+G843+G818+G793+G743+G718+G693+G668+G593+G542+G517+G492+G467+G442+G417+G341+G316+G287+G262+G236</f>
        <v>7709287</v>
      </c>
      <c r="H1707" s="41"/>
      <c r="I1707" s="1371"/>
      <c r="J1707" s="1371"/>
      <c r="K1707" s="1371"/>
      <c r="O1707" s="1371"/>
      <c r="P1707" s="1371"/>
      <c r="Q1707" s="1371"/>
      <c r="R1707" s="1371"/>
    </row>
    <row r="1708" spans="1:18" ht="16.5" thickBot="1">
      <c r="A1708" s="3"/>
      <c r="B1708" s="3"/>
      <c r="C1708" s="1374" t="s">
        <v>81</v>
      </c>
      <c r="D1708" s="22">
        <f t="shared" ref="D1708:G1709" si="362">D1673+D1620+D1069+D1044+D1019+D994+D644+D619+D594+D543+D493+D468+D443+D418+D367+D342+D317+D237</f>
        <v>0</v>
      </c>
      <c r="E1708" s="22">
        <f t="shared" si="362"/>
        <v>0</v>
      </c>
      <c r="F1708" s="22">
        <f t="shared" si="362"/>
        <v>0</v>
      </c>
      <c r="G1708" s="1373">
        <f t="shared" si="362"/>
        <v>0</v>
      </c>
      <c r="H1708" s="41"/>
      <c r="I1708" s="1371"/>
      <c r="J1708" s="1380"/>
      <c r="K1708" s="1479"/>
      <c r="O1708" s="1371"/>
      <c r="P1708" s="1371"/>
      <c r="Q1708" s="1371"/>
      <c r="R1708" s="1371"/>
    </row>
    <row r="1709" spans="1:18" ht="16.5" thickBot="1">
      <c r="A1709" s="3"/>
      <c r="B1709" s="3"/>
      <c r="C1709" s="1374" t="s">
        <v>61</v>
      </c>
      <c r="D1709" s="22">
        <f t="shared" si="362"/>
        <v>0</v>
      </c>
      <c r="E1709" s="22">
        <f t="shared" si="362"/>
        <v>0</v>
      </c>
      <c r="F1709" s="22">
        <f t="shared" si="362"/>
        <v>0</v>
      </c>
      <c r="G1709" s="1373">
        <f t="shared" si="362"/>
        <v>0</v>
      </c>
      <c r="H1709" s="41"/>
      <c r="J1709" s="1380"/>
      <c r="K1709" s="1479"/>
      <c r="O1709" s="1371"/>
      <c r="P1709" s="1371"/>
      <c r="Q1709" s="1371"/>
      <c r="R1709" s="1371"/>
    </row>
    <row r="1710" spans="1:18" ht="16.5" thickBot="1">
      <c r="A1710" s="3"/>
      <c r="B1710" s="3"/>
      <c r="C1710" s="1374" t="s">
        <v>62</v>
      </c>
      <c r="D1710" s="22">
        <f>D1675+D1622+D1071+D1046+D1021+D996+D646+D621+D596+D545+D495+D470+D445+D420+D369+D344+D319+D239</f>
        <v>0</v>
      </c>
      <c r="E1710" s="22">
        <f>E1675+E1622+E1071+E1046+E1021+E996+E646+E621+E596+E545+E495+E470+E445+E420+E369+E344+E319+E239</f>
        <v>0</v>
      </c>
      <c r="F1710" s="22"/>
      <c r="G1710" s="1373">
        <f>G1675+G1622+G1071+G1046+G1021+G996+G646+G621+G596+G545+G495+G470+G445+G420+G369+G344+G319+G239</f>
        <v>0</v>
      </c>
      <c r="H1710" s="3"/>
      <c r="O1710" s="1371"/>
      <c r="P1710" s="1371"/>
      <c r="Q1710" s="1371"/>
      <c r="R1710" s="1371"/>
    </row>
    <row r="1711" spans="1:18" ht="16.5" thickBot="1">
      <c r="A1711" s="3"/>
      <c r="B1711" s="3"/>
      <c r="C1711" s="1480" t="s">
        <v>83</v>
      </c>
      <c r="D1711" s="1481">
        <f>IF(D1679-D1678=0,0,"Error")</f>
        <v>0</v>
      </c>
      <c r="E1711" s="1481">
        <f>IF(E1679-E1678=0,0,"Error")</f>
        <v>0</v>
      </c>
      <c r="F1711" s="1481">
        <f>IF(F1679-F1678=0,0,"Error")</f>
        <v>0</v>
      </c>
      <c r="G1711" s="1482">
        <f>IF(G1679-G1678=0,0,"Error")</f>
        <v>0</v>
      </c>
      <c r="H1711" s="3"/>
      <c r="O1711" s="1371"/>
      <c r="P1711" s="1371"/>
      <c r="Q1711" s="1371"/>
      <c r="R1711" s="1371"/>
    </row>
    <row r="1712" spans="1:18" ht="15.75">
      <c r="A1712" s="3"/>
      <c r="B1712" s="3"/>
      <c r="C1712" s="1483"/>
      <c r="D1712" s="1484"/>
      <c r="E1712" s="1484"/>
      <c r="F1712" s="1484"/>
      <c r="G1712" s="1484"/>
      <c r="H1712" s="3"/>
      <c r="O1712" s="1371"/>
      <c r="P1712" s="1371"/>
      <c r="Q1712" s="1371"/>
      <c r="R1712" s="1371"/>
    </row>
    <row r="1713" spans="1:18" ht="15.75">
      <c r="A1713" s="3"/>
      <c r="B1713" s="3"/>
      <c r="C1713" s="1483"/>
      <c r="D1713" s="1484"/>
      <c r="E1713" s="1484"/>
      <c r="F1713" s="1484"/>
      <c r="G1713" s="1484"/>
      <c r="H1713" s="3"/>
      <c r="O1713" s="1371"/>
      <c r="P1713" s="1371"/>
      <c r="Q1713" s="1371"/>
      <c r="R1713" s="1371"/>
    </row>
    <row r="1714" spans="1:18" ht="15.75">
      <c r="A1714" s="3"/>
      <c r="B1714" s="3"/>
      <c r="C1714" s="1483"/>
      <c r="D1714" s="1484"/>
      <c r="E1714" s="1484"/>
      <c r="F1714" s="1484"/>
      <c r="G1714" s="1484"/>
      <c r="H1714" s="3"/>
      <c r="O1714" s="1371"/>
      <c r="P1714" s="1371"/>
      <c r="Q1714" s="1371"/>
      <c r="R1714" s="1371"/>
    </row>
    <row r="1715" spans="1:18" ht="15.75">
      <c r="A1715" s="3"/>
      <c r="B1715" s="3"/>
      <c r="C1715" s="1483"/>
      <c r="D1715" s="1484"/>
      <c r="E1715" s="1484"/>
      <c r="F1715" s="1484"/>
      <c r="G1715" s="1484"/>
      <c r="H1715" s="3"/>
      <c r="O1715" s="1371"/>
      <c r="P1715" s="1371"/>
      <c r="Q1715" s="1371"/>
      <c r="R1715" s="1371"/>
    </row>
    <row r="1716" spans="1:18" ht="15.75">
      <c r="A1716" s="3"/>
      <c r="B1716" s="3"/>
      <c r="C1716" s="1483"/>
      <c r="D1716" s="1484"/>
      <c r="E1716" s="1484"/>
      <c r="F1716" s="1484"/>
      <c r="G1716" s="1484"/>
      <c r="H1716" s="3"/>
      <c r="O1716" s="1371"/>
      <c r="P1716" s="1371"/>
      <c r="Q1716" s="1371"/>
      <c r="R1716" s="1371"/>
    </row>
    <row r="1717" spans="1:18" ht="16.5" thickBot="1">
      <c r="A1717" s="3"/>
      <c r="B1717" s="3"/>
      <c r="C1717" s="49"/>
      <c r="D1717" s="50"/>
      <c r="E1717" s="50"/>
      <c r="F1717" s="50"/>
      <c r="G1717" s="50"/>
      <c r="H1717" s="3"/>
      <c r="O1717" s="1371"/>
      <c r="P1717" s="1371"/>
      <c r="Q1717" s="1371"/>
      <c r="R1717" s="1371"/>
    </row>
    <row r="1718" spans="1:18" ht="57" customHeight="1">
      <c r="A1718" s="1542" t="s">
        <v>338</v>
      </c>
      <c r="B1718" s="1542"/>
      <c r="C1718" s="51" t="s">
        <v>84</v>
      </c>
      <c r="D1718" s="485"/>
      <c r="E1718" s="1341" t="s">
        <v>87</v>
      </c>
      <c r="F1718" s="483" t="s">
        <v>84</v>
      </c>
      <c r="G1718" s="485"/>
      <c r="J1718" s="1545"/>
      <c r="K1718" s="1485"/>
      <c r="L1718" s="1485"/>
      <c r="O1718" s="1371"/>
      <c r="P1718" s="1371"/>
      <c r="Q1718" s="1371"/>
    </row>
    <row r="1719" spans="1:18" ht="30.75" customHeight="1">
      <c r="A1719" s="1543"/>
      <c r="B1719" s="1543"/>
      <c r="C1719" s="53" t="s">
        <v>85</v>
      </c>
      <c r="D1719" s="488"/>
      <c r="E1719" s="1342"/>
      <c r="F1719" s="486" t="s">
        <v>85</v>
      </c>
      <c r="G1719" s="488"/>
      <c r="J1719" s="1545"/>
      <c r="K1719" s="1485"/>
      <c r="L1719" s="1485"/>
      <c r="O1719" s="1371"/>
      <c r="P1719" s="1371"/>
      <c r="Q1719" s="1371"/>
      <c r="R1719" s="1371"/>
    </row>
    <row r="1720" spans="1:18" ht="57.75" customHeight="1" thickBot="1">
      <c r="A1720" s="1544"/>
      <c r="B1720" s="1544"/>
      <c r="C1720" s="55" t="s">
        <v>3244</v>
      </c>
      <c r="D1720" s="1486"/>
      <c r="E1720" s="1343"/>
      <c r="F1720" s="489" t="s">
        <v>86</v>
      </c>
      <c r="G1720" s="1487"/>
      <c r="J1720" s="1545"/>
      <c r="K1720" s="1485"/>
      <c r="L1720" s="1485"/>
      <c r="P1720" s="1371"/>
      <c r="Q1720" s="1371"/>
    </row>
    <row r="1721" spans="1:18" ht="15.75" thickBot="1">
      <c r="A1721" s="130"/>
      <c r="B1721" s="130"/>
      <c r="C1721" s="130"/>
      <c r="D1721" s="131"/>
      <c r="E1721" s="129"/>
      <c r="F1721" s="130"/>
      <c r="G1721" s="130"/>
    </row>
    <row r="1722" spans="1:18" ht="47.25" customHeight="1" thickBot="1">
      <c r="C1722" s="2614" t="s">
        <v>89</v>
      </c>
      <c r="D1722" s="2615"/>
      <c r="E1722" s="2615"/>
      <c r="F1722" s="2615"/>
      <c r="G1722" s="2616"/>
    </row>
    <row r="1723" spans="1:18" ht="15.75" customHeight="1"/>
  </sheetData>
  <mergeCells count="144">
    <mergeCell ref="D1600:G1600"/>
    <mergeCell ref="D1601:G1601"/>
    <mergeCell ref="C1610:G1610"/>
    <mergeCell ref="C1:G1"/>
    <mergeCell ref="C3:G3"/>
    <mergeCell ref="D6:G6"/>
    <mergeCell ref="D7:G7"/>
    <mergeCell ref="D1551:G1551"/>
    <mergeCell ref="C1560:G1560"/>
    <mergeCell ref="D1575:G1575"/>
    <mergeCell ref="D1576:G1576"/>
    <mergeCell ref="C1585:G1585"/>
    <mergeCell ref="C1411:G1411"/>
    <mergeCell ref="D1525:G1525"/>
    <mergeCell ref="D1526:G1526"/>
    <mergeCell ref="C1535:G1535"/>
    <mergeCell ref="D1550:G1550"/>
    <mergeCell ref="C1334:G1334"/>
    <mergeCell ref="D1349:G1349"/>
    <mergeCell ref="D1350:G1350"/>
    <mergeCell ref="D1401:G1401"/>
    <mergeCell ref="D1402:G1402"/>
    <mergeCell ref="D1299:G1299"/>
    <mergeCell ref="D1300:G1300"/>
    <mergeCell ref="D1324:G1324"/>
    <mergeCell ref="D1325:G1325"/>
    <mergeCell ref="C1309:G1309"/>
    <mergeCell ref="D1250:G1250"/>
    <mergeCell ref="C1259:G1259"/>
    <mergeCell ref="D1274:G1274"/>
    <mergeCell ref="D1275:G1275"/>
    <mergeCell ref="C1284:G1284"/>
    <mergeCell ref="C1209:G1209"/>
    <mergeCell ref="D1224:G1224"/>
    <mergeCell ref="D1225:G1225"/>
    <mergeCell ref="C1234:G1234"/>
    <mergeCell ref="D1249:G1249"/>
    <mergeCell ref="D1174:G1174"/>
    <mergeCell ref="D1175:G1175"/>
    <mergeCell ref="C1184:G1184"/>
    <mergeCell ref="D1199:G1199"/>
    <mergeCell ref="D1200:G1200"/>
    <mergeCell ref="D1125:G1125"/>
    <mergeCell ref="C1134:G1134"/>
    <mergeCell ref="D1149:G1149"/>
    <mergeCell ref="D1150:G1150"/>
    <mergeCell ref="C1159:G1159"/>
    <mergeCell ref="C1084:G1084"/>
    <mergeCell ref="D1099:G1099"/>
    <mergeCell ref="D1100:G1100"/>
    <mergeCell ref="C1109:G1109"/>
    <mergeCell ref="D1124:G1124"/>
    <mergeCell ref="D1049:G1049"/>
    <mergeCell ref="D1050:G1050"/>
    <mergeCell ref="C1059:G1059"/>
    <mergeCell ref="D1074:G1074"/>
    <mergeCell ref="D1075:G1075"/>
    <mergeCell ref="D975:G975"/>
    <mergeCell ref="C984:G984"/>
    <mergeCell ref="D1024:G1024"/>
    <mergeCell ref="D1025:G1025"/>
    <mergeCell ref="C1034:G1034"/>
    <mergeCell ref="C934:G934"/>
    <mergeCell ref="D949:G949"/>
    <mergeCell ref="D950:G950"/>
    <mergeCell ref="C959:G959"/>
    <mergeCell ref="D974:G974"/>
    <mergeCell ref="D899:G899"/>
    <mergeCell ref="D900:G900"/>
    <mergeCell ref="C909:G909"/>
    <mergeCell ref="D924:G924"/>
    <mergeCell ref="D925:G925"/>
    <mergeCell ref="D850:G850"/>
    <mergeCell ref="C859:G859"/>
    <mergeCell ref="D874:G874"/>
    <mergeCell ref="D875:G875"/>
    <mergeCell ref="C884:G884"/>
    <mergeCell ref="D800:G800"/>
    <mergeCell ref="C809:G809"/>
    <mergeCell ref="D824:G824"/>
    <mergeCell ref="D825:G825"/>
    <mergeCell ref="D849:G849"/>
    <mergeCell ref="C734:G734"/>
    <mergeCell ref="D774:G774"/>
    <mergeCell ref="D775:G775"/>
    <mergeCell ref="C784:G784"/>
    <mergeCell ref="D799:G799"/>
    <mergeCell ref="D699:G699"/>
    <mergeCell ref="D700:G700"/>
    <mergeCell ref="C709:G709"/>
    <mergeCell ref="D724:G724"/>
    <mergeCell ref="D725:G725"/>
    <mergeCell ref="D649:G649"/>
    <mergeCell ref="D650:G650"/>
    <mergeCell ref="C659:G659"/>
    <mergeCell ref="D674:G674"/>
    <mergeCell ref="D675:G675"/>
    <mergeCell ref="D523:G523"/>
    <mergeCell ref="D524:G524"/>
    <mergeCell ref="D574:G574"/>
    <mergeCell ref="D575:G575"/>
    <mergeCell ref="C584:G584"/>
    <mergeCell ref="D449:G449"/>
    <mergeCell ref="D473:G473"/>
    <mergeCell ref="D474:G474"/>
    <mergeCell ref="D498:G498"/>
    <mergeCell ref="D499:G499"/>
    <mergeCell ref="D323:G323"/>
    <mergeCell ref="D398:G398"/>
    <mergeCell ref="D399:G399"/>
    <mergeCell ref="D298:G298"/>
    <mergeCell ref="D268:G268"/>
    <mergeCell ref="D269:G269"/>
    <mergeCell ref="D243:G243"/>
    <mergeCell ref="D244:G244"/>
    <mergeCell ref="C278:G278"/>
    <mergeCell ref="C293:G293"/>
    <mergeCell ref="C292:G292"/>
    <mergeCell ref="D294:G294"/>
    <mergeCell ref="D297:G297"/>
    <mergeCell ref="C1722:G1722"/>
    <mergeCell ref="P231:T233"/>
    <mergeCell ref="D11:G11"/>
    <mergeCell ref="D19:G19"/>
    <mergeCell ref="C20:G20"/>
    <mergeCell ref="D22:G22"/>
    <mergeCell ref="D29:G29"/>
    <mergeCell ref="D30:G30"/>
    <mergeCell ref="C40:G40"/>
    <mergeCell ref="D140:G140"/>
    <mergeCell ref="D141:G141"/>
    <mergeCell ref="D142:G142"/>
    <mergeCell ref="C151:G151"/>
    <mergeCell ref="C227:G227"/>
    <mergeCell ref="C214:G214"/>
    <mergeCell ref="C213:G213"/>
    <mergeCell ref="D217:G217"/>
    <mergeCell ref="C408:G408"/>
    <mergeCell ref="D423:G423"/>
    <mergeCell ref="D424:G424"/>
    <mergeCell ref="C433:G433"/>
    <mergeCell ref="D448:G448"/>
    <mergeCell ref="D218:G218"/>
    <mergeCell ref="D322:G322"/>
  </mergeCells>
  <phoneticPr fontId="13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D3A6B-5A36-4DB7-A60F-4E0CB489AEB4}">
  <dimension ref="A2:M386"/>
  <sheetViews>
    <sheetView workbookViewId="0"/>
  </sheetViews>
  <sheetFormatPr defaultRowHeight="15"/>
  <cols>
    <col min="1" max="1" width="6.28515625" style="755" customWidth="1"/>
    <col min="2" max="2" width="53.42578125" style="755" customWidth="1"/>
    <col min="3" max="3" width="25.85546875" style="755" customWidth="1"/>
    <col min="4" max="4" width="20.5703125" style="755" customWidth="1"/>
    <col min="5" max="5" width="27.42578125" style="755" customWidth="1"/>
    <col min="6" max="6" width="26.85546875" style="755" customWidth="1"/>
    <col min="7" max="7" width="21.42578125" style="755" customWidth="1"/>
    <col min="8" max="8" width="13.140625" style="755" customWidth="1"/>
    <col min="9" max="9" width="18.42578125" style="755" customWidth="1"/>
    <col min="10" max="10" width="11" style="755" customWidth="1"/>
    <col min="11" max="11" width="11" style="755" bestFit="1" customWidth="1"/>
    <col min="12" max="16384" width="9.140625" style="755"/>
  </cols>
  <sheetData>
    <row r="2" spans="1:8" ht="21.75" customHeight="1">
      <c r="A2" s="2679" t="s">
        <v>0</v>
      </c>
      <c r="B2" s="2679"/>
      <c r="C2" s="2679"/>
      <c r="D2" s="2679"/>
      <c r="E2" s="2679"/>
      <c r="F2" s="2679"/>
      <c r="G2" s="2679"/>
      <c r="H2" s="754"/>
    </row>
    <row r="3" spans="1:8" ht="15.75">
      <c r="A3" s="63"/>
      <c r="B3" s="1928" t="s">
        <v>1</v>
      </c>
      <c r="C3" s="1928"/>
      <c r="D3" s="1928"/>
      <c r="E3" s="1928"/>
      <c r="F3" s="1928"/>
      <c r="G3" s="63"/>
    </row>
    <row r="4" spans="1:8" ht="16.5" thickBot="1">
      <c r="A4" s="65"/>
      <c r="B4" s="65"/>
      <c r="C4" s="65"/>
      <c r="D4" s="65"/>
      <c r="E4" s="65"/>
      <c r="F4" s="65"/>
      <c r="G4" s="65"/>
    </row>
    <row r="5" spans="1:8" ht="16.5" thickBot="1">
      <c r="A5" s="65"/>
      <c r="B5" s="66" t="s">
        <v>2</v>
      </c>
      <c r="C5" s="1929" t="s">
        <v>619</v>
      </c>
      <c r="D5" s="1929"/>
      <c r="E5" s="1929"/>
      <c r="F5" s="1929"/>
      <c r="G5" s="65"/>
    </row>
    <row r="6" spans="1:8" ht="16.5" thickBot="1">
      <c r="A6" s="65"/>
      <c r="B6" s="66" t="s">
        <v>4</v>
      </c>
      <c r="C6" s="1930" t="s">
        <v>620</v>
      </c>
      <c r="D6" s="1931"/>
      <c r="E6" s="1931"/>
      <c r="F6" s="1932"/>
      <c r="G6" s="65"/>
    </row>
    <row r="7" spans="1:8" ht="16.5" thickBot="1">
      <c r="A7" s="65"/>
      <c r="B7" s="66" t="s">
        <v>6</v>
      </c>
      <c r="C7" s="1933" t="s">
        <v>7</v>
      </c>
      <c r="D7" s="1934"/>
      <c r="E7" s="1934"/>
      <c r="F7" s="1935"/>
      <c r="G7" s="67"/>
    </row>
    <row r="8" spans="1:8" ht="20.25" customHeight="1" thickBot="1">
      <c r="A8" s="65"/>
      <c r="B8" s="1924" t="s">
        <v>8</v>
      </c>
      <c r="C8" s="1925"/>
      <c r="D8" s="1925"/>
      <c r="E8" s="1925"/>
      <c r="F8" s="1926"/>
      <c r="G8" s="65"/>
    </row>
    <row r="9" spans="1:8" ht="123" customHeight="1" thickBot="1">
      <c r="A9" s="65"/>
      <c r="B9" s="1939" t="s">
        <v>621</v>
      </c>
      <c r="C9" s="1940"/>
      <c r="D9" s="1940"/>
      <c r="E9" s="1940"/>
      <c r="F9" s="1941"/>
      <c r="G9" s="65"/>
    </row>
    <row r="10" spans="1:8" ht="23.25" customHeight="1" thickBot="1">
      <c r="A10" s="65"/>
      <c r="B10" s="1939"/>
      <c r="C10" s="1940"/>
      <c r="D10" s="1940"/>
      <c r="E10" s="1940"/>
      <c r="F10" s="1941"/>
      <c r="G10" s="65"/>
    </row>
    <row r="11" spans="1:8" ht="16.5" thickBot="1">
      <c r="A11" s="65"/>
      <c r="B11" s="1939"/>
      <c r="C11" s="1940"/>
      <c r="D11" s="1940"/>
      <c r="E11" s="1940"/>
      <c r="F11" s="1941"/>
      <c r="G11" s="65"/>
    </row>
    <row r="12" spans="1:8" ht="65.25" customHeight="1" thickBot="1">
      <c r="A12" s="65"/>
      <c r="B12" s="68" t="s">
        <v>10</v>
      </c>
      <c r="C12" s="1942" t="s">
        <v>622</v>
      </c>
      <c r="D12" s="1943"/>
      <c r="E12" s="1943"/>
      <c r="F12" s="1944"/>
      <c r="G12" s="65"/>
    </row>
    <row r="13" spans="1:8" ht="15.75">
      <c r="A13" s="65"/>
      <c r="B13" s="2665" t="s">
        <v>94</v>
      </c>
      <c r="C13" s="69">
        <v>2025</v>
      </c>
      <c r="D13" s="69">
        <v>2026</v>
      </c>
      <c r="E13" s="69">
        <v>2027</v>
      </c>
      <c r="F13" s="69">
        <v>2028</v>
      </c>
      <c r="G13" s="65"/>
    </row>
    <row r="14" spans="1:8" ht="16.5" thickBot="1">
      <c r="A14" s="65"/>
      <c r="B14" s="2666"/>
      <c r="C14" s="71" t="s">
        <v>13</v>
      </c>
      <c r="D14" s="71" t="s">
        <v>14</v>
      </c>
      <c r="E14" s="71" t="s">
        <v>14</v>
      </c>
      <c r="F14" s="71" t="s">
        <v>14</v>
      </c>
      <c r="G14" s="65"/>
    </row>
    <row r="15" spans="1:8" ht="18" customHeight="1" thickBot="1">
      <c r="A15" s="65"/>
      <c r="B15" s="756" t="s">
        <v>623</v>
      </c>
      <c r="C15" s="757">
        <v>0.62</v>
      </c>
      <c r="D15" s="757">
        <v>0.65</v>
      </c>
      <c r="E15" s="757">
        <v>0.69</v>
      </c>
      <c r="F15" s="757">
        <v>0.72</v>
      </c>
      <c r="G15" s="65"/>
    </row>
    <row r="16" spans="1:8" ht="18" customHeight="1" thickBot="1">
      <c r="A16" s="65"/>
      <c r="B16" s="756" t="s">
        <v>624</v>
      </c>
      <c r="C16" s="757">
        <v>0.72</v>
      </c>
      <c r="D16" s="757">
        <v>0.76</v>
      </c>
      <c r="E16" s="757">
        <v>0.8</v>
      </c>
      <c r="F16" s="757">
        <v>0.82</v>
      </c>
      <c r="G16" s="65"/>
    </row>
    <row r="17" spans="1:13" ht="18" customHeight="1" thickBot="1">
      <c r="A17" s="65"/>
      <c r="B17" s="756" t="s">
        <v>625</v>
      </c>
      <c r="C17" s="758">
        <v>0.55000000000000004</v>
      </c>
      <c r="D17" s="758">
        <v>0.56000000000000005</v>
      </c>
      <c r="E17" s="758">
        <v>0.57999999999999996</v>
      </c>
      <c r="F17" s="758">
        <v>0.6</v>
      </c>
      <c r="G17" s="65"/>
    </row>
    <row r="18" spans="1:13" ht="18" customHeight="1" thickBot="1">
      <c r="A18" s="65"/>
      <c r="B18" s="759" t="s">
        <v>626</v>
      </c>
      <c r="C18" s="760">
        <v>0.65</v>
      </c>
      <c r="D18" s="760">
        <v>0.7</v>
      </c>
      <c r="E18" s="760">
        <v>0.72</v>
      </c>
      <c r="F18" s="760">
        <v>0.74</v>
      </c>
      <c r="G18" s="65"/>
    </row>
    <row r="19" spans="1:13" ht="18" customHeight="1" thickBot="1">
      <c r="A19" s="65"/>
      <c r="B19" s="759" t="s">
        <v>627</v>
      </c>
      <c r="C19" s="760">
        <v>0.22</v>
      </c>
      <c r="D19" s="760">
        <v>0.27</v>
      </c>
      <c r="E19" s="760">
        <v>0.32</v>
      </c>
      <c r="F19" s="760">
        <v>0.37</v>
      </c>
      <c r="G19" s="65"/>
    </row>
    <row r="20" spans="1:13" ht="18" customHeight="1" thickBot="1">
      <c r="A20" s="65"/>
      <c r="B20" s="759" t="s">
        <v>628</v>
      </c>
      <c r="C20" s="760">
        <v>0.37</v>
      </c>
      <c r="D20" s="760">
        <v>0.39</v>
      </c>
      <c r="E20" s="760">
        <v>0.4</v>
      </c>
      <c r="F20" s="760">
        <v>0.43</v>
      </c>
      <c r="G20" s="65"/>
    </row>
    <row r="21" spans="1:13" ht="30" customHeight="1" thickBot="1">
      <c r="A21" s="67"/>
      <c r="B21" s="759" t="s">
        <v>629</v>
      </c>
      <c r="C21" s="760">
        <v>0.36</v>
      </c>
      <c r="D21" s="760">
        <v>0.5</v>
      </c>
      <c r="E21" s="760">
        <v>0.5</v>
      </c>
      <c r="F21" s="760">
        <v>0.5</v>
      </c>
      <c r="G21" s="65"/>
    </row>
    <row r="22" spans="1:13" ht="59.25" customHeight="1" thickBot="1">
      <c r="A22" s="65"/>
      <c r="B22" s="77" t="s">
        <v>24</v>
      </c>
      <c r="C22" s="2667" t="s">
        <v>630</v>
      </c>
      <c r="D22" s="2668"/>
      <c r="E22" s="2668"/>
      <c r="F22" s="2669"/>
      <c r="G22" s="65"/>
    </row>
    <row r="23" spans="1:13" ht="16.5" thickBot="1">
      <c r="A23" s="65"/>
      <c r="B23" s="1933" t="s">
        <v>100</v>
      </c>
      <c r="C23" s="1934"/>
      <c r="D23" s="1934"/>
      <c r="E23" s="1934"/>
      <c r="F23" s="1935"/>
      <c r="G23" s="65"/>
    </row>
    <row r="24" spans="1:13" ht="21.75" customHeight="1" thickBot="1">
      <c r="A24" s="65"/>
      <c r="B24" s="756" t="s">
        <v>631</v>
      </c>
      <c r="C24" s="761">
        <v>2000</v>
      </c>
      <c r="D24" s="1574">
        <v>0.2</v>
      </c>
      <c r="E24" s="1574">
        <v>0.3</v>
      </c>
      <c r="F24" s="1574">
        <v>0.4</v>
      </c>
      <c r="G24" s="65"/>
    </row>
    <row r="25" spans="1:13" ht="16.5" thickBot="1">
      <c r="A25" s="65"/>
      <c r="B25" s="1951" t="s">
        <v>106</v>
      </c>
      <c r="C25" s="1952"/>
      <c r="D25" s="1952"/>
      <c r="E25" s="1952"/>
      <c r="F25" s="1953"/>
      <c r="G25" s="65"/>
    </row>
    <row r="26" spans="1:13" ht="21.75" customHeight="1" thickBot="1">
      <c r="A26" s="65"/>
      <c r="B26" s="1954" t="s">
        <v>26</v>
      </c>
      <c r="C26" s="1955"/>
      <c r="D26" s="1955"/>
      <c r="E26" s="1955"/>
      <c r="F26" s="1956"/>
      <c r="G26" s="65"/>
    </row>
    <row r="27" spans="1:13" ht="19.5" customHeight="1" thickBot="1">
      <c r="A27" s="65"/>
      <c r="B27" s="87" t="s">
        <v>27</v>
      </c>
      <c r="C27" s="2670" t="s">
        <v>632</v>
      </c>
      <c r="D27" s="2671"/>
      <c r="E27" s="2671"/>
      <c r="F27" s="2672"/>
      <c r="G27" s="65"/>
    </row>
    <row r="28" spans="1:13" ht="67.5" customHeight="1" thickBot="1">
      <c r="A28" s="65"/>
      <c r="B28" s="88" t="s">
        <v>29</v>
      </c>
      <c r="C28" s="2673" t="s">
        <v>633</v>
      </c>
      <c r="D28" s="2674"/>
      <c r="E28" s="2674"/>
      <c r="F28" s="2675"/>
      <c r="G28" s="65"/>
    </row>
    <row r="29" spans="1:13" ht="26.25" customHeight="1" thickBot="1">
      <c r="A29" s="65"/>
      <c r="B29" s="78" t="s">
        <v>31</v>
      </c>
      <c r="C29" s="2676" t="s">
        <v>634</v>
      </c>
      <c r="D29" s="2677"/>
      <c r="E29" s="2677"/>
      <c r="F29" s="2678"/>
      <c r="G29" s="65"/>
    </row>
    <row r="30" spans="1:13" ht="15.75">
      <c r="A30" s="65"/>
      <c r="B30" s="1945"/>
      <c r="C30" s="762">
        <v>2025</v>
      </c>
      <c r="D30" s="762">
        <v>2026</v>
      </c>
      <c r="E30" s="762">
        <v>2027</v>
      </c>
      <c r="F30" s="762">
        <v>2028</v>
      </c>
      <c r="G30" s="65"/>
    </row>
    <row r="31" spans="1:13" ht="16.5" thickBot="1">
      <c r="A31" s="65"/>
      <c r="B31" s="1946"/>
      <c r="C31" s="763" t="s">
        <v>13</v>
      </c>
      <c r="D31" s="763" t="s">
        <v>14</v>
      </c>
      <c r="E31" s="763" t="s">
        <v>14</v>
      </c>
      <c r="F31" s="763" t="s">
        <v>14</v>
      </c>
      <c r="G31" s="65"/>
      <c r="I31" s="764"/>
      <c r="J31" s="764"/>
      <c r="K31" s="764"/>
      <c r="L31" s="764"/>
      <c r="M31" s="764"/>
    </row>
    <row r="32" spans="1:13" ht="21.75" customHeight="1" thickBot="1">
      <c r="A32" s="65"/>
      <c r="B32" s="78" t="s">
        <v>33</v>
      </c>
      <c r="C32" s="765">
        <v>1</v>
      </c>
      <c r="D32" s="765">
        <v>2</v>
      </c>
      <c r="E32" s="765">
        <v>3</v>
      </c>
      <c r="F32" s="765">
        <v>2</v>
      </c>
      <c r="G32" s="65"/>
    </row>
    <row r="33" spans="1:7" ht="16.5" thickBot="1">
      <c r="A33" s="65"/>
      <c r="B33" s="78" t="s">
        <v>214</v>
      </c>
      <c r="C33" s="91">
        <f>C62</f>
        <v>207762000</v>
      </c>
      <c r="D33" s="91">
        <f t="shared" ref="D33:F33" si="0">D62</f>
        <v>213362000</v>
      </c>
      <c r="E33" s="91">
        <f t="shared" si="0"/>
        <v>223285000</v>
      </c>
      <c r="F33" s="91">
        <f t="shared" si="0"/>
        <v>224345000</v>
      </c>
      <c r="G33" s="65"/>
    </row>
    <row r="34" spans="1:7" ht="16.5" thickBot="1">
      <c r="A34" s="65"/>
      <c r="B34" s="78" t="s">
        <v>215</v>
      </c>
      <c r="C34" s="91">
        <f>C33/C32</f>
        <v>207762000</v>
      </c>
      <c r="D34" s="91">
        <f t="shared" ref="D34:F34" si="1">D33/D32</f>
        <v>106681000</v>
      </c>
      <c r="E34" s="91">
        <f t="shared" si="1"/>
        <v>74428333.333333328</v>
      </c>
      <c r="F34" s="91">
        <f t="shared" si="1"/>
        <v>112172500</v>
      </c>
      <c r="G34" s="65"/>
    </row>
    <row r="35" spans="1:7" ht="16.5" thickBot="1">
      <c r="A35" s="65"/>
      <c r="B35" s="78" t="s">
        <v>37</v>
      </c>
      <c r="C35" s="70" t="s">
        <v>110</v>
      </c>
      <c r="D35" s="92">
        <v>1</v>
      </c>
      <c r="E35" s="92">
        <v>0.5</v>
      </c>
      <c r="F35" s="92">
        <v>-0.33333333333333337</v>
      </c>
      <c r="G35" s="65"/>
    </row>
    <row r="36" spans="1:7" ht="16.5" thickBot="1">
      <c r="A36" s="65"/>
      <c r="B36" s="78" t="s">
        <v>38</v>
      </c>
      <c r="C36" s="70" t="s">
        <v>110</v>
      </c>
      <c r="D36" s="92">
        <v>2.6197359680392163E-2</v>
      </c>
      <c r="E36" s="92">
        <v>4.523572906884521E-2</v>
      </c>
      <c r="F36" s="92">
        <v>4.6230673615805795E-3</v>
      </c>
      <c r="G36" s="65"/>
    </row>
    <row r="37" spans="1:7" ht="16.5" thickBot="1">
      <c r="A37" s="65"/>
      <c r="B37" s="78" t="s">
        <v>39</v>
      </c>
      <c r="C37" s="70" t="s">
        <v>110</v>
      </c>
      <c r="D37" s="92">
        <v>-0.48690132015980392</v>
      </c>
      <c r="E37" s="92">
        <v>-0.30317618062077001</v>
      </c>
      <c r="F37" s="92">
        <v>0.50693460104237098</v>
      </c>
      <c r="G37" s="65"/>
    </row>
    <row r="38" spans="1:7" ht="27" customHeight="1" thickBot="1">
      <c r="A38" s="65"/>
      <c r="B38" s="1968" t="s">
        <v>351</v>
      </c>
      <c r="C38" s="1969"/>
      <c r="D38" s="1969"/>
      <c r="E38" s="1969"/>
      <c r="F38" s="1970"/>
      <c r="G38" s="65"/>
    </row>
    <row r="39" spans="1:7" ht="15.75">
      <c r="A39" s="65"/>
      <c r="B39" s="1945"/>
      <c r="C39" s="69">
        <v>2025</v>
      </c>
      <c r="D39" s="69">
        <v>2026</v>
      </c>
      <c r="E39" s="69">
        <v>2027</v>
      </c>
      <c r="F39" s="69">
        <v>2028</v>
      </c>
      <c r="G39" s="65"/>
    </row>
    <row r="40" spans="1:7" ht="16.5" thickBot="1">
      <c r="A40" s="65"/>
      <c r="B40" s="1946"/>
      <c r="C40" s="89" t="s">
        <v>13</v>
      </c>
      <c r="D40" s="89" t="s">
        <v>14</v>
      </c>
      <c r="E40" s="89" t="s">
        <v>14</v>
      </c>
      <c r="F40" s="89" t="s">
        <v>14</v>
      </c>
      <c r="G40" s="65"/>
    </row>
    <row r="41" spans="1:7" ht="16.5" thickBot="1">
      <c r="A41" s="65"/>
      <c r="B41" s="95" t="s">
        <v>41</v>
      </c>
      <c r="C41" s="96">
        <f>C42</f>
        <v>163505000</v>
      </c>
      <c r="D41" s="96">
        <f t="shared" ref="D41:F41" si="2">D42</f>
        <v>168305000</v>
      </c>
      <c r="E41" s="96">
        <f t="shared" si="2"/>
        <v>177307000</v>
      </c>
      <c r="F41" s="96">
        <f t="shared" si="2"/>
        <v>178307000</v>
      </c>
      <c r="G41" s="65"/>
    </row>
    <row r="42" spans="1:7" ht="16.5" thickBot="1">
      <c r="A42" s="65"/>
      <c r="B42" s="98" t="s">
        <v>42</v>
      </c>
      <c r="C42" s="96">
        <v>163505000</v>
      </c>
      <c r="D42" s="96">
        <v>168305000</v>
      </c>
      <c r="E42" s="96">
        <v>177307000</v>
      </c>
      <c r="F42" s="96">
        <v>178307000</v>
      </c>
      <c r="G42" s="65"/>
    </row>
    <row r="43" spans="1:7" ht="16.5" thickBot="1">
      <c r="A43" s="65"/>
      <c r="B43" s="98" t="s">
        <v>43</v>
      </c>
      <c r="C43" s="99"/>
      <c r="D43" s="99"/>
      <c r="E43" s="99"/>
      <c r="F43" s="99"/>
      <c r="G43" s="65"/>
    </row>
    <row r="44" spans="1:7" ht="16.5" thickBot="1">
      <c r="A44" s="65"/>
      <c r="B44" s="95" t="s">
        <v>79</v>
      </c>
      <c r="C44" s="96">
        <f>C45</f>
        <v>22657000</v>
      </c>
      <c r="D44" s="96">
        <f t="shared" ref="D44:E44" si="3">D45</f>
        <v>23457000</v>
      </c>
      <c r="E44" s="96">
        <f t="shared" si="3"/>
        <v>24378000</v>
      </c>
      <c r="F44" s="96">
        <f>F45</f>
        <v>24438000</v>
      </c>
      <c r="G44" s="65"/>
    </row>
    <row r="45" spans="1:7" ht="16.5" thickBot="1">
      <c r="A45" s="65"/>
      <c r="B45" s="98" t="s">
        <v>42</v>
      </c>
      <c r="C45" s="96">
        <v>22657000</v>
      </c>
      <c r="D45" s="96">
        <v>23457000</v>
      </c>
      <c r="E45" s="96">
        <v>24378000</v>
      </c>
      <c r="F45" s="96">
        <v>24438000</v>
      </c>
      <c r="G45" s="65"/>
    </row>
    <row r="46" spans="1:7" ht="16.5" thickBot="1">
      <c r="A46" s="65"/>
      <c r="B46" s="98" t="s">
        <v>43</v>
      </c>
      <c r="C46" s="96"/>
      <c r="D46" s="96"/>
      <c r="E46" s="96"/>
      <c r="F46" s="96"/>
      <c r="G46" s="65"/>
    </row>
    <row r="47" spans="1:7" ht="16.5" thickBot="1">
      <c r="A47" s="65"/>
      <c r="B47" s="95" t="s">
        <v>45</v>
      </c>
      <c r="C47" s="96">
        <f>C48</f>
        <v>20408000</v>
      </c>
      <c r="D47" s="96">
        <f>D48</f>
        <v>20408000</v>
      </c>
      <c r="E47" s="96">
        <f t="shared" ref="E47:F47" si="4">E48</f>
        <v>20408000</v>
      </c>
      <c r="F47" s="96">
        <f t="shared" si="4"/>
        <v>20408000</v>
      </c>
      <c r="G47" s="65"/>
    </row>
    <row r="48" spans="1:7" ht="16.5" thickBot="1">
      <c r="A48" s="65"/>
      <c r="B48" s="98" t="s">
        <v>42</v>
      </c>
      <c r="C48" s="96">
        <v>20408000</v>
      </c>
      <c r="D48" s="96">
        <v>20408000</v>
      </c>
      <c r="E48" s="96">
        <v>20408000</v>
      </c>
      <c r="F48" s="96">
        <v>20408000</v>
      </c>
      <c r="G48" s="65"/>
    </row>
    <row r="49" spans="1:13" ht="16.5" thickBot="1">
      <c r="A49" s="65"/>
      <c r="B49" s="98" t="s">
        <v>43</v>
      </c>
      <c r="C49" s="96"/>
      <c r="D49" s="96"/>
      <c r="E49" s="96"/>
      <c r="F49" s="96"/>
      <c r="G49" s="65"/>
    </row>
    <row r="50" spans="1:13" ht="16.5" thickBot="1">
      <c r="A50" s="65"/>
      <c r="B50" s="95" t="s">
        <v>46</v>
      </c>
      <c r="C50" s="96"/>
      <c r="D50" s="96"/>
      <c r="E50" s="96"/>
      <c r="F50" s="96"/>
      <c r="G50" s="65"/>
    </row>
    <row r="51" spans="1:13" ht="16.5" thickBot="1">
      <c r="A51" s="65"/>
      <c r="B51" s="98" t="s">
        <v>42</v>
      </c>
      <c r="C51" s="96"/>
      <c r="D51" s="96"/>
      <c r="E51" s="96"/>
      <c r="F51" s="96"/>
      <c r="G51" s="65"/>
    </row>
    <row r="52" spans="1:13" ht="16.5" thickBot="1">
      <c r="A52" s="65"/>
      <c r="B52" s="98" t="s">
        <v>43</v>
      </c>
      <c r="C52" s="96"/>
      <c r="D52" s="96"/>
      <c r="E52" s="96"/>
      <c r="F52" s="96"/>
      <c r="G52" s="65"/>
    </row>
    <row r="53" spans="1:13" ht="16.5" thickBot="1">
      <c r="A53" s="65"/>
      <c r="B53" s="95" t="s">
        <v>47</v>
      </c>
      <c r="C53" s="96"/>
      <c r="D53" s="96"/>
      <c r="E53" s="96"/>
      <c r="F53" s="96"/>
      <c r="G53" s="65"/>
    </row>
    <row r="54" spans="1:13" ht="16.5" thickBot="1">
      <c r="A54" s="65"/>
      <c r="B54" s="98" t="s">
        <v>42</v>
      </c>
      <c r="C54" s="96"/>
      <c r="D54" s="96"/>
      <c r="E54" s="96"/>
      <c r="F54" s="96"/>
      <c r="G54" s="65"/>
    </row>
    <row r="55" spans="1:13" ht="16.5" thickBot="1">
      <c r="A55" s="65"/>
      <c r="B55" s="98" t="s">
        <v>43</v>
      </c>
      <c r="C55" s="96"/>
      <c r="D55" s="96"/>
      <c r="E55" s="96"/>
      <c r="F55" s="96"/>
      <c r="G55" s="65"/>
    </row>
    <row r="56" spans="1:13" ht="16.5" thickBot="1">
      <c r="A56" s="65"/>
      <c r="B56" s="95" t="s">
        <v>48</v>
      </c>
      <c r="C56" s="96">
        <f>C57</f>
        <v>1000000</v>
      </c>
      <c r="D56" s="96">
        <f t="shared" ref="D56:F56" si="5">D57</f>
        <v>1000000</v>
      </c>
      <c r="E56" s="96">
        <f t="shared" si="5"/>
        <v>1000000</v>
      </c>
      <c r="F56" s="96">
        <f t="shared" si="5"/>
        <v>1000000</v>
      </c>
      <c r="G56" s="65"/>
    </row>
    <row r="57" spans="1:13" ht="16.5" thickBot="1">
      <c r="A57" s="65"/>
      <c r="B57" s="98" t="s">
        <v>42</v>
      </c>
      <c r="C57" s="96">
        <v>1000000</v>
      </c>
      <c r="D57" s="96">
        <v>1000000</v>
      </c>
      <c r="E57" s="96">
        <v>1000000</v>
      </c>
      <c r="F57" s="96">
        <v>1000000</v>
      </c>
      <c r="G57" s="65"/>
      <c r="I57" s="764"/>
      <c r="J57" s="764"/>
      <c r="K57" s="764"/>
      <c r="L57" s="764"/>
      <c r="M57" s="764"/>
    </row>
    <row r="58" spans="1:13" ht="16.5" thickBot="1">
      <c r="A58" s="65"/>
      <c r="B58" s="98" t="s">
        <v>43</v>
      </c>
      <c r="C58" s="96"/>
      <c r="D58" s="96"/>
      <c r="E58" s="96"/>
      <c r="F58" s="96"/>
      <c r="G58" s="65"/>
    </row>
    <row r="59" spans="1:13" ht="16.5" thickBot="1">
      <c r="A59" s="65"/>
      <c r="B59" s="95" t="s">
        <v>49</v>
      </c>
      <c r="C59" s="96">
        <f>C60</f>
        <v>192000</v>
      </c>
      <c r="D59" s="96">
        <f t="shared" ref="D59:F59" si="6">D60</f>
        <v>192000</v>
      </c>
      <c r="E59" s="96">
        <f t="shared" si="6"/>
        <v>192000</v>
      </c>
      <c r="F59" s="96">
        <f t="shared" si="6"/>
        <v>192000</v>
      </c>
      <c r="G59" s="65"/>
    </row>
    <row r="60" spans="1:13" ht="16.5" thickBot="1">
      <c r="A60" s="65"/>
      <c r="B60" s="98" t="s">
        <v>42</v>
      </c>
      <c r="C60" s="766">
        <v>192000</v>
      </c>
      <c r="D60" s="766">
        <v>192000</v>
      </c>
      <c r="E60" s="766">
        <v>192000</v>
      </c>
      <c r="F60" s="766">
        <v>192000</v>
      </c>
      <c r="G60" s="65"/>
    </row>
    <row r="61" spans="1:13" ht="16.5" thickBot="1">
      <c r="A61" s="65"/>
      <c r="B61" s="98" t="s">
        <v>43</v>
      </c>
      <c r="C61" s="101"/>
      <c r="D61" s="101"/>
      <c r="E61" s="101"/>
      <c r="F61" s="101"/>
      <c r="G61" s="65"/>
    </row>
    <row r="62" spans="1:13" ht="33.75" customHeight="1" thickBot="1">
      <c r="A62" s="65"/>
      <c r="B62" s="103" t="s">
        <v>64</v>
      </c>
      <c r="C62" s="104">
        <f>C56+C59+C47+C44+C41</f>
        <v>207762000</v>
      </c>
      <c r="D62" s="104">
        <f t="shared" ref="D62:F62" si="7">D56+D59+D47+D44+D41</f>
        <v>213362000</v>
      </c>
      <c r="E62" s="104">
        <f t="shared" si="7"/>
        <v>223285000</v>
      </c>
      <c r="F62" s="104">
        <f t="shared" si="7"/>
        <v>224345000</v>
      </c>
      <c r="G62" s="65"/>
    </row>
    <row r="63" spans="1:13" ht="16.5" thickBot="1">
      <c r="A63" s="65"/>
      <c r="B63" s="105" t="s">
        <v>83</v>
      </c>
      <c r="C63" s="106">
        <v>0</v>
      </c>
      <c r="D63" s="106">
        <v>0</v>
      </c>
      <c r="E63" s="106">
        <v>0</v>
      </c>
      <c r="F63" s="106">
        <v>0</v>
      </c>
      <c r="G63" s="65"/>
    </row>
    <row r="64" spans="1:13" ht="19.5" customHeight="1" thickBot="1">
      <c r="A64" s="65"/>
      <c r="B64" s="87" t="s">
        <v>176</v>
      </c>
      <c r="C64" s="2655" t="s">
        <v>635</v>
      </c>
      <c r="D64" s="2656"/>
      <c r="E64" s="2656"/>
      <c r="F64" s="2657"/>
      <c r="G64" s="65"/>
    </row>
    <row r="65" spans="1:13" ht="309" customHeight="1" thickBot="1">
      <c r="A65" s="65"/>
      <c r="B65" s="88" t="s">
        <v>29</v>
      </c>
      <c r="C65" s="2658" t="s">
        <v>636</v>
      </c>
      <c r="D65" s="2659"/>
      <c r="E65" s="2659"/>
      <c r="F65" s="2660"/>
      <c r="G65" s="65"/>
    </row>
    <row r="66" spans="1:13" ht="16.5" thickBot="1">
      <c r="A66" s="65"/>
      <c r="B66" s="78" t="s">
        <v>31</v>
      </c>
      <c r="C66" s="1960" t="s">
        <v>637</v>
      </c>
      <c r="D66" s="1961"/>
      <c r="E66" s="1961"/>
      <c r="F66" s="1962"/>
      <c r="G66" s="65"/>
    </row>
    <row r="67" spans="1:13" ht="15.75">
      <c r="A67" s="65"/>
      <c r="B67" s="1945"/>
      <c r="C67" s="69">
        <v>2025</v>
      </c>
      <c r="D67" s="69">
        <v>2026</v>
      </c>
      <c r="E67" s="69">
        <v>2027</v>
      </c>
      <c r="F67" s="69">
        <v>2028</v>
      </c>
      <c r="G67" s="65"/>
    </row>
    <row r="68" spans="1:13" ht="16.5" thickBot="1">
      <c r="A68" s="65"/>
      <c r="B68" s="1946"/>
      <c r="C68" s="89" t="s">
        <v>13</v>
      </c>
      <c r="D68" s="89" t="s">
        <v>14</v>
      </c>
      <c r="E68" s="89" t="s">
        <v>14</v>
      </c>
      <c r="F68" s="89" t="s">
        <v>14</v>
      </c>
      <c r="G68" s="65"/>
      <c r="I68" s="764"/>
      <c r="J68" s="764"/>
      <c r="K68" s="764"/>
      <c r="L68" s="764"/>
      <c r="M68" s="764"/>
    </row>
    <row r="69" spans="1:13" ht="16.5" thickBot="1">
      <c r="A69" s="65"/>
      <c r="B69" s="78" t="s">
        <v>33</v>
      </c>
      <c r="C69" s="767">
        <v>1</v>
      </c>
      <c r="D69" s="767">
        <v>1</v>
      </c>
      <c r="E69" s="767">
        <v>1</v>
      </c>
      <c r="F69" s="767">
        <v>1</v>
      </c>
      <c r="G69" s="65"/>
    </row>
    <row r="70" spans="1:13" ht="16.5" thickBot="1">
      <c r="A70" s="65"/>
      <c r="B70" s="78" t="s">
        <v>214</v>
      </c>
      <c r="C70" s="91">
        <f>C99</f>
        <v>6000000</v>
      </c>
      <c r="D70" s="91">
        <f t="shared" ref="D70:F70" si="8">D99</f>
        <v>6000000</v>
      </c>
      <c r="E70" s="91">
        <f t="shared" si="8"/>
        <v>6000000</v>
      </c>
      <c r="F70" s="91">
        <f t="shared" si="8"/>
        <v>6000000</v>
      </c>
      <c r="G70" s="65"/>
    </row>
    <row r="71" spans="1:13" ht="16.5" thickBot="1">
      <c r="A71" s="65"/>
      <c r="B71" s="78" t="s">
        <v>215</v>
      </c>
      <c r="C71" s="91">
        <f>C70/C69</f>
        <v>6000000</v>
      </c>
      <c r="D71" s="91">
        <f t="shared" ref="D71:F71" si="9">D70/D69</f>
        <v>6000000</v>
      </c>
      <c r="E71" s="91">
        <f t="shared" si="9"/>
        <v>6000000</v>
      </c>
      <c r="F71" s="91">
        <f t="shared" si="9"/>
        <v>6000000</v>
      </c>
      <c r="G71" s="65"/>
    </row>
    <row r="72" spans="1:13" ht="16.5" thickBot="1">
      <c r="A72" s="65"/>
      <c r="B72" s="78" t="s">
        <v>37</v>
      </c>
      <c r="C72" s="70" t="s">
        <v>110</v>
      </c>
      <c r="D72" s="92">
        <v>0</v>
      </c>
      <c r="E72" s="92">
        <v>0</v>
      </c>
      <c r="F72" s="92">
        <v>0</v>
      </c>
      <c r="G72" s="65"/>
    </row>
    <row r="73" spans="1:13" ht="16.5" thickBot="1">
      <c r="A73" s="65"/>
      <c r="B73" s="78" t="s">
        <v>38</v>
      </c>
      <c r="C73" s="70" t="s">
        <v>110</v>
      </c>
      <c r="D73" s="92">
        <v>0</v>
      </c>
      <c r="E73" s="92">
        <v>0</v>
      </c>
      <c r="F73" s="92">
        <v>0</v>
      </c>
      <c r="G73" s="65"/>
    </row>
    <row r="74" spans="1:13" ht="16.5" thickBot="1">
      <c r="A74" s="65"/>
      <c r="B74" s="78" t="s">
        <v>39</v>
      </c>
      <c r="C74" s="70" t="s">
        <v>110</v>
      </c>
      <c r="D74" s="92">
        <v>0</v>
      </c>
      <c r="E74" s="92">
        <v>0</v>
      </c>
      <c r="F74" s="92">
        <v>0</v>
      </c>
      <c r="G74" s="65"/>
    </row>
    <row r="75" spans="1:13" ht="16.5" thickBot="1">
      <c r="A75" s="65"/>
      <c r="B75" s="1968" t="s">
        <v>351</v>
      </c>
      <c r="C75" s="1969"/>
      <c r="D75" s="1969"/>
      <c r="E75" s="1969"/>
      <c r="F75" s="1970"/>
      <c r="G75" s="65"/>
    </row>
    <row r="76" spans="1:13" ht="15.75">
      <c r="A76" s="65"/>
      <c r="B76" s="1945"/>
      <c r="C76" s="69">
        <v>2025</v>
      </c>
      <c r="D76" s="69">
        <v>2026</v>
      </c>
      <c r="E76" s="69">
        <v>2027</v>
      </c>
      <c r="F76" s="69">
        <v>2028</v>
      </c>
      <c r="G76" s="65"/>
    </row>
    <row r="77" spans="1:13" ht="16.5" thickBot="1">
      <c r="A77" s="65"/>
      <c r="B77" s="1946"/>
      <c r="C77" s="89" t="s">
        <v>13</v>
      </c>
      <c r="D77" s="89" t="s">
        <v>14</v>
      </c>
      <c r="E77" s="89" t="s">
        <v>14</v>
      </c>
      <c r="F77" s="89" t="s">
        <v>14</v>
      </c>
      <c r="G77" s="65"/>
    </row>
    <row r="78" spans="1:13" ht="16.5" thickBot="1">
      <c r="A78" s="65"/>
      <c r="B78" s="95" t="s">
        <v>41</v>
      </c>
      <c r="C78" s="96">
        <v>0</v>
      </c>
      <c r="D78" s="96">
        <v>0</v>
      </c>
      <c r="E78" s="96">
        <v>0</v>
      </c>
      <c r="F78" s="96">
        <v>0</v>
      </c>
      <c r="G78" s="65"/>
    </row>
    <row r="79" spans="1:13" ht="16.5" thickBot="1">
      <c r="A79" s="65"/>
      <c r="B79" s="98" t="s">
        <v>42</v>
      </c>
      <c r="C79" s="96"/>
      <c r="D79" s="96"/>
      <c r="E79" s="96"/>
      <c r="F79" s="96"/>
      <c r="G79" s="65"/>
    </row>
    <row r="80" spans="1:13" ht="16.5" thickBot="1">
      <c r="A80" s="65"/>
      <c r="B80" s="98" t="s">
        <v>43</v>
      </c>
      <c r="C80" s="99"/>
      <c r="D80" s="99"/>
      <c r="E80" s="99"/>
      <c r="F80" s="99"/>
      <c r="G80" s="65"/>
    </row>
    <row r="81" spans="1:13" ht="16.5" thickBot="1">
      <c r="A81" s="65"/>
      <c r="B81" s="95" t="s">
        <v>79</v>
      </c>
      <c r="C81" s="96">
        <v>0</v>
      </c>
      <c r="D81" s="96">
        <v>0</v>
      </c>
      <c r="E81" s="96">
        <v>0</v>
      </c>
      <c r="F81" s="96">
        <v>0</v>
      </c>
      <c r="G81" s="65"/>
    </row>
    <row r="82" spans="1:13" ht="16.5" thickBot="1">
      <c r="A82" s="65"/>
      <c r="B82" s="98" t="s">
        <v>42</v>
      </c>
      <c r="C82" s="96"/>
      <c r="D82" s="96"/>
      <c r="E82" s="96"/>
      <c r="F82" s="96"/>
      <c r="G82" s="65"/>
    </row>
    <row r="83" spans="1:13" ht="16.5" thickBot="1">
      <c r="A83" s="65"/>
      <c r="B83" s="98" t="s">
        <v>43</v>
      </c>
      <c r="C83" s="96"/>
      <c r="D83" s="96"/>
      <c r="E83" s="96"/>
      <c r="F83" s="96"/>
      <c r="G83" s="65"/>
    </row>
    <row r="84" spans="1:13" ht="16.5" thickBot="1">
      <c r="A84" s="65"/>
      <c r="B84" s="95" t="s">
        <v>45</v>
      </c>
      <c r="C84" s="96">
        <f>C85</f>
        <v>6000000</v>
      </c>
      <c r="D84" s="96">
        <f t="shared" ref="D84:F84" si="10">D85</f>
        <v>6000000</v>
      </c>
      <c r="E84" s="96">
        <f t="shared" si="10"/>
        <v>6000000</v>
      </c>
      <c r="F84" s="96">
        <f t="shared" si="10"/>
        <v>6000000</v>
      </c>
      <c r="G84" s="65"/>
    </row>
    <row r="85" spans="1:13" ht="16.5" thickBot="1">
      <c r="A85" s="65"/>
      <c r="B85" s="98" t="s">
        <v>42</v>
      </c>
      <c r="C85" s="96">
        <v>6000000</v>
      </c>
      <c r="D85" s="96">
        <v>6000000</v>
      </c>
      <c r="E85" s="96">
        <v>6000000</v>
      </c>
      <c r="F85" s="96">
        <v>6000000</v>
      </c>
      <c r="G85" s="65"/>
    </row>
    <row r="86" spans="1:13" ht="16.5" thickBot="1">
      <c r="A86" s="65"/>
      <c r="B86" s="98" t="s">
        <v>43</v>
      </c>
      <c r="C86" s="96"/>
      <c r="D86" s="96"/>
      <c r="E86" s="96"/>
      <c r="F86" s="96"/>
      <c r="G86" s="65"/>
    </row>
    <row r="87" spans="1:13" ht="16.5" thickBot="1">
      <c r="A87" s="65"/>
      <c r="B87" s="95" t="s">
        <v>46</v>
      </c>
      <c r="C87" s="96"/>
      <c r="D87" s="96"/>
      <c r="E87" s="96"/>
      <c r="F87" s="96"/>
      <c r="G87" s="65"/>
    </row>
    <row r="88" spans="1:13" ht="16.5" thickBot="1">
      <c r="A88" s="65"/>
      <c r="B88" s="98" t="s">
        <v>42</v>
      </c>
      <c r="C88" s="96"/>
      <c r="D88" s="96"/>
      <c r="E88" s="96"/>
      <c r="F88" s="96"/>
      <c r="G88" s="65"/>
    </row>
    <row r="89" spans="1:13" ht="16.5" thickBot="1">
      <c r="A89" s="65"/>
      <c r="B89" s="98" t="s">
        <v>43</v>
      </c>
      <c r="C89" s="96"/>
      <c r="D89" s="96"/>
      <c r="E89" s="96"/>
      <c r="F89" s="96"/>
      <c r="G89" s="65"/>
    </row>
    <row r="90" spans="1:13" ht="16.5" thickBot="1">
      <c r="A90" s="65"/>
      <c r="B90" s="95" t="s">
        <v>47</v>
      </c>
      <c r="C90" s="96"/>
      <c r="D90" s="96"/>
      <c r="E90" s="96"/>
      <c r="F90" s="96"/>
      <c r="G90" s="65"/>
    </row>
    <row r="91" spans="1:13" ht="16.5" thickBot="1">
      <c r="A91" s="65"/>
      <c r="B91" s="98" t="s">
        <v>42</v>
      </c>
      <c r="C91" s="96"/>
      <c r="D91" s="96"/>
      <c r="E91" s="96"/>
      <c r="F91" s="96"/>
      <c r="G91" s="65"/>
    </row>
    <row r="92" spans="1:13" ht="16.5" thickBot="1">
      <c r="A92" s="65"/>
      <c r="B92" s="98" t="s">
        <v>43</v>
      </c>
      <c r="C92" s="96"/>
      <c r="D92" s="96"/>
      <c r="E92" s="96"/>
      <c r="F92" s="96"/>
      <c r="G92" s="65"/>
    </row>
    <row r="93" spans="1:13" ht="16.5" thickBot="1">
      <c r="A93" s="65"/>
      <c r="B93" s="95" t="s">
        <v>48</v>
      </c>
      <c r="C93" s="96">
        <v>0</v>
      </c>
      <c r="D93" s="96">
        <v>0</v>
      </c>
      <c r="E93" s="96">
        <v>0</v>
      </c>
      <c r="F93" s="96">
        <v>0</v>
      </c>
      <c r="G93" s="65"/>
    </row>
    <row r="94" spans="1:13" ht="16.5" thickBot="1">
      <c r="A94" s="65"/>
      <c r="B94" s="98" t="s">
        <v>42</v>
      </c>
      <c r="C94" s="96"/>
      <c r="D94" s="96"/>
      <c r="E94" s="96"/>
      <c r="F94" s="96"/>
      <c r="G94" s="65"/>
      <c r="I94" s="764"/>
      <c r="J94" s="764"/>
      <c r="K94" s="764"/>
      <c r="L94" s="764"/>
      <c r="M94" s="764"/>
    </row>
    <row r="95" spans="1:13" ht="16.5" thickBot="1">
      <c r="A95" s="65"/>
      <c r="B95" s="98" t="s">
        <v>43</v>
      </c>
      <c r="C95" s="96"/>
      <c r="D95" s="96"/>
      <c r="E95" s="96"/>
      <c r="F95" s="96"/>
      <c r="G95" s="65"/>
    </row>
    <row r="96" spans="1:13" ht="16.5" thickBot="1">
      <c r="A96" s="65"/>
      <c r="B96" s="95" t="s">
        <v>49</v>
      </c>
      <c r="C96" s="96">
        <v>0</v>
      </c>
      <c r="D96" s="96">
        <v>0</v>
      </c>
      <c r="E96" s="96">
        <v>0</v>
      </c>
      <c r="F96" s="96">
        <v>0</v>
      </c>
      <c r="G96" s="65"/>
    </row>
    <row r="97" spans="1:7" ht="16.5" thickBot="1">
      <c r="A97" s="65"/>
      <c r="B97" s="98" t="s">
        <v>42</v>
      </c>
      <c r="C97" s="766"/>
      <c r="D97" s="766"/>
      <c r="E97" s="766"/>
      <c r="F97" s="766"/>
      <c r="G97" s="65"/>
    </row>
    <row r="98" spans="1:7" ht="16.5" thickBot="1">
      <c r="A98" s="65"/>
      <c r="B98" s="98" t="s">
        <v>43</v>
      </c>
      <c r="C98" s="101"/>
      <c r="D98" s="101"/>
      <c r="E98" s="101"/>
      <c r="F98" s="101"/>
      <c r="G98" s="65"/>
    </row>
    <row r="99" spans="1:7" ht="28.5" customHeight="1" thickBot="1">
      <c r="A99" s="65"/>
      <c r="B99" s="103" t="s">
        <v>68</v>
      </c>
      <c r="C99" s="104">
        <f>C84</f>
        <v>6000000</v>
      </c>
      <c r="D99" s="104">
        <f t="shared" ref="D99:F99" si="11">D84</f>
        <v>6000000</v>
      </c>
      <c r="E99" s="104">
        <f t="shared" si="11"/>
        <v>6000000</v>
      </c>
      <c r="F99" s="104">
        <f t="shared" si="11"/>
        <v>6000000</v>
      </c>
      <c r="G99" s="65"/>
    </row>
    <row r="100" spans="1:7" ht="22.5" customHeight="1" thickBot="1">
      <c r="A100" s="65"/>
      <c r="B100" s="105" t="s">
        <v>83</v>
      </c>
      <c r="C100" s="106">
        <v>0</v>
      </c>
      <c r="D100" s="106">
        <v>0</v>
      </c>
      <c r="E100" s="106">
        <v>0</v>
      </c>
      <c r="F100" s="106">
        <v>0</v>
      </c>
      <c r="G100" s="65"/>
    </row>
    <row r="101" spans="1:7" ht="16.5" thickBot="1">
      <c r="A101" s="65"/>
      <c r="B101" s="1954" t="s">
        <v>112</v>
      </c>
      <c r="C101" s="1955"/>
      <c r="D101" s="1955"/>
      <c r="E101" s="1955"/>
      <c r="F101" s="1956"/>
      <c r="G101" s="65"/>
    </row>
    <row r="102" spans="1:7" ht="34.5" customHeight="1" thickBot="1">
      <c r="A102" s="65"/>
      <c r="B102" s="1954" t="s">
        <v>113</v>
      </c>
      <c r="C102" s="1955"/>
      <c r="D102" s="1955"/>
      <c r="E102" s="1955"/>
      <c r="F102" s="1956"/>
      <c r="G102" s="65"/>
    </row>
    <row r="103" spans="1:7" ht="33.75" customHeight="1" thickBot="1">
      <c r="A103" s="65"/>
      <c r="B103" s="107" t="s">
        <v>114</v>
      </c>
      <c r="C103" s="1963" t="s">
        <v>638</v>
      </c>
      <c r="D103" s="2221"/>
      <c r="E103" s="1964"/>
      <c r="F103" s="1965"/>
      <c r="G103" s="65"/>
    </row>
    <row r="104" spans="1:7" ht="56.25" customHeight="1" thickBot="1">
      <c r="A104" s="65"/>
      <c r="B104" s="87" t="s">
        <v>116</v>
      </c>
      <c r="C104" s="768" t="s">
        <v>639</v>
      </c>
      <c r="D104" s="444" t="s">
        <v>55</v>
      </c>
      <c r="E104" s="2650" t="s">
        <v>638</v>
      </c>
      <c r="F104" s="2651"/>
      <c r="G104" s="65"/>
    </row>
    <row r="105" spans="1:7" ht="16.5" thickBot="1">
      <c r="A105" s="65"/>
      <c r="B105" s="110"/>
      <c r="C105" s="1963"/>
      <c r="D105" s="2223"/>
      <c r="E105" s="1964"/>
      <c r="F105" s="1965"/>
      <c r="G105" s="65"/>
    </row>
    <row r="106" spans="1:7" ht="33" customHeight="1" thickBot="1">
      <c r="A106" s="65"/>
      <c r="B106" s="78" t="s">
        <v>29</v>
      </c>
      <c r="C106" s="2661" t="s">
        <v>640</v>
      </c>
      <c r="D106" s="2662"/>
      <c r="E106" s="2662"/>
      <c r="F106" s="2663"/>
      <c r="G106" s="65"/>
    </row>
    <row r="107" spans="1:7" ht="16.5" customHeight="1" thickBot="1">
      <c r="A107" s="65"/>
      <c r="B107" s="78" t="s">
        <v>31</v>
      </c>
      <c r="C107" s="2664" t="s">
        <v>641</v>
      </c>
      <c r="D107" s="2650"/>
      <c r="E107" s="2650"/>
      <c r="F107" s="2651"/>
      <c r="G107" s="65"/>
    </row>
    <row r="108" spans="1:7" ht="26.25" customHeight="1">
      <c r="A108" s="65"/>
      <c r="B108" s="1945"/>
      <c r="C108" s="69">
        <v>2025</v>
      </c>
      <c r="D108" s="69">
        <v>2026</v>
      </c>
      <c r="E108" s="69">
        <v>2027</v>
      </c>
      <c r="F108" s="69">
        <v>2028</v>
      </c>
      <c r="G108" s="65"/>
    </row>
    <row r="109" spans="1:7" ht="26.25" customHeight="1" thickBot="1">
      <c r="A109" s="65"/>
      <c r="B109" s="1946"/>
      <c r="C109" s="89" t="s">
        <v>13</v>
      </c>
      <c r="D109" s="89" t="s">
        <v>14</v>
      </c>
      <c r="E109" s="89" t="s">
        <v>14</v>
      </c>
      <c r="F109" s="89" t="s">
        <v>14</v>
      </c>
      <c r="G109" s="65"/>
    </row>
    <row r="110" spans="1:7" ht="22.5" customHeight="1" thickBot="1">
      <c r="A110" s="65"/>
      <c r="B110" s="78" t="s">
        <v>33</v>
      </c>
      <c r="C110" s="91">
        <v>1</v>
      </c>
      <c r="D110" s="91">
        <v>1</v>
      </c>
      <c r="E110" s="91">
        <v>1</v>
      </c>
      <c r="F110" s="91">
        <v>1</v>
      </c>
      <c r="G110" s="65"/>
    </row>
    <row r="111" spans="1:7" ht="15.75" customHeight="1" thickBot="1">
      <c r="A111" s="65"/>
      <c r="B111" s="78" t="s">
        <v>214</v>
      </c>
      <c r="C111" s="91">
        <f>C129</f>
        <v>33800000</v>
      </c>
      <c r="D111" s="91">
        <f t="shared" ref="D111:F111" si="12">D129</f>
        <v>33800000</v>
      </c>
      <c r="E111" s="91">
        <f t="shared" si="12"/>
        <v>53800000</v>
      </c>
      <c r="F111" s="91">
        <f t="shared" si="12"/>
        <v>38800000</v>
      </c>
      <c r="G111" s="65"/>
    </row>
    <row r="112" spans="1:7" ht="16.5" thickBot="1">
      <c r="A112" s="65"/>
      <c r="B112" s="78" t="s">
        <v>215</v>
      </c>
      <c r="C112" s="91">
        <f>C111/C110</f>
        <v>33800000</v>
      </c>
      <c r="D112" s="91">
        <f t="shared" ref="D112:F112" si="13">D111/D110</f>
        <v>33800000</v>
      </c>
      <c r="E112" s="91">
        <f t="shared" si="13"/>
        <v>53800000</v>
      </c>
      <c r="F112" s="91">
        <f t="shared" si="13"/>
        <v>38800000</v>
      </c>
      <c r="G112" s="65"/>
    </row>
    <row r="113" spans="1:7" ht="15.75" customHeight="1" thickBot="1">
      <c r="A113" s="65"/>
      <c r="B113" s="78" t="s">
        <v>37</v>
      </c>
      <c r="C113" s="70" t="s">
        <v>110</v>
      </c>
      <c r="D113" s="92">
        <v>0</v>
      </c>
      <c r="E113" s="92">
        <v>0</v>
      </c>
      <c r="F113" s="92">
        <v>0</v>
      </c>
      <c r="G113" s="65"/>
    </row>
    <row r="114" spans="1:7" ht="16.5" thickBot="1">
      <c r="A114" s="65"/>
      <c r="B114" s="78" t="s">
        <v>38</v>
      </c>
      <c r="C114" s="70" t="s">
        <v>110</v>
      </c>
      <c r="D114" s="92">
        <v>0</v>
      </c>
      <c r="E114" s="92">
        <v>0.59171597633136086</v>
      </c>
      <c r="F114" s="92">
        <v>-0.27881040892193309</v>
      </c>
      <c r="G114" s="65"/>
    </row>
    <row r="115" spans="1:7" ht="16.5" thickBot="1">
      <c r="A115" s="65"/>
      <c r="B115" s="78" t="s">
        <v>39</v>
      </c>
      <c r="C115" s="70" t="s">
        <v>110</v>
      </c>
      <c r="D115" s="92">
        <v>0</v>
      </c>
      <c r="E115" s="92">
        <v>0.59171597633136086</v>
      </c>
      <c r="F115" s="92">
        <v>-0.27881040892193309</v>
      </c>
      <c r="G115" s="65"/>
    </row>
    <row r="116" spans="1:7" ht="16.5" thickBot="1">
      <c r="A116" s="65"/>
      <c r="B116" s="1968" t="s">
        <v>351</v>
      </c>
      <c r="C116" s="1969"/>
      <c r="D116" s="1969"/>
      <c r="E116" s="1969"/>
      <c r="F116" s="1970"/>
      <c r="G116" s="65"/>
    </row>
    <row r="117" spans="1:7" ht="15.75">
      <c r="A117" s="65"/>
      <c r="B117" s="1945"/>
      <c r="C117" s="69">
        <v>2025</v>
      </c>
      <c r="D117" s="69">
        <v>2026</v>
      </c>
      <c r="E117" s="69">
        <v>2027</v>
      </c>
      <c r="F117" s="69">
        <v>2028</v>
      </c>
      <c r="G117" s="65"/>
    </row>
    <row r="118" spans="1:7" ht="16.5" thickBot="1">
      <c r="A118" s="65"/>
      <c r="B118" s="1946"/>
      <c r="C118" s="89" t="s">
        <v>13</v>
      </c>
      <c r="D118" s="89" t="s">
        <v>14</v>
      </c>
      <c r="E118" s="89" t="s">
        <v>14</v>
      </c>
      <c r="F118" s="89" t="s">
        <v>14</v>
      </c>
      <c r="G118" s="65"/>
    </row>
    <row r="119" spans="1:7" ht="16.5" thickBot="1">
      <c r="A119" s="65"/>
      <c r="B119" s="95" t="s">
        <v>59</v>
      </c>
      <c r="C119" s="96"/>
      <c r="D119" s="96"/>
      <c r="E119" s="96"/>
      <c r="F119" s="96"/>
      <c r="G119" s="65"/>
    </row>
    <row r="120" spans="1:7" ht="16.5" thickBot="1">
      <c r="A120" s="65"/>
      <c r="B120" s="98" t="s">
        <v>42</v>
      </c>
      <c r="C120" s="96"/>
      <c r="D120" s="96"/>
      <c r="E120" s="96"/>
      <c r="F120" s="96"/>
      <c r="G120" s="65"/>
    </row>
    <row r="121" spans="1:7" ht="16.5" thickBot="1">
      <c r="A121" s="65"/>
      <c r="B121" s="98" t="s">
        <v>81</v>
      </c>
      <c r="C121" s="100"/>
      <c r="D121" s="99"/>
      <c r="E121" s="99"/>
      <c r="F121" s="99"/>
      <c r="G121" s="65"/>
    </row>
    <row r="122" spans="1:7" ht="16.5" thickBot="1">
      <c r="A122" s="65"/>
      <c r="B122" s="98" t="s">
        <v>61</v>
      </c>
      <c r="C122" s="96"/>
      <c r="D122" s="96"/>
      <c r="E122" s="96"/>
      <c r="F122" s="96"/>
      <c r="G122" s="65"/>
    </row>
    <row r="123" spans="1:7" ht="15.75" customHeight="1" thickBot="1">
      <c r="A123" s="65"/>
      <c r="B123" s="98" t="s">
        <v>62</v>
      </c>
      <c r="C123" s="100"/>
      <c r="D123" s="99"/>
      <c r="E123" s="99"/>
      <c r="F123" s="99"/>
      <c r="G123" s="65"/>
    </row>
    <row r="124" spans="1:7" ht="16.5" thickBot="1">
      <c r="A124" s="65"/>
      <c r="B124" s="95" t="s">
        <v>63</v>
      </c>
      <c r="C124" s="100">
        <f>C125</f>
        <v>33800000</v>
      </c>
      <c r="D124" s="100">
        <f t="shared" ref="D124:F124" si="14">D125</f>
        <v>33800000</v>
      </c>
      <c r="E124" s="100">
        <f t="shared" si="14"/>
        <v>53800000</v>
      </c>
      <c r="F124" s="100">
        <f t="shared" si="14"/>
        <v>38800000</v>
      </c>
      <c r="G124" s="65"/>
    </row>
    <row r="125" spans="1:7" ht="16.5" thickBot="1">
      <c r="A125" s="65"/>
      <c r="B125" s="98" t="s">
        <v>42</v>
      </c>
      <c r="C125" s="96">
        <v>33800000</v>
      </c>
      <c r="D125" s="96">
        <v>33800000</v>
      </c>
      <c r="E125" s="96">
        <v>53800000</v>
      </c>
      <c r="F125" s="96">
        <v>38800000</v>
      </c>
      <c r="G125" s="65"/>
    </row>
    <row r="126" spans="1:7" ht="16.5" thickBot="1">
      <c r="A126" s="65"/>
      <c r="B126" s="98" t="s">
        <v>81</v>
      </c>
      <c r="C126" s="100"/>
      <c r="D126" s="99"/>
      <c r="E126" s="99"/>
      <c r="F126" s="99"/>
      <c r="G126" s="65"/>
    </row>
    <row r="127" spans="1:7" ht="16.5" thickBot="1">
      <c r="A127" s="65"/>
      <c r="B127" s="98" t="s">
        <v>61</v>
      </c>
      <c r="C127" s="96"/>
      <c r="D127" s="96"/>
      <c r="E127" s="96"/>
      <c r="F127" s="96"/>
      <c r="G127" s="65"/>
    </row>
    <row r="128" spans="1:7" ht="16.5" thickBot="1">
      <c r="A128" s="65"/>
      <c r="B128" s="98" t="s">
        <v>62</v>
      </c>
      <c r="C128" s="100"/>
      <c r="D128" s="99"/>
      <c r="E128" s="99"/>
      <c r="F128" s="99"/>
      <c r="G128" s="65"/>
    </row>
    <row r="129" spans="1:7" ht="16.5" thickBot="1">
      <c r="A129" s="65"/>
      <c r="B129" s="103" t="s">
        <v>64</v>
      </c>
      <c r="C129" s="100">
        <f>C124</f>
        <v>33800000</v>
      </c>
      <c r="D129" s="100">
        <f t="shared" ref="D129:F129" si="15">D124</f>
        <v>33800000</v>
      </c>
      <c r="E129" s="100">
        <f t="shared" si="15"/>
        <v>53800000</v>
      </c>
      <c r="F129" s="100">
        <f t="shared" si="15"/>
        <v>38800000</v>
      </c>
      <c r="G129" s="65"/>
    </row>
    <row r="130" spans="1:7" ht="37.5" customHeight="1" thickBot="1">
      <c r="A130" s="65"/>
      <c r="B130" s="112" t="s">
        <v>121</v>
      </c>
      <c r="C130" s="1963"/>
      <c r="D130" s="1964"/>
      <c r="E130" s="1964"/>
      <c r="F130" s="1965"/>
      <c r="G130" s="65"/>
    </row>
    <row r="131" spans="1:7" ht="33.75" customHeight="1" thickBot="1">
      <c r="A131" s="65"/>
      <c r="B131" s="107" t="s">
        <v>114</v>
      </c>
      <c r="C131" s="1963" t="s">
        <v>642</v>
      </c>
      <c r="D131" s="2221"/>
      <c r="E131" s="1964"/>
      <c r="F131" s="1965"/>
      <c r="G131" s="65"/>
    </row>
    <row r="132" spans="1:7" ht="48" thickBot="1">
      <c r="A132" s="65"/>
      <c r="B132" s="87" t="s">
        <v>176</v>
      </c>
      <c r="C132" s="769" t="s">
        <v>643</v>
      </c>
      <c r="D132" s="444" t="s">
        <v>55</v>
      </c>
      <c r="E132" s="2650" t="s">
        <v>644</v>
      </c>
      <c r="F132" s="2651"/>
      <c r="G132" s="65"/>
    </row>
    <row r="133" spans="1:7" ht="16.5" thickBot="1">
      <c r="A133" s="65"/>
      <c r="B133" s="110"/>
      <c r="C133" s="1963"/>
      <c r="D133" s="2223"/>
      <c r="E133" s="1964"/>
      <c r="F133" s="1965"/>
      <c r="G133" s="65"/>
    </row>
    <row r="134" spans="1:7" ht="170.25" customHeight="1" thickBot="1">
      <c r="A134" s="65"/>
      <c r="B134" s="78" t="s">
        <v>29</v>
      </c>
      <c r="C134" s="2652" t="s">
        <v>645</v>
      </c>
      <c r="D134" s="2653"/>
      <c r="E134" s="2653"/>
      <c r="F134" s="2654"/>
      <c r="G134" s="65"/>
    </row>
    <row r="135" spans="1:7" ht="18" customHeight="1" thickBot="1">
      <c r="A135" s="65"/>
      <c r="B135" s="78" t="s">
        <v>31</v>
      </c>
      <c r="C135" s="1960" t="s">
        <v>637</v>
      </c>
      <c r="D135" s="1961"/>
      <c r="E135" s="1961"/>
      <c r="F135" s="1962"/>
      <c r="G135" s="65"/>
    </row>
    <row r="136" spans="1:7" ht="26.25" customHeight="1">
      <c r="A136" s="65"/>
      <c r="B136" s="1945"/>
      <c r="C136" s="69">
        <v>2025</v>
      </c>
      <c r="D136" s="69">
        <v>2026</v>
      </c>
      <c r="E136" s="69">
        <v>2027</v>
      </c>
      <c r="F136" s="69">
        <v>2028</v>
      </c>
      <c r="G136" s="65"/>
    </row>
    <row r="137" spans="1:7" ht="26.25" customHeight="1" thickBot="1">
      <c r="A137" s="65"/>
      <c r="B137" s="1946"/>
      <c r="C137" s="89" t="s">
        <v>13</v>
      </c>
      <c r="D137" s="89" t="s">
        <v>14</v>
      </c>
      <c r="E137" s="89" t="s">
        <v>14</v>
      </c>
      <c r="F137" s="89" t="s">
        <v>14</v>
      </c>
      <c r="G137" s="65"/>
    </row>
    <row r="138" spans="1:7" ht="16.5" thickBot="1">
      <c r="A138" s="65"/>
      <c r="B138" s="78" t="s">
        <v>33</v>
      </c>
      <c r="C138" s="91">
        <v>1</v>
      </c>
      <c r="D138" s="91">
        <v>1</v>
      </c>
      <c r="E138" s="91">
        <v>1</v>
      </c>
      <c r="F138" s="91">
        <v>1</v>
      </c>
      <c r="G138" s="65"/>
    </row>
    <row r="139" spans="1:7" ht="15.75" customHeight="1" thickBot="1">
      <c r="A139" s="65"/>
      <c r="B139" s="78" t="s">
        <v>214</v>
      </c>
      <c r="C139" s="91">
        <f>C157</f>
        <v>30000000</v>
      </c>
      <c r="D139" s="91">
        <f t="shared" ref="D139:F139" si="16">D157</f>
        <v>30000000</v>
      </c>
      <c r="E139" s="91">
        <f t="shared" si="16"/>
        <v>30000000</v>
      </c>
      <c r="F139" s="91">
        <f t="shared" si="16"/>
        <v>30000000</v>
      </c>
      <c r="G139" s="65"/>
    </row>
    <row r="140" spans="1:7" ht="16.5" thickBot="1">
      <c r="A140" s="65"/>
      <c r="B140" s="78" t="s">
        <v>215</v>
      </c>
      <c r="C140" s="91">
        <f>C139/C138</f>
        <v>30000000</v>
      </c>
      <c r="D140" s="91">
        <f t="shared" ref="D140:F140" si="17">D139/D138</f>
        <v>30000000</v>
      </c>
      <c r="E140" s="91">
        <f t="shared" si="17"/>
        <v>30000000</v>
      </c>
      <c r="F140" s="91">
        <f t="shared" si="17"/>
        <v>30000000</v>
      </c>
      <c r="G140" s="65"/>
    </row>
    <row r="141" spans="1:7" ht="15.75" customHeight="1" thickBot="1">
      <c r="A141" s="65"/>
      <c r="B141" s="78" t="s">
        <v>37</v>
      </c>
      <c r="C141" s="70" t="s">
        <v>110</v>
      </c>
      <c r="D141" s="92">
        <v>0</v>
      </c>
      <c r="E141" s="92">
        <v>0</v>
      </c>
      <c r="F141" s="92">
        <v>0</v>
      </c>
      <c r="G141" s="65"/>
    </row>
    <row r="142" spans="1:7" ht="16.5" thickBot="1">
      <c r="A142" s="65"/>
      <c r="B142" s="78" t="s">
        <v>38</v>
      </c>
      <c r="C142" s="70" t="s">
        <v>110</v>
      </c>
      <c r="D142" s="92">
        <v>0</v>
      </c>
      <c r="E142" s="92">
        <v>0</v>
      </c>
      <c r="F142" s="92">
        <v>0</v>
      </c>
      <c r="G142" s="65"/>
    </row>
    <row r="143" spans="1:7" ht="16.5" thickBot="1">
      <c r="A143" s="65"/>
      <c r="B143" s="78" t="s">
        <v>39</v>
      </c>
      <c r="C143" s="70" t="s">
        <v>110</v>
      </c>
      <c r="D143" s="92">
        <v>0</v>
      </c>
      <c r="E143" s="92">
        <v>0</v>
      </c>
      <c r="F143" s="92">
        <v>0</v>
      </c>
      <c r="G143" s="65"/>
    </row>
    <row r="144" spans="1:7" ht="16.5" thickBot="1">
      <c r="A144" s="65"/>
      <c r="B144" s="1968" t="s">
        <v>646</v>
      </c>
      <c r="C144" s="1969"/>
      <c r="D144" s="1969"/>
      <c r="E144" s="1969"/>
      <c r="F144" s="1970"/>
      <c r="G144" s="65"/>
    </row>
    <row r="145" spans="1:7" ht="15.75">
      <c r="A145" s="65"/>
      <c r="B145" s="1945"/>
      <c r="C145" s="69">
        <v>2025</v>
      </c>
      <c r="D145" s="69">
        <v>2026</v>
      </c>
      <c r="E145" s="69">
        <v>2027</v>
      </c>
      <c r="F145" s="69">
        <v>2028</v>
      </c>
      <c r="G145" s="65"/>
    </row>
    <row r="146" spans="1:7" ht="16.5" thickBot="1">
      <c r="A146" s="65"/>
      <c r="B146" s="1946"/>
      <c r="C146" s="89" t="s">
        <v>13</v>
      </c>
      <c r="D146" s="89" t="s">
        <v>14</v>
      </c>
      <c r="E146" s="89" t="s">
        <v>14</v>
      </c>
      <c r="F146" s="89" t="s">
        <v>14</v>
      </c>
      <c r="G146" s="65"/>
    </row>
    <row r="147" spans="1:7" ht="16.5" thickBot="1">
      <c r="A147" s="65"/>
      <c r="B147" s="95" t="s">
        <v>59</v>
      </c>
      <c r="C147" s="96"/>
      <c r="D147" s="96"/>
      <c r="E147" s="96"/>
      <c r="F147" s="96"/>
      <c r="G147" s="65"/>
    </row>
    <row r="148" spans="1:7" ht="16.5" thickBot="1">
      <c r="A148" s="65"/>
      <c r="B148" s="98" t="s">
        <v>42</v>
      </c>
      <c r="C148" s="96"/>
      <c r="D148" s="96"/>
      <c r="E148" s="96"/>
      <c r="F148" s="96"/>
      <c r="G148" s="65"/>
    </row>
    <row r="149" spans="1:7" ht="16.5" thickBot="1">
      <c r="A149" s="65"/>
      <c r="B149" s="98" t="s">
        <v>81</v>
      </c>
      <c r="C149" s="100"/>
      <c r="D149" s="99"/>
      <c r="E149" s="99"/>
      <c r="F149" s="99"/>
      <c r="G149" s="65"/>
    </row>
    <row r="150" spans="1:7" ht="16.5" thickBot="1">
      <c r="A150" s="65"/>
      <c r="B150" s="98" t="s">
        <v>61</v>
      </c>
      <c r="C150" s="96"/>
      <c r="D150" s="96"/>
      <c r="E150" s="96"/>
      <c r="F150" s="96"/>
      <c r="G150" s="65"/>
    </row>
    <row r="151" spans="1:7" ht="15.75" customHeight="1" thickBot="1">
      <c r="A151" s="65"/>
      <c r="B151" s="98" t="s">
        <v>62</v>
      </c>
      <c r="C151" s="100"/>
      <c r="D151" s="99"/>
      <c r="E151" s="99"/>
      <c r="F151" s="99"/>
      <c r="G151" s="65"/>
    </row>
    <row r="152" spans="1:7" ht="16.5" thickBot="1">
      <c r="A152" s="65"/>
      <c r="B152" s="95" t="s">
        <v>63</v>
      </c>
      <c r="C152" s="100">
        <f>C153</f>
        <v>30000000</v>
      </c>
      <c r="D152" s="100">
        <f t="shared" ref="D152:F152" si="18">D153</f>
        <v>30000000</v>
      </c>
      <c r="E152" s="100">
        <f t="shared" si="18"/>
        <v>30000000</v>
      </c>
      <c r="F152" s="100">
        <f t="shared" si="18"/>
        <v>30000000</v>
      </c>
      <c r="G152" s="65"/>
    </row>
    <row r="153" spans="1:7" ht="16.5" thickBot="1">
      <c r="A153" s="65"/>
      <c r="B153" s="98" t="s">
        <v>42</v>
      </c>
      <c r="C153" s="96">
        <v>30000000</v>
      </c>
      <c r="D153" s="96">
        <v>30000000</v>
      </c>
      <c r="E153" s="96">
        <v>30000000</v>
      </c>
      <c r="F153" s="96">
        <v>30000000</v>
      </c>
      <c r="G153" s="65"/>
    </row>
    <row r="154" spans="1:7" ht="16.5" thickBot="1">
      <c r="A154" s="65"/>
      <c r="B154" s="98" t="s">
        <v>81</v>
      </c>
      <c r="C154" s="100"/>
      <c r="D154" s="99"/>
      <c r="E154" s="99"/>
      <c r="F154" s="99"/>
      <c r="G154" s="65"/>
    </row>
    <row r="155" spans="1:7" ht="16.5" thickBot="1">
      <c r="A155" s="65"/>
      <c r="B155" s="98" t="s">
        <v>61</v>
      </c>
      <c r="C155" s="96"/>
      <c r="D155" s="96"/>
      <c r="E155" s="96"/>
      <c r="F155" s="96"/>
      <c r="G155" s="65"/>
    </row>
    <row r="156" spans="1:7" ht="16.5" thickBot="1">
      <c r="A156" s="65"/>
      <c r="B156" s="98" t="s">
        <v>62</v>
      </c>
      <c r="C156" s="100"/>
      <c r="D156" s="99"/>
      <c r="E156" s="99"/>
      <c r="F156" s="99"/>
      <c r="G156" s="65"/>
    </row>
    <row r="157" spans="1:7" ht="16.5" thickBot="1">
      <c r="A157" s="65"/>
      <c r="B157" s="103" t="s">
        <v>68</v>
      </c>
      <c r="C157" s="100">
        <f>C152</f>
        <v>30000000</v>
      </c>
      <c r="D157" s="100">
        <f t="shared" ref="D157:F157" si="19">D152</f>
        <v>30000000</v>
      </c>
      <c r="E157" s="100">
        <f t="shared" si="19"/>
        <v>30000000</v>
      </c>
      <c r="F157" s="100">
        <f t="shared" si="19"/>
        <v>30000000</v>
      </c>
      <c r="G157" s="65"/>
    </row>
    <row r="158" spans="1:7" ht="33.75" customHeight="1" thickBot="1">
      <c r="A158" s="65"/>
      <c r="B158" s="107" t="s">
        <v>114</v>
      </c>
      <c r="C158" s="1963" t="s">
        <v>647</v>
      </c>
      <c r="D158" s="2221"/>
      <c r="E158" s="1964"/>
      <c r="F158" s="1965"/>
      <c r="G158" s="65"/>
    </row>
    <row r="159" spans="1:7" ht="51.75" customHeight="1" thickBot="1">
      <c r="A159" s="65"/>
      <c r="B159" s="87" t="s">
        <v>183</v>
      </c>
      <c r="C159" s="769" t="s">
        <v>648</v>
      </c>
      <c r="D159" s="444" t="s">
        <v>55</v>
      </c>
      <c r="E159" s="2222" t="s">
        <v>647</v>
      </c>
      <c r="F159" s="1967"/>
      <c r="G159" s="65"/>
    </row>
    <row r="160" spans="1:7" ht="16.5" thickBot="1">
      <c r="A160" s="65"/>
      <c r="B160" s="110"/>
      <c r="C160" s="1963"/>
      <c r="D160" s="2223"/>
      <c r="E160" s="1964"/>
      <c r="F160" s="1965"/>
      <c r="G160" s="65"/>
    </row>
    <row r="161" spans="1:7" ht="23.25" customHeight="1" thickBot="1">
      <c r="A161" s="65"/>
      <c r="B161" s="78" t="s">
        <v>29</v>
      </c>
      <c r="C161" s="1933" t="s">
        <v>649</v>
      </c>
      <c r="D161" s="1934"/>
      <c r="E161" s="1934"/>
      <c r="F161" s="1935"/>
      <c r="G161" s="65"/>
    </row>
    <row r="162" spans="1:7" ht="16.5" thickBot="1">
      <c r="A162" s="65"/>
      <c r="B162" s="78" t="s">
        <v>31</v>
      </c>
      <c r="C162" s="1960" t="s">
        <v>241</v>
      </c>
      <c r="D162" s="1961"/>
      <c r="E162" s="1961"/>
      <c r="F162" s="1962"/>
      <c r="G162" s="65"/>
    </row>
    <row r="163" spans="1:7" ht="26.25" customHeight="1">
      <c r="A163" s="65"/>
      <c r="B163" s="1945"/>
      <c r="C163" s="69">
        <v>2025</v>
      </c>
      <c r="D163" s="69">
        <v>2026</v>
      </c>
      <c r="E163" s="69">
        <v>2027</v>
      </c>
      <c r="F163" s="69">
        <v>2028</v>
      </c>
      <c r="G163" s="65"/>
    </row>
    <row r="164" spans="1:7" ht="26.25" customHeight="1" thickBot="1">
      <c r="A164" s="65"/>
      <c r="B164" s="1946"/>
      <c r="C164" s="89" t="s">
        <v>13</v>
      </c>
      <c r="D164" s="89" t="s">
        <v>14</v>
      </c>
      <c r="E164" s="89" t="s">
        <v>14</v>
      </c>
      <c r="F164" s="89" t="s">
        <v>14</v>
      </c>
      <c r="G164" s="65"/>
    </row>
    <row r="165" spans="1:7" ht="22.5" customHeight="1" thickBot="1">
      <c r="A165" s="65"/>
      <c r="B165" s="78" t="s">
        <v>33</v>
      </c>
      <c r="C165" s="91">
        <v>5</v>
      </c>
      <c r="D165" s="91">
        <v>5</v>
      </c>
      <c r="E165" s="91">
        <v>5</v>
      </c>
      <c r="F165" s="91">
        <v>5</v>
      </c>
      <c r="G165" s="65"/>
    </row>
    <row r="166" spans="1:7" ht="15.75" customHeight="1" thickBot="1">
      <c r="A166" s="65"/>
      <c r="B166" s="78" t="s">
        <v>214</v>
      </c>
      <c r="C166" s="91">
        <f>C184</f>
        <v>1200000</v>
      </c>
      <c r="D166" s="91">
        <f t="shared" ref="D166:F166" si="20">D184</f>
        <v>1200000</v>
      </c>
      <c r="E166" s="91">
        <f t="shared" si="20"/>
        <v>1200000</v>
      </c>
      <c r="F166" s="91">
        <f t="shared" si="20"/>
        <v>1200000</v>
      </c>
      <c r="G166" s="65"/>
    </row>
    <row r="167" spans="1:7" ht="16.5" thickBot="1">
      <c r="A167" s="65"/>
      <c r="B167" s="78" t="s">
        <v>215</v>
      </c>
      <c r="C167" s="91">
        <f>C166/C165</f>
        <v>240000</v>
      </c>
      <c r="D167" s="91">
        <f t="shared" ref="D167:F167" si="21">D166/D165</f>
        <v>240000</v>
      </c>
      <c r="E167" s="91">
        <f t="shared" si="21"/>
        <v>240000</v>
      </c>
      <c r="F167" s="91">
        <f t="shared" si="21"/>
        <v>240000</v>
      </c>
      <c r="G167" s="65"/>
    </row>
    <row r="168" spans="1:7" ht="15.75" customHeight="1" thickBot="1">
      <c r="A168" s="65"/>
      <c r="B168" s="78" t="s">
        <v>37</v>
      </c>
      <c r="C168" s="70" t="s">
        <v>110</v>
      </c>
      <c r="D168" s="92">
        <v>0</v>
      </c>
      <c r="E168" s="92">
        <v>0</v>
      </c>
      <c r="F168" s="92">
        <v>0</v>
      </c>
      <c r="G168" s="65"/>
    </row>
    <row r="169" spans="1:7" ht="16.5" thickBot="1">
      <c r="A169" s="65"/>
      <c r="B169" s="78" t="s">
        <v>38</v>
      </c>
      <c r="C169" s="70" t="s">
        <v>110</v>
      </c>
      <c r="D169" s="92">
        <v>0</v>
      </c>
      <c r="E169" s="92">
        <v>0</v>
      </c>
      <c r="F169" s="92">
        <v>0</v>
      </c>
      <c r="G169" s="65"/>
    </row>
    <row r="170" spans="1:7" ht="16.5" thickBot="1">
      <c r="A170" s="65"/>
      <c r="B170" s="78" t="s">
        <v>39</v>
      </c>
      <c r="C170" s="70" t="s">
        <v>110</v>
      </c>
      <c r="D170" s="92">
        <v>0</v>
      </c>
      <c r="E170" s="92">
        <v>0</v>
      </c>
      <c r="F170" s="92">
        <v>0</v>
      </c>
      <c r="G170" s="65"/>
    </row>
    <row r="171" spans="1:7" ht="16.5" thickBot="1">
      <c r="A171" s="65"/>
      <c r="B171" s="1968" t="s">
        <v>650</v>
      </c>
      <c r="C171" s="1969"/>
      <c r="D171" s="1969"/>
      <c r="E171" s="1969"/>
      <c r="F171" s="1970"/>
      <c r="G171" s="65"/>
    </row>
    <row r="172" spans="1:7" ht="15.75">
      <c r="A172" s="65"/>
      <c r="B172" s="1945"/>
      <c r="C172" s="69">
        <v>2025</v>
      </c>
      <c r="D172" s="69">
        <v>2026</v>
      </c>
      <c r="E172" s="69">
        <v>2027</v>
      </c>
      <c r="F172" s="69">
        <v>2028</v>
      </c>
      <c r="G172" s="65"/>
    </row>
    <row r="173" spans="1:7" ht="16.5" thickBot="1">
      <c r="A173" s="65"/>
      <c r="B173" s="1946"/>
      <c r="C173" s="89" t="s">
        <v>13</v>
      </c>
      <c r="D173" s="89" t="s">
        <v>14</v>
      </c>
      <c r="E173" s="89" t="s">
        <v>14</v>
      </c>
      <c r="F173" s="89" t="s">
        <v>14</v>
      </c>
      <c r="G173" s="65"/>
    </row>
    <row r="174" spans="1:7" ht="16.5" thickBot="1">
      <c r="A174" s="65"/>
      <c r="B174" s="95" t="s">
        <v>59</v>
      </c>
      <c r="C174" s="96">
        <v>0</v>
      </c>
      <c r="D174" s="96">
        <v>0</v>
      </c>
      <c r="E174" s="96">
        <v>0</v>
      </c>
      <c r="F174" s="96">
        <v>0</v>
      </c>
      <c r="G174" s="65"/>
    </row>
    <row r="175" spans="1:7" ht="16.5" thickBot="1">
      <c r="A175" s="65"/>
      <c r="B175" s="98" t="s">
        <v>42</v>
      </c>
      <c r="C175" s="96"/>
      <c r="D175" s="96"/>
      <c r="E175" s="96"/>
      <c r="F175" s="96"/>
      <c r="G175" s="65"/>
    </row>
    <row r="176" spans="1:7" ht="16.5" thickBot="1">
      <c r="A176" s="65"/>
      <c r="B176" s="98" t="s">
        <v>81</v>
      </c>
      <c r="C176" s="100"/>
      <c r="D176" s="99"/>
      <c r="E176" s="99"/>
      <c r="F176" s="99"/>
      <c r="G176" s="65"/>
    </row>
    <row r="177" spans="1:7" ht="16.5" thickBot="1">
      <c r="A177" s="65"/>
      <c r="B177" s="98" t="s">
        <v>61</v>
      </c>
      <c r="C177" s="96"/>
      <c r="D177" s="96"/>
      <c r="E177" s="96"/>
      <c r="F177" s="96"/>
      <c r="G177" s="65"/>
    </row>
    <row r="178" spans="1:7" ht="15.75" customHeight="1" thickBot="1">
      <c r="A178" s="65"/>
      <c r="B178" s="98" t="s">
        <v>62</v>
      </c>
      <c r="C178" s="100"/>
      <c r="D178" s="99"/>
      <c r="E178" s="99"/>
      <c r="F178" s="99"/>
      <c r="G178" s="65"/>
    </row>
    <row r="179" spans="1:7" ht="16.5" thickBot="1">
      <c r="A179" s="65"/>
      <c r="B179" s="95" t="s">
        <v>63</v>
      </c>
      <c r="C179" s="100">
        <f>C180</f>
        <v>1200000</v>
      </c>
      <c r="D179" s="100">
        <f t="shared" ref="D179:F179" si="22">D180</f>
        <v>1200000</v>
      </c>
      <c r="E179" s="100">
        <f t="shared" si="22"/>
        <v>1200000</v>
      </c>
      <c r="F179" s="100">
        <f t="shared" si="22"/>
        <v>1200000</v>
      </c>
      <c r="G179" s="65"/>
    </row>
    <row r="180" spans="1:7" ht="16.5" thickBot="1">
      <c r="A180" s="65"/>
      <c r="B180" s="98" t="s">
        <v>42</v>
      </c>
      <c r="C180" s="96">
        <v>1200000</v>
      </c>
      <c r="D180" s="96">
        <v>1200000</v>
      </c>
      <c r="E180" s="96">
        <v>1200000</v>
      </c>
      <c r="F180" s="96">
        <v>1200000</v>
      </c>
      <c r="G180" s="65"/>
    </row>
    <row r="181" spans="1:7" ht="16.5" thickBot="1">
      <c r="A181" s="65"/>
      <c r="B181" s="98" t="s">
        <v>81</v>
      </c>
      <c r="C181" s="100"/>
      <c r="D181" s="99"/>
      <c r="E181" s="99"/>
      <c r="F181" s="99"/>
      <c r="G181" s="65"/>
    </row>
    <row r="182" spans="1:7" ht="16.5" thickBot="1">
      <c r="A182" s="65"/>
      <c r="B182" s="98" t="s">
        <v>61</v>
      </c>
      <c r="C182" s="96"/>
      <c r="D182" s="96"/>
      <c r="E182" s="96"/>
      <c r="F182" s="96"/>
      <c r="G182" s="65"/>
    </row>
    <row r="183" spans="1:7" ht="16.5" thickBot="1">
      <c r="A183" s="65"/>
      <c r="B183" s="98" t="s">
        <v>62</v>
      </c>
      <c r="C183" s="100"/>
      <c r="D183" s="99"/>
      <c r="E183" s="99"/>
      <c r="F183" s="99"/>
      <c r="G183" s="65"/>
    </row>
    <row r="184" spans="1:7" ht="16.5" thickBot="1">
      <c r="A184" s="65"/>
      <c r="B184" s="103" t="s">
        <v>72</v>
      </c>
      <c r="C184" s="100">
        <f>C179</f>
        <v>1200000</v>
      </c>
      <c r="D184" s="100">
        <f t="shared" ref="D184:F184" si="23">D179</f>
        <v>1200000</v>
      </c>
      <c r="E184" s="100">
        <f t="shared" si="23"/>
        <v>1200000</v>
      </c>
      <c r="F184" s="100">
        <f t="shared" si="23"/>
        <v>1200000</v>
      </c>
      <c r="G184" s="65"/>
    </row>
    <row r="185" spans="1:7" ht="37.5" customHeight="1" thickBot="1">
      <c r="A185" s="65"/>
      <c r="B185" s="112" t="s">
        <v>121</v>
      </c>
      <c r="C185" s="1963"/>
      <c r="D185" s="1964"/>
      <c r="E185" s="1964"/>
      <c r="F185" s="1965"/>
      <c r="G185" s="65"/>
    </row>
    <row r="186" spans="1:7" ht="33.75" customHeight="1" thickBot="1">
      <c r="A186" s="65"/>
      <c r="B186" s="107" t="s">
        <v>114</v>
      </c>
      <c r="C186" s="1963" t="s">
        <v>651</v>
      </c>
      <c r="D186" s="2221"/>
      <c r="E186" s="1964"/>
      <c r="F186" s="1965"/>
      <c r="G186" s="65"/>
    </row>
    <row r="187" spans="1:7" ht="54" customHeight="1" thickBot="1">
      <c r="A187" s="65"/>
      <c r="B187" s="87" t="s">
        <v>496</v>
      </c>
      <c r="C187" s="769" t="s">
        <v>652</v>
      </c>
      <c r="D187" s="444" t="s">
        <v>55</v>
      </c>
      <c r="E187" s="2222" t="s">
        <v>651</v>
      </c>
      <c r="F187" s="1967"/>
      <c r="G187" s="65"/>
    </row>
    <row r="188" spans="1:7" ht="16.5" thickBot="1">
      <c r="A188" s="65"/>
      <c r="B188" s="110"/>
      <c r="C188" s="1963"/>
      <c r="D188" s="2223"/>
      <c r="E188" s="1964"/>
      <c r="F188" s="1965"/>
      <c r="G188" s="65"/>
    </row>
    <row r="189" spans="1:7" ht="83.25" customHeight="1" thickBot="1">
      <c r="A189" s="65"/>
      <c r="B189" s="78" t="s">
        <v>29</v>
      </c>
      <c r="C189" s="2647" t="s">
        <v>653</v>
      </c>
      <c r="D189" s="2648"/>
      <c r="E189" s="2648"/>
      <c r="F189" s="2649"/>
      <c r="G189" s="65"/>
    </row>
    <row r="190" spans="1:7" ht="16.5" customHeight="1" thickBot="1">
      <c r="A190" s="65"/>
      <c r="B190" s="78" t="s">
        <v>31</v>
      </c>
      <c r="C190" s="1960" t="s">
        <v>241</v>
      </c>
      <c r="D190" s="1961"/>
      <c r="E190" s="1961"/>
      <c r="F190" s="1962"/>
      <c r="G190" s="65"/>
    </row>
    <row r="191" spans="1:7" ht="26.25" customHeight="1">
      <c r="A191" s="65"/>
      <c r="B191" s="1945"/>
      <c r="C191" s="69">
        <v>2025</v>
      </c>
      <c r="D191" s="69">
        <v>2026</v>
      </c>
      <c r="E191" s="69">
        <v>2027</v>
      </c>
      <c r="F191" s="69">
        <v>2028</v>
      </c>
      <c r="G191" s="65"/>
    </row>
    <row r="192" spans="1:7" ht="26.25" customHeight="1" thickBot="1">
      <c r="A192" s="65"/>
      <c r="B192" s="1946"/>
      <c r="C192" s="89" t="s">
        <v>13</v>
      </c>
      <c r="D192" s="89" t="s">
        <v>14</v>
      </c>
      <c r="E192" s="89" t="s">
        <v>14</v>
      </c>
      <c r="F192" s="89" t="s">
        <v>14</v>
      </c>
      <c r="G192" s="65"/>
    </row>
    <row r="193" spans="1:7" ht="16.5" thickBot="1">
      <c r="A193" s="65"/>
      <c r="B193" s="78" t="s">
        <v>33</v>
      </c>
      <c r="C193" s="765">
        <v>3000</v>
      </c>
      <c r="D193" s="765">
        <v>3000</v>
      </c>
      <c r="E193" s="765">
        <v>1600</v>
      </c>
      <c r="F193" s="765">
        <v>0</v>
      </c>
      <c r="G193" s="65"/>
    </row>
    <row r="194" spans="1:7" ht="15.75" customHeight="1" thickBot="1">
      <c r="A194" s="65"/>
      <c r="B194" s="78" t="s">
        <v>214</v>
      </c>
      <c r="C194" s="91">
        <f>C212</f>
        <v>17600000</v>
      </c>
      <c r="D194" s="91">
        <f t="shared" ref="D194:F194" si="24">D212</f>
        <v>20000000</v>
      </c>
      <c r="E194" s="91">
        <f t="shared" si="24"/>
        <v>10000000</v>
      </c>
      <c r="F194" s="91">
        <f t="shared" si="24"/>
        <v>0</v>
      </c>
      <c r="G194" s="65"/>
    </row>
    <row r="195" spans="1:7" ht="16.5" thickBot="1">
      <c r="A195" s="65"/>
      <c r="B195" s="78" t="s">
        <v>215</v>
      </c>
      <c r="C195" s="91">
        <f>C194/C193</f>
        <v>5866.666666666667</v>
      </c>
      <c r="D195" s="91">
        <f t="shared" ref="D195:F195" si="25">D194/D193</f>
        <v>6666.666666666667</v>
      </c>
      <c r="E195" s="91">
        <f t="shared" si="25"/>
        <v>6250</v>
      </c>
      <c r="F195" s="91" t="e">
        <f t="shared" si="25"/>
        <v>#DIV/0!</v>
      </c>
      <c r="G195" s="65"/>
    </row>
    <row r="196" spans="1:7" ht="15.75" customHeight="1" thickBot="1">
      <c r="A196" s="65"/>
      <c r="B196" s="78" t="s">
        <v>37</v>
      </c>
      <c r="C196" s="70" t="s">
        <v>110</v>
      </c>
      <c r="D196" s="92">
        <v>0</v>
      </c>
      <c r="E196" s="92">
        <v>-0.46666666666666667</v>
      </c>
      <c r="F196" s="92">
        <v>-1</v>
      </c>
      <c r="G196" s="65"/>
    </row>
    <row r="197" spans="1:7" ht="16.5" thickBot="1">
      <c r="A197" s="65"/>
      <c r="B197" s="78" t="s">
        <v>38</v>
      </c>
      <c r="C197" s="70" t="s">
        <v>110</v>
      </c>
      <c r="D197" s="92">
        <v>0.13636363636363646</v>
      </c>
      <c r="E197" s="92">
        <v>-0.5</v>
      </c>
      <c r="F197" s="92">
        <v>-1</v>
      </c>
      <c r="G197" s="65"/>
    </row>
    <row r="198" spans="1:7" ht="16.5" thickBot="1">
      <c r="A198" s="65"/>
      <c r="B198" s="78" t="s">
        <v>39</v>
      </c>
      <c r="C198" s="70" t="s">
        <v>110</v>
      </c>
      <c r="D198" s="92">
        <v>0.13636363636363646</v>
      </c>
      <c r="E198" s="92">
        <v>-6.25E-2</v>
      </c>
      <c r="F198" s="92" t="e">
        <v>#DIV/0!</v>
      </c>
      <c r="G198" s="65"/>
    </row>
    <row r="199" spans="1:7" ht="16.5" thickBot="1">
      <c r="A199" s="65"/>
      <c r="B199" s="1968" t="s">
        <v>654</v>
      </c>
      <c r="C199" s="1969"/>
      <c r="D199" s="1969"/>
      <c r="E199" s="1969"/>
      <c r="F199" s="1970"/>
      <c r="G199" s="65"/>
    </row>
    <row r="200" spans="1:7" ht="15.75">
      <c r="A200" s="65"/>
      <c r="B200" s="1945"/>
      <c r="C200" s="69">
        <v>2025</v>
      </c>
      <c r="D200" s="69">
        <v>2026</v>
      </c>
      <c r="E200" s="69">
        <v>2027</v>
      </c>
      <c r="F200" s="69">
        <v>2028</v>
      </c>
      <c r="G200" s="65"/>
    </row>
    <row r="201" spans="1:7" ht="16.5" thickBot="1">
      <c r="A201" s="65"/>
      <c r="B201" s="1946"/>
      <c r="C201" s="89" t="s">
        <v>13</v>
      </c>
      <c r="D201" s="89" t="s">
        <v>14</v>
      </c>
      <c r="E201" s="89" t="s">
        <v>14</v>
      </c>
      <c r="F201" s="89" t="s">
        <v>14</v>
      </c>
      <c r="G201" s="65"/>
    </row>
    <row r="202" spans="1:7" ht="16.5" thickBot="1">
      <c r="A202" s="65"/>
      <c r="B202" s="95" t="s">
        <v>59</v>
      </c>
      <c r="C202" s="96">
        <v>0</v>
      </c>
      <c r="D202" s="96">
        <v>0</v>
      </c>
      <c r="E202" s="96">
        <v>0</v>
      </c>
      <c r="F202" s="96">
        <v>0</v>
      </c>
      <c r="G202" s="65"/>
    </row>
    <row r="203" spans="1:7" ht="16.5" thickBot="1">
      <c r="A203" s="65"/>
      <c r="B203" s="98" t="s">
        <v>42</v>
      </c>
      <c r="C203" s="96"/>
      <c r="D203" s="96"/>
      <c r="E203" s="96"/>
      <c r="F203" s="96"/>
      <c r="G203" s="65"/>
    </row>
    <row r="204" spans="1:7" ht="16.5" thickBot="1">
      <c r="A204" s="65"/>
      <c r="B204" s="98" t="s">
        <v>81</v>
      </c>
      <c r="C204" s="100"/>
      <c r="D204" s="99"/>
      <c r="E204" s="99"/>
      <c r="F204" s="99"/>
      <c r="G204" s="65"/>
    </row>
    <row r="205" spans="1:7" ht="16.5" thickBot="1">
      <c r="A205" s="65"/>
      <c r="B205" s="98" t="s">
        <v>61</v>
      </c>
      <c r="C205" s="96"/>
      <c r="D205" s="96"/>
      <c r="E205" s="96"/>
      <c r="F205" s="96"/>
      <c r="G205" s="65"/>
    </row>
    <row r="206" spans="1:7" ht="15.75" customHeight="1" thickBot="1">
      <c r="A206" s="65"/>
      <c r="B206" s="98" t="s">
        <v>62</v>
      </c>
      <c r="C206" s="100"/>
      <c r="D206" s="99"/>
      <c r="E206" s="99"/>
      <c r="F206" s="99"/>
      <c r="G206" s="65"/>
    </row>
    <row r="207" spans="1:7" ht="16.5" thickBot="1">
      <c r="A207" s="65"/>
      <c r="B207" s="95" t="s">
        <v>63</v>
      </c>
      <c r="C207" s="100">
        <f>C208</f>
        <v>17600000</v>
      </c>
      <c r="D207" s="100">
        <f t="shared" ref="D207:F207" si="26">D208</f>
        <v>20000000</v>
      </c>
      <c r="E207" s="100">
        <f t="shared" si="26"/>
        <v>10000000</v>
      </c>
      <c r="F207" s="100">
        <f t="shared" si="26"/>
        <v>0</v>
      </c>
      <c r="G207" s="65"/>
    </row>
    <row r="208" spans="1:7" ht="16.5" thickBot="1">
      <c r="A208" s="65"/>
      <c r="B208" s="98" t="s">
        <v>42</v>
      </c>
      <c r="C208" s="96">
        <v>17600000</v>
      </c>
      <c r="D208" s="111">
        <v>20000000</v>
      </c>
      <c r="E208" s="96">
        <v>10000000</v>
      </c>
      <c r="F208" s="96">
        <v>0</v>
      </c>
      <c r="G208" s="65"/>
    </row>
    <row r="209" spans="1:7" ht="16.5" thickBot="1">
      <c r="A209" s="65"/>
      <c r="B209" s="98" t="s">
        <v>81</v>
      </c>
      <c r="C209" s="100"/>
      <c r="D209" s="99"/>
      <c r="E209" s="99"/>
      <c r="F209" s="99"/>
      <c r="G209" s="65"/>
    </row>
    <row r="210" spans="1:7" ht="16.5" thickBot="1">
      <c r="A210" s="65"/>
      <c r="B210" s="98" t="s">
        <v>61</v>
      </c>
      <c r="C210" s="96"/>
      <c r="D210" s="96"/>
      <c r="E210" s="96"/>
      <c r="F210" s="96"/>
      <c r="G210" s="65"/>
    </row>
    <row r="211" spans="1:7" ht="16.5" thickBot="1">
      <c r="A211" s="65"/>
      <c r="B211" s="98" t="s">
        <v>62</v>
      </c>
      <c r="C211" s="100"/>
      <c r="D211" s="99"/>
      <c r="E211" s="99"/>
      <c r="F211" s="99"/>
      <c r="G211" s="65"/>
    </row>
    <row r="212" spans="1:7" ht="16.5" thickBot="1">
      <c r="A212" s="65"/>
      <c r="B212" s="103" t="s">
        <v>75</v>
      </c>
      <c r="C212" s="100">
        <f>C207</f>
        <v>17600000</v>
      </c>
      <c r="D212" s="100">
        <f t="shared" ref="D212:F212" si="27">D207</f>
        <v>20000000</v>
      </c>
      <c r="E212" s="100">
        <f t="shared" si="27"/>
        <v>10000000</v>
      </c>
      <c r="F212" s="100">
        <f t="shared" si="27"/>
        <v>0</v>
      </c>
      <c r="G212" s="65"/>
    </row>
    <row r="213" spans="1:7" ht="33.75" customHeight="1" thickBot="1">
      <c r="A213" s="65"/>
      <c r="B213" s="107" t="s">
        <v>114</v>
      </c>
      <c r="C213" s="1963" t="s">
        <v>655</v>
      </c>
      <c r="D213" s="2221"/>
      <c r="E213" s="1964"/>
      <c r="F213" s="1965"/>
      <c r="G213" s="65"/>
    </row>
    <row r="214" spans="1:7" ht="50.25" customHeight="1" thickBot="1">
      <c r="A214" s="65"/>
      <c r="B214" s="87" t="s">
        <v>501</v>
      </c>
      <c r="C214" s="769" t="s">
        <v>656</v>
      </c>
      <c r="D214" s="444" t="s">
        <v>55</v>
      </c>
      <c r="E214" s="2222" t="s">
        <v>655</v>
      </c>
      <c r="F214" s="1967"/>
      <c r="G214" s="65"/>
    </row>
    <row r="215" spans="1:7" ht="16.5" thickBot="1">
      <c r="A215" s="65"/>
      <c r="B215" s="110"/>
      <c r="C215" s="1963"/>
      <c r="D215" s="2223"/>
      <c r="E215" s="1964"/>
      <c r="F215" s="1965"/>
      <c r="G215" s="65"/>
    </row>
    <row r="216" spans="1:7" ht="109.5" customHeight="1" thickBot="1">
      <c r="A216" s="65"/>
      <c r="B216" s="78" t="s">
        <v>29</v>
      </c>
      <c r="C216" s="2647" t="s">
        <v>657</v>
      </c>
      <c r="D216" s="2648"/>
      <c r="E216" s="2648"/>
      <c r="F216" s="2649"/>
      <c r="G216" s="65"/>
    </row>
    <row r="217" spans="1:7" ht="16.5" customHeight="1" thickBot="1">
      <c r="A217" s="65"/>
      <c r="B217" s="78" t="s">
        <v>31</v>
      </c>
      <c r="C217" s="1960" t="s">
        <v>241</v>
      </c>
      <c r="D217" s="1961"/>
      <c r="E217" s="1961"/>
      <c r="F217" s="1962"/>
      <c r="G217" s="65"/>
    </row>
    <row r="218" spans="1:7" ht="26.25" customHeight="1">
      <c r="A218" s="65"/>
      <c r="B218" s="1945"/>
      <c r="C218" s="69">
        <v>2025</v>
      </c>
      <c r="D218" s="69">
        <v>2026</v>
      </c>
      <c r="E218" s="69">
        <v>2027</v>
      </c>
      <c r="F218" s="69">
        <v>2028</v>
      </c>
      <c r="G218" s="65"/>
    </row>
    <row r="219" spans="1:7" ht="26.25" customHeight="1" thickBot="1">
      <c r="A219" s="65"/>
      <c r="B219" s="1946"/>
      <c r="C219" s="89" t="s">
        <v>13</v>
      </c>
      <c r="D219" s="89" t="s">
        <v>14</v>
      </c>
      <c r="E219" s="89" t="s">
        <v>14</v>
      </c>
      <c r="F219" s="89" t="s">
        <v>14</v>
      </c>
      <c r="G219" s="65"/>
    </row>
    <row r="220" spans="1:7" ht="16.5" thickBot="1">
      <c r="A220" s="65"/>
      <c r="B220" s="78" t="s">
        <v>33</v>
      </c>
      <c r="C220" s="765">
        <v>10</v>
      </c>
      <c r="D220" s="765">
        <v>0</v>
      </c>
      <c r="E220" s="765">
        <v>0</v>
      </c>
      <c r="F220" s="765">
        <v>0</v>
      </c>
      <c r="G220" s="65"/>
    </row>
    <row r="221" spans="1:7" ht="15.75" customHeight="1" thickBot="1">
      <c r="A221" s="65"/>
      <c r="B221" s="78" t="s">
        <v>214</v>
      </c>
      <c r="C221" s="91">
        <f>C239</f>
        <v>1200000</v>
      </c>
      <c r="D221" s="91">
        <f t="shared" ref="D221:F221" si="28">D239</f>
        <v>0</v>
      </c>
      <c r="E221" s="91">
        <f t="shared" si="28"/>
        <v>0</v>
      </c>
      <c r="F221" s="91">
        <f t="shared" si="28"/>
        <v>0</v>
      </c>
      <c r="G221" s="65"/>
    </row>
    <row r="222" spans="1:7" ht="16.5" thickBot="1">
      <c r="A222" s="65"/>
      <c r="B222" s="78" t="s">
        <v>215</v>
      </c>
      <c r="C222" s="91">
        <f>C221/C220</f>
        <v>120000</v>
      </c>
      <c r="D222" s="91">
        <v>0</v>
      </c>
      <c r="E222" s="91">
        <v>0</v>
      </c>
      <c r="F222" s="91">
        <v>0</v>
      </c>
      <c r="G222" s="65"/>
    </row>
    <row r="223" spans="1:7" ht="15.75" customHeight="1" thickBot="1">
      <c r="A223" s="65"/>
      <c r="B223" s="78" t="s">
        <v>37</v>
      </c>
      <c r="C223" s="70" t="s">
        <v>110</v>
      </c>
      <c r="D223" s="92">
        <v>-1</v>
      </c>
      <c r="E223" s="92">
        <v>0</v>
      </c>
      <c r="F223" s="92">
        <v>0</v>
      </c>
      <c r="G223" s="65"/>
    </row>
    <row r="224" spans="1:7" ht="16.5" thickBot="1">
      <c r="A224" s="65"/>
      <c r="B224" s="78" t="s">
        <v>38</v>
      </c>
      <c r="C224" s="70" t="s">
        <v>110</v>
      </c>
      <c r="D224" s="92">
        <v>-1</v>
      </c>
      <c r="E224" s="92">
        <v>0</v>
      </c>
      <c r="F224" s="92">
        <v>0</v>
      </c>
      <c r="G224" s="65"/>
    </row>
    <row r="225" spans="1:7" ht="16.5" thickBot="1">
      <c r="A225" s="65"/>
      <c r="B225" s="78" t="s">
        <v>39</v>
      </c>
      <c r="C225" s="70" t="s">
        <v>110</v>
      </c>
      <c r="D225" s="92">
        <v>0</v>
      </c>
      <c r="E225" s="92">
        <v>0</v>
      </c>
      <c r="F225" s="92">
        <v>0</v>
      </c>
      <c r="G225" s="65"/>
    </row>
    <row r="226" spans="1:7" ht="16.5" thickBot="1">
      <c r="A226" s="65"/>
      <c r="B226" s="1968" t="s">
        <v>658</v>
      </c>
      <c r="C226" s="1969"/>
      <c r="D226" s="1969"/>
      <c r="E226" s="1969"/>
      <c r="F226" s="1970"/>
      <c r="G226" s="65"/>
    </row>
    <row r="227" spans="1:7" ht="15.75">
      <c r="A227" s="65"/>
      <c r="B227" s="1945"/>
      <c r="C227" s="69">
        <v>2025</v>
      </c>
      <c r="D227" s="69">
        <v>2026</v>
      </c>
      <c r="E227" s="69">
        <v>2027</v>
      </c>
      <c r="F227" s="69">
        <v>2028</v>
      </c>
      <c r="G227" s="65"/>
    </row>
    <row r="228" spans="1:7" ht="16.5" thickBot="1">
      <c r="A228" s="65"/>
      <c r="B228" s="1946"/>
      <c r="C228" s="89" t="s">
        <v>13</v>
      </c>
      <c r="D228" s="89" t="s">
        <v>14</v>
      </c>
      <c r="E228" s="89" t="s">
        <v>14</v>
      </c>
      <c r="F228" s="89" t="s">
        <v>14</v>
      </c>
      <c r="G228" s="65"/>
    </row>
    <row r="229" spans="1:7" ht="16.5" thickBot="1">
      <c r="A229" s="65"/>
      <c r="B229" s="95" t="s">
        <v>59</v>
      </c>
      <c r="C229" s="96">
        <v>0</v>
      </c>
      <c r="D229" s="96">
        <v>0</v>
      </c>
      <c r="E229" s="96">
        <v>0</v>
      </c>
      <c r="F229" s="96">
        <v>0</v>
      </c>
      <c r="G229" s="65"/>
    </row>
    <row r="230" spans="1:7" ht="16.5" thickBot="1">
      <c r="A230" s="65"/>
      <c r="B230" s="98" t="s">
        <v>42</v>
      </c>
      <c r="C230" s="96"/>
      <c r="D230" s="96"/>
      <c r="E230" s="96"/>
      <c r="F230" s="96"/>
      <c r="G230" s="65"/>
    </row>
    <row r="231" spans="1:7" ht="16.5" thickBot="1">
      <c r="A231" s="65"/>
      <c r="B231" s="98" t="s">
        <v>81</v>
      </c>
      <c r="C231" s="100"/>
      <c r="D231" s="99"/>
      <c r="E231" s="99"/>
      <c r="F231" s="99"/>
      <c r="G231" s="65"/>
    </row>
    <row r="232" spans="1:7" ht="16.5" thickBot="1">
      <c r="A232" s="65"/>
      <c r="B232" s="98" t="s">
        <v>61</v>
      </c>
      <c r="C232" s="96"/>
      <c r="D232" s="96"/>
      <c r="E232" s="96"/>
      <c r="F232" s="96"/>
      <c r="G232" s="65"/>
    </row>
    <row r="233" spans="1:7" ht="15.75" customHeight="1" thickBot="1">
      <c r="A233" s="65"/>
      <c r="B233" s="98" t="s">
        <v>62</v>
      </c>
      <c r="C233" s="100"/>
      <c r="D233" s="99"/>
      <c r="E233" s="99"/>
      <c r="F233" s="99"/>
      <c r="G233" s="65"/>
    </row>
    <row r="234" spans="1:7" ht="16.5" thickBot="1">
      <c r="A234" s="65"/>
      <c r="B234" s="95" t="s">
        <v>63</v>
      </c>
      <c r="C234" s="100">
        <f>C235</f>
        <v>1200000</v>
      </c>
      <c r="D234" s="100">
        <v>0</v>
      </c>
      <c r="E234" s="100">
        <v>0</v>
      </c>
      <c r="F234" s="100">
        <v>0</v>
      </c>
      <c r="G234" s="65"/>
    </row>
    <row r="235" spans="1:7" ht="16.5" thickBot="1">
      <c r="A235" s="65"/>
      <c r="B235" s="98" t="s">
        <v>42</v>
      </c>
      <c r="C235" s="96">
        <v>1200000</v>
      </c>
      <c r="D235" s="111">
        <v>0</v>
      </c>
      <c r="E235" s="96">
        <v>0</v>
      </c>
      <c r="F235" s="96">
        <v>0</v>
      </c>
      <c r="G235" s="65"/>
    </row>
    <row r="236" spans="1:7" ht="16.5" thickBot="1">
      <c r="A236" s="65"/>
      <c r="B236" s="98" t="s">
        <v>81</v>
      </c>
      <c r="C236" s="100"/>
      <c r="D236" s="99"/>
      <c r="E236" s="99"/>
      <c r="F236" s="99"/>
      <c r="G236" s="65"/>
    </row>
    <row r="237" spans="1:7" ht="16.5" thickBot="1">
      <c r="A237" s="65"/>
      <c r="B237" s="98" t="s">
        <v>61</v>
      </c>
      <c r="C237" s="96"/>
      <c r="D237" s="96"/>
      <c r="E237" s="96"/>
      <c r="F237" s="96"/>
      <c r="G237" s="65"/>
    </row>
    <row r="238" spans="1:7" ht="16.5" thickBot="1">
      <c r="A238" s="65"/>
      <c r="B238" s="98" t="s">
        <v>62</v>
      </c>
      <c r="C238" s="100"/>
      <c r="D238" s="99"/>
      <c r="E238" s="99"/>
      <c r="F238" s="99"/>
      <c r="G238" s="65"/>
    </row>
    <row r="239" spans="1:7" ht="16.5" thickBot="1">
      <c r="A239" s="65"/>
      <c r="B239" s="103" t="s">
        <v>505</v>
      </c>
      <c r="C239" s="100">
        <f>C234</f>
        <v>1200000</v>
      </c>
      <c r="D239" s="100">
        <v>0</v>
      </c>
      <c r="E239" s="100">
        <v>0</v>
      </c>
      <c r="F239" s="100">
        <v>0</v>
      </c>
      <c r="G239" s="65"/>
    </row>
    <row r="240" spans="1:7" ht="33.75" customHeight="1" thickBot="1">
      <c r="A240" s="65"/>
      <c r="B240" s="107" t="s">
        <v>114</v>
      </c>
      <c r="C240" s="1963" t="s">
        <v>659</v>
      </c>
      <c r="D240" s="2221"/>
      <c r="E240" s="1964"/>
      <c r="F240" s="1965"/>
      <c r="G240" s="65"/>
    </row>
    <row r="241" spans="1:7" ht="50.25" customHeight="1" thickBot="1">
      <c r="A241" s="65"/>
      <c r="B241" s="87" t="s">
        <v>507</v>
      </c>
      <c r="C241" s="769" t="s">
        <v>660</v>
      </c>
      <c r="D241" s="444" t="s">
        <v>55</v>
      </c>
      <c r="E241" s="2222" t="s">
        <v>659</v>
      </c>
      <c r="F241" s="1967"/>
      <c r="G241" s="65"/>
    </row>
    <row r="242" spans="1:7" ht="16.5" thickBot="1">
      <c r="A242" s="65"/>
      <c r="B242" s="110"/>
      <c r="C242" s="1963"/>
      <c r="D242" s="2223"/>
      <c r="E242" s="1964"/>
      <c r="F242" s="1965"/>
      <c r="G242" s="65"/>
    </row>
    <row r="243" spans="1:7" ht="84" customHeight="1" thickBot="1">
      <c r="A243" s="65"/>
      <c r="B243" s="78" t="s">
        <v>29</v>
      </c>
      <c r="C243" s="1939" t="s">
        <v>661</v>
      </c>
      <c r="D243" s="1940"/>
      <c r="E243" s="1940"/>
      <c r="F243" s="1941"/>
      <c r="G243" s="65"/>
    </row>
    <row r="244" spans="1:7" ht="16.5" customHeight="1" thickBot="1">
      <c r="A244" s="65"/>
      <c r="B244" s="78" t="s">
        <v>31</v>
      </c>
      <c r="C244" s="1960" t="s">
        <v>241</v>
      </c>
      <c r="D244" s="1961"/>
      <c r="E244" s="1961"/>
      <c r="F244" s="1962"/>
      <c r="G244" s="65"/>
    </row>
    <row r="245" spans="1:7" ht="26.25" customHeight="1">
      <c r="A245" s="65"/>
      <c r="B245" s="1945"/>
      <c r="C245" s="69">
        <v>2025</v>
      </c>
      <c r="D245" s="69">
        <v>2026</v>
      </c>
      <c r="E245" s="69">
        <v>2027</v>
      </c>
      <c r="F245" s="69">
        <v>2028</v>
      </c>
      <c r="G245" s="65"/>
    </row>
    <row r="246" spans="1:7" ht="26.25" customHeight="1" thickBot="1">
      <c r="A246" s="65"/>
      <c r="B246" s="1946"/>
      <c r="C246" s="89" t="s">
        <v>13</v>
      </c>
      <c r="D246" s="89" t="s">
        <v>14</v>
      </c>
      <c r="E246" s="89" t="s">
        <v>14</v>
      </c>
      <c r="F246" s="89" t="s">
        <v>14</v>
      </c>
      <c r="G246" s="65"/>
    </row>
    <row r="247" spans="1:7" ht="16.5" thickBot="1">
      <c r="A247" s="65"/>
      <c r="B247" s="78" t="s">
        <v>33</v>
      </c>
      <c r="C247" s="765">
        <v>2</v>
      </c>
      <c r="D247" s="765">
        <v>0</v>
      </c>
      <c r="E247" s="765">
        <v>0</v>
      </c>
      <c r="F247" s="765">
        <v>0</v>
      </c>
      <c r="G247" s="65"/>
    </row>
    <row r="248" spans="1:7" ht="15.75" customHeight="1" thickBot="1">
      <c r="A248" s="65"/>
      <c r="B248" s="78" t="s">
        <v>214</v>
      </c>
      <c r="C248" s="91">
        <f>C266</f>
        <v>1200000</v>
      </c>
      <c r="D248" s="765">
        <v>0</v>
      </c>
      <c r="E248" s="765">
        <v>0</v>
      </c>
      <c r="F248" s="765">
        <v>0</v>
      </c>
      <c r="G248" s="65"/>
    </row>
    <row r="249" spans="1:7" ht="16.5" thickBot="1">
      <c r="A249" s="65"/>
      <c r="B249" s="78" t="s">
        <v>215</v>
      </c>
      <c r="C249" s="91">
        <f>C248/C247</f>
        <v>600000</v>
      </c>
      <c r="D249" s="91">
        <v>0</v>
      </c>
      <c r="E249" s="91">
        <v>0</v>
      </c>
      <c r="F249" s="91">
        <v>0</v>
      </c>
      <c r="G249" s="65"/>
    </row>
    <row r="250" spans="1:7" ht="15.75" customHeight="1" thickBot="1">
      <c r="A250" s="65"/>
      <c r="B250" s="78" t="s">
        <v>37</v>
      </c>
      <c r="C250" s="70" t="s">
        <v>110</v>
      </c>
      <c r="D250" s="92">
        <v>-1</v>
      </c>
      <c r="E250" s="92">
        <v>0</v>
      </c>
      <c r="F250" s="92">
        <v>0</v>
      </c>
      <c r="G250" s="65"/>
    </row>
    <row r="251" spans="1:7" ht="16.5" thickBot="1">
      <c r="A251" s="65"/>
      <c r="B251" s="78" t="s">
        <v>38</v>
      </c>
      <c r="C251" s="70" t="s">
        <v>110</v>
      </c>
      <c r="D251" s="92">
        <v>-1</v>
      </c>
      <c r="E251" s="92">
        <v>0</v>
      </c>
      <c r="F251" s="92">
        <v>0</v>
      </c>
      <c r="G251" s="65"/>
    </row>
    <row r="252" spans="1:7" ht="16.5" thickBot="1">
      <c r="A252" s="65"/>
      <c r="B252" s="78" t="s">
        <v>39</v>
      </c>
      <c r="C252" s="70" t="s">
        <v>110</v>
      </c>
      <c r="D252" s="92">
        <v>0</v>
      </c>
      <c r="E252" s="92">
        <v>0</v>
      </c>
      <c r="F252" s="92">
        <v>0</v>
      </c>
      <c r="G252" s="65"/>
    </row>
    <row r="253" spans="1:7" ht="16.5" thickBot="1">
      <c r="A253" s="65"/>
      <c r="B253" s="1968" t="s">
        <v>662</v>
      </c>
      <c r="C253" s="1969"/>
      <c r="D253" s="1969"/>
      <c r="E253" s="1969"/>
      <c r="F253" s="1970"/>
      <c r="G253" s="65"/>
    </row>
    <row r="254" spans="1:7" ht="15.75">
      <c r="A254" s="65"/>
      <c r="B254" s="1945"/>
      <c r="C254" s="69">
        <v>2025</v>
      </c>
      <c r="D254" s="69">
        <v>2026</v>
      </c>
      <c r="E254" s="69">
        <v>2027</v>
      </c>
      <c r="F254" s="69">
        <v>2028</v>
      </c>
      <c r="G254" s="65"/>
    </row>
    <row r="255" spans="1:7" ht="16.5" thickBot="1">
      <c r="A255" s="65"/>
      <c r="B255" s="1946"/>
      <c r="C255" s="89" t="s">
        <v>13</v>
      </c>
      <c r="D255" s="89" t="s">
        <v>14</v>
      </c>
      <c r="E255" s="89" t="s">
        <v>14</v>
      </c>
      <c r="F255" s="89" t="s">
        <v>14</v>
      </c>
      <c r="G255" s="65"/>
    </row>
    <row r="256" spans="1:7" ht="16.5" thickBot="1">
      <c r="A256" s="65"/>
      <c r="B256" s="95" t="s">
        <v>59</v>
      </c>
      <c r="C256" s="96">
        <v>0</v>
      </c>
      <c r="D256" s="96">
        <v>0</v>
      </c>
      <c r="E256" s="96">
        <v>0</v>
      </c>
      <c r="F256" s="96">
        <v>0</v>
      </c>
      <c r="G256" s="65"/>
    </row>
    <row r="257" spans="1:7" ht="16.5" thickBot="1">
      <c r="A257" s="65"/>
      <c r="B257" s="98" t="s">
        <v>42</v>
      </c>
      <c r="C257" s="96"/>
      <c r="D257" s="96"/>
      <c r="E257" s="96"/>
      <c r="F257" s="96"/>
      <c r="G257" s="65"/>
    </row>
    <row r="258" spans="1:7" ht="16.5" thickBot="1">
      <c r="A258" s="65"/>
      <c r="B258" s="98" t="s">
        <v>81</v>
      </c>
      <c r="C258" s="100"/>
      <c r="D258" s="99"/>
      <c r="E258" s="99"/>
      <c r="F258" s="99"/>
      <c r="G258" s="65"/>
    </row>
    <row r="259" spans="1:7" ht="16.5" thickBot="1">
      <c r="A259" s="65"/>
      <c r="B259" s="98" t="s">
        <v>61</v>
      </c>
      <c r="C259" s="96"/>
      <c r="D259" s="96"/>
      <c r="E259" s="96"/>
      <c r="F259" s="96"/>
      <c r="G259" s="65"/>
    </row>
    <row r="260" spans="1:7" ht="15.75" customHeight="1" thickBot="1">
      <c r="A260" s="65"/>
      <c r="B260" s="98" t="s">
        <v>62</v>
      </c>
      <c r="C260" s="100"/>
      <c r="D260" s="99"/>
      <c r="E260" s="99"/>
      <c r="F260" s="99"/>
      <c r="G260" s="65"/>
    </row>
    <row r="261" spans="1:7" ht="16.5" thickBot="1">
      <c r="A261" s="65"/>
      <c r="B261" s="95" t="s">
        <v>63</v>
      </c>
      <c r="C261" s="100">
        <f>C262</f>
        <v>1200000</v>
      </c>
      <c r="D261" s="100">
        <v>0</v>
      </c>
      <c r="E261" s="100">
        <v>0</v>
      </c>
      <c r="F261" s="100">
        <v>0</v>
      </c>
      <c r="G261" s="65"/>
    </row>
    <row r="262" spans="1:7" ht="16.5" thickBot="1">
      <c r="A262" s="65"/>
      <c r="B262" s="98" t="s">
        <v>42</v>
      </c>
      <c r="C262" s="96">
        <v>1200000</v>
      </c>
      <c r="D262" s="111">
        <v>0</v>
      </c>
      <c r="E262" s="96">
        <v>0</v>
      </c>
      <c r="F262" s="96">
        <v>0</v>
      </c>
      <c r="G262" s="65"/>
    </row>
    <row r="263" spans="1:7" ht="16.5" thickBot="1">
      <c r="A263" s="65"/>
      <c r="B263" s="98" t="s">
        <v>81</v>
      </c>
      <c r="C263" s="100"/>
      <c r="D263" s="99"/>
      <c r="E263" s="99"/>
      <c r="F263" s="99"/>
      <c r="G263" s="65"/>
    </row>
    <row r="264" spans="1:7" ht="16.5" thickBot="1">
      <c r="A264" s="65"/>
      <c r="B264" s="98" t="s">
        <v>61</v>
      </c>
      <c r="C264" s="96"/>
      <c r="D264" s="96"/>
      <c r="E264" s="96"/>
      <c r="F264" s="96"/>
      <c r="G264" s="65"/>
    </row>
    <row r="265" spans="1:7" ht="16.5" thickBot="1">
      <c r="A265" s="65"/>
      <c r="B265" s="98" t="s">
        <v>62</v>
      </c>
      <c r="C265" s="100"/>
      <c r="D265" s="99"/>
      <c r="E265" s="99"/>
      <c r="F265" s="99"/>
      <c r="G265" s="65"/>
    </row>
    <row r="266" spans="1:7" ht="16.5" thickBot="1">
      <c r="A266" s="65"/>
      <c r="B266" s="103" t="s">
        <v>511</v>
      </c>
      <c r="C266" s="100">
        <f>C261</f>
        <v>1200000</v>
      </c>
      <c r="D266" s="100">
        <v>0</v>
      </c>
      <c r="E266" s="100">
        <v>0</v>
      </c>
      <c r="F266" s="100">
        <v>0</v>
      </c>
      <c r="G266" s="65"/>
    </row>
    <row r="267" spans="1:7" ht="33.75" customHeight="1" thickBot="1">
      <c r="A267" s="65"/>
      <c r="B267" s="107" t="s">
        <v>114</v>
      </c>
      <c r="C267" s="1963" t="s">
        <v>663</v>
      </c>
      <c r="D267" s="2221"/>
      <c r="E267" s="1964"/>
      <c r="F267" s="1965"/>
      <c r="G267" s="65"/>
    </row>
    <row r="268" spans="1:7" ht="50.25" customHeight="1" thickBot="1">
      <c r="A268" s="65"/>
      <c r="B268" s="87" t="s">
        <v>513</v>
      </c>
      <c r="C268" s="769" t="s">
        <v>664</v>
      </c>
      <c r="D268" s="444" t="s">
        <v>55</v>
      </c>
      <c r="E268" s="2222" t="s">
        <v>663</v>
      </c>
      <c r="F268" s="1967"/>
      <c r="G268" s="65"/>
    </row>
    <row r="269" spans="1:7" ht="16.5" thickBot="1">
      <c r="A269" s="65"/>
      <c r="B269" s="110"/>
      <c r="C269" s="1963"/>
      <c r="D269" s="2223"/>
      <c r="E269" s="1964"/>
      <c r="F269" s="1965"/>
      <c r="G269" s="65"/>
    </row>
    <row r="270" spans="1:7" ht="64.5" customHeight="1" thickBot="1">
      <c r="A270" s="65"/>
      <c r="B270" s="78" t="s">
        <v>29</v>
      </c>
      <c r="C270" s="1939" t="s">
        <v>665</v>
      </c>
      <c r="D270" s="1940"/>
      <c r="E270" s="1940"/>
      <c r="F270" s="1941"/>
      <c r="G270" s="65"/>
    </row>
    <row r="271" spans="1:7" ht="16.5" customHeight="1" thickBot="1">
      <c r="A271" s="65"/>
      <c r="B271" s="78" t="s">
        <v>31</v>
      </c>
      <c r="C271" s="1960" t="s">
        <v>241</v>
      </c>
      <c r="D271" s="1961"/>
      <c r="E271" s="1961"/>
      <c r="F271" s="1962"/>
      <c r="G271" s="65"/>
    </row>
    <row r="272" spans="1:7" ht="26.25" customHeight="1">
      <c r="A272" s="65"/>
      <c r="B272" s="1945"/>
      <c r="C272" s="69">
        <v>2025</v>
      </c>
      <c r="D272" s="69">
        <v>2026</v>
      </c>
      <c r="E272" s="69">
        <v>2027</v>
      </c>
      <c r="F272" s="69">
        <v>2028</v>
      </c>
      <c r="G272" s="65"/>
    </row>
    <row r="273" spans="1:7" ht="26.25" customHeight="1" thickBot="1">
      <c r="A273" s="65"/>
      <c r="B273" s="1946"/>
      <c r="C273" s="89" t="s">
        <v>13</v>
      </c>
      <c r="D273" s="89" t="s">
        <v>14</v>
      </c>
      <c r="E273" s="89" t="s">
        <v>14</v>
      </c>
      <c r="F273" s="89" t="s">
        <v>14</v>
      </c>
      <c r="G273" s="65"/>
    </row>
    <row r="274" spans="1:7" ht="16.5" thickBot="1">
      <c r="A274" s="65"/>
      <c r="B274" s="78" t="s">
        <v>33</v>
      </c>
      <c r="C274" s="765">
        <v>5</v>
      </c>
      <c r="D274" s="765">
        <v>0</v>
      </c>
      <c r="E274" s="765">
        <v>5</v>
      </c>
      <c r="F274" s="765">
        <v>0</v>
      </c>
      <c r="G274" s="65"/>
    </row>
    <row r="275" spans="1:7" ht="15.75" customHeight="1" thickBot="1">
      <c r="A275" s="65"/>
      <c r="B275" s="78" t="s">
        <v>214</v>
      </c>
      <c r="C275" s="91">
        <f>C293</f>
        <v>5000000</v>
      </c>
      <c r="D275" s="91">
        <f t="shared" ref="D275:F275" si="29">D293</f>
        <v>0</v>
      </c>
      <c r="E275" s="91">
        <f t="shared" si="29"/>
        <v>5000000</v>
      </c>
      <c r="F275" s="91">
        <f t="shared" si="29"/>
        <v>0</v>
      </c>
      <c r="G275" s="65"/>
    </row>
    <row r="276" spans="1:7" ht="16.5" thickBot="1">
      <c r="A276" s="65"/>
      <c r="B276" s="78" t="s">
        <v>215</v>
      </c>
      <c r="C276" s="91">
        <f>C275/C274</f>
        <v>1000000</v>
      </c>
      <c r="D276" s="91">
        <v>0</v>
      </c>
      <c r="E276" s="91">
        <f t="shared" ref="E276" si="30">E275/E274</f>
        <v>1000000</v>
      </c>
      <c r="F276" s="91">
        <v>0</v>
      </c>
      <c r="G276" s="65"/>
    </row>
    <row r="277" spans="1:7" ht="15.75" customHeight="1" thickBot="1">
      <c r="A277" s="65"/>
      <c r="B277" s="78" t="s">
        <v>37</v>
      </c>
      <c r="C277" s="70" t="s">
        <v>110</v>
      </c>
      <c r="D277" s="92">
        <v>-1</v>
      </c>
      <c r="E277" s="92">
        <v>0</v>
      </c>
      <c r="F277" s="92">
        <v>-1</v>
      </c>
      <c r="G277" s="65"/>
    </row>
    <row r="278" spans="1:7" ht="16.5" thickBot="1">
      <c r="A278" s="65"/>
      <c r="B278" s="78" t="s">
        <v>38</v>
      </c>
      <c r="C278" s="70" t="s">
        <v>110</v>
      </c>
      <c r="D278" s="92">
        <v>-1</v>
      </c>
      <c r="E278" s="92">
        <v>0</v>
      </c>
      <c r="F278" s="92">
        <v>-1</v>
      </c>
      <c r="G278" s="65"/>
    </row>
    <row r="279" spans="1:7" ht="16.5" thickBot="1">
      <c r="A279" s="65"/>
      <c r="B279" s="78" t="s">
        <v>39</v>
      </c>
      <c r="C279" s="70" t="s">
        <v>110</v>
      </c>
      <c r="D279" s="92">
        <v>0</v>
      </c>
      <c r="E279" s="92">
        <v>0</v>
      </c>
      <c r="F279" s="92">
        <v>0</v>
      </c>
      <c r="G279" s="65"/>
    </row>
    <row r="280" spans="1:7" ht="16.5" thickBot="1">
      <c r="A280" s="65"/>
      <c r="B280" s="1968" t="s">
        <v>666</v>
      </c>
      <c r="C280" s="1969"/>
      <c r="D280" s="1969"/>
      <c r="E280" s="1969"/>
      <c r="F280" s="1970"/>
      <c r="G280" s="65"/>
    </row>
    <row r="281" spans="1:7" ht="15.75">
      <c r="A281" s="65"/>
      <c r="B281" s="1945"/>
      <c r="C281" s="69">
        <v>2025</v>
      </c>
      <c r="D281" s="69">
        <v>2026</v>
      </c>
      <c r="E281" s="69">
        <v>2027</v>
      </c>
      <c r="F281" s="69">
        <v>2028</v>
      </c>
      <c r="G281" s="65"/>
    </row>
    <row r="282" spans="1:7" ht="16.5" thickBot="1">
      <c r="A282" s="65"/>
      <c r="B282" s="1946"/>
      <c r="C282" s="89" t="s">
        <v>13</v>
      </c>
      <c r="D282" s="89" t="s">
        <v>14</v>
      </c>
      <c r="E282" s="89" t="s">
        <v>14</v>
      </c>
      <c r="F282" s="89" t="s">
        <v>14</v>
      </c>
      <c r="G282" s="65"/>
    </row>
    <row r="283" spans="1:7" ht="16.5" thickBot="1">
      <c r="A283" s="65"/>
      <c r="B283" s="95" t="s">
        <v>59</v>
      </c>
      <c r="C283" s="96">
        <v>0</v>
      </c>
      <c r="D283" s="96">
        <v>0</v>
      </c>
      <c r="E283" s="96">
        <v>0</v>
      </c>
      <c r="F283" s="96">
        <v>0</v>
      </c>
      <c r="G283" s="65"/>
    </row>
    <row r="284" spans="1:7" ht="16.5" thickBot="1">
      <c r="A284" s="65"/>
      <c r="B284" s="98" t="s">
        <v>42</v>
      </c>
      <c r="C284" s="96"/>
      <c r="D284" s="96"/>
      <c r="E284" s="96"/>
      <c r="F284" s="96"/>
      <c r="G284" s="65"/>
    </row>
    <row r="285" spans="1:7" ht="16.5" thickBot="1">
      <c r="A285" s="65"/>
      <c r="B285" s="98" t="s">
        <v>81</v>
      </c>
      <c r="C285" s="100"/>
      <c r="D285" s="99"/>
      <c r="E285" s="99"/>
      <c r="F285" s="99"/>
      <c r="G285" s="65"/>
    </row>
    <row r="286" spans="1:7" ht="16.5" thickBot="1">
      <c r="A286" s="65"/>
      <c r="B286" s="98" t="s">
        <v>61</v>
      </c>
      <c r="C286" s="96"/>
      <c r="D286" s="96"/>
      <c r="E286" s="96"/>
      <c r="F286" s="96"/>
      <c r="G286" s="65"/>
    </row>
    <row r="287" spans="1:7" ht="15.75" customHeight="1" thickBot="1">
      <c r="A287" s="65"/>
      <c r="B287" s="98" t="s">
        <v>62</v>
      </c>
      <c r="C287" s="100"/>
      <c r="D287" s="99"/>
      <c r="E287" s="99"/>
      <c r="F287" s="99"/>
      <c r="G287" s="65"/>
    </row>
    <row r="288" spans="1:7" ht="16.5" thickBot="1">
      <c r="A288" s="65"/>
      <c r="B288" s="95" t="s">
        <v>63</v>
      </c>
      <c r="C288" s="100">
        <f>C289</f>
        <v>5000000</v>
      </c>
      <c r="D288" s="100">
        <f t="shared" ref="D288:F288" si="31">D289</f>
        <v>0</v>
      </c>
      <c r="E288" s="100">
        <f t="shared" si="31"/>
        <v>5000000</v>
      </c>
      <c r="F288" s="100">
        <f t="shared" si="31"/>
        <v>0</v>
      </c>
      <c r="G288" s="65"/>
    </row>
    <row r="289" spans="1:7" ht="16.5" thickBot="1">
      <c r="A289" s="65"/>
      <c r="B289" s="98" t="s">
        <v>42</v>
      </c>
      <c r="C289" s="96">
        <v>5000000</v>
      </c>
      <c r="D289" s="111">
        <v>0</v>
      </c>
      <c r="E289" s="96">
        <v>5000000</v>
      </c>
      <c r="F289" s="96">
        <v>0</v>
      </c>
      <c r="G289" s="65"/>
    </row>
    <row r="290" spans="1:7" ht="16.5" thickBot="1">
      <c r="A290" s="65"/>
      <c r="B290" s="98" t="s">
        <v>81</v>
      </c>
      <c r="C290" s="100"/>
      <c r="D290" s="99"/>
      <c r="E290" s="99"/>
      <c r="F290" s="99"/>
      <c r="G290" s="65"/>
    </row>
    <row r="291" spans="1:7" ht="16.5" thickBot="1">
      <c r="A291" s="65"/>
      <c r="B291" s="98" t="s">
        <v>61</v>
      </c>
      <c r="C291" s="96"/>
      <c r="D291" s="96"/>
      <c r="E291" s="96"/>
      <c r="F291" s="96"/>
      <c r="G291" s="65"/>
    </row>
    <row r="292" spans="1:7" ht="16.5" thickBot="1">
      <c r="A292" s="65"/>
      <c r="B292" s="98" t="s">
        <v>62</v>
      </c>
      <c r="C292" s="100"/>
      <c r="D292" s="99"/>
      <c r="E292" s="99"/>
      <c r="F292" s="99"/>
      <c r="G292" s="65"/>
    </row>
    <row r="293" spans="1:7" ht="16.5" thickBot="1">
      <c r="A293" s="65"/>
      <c r="B293" s="103" t="s">
        <v>517</v>
      </c>
      <c r="C293" s="100">
        <f>C288</f>
        <v>5000000</v>
      </c>
      <c r="D293" s="100">
        <f t="shared" ref="D293:E293" si="32">D288</f>
        <v>0</v>
      </c>
      <c r="E293" s="100">
        <f t="shared" si="32"/>
        <v>5000000</v>
      </c>
      <c r="F293" s="100">
        <v>0</v>
      </c>
      <c r="G293" s="65"/>
    </row>
    <row r="294" spans="1:7" ht="33.75" customHeight="1" thickBot="1">
      <c r="A294" s="65"/>
      <c r="B294" s="87" t="s">
        <v>519</v>
      </c>
      <c r="C294" s="769" t="s">
        <v>667</v>
      </c>
      <c r="D294" s="444" t="s">
        <v>55</v>
      </c>
      <c r="E294" s="2222" t="s">
        <v>668</v>
      </c>
      <c r="F294" s="1967"/>
      <c r="G294" s="65"/>
    </row>
    <row r="295" spans="1:7" ht="16.5" thickBot="1">
      <c r="A295" s="65"/>
      <c r="B295" s="110"/>
      <c r="C295" s="1963"/>
      <c r="D295" s="2223"/>
      <c r="E295" s="1964"/>
      <c r="F295" s="1965"/>
      <c r="G295" s="65"/>
    </row>
    <row r="296" spans="1:7" ht="89.25" customHeight="1" thickBot="1">
      <c r="A296" s="65"/>
      <c r="B296" s="78" t="s">
        <v>29</v>
      </c>
      <c r="C296" s="1939" t="s">
        <v>669</v>
      </c>
      <c r="D296" s="1940"/>
      <c r="E296" s="1940"/>
      <c r="F296" s="1941"/>
      <c r="G296" s="65"/>
    </row>
    <row r="297" spans="1:7" ht="16.5" customHeight="1" thickBot="1">
      <c r="A297" s="65"/>
      <c r="B297" s="78" t="s">
        <v>31</v>
      </c>
      <c r="C297" s="1960" t="s">
        <v>670</v>
      </c>
      <c r="D297" s="1961"/>
      <c r="E297" s="1961"/>
      <c r="F297" s="1962"/>
      <c r="G297" s="65"/>
    </row>
    <row r="298" spans="1:7" ht="26.25" customHeight="1">
      <c r="A298" s="65"/>
      <c r="B298" s="1945"/>
      <c r="C298" s="69">
        <v>2025</v>
      </c>
      <c r="D298" s="69">
        <v>2026</v>
      </c>
      <c r="E298" s="69">
        <v>2027</v>
      </c>
      <c r="F298" s="69">
        <v>2028</v>
      </c>
      <c r="G298" s="65"/>
    </row>
    <row r="299" spans="1:7" ht="26.25" customHeight="1" thickBot="1">
      <c r="A299" s="65"/>
      <c r="B299" s="1946"/>
      <c r="C299" s="89" t="s">
        <v>13</v>
      </c>
      <c r="D299" s="89" t="s">
        <v>14</v>
      </c>
      <c r="E299" s="89" t="s">
        <v>14</v>
      </c>
      <c r="F299" s="89" t="s">
        <v>14</v>
      </c>
      <c r="G299" s="65"/>
    </row>
    <row r="300" spans="1:7" ht="16.5" thickBot="1">
      <c r="A300" s="65"/>
      <c r="B300" s="78" t="s">
        <v>33</v>
      </c>
      <c r="C300" s="765">
        <v>3</v>
      </c>
      <c r="D300" s="765"/>
      <c r="E300" s="91"/>
      <c r="F300" s="91"/>
      <c r="G300" s="65"/>
    </row>
    <row r="301" spans="1:7" ht="15.75" customHeight="1" thickBot="1">
      <c r="A301" s="65"/>
      <c r="B301" s="665" t="s">
        <v>214</v>
      </c>
      <c r="C301" s="91">
        <f>C319</f>
        <v>3000000</v>
      </c>
      <c r="D301" s="91"/>
      <c r="E301" s="91"/>
      <c r="F301" s="91"/>
      <c r="G301" s="65"/>
    </row>
    <row r="302" spans="1:7" ht="16.5" thickBot="1">
      <c r="A302" s="65"/>
      <c r="B302" s="78" t="s">
        <v>215</v>
      </c>
      <c r="C302" s="91">
        <f>C301/C300</f>
        <v>1000000</v>
      </c>
      <c r="D302" s="91">
        <v>0</v>
      </c>
      <c r="E302" s="91">
        <v>0</v>
      </c>
      <c r="F302" s="91">
        <v>0</v>
      </c>
      <c r="G302" s="65"/>
    </row>
    <row r="303" spans="1:7" ht="15.75" customHeight="1" thickBot="1">
      <c r="A303" s="65"/>
      <c r="B303" s="78" t="s">
        <v>37</v>
      </c>
      <c r="C303" s="70" t="s">
        <v>110</v>
      </c>
      <c r="D303" s="92">
        <v>-1</v>
      </c>
      <c r="E303" s="92">
        <v>0</v>
      </c>
      <c r="F303" s="92">
        <v>0</v>
      </c>
      <c r="G303" s="65"/>
    </row>
    <row r="304" spans="1:7" ht="16.5" thickBot="1">
      <c r="A304" s="65"/>
      <c r="B304" s="78" t="s">
        <v>38</v>
      </c>
      <c r="C304" s="70" t="s">
        <v>110</v>
      </c>
      <c r="D304" s="92">
        <v>-1</v>
      </c>
      <c r="E304" s="92">
        <v>0</v>
      </c>
      <c r="F304" s="92">
        <v>0</v>
      </c>
      <c r="G304" s="65"/>
    </row>
    <row r="305" spans="1:7" ht="16.5" thickBot="1">
      <c r="A305" s="65"/>
      <c r="B305" s="78" t="s">
        <v>39</v>
      </c>
      <c r="C305" s="70" t="s">
        <v>110</v>
      </c>
      <c r="D305" s="92">
        <v>0</v>
      </c>
      <c r="E305" s="92">
        <v>0</v>
      </c>
      <c r="F305" s="92">
        <v>0</v>
      </c>
      <c r="G305" s="65"/>
    </row>
    <row r="306" spans="1:7" ht="16.5" thickBot="1">
      <c r="A306" s="65"/>
      <c r="B306" s="1968" t="s">
        <v>671</v>
      </c>
      <c r="C306" s="1969"/>
      <c r="D306" s="1969"/>
      <c r="E306" s="1969"/>
      <c r="F306" s="1970"/>
      <c r="G306" s="65"/>
    </row>
    <row r="307" spans="1:7" ht="15.75">
      <c r="A307" s="65"/>
      <c r="B307" s="1945"/>
      <c r="C307" s="69">
        <v>2025</v>
      </c>
      <c r="D307" s="69">
        <v>2026</v>
      </c>
      <c r="E307" s="69">
        <v>2027</v>
      </c>
      <c r="F307" s="69">
        <v>2028</v>
      </c>
      <c r="G307" s="65"/>
    </row>
    <row r="308" spans="1:7" ht="16.5" thickBot="1">
      <c r="A308" s="65"/>
      <c r="B308" s="1946"/>
      <c r="C308" s="89" t="s">
        <v>13</v>
      </c>
      <c r="D308" s="89" t="s">
        <v>14</v>
      </c>
      <c r="E308" s="89" t="s">
        <v>14</v>
      </c>
      <c r="F308" s="89" t="s">
        <v>14</v>
      </c>
      <c r="G308" s="65"/>
    </row>
    <row r="309" spans="1:7" ht="16.5" thickBot="1">
      <c r="A309" s="65"/>
      <c r="B309" s="95" t="s">
        <v>59</v>
      </c>
      <c r="C309" s="96">
        <v>0</v>
      </c>
      <c r="D309" s="96">
        <v>0</v>
      </c>
      <c r="E309" s="96">
        <v>0</v>
      </c>
      <c r="F309" s="96">
        <v>0</v>
      </c>
      <c r="G309" s="65"/>
    </row>
    <row r="310" spans="1:7" ht="16.5" thickBot="1">
      <c r="A310" s="65"/>
      <c r="B310" s="98" t="s">
        <v>42</v>
      </c>
      <c r="C310" s="96"/>
      <c r="D310" s="96"/>
      <c r="E310" s="96"/>
      <c r="F310" s="96"/>
      <c r="G310" s="65"/>
    </row>
    <row r="311" spans="1:7" ht="16.5" thickBot="1">
      <c r="A311" s="65"/>
      <c r="B311" s="98" t="s">
        <v>81</v>
      </c>
      <c r="C311" s="100"/>
      <c r="D311" s="99"/>
      <c r="E311" s="99"/>
      <c r="F311" s="99"/>
      <c r="G311" s="65"/>
    </row>
    <row r="312" spans="1:7" ht="16.5" thickBot="1">
      <c r="A312" s="65"/>
      <c r="B312" s="98" t="s">
        <v>61</v>
      </c>
      <c r="C312" s="96"/>
      <c r="D312" s="96"/>
      <c r="E312" s="96"/>
      <c r="F312" s="96"/>
      <c r="G312" s="65"/>
    </row>
    <row r="313" spans="1:7" ht="15.75" customHeight="1" thickBot="1">
      <c r="A313" s="65"/>
      <c r="B313" s="98" t="s">
        <v>62</v>
      </c>
      <c r="C313" s="100"/>
      <c r="D313" s="99"/>
      <c r="E313" s="99"/>
      <c r="F313" s="99"/>
      <c r="G313" s="65"/>
    </row>
    <row r="314" spans="1:7" ht="16.5" thickBot="1">
      <c r="A314" s="65"/>
      <c r="B314" s="95" t="s">
        <v>63</v>
      </c>
      <c r="C314" s="100">
        <f>C316</f>
        <v>3000000</v>
      </c>
      <c r="D314" s="100">
        <v>0</v>
      </c>
      <c r="E314" s="100">
        <v>0</v>
      </c>
      <c r="F314" s="100">
        <v>0</v>
      </c>
      <c r="G314" s="65"/>
    </row>
    <row r="315" spans="1:7" ht="16.5" thickBot="1">
      <c r="A315" s="65"/>
      <c r="B315" s="98" t="s">
        <v>42</v>
      </c>
      <c r="C315" s="96"/>
      <c r="D315" s="111"/>
      <c r="E315" s="96"/>
      <c r="F315" s="96"/>
      <c r="G315" s="65"/>
    </row>
    <row r="316" spans="1:7" ht="16.5" thickBot="1">
      <c r="A316" s="65"/>
      <c r="B316" s="98" t="s">
        <v>81</v>
      </c>
      <c r="C316" s="100">
        <v>3000000</v>
      </c>
      <c r="D316" s="99"/>
      <c r="E316" s="99"/>
      <c r="F316" s="99"/>
      <c r="G316" s="65"/>
    </row>
    <row r="317" spans="1:7" ht="16.5" thickBot="1">
      <c r="A317" s="65"/>
      <c r="B317" s="98" t="s">
        <v>61</v>
      </c>
      <c r="C317" s="96"/>
      <c r="D317" s="96"/>
      <c r="E317" s="96"/>
      <c r="F317" s="96"/>
      <c r="G317" s="65"/>
    </row>
    <row r="318" spans="1:7" ht="16.5" thickBot="1">
      <c r="A318" s="65"/>
      <c r="B318" s="98" t="s">
        <v>62</v>
      </c>
      <c r="C318" s="100"/>
      <c r="D318" s="99"/>
      <c r="E318" s="99"/>
      <c r="F318" s="99"/>
      <c r="G318" s="65"/>
    </row>
    <row r="319" spans="1:7" ht="16.5" thickBot="1">
      <c r="A319" s="65"/>
      <c r="B319" s="103" t="s">
        <v>524</v>
      </c>
      <c r="C319" s="100">
        <f>C314</f>
        <v>3000000</v>
      </c>
      <c r="D319" s="100">
        <v>0</v>
      </c>
      <c r="E319" s="100">
        <v>0</v>
      </c>
      <c r="F319" s="100">
        <v>0</v>
      </c>
      <c r="G319" s="65"/>
    </row>
    <row r="320" spans="1:7" ht="32.25" thickBot="1">
      <c r="A320" s="65"/>
      <c r="B320" s="445" t="s">
        <v>76</v>
      </c>
      <c r="C320" s="446">
        <f>C319+C293+C266+C239+C212+C184+C157+C129+C99+C62</f>
        <v>306762000</v>
      </c>
      <c r="D320" s="446">
        <f t="shared" ref="D320:F320" si="33">D319+D293+D266+D239+D212+D184+D157+D129+D99+D62</f>
        <v>304362000</v>
      </c>
      <c r="E320" s="446">
        <f t="shared" si="33"/>
        <v>329285000</v>
      </c>
      <c r="F320" s="446">
        <f t="shared" si="33"/>
        <v>300345000</v>
      </c>
      <c r="G320" s="94">
        <f>C320-C321</f>
        <v>0</v>
      </c>
    </row>
    <row r="321" spans="1:9" ht="32.25" thickBot="1">
      <c r="A321" s="65"/>
      <c r="B321" s="447" t="s">
        <v>77</v>
      </c>
      <c r="C321" s="448">
        <f>C322+C325+C328+C337+C340+C348</f>
        <v>306762000</v>
      </c>
      <c r="D321" s="448">
        <f>D322+D325+D328+D337+D340+D348</f>
        <v>304362000</v>
      </c>
      <c r="E321" s="448">
        <f t="shared" ref="E321:F321" si="34">E322+E325+E328+E337+E340+E348</f>
        <v>329285000</v>
      </c>
      <c r="F321" s="448">
        <f t="shared" si="34"/>
        <v>300345000</v>
      </c>
      <c r="G321" s="94"/>
      <c r="H321" s="764"/>
      <c r="I321" s="764"/>
    </row>
    <row r="322" spans="1:9" ht="16.5" thickBot="1">
      <c r="A322" s="65"/>
      <c r="B322" s="95" t="s">
        <v>41</v>
      </c>
      <c r="C322" s="114">
        <f>C323</f>
        <v>163505000</v>
      </c>
      <c r="D322" s="114">
        <f t="shared" ref="D322:F322" si="35">D323</f>
        <v>168305000</v>
      </c>
      <c r="E322" s="114">
        <f t="shared" si="35"/>
        <v>177307000</v>
      </c>
      <c r="F322" s="114">
        <f t="shared" si="35"/>
        <v>178307000</v>
      </c>
      <c r="G322" s="94"/>
    </row>
    <row r="323" spans="1:9" ht="16.5" thickBot="1">
      <c r="A323" s="65"/>
      <c r="B323" s="98" t="s">
        <v>42</v>
      </c>
      <c r="C323" s="100">
        <f>C42+C79</f>
        <v>163505000</v>
      </c>
      <c r="D323" s="100">
        <f t="shared" ref="D323:F323" si="36">D42+D79</f>
        <v>168305000</v>
      </c>
      <c r="E323" s="100">
        <f t="shared" si="36"/>
        <v>177307000</v>
      </c>
      <c r="F323" s="100">
        <f t="shared" si="36"/>
        <v>178307000</v>
      </c>
      <c r="G323" s="65"/>
    </row>
    <row r="324" spans="1:9" ht="16.5" thickBot="1">
      <c r="A324" s="65"/>
      <c r="B324" s="98" t="s">
        <v>78</v>
      </c>
      <c r="C324" s="100">
        <f t="shared" ref="C324:F326" si="37">C43+C80</f>
        <v>0</v>
      </c>
      <c r="D324" s="100">
        <v>0</v>
      </c>
      <c r="E324" s="100">
        <v>0</v>
      </c>
      <c r="F324" s="100">
        <v>0</v>
      </c>
      <c r="G324" s="65"/>
    </row>
    <row r="325" spans="1:9" ht="15.75" customHeight="1" thickBot="1">
      <c r="A325" s="65"/>
      <c r="B325" s="95" t="s">
        <v>79</v>
      </c>
      <c r="C325" s="96">
        <f>C326</f>
        <v>22657000</v>
      </c>
      <c r="D325" s="114">
        <f t="shared" ref="D325:F325" si="38">D326</f>
        <v>23457000</v>
      </c>
      <c r="E325" s="114">
        <f t="shared" si="38"/>
        <v>24378000</v>
      </c>
      <c r="F325" s="114">
        <f t="shared" si="38"/>
        <v>24438000</v>
      </c>
      <c r="G325" s="94"/>
    </row>
    <row r="326" spans="1:9" ht="16.5" thickBot="1">
      <c r="A326" s="65"/>
      <c r="B326" s="98" t="s">
        <v>42</v>
      </c>
      <c r="C326" s="100">
        <f t="shared" si="37"/>
        <v>22657000</v>
      </c>
      <c r="D326" s="100">
        <f t="shared" si="37"/>
        <v>23457000</v>
      </c>
      <c r="E326" s="100">
        <f t="shared" si="37"/>
        <v>24378000</v>
      </c>
      <c r="F326" s="100">
        <f t="shared" si="37"/>
        <v>24438000</v>
      </c>
      <c r="G326" s="65"/>
    </row>
    <row r="327" spans="1:9" ht="16.5" thickBot="1">
      <c r="A327" s="65"/>
      <c r="B327" s="98" t="s">
        <v>78</v>
      </c>
      <c r="C327" s="100"/>
      <c r="D327" s="100"/>
      <c r="E327" s="100"/>
      <c r="F327" s="100"/>
      <c r="G327" s="65"/>
    </row>
    <row r="328" spans="1:9" ht="16.5" thickBot="1">
      <c r="A328" s="65"/>
      <c r="B328" s="95" t="s">
        <v>45</v>
      </c>
      <c r="C328" s="114">
        <f>C329</f>
        <v>26408000</v>
      </c>
      <c r="D328" s="114">
        <f>D329</f>
        <v>26408000</v>
      </c>
      <c r="E328" s="114">
        <f t="shared" ref="E328:F328" si="39">E329</f>
        <v>26408000</v>
      </c>
      <c r="F328" s="114">
        <f t="shared" si="39"/>
        <v>26408000</v>
      </c>
      <c r="G328" s="65"/>
    </row>
    <row r="329" spans="1:9" ht="16.5" thickBot="1">
      <c r="A329" s="65"/>
      <c r="B329" s="98" t="s">
        <v>42</v>
      </c>
      <c r="C329" s="100">
        <f>C48+C84</f>
        <v>26408000</v>
      </c>
      <c r="D329" s="100">
        <f>D48+D84</f>
        <v>26408000</v>
      </c>
      <c r="E329" s="100">
        <f>E48+E84</f>
        <v>26408000</v>
      </c>
      <c r="F329" s="100">
        <f>F48+F84</f>
        <v>26408000</v>
      </c>
      <c r="G329" s="65"/>
    </row>
    <row r="330" spans="1:9" ht="16.5" thickBot="1">
      <c r="A330" s="65"/>
      <c r="B330" s="98" t="s">
        <v>78</v>
      </c>
      <c r="C330" s="100"/>
      <c r="D330" s="100"/>
      <c r="E330" s="100"/>
      <c r="F330" s="100"/>
      <c r="G330" s="65"/>
    </row>
    <row r="331" spans="1:9" ht="16.5" thickBot="1">
      <c r="A331" s="65"/>
      <c r="B331" s="95" t="s">
        <v>46</v>
      </c>
      <c r="C331" s="114">
        <v>0</v>
      </c>
      <c r="D331" s="114">
        <v>0</v>
      </c>
      <c r="E331" s="114">
        <v>0</v>
      </c>
      <c r="F331" s="114">
        <v>0</v>
      </c>
      <c r="G331" s="65"/>
    </row>
    <row r="332" spans="1:9" ht="16.5" thickBot="1">
      <c r="A332" s="65"/>
      <c r="B332" s="98" t="s">
        <v>42</v>
      </c>
      <c r="C332" s="96">
        <v>0</v>
      </c>
      <c r="D332" s="96">
        <v>0</v>
      </c>
      <c r="E332" s="96">
        <v>0</v>
      </c>
      <c r="F332" s="96">
        <v>0</v>
      </c>
      <c r="G332" s="65"/>
    </row>
    <row r="333" spans="1:9" ht="15.75" customHeight="1" thickBot="1">
      <c r="A333" s="65"/>
      <c r="B333" s="98" t="s">
        <v>78</v>
      </c>
      <c r="C333" s="96">
        <v>0</v>
      </c>
      <c r="D333" s="96">
        <v>0</v>
      </c>
      <c r="E333" s="96">
        <v>0</v>
      </c>
      <c r="F333" s="96">
        <v>0</v>
      </c>
      <c r="G333" s="65"/>
    </row>
    <row r="334" spans="1:9" ht="16.5" thickBot="1">
      <c r="A334" s="65"/>
      <c r="B334" s="95" t="s">
        <v>47</v>
      </c>
      <c r="C334" s="114">
        <v>0</v>
      </c>
      <c r="D334" s="114">
        <v>0</v>
      </c>
      <c r="E334" s="114">
        <v>0</v>
      </c>
      <c r="F334" s="114">
        <v>0</v>
      </c>
      <c r="G334" s="65"/>
    </row>
    <row r="335" spans="1:9" ht="16.5" thickBot="1">
      <c r="A335" s="65"/>
      <c r="B335" s="98" t="s">
        <v>42</v>
      </c>
      <c r="C335" s="96">
        <v>0</v>
      </c>
      <c r="D335" s="96">
        <v>0</v>
      </c>
      <c r="E335" s="96">
        <v>0</v>
      </c>
      <c r="F335" s="96">
        <v>0</v>
      </c>
      <c r="G335" s="65"/>
    </row>
    <row r="336" spans="1:9" ht="16.5" thickBot="1">
      <c r="A336" s="65"/>
      <c r="B336" s="98" t="s">
        <v>78</v>
      </c>
      <c r="C336" s="96">
        <v>0</v>
      </c>
      <c r="D336" s="96">
        <v>0</v>
      </c>
      <c r="E336" s="96">
        <v>0</v>
      </c>
      <c r="F336" s="96">
        <v>0</v>
      </c>
      <c r="G336" s="65"/>
    </row>
    <row r="337" spans="1:8" ht="16.5" thickBot="1">
      <c r="A337" s="65"/>
      <c r="B337" s="95" t="s">
        <v>48</v>
      </c>
      <c r="C337" s="96">
        <f>C338</f>
        <v>1000000</v>
      </c>
      <c r="D337" s="96">
        <f t="shared" ref="D337:F337" si="40">D338</f>
        <v>1000000</v>
      </c>
      <c r="E337" s="96">
        <f t="shared" si="40"/>
        <v>1000000</v>
      </c>
      <c r="F337" s="96">
        <f t="shared" si="40"/>
        <v>1000000</v>
      </c>
      <c r="G337" s="65"/>
    </row>
    <row r="338" spans="1:8" ht="16.5" thickBot="1">
      <c r="A338" s="65"/>
      <c r="B338" s="98" t="s">
        <v>42</v>
      </c>
      <c r="C338" s="96">
        <f>C93+C56</f>
        <v>1000000</v>
      </c>
      <c r="D338" s="96">
        <f t="shared" ref="D338:F338" si="41">D93+D56</f>
        <v>1000000</v>
      </c>
      <c r="E338" s="96">
        <f t="shared" si="41"/>
        <v>1000000</v>
      </c>
      <c r="F338" s="96">
        <f t="shared" si="41"/>
        <v>1000000</v>
      </c>
      <c r="G338" s="65"/>
    </row>
    <row r="339" spans="1:8" ht="16.5" thickBot="1">
      <c r="A339" s="65"/>
      <c r="B339" s="98" t="s">
        <v>78</v>
      </c>
      <c r="C339" s="96">
        <v>0</v>
      </c>
      <c r="D339" s="96">
        <v>0</v>
      </c>
      <c r="E339" s="96">
        <v>0</v>
      </c>
      <c r="F339" s="96">
        <v>0</v>
      </c>
      <c r="G339" s="65"/>
    </row>
    <row r="340" spans="1:8" ht="16.5" thickBot="1">
      <c r="A340" s="65"/>
      <c r="B340" s="95" t="s">
        <v>49</v>
      </c>
      <c r="C340" s="96">
        <f>C341</f>
        <v>192000</v>
      </c>
      <c r="D340" s="96">
        <f t="shared" ref="D340:F340" si="42">D341</f>
        <v>192000</v>
      </c>
      <c r="E340" s="96">
        <f t="shared" si="42"/>
        <v>192000</v>
      </c>
      <c r="F340" s="96">
        <f t="shared" si="42"/>
        <v>192000</v>
      </c>
      <c r="G340" s="65"/>
    </row>
    <row r="341" spans="1:8" ht="16.5" thickBot="1">
      <c r="A341" s="65"/>
      <c r="B341" s="98" t="s">
        <v>42</v>
      </c>
      <c r="C341" s="96">
        <f>C59</f>
        <v>192000</v>
      </c>
      <c r="D341" s="96">
        <f t="shared" ref="D341:F341" si="43">D59</f>
        <v>192000</v>
      </c>
      <c r="E341" s="96">
        <f t="shared" si="43"/>
        <v>192000</v>
      </c>
      <c r="F341" s="96">
        <f t="shared" si="43"/>
        <v>192000</v>
      </c>
      <c r="G341" s="65"/>
    </row>
    <row r="342" spans="1:8" ht="16.5" thickBot="1">
      <c r="A342" s="65"/>
      <c r="B342" s="98" t="s">
        <v>78</v>
      </c>
      <c r="C342" s="96">
        <v>0</v>
      </c>
      <c r="D342" s="96">
        <v>0</v>
      </c>
      <c r="E342" s="96">
        <v>0</v>
      </c>
      <c r="F342" s="96">
        <v>0</v>
      </c>
      <c r="G342" s="65"/>
    </row>
    <row r="343" spans="1:8" ht="16.5" thickBot="1">
      <c r="A343" s="65"/>
      <c r="B343" s="95" t="s">
        <v>80</v>
      </c>
      <c r="C343" s="96">
        <v>0</v>
      </c>
      <c r="D343" s="96">
        <v>0</v>
      </c>
      <c r="E343" s="96">
        <v>0</v>
      </c>
      <c r="F343" s="96">
        <v>0</v>
      </c>
      <c r="G343" s="65"/>
    </row>
    <row r="344" spans="1:8" ht="15" customHeight="1" thickBot="1">
      <c r="A344" s="65"/>
      <c r="B344" s="98" t="s">
        <v>42</v>
      </c>
      <c r="C344" s="96">
        <v>0</v>
      </c>
      <c r="D344" s="96">
        <v>0</v>
      </c>
      <c r="E344" s="96">
        <v>0</v>
      </c>
      <c r="F344" s="96">
        <v>0</v>
      </c>
      <c r="G344" s="65"/>
    </row>
    <row r="345" spans="1:8" ht="15.75" customHeight="1" thickBot="1">
      <c r="A345" s="65"/>
      <c r="B345" s="98" t="s">
        <v>81</v>
      </c>
      <c r="C345" s="100"/>
      <c r="D345" s="99"/>
      <c r="E345" s="99"/>
      <c r="F345" s="99"/>
      <c r="G345" s="65"/>
    </row>
    <row r="346" spans="1:8" ht="19.5" customHeight="1" thickBot="1">
      <c r="A346" s="65"/>
      <c r="B346" s="98" t="s">
        <v>61</v>
      </c>
      <c r="C346" s="96"/>
      <c r="D346" s="96"/>
      <c r="E346" s="96"/>
      <c r="F346" s="96"/>
      <c r="G346" s="65"/>
    </row>
    <row r="347" spans="1:8" ht="16.5" thickBot="1">
      <c r="A347" s="65"/>
      <c r="B347" s="98" t="s">
        <v>62</v>
      </c>
      <c r="C347" s="100"/>
      <c r="D347" s="99"/>
      <c r="E347" s="99"/>
      <c r="F347" s="99"/>
      <c r="G347" s="65"/>
      <c r="H347" s="770"/>
    </row>
    <row r="348" spans="1:8" ht="16.5" thickBot="1">
      <c r="A348" s="65"/>
      <c r="B348" s="95" t="s">
        <v>82</v>
      </c>
      <c r="C348" s="96">
        <f>C349+C350+C351+C352</f>
        <v>93000000</v>
      </c>
      <c r="D348" s="96">
        <f t="shared" ref="D348:F348" si="44">D349+D350+D351+D352</f>
        <v>85000000</v>
      </c>
      <c r="E348" s="96">
        <f t="shared" si="44"/>
        <v>100000000</v>
      </c>
      <c r="F348" s="96">
        <f t="shared" si="44"/>
        <v>70000000</v>
      </c>
      <c r="G348" s="94"/>
      <c r="H348" s="770"/>
    </row>
    <row r="349" spans="1:8" ht="16.5" thickBot="1">
      <c r="A349" s="65"/>
      <c r="B349" s="98" t="s">
        <v>42</v>
      </c>
      <c r="C349" s="96">
        <f>C289+C262++C235+C208+C180+C153+C125+C315</f>
        <v>90000000</v>
      </c>
      <c r="D349" s="96">
        <f t="shared" ref="D349:F349" si="45">D289+D262++D235+D208+D180+D153+D125</f>
        <v>85000000</v>
      </c>
      <c r="E349" s="96">
        <f t="shared" si="45"/>
        <v>100000000</v>
      </c>
      <c r="F349" s="96">
        <f t="shared" si="45"/>
        <v>70000000</v>
      </c>
      <c r="G349" s="65"/>
      <c r="H349" s="771"/>
    </row>
    <row r="350" spans="1:8" ht="16.5" thickBot="1">
      <c r="A350" s="65"/>
      <c r="B350" s="98" t="s">
        <v>81</v>
      </c>
      <c r="C350" s="96">
        <f>C290+C263++C236+C209+C181+C154+C126+C316</f>
        <v>3000000</v>
      </c>
      <c r="D350" s="96">
        <f t="shared" ref="D350:F350" si="46">D290+D263++D236+D209+D181+D154+D126+D316</f>
        <v>0</v>
      </c>
      <c r="E350" s="96">
        <f t="shared" si="46"/>
        <v>0</v>
      </c>
      <c r="F350" s="96">
        <f t="shared" si="46"/>
        <v>0</v>
      </c>
      <c r="G350" s="65"/>
    </row>
    <row r="351" spans="1:8" ht="16.5" thickBot="1">
      <c r="A351" s="65"/>
      <c r="B351" s="98" t="s">
        <v>61</v>
      </c>
      <c r="C351" s="96">
        <f>C291+C264++C237+C210+C182+C155+C127+C317</f>
        <v>0</v>
      </c>
      <c r="D351" s="96">
        <f t="shared" ref="C351:F352" si="47">D291+D264++D237+D210+D182+D155+D127</f>
        <v>0</v>
      </c>
      <c r="E351" s="96">
        <f t="shared" si="47"/>
        <v>0</v>
      </c>
      <c r="F351" s="96">
        <f t="shared" si="47"/>
        <v>0</v>
      </c>
      <c r="G351" s="65"/>
    </row>
    <row r="352" spans="1:8" ht="16.5" thickBot="1">
      <c r="A352" s="65"/>
      <c r="B352" s="98" t="s">
        <v>62</v>
      </c>
      <c r="C352" s="96">
        <f t="shared" si="47"/>
        <v>0</v>
      </c>
      <c r="D352" s="96">
        <f t="shared" si="47"/>
        <v>0</v>
      </c>
      <c r="E352" s="96">
        <f t="shared" si="47"/>
        <v>0</v>
      </c>
      <c r="F352" s="96">
        <f t="shared" si="47"/>
        <v>0</v>
      </c>
      <c r="G352" s="65"/>
    </row>
    <row r="353" spans="1:7" ht="16.5" thickBot="1">
      <c r="A353" s="65"/>
      <c r="B353" s="105" t="s">
        <v>83</v>
      </c>
      <c r="C353" s="106">
        <v>0</v>
      </c>
      <c r="D353" s="106">
        <v>0</v>
      </c>
      <c r="E353" s="106">
        <v>0</v>
      </c>
      <c r="F353" s="106">
        <v>0</v>
      </c>
      <c r="G353" s="65"/>
    </row>
    <row r="354" spans="1:7" ht="16.5" thickBot="1">
      <c r="A354" s="65"/>
      <c r="B354" s="119"/>
      <c r="C354" s="97"/>
      <c r="D354" s="97"/>
      <c r="E354" s="97"/>
      <c r="F354" s="97"/>
      <c r="G354" s="65"/>
    </row>
    <row r="355" spans="1:7" ht="21" customHeight="1">
      <c r="A355" s="1971" t="s">
        <v>122</v>
      </c>
      <c r="B355" s="120" t="s">
        <v>84</v>
      </c>
      <c r="C355" s="121"/>
      <c r="D355" s="1971" t="s">
        <v>88</v>
      </c>
      <c r="E355" s="120" t="s">
        <v>84</v>
      </c>
      <c r="F355" s="121"/>
      <c r="G355" s="65"/>
    </row>
    <row r="356" spans="1:7" ht="36" customHeight="1">
      <c r="A356" s="1972"/>
      <c r="B356" s="122" t="s">
        <v>85</v>
      </c>
      <c r="C356" s="123"/>
      <c r="D356" s="1972"/>
      <c r="E356" s="122" t="s">
        <v>85</v>
      </c>
      <c r="F356" s="123"/>
      <c r="G356" s="65"/>
    </row>
    <row r="357" spans="1:7" ht="22.5" customHeight="1" thickBot="1">
      <c r="A357" s="1973"/>
      <c r="B357" s="124" t="s">
        <v>86</v>
      </c>
      <c r="C357" s="125"/>
      <c r="D357" s="1973"/>
      <c r="E357" s="124" t="s">
        <v>86</v>
      </c>
      <c r="F357" s="125"/>
      <c r="G357" s="65"/>
    </row>
    <row r="358" spans="1:7" ht="48.75" customHeight="1" thickBot="1">
      <c r="A358" s="126"/>
      <c r="B358" s="126"/>
      <c r="C358" s="127"/>
      <c r="D358" s="128"/>
      <c r="E358" s="126"/>
      <c r="F358" s="126"/>
      <c r="G358" s="65"/>
    </row>
    <row r="359" spans="1:7" ht="36.75" customHeight="1" thickBot="1">
      <c r="A359" s="65"/>
      <c r="B359" s="1974" t="s">
        <v>89</v>
      </c>
      <c r="C359" s="2219"/>
      <c r="D359" s="2219"/>
      <c r="E359" s="2219"/>
      <c r="F359" s="2220"/>
      <c r="G359" s="65"/>
    </row>
    <row r="378" spans="1:2">
      <c r="A378" s="2646"/>
      <c r="B378" s="773"/>
    </row>
    <row r="379" spans="1:2">
      <c r="A379" s="2646"/>
      <c r="B379" s="773"/>
    </row>
    <row r="380" spans="1:2">
      <c r="A380" s="2646"/>
      <c r="B380" s="773"/>
    </row>
    <row r="386" spans="3:6">
      <c r="C386" s="773"/>
      <c r="D386" s="774"/>
      <c r="E386" s="772"/>
      <c r="F386" s="773"/>
    </row>
  </sheetData>
  <mergeCells count="96">
    <mergeCell ref="B8:F8"/>
    <mergeCell ref="A2:G2"/>
    <mergeCell ref="B3:F3"/>
    <mergeCell ref="C5:F5"/>
    <mergeCell ref="C6:F6"/>
    <mergeCell ref="C7:F7"/>
    <mergeCell ref="C106:F106"/>
    <mergeCell ref="C107:F107"/>
    <mergeCell ref="B108:B109"/>
    <mergeCell ref="B38:F38"/>
    <mergeCell ref="B9:F11"/>
    <mergeCell ref="C12:F12"/>
    <mergeCell ref="B13:B14"/>
    <mergeCell ref="C22:F22"/>
    <mergeCell ref="B23:F23"/>
    <mergeCell ref="B25:F25"/>
    <mergeCell ref="B26:F26"/>
    <mergeCell ref="C27:F27"/>
    <mergeCell ref="C28:F28"/>
    <mergeCell ref="C29:F29"/>
    <mergeCell ref="B30:B31"/>
    <mergeCell ref="C105:F105"/>
    <mergeCell ref="B39:B40"/>
    <mergeCell ref="C64:F64"/>
    <mergeCell ref="C65:F65"/>
    <mergeCell ref="C66:F66"/>
    <mergeCell ref="B67:B68"/>
    <mergeCell ref="B75:F75"/>
    <mergeCell ref="B76:B77"/>
    <mergeCell ref="B101:F101"/>
    <mergeCell ref="B102:F102"/>
    <mergeCell ref="C103:F103"/>
    <mergeCell ref="E104:F104"/>
    <mergeCell ref="B116:F116"/>
    <mergeCell ref="B117:B118"/>
    <mergeCell ref="C161:F161"/>
    <mergeCell ref="C131:F131"/>
    <mergeCell ref="E132:F132"/>
    <mergeCell ref="C133:F133"/>
    <mergeCell ref="C134:F134"/>
    <mergeCell ref="C135:F135"/>
    <mergeCell ref="B144:F144"/>
    <mergeCell ref="B145:B146"/>
    <mergeCell ref="C158:F158"/>
    <mergeCell ref="E159:F159"/>
    <mergeCell ref="C160:F160"/>
    <mergeCell ref="B136:B137"/>
    <mergeCell ref="C130:F130"/>
    <mergeCell ref="B199:F199"/>
    <mergeCell ref="C162:F162"/>
    <mergeCell ref="B163:B164"/>
    <mergeCell ref="B171:F171"/>
    <mergeCell ref="B172:B173"/>
    <mergeCell ref="C185:F185"/>
    <mergeCell ref="C186:F186"/>
    <mergeCell ref="E187:F187"/>
    <mergeCell ref="C188:F188"/>
    <mergeCell ref="C189:F189"/>
    <mergeCell ref="C190:F190"/>
    <mergeCell ref="B191:B192"/>
    <mergeCell ref="C242:F242"/>
    <mergeCell ref="B200:B201"/>
    <mergeCell ref="C213:F213"/>
    <mergeCell ref="E214:F214"/>
    <mergeCell ref="C215:F215"/>
    <mergeCell ref="C216:F216"/>
    <mergeCell ref="C217:F217"/>
    <mergeCell ref="B218:B219"/>
    <mergeCell ref="B226:F226"/>
    <mergeCell ref="B227:B228"/>
    <mergeCell ref="C240:F240"/>
    <mergeCell ref="E241:F241"/>
    <mergeCell ref="B280:F280"/>
    <mergeCell ref="C243:F243"/>
    <mergeCell ref="C244:F244"/>
    <mergeCell ref="B245:B246"/>
    <mergeCell ref="B253:F253"/>
    <mergeCell ref="B254:B255"/>
    <mergeCell ref="C267:F267"/>
    <mergeCell ref="E268:F268"/>
    <mergeCell ref="C269:F269"/>
    <mergeCell ref="C270:F270"/>
    <mergeCell ref="C271:F271"/>
    <mergeCell ref="B272:B273"/>
    <mergeCell ref="A378:A380"/>
    <mergeCell ref="B281:B282"/>
    <mergeCell ref="E294:F294"/>
    <mergeCell ref="C295:F295"/>
    <mergeCell ref="C296:F296"/>
    <mergeCell ref="C297:F297"/>
    <mergeCell ref="B298:B299"/>
    <mergeCell ref="B306:F306"/>
    <mergeCell ref="B307:B308"/>
    <mergeCell ref="A355:A357"/>
    <mergeCell ref="D355:D357"/>
    <mergeCell ref="B359:F359"/>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8D27A-6C2C-4A37-924A-0BC1C5E05920}">
  <dimension ref="A2:K431"/>
  <sheetViews>
    <sheetView zoomScale="145" zoomScaleNormal="145" workbookViewId="0"/>
  </sheetViews>
  <sheetFormatPr defaultRowHeight="12.75"/>
  <cols>
    <col min="1" max="1" width="13.28515625" style="776" customWidth="1"/>
    <col min="2" max="2" width="9.7109375" style="776" customWidth="1"/>
    <col min="3" max="3" width="28.28515625" style="776" customWidth="1"/>
    <col min="4" max="6" width="15.85546875" style="776" customWidth="1"/>
    <col min="7" max="7" width="16.140625" style="776" customWidth="1"/>
    <col min="8" max="8" width="6.7109375" style="776" customWidth="1"/>
    <col min="9" max="9" width="15.28515625" style="776" bestFit="1" customWidth="1"/>
    <col min="10" max="11" width="12.140625" style="776" bestFit="1" customWidth="1"/>
    <col min="12" max="16384" width="9.140625" style="776"/>
  </cols>
  <sheetData>
    <row r="2" spans="1:8" ht="20.100000000000001" customHeight="1">
      <c r="A2" s="775"/>
      <c r="B2" s="775"/>
      <c r="C2" s="2698" t="s">
        <v>0</v>
      </c>
      <c r="D2" s="2699"/>
      <c r="E2" s="2699"/>
      <c r="F2" s="2699"/>
      <c r="G2" s="2699"/>
      <c r="H2" s="775"/>
    </row>
    <row r="3" spans="1:8" ht="24.95" customHeight="1">
      <c r="A3" s="775"/>
      <c r="B3" s="775"/>
      <c r="C3" s="2700" t="s">
        <v>193</v>
      </c>
      <c r="D3" s="2701"/>
      <c r="E3" s="2701"/>
      <c r="F3" s="2701"/>
      <c r="G3" s="2701"/>
      <c r="H3" s="775"/>
    </row>
    <row r="4" spans="1:8" ht="14.1" customHeight="1">
      <c r="A4" s="775"/>
      <c r="B4" s="775"/>
      <c r="C4" s="777" t="s">
        <v>194</v>
      </c>
      <c r="D4" s="2690" t="s">
        <v>618</v>
      </c>
      <c r="E4" s="2691"/>
      <c r="F4" s="2691"/>
      <c r="G4" s="2691"/>
      <c r="H4" s="775"/>
    </row>
    <row r="5" spans="1:8" ht="14.1" customHeight="1">
      <c r="A5" s="775"/>
      <c r="B5" s="775"/>
      <c r="C5" s="777" t="s">
        <v>196</v>
      </c>
      <c r="D5" s="2702" t="s">
        <v>672</v>
      </c>
      <c r="E5" s="2691"/>
      <c r="F5" s="2691"/>
      <c r="G5" s="2691"/>
      <c r="H5" s="775"/>
    </row>
    <row r="6" spans="1:8" ht="14.1" customHeight="1">
      <c r="A6" s="775"/>
      <c r="B6" s="775"/>
      <c r="C6" s="777" t="s">
        <v>2</v>
      </c>
      <c r="D6" s="2690" t="s">
        <v>7</v>
      </c>
      <c r="E6" s="2691"/>
      <c r="F6" s="2691"/>
      <c r="G6" s="2691"/>
      <c r="H6" s="775"/>
    </row>
    <row r="7" spans="1:8" ht="14.1" customHeight="1">
      <c r="A7" s="775"/>
      <c r="B7" s="775"/>
      <c r="C7" s="777" t="s">
        <v>4</v>
      </c>
      <c r="D7" s="2703" t="s">
        <v>673</v>
      </c>
      <c r="E7" s="2691"/>
      <c r="F7" s="2691"/>
      <c r="G7" s="2691"/>
      <c r="H7" s="775"/>
    </row>
    <row r="8" spans="1:8" ht="14.1" customHeight="1">
      <c r="A8" s="775"/>
      <c r="B8" s="775"/>
      <c r="C8" s="777" t="s">
        <v>6</v>
      </c>
      <c r="D8" s="2704" t="s">
        <v>199</v>
      </c>
      <c r="E8" s="2705"/>
      <c r="F8" s="2705"/>
      <c r="G8" s="2705"/>
      <c r="H8" s="775"/>
    </row>
    <row r="9" spans="1:8" ht="14.1" customHeight="1">
      <c r="A9" s="775"/>
      <c r="B9" s="775"/>
      <c r="C9" s="2706" t="s">
        <v>8</v>
      </c>
      <c r="D9" s="2707"/>
      <c r="E9" s="2707"/>
      <c r="F9" s="2707"/>
      <c r="G9" s="2707"/>
      <c r="H9" s="775"/>
    </row>
    <row r="10" spans="1:8" ht="41.1" customHeight="1">
      <c r="A10" s="775"/>
      <c r="B10" s="775"/>
      <c r="C10" s="2690" t="s">
        <v>618</v>
      </c>
      <c r="D10" s="2691"/>
      <c r="E10" s="2691"/>
      <c r="F10" s="2691"/>
      <c r="G10" s="2691"/>
      <c r="H10" s="775"/>
    </row>
    <row r="11" spans="1:8" ht="100.5" customHeight="1">
      <c r="A11" s="775"/>
      <c r="B11" s="775"/>
      <c r="C11" s="778" t="s">
        <v>10</v>
      </c>
      <c r="D11" s="2696" t="s">
        <v>674</v>
      </c>
      <c r="E11" s="2697"/>
      <c r="F11" s="2697"/>
      <c r="G11" s="2697"/>
      <c r="H11" s="775"/>
    </row>
    <row r="12" spans="1:8" ht="27.95" customHeight="1">
      <c r="A12" s="775"/>
      <c r="B12" s="775"/>
      <c r="C12" s="2708" t="s">
        <v>12</v>
      </c>
      <c r="D12" s="779">
        <v>2025</v>
      </c>
      <c r="E12" s="779">
        <v>2026</v>
      </c>
      <c r="F12" s="779">
        <v>2027</v>
      </c>
      <c r="G12" s="779">
        <v>2028</v>
      </c>
      <c r="H12" s="775"/>
    </row>
    <row r="13" spans="1:8" ht="14.1" customHeight="1">
      <c r="A13" s="775"/>
      <c r="B13" s="775"/>
      <c r="C13" s="2709"/>
      <c r="D13" s="780" t="s">
        <v>13</v>
      </c>
      <c r="E13" s="780" t="s">
        <v>14</v>
      </c>
      <c r="F13" s="780" t="s">
        <v>14</v>
      </c>
      <c r="G13" s="780" t="s">
        <v>14</v>
      </c>
      <c r="H13" s="775"/>
    </row>
    <row r="14" spans="1:8" ht="51.95" customHeight="1">
      <c r="A14" s="775"/>
      <c r="B14" s="775"/>
      <c r="C14" s="781" t="s">
        <v>675</v>
      </c>
      <c r="D14" s="782">
        <v>46</v>
      </c>
      <c r="E14" s="782">
        <v>50</v>
      </c>
      <c r="F14" s="782">
        <v>52</v>
      </c>
      <c r="G14" s="782">
        <v>57</v>
      </c>
      <c r="H14" s="775"/>
    </row>
    <row r="15" spans="1:8" ht="51.95" customHeight="1">
      <c r="A15" s="775"/>
      <c r="B15" s="775"/>
      <c r="C15" s="781" t="s">
        <v>676</v>
      </c>
      <c r="D15" s="782">
        <v>150</v>
      </c>
      <c r="E15" s="782">
        <v>150</v>
      </c>
      <c r="F15" s="782">
        <v>150</v>
      </c>
      <c r="G15" s="782">
        <v>150</v>
      </c>
      <c r="H15" s="775"/>
    </row>
    <row r="16" spans="1:8" ht="51.95" customHeight="1">
      <c r="A16" s="775"/>
      <c r="B16" s="775"/>
      <c r="C16" s="781" t="s">
        <v>677</v>
      </c>
      <c r="D16" s="782">
        <v>40</v>
      </c>
      <c r="E16" s="782">
        <v>70</v>
      </c>
      <c r="F16" s="782">
        <v>100</v>
      </c>
      <c r="G16" s="782">
        <v>100</v>
      </c>
      <c r="H16" s="775"/>
    </row>
    <row r="17" spans="1:8" ht="51.95" customHeight="1">
      <c r="A17" s="775"/>
      <c r="B17" s="775"/>
      <c r="C17" s="781" t="s">
        <v>678</v>
      </c>
      <c r="D17" s="782">
        <v>48</v>
      </c>
      <c r="E17" s="782">
        <v>48</v>
      </c>
      <c r="F17" s="782">
        <v>46</v>
      </c>
      <c r="G17" s="782">
        <v>46</v>
      </c>
      <c r="H17" s="775"/>
    </row>
    <row r="18" spans="1:8" ht="51.95" customHeight="1">
      <c r="A18" s="775"/>
      <c r="B18" s="775"/>
      <c r="C18" s="781" t="s">
        <v>679</v>
      </c>
      <c r="D18" s="782">
        <v>140</v>
      </c>
      <c r="E18" s="782">
        <v>140</v>
      </c>
      <c r="F18" s="782">
        <v>142</v>
      </c>
      <c r="G18" s="782">
        <v>150</v>
      </c>
      <c r="H18" s="775"/>
    </row>
    <row r="19" spans="1:8" ht="51.95" customHeight="1">
      <c r="A19" s="775"/>
      <c r="B19" s="775"/>
      <c r="C19" s="781" t="s">
        <v>680</v>
      </c>
      <c r="D19" s="782">
        <v>350</v>
      </c>
      <c r="E19" s="782">
        <v>350</v>
      </c>
      <c r="F19" s="782">
        <v>360</v>
      </c>
      <c r="G19" s="782">
        <v>370</v>
      </c>
      <c r="H19" s="775"/>
    </row>
    <row r="20" spans="1:8" ht="51.95" customHeight="1">
      <c r="A20" s="775"/>
      <c r="B20" s="775"/>
      <c r="C20" s="781" t="s">
        <v>681</v>
      </c>
      <c r="D20" s="782">
        <v>40</v>
      </c>
      <c r="E20" s="782">
        <v>40</v>
      </c>
      <c r="F20" s="782">
        <v>45</v>
      </c>
      <c r="G20" s="782">
        <v>45</v>
      </c>
      <c r="H20" s="775"/>
    </row>
    <row r="21" spans="1:8" ht="51.95" customHeight="1">
      <c r="A21" s="775"/>
      <c r="B21" s="775"/>
      <c r="C21" s="781" t="s">
        <v>682</v>
      </c>
      <c r="D21" s="782">
        <v>15000</v>
      </c>
      <c r="E21" s="782">
        <v>18000</v>
      </c>
      <c r="F21" s="782">
        <v>19000</v>
      </c>
      <c r="G21" s="782">
        <v>20000</v>
      </c>
      <c r="H21" s="775"/>
    </row>
    <row r="22" spans="1:8" ht="51.95" customHeight="1">
      <c r="A22" s="775"/>
      <c r="B22" s="775"/>
      <c r="C22" s="781" t="s">
        <v>683</v>
      </c>
      <c r="D22" s="782">
        <v>30</v>
      </c>
      <c r="E22" s="782">
        <v>30</v>
      </c>
      <c r="F22" s="782">
        <v>30</v>
      </c>
      <c r="G22" s="782">
        <v>30</v>
      </c>
      <c r="H22" s="775"/>
    </row>
    <row r="23" spans="1:8" ht="65.099999999999994" customHeight="1" thickBot="1">
      <c r="A23" s="775"/>
      <c r="B23" s="775"/>
      <c r="C23" s="778" t="s">
        <v>24</v>
      </c>
      <c r="D23" s="2696" t="s">
        <v>684</v>
      </c>
      <c r="E23" s="2697"/>
      <c r="F23" s="2697"/>
      <c r="G23" s="2697"/>
      <c r="H23" s="775"/>
    </row>
    <row r="24" spans="1:8" ht="27.95" customHeight="1" thickBot="1">
      <c r="A24" s="775"/>
      <c r="B24" s="775"/>
      <c r="C24" s="783" t="s">
        <v>100</v>
      </c>
      <c r="D24" s="779"/>
      <c r="E24" s="779"/>
      <c r="F24" s="779"/>
      <c r="G24" s="779"/>
      <c r="H24" s="775"/>
    </row>
    <row r="25" spans="1:8" ht="42.75" customHeight="1">
      <c r="A25" s="775"/>
      <c r="B25" s="775"/>
      <c r="C25" s="781" t="s">
        <v>685</v>
      </c>
      <c r="D25" s="961">
        <v>0.67</v>
      </c>
      <c r="E25" s="962">
        <v>0.67</v>
      </c>
      <c r="F25" s="962">
        <v>0.67</v>
      </c>
      <c r="G25" s="962">
        <v>0.67</v>
      </c>
      <c r="H25" s="775"/>
    </row>
    <row r="26" spans="1:8" ht="14.1" customHeight="1">
      <c r="A26" s="775"/>
      <c r="B26" s="775"/>
      <c r="C26" s="781"/>
      <c r="D26" s="2690"/>
      <c r="E26" s="2691"/>
      <c r="F26" s="2691"/>
      <c r="G26" s="2691"/>
      <c r="H26" s="775"/>
    </row>
    <row r="27" spans="1:8" ht="14.1" customHeight="1">
      <c r="A27" s="775"/>
      <c r="B27" s="775"/>
      <c r="C27" s="781"/>
      <c r="D27" s="2690"/>
      <c r="E27" s="2691"/>
      <c r="F27" s="2691"/>
      <c r="G27" s="2691"/>
      <c r="H27" s="775"/>
    </row>
    <row r="28" spans="1:8" ht="14.1" customHeight="1">
      <c r="A28" s="775"/>
      <c r="B28" s="775"/>
      <c r="C28" s="781" t="s">
        <v>211</v>
      </c>
      <c r="D28" s="2690" t="s">
        <v>686</v>
      </c>
      <c r="E28" s="2691"/>
      <c r="F28" s="2691"/>
      <c r="G28" s="2691"/>
      <c r="H28" s="775"/>
    </row>
    <row r="29" spans="1:8" ht="14.1" customHeight="1">
      <c r="A29" s="775"/>
      <c r="B29" s="775"/>
      <c r="C29" s="781" t="s">
        <v>31</v>
      </c>
      <c r="D29" s="2692"/>
      <c r="E29" s="2693"/>
      <c r="F29" s="2693"/>
      <c r="G29" s="2693"/>
      <c r="H29" s="775"/>
    </row>
    <row r="30" spans="1:8" ht="15" customHeight="1">
      <c r="A30" s="775"/>
      <c r="B30" s="775"/>
      <c r="C30" s="784"/>
      <c r="D30" s="785">
        <v>2025</v>
      </c>
      <c r="E30" s="785">
        <v>2026</v>
      </c>
      <c r="F30" s="785">
        <v>2027</v>
      </c>
      <c r="G30" s="785">
        <v>2028</v>
      </c>
      <c r="H30" s="775"/>
    </row>
    <row r="31" spans="1:8" ht="15" customHeight="1">
      <c r="A31" s="775"/>
      <c r="B31" s="775"/>
      <c r="C31" s="786"/>
      <c r="D31" s="787" t="s">
        <v>13</v>
      </c>
      <c r="E31" s="787" t="s">
        <v>14</v>
      </c>
      <c r="F31" s="787" t="s">
        <v>14</v>
      </c>
      <c r="G31" s="787" t="s">
        <v>14</v>
      </c>
      <c r="H31" s="775"/>
    </row>
    <row r="32" spans="1:8" s="539" customFormat="1" ht="14.1" customHeight="1">
      <c r="A32" s="788"/>
      <c r="B32" s="788"/>
      <c r="C32" s="789" t="s">
        <v>33</v>
      </c>
      <c r="D32" s="790">
        <v>85</v>
      </c>
      <c r="E32" s="790">
        <v>85</v>
      </c>
      <c r="F32" s="790">
        <v>85</v>
      </c>
      <c r="G32" s="790">
        <v>85</v>
      </c>
      <c r="H32" s="788"/>
    </row>
    <row r="33" spans="1:8" s="539" customFormat="1" ht="14.1" customHeight="1">
      <c r="A33" s="788"/>
      <c r="B33" s="788"/>
      <c r="C33" s="789" t="s">
        <v>214</v>
      </c>
      <c r="D33" s="791">
        <v>3914408000</v>
      </c>
      <c r="E33" s="791">
        <v>2923908000</v>
      </c>
      <c r="F33" s="791">
        <v>539594000</v>
      </c>
      <c r="G33" s="791">
        <v>541249000</v>
      </c>
      <c r="H33" s="788"/>
    </row>
    <row r="34" spans="1:8" s="539" customFormat="1" ht="14.1" customHeight="1">
      <c r="A34" s="788"/>
      <c r="B34" s="788"/>
      <c r="C34" s="789" t="s">
        <v>215</v>
      </c>
      <c r="D34" s="791">
        <v>46051858.823529415</v>
      </c>
      <c r="E34" s="791">
        <v>34398917.647058822</v>
      </c>
      <c r="F34" s="791">
        <v>6348164.7058823528</v>
      </c>
      <c r="G34" s="791">
        <v>6367635.2941176472</v>
      </c>
      <c r="H34" s="788"/>
    </row>
    <row r="35" spans="1:8" ht="14.1" customHeight="1">
      <c r="A35" s="775"/>
      <c r="B35" s="775"/>
      <c r="C35" s="781" t="s">
        <v>216</v>
      </c>
      <c r="D35" s="792"/>
      <c r="E35" s="792"/>
      <c r="F35" s="792"/>
      <c r="G35" s="792"/>
      <c r="H35" s="775"/>
    </row>
    <row r="36" spans="1:8" ht="14.1" customHeight="1">
      <c r="A36" s="775"/>
      <c r="B36" s="775"/>
      <c r="C36" s="781" t="s">
        <v>217</v>
      </c>
      <c r="D36" s="792"/>
      <c r="E36" s="792"/>
      <c r="F36" s="792"/>
      <c r="G36" s="792"/>
      <c r="H36" s="775"/>
    </row>
    <row r="37" spans="1:8" ht="14.1" customHeight="1">
      <c r="A37" s="775"/>
      <c r="B37" s="775"/>
      <c r="C37" s="781" t="s">
        <v>39</v>
      </c>
      <c r="D37" s="792"/>
      <c r="E37" s="792"/>
      <c r="F37" s="792"/>
      <c r="G37" s="792"/>
      <c r="H37" s="775"/>
    </row>
    <row r="38" spans="1:8" ht="14.1" customHeight="1">
      <c r="A38" s="775"/>
      <c r="B38" s="775"/>
      <c r="C38" s="2694" t="s">
        <v>218</v>
      </c>
      <c r="D38" s="2695"/>
      <c r="E38" s="2695"/>
      <c r="F38" s="2695"/>
      <c r="G38" s="2695"/>
      <c r="H38" s="775"/>
    </row>
    <row r="39" spans="1:8" ht="14.1" customHeight="1">
      <c r="A39" s="775"/>
      <c r="B39" s="775"/>
      <c r="C39" s="784"/>
      <c r="D39" s="785">
        <v>2025</v>
      </c>
      <c r="E39" s="785">
        <v>2026</v>
      </c>
      <c r="F39" s="785">
        <v>2027</v>
      </c>
      <c r="G39" s="785">
        <v>2028</v>
      </c>
      <c r="H39" s="775"/>
    </row>
    <row r="40" spans="1:8" ht="14.1" customHeight="1">
      <c r="A40" s="775"/>
      <c r="B40" s="775"/>
      <c r="C40" s="786"/>
      <c r="D40" s="787" t="s">
        <v>13</v>
      </c>
      <c r="E40" s="787" t="s">
        <v>14</v>
      </c>
      <c r="F40" s="787" t="s">
        <v>14</v>
      </c>
      <c r="G40" s="787" t="s">
        <v>14</v>
      </c>
      <c r="H40" s="775"/>
    </row>
    <row r="41" spans="1:8" s="539" customFormat="1" ht="14.1" customHeight="1">
      <c r="A41" s="788"/>
      <c r="B41" s="788"/>
      <c r="C41" s="793" t="s">
        <v>219</v>
      </c>
      <c r="D41" s="794">
        <v>260596000</v>
      </c>
      <c r="E41" s="794">
        <v>266096000</v>
      </c>
      <c r="F41" s="794">
        <v>276782000</v>
      </c>
      <c r="G41" s="794">
        <v>278137000</v>
      </c>
      <c r="H41" s="788"/>
    </row>
    <row r="42" spans="1:8" s="539" customFormat="1" ht="14.1" customHeight="1">
      <c r="A42" s="788"/>
      <c r="B42" s="788"/>
      <c r="C42" s="793" t="s">
        <v>220</v>
      </c>
      <c r="D42" s="794">
        <v>260596000</v>
      </c>
      <c r="E42" s="794">
        <v>266096000</v>
      </c>
      <c r="F42" s="794">
        <v>276782000</v>
      </c>
      <c r="G42" s="794">
        <v>278137000</v>
      </c>
      <c r="H42" s="788"/>
    </row>
    <row r="43" spans="1:8" s="539" customFormat="1" ht="14.1" customHeight="1">
      <c r="A43" s="788"/>
      <c r="B43" s="788"/>
      <c r="C43" s="793" t="s">
        <v>221</v>
      </c>
      <c r="D43" s="794">
        <v>0</v>
      </c>
      <c r="E43" s="794">
        <v>0</v>
      </c>
      <c r="F43" s="794">
        <v>0</v>
      </c>
      <c r="G43" s="794">
        <v>0</v>
      </c>
      <c r="H43" s="788"/>
    </row>
    <row r="44" spans="1:8" s="539" customFormat="1" ht="14.1" customHeight="1">
      <c r="A44" s="788"/>
      <c r="B44" s="788"/>
      <c r="C44" s="793" t="s">
        <v>222</v>
      </c>
      <c r="D44" s="794">
        <v>30642000</v>
      </c>
      <c r="E44" s="794">
        <v>31642000</v>
      </c>
      <c r="F44" s="794">
        <v>36642000</v>
      </c>
      <c r="G44" s="794">
        <v>36942000</v>
      </c>
      <c r="H44" s="788"/>
    </row>
    <row r="45" spans="1:8" s="539" customFormat="1" ht="14.1" customHeight="1">
      <c r="A45" s="788"/>
      <c r="B45" s="788"/>
      <c r="C45" s="793" t="s">
        <v>220</v>
      </c>
      <c r="D45" s="794">
        <v>30642000</v>
      </c>
      <c r="E45" s="794">
        <v>31642000</v>
      </c>
      <c r="F45" s="794">
        <v>36642000</v>
      </c>
      <c r="G45" s="794">
        <v>36942000</v>
      </c>
      <c r="H45" s="788"/>
    </row>
    <row r="46" spans="1:8" s="539" customFormat="1" ht="14.1" customHeight="1">
      <c r="A46" s="788"/>
      <c r="B46" s="788"/>
      <c r="C46" s="793" t="s">
        <v>221</v>
      </c>
      <c r="D46" s="794">
        <v>0</v>
      </c>
      <c r="E46" s="794">
        <v>0</v>
      </c>
      <c r="F46" s="794">
        <v>0</v>
      </c>
      <c r="G46" s="794">
        <v>0</v>
      </c>
      <c r="H46" s="788"/>
    </row>
    <row r="47" spans="1:8" s="539" customFormat="1" ht="31.5" customHeight="1">
      <c r="A47" s="788"/>
      <c r="B47" s="788"/>
      <c r="C47" s="793" t="s">
        <v>223</v>
      </c>
      <c r="D47" s="794">
        <v>3617380000</v>
      </c>
      <c r="E47" s="794">
        <v>2626000000</v>
      </c>
      <c r="F47" s="794">
        <v>226000000</v>
      </c>
      <c r="G47" s="794">
        <v>226000000</v>
      </c>
      <c r="H47" s="788"/>
    </row>
    <row r="48" spans="1:8" s="539" customFormat="1" ht="14.1" customHeight="1">
      <c r="A48" s="788"/>
      <c r="B48" s="788"/>
      <c r="C48" s="793" t="s">
        <v>220</v>
      </c>
      <c r="D48" s="794">
        <v>3617380000</v>
      </c>
      <c r="E48" s="794">
        <v>2626000000</v>
      </c>
      <c r="F48" s="794">
        <v>226000000</v>
      </c>
      <c r="G48" s="794">
        <v>226000000</v>
      </c>
      <c r="H48" s="788"/>
    </row>
    <row r="49" spans="1:8" ht="14.1" customHeight="1">
      <c r="A49" s="775"/>
      <c r="B49" s="775"/>
      <c r="C49" s="795" t="s">
        <v>221</v>
      </c>
      <c r="D49" s="796">
        <v>0</v>
      </c>
      <c r="E49" s="796">
        <v>0</v>
      </c>
      <c r="F49" s="796">
        <v>0</v>
      </c>
      <c r="G49" s="796">
        <v>0</v>
      </c>
      <c r="H49" s="775"/>
    </row>
    <row r="50" spans="1:8" ht="14.1" customHeight="1">
      <c r="A50" s="775"/>
      <c r="B50" s="775"/>
      <c r="C50" s="795" t="s">
        <v>224</v>
      </c>
      <c r="D50" s="796">
        <v>0</v>
      </c>
      <c r="E50" s="796">
        <v>0</v>
      </c>
      <c r="F50" s="796">
        <v>0</v>
      </c>
      <c r="G50" s="796">
        <v>0</v>
      </c>
      <c r="H50" s="775"/>
    </row>
    <row r="51" spans="1:8" ht="14.1" customHeight="1">
      <c r="A51" s="775"/>
      <c r="B51" s="775"/>
      <c r="C51" s="795" t="s">
        <v>220</v>
      </c>
      <c r="D51" s="796">
        <v>0</v>
      </c>
      <c r="E51" s="796">
        <v>0</v>
      </c>
      <c r="F51" s="796">
        <v>0</v>
      </c>
      <c r="G51" s="796">
        <v>0</v>
      </c>
      <c r="H51" s="775"/>
    </row>
    <row r="52" spans="1:8" ht="14.1" customHeight="1">
      <c r="A52" s="775"/>
      <c r="B52" s="775"/>
      <c r="C52" s="795" t="s">
        <v>221</v>
      </c>
      <c r="D52" s="796">
        <v>0</v>
      </c>
      <c r="E52" s="796">
        <v>0</v>
      </c>
      <c r="F52" s="796">
        <v>0</v>
      </c>
      <c r="G52" s="796">
        <v>0</v>
      </c>
      <c r="H52" s="775"/>
    </row>
    <row r="53" spans="1:8" ht="14.1" customHeight="1">
      <c r="A53" s="775"/>
      <c r="B53" s="775"/>
      <c r="C53" s="795" t="s">
        <v>225</v>
      </c>
      <c r="D53" s="796">
        <v>0</v>
      </c>
      <c r="E53" s="796">
        <v>0</v>
      </c>
      <c r="F53" s="796">
        <v>0</v>
      </c>
      <c r="G53" s="796">
        <v>0</v>
      </c>
      <c r="H53" s="775"/>
    </row>
    <row r="54" spans="1:8" ht="14.1" customHeight="1">
      <c r="A54" s="775"/>
      <c r="B54" s="775"/>
      <c r="C54" s="795" t="s">
        <v>220</v>
      </c>
      <c r="D54" s="796">
        <v>0</v>
      </c>
      <c r="E54" s="796">
        <v>0</v>
      </c>
      <c r="F54" s="796">
        <v>0</v>
      </c>
      <c r="G54" s="796">
        <v>0</v>
      </c>
      <c r="H54" s="775"/>
    </row>
    <row r="55" spans="1:8" ht="14.1" customHeight="1">
      <c r="A55" s="775"/>
      <c r="B55" s="775"/>
      <c r="C55" s="795" t="s">
        <v>221</v>
      </c>
      <c r="D55" s="796">
        <v>0</v>
      </c>
      <c r="E55" s="796">
        <v>0</v>
      </c>
      <c r="F55" s="796">
        <v>0</v>
      </c>
      <c r="G55" s="796">
        <v>0</v>
      </c>
      <c r="H55" s="775"/>
    </row>
    <row r="56" spans="1:8" s="539" customFormat="1" ht="14.1" customHeight="1">
      <c r="A56" s="788"/>
      <c r="B56" s="788"/>
      <c r="C56" s="793" t="s">
        <v>226</v>
      </c>
      <c r="D56" s="794">
        <v>5790000</v>
      </c>
      <c r="E56" s="794">
        <v>170000</v>
      </c>
      <c r="F56" s="794">
        <v>170000</v>
      </c>
      <c r="G56" s="794">
        <v>170000</v>
      </c>
      <c r="H56" s="788"/>
    </row>
    <row r="57" spans="1:8" s="539" customFormat="1" ht="14.1" customHeight="1">
      <c r="A57" s="788"/>
      <c r="B57" s="788"/>
      <c r="C57" s="793" t="s">
        <v>220</v>
      </c>
      <c r="D57" s="794">
        <v>5790000</v>
      </c>
      <c r="E57" s="794">
        <v>170000</v>
      </c>
      <c r="F57" s="794">
        <v>170000</v>
      </c>
      <c r="G57" s="794">
        <v>170000</v>
      </c>
      <c r="H57" s="788"/>
    </row>
    <row r="58" spans="1:8" ht="14.1" customHeight="1">
      <c r="A58" s="775"/>
      <c r="B58" s="775"/>
      <c r="C58" s="795" t="s">
        <v>221</v>
      </c>
      <c r="D58" s="796">
        <v>0</v>
      </c>
      <c r="E58" s="796">
        <v>0</v>
      </c>
      <c r="F58" s="796">
        <v>0</v>
      </c>
      <c r="G58" s="796">
        <v>0</v>
      </c>
      <c r="H58" s="775"/>
    </row>
    <row r="59" spans="1:8" ht="25.5" customHeight="1">
      <c r="A59" s="775"/>
      <c r="B59" s="775"/>
      <c r="C59" s="795" t="s">
        <v>227</v>
      </c>
      <c r="D59" s="796">
        <v>0</v>
      </c>
      <c r="E59" s="796">
        <v>0</v>
      </c>
      <c r="F59" s="796">
        <v>0</v>
      </c>
      <c r="G59" s="796">
        <v>0</v>
      </c>
      <c r="H59" s="775"/>
    </row>
    <row r="60" spans="1:8" ht="14.1" customHeight="1">
      <c r="A60" s="775"/>
      <c r="B60" s="775"/>
      <c r="C60" s="795" t="s">
        <v>220</v>
      </c>
      <c r="D60" s="796">
        <v>0</v>
      </c>
      <c r="E60" s="796">
        <v>0</v>
      </c>
      <c r="F60" s="796">
        <v>0</v>
      </c>
      <c r="G60" s="796">
        <v>0</v>
      </c>
      <c r="H60" s="775"/>
    </row>
    <row r="61" spans="1:8" ht="14.1" customHeight="1">
      <c r="A61" s="775"/>
      <c r="B61" s="775"/>
      <c r="C61" s="795" t="s">
        <v>221</v>
      </c>
      <c r="D61" s="796">
        <v>0</v>
      </c>
      <c r="E61" s="796">
        <v>0</v>
      </c>
      <c r="F61" s="796">
        <v>0</v>
      </c>
      <c r="G61" s="796">
        <v>0</v>
      </c>
      <c r="H61" s="775"/>
    </row>
    <row r="62" spans="1:8" ht="14.1" customHeight="1">
      <c r="A62" s="775"/>
      <c r="B62" s="775"/>
      <c r="C62" s="795" t="s">
        <v>228</v>
      </c>
      <c r="D62" s="796">
        <v>0</v>
      </c>
      <c r="E62" s="796">
        <v>0</v>
      </c>
      <c r="F62" s="796">
        <v>0</v>
      </c>
      <c r="G62" s="796">
        <v>0</v>
      </c>
      <c r="H62" s="775"/>
    </row>
    <row r="63" spans="1:8" ht="14.1" customHeight="1">
      <c r="A63" s="775"/>
      <c r="B63" s="775"/>
      <c r="C63" s="795" t="s">
        <v>220</v>
      </c>
      <c r="D63" s="796">
        <v>0</v>
      </c>
      <c r="E63" s="796">
        <v>0</v>
      </c>
      <c r="F63" s="796">
        <v>0</v>
      </c>
      <c r="G63" s="796">
        <v>0</v>
      </c>
      <c r="H63" s="775"/>
    </row>
    <row r="64" spans="1:8" ht="14.1" customHeight="1">
      <c r="A64" s="775"/>
      <c r="B64" s="775"/>
      <c r="C64" s="795" t="s">
        <v>229</v>
      </c>
      <c r="D64" s="796">
        <v>0</v>
      </c>
      <c r="E64" s="796">
        <v>0</v>
      </c>
      <c r="F64" s="796">
        <v>0</v>
      </c>
      <c r="G64" s="796">
        <v>0</v>
      </c>
      <c r="H64" s="775"/>
    </row>
    <row r="65" spans="1:8" ht="14.1" customHeight="1">
      <c r="A65" s="775"/>
      <c r="B65" s="775"/>
      <c r="C65" s="795" t="s">
        <v>230</v>
      </c>
      <c r="D65" s="796">
        <v>0</v>
      </c>
      <c r="E65" s="796">
        <v>0</v>
      </c>
      <c r="F65" s="796">
        <v>0</v>
      </c>
      <c r="G65" s="796">
        <v>0</v>
      </c>
      <c r="H65" s="775"/>
    </row>
    <row r="66" spans="1:8" ht="14.1" customHeight="1">
      <c r="A66" s="775"/>
      <c r="B66" s="775"/>
      <c r="C66" s="795" t="s">
        <v>231</v>
      </c>
      <c r="D66" s="796">
        <v>0</v>
      </c>
      <c r="E66" s="796">
        <v>0</v>
      </c>
      <c r="F66" s="796">
        <v>0</v>
      </c>
      <c r="G66" s="796">
        <v>0</v>
      </c>
      <c r="H66" s="775"/>
    </row>
    <row r="67" spans="1:8" ht="14.1" customHeight="1">
      <c r="A67" s="775"/>
      <c r="B67" s="775"/>
      <c r="C67" s="795" t="s">
        <v>232</v>
      </c>
      <c r="D67" s="796">
        <v>0</v>
      </c>
      <c r="E67" s="796">
        <v>0</v>
      </c>
      <c r="F67" s="796">
        <v>0</v>
      </c>
      <c r="G67" s="796">
        <v>0</v>
      </c>
      <c r="H67" s="775"/>
    </row>
    <row r="68" spans="1:8" ht="14.1" customHeight="1">
      <c r="A68" s="775"/>
      <c r="B68" s="775"/>
      <c r="C68" s="795" t="s">
        <v>233</v>
      </c>
      <c r="D68" s="796">
        <v>0</v>
      </c>
      <c r="E68" s="796">
        <v>0</v>
      </c>
      <c r="F68" s="796">
        <v>0</v>
      </c>
      <c r="G68" s="796">
        <v>0</v>
      </c>
      <c r="H68" s="775"/>
    </row>
    <row r="69" spans="1:8" ht="14.1" customHeight="1">
      <c r="A69" s="775"/>
      <c r="B69" s="775"/>
      <c r="C69" s="795" t="s">
        <v>220</v>
      </c>
      <c r="D69" s="796">
        <v>0</v>
      </c>
      <c r="E69" s="796">
        <v>0</v>
      </c>
      <c r="F69" s="796">
        <v>0</v>
      </c>
      <c r="G69" s="796">
        <v>0</v>
      </c>
      <c r="H69" s="775"/>
    </row>
    <row r="70" spans="1:8" ht="14.1" customHeight="1">
      <c r="A70" s="775"/>
      <c r="B70" s="775"/>
      <c r="C70" s="795" t="s">
        <v>229</v>
      </c>
      <c r="D70" s="796">
        <v>0</v>
      </c>
      <c r="E70" s="796">
        <v>0</v>
      </c>
      <c r="F70" s="796">
        <v>0</v>
      </c>
      <c r="G70" s="796">
        <v>0</v>
      </c>
      <c r="H70" s="775"/>
    </row>
    <row r="71" spans="1:8" ht="14.1" customHeight="1">
      <c r="A71" s="775"/>
      <c r="B71" s="775"/>
      <c r="C71" s="795" t="s">
        <v>230</v>
      </c>
      <c r="D71" s="796">
        <v>0</v>
      </c>
      <c r="E71" s="796">
        <v>0</v>
      </c>
      <c r="F71" s="796">
        <v>0</v>
      </c>
      <c r="G71" s="796">
        <v>0</v>
      </c>
      <c r="H71" s="775"/>
    </row>
    <row r="72" spans="1:8" ht="14.1" customHeight="1">
      <c r="A72" s="775"/>
      <c r="B72" s="775"/>
      <c r="C72" s="795" t="s">
        <v>231</v>
      </c>
      <c r="D72" s="796">
        <v>0</v>
      </c>
      <c r="E72" s="796">
        <v>0</v>
      </c>
      <c r="F72" s="796">
        <v>0</v>
      </c>
      <c r="G72" s="796">
        <v>0</v>
      </c>
      <c r="H72" s="775"/>
    </row>
    <row r="73" spans="1:8" ht="14.1" customHeight="1">
      <c r="A73" s="775"/>
      <c r="B73" s="775"/>
      <c r="C73" s="795" t="s">
        <v>232</v>
      </c>
      <c r="D73" s="796">
        <v>0</v>
      </c>
      <c r="E73" s="796">
        <v>0</v>
      </c>
      <c r="F73" s="796">
        <v>0</v>
      </c>
      <c r="G73" s="796">
        <v>0</v>
      </c>
      <c r="H73" s="775"/>
    </row>
    <row r="74" spans="1:8" ht="14.1" customHeight="1">
      <c r="A74" s="775"/>
      <c r="B74" s="775"/>
      <c r="C74" s="795" t="s">
        <v>234</v>
      </c>
      <c r="D74" s="796">
        <v>0</v>
      </c>
      <c r="E74" s="796">
        <v>0</v>
      </c>
      <c r="F74" s="796">
        <v>0</v>
      </c>
      <c r="G74" s="796">
        <v>0</v>
      </c>
      <c r="H74" s="775"/>
    </row>
    <row r="75" spans="1:8" ht="14.1" customHeight="1">
      <c r="A75" s="775"/>
      <c r="B75" s="775"/>
      <c r="C75" s="795" t="s">
        <v>220</v>
      </c>
      <c r="D75" s="796">
        <v>0</v>
      </c>
      <c r="E75" s="796">
        <v>0</v>
      </c>
      <c r="F75" s="796">
        <v>0</v>
      </c>
      <c r="G75" s="796">
        <v>0</v>
      </c>
      <c r="H75" s="775"/>
    </row>
    <row r="76" spans="1:8" ht="14.1" customHeight="1">
      <c r="A76" s="775"/>
      <c r="B76" s="775"/>
      <c r="C76" s="795" t="s">
        <v>229</v>
      </c>
      <c r="D76" s="796">
        <v>0</v>
      </c>
      <c r="E76" s="796">
        <v>0</v>
      </c>
      <c r="F76" s="796">
        <v>0</v>
      </c>
      <c r="G76" s="796">
        <v>0</v>
      </c>
      <c r="H76" s="775"/>
    </row>
    <row r="77" spans="1:8" ht="14.1" customHeight="1">
      <c r="A77" s="775"/>
      <c r="B77" s="775"/>
      <c r="C77" s="795" t="s">
        <v>230</v>
      </c>
      <c r="D77" s="796">
        <v>0</v>
      </c>
      <c r="E77" s="796">
        <v>0</v>
      </c>
      <c r="F77" s="796">
        <v>0</v>
      </c>
      <c r="G77" s="796">
        <v>0</v>
      </c>
      <c r="H77" s="775"/>
    </row>
    <row r="78" spans="1:8" ht="14.1" customHeight="1">
      <c r="A78" s="775"/>
      <c r="B78" s="775"/>
      <c r="C78" s="795" t="s">
        <v>231</v>
      </c>
      <c r="D78" s="796">
        <v>0</v>
      </c>
      <c r="E78" s="796">
        <v>0</v>
      </c>
      <c r="F78" s="796">
        <v>0</v>
      </c>
      <c r="G78" s="796">
        <v>0</v>
      </c>
      <c r="H78" s="775"/>
    </row>
    <row r="79" spans="1:8" ht="14.1" customHeight="1">
      <c r="A79" s="775"/>
      <c r="B79" s="775"/>
      <c r="C79" s="795" t="s">
        <v>232</v>
      </c>
      <c r="D79" s="796">
        <v>0</v>
      </c>
      <c r="E79" s="796">
        <v>0</v>
      </c>
      <c r="F79" s="796">
        <v>0</v>
      </c>
      <c r="G79" s="796">
        <v>0</v>
      </c>
      <c r="H79" s="775"/>
    </row>
    <row r="80" spans="1:8" ht="14.1" customHeight="1">
      <c r="A80" s="775"/>
      <c r="B80" s="775"/>
      <c r="C80" s="795" t="s">
        <v>235</v>
      </c>
      <c r="D80" s="796">
        <v>0</v>
      </c>
      <c r="E80" s="796">
        <v>0</v>
      </c>
      <c r="F80" s="796">
        <v>0</v>
      </c>
      <c r="G80" s="796">
        <v>0</v>
      </c>
      <c r="H80" s="775"/>
    </row>
    <row r="81" spans="1:11" ht="30.75" customHeight="1">
      <c r="A81" s="775"/>
      <c r="B81" s="775"/>
      <c r="C81" s="795" t="s">
        <v>236</v>
      </c>
      <c r="D81" s="796">
        <v>0</v>
      </c>
      <c r="E81" s="796">
        <v>0</v>
      </c>
      <c r="F81" s="796">
        <v>0</v>
      </c>
      <c r="G81" s="796">
        <v>0</v>
      </c>
      <c r="H81" s="775"/>
    </row>
    <row r="82" spans="1:11" ht="14.1" customHeight="1">
      <c r="A82" s="775"/>
      <c r="B82" s="775"/>
      <c r="C82" s="797" t="s">
        <v>237</v>
      </c>
      <c r="D82" s="796">
        <v>3914408000</v>
      </c>
      <c r="E82" s="796">
        <v>2923908000</v>
      </c>
      <c r="F82" s="796">
        <v>539594000</v>
      </c>
      <c r="G82" s="796">
        <v>541249000</v>
      </c>
      <c r="H82" s="775"/>
      <c r="I82" s="798">
        <v>0</v>
      </c>
      <c r="J82" s="798">
        <v>0</v>
      </c>
      <c r="K82" s="798">
        <v>0</v>
      </c>
    </row>
    <row r="83" spans="1:11" ht="14.1" customHeight="1">
      <c r="A83" s="775"/>
      <c r="B83" s="775"/>
      <c r="C83" s="2680" t="s">
        <v>112</v>
      </c>
      <c r="D83" s="2681"/>
      <c r="E83" s="2681"/>
      <c r="F83" s="2681"/>
      <c r="G83" s="2681"/>
      <c r="H83" s="775"/>
      <c r="I83" s="798"/>
      <c r="J83" s="798"/>
      <c r="K83" s="798"/>
    </row>
    <row r="84" spans="1:11" ht="14.1" customHeight="1">
      <c r="A84" s="775"/>
      <c r="B84" s="775"/>
      <c r="C84" s="2682" t="s">
        <v>113</v>
      </c>
      <c r="D84" s="2683"/>
      <c r="E84" s="2683"/>
      <c r="F84" s="2683"/>
      <c r="G84" s="2684"/>
      <c r="H84" s="775"/>
      <c r="I84" s="798"/>
      <c r="J84" s="798"/>
      <c r="K84" s="798"/>
    </row>
    <row r="85" spans="1:11" ht="12" customHeight="1">
      <c r="A85" s="775"/>
      <c r="B85" s="775"/>
      <c r="C85" s="799" t="s">
        <v>830</v>
      </c>
      <c r="D85" s="2685" t="s">
        <v>829</v>
      </c>
      <c r="E85" s="2686"/>
      <c r="F85" s="2686"/>
      <c r="G85" s="2687"/>
      <c r="H85" s="775"/>
      <c r="I85" s="798"/>
      <c r="J85" s="798"/>
      <c r="K85" s="798"/>
    </row>
    <row r="86" spans="1:11" ht="52.5" customHeight="1">
      <c r="A86" s="775"/>
      <c r="B86" s="775"/>
      <c r="C86" s="799" t="s">
        <v>27</v>
      </c>
      <c r="D86" s="991" t="s">
        <v>831</v>
      </c>
      <c r="E86" s="963" t="s">
        <v>832</v>
      </c>
      <c r="F86" s="2688" t="s">
        <v>829</v>
      </c>
      <c r="G86" s="2689"/>
      <c r="H86" s="775"/>
      <c r="I86" s="798"/>
      <c r="J86" s="798"/>
      <c r="K86" s="798"/>
    </row>
    <row r="87" spans="1:11" ht="14.1" customHeight="1">
      <c r="A87" s="775"/>
      <c r="B87" s="775"/>
      <c r="C87" s="781" t="s">
        <v>211</v>
      </c>
      <c r="D87" s="2690" t="s">
        <v>831</v>
      </c>
      <c r="E87" s="2691"/>
      <c r="F87" s="2691"/>
      <c r="G87" s="2691"/>
      <c r="H87" s="775"/>
    </row>
    <row r="88" spans="1:11" ht="14.1" customHeight="1">
      <c r="A88" s="775"/>
      <c r="B88" s="775"/>
      <c r="C88" s="781" t="s">
        <v>31</v>
      </c>
      <c r="D88" s="2692"/>
      <c r="E88" s="2693"/>
      <c r="F88" s="2693"/>
      <c r="G88" s="2693"/>
      <c r="H88" s="775"/>
    </row>
    <row r="89" spans="1:11" ht="15" customHeight="1">
      <c r="A89" s="775"/>
      <c r="B89" s="775"/>
      <c r="C89" s="784"/>
      <c r="D89" s="785">
        <v>2025</v>
      </c>
      <c r="E89" s="785">
        <v>2026</v>
      </c>
      <c r="F89" s="785">
        <v>2027</v>
      </c>
      <c r="G89" s="785">
        <v>2028</v>
      </c>
      <c r="H89" s="775"/>
    </row>
    <row r="90" spans="1:11" ht="15" customHeight="1">
      <c r="A90" s="775"/>
      <c r="B90" s="775"/>
      <c r="C90" s="786"/>
      <c r="D90" s="787" t="s">
        <v>13</v>
      </c>
      <c r="E90" s="787" t="s">
        <v>14</v>
      </c>
      <c r="F90" s="787" t="s">
        <v>14</v>
      </c>
      <c r="G90" s="787" t="s">
        <v>14</v>
      </c>
      <c r="H90" s="775"/>
    </row>
    <row r="91" spans="1:11" s="539" customFormat="1" ht="14.1" customHeight="1">
      <c r="A91" s="788"/>
      <c r="B91" s="788"/>
      <c r="C91" s="789" t="s">
        <v>33</v>
      </c>
      <c r="D91" s="790">
        <v>1</v>
      </c>
      <c r="E91" s="790">
        <v>0</v>
      </c>
      <c r="F91" s="790">
        <v>0</v>
      </c>
      <c r="G91" s="790">
        <v>0</v>
      </c>
      <c r="H91" s="788"/>
    </row>
    <row r="92" spans="1:11" s="539" customFormat="1" ht="14.1" customHeight="1">
      <c r="A92" s="788"/>
      <c r="B92" s="788"/>
      <c r="C92" s="789" t="s">
        <v>214</v>
      </c>
      <c r="D92" s="791">
        <f>D112</f>
        <v>150000000</v>
      </c>
      <c r="E92" s="791">
        <f t="shared" ref="E92" si="0">E112</f>
        <v>0</v>
      </c>
      <c r="F92" s="791">
        <f t="shared" ref="F92:G92" si="1">F112</f>
        <v>0</v>
      </c>
      <c r="G92" s="791">
        <f t="shared" si="1"/>
        <v>0</v>
      </c>
      <c r="H92" s="788"/>
    </row>
    <row r="93" spans="1:11" s="539" customFormat="1" ht="14.1" customHeight="1">
      <c r="A93" s="788"/>
      <c r="B93" s="788"/>
      <c r="C93" s="789" t="s">
        <v>215</v>
      </c>
      <c r="D93" s="791">
        <f>D92/D91</f>
        <v>150000000</v>
      </c>
      <c r="E93" s="791"/>
      <c r="F93" s="791"/>
      <c r="G93" s="791"/>
      <c r="H93" s="788"/>
    </row>
    <row r="94" spans="1:11" ht="14.1" customHeight="1">
      <c r="A94" s="775"/>
      <c r="B94" s="775"/>
      <c r="C94" s="781" t="s">
        <v>216</v>
      </c>
      <c r="D94" s="782"/>
      <c r="E94" s="782"/>
      <c r="F94" s="782"/>
      <c r="G94" s="782"/>
      <c r="H94" s="775"/>
    </row>
    <row r="95" spans="1:11" ht="14.1" customHeight="1">
      <c r="A95" s="775"/>
      <c r="B95" s="775"/>
      <c r="C95" s="781" t="s">
        <v>217</v>
      </c>
      <c r="D95" s="782"/>
      <c r="E95" s="782"/>
      <c r="F95" s="782"/>
      <c r="G95" s="782"/>
      <c r="H95" s="775"/>
    </row>
    <row r="96" spans="1:11" ht="14.1" customHeight="1">
      <c r="A96" s="775"/>
      <c r="B96" s="775"/>
      <c r="C96" s="781" t="s">
        <v>39</v>
      </c>
      <c r="D96" s="782"/>
      <c r="E96" s="782"/>
      <c r="F96" s="782"/>
      <c r="G96" s="782"/>
      <c r="H96" s="775"/>
    </row>
    <row r="97" spans="1:8" ht="14.1" customHeight="1">
      <c r="A97" s="775"/>
      <c r="B97" s="775"/>
      <c r="C97" s="2694" t="s">
        <v>218</v>
      </c>
      <c r="D97" s="2695"/>
      <c r="E97" s="2695"/>
      <c r="F97" s="2695"/>
      <c r="G97" s="2695"/>
      <c r="H97" s="775"/>
    </row>
    <row r="98" spans="1:8" ht="14.1" customHeight="1">
      <c r="A98" s="775"/>
      <c r="B98" s="775"/>
      <c r="C98" s="784"/>
      <c r="D98" s="785">
        <v>2025</v>
      </c>
      <c r="E98" s="785">
        <v>2026</v>
      </c>
      <c r="F98" s="785">
        <v>2027</v>
      </c>
      <c r="G98" s="785">
        <v>2028</v>
      </c>
      <c r="H98" s="775"/>
    </row>
    <row r="99" spans="1:8" ht="14.1" customHeight="1">
      <c r="A99" s="775"/>
      <c r="B99" s="775"/>
      <c r="C99" s="786"/>
      <c r="D99" s="787" t="s">
        <v>13</v>
      </c>
      <c r="E99" s="787" t="s">
        <v>14</v>
      </c>
      <c r="F99" s="787" t="s">
        <v>14</v>
      </c>
      <c r="G99" s="787" t="s">
        <v>14</v>
      </c>
      <c r="H99" s="775"/>
    </row>
    <row r="100" spans="1:8" ht="14.1" customHeight="1">
      <c r="A100" s="775"/>
      <c r="B100" s="775"/>
      <c r="C100" s="795" t="s">
        <v>228</v>
      </c>
      <c r="D100" s="796">
        <v>0</v>
      </c>
      <c r="E100" s="796">
        <v>0</v>
      </c>
      <c r="F100" s="796">
        <v>0</v>
      </c>
      <c r="G100" s="796">
        <v>0</v>
      </c>
      <c r="H100" s="775"/>
    </row>
    <row r="101" spans="1:8" ht="14.1" customHeight="1">
      <c r="A101" s="775"/>
      <c r="B101" s="775"/>
      <c r="C101" s="795" t="s">
        <v>220</v>
      </c>
      <c r="D101" s="796">
        <v>0</v>
      </c>
      <c r="E101" s="796">
        <v>0</v>
      </c>
      <c r="F101" s="796">
        <v>0</v>
      </c>
      <c r="G101" s="796">
        <v>0</v>
      </c>
      <c r="H101" s="775"/>
    </row>
    <row r="102" spans="1:8" ht="14.1" customHeight="1">
      <c r="A102" s="775"/>
      <c r="B102" s="775"/>
      <c r="C102" s="795" t="s">
        <v>229</v>
      </c>
      <c r="D102" s="796">
        <v>0</v>
      </c>
      <c r="E102" s="796">
        <v>0</v>
      </c>
      <c r="F102" s="796">
        <v>0</v>
      </c>
      <c r="G102" s="796">
        <v>0</v>
      </c>
      <c r="H102" s="775"/>
    </row>
    <row r="103" spans="1:8" ht="14.1" customHeight="1">
      <c r="A103" s="775"/>
      <c r="B103" s="775"/>
      <c r="C103" s="795" t="s">
        <v>230</v>
      </c>
      <c r="D103" s="796">
        <v>0</v>
      </c>
      <c r="E103" s="796">
        <v>0</v>
      </c>
      <c r="F103" s="796">
        <v>0</v>
      </c>
      <c r="G103" s="796">
        <v>0</v>
      </c>
      <c r="H103" s="775"/>
    </row>
    <row r="104" spans="1:8" ht="14.1" customHeight="1">
      <c r="A104" s="775"/>
      <c r="B104" s="775"/>
      <c r="C104" s="795" t="s">
        <v>231</v>
      </c>
      <c r="D104" s="796">
        <v>0</v>
      </c>
      <c r="E104" s="796">
        <v>0</v>
      </c>
      <c r="F104" s="796">
        <v>0</v>
      </c>
      <c r="G104" s="796">
        <v>0</v>
      </c>
      <c r="H104" s="775"/>
    </row>
    <row r="105" spans="1:8" ht="14.1" customHeight="1">
      <c r="A105" s="775"/>
      <c r="B105" s="775"/>
      <c r="C105" s="795" t="s">
        <v>232</v>
      </c>
      <c r="D105" s="796">
        <v>0</v>
      </c>
      <c r="E105" s="796">
        <v>0</v>
      </c>
      <c r="F105" s="796">
        <v>0</v>
      </c>
      <c r="G105" s="796">
        <v>0</v>
      </c>
      <c r="H105" s="775"/>
    </row>
    <row r="106" spans="1:8" ht="14.1" customHeight="1">
      <c r="A106" s="775"/>
      <c r="B106" s="775"/>
      <c r="C106" s="795" t="s">
        <v>233</v>
      </c>
      <c r="D106" s="796">
        <v>150000000</v>
      </c>
      <c r="E106" s="796">
        <v>0</v>
      </c>
      <c r="F106" s="796">
        <v>0</v>
      </c>
      <c r="G106" s="796">
        <v>0</v>
      </c>
      <c r="H106" s="775"/>
    </row>
    <row r="107" spans="1:8" ht="14.1" customHeight="1">
      <c r="A107" s="775"/>
      <c r="B107" s="775"/>
      <c r="C107" s="795" t="s">
        <v>220</v>
      </c>
      <c r="D107" s="796">
        <v>150000000</v>
      </c>
      <c r="E107" s="796">
        <v>0</v>
      </c>
      <c r="F107" s="796">
        <v>0</v>
      </c>
      <c r="G107" s="796">
        <v>0</v>
      </c>
      <c r="H107" s="775"/>
    </row>
    <row r="108" spans="1:8" ht="14.1" customHeight="1">
      <c r="A108" s="775"/>
      <c r="B108" s="775"/>
      <c r="C108" s="795" t="s">
        <v>229</v>
      </c>
      <c r="D108" s="796">
        <v>0</v>
      </c>
      <c r="E108" s="796">
        <v>0</v>
      </c>
      <c r="F108" s="796">
        <v>0</v>
      </c>
      <c r="G108" s="796">
        <v>0</v>
      </c>
      <c r="H108" s="775"/>
    </row>
    <row r="109" spans="1:8" ht="14.1" customHeight="1">
      <c r="A109" s="775"/>
      <c r="B109" s="775"/>
      <c r="C109" s="795" t="s">
        <v>230</v>
      </c>
      <c r="D109" s="796">
        <v>0</v>
      </c>
      <c r="E109" s="796">
        <v>0</v>
      </c>
      <c r="F109" s="796">
        <v>0</v>
      </c>
      <c r="G109" s="796">
        <v>0</v>
      </c>
      <c r="H109" s="775"/>
    </row>
    <row r="110" spans="1:8" ht="14.1" customHeight="1">
      <c r="A110" s="775"/>
      <c r="B110" s="775"/>
      <c r="C110" s="795" t="s">
        <v>231</v>
      </c>
      <c r="D110" s="796">
        <v>0</v>
      </c>
      <c r="E110" s="796">
        <v>0</v>
      </c>
      <c r="F110" s="796">
        <v>0</v>
      </c>
      <c r="G110" s="796">
        <v>0</v>
      </c>
      <c r="H110" s="775"/>
    </row>
    <row r="111" spans="1:8" ht="14.1" customHeight="1">
      <c r="A111" s="775"/>
      <c r="B111" s="775"/>
      <c r="C111" s="795" t="s">
        <v>232</v>
      </c>
      <c r="D111" s="796">
        <v>0</v>
      </c>
      <c r="E111" s="796">
        <v>0</v>
      </c>
      <c r="F111" s="796">
        <v>0</v>
      </c>
      <c r="G111" s="796">
        <v>0</v>
      </c>
      <c r="H111" s="775"/>
    </row>
    <row r="112" spans="1:8" ht="14.1" customHeight="1">
      <c r="A112" s="775"/>
      <c r="B112" s="775"/>
      <c r="C112" s="797" t="s">
        <v>237</v>
      </c>
      <c r="D112" s="796">
        <f>D106</f>
        <v>150000000</v>
      </c>
      <c r="E112" s="796">
        <f t="shared" ref="E112:G112" si="2">E106</f>
        <v>0</v>
      </c>
      <c r="F112" s="796">
        <f t="shared" si="2"/>
        <v>0</v>
      </c>
      <c r="G112" s="796">
        <f t="shared" si="2"/>
        <v>0</v>
      </c>
      <c r="H112" s="775"/>
    </row>
    <row r="113" spans="1:11" ht="12" customHeight="1">
      <c r="A113" s="775"/>
      <c r="B113" s="775"/>
      <c r="C113" s="799" t="s">
        <v>830</v>
      </c>
      <c r="D113" s="2685" t="s">
        <v>833</v>
      </c>
      <c r="E113" s="2686"/>
      <c r="F113" s="2686"/>
      <c r="G113" s="2687"/>
      <c r="H113" s="775"/>
      <c r="I113" s="798"/>
      <c r="J113" s="798"/>
      <c r="K113" s="798"/>
    </row>
    <row r="114" spans="1:11" ht="65.25" customHeight="1">
      <c r="A114" s="775"/>
      <c r="B114" s="775"/>
      <c r="C114" s="799" t="s">
        <v>176</v>
      </c>
      <c r="D114" s="991" t="s">
        <v>834</v>
      </c>
      <c r="E114" s="963" t="s">
        <v>832</v>
      </c>
      <c r="F114" s="2688" t="str">
        <f>D113</f>
        <v>18AN004</v>
      </c>
      <c r="G114" s="2689"/>
      <c r="H114" s="775"/>
      <c r="I114" s="798"/>
      <c r="J114" s="798"/>
      <c r="K114" s="798"/>
    </row>
    <row r="115" spans="1:11" ht="14.1" customHeight="1">
      <c r="A115" s="775"/>
      <c r="B115" s="775"/>
      <c r="C115" s="781" t="s">
        <v>211</v>
      </c>
      <c r="D115" s="2690" t="s">
        <v>831</v>
      </c>
      <c r="E115" s="2691"/>
      <c r="F115" s="2691"/>
      <c r="G115" s="2691"/>
      <c r="H115" s="775"/>
    </row>
    <row r="116" spans="1:11" ht="14.1" customHeight="1">
      <c r="A116" s="775"/>
      <c r="B116" s="775"/>
      <c r="C116" s="781" t="s">
        <v>31</v>
      </c>
      <c r="D116" s="2692"/>
      <c r="E116" s="2693"/>
      <c r="F116" s="2693"/>
      <c r="G116" s="2693"/>
      <c r="H116" s="775"/>
    </row>
    <row r="117" spans="1:11" ht="15" customHeight="1">
      <c r="A117" s="775"/>
      <c r="B117" s="775"/>
      <c r="C117" s="784"/>
      <c r="D117" s="785">
        <v>2025</v>
      </c>
      <c r="E117" s="785">
        <v>2026</v>
      </c>
      <c r="F117" s="785">
        <v>2027</v>
      </c>
      <c r="G117" s="785">
        <v>2028</v>
      </c>
      <c r="H117" s="775"/>
    </row>
    <row r="118" spans="1:11" ht="15" customHeight="1">
      <c r="A118" s="775"/>
      <c r="B118" s="775"/>
      <c r="C118" s="786"/>
      <c r="D118" s="787" t="s">
        <v>13</v>
      </c>
      <c r="E118" s="787" t="s">
        <v>14</v>
      </c>
      <c r="F118" s="787" t="s">
        <v>14</v>
      </c>
      <c r="G118" s="787" t="s">
        <v>14</v>
      </c>
      <c r="H118" s="775"/>
    </row>
    <row r="119" spans="1:11" s="539" customFormat="1" ht="14.1" customHeight="1">
      <c r="A119" s="788"/>
      <c r="B119" s="788"/>
      <c r="C119" s="789" t="s">
        <v>33</v>
      </c>
      <c r="D119" s="790">
        <v>1</v>
      </c>
      <c r="E119" s="790">
        <v>0</v>
      </c>
      <c r="F119" s="790">
        <v>0</v>
      </c>
      <c r="G119" s="790">
        <v>0</v>
      </c>
      <c r="H119" s="788"/>
    </row>
    <row r="120" spans="1:11" s="539" customFormat="1" ht="14.1" customHeight="1">
      <c r="A120" s="788"/>
      <c r="B120" s="788"/>
      <c r="C120" s="789" t="s">
        <v>214</v>
      </c>
      <c r="D120" s="791">
        <f>D140</f>
        <v>37088600</v>
      </c>
      <c r="E120" s="791">
        <f t="shared" ref="E120" si="3">E140</f>
        <v>0</v>
      </c>
      <c r="F120" s="791">
        <f t="shared" ref="F120:G120" si="4">F140</f>
        <v>0</v>
      </c>
      <c r="G120" s="791">
        <f t="shared" si="4"/>
        <v>0</v>
      </c>
      <c r="H120" s="788"/>
    </row>
    <row r="121" spans="1:11" s="539" customFormat="1" ht="14.1" customHeight="1">
      <c r="A121" s="788"/>
      <c r="B121" s="788"/>
      <c r="C121" s="789" t="s">
        <v>215</v>
      </c>
      <c r="D121" s="791">
        <f>D120/D119</f>
        <v>37088600</v>
      </c>
      <c r="E121" s="791"/>
      <c r="F121" s="791"/>
      <c r="G121" s="791"/>
      <c r="H121" s="788"/>
    </row>
    <row r="122" spans="1:11" ht="14.1" customHeight="1">
      <c r="A122" s="775"/>
      <c r="B122" s="775"/>
      <c r="C122" s="781" t="s">
        <v>216</v>
      </c>
      <c r="D122" s="782"/>
      <c r="E122" s="782"/>
      <c r="F122" s="782"/>
      <c r="G122" s="782"/>
      <c r="H122" s="775"/>
    </row>
    <row r="123" spans="1:11" ht="14.1" customHeight="1">
      <c r="A123" s="775"/>
      <c r="B123" s="775"/>
      <c r="C123" s="781" t="s">
        <v>217</v>
      </c>
      <c r="D123" s="782"/>
      <c r="E123" s="782"/>
      <c r="F123" s="782"/>
      <c r="G123" s="782"/>
      <c r="H123" s="775"/>
    </row>
    <row r="124" spans="1:11" ht="14.1" customHeight="1">
      <c r="A124" s="775"/>
      <c r="B124" s="775"/>
      <c r="C124" s="781" t="s">
        <v>39</v>
      </c>
      <c r="D124" s="782"/>
      <c r="E124" s="782"/>
      <c r="F124" s="782"/>
      <c r="G124" s="782"/>
      <c r="H124" s="775"/>
    </row>
    <row r="125" spans="1:11" ht="14.1" customHeight="1">
      <c r="A125" s="775"/>
      <c r="B125" s="775"/>
      <c r="C125" s="2694" t="s">
        <v>218</v>
      </c>
      <c r="D125" s="2695"/>
      <c r="E125" s="2695"/>
      <c r="F125" s="2695"/>
      <c r="G125" s="2695"/>
      <c r="H125" s="775"/>
    </row>
    <row r="126" spans="1:11" ht="14.1" customHeight="1">
      <c r="A126" s="775"/>
      <c r="B126" s="775"/>
      <c r="C126" s="784"/>
      <c r="D126" s="785">
        <v>2025</v>
      </c>
      <c r="E126" s="785">
        <v>2026</v>
      </c>
      <c r="F126" s="785">
        <v>2027</v>
      </c>
      <c r="G126" s="785">
        <v>2028</v>
      </c>
      <c r="H126" s="775"/>
    </row>
    <row r="127" spans="1:11" ht="14.1" customHeight="1">
      <c r="A127" s="775"/>
      <c r="B127" s="775"/>
      <c r="C127" s="786"/>
      <c r="D127" s="787" t="s">
        <v>13</v>
      </c>
      <c r="E127" s="787" t="s">
        <v>14</v>
      </c>
      <c r="F127" s="787" t="s">
        <v>14</v>
      </c>
      <c r="G127" s="787" t="s">
        <v>14</v>
      </c>
      <c r="H127" s="775"/>
    </row>
    <row r="128" spans="1:11" ht="14.1" customHeight="1">
      <c r="A128" s="775"/>
      <c r="B128" s="775"/>
      <c r="C128" s="795" t="s">
        <v>228</v>
      </c>
      <c r="D128" s="796">
        <v>0</v>
      </c>
      <c r="E128" s="796">
        <v>0</v>
      </c>
      <c r="F128" s="796">
        <v>0</v>
      </c>
      <c r="G128" s="796">
        <v>0</v>
      </c>
      <c r="H128" s="775"/>
    </row>
    <row r="129" spans="1:11" ht="14.1" customHeight="1">
      <c r="A129" s="775"/>
      <c r="B129" s="775"/>
      <c r="C129" s="795" t="s">
        <v>220</v>
      </c>
      <c r="D129" s="796">
        <v>0</v>
      </c>
      <c r="E129" s="796">
        <v>0</v>
      </c>
      <c r="F129" s="796">
        <v>0</v>
      </c>
      <c r="G129" s="796">
        <v>0</v>
      </c>
      <c r="H129" s="775"/>
    </row>
    <row r="130" spans="1:11" ht="14.1" customHeight="1">
      <c r="A130" s="775"/>
      <c r="B130" s="775"/>
      <c r="C130" s="795" t="s">
        <v>229</v>
      </c>
      <c r="D130" s="796">
        <v>0</v>
      </c>
      <c r="E130" s="796">
        <v>0</v>
      </c>
      <c r="F130" s="796">
        <v>0</v>
      </c>
      <c r="G130" s="796">
        <v>0</v>
      </c>
      <c r="H130" s="775"/>
    </row>
    <row r="131" spans="1:11" ht="14.1" customHeight="1">
      <c r="A131" s="775"/>
      <c r="B131" s="775"/>
      <c r="C131" s="795" t="s">
        <v>230</v>
      </c>
      <c r="D131" s="796">
        <v>0</v>
      </c>
      <c r="E131" s="796">
        <v>0</v>
      </c>
      <c r="F131" s="796">
        <v>0</v>
      </c>
      <c r="G131" s="796">
        <v>0</v>
      </c>
      <c r="H131" s="775"/>
    </row>
    <row r="132" spans="1:11" ht="14.1" customHeight="1">
      <c r="A132" s="775"/>
      <c r="B132" s="775"/>
      <c r="C132" s="795" t="s">
        <v>231</v>
      </c>
      <c r="D132" s="796">
        <v>0</v>
      </c>
      <c r="E132" s="796">
        <v>0</v>
      </c>
      <c r="F132" s="796">
        <v>0</v>
      </c>
      <c r="G132" s="796">
        <v>0</v>
      </c>
      <c r="H132" s="775"/>
    </row>
    <row r="133" spans="1:11" ht="14.1" customHeight="1">
      <c r="A133" s="775"/>
      <c r="B133" s="775"/>
      <c r="C133" s="795" t="s">
        <v>232</v>
      </c>
      <c r="D133" s="796">
        <v>0</v>
      </c>
      <c r="E133" s="796">
        <v>0</v>
      </c>
      <c r="F133" s="796">
        <v>0</v>
      </c>
      <c r="G133" s="796">
        <v>0</v>
      </c>
      <c r="H133" s="775"/>
    </row>
    <row r="134" spans="1:11" ht="14.1" customHeight="1">
      <c r="A134" s="775"/>
      <c r="B134" s="775"/>
      <c r="C134" s="795" t="s">
        <v>233</v>
      </c>
      <c r="D134" s="796">
        <v>37088600</v>
      </c>
      <c r="E134" s="796">
        <v>0</v>
      </c>
      <c r="F134" s="796">
        <v>0</v>
      </c>
      <c r="G134" s="796">
        <v>0</v>
      </c>
      <c r="H134" s="775"/>
    </row>
    <row r="135" spans="1:11" ht="14.1" customHeight="1">
      <c r="A135" s="775"/>
      <c r="B135" s="775"/>
      <c r="C135" s="795" t="s">
        <v>220</v>
      </c>
      <c r="D135" s="796">
        <v>37088600</v>
      </c>
      <c r="E135" s="796">
        <v>0</v>
      </c>
      <c r="F135" s="796">
        <v>0</v>
      </c>
      <c r="G135" s="796">
        <v>0</v>
      </c>
      <c r="H135" s="775"/>
    </row>
    <row r="136" spans="1:11" ht="14.1" customHeight="1">
      <c r="A136" s="775"/>
      <c r="B136" s="775"/>
      <c r="C136" s="795" t="s">
        <v>229</v>
      </c>
      <c r="D136" s="796">
        <v>0</v>
      </c>
      <c r="E136" s="796">
        <v>0</v>
      </c>
      <c r="F136" s="796">
        <v>0</v>
      </c>
      <c r="G136" s="796">
        <v>0</v>
      </c>
      <c r="H136" s="775"/>
    </row>
    <row r="137" spans="1:11" ht="14.1" customHeight="1">
      <c r="A137" s="775"/>
      <c r="B137" s="775"/>
      <c r="C137" s="795" t="s">
        <v>230</v>
      </c>
      <c r="D137" s="796">
        <v>0</v>
      </c>
      <c r="E137" s="796">
        <v>0</v>
      </c>
      <c r="F137" s="796">
        <v>0</v>
      </c>
      <c r="G137" s="796">
        <v>0</v>
      </c>
      <c r="H137" s="775"/>
    </row>
    <row r="138" spans="1:11" ht="14.1" customHeight="1">
      <c r="A138" s="775"/>
      <c r="B138" s="775"/>
      <c r="C138" s="795" t="s">
        <v>231</v>
      </c>
      <c r="D138" s="796">
        <v>0</v>
      </c>
      <c r="E138" s="796">
        <v>0</v>
      </c>
      <c r="F138" s="796">
        <v>0</v>
      </c>
      <c r="G138" s="796">
        <v>0</v>
      </c>
      <c r="H138" s="775"/>
    </row>
    <row r="139" spans="1:11" ht="14.1" customHeight="1">
      <c r="A139" s="775"/>
      <c r="B139" s="775"/>
      <c r="C139" s="795" t="s">
        <v>232</v>
      </c>
      <c r="D139" s="796">
        <v>0</v>
      </c>
      <c r="E139" s="796">
        <v>0</v>
      </c>
      <c r="F139" s="796">
        <v>0</v>
      </c>
      <c r="G139" s="796">
        <v>0</v>
      </c>
      <c r="H139" s="775"/>
    </row>
    <row r="140" spans="1:11" ht="14.1" customHeight="1">
      <c r="A140" s="775"/>
      <c r="B140" s="775"/>
      <c r="C140" s="797" t="s">
        <v>237</v>
      </c>
      <c r="D140" s="796">
        <f>D134</f>
        <v>37088600</v>
      </c>
      <c r="E140" s="796">
        <f t="shared" ref="E140:G140" si="5">E134</f>
        <v>0</v>
      </c>
      <c r="F140" s="796">
        <f t="shared" si="5"/>
        <v>0</v>
      </c>
      <c r="G140" s="796">
        <f t="shared" si="5"/>
        <v>0</v>
      </c>
      <c r="H140" s="775"/>
    </row>
    <row r="141" spans="1:11" ht="12" customHeight="1">
      <c r="A141" s="775"/>
      <c r="B141" s="775"/>
      <c r="C141" s="799" t="s">
        <v>830</v>
      </c>
      <c r="D141" s="2685" t="s">
        <v>835</v>
      </c>
      <c r="E141" s="2686"/>
      <c r="F141" s="2686"/>
      <c r="G141" s="2687"/>
      <c r="H141" s="775"/>
      <c r="I141" s="798"/>
      <c r="J141" s="798"/>
      <c r="K141" s="798"/>
    </row>
    <row r="142" spans="1:11" ht="65.25" customHeight="1">
      <c r="A142" s="775"/>
      <c r="B142" s="775"/>
      <c r="C142" s="799" t="s">
        <v>183</v>
      </c>
      <c r="D142" s="991" t="s">
        <v>836</v>
      </c>
      <c r="E142" s="963" t="s">
        <v>832</v>
      </c>
      <c r="F142" s="2688" t="str">
        <f>D141</f>
        <v>18AM602</v>
      </c>
      <c r="G142" s="2689"/>
      <c r="H142" s="775"/>
      <c r="I142" s="798"/>
      <c r="J142" s="798"/>
      <c r="K142" s="798"/>
    </row>
    <row r="143" spans="1:11" ht="14.1" customHeight="1">
      <c r="A143" s="775"/>
      <c r="B143" s="775"/>
      <c r="C143" s="781" t="s">
        <v>211</v>
      </c>
      <c r="D143" s="2690" t="s">
        <v>836</v>
      </c>
      <c r="E143" s="2691"/>
      <c r="F143" s="2691"/>
      <c r="G143" s="2691"/>
      <c r="H143" s="775"/>
    </row>
    <row r="144" spans="1:11" ht="14.1" customHeight="1">
      <c r="A144" s="775"/>
      <c r="B144" s="775"/>
      <c r="C144" s="781" t="s">
        <v>31</v>
      </c>
      <c r="D144" s="2692"/>
      <c r="E144" s="2693"/>
      <c r="F144" s="2693"/>
      <c r="G144" s="2693"/>
      <c r="H144" s="775"/>
    </row>
    <row r="145" spans="1:8" ht="15" customHeight="1">
      <c r="A145" s="775"/>
      <c r="B145" s="775"/>
      <c r="C145" s="784"/>
      <c r="D145" s="785">
        <v>2025</v>
      </c>
      <c r="E145" s="785">
        <v>2026</v>
      </c>
      <c r="F145" s="785">
        <v>2027</v>
      </c>
      <c r="G145" s="785">
        <v>2028</v>
      </c>
      <c r="H145" s="775"/>
    </row>
    <row r="146" spans="1:8" ht="15" customHeight="1">
      <c r="A146" s="775"/>
      <c r="B146" s="775"/>
      <c r="C146" s="786"/>
      <c r="D146" s="787" t="s">
        <v>13</v>
      </c>
      <c r="E146" s="787" t="s">
        <v>14</v>
      </c>
      <c r="F146" s="787" t="s">
        <v>14</v>
      </c>
      <c r="G146" s="787" t="s">
        <v>14</v>
      </c>
      <c r="H146" s="775"/>
    </row>
    <row r="147" spans="1:8" s="539" customFormat="1" ht="14.1" customHeight="1">
      <c r="A147" s="788"/>
      <c r="B147" s="788"/>
      <c r="C147" s="789" t="s">
        <v>33</v>
      </c>
      <c r="D147" s="790">
        <v>1</v>
      </c>
      <c r="E147" s="790">
        <v>0</v>
      </c>
      <c r="F147" s="790">
        <v>0</v>
      </c>
      <c r="G147" s="790">
        <v>0</v>
      </c>
      <c r="H147" s="788"/>
    </row>
    <row r="148" spans="1:8" s="539" customFormat="1" ht="14.1" customHeight="1">
      <c r="A148" s="788"/>
      <c r="B148" s="788"/>
      <c r="C148" s="789" t="s">
        <v>214</v>
      </c>
      <c r="D148" s="791">
        <f>D168</f>
        <v>136000000</v>
      </c>
      <c r="E148" s="791">
        <f t="shared" ref="E148" si="6">E168</f>
        <v>0</v>
      </c>
      <c r="F148" s="791">
        <f t="shared" ref="F148:G148" si="7">F168</f>
        <v>0</v>
      </c>
      <c r="G148" s="791">
        <f t="shared" si="7"/>
        <v>0</v>
      </c>
      <c r="H148" s="788"/>
    </row>
    <row r="149" spans="1:8" s="539" customFormat="1" ht="14.1" customHeight="1">
      <c r="A149" s="788"/>
      <c r="B149" s="788"/>
      <c r="C149" s="789" t="s">
        <v>215</v>
      </c>
      <c r="D149" s="791">
        <f>D148/D147</f>
        <v>136000000</v>
      </c>
      <c r="E149" s="791"/>
      <c r="F149" s="791"/>
      <c r="G149" s="791"/>
      <c r="H149" s="788"/>
    </row>
    <row r="150" spans="1:8" ht="14.1" customHeight="1">
      <c r="A150" s="775"/>
      <c r="B150" s="775"/>
      <c r="C150" s="781" t="s">
        <v>216</v>
      </c>
      <c r="D150" s="782"/>
      <c r="E150" s="782"/>
      <c r="F150" s="782"/>
      <c r="G150" s="782"/>
      <c r="H150" s="775"/>
    </row>
    <row r="151" spans="1:8" ht="14.1" customHeight="1">
      <c r="A151" s="775"/>
      <c r="B151" s="775"/>
      <c r="C151" s="781" t="s">
        <v>217</v>
      </c>
      <c r="D151" s="782"/>
      <c r="E151" s="782"/>
      <c r="F151" s="782"/>
      <c r="G151" s="782"/>
      <c r="H151" s="775"/>
    </row>
    <row r="152" spans="1:8" ht="14.1" customHeight="1">
      <c r="A152" s="775"/>
      <c r="B152" s="775"/>
      <c r="C152" s="781" t="s">
        <v>39</v>
      </c>
      <c r="D152" s="782"/>
      <c r="E152" s="782"/>
      <c r="F152" s="782"/>
      <c r="G152" s="782"/>
      <c r="H152" s="775"/>
    </row>
    <row r="153" spans="1:8" ht="14.1" customHeight="1">
      <c r="A153" s="775"/>
      <c r="B153" s="775"/>
      <c r="C153" s="2694" t="s">
        <v>218</v>
      </c>
      <c r="D153" s="2695"/>
      <c r="E153" s="2695"/>
      <c r="F153" s="2695"/>
      <c r="G153" s="2695"/>
      <c r="H153" s="775"/>
    </row>
    <row r="154" spans="1:8" ht="14.1" customHeight="1">
      <c r="A154" s="775"/>
      <c r="B154" s="775"/>
      <c r="C154" s="784"/>
      <c r="D154" s="785">
        <v>2025</v>
      </c>
      <c r="E154" s="785">
        <v>2026</v>
      </c>
      <c r="F154" s="785">
        <v>2027</v>
      </c>
      <c r="G154" s="785">
        <v>2028</v>
      </c>
      <c r="H154" s="775"/>
    </row>
    <row r="155" spans="1:8" ht="14.1" customHeight="1">
      <c r="A155" s="775"/>
      <c r="B155" s="775"/>
      <c r="C155" s="786"/>
      <c r="D155" s="787" t="s">
        <v>13</v>
      </c>
      <c r="E155" s="787" t="s">
        <v>14</v>
      </c>
      <c r="F155" s="787" t="s">
        <v>14</v>
      </c>
      <c r="G155" s="787" t="s">
        <v>14</v>
      </c>
      <c r="H155" s="775"/>
    </row>
    <row r="156" spans="1:8" ht="14.1" customHeight="1">
      <c r="A156" s="775"/>
      <c r="B156" s="775"/>
      <c r="C156" s="795" t="s">
        <v>228</v>
      </c>
      <c r="D156" s="796">
        <v>0</v>
      </c>
      <c r="E156" s="796">
        <v>0</v>
      </c>
      <c r="F156" s="796">
        <v>0</v>
      </c>
      <c r="G156" s="796">
        <v>0</v>
      </c>
      <c r="H156" s="775"/>
    </row>
    <row r="157" spans="1:8" ht="14.1" customHeight="1">
      <c r="A157" s="775"/>
      <c r="B157" s="775"/>
      <c r="C157" s="795" t="s">
        <v>220</v>
      </c>
      <c r="D157" s="796">
        <v>0</v>
      </c>
      <c r="E157" s="796">
        <v>0</v>
      </c>
      <c r="F157" s="796">
        <v>0</v>
      </c>
      <c r="G157" s="796">
        <v>0</v>
      </c>
      <c r="H157" s="775"/>
    </row>
    <row r="158" spans="1:8" ht="14.1" customHeight="1">
      <c r="A158" s="775"/>
      <c r="B158" s="775"/>
      <c r="C158" s="795" t="s">
        <v>229</v>
      </c>
      <c r="D158" s="796">
        <v>0</v>
      </c>
      <c r="E158" s="796">
        <v>0</v>
      </c>
      <c r="F158" s="796">
        <v>0</v>
      </c>
      <c r="G158" s="796">
        <v>0</v>
      </c>
      <c r="H158" s="775"/>
    </row>
    <row r="159" spans="1:8" ht="14.1" customHeight="1">
      <c r="A159" s="775"/>
      <c r="B159" s="775"/>
      <c r="C159" s="795" t="s">
        <v>230</v>
      </c>
      <c r="D159" s="796">
        <v>0</v>
      </c>
      <c r="E159" s="796">
        <v>0</v>
      </c>
      <c r="F159" s="796">
        <v>0</v>
      </c>
      <c r="G159" s="796">
        <v>0</v>
      </c>
      <c r="H159" s="775"/>
    </row>
    <row r="160" spans="1:8" ht="14.1" customHeight="1">
      <c r="A160" s="775"/>
      <c r="B160" s="775"/>
      <c r="C160" s="795" t="s">
        <v>231</v>
      </c>
      <c r="D160" s="796">
        <v>0</v>
      </c>
      <c r="E160" s="796">
        <v>0</v>
      </c>
      <c r="F160" s="796">
        <v>0</v>
      </c>
      <c r="G160" s="796">
        <v>0</v>
      </c>
      <c r="H160" s="775"/>
    </row>
    <row r="161" spans="1:11" ht="14.1" customHeight="1">
      <c r="A161" s="775"/>
      <c r="B161" s="775"/>
      <c r="C161" s="795" t="s">
        <v>232</v>
      </c>
      <c r="D161" s="796">
        <v>0</v>
      </c>
      <c r="E161" s="796">
        <v>0</v>
      </c>
      <c r="F161" s="796">
        <v>0</v>
      </c>
      <c r="G161" s="796">
        <v>0</v>
      </c>
      <c r="H161" s="775"/>
    </row>
    <row r="162" spans="1:11" ht="14.1" customHeight="1">
      <c r="A162" s="775"/>
      <c r="B162" s="775"/>
      <c r="C162" s="795" t="s">
        <v>233</v>
      </c>
      <c r="D162" s="796">
        <v>136000000</v>
      </c>
      <c r="E162" s="796">
        <v>0</v>
      </c>
      <c r="F162" s="796">
        <v>0</v>
      </c>
      <c r="G162" s="796">
        <v>0</v>
      </c>
      <c r="H162" s="775"/>
    </row>
    <row r="163" spans="1:11" ht="14.1" customHeight="1">
      <c r="A163" s="775"/>
      <c r="B163" s="775"/>
      <c r="C163" s="795" t="s">
        <v>220</v>
      </c>
      <c r="D163" s="796">
        <v>136000000</v>
      </c>
      <c r="E163" s="796">
        <v>0</v>
      </c>
      <c r="F163" s="796">
        <v>0</v>
      </c>
      <c r="G163" s="796">
        <v>0</v>
      </c>
      <c r="H163" s="775"/>
    </row>
    <row r="164" spans="1:11" ht="14.1" customHeight="1">
      <c r="A164" s="775"/>
      <c r="B164" s="775"/>
      <c r="C164" s="795" t="s">
        <v>229</v>
      </c>
      <c r="D164" s="796">
        <v>0</v>
      </c>
      <c r="E164" s="796">
        <v>0</v>
      </c>
      <c r="F164" s="796">
        <v>0</v>
      </c>
      <c r="G164" s="796">
        <v>0</v>
      </c>
      <c r="H164" s="775"/>
    </row>
    <row r="165" spans="1:11" ht="14.1" customHeight="1">
      <c r="A165" s="775"/>
      <c r="B165" s="775"/>
      <c r="C165" s="795" t="s">
        <v>230</v>
      </c>
      <c r="D165" s="796">
        <v>0</v>
      </c>
      <c r="E165" s="796">
        <v>0</v>
      </c>
      <c r="F165" s="796">
        <v>0</v>
      </c>
      <c r="G165" s="796">
        <v>0</v>
      </c>
      <c r="H165" s="775"/>
    </row>
    <row r="166" spans="1:11" ht="14.1" customHeight="1">
      <c r="A166" s="775"/>
      <c r="B166" s="775"/>
      <c r="C166" s="795" t="s">
        <v>231</v>
      </c>
      <c r="D166" s="796">
        <v>0</v>
      </c>
      <c r="E166" s="796">
        <v>0</v>
      </c>
      <c r="F166" s="796">
        <v>0</v>
      </c>
      <c r="G166" s="796">
        <v>0</v>
      </c>
      <c r="H166" s="775"/>
    </row>
    <row r="167" spans="1:11" ht="14.1" customHeight="1">
      <c r="A167" s="775"/>
      <c r="B167" s="775"/>
      <c r="C167" s="795" t="s">
        <v>232</v>
      </c>
      <c r="D167" s="796">
        <v>0</v>
      </c>
      <c r="E167" s="796">
        <v>0</v>
      </c>
      <c r="F167" s="796">
        <v>0</v>
      </c>
      <c r="G167" s="796">
        <v>0</v>
      </c>
      <c r="H167" s="775"/>
    </row>
    <row r="168" spans="1:11" ht="14.1" customHeight="1">
      <c r="A168" s="775"/>
      <c r="B168" s="775"/>
      <c r="C168" s="797" t="s">
        <v>237</v>
      </c>
      <c r="D168" s="796">
        <f>D162</f>
        <v>136000000</v>
      </c>
      <c r="E168" s="796">
        <f t="shared" ref="E168:G168" si="8">E162</f>
        <v>0</v>
      </c>
      <c r="F168" s="796">
        <f t="shared" si="8"/>
        <v>0</v>
      </c>
      <c r="G168" s="796">
        <f t="shared" si="8"/>
        <v>0</v>
      </c>
      <c r="H168" s="775"/>
    </row>
    <row r="169" spans="1:11" ht="12" customHeight="1">
      <c r="A169" s="775"/>
      <c r="B169" s="775"/>
      <c r="C169" s="799" t="s">
        <v>830</v>
      </c>
      <c r="D169" s="2685" t="s">
        <v>837</v>
      </c>
      <c r="E169" s="2686"/>
      <c r="F169" s="2686"/>
      <c r="G169" s="2687"/>
      <c r="H169" s="775"/>
      <c r="I169" s="798"/>
      <c r="J169" s="798"/>
      <c r="K169" s="798"/>
    </row>
    <row r="170" spans="1:11" ht="65.25" customHeight="1">
      <c r="A170" s="775"/>
      <c r="B170" s="775"/>
      <c r="C170" s="799" t="s">
        <v>496</v>
      </c>
      <c r="D170" s="991" t="s">
        <v>838</v>
      </c>
      <c r="E170" s="963" t="s">
        <v>832</v>
      </c>
      <c r="F170" s="2688" t="str">
        <f>D169</f>
        <v>M870099</v>
      </c>
      <c r="G170" s="2689"/>
      <c r="H170" s="775"/>
      <c r="I170" s="798"/>
      <c r="J170" s="798"/>
      <c r="K170" s="798"/>
    </row>
    <row r="171" spans="1:11" ht="14.1" customHeight="1">
      <c r="A171" s="775"/>
      <c r="B171" s="775"/>
      <c r="C171" s="781" t="s">
        <v>211</v>
      </c>
      <c r="D171" s="2690" t="str">
        <f>D170</f>
        <v>Pajisje elektronike dhe kompjuterike</v>
      </c>
      <c r="E171" s="2691"/>
      <c r="F171" s="2691"/>
      <c r="G171" s="2691"/>
      <c r="H171" s="775"/>
    </row>
    <row r="172" spans="1:11" ht="14.1" customHeight="1">
      <c r="A172" s="775"/>
      <c r="B172" s="775"/>
      <c r="C172" s="781" t="s">
        <v>31</v>
      </c>
      <c r="D172" s="2692"/>
      <c r="E172" s="2693"/>
      <c r="F172" s="2693"/>
      <c r="G172" s="2693"/>
      <c r="H172" s="775"/>
    </row>
    <row r="173" spans="1:11" ht="15" customHeight="1">
      <c r="A173" s="775"/>
      <c r="B173" s="775"/>
      <c r="C173" s="784"/>
      <c r="D173" s="785">
        <v>2025</v>
      </c>
      <c r="E173" s="785">
        <v>2026</v>
      </c>
      <c r="F173" s="785">
        <v>2027</v>
      </c>
      <c r="G173" s="785">
        <v>2028</v>
      </c>
      <c r="H173" s="775"/>
    </row>
    <row r="174" spans="1:11" ht="15" customHeight="1">
      <c r="A174" s="775"/>
      <c r="B174" s="775"/>
      <c r="C174" s="786"/>
      <c r="D174" s="787" t="s">
        <v>13</v>
      </c>
      <c r="E174" s="787" t="s">
        <v>14</v>
      </c>
      <c r="F174" s="787" t="s">
        <v>14</v>
      </c>
      <c r="G174" s="787" t="s">
        <v>14</v>
      </c>
      <c r="H174" s="775"/>
    </row>
    <row r="175" spans="1:11" s="539" customFormat="1" ht="14.1" customHeight="1">
      <c r="A175" s="788"/>
      <c r="B175" s="788"/>
      <c r="C175" s="789" t="s">
        <v>33</v>
      </c>
      <c r="D175" s="790">
        <v>5</v>
      </c>
      <c r="E175" s="790">
        <v>0</v>
      </c>
      <c r="F175" s="790">
        <v>0</v>
      </c>
      <c r="G175" s="790">
        <v>0</v>
      </c>
      <c r="H175" s="788"/>
    </row>
    <row r="176" spans="1:11" s="539" customFormat="1" ht="14.1" customHeight="1">
      <c r="A176" s="788"/>
      <c r="B176" s="788"/>
      <c r="C176" s="789" t="s">
        <v>214</v>
      </c>
      <c r="D176" s="791">
        <f>D196</f>
        <v>911400</v>
      </c>
      <c r="E176" s="791">
        <f t="shared" ref="E176" si="9">E196</f>
        <v>0</v>
      </c>
      <c r="F176" s="791">
        <f t="shared" ref="F176:G176" si="10">F196</f>
        <v>0</v>
      </c>
      <c r="G176" s="791">
        <f t="shared" si="10"/>
        <v>0</v>
      </c>
      <c r="H176" s="788"/>
    </row>
    <row r="177" spans="1:8" s="539" customFormat="1" ht="14.1" customHeight="1">
      <c r="A177" s="788"/>
      <c r="B177" s="788"/>
      <c r="C177" s="789" t="s">
        <v>215</v>
      </c>
      <c r="D177" s="791">
        <f>D176/D175</f>
        <v>182280</v>
      </c>
      <c r="E177" s="791"/>
      <c r="F177" s="791"/>
      <c r="G177" s="791"/>
      <c r="H177" s="788"/>
    </row>
    <row r="178" spans="1:8" ht="14.1" customHeight="1">
      <c r="A178" s="775"/>
      <c r="B178" s="775"/>
      <c r="C178" s="781" t="s">
        <v>216</v>
      </c>
      <c r="D178" s="782"/>
      <c r="E178" s="782"/>
      <c r="F178" s="782"/>
      <c r="G178" s="782"/>
      <c r="H178" s="775"/>
    </row>
    <row r="179" spans="1:8" ht="14.1" customHeight="1">
      <c r="A179" s="775"/>
      <c r="B179" s="775"/>
      <c r="C179" s="781" t="s">
        <v>217</v>
      </c>
      <c r="D179" s="782"/>
      <c r="E179" s="782"/>
      <c r="F179" s="782"/>
      <c r="G179" s="782"/>
      <c r="H179" s="775"/>
    </row>
    <row r="180" spans="1:8" ht="14.1" customHeight="1">
      <c r="A180" s="775"/>
      <c r="B180" s="775"/>
      <c r="C180" s="781" t="s">
        <v>39</v>
      </c>
      <c r="D180" s="782"/>
      <c r="E180" s="782"/>
      <c r="F180" s="782"/>
      <c r="G180" s="782"/>
      <c r="H180" s="775"/>
    </row>
    <row r="181" spans="1:8" ht="14.1" customHeight="1">
      <c r="A181" s="775"/>
      <c r="B181" s="775"/>
      <c r="C181" s="2694" t="s">
        <v>218</v>
      </c>
      <c r="D181" s="2695"/>
      <c r="E181" s="2695"/>
      <c r="F181" s="2695"/>
      <c r="G181" s="2695"/>
      <c r="H181" s="775"/>
    </row>
    <row r="182" spans="1:8" ht="14.1" customHeight="1">
      <c r="A182" s="775"/>
      <c r="B182" s="775"/>
      <c r="C182" s="784"/>
      <c r="D182" s="785">
        <v>2025</v>
      </c>
      <c r="E182" s="785">
        <v>2026</v>
      </c>
      <c r="F182" s="785">
        <v>2027</v>
      </c>
      <c r="G182" s="785">
        <v>2028</v>
      </c>
      <c r="H182" s="775"/>
    </row>
    <row r="183" spans="1:8" ht="14.1" customHeight="1">
      <c r="A183" s="775"/>
      <c r="B183" s="775"/>
      <c r="C183" s="786"/>
      <c r="D183" s="787" t="s">
        <v>13</v>
      </c>
      <c r="E183" s="787" t="s">
        <v>14</v>
      </c>
      <c r="F183" s="787" t="s">
        <v>14</v>
      </c>
      <c r="G183" s="787" t="s">
        <v>14</v>
      </c>
      <c r="H183" s="775"/>
    </row>
    <row r="184" spans="1:8" ht="14.1" customHeight="1">
      <c r="A184" s="775"/>
      <c r="B184" s="775"/>
      <c r="C184" s="795" t="s">
        <v>228</v>
      </c>
      <c r="D184" s="796">
        <v>0</v>
      </c>
      <c r="E184" s="796">
        <v>0</v>
      </c>
      <c r="F184" s="796">
        <v>0</v>
      </c>
      <c r="G184" s="796">
        <v>0</v>
      </c>
      <c r="H184" s="775"/>
    </row>
    <row r="185" spans="1:8" ht="14.1" customHeight="1">
      <c r="A185" s="775"/>
      <c r="B185" s="775"/>
      <c r="C185" s="795" t="s">
        <v>220</v>
      </c>
      <c r="D185" s="796">
        <v>0</v>
      </c>
      <c r="E185" s="796">
        <v>0</v>
      </c>
      <c r="F185" s="796">
        <v>0</v>
      </c>
      <c r="G185" s="796">
        <v>0</v>
      </c>
      <c r="H185" s="775"/>
    </row>
    <row r="186" spans="1:8" ht="14.1" customHeight="1">
      <c r="A186" s="775"/>
      <c r="B186" s="775"/>
      <c r="C186" s="795" t="s">
        <v>229</v>
      </c>
      <c r="D186" s="796">
        <v>0</v>
      </c>
      <c r="E186" s="796">
        <v>0</v>
      </c>
      <c r="F186" s="796">
        <v>0</v>
      </c>
      <c r="G186" s="796">
        <v>0</v>
      </c>
      <c r="H186" s="775"/>
    </row>
    <row r="187" spans="1:8" ht="14.1" customHeight="1">
      <c r="A187" s="775"/>
      <c r="B187" s="775"/>
      <c r="C187" s="795" t="s">
        <v>230</v>
      </c>
      <c r="D187" s="796">
        <v>0</v>
      </c>
      <c r="E187" s="796">
        <v>0</v>
      </c>
      <c r="F187" s="796">
        <v>0</v>
      </c>
      <c r="G187" s="796">
        <v>0</v>
      </c>
      <c r="H187" s="775"/>
    </row>
    <row r="188" spans="1:8" ht="14.1" customHeight="1">
      <c r="A188" s="775"/>
      <c r="B188" s="775"/>
      <c r="C188" s="795" t="s">
        <v>231</v>
      </c>
      <c r="D188" s="796">
        <v>0</v>
      </c>
      <c r="E188" s="796">
        <v>0</v>
      </c>
      <c r="F188" s="796">
        <v>0</v>
      </c>
      <c r="G188" s="796">
        <v>0</v>
      </c>
      <c r="H188" s="775"/>
    </row>
    <row r="189" spans="1:8" ht="14.1" customHeight="1">
      <c r="A189" s="775"/>
      <c r="B189" s="775"/>
      <c r="C189" s="795" t="s">
        <v>232</v>
      </c>
      <c r="D189" s="796">
        <v>0</v>
      </c>
      <c r="E189" s="796">
        <v>0</v>
      </c>
      <c r="F189" s="796">
        <v>0</v>
      </c>
      <c r="G189" s="796">
        <v>0</v>
      </c>
      <c r="H189" s="775"/>
    </row>
    <row r="190" spans="1:8" ht="14.1" customHeight="1">
      <c r="A190" s="775"/>
      <c r="B190" s="775"/>
      <c r="C190" s="795" t="s">
        <v>233</v>
      </c>
      <c r="D190" s="796">
        <v>911400</v>
      </c>
      <c r="E190" s="796">
        <v>0</v>
      </c>
      <c r="F190" s="796">
        <v>0</v>
      </c>
      <c r="G190" s="796">
        <v>0</v>
      </c>
      <c r="H190" s="775"/>
    </row>
    <row r="191" spans="1:8" ht="14.1" customHeight="1">
      <c r="A191" s="775"/>
      <c r="B191" s="775"/>
      <c r="C191" s="795" t="s">
        <v>220</v>
      </c>
      <c r="D191" s="796">
        <v>911400</v>
      </c>
      <c r="E191" s="796">
        <v>0</v>
      </c>
      <c r="F191" s="796">
        <v>0</v>
      </c>
      <c r="G191" s="796">
        <v>0</v>
      </c>
      <c r="H191" s="775"/>
    </row>
    <row r="192" spans="1:8" ht="14.1" customHeight="1">
      <c r="A192" s="775"/>
      <c r="B192" s="775"/>
      <c r="C192" s="795" t="s">
        <v>229</v>
      </c>
      <c r="D192" s="796">
        <v>0</v>
      </c>
      <c r="E192" s="796">
        <v>0</v>
      </c>
      <c r="F192" s="796">
        <v>0</v>
      </c>
      <c r="G192" s="796">
        <v>0</v>
      </c>
      <c r="H192" s="775"/>
    </row>
    <row r="193" spans="1:11" ht="14.1" customHeight="1">
      <c r="A193" s="775"/>
      <c r="B193" s="775"/>
      <c r="C193" s="795" t="s">
        <v>230</v>
      </c>
      <c r="D193" s="796">
        <v>0</v>
      </c>
      <c r="E193" s="796">
        <v>0</v>
      </c>
      <c r="F193" s="796">
        <v>0</v>
      </c>
      <c r="G193" s="796">
        <v>0</v>
      </c>
      <c r="H193" s="775"/>
    </row>
    <row r="194" spans="1:11" ht="14.1" customHeight="1">
      <c r="A194" s="775"/>
      <c r="B194" s="775"/>
      <c r="C194" s="795" t="s">
        <v>231</v>
      </c>
      <c r="D194" s="796">
        <v>0</v>
      </c>
      <c r="E194" s="796">
        <v>0</v>
      </c>
      <c r="F194" s="796">
        <v>0</v>
      </c>
      <c r="G194" s="796">
        <v>0</v>
      </c>
      <c r="H194" s="775"/>
    </row>
    <row r="195" spans="1:11" ht="14.1" customHeight="1">
      <c r="A195" s="775"/>
      <c r="B195" s="775"/>
      <c r="C195" s="795" t="s">
        <v>232</v>
      </c>
      <c r="D195" s="796">
        <v>0</v>
      </c>
      <c r="E195" s="796">
        <v>0</v>
      </c>
      <c r="F195" s="796">
        <v>0</v>
      </c>
      <c r="G195" s="796">
        <v>0</v>
      </c>
      <c r="H195" s="775"/>
    </row>
    <row r="196" spans="1:11" ht="14.1" customHeight="1">
      <c r="A196" s="775"/>
      <c r="B196" s="775"/>
      <c r="C196" s="797" t="s">
        <v>237</v>
      </c>
      <c r="D196" s="796">
        <f>D190</f>
        <v>911400</v>
      </c>
      <c r="E196" s="796">
        <f t="shared" ref="E196:G196" si="11">E190</f>
        <v>0</v>
      </c>
      <c r="F196" s="796">
        <f t="shared" si="11"/>
        <v>0</v>
      </c>
      <c r="G196" s="796">
        <f t="shared" si="11"/>
        <v>0</v>
      </c>
      <c r="H196" s="775"/>
    </row>
    <row r="197" spans="1:11" ht="12" customHeight="1">
      <c r="A197" s="775"/>
      <c r="B197" s="775"/>
      <c r="C197" s="799" t="s">
        <v>830</v>
      </c>
      <c r="D197" s="2685"/>
      <c r="E197" s="2686"/>
      <c r="F197" s="2686"/>
      <c r="G197" s="2687"/>
      <c r="H197" s="775"/>
      <c r="I197" s="798"/>
      <c r="J197" s="798"/>
      <c r="K197" s="798"/>
    </row>
    <row r="198" spans="1:11" ht="65.25" customHeight="1">
      <c r="A198" s="775"/>
      <c r="B198" s="775"/>
      <c r="C198" s="799" t="s">
        <v>501</v>
      </c>
      <c r="D198" s="991"/>
      <c r="E198" s="963" t="s">
        <v>832</v>
      </c>
      <c r="F198" s="2688"/>
      <c r="G198" s="2689"/>
      <c r="H198" s="775"/>
      <c r="I198" s="798"/>
      <c r="J198" s="798"/>
      <c r="K198" s="798"/>
    </row>
    <row r="199" spans="1:11" ht="27" customHeight="1">
      <c r="A199" s="775"/>
      <c r="B199" s="775"/>
      <c r="C199" s="781" t="s">
        <v>211</v>
      </c>
      <c r="D199" s="2690" t="s">
        <v>840</v>
      </c>
      <c r="E199" s="2691"/>
      <c r="F199" s="2691"/>
      <c r="G199" s="2691"/>
      <c r="H199" s="775"/>
    </row>
    <row r="200" spans="1:11" ht="14.1" customHeight="1">
      <c r="A200" s="775"/>
      <c r="B200" s="775"/>
      <c r="C200" s="781" t="s">
        <v>31</v>
      </c>
      <c r="D200" s="2692"/>
      <c r="E200" s="2693"/>
      <c r="F200" s="2693"/>
      <c r="G200" s="2693"/>
      <c r="H200" s="775"/>
    </row>
    <row r="201" spans="1:11" ht="15" customHeight="1">
      <c r="A201" s="775"/>
      <c r="B201" s="775"/>
      <c r="C201" s="784"/>
      <c r="D201" s="785">
        <v>2025</v>
      </c>
      <c r="E201" s="785">
        <v>2026</v>
      </c>
      <c r="F201" s="785">
        <v>2027</v>
      </c>
      <c r="G201" s="785">
        <v>2028</v>
      </c>
      <c r="H201" s="775"/>
    </row>
    <row r="202" spans="1:11" ht="15" customHeight="1">
      <c r="A202" s="775"/>
      <c r="B202" s="775"/>
      <c r="C202" s="786"/>
      <c r="D202" s="787" t="s">
        <v>13</v>
      </c>
      <c r="E202" s="787" t="s">
        <v>14</v>
      </c>
      <c r="F202" s="787" t="s">
        <v>14</v>
      </c>
      <c r="G202" s="787" t="s">
        <v>14</v>
      </c>
      <c r="H202" s="775"/>
    </row>
    <row r="203" spans="1:11" s="539" customFormat="1" ht="14.1" customHeight="1">
      <c r="A203" s="788"/>
      <c r="B203" s="788"/>
      <c r="C203" s="789" t="s">
        <v>33</v>
      </c>
      <c r="D203" s="790">
        <v>0</v>
      </c>
      <c r="E203" s="790">
        <v>1</v>
      </c>
      <c r="F203" s="790">
        <v>1</v>
      </c>
      <c r="G203" s="790">
        <v>0</v>
      </c>
      <c r="H203" s="788"/>
    </row>
    <row r="204" spans="1:11" s="539" customFormat="1" ht="14.1" customHeight="1">
      <c r="A204" s="788"/>
      <c r="B204" s="788"/>
      <c r="C204" s="789" t="s">
        <v>214</v>
      </c>
      <c r="D204" s="791">
        <v>0</v>
      </c>
      <c r="E204" s="791">
        <f t="shared" ref="E204:G204" si="12">E224</f>
        <v>204000000</v>
      </c>
      <c r="F204" s="791">
        <f t="shared" si="12"/>
        <v>0</v>
      </c>
      <c r="G204" s="791">
        <f t="shared" si="12"/>
        <v>0</v>
      </c>
      <c r="H204" s="788"/>
    </row>
    <row r="205" spans="1:11" s="539" customFormat="1" ht="14.1" customHeight="1">
      <c r="A205" s="788"/>
      <c r="B205" s="788"/>
      <c r="C205" s="789" t="s">
        <v>215</v>
      </c>
      <c r="D205" s="791"/>
      <c r="E205" s="791">
        <f t="shared" ref="E205" si="13">E204/E203</f>
        <v>204000000</v>
      </c>
      <c r="F205" s="791">
        <f t="shared" ref="F205" si="14">F204/F203</f>
        <v>0</v>
      </c>
      <c r="G205" s="791"/>
      <c r="H205" s="788"/>
    </row>
    <row r="206" spans="1:11" ht="14.1" customHeight="1">
      <c r="A206" s="775"/>
      <c r="B206" s="775"/>
      <c r="C206" s="781" t="s">
        <v>216</v>
      </c>
      <c r="D206" s="782"/>
      <c r="E206" s="782"/>
      <c r="F206" s="782"/>
      <c r="G206" s="782"/>
      <c r="H206" s="775"/>
    </row>
    <row r="207" spans="1:11" ht="14.1" customHeight="1">
      <c r="A207" s="775"/>
      <c r="B207" s="775"/>
      <c r="C207" s="781" t="s">
        <v>217</v>
      </c>
      <c r="D207" s="782"/>
      <c r="E207" s="782"/>
      <c r="F207" s="782"/>
      <c r="G207" s="782"/>
      <c r="H207" s="775"/>
    </row>
    <row r="208" spans="1:11" ht="14.1" customHeight="1">
      <c r="A208" s="775"/>
      <c r="B208" s="775"/>
      <c r="C208" s="781" t="s">
        <v>39</v>
      </c>
      <c r="D208" s="782"/>
      <c r="E208" s="782"/>
      <c r="F208" s="782"/>
      <c r="G208" s="782"/>
      <c r="H208" s="775"/>
    </row>
    <row r="209" spans="1:8" ht="14.1" customHeight="1">
      <c r="A209" s="775"/>
      <c r="B209" s="775"/>
      <c r="C209" s="2694" t="s">
        <v>218</v>
      </c>
      <c r="D209" s="2695"/>
      <c r="E209" s="2695"/>
      <c r="F209" s="2695"/>
      <c r="G209" s="2695"/>
      <c r="H209" s="775"/>
    </row>
    <row r="210" spans="1:8" ht="14.1" customHeight="1">
      <c r="A210" s="775"/>
      <c r="B210" s="775"/>
      <c r="C210" s="784"/>
      <c r="D210" s="785">
        <v>2025</v>
      </c>
      <c r="E210" s="785">
        <v>2026</v>
      </c>
      <c r="F210" s="785">
        <v>2027</v>
      </c>
      <c r="G210" s="785">
        <v>2028</v>
      </c>
      <c r="H210" s="775"/>
    </row>
    <row r="211" spans="1:8" ht="14.1" customHeight="1">
      <c r="A211" s="775"/>
      <c r="B211" s="775"/>
      <c r="C211" s="786"/>
      <c r="D211" s="787" t="s">
        <v>13</v>
      </c>
      <c r="E211" s="787" t="s">
        <v>14</v>
      </c>
      <c r="F211" s="787" t="s">
        <v>14</v>
      </c>
      <c r="G211" s="787" t="s">
        <v>14</v>
      </c>
      <c r="H211" s="775"/>
    </row>
    <row r="212" spans="1:8" ht="14.1" customHeight="1">
      <c r="A212" s="775"/>
      <c r="B212" s="775"/>
      <c r="C212" s="795" t="s">
        <v>228</v>
      </c>
      <c r="D212" s="796">
        <v>0</v>
      </c>
      <c r="E212" s="796">
        <v>0</v>
      </c>
      <c r="F212" s="796">
        <v>0</v>
      </c>
      <c r="G212" s="796">
        <v>0</v>
      </c>
      <c r="H212" s="775"/>
    </row>
    <row r="213" spans="1:8" ht="14.1" customHeight="1">
      <c r="A213" s="775"/>
      <c r="B213" s="775"/>
      <c r="C213" s="795" t="s">
        <v>220</v>
      </c>
      <c r="D213" s="796">
        <v>0</v>
      </c>
      <c r="E213" s="796">
        <v>0</v>
      </c>
      <c r="F213" s="796">
        <v>0</v>
      </c>
      <c r="G213" s="796">
        <v>0</v>
      </c>
      <c r="H213" s="775"/>
    </row>
    <row r="214" spans="1:8" ht="14.1" customHeight="1">
      <c r="A214" s="775"/>
      <c r="B214" s="775"/>
      <c r="C214" s="795" t="s">
        <v>229</v>
      </c>
      <c r="D214" s="796">
        <v>0</v>
      </c>
      <c r="E214" s="796">
        <v>0</v>
      </c>
      <c r="F214" s="796">
        <v>0</v>
      </c>
      <c r="G214" s="796">
        <v>0</v>
      </c>
      <c r="H214" s="775"/>
    </row>
    <row r="215" spans="1:8" ht="14.1" customHeight="1">
      <c r="A215" s="775"/>
      <c r="B215" s="775"/>
      <c r="C215" s="795" t="s">
        <v>230</v>
      </c>
      <c r="D215" s="796">
        <v>0</v>
      </c>
      <c r="E215" s="796">
        <v>0</v>
      </c>
      <c r="F215" s="796">
        <v>0</v>
      </c>
      <c r="G215" s="796">
        <v>0</v>
      </c>
      <c r="H215" s="775"/>
    </row>
    <row r="216" spans="1:8" ht="14.1" customHeight="1">
      <c r="A216" s="775"/>
      <c r="B216" s="775"/>
      <c r="C216" s="795" t="s">
        <v>231</v>
      </c>
      <c r="D216" s="796">
        <v>0</v>
      </c>
      <c r="E216" s="796">
        <v>0</v>
      </c>
      <c r="F216" s="796">
        <v>0</v>
      </c>
      <c r="G216" s="796">
        <v>0</v>
      </c>
      <c r="H216" s="775"/>
    </row>
    <row r="217" spans="1:8" ht="14.1" customHeight="1">
      <c r="A217" s="775"/>
      <c r="B217" s="775"/>
      <c r="C217" s="795" t="s">
        <v>232</v>
      </c>
      <c r="D217" s="796">
        <v>0</v>
      </c>
      <c r="E217" s="796">
        <v>0</v>
      </c>
      <c r="F217" s="796">
        <v>0</v>
      </c>
      <c r="G217" s="796">
        <v>0</v>
      </c>
      <c r="H217" s="775"/>
    </row>
    <row r="218" spans="1:8" ht="14.1" customHeight="1">
      <c r="A218" s="775"/>
      <c r="B218" s="775"/>
      <c r="C218" s="795" t="s">
        <v>233</v>
      </c>
      <c r="D218" s="796">
        <v>0</v>
      </c>
      <c r="E218" s="796">
        <v>204000000</v>
      </c>
      <c r="F218" s="796">
        <v>0</v>
      </c>
      <c r="G218" s="796">
        <v>0</v>
      </c>
      <c r="H218" s="775"/>
    </row>
    <row r="219" spans="1:8" ht="14.1" customHeight="1">
      <c r="A219" s="775"/>
      <c r="B219" s="775"/>
      <c r="C219" s="795" t="s">
        <v>220</v>
      </c>
      <c r="D219" s="796">
        <v>0</v>
      </c>
      <c r="E219" s="796">
        <v>204000000</v>
      </c>
      <c r="F219" s="796">
        <v>0</v>
      </c>
      <c r="G219" s="796">
        <v>0</v>
      </c>
      <c r="H219" s="775"/>
    </row>
    <row r="220" spans="1:8" ht="14.1" customHeight="1">
      <c r="A220" s="775"/>
      <c r="B220" s="775"/>
      <c r="C220" s="795" t="s">
        <v>229</v>
      </c>
      <c r="D220" s="796">
        <v>0</v>
      </c>
      <c r="E220" s="796">
        <v>0</v>
      </c>
      <c r="F220" s="796">
        <v>0</v>
      </c>
      <c r="G220" s="796">
        <v>0</v>
      </c>
      <c r="H220" s="775"/>
    </row>
    <row r="221" spans="1:8" ht="14.1" customHeight="1">
      <c r="A221" s="775"/>
      <c r="B221" s="775"/>
      <c r="C221" s="795" t="s">
        <v>230</v>
      </c>
      <c r="D221" s="796">
        <v>0</v>
      </c>
      <c r="E221" s="796">
        <v>0</v>
      </c>
      <c r="F221" s="796">
        <v>0</v>
      </c>
      <c r="G221" s="796">
        <v>0</v>
      </c>
      <c r="H221" s="775"/>
    </row>
    <row r="222" spans="1:8" ht="14.1" customHeight="1">
      <c r="A222" s="775"/>
      <c r="B222" s="775"/>
      <c r="C222" s="795" t="s">
        <v>231</v>
      </c>
      <c r="D222" s="796">
        <v>0</v>
      </c>
      <c r="E222" s="796">
        <v>0</v>
      </c>
      <c r="F222" s="796">
        <v>0</v>
      </c>
      <c r="G222" s="796">
        <v>0</v>
      </c>
      <c r="H222" s="775"/>
    </row>
    <row r="223" spans="1:8" ht="14.1" customHeight="1">
      <c r="A223" s="775"/>
      <c r="B223" s="775"/>
      <c r="C223" s="795" t="s">
        <v>232</v>
      </c>
      <c r="D223" s="796">
        <v>0</v>
      </c>
      <c r="E223" s="796">
        <v>0</v>
      </c>
      <c r="F223" s="796">
        <v>0</v>
      </c>
      <c r="G223" s="796">
        <v>0</v>
      </c>
      <c r="H223" s="775"/>
    </row>
    <row r="224" spans="1:8" ht="14.1" customHeight="1">
      <c r="A224" s="775"/>
      <c r="B224" s="775"/>
      <c r="C224" s="797" t="s">
        <v>237</v>
      </c>
      <c r="D224" s="796">
        <f>D218</f>
        <v>0</v>
      </c>
      <c r="E224" s="796">
        <f t="shared" ref="E224:G224" si="15">E218</f>
        <v>204000000</v>
      </c>
      <c r="F224" s="796">
        <f t="shared" si="15"/>
        <v>0</v>
      </c>
      <c r="G224" s="796">
        <f t="shared" si="15"/>
        <v>0</v>
      </c>
      <c r="H224" s="775"/>
    </row>
    <row r="225" spans="1:11" ht="12" customHeight="1">
      <c r="A225" s="775"/>
      <c r="B225" s="775"/>
      <c r="C225" s="799" t="s">
        <v>830</v>
      </c>
      <c r="D225" s="2685"/>
      <c r="E225" s="2686"/>
      <c r="F225" s="2686"/>
      <c r="G225" s="2687"/>
      <c r="H225" s="775"/>
      <c r="I225" s="798"/>
      <c r="J225" s="798"/>
      <c r="K225" s="798"/>
    </row>
    <row r="226" spans="1:11" ht="65.25" customHeight="1">
      <c r="A226" s="775"/>
      <c r="B226" s="775"/>
      <c r="C226" s="799" t="s">
        <v>507</v>
      </c>
      <c r="D226" s="991"/>
      <c r="E226" s="963" t="s">
        <v>832</v>
      </c>
      <c r="F226" s="2688"/>
      <c r="G226" s="2689"/>
      <c r="H226" s="775"/>
      <c r="I226" s="798"/>
      <c r="J226" s="798"/>
      <c r="K226" s="798"/>
    </row>
    <row r="227" spans="1:11" ht="27" customHeight="1">
      <c r="A227" s="775"/>
      <c r="B227" s="775"/>
      <c r="C227" s="781" t="s">
        <v>211</v>
      </c>
      <c r="D227" s="2690" t="s">
        <v>839</v>
      </c>
      <c r="E227" s="2691"/>
      <c r="F227" s="2691"/>
      <c r="G227" s="2691"/>
      <c r="H227" s="775"/>
    </row>
    <row r="228" spans="1:11" ht="14.1" customHeight="1">
      <c r="A228" s="775"/>
      <c r="B228" s="775"/>
      <c r="C228" s="781" t="s">
        <v>31</v>
      </c>
      <c r="D228" s="2692"/>
      <c r="E228" s="2693"/>
      <c r="F228" s="2693"/>
      <c r="G228" s="2693"/>
      <c r="H228" s="775"/>
    </row>
    <row r="229" spans="1:11" ht="15" customHeight="1">
      <c r="A229" s="775"/>
      <c r="B229" s="775"/>
      <c r="C229" s="784"/>
      <c r="D229" s="785">
        <v>2025</v>
      </c>
      <c r="E229" s="785">
        <v>2026</v>
      </c>
      <c r="F229" s="785">
        <v>2027</v>
      </c>
      <c r="G229" s="785">
        <v>2028</v>
      </c>
      <c r="H229" s="775"/>
    </row>
    <row r="230" spans="1:11" ht="15" customHeight="1">
      <c r="A230" s="775"/>
      <c r="B230" s="775"/>
      <c r="C230" s="786"/>
      <c r="D230" s="787" t="s">
        <v>13</v>
      </c>
      <c r="E230" s="787" t="s">
        <v>14</v>
      </c>
      <c r="F230" s="787" t="s">
        <v>14</v>
      </c>
      <c r="G230" s="787" t="s">
        <v>14</v>
      </c>
      <c r="H230" s="775"/>
    </row>
    <row r="231" spans="1:11" s="539" customFormat="1" ht="14.1" customHeight="1">
      <c r="A231" s="788"/>
      <c r="B231" s="788"/>
      <c r="C231" s="789" t="s">
        <v>33</v>
      </c>
      <c r="D231" s="790">
        <v>0</v>
      </c>
      <c r="E231" s="790">
        <v>0</v>
      </c>
      <c r="F231" s="790">
        <v>1</v>
      </c>
      <c r="G231" s="790">
        <v>0</v>
      </c>
      <c r="H231" s="788"/>
    </row>
    <row r="232" spans="1:11" s="539" customFormat="1" ht="14.1" customHeight="1">
      <c r="A232" s="788"/>
      <c r="B232" s="788"/>
      <c r="C232" s="789" t="s">
        <v>214</v>
      </c>
      <c r="D232" s="791">
        <v>0</v>
      </c>
      <c r="E232" s="791">
        <f t="shared" ref="E232:G232" si="16">E252</f>
        <v>0</v>
      </c>
      <c r="F232" s="791">
        <f t="shared" si="16"/>
        <v>200000000</v>
      </c>
      <c r="G232" s="791">
        <f t="shared" si="16"/>
        <v>0</v>
      </c>
      <c r="H232" s="788"/>
    </row>
    <row r="233" spans="1:11" s="539" customFormat="1" ht="14.1" customHeight="1">
      <c r="A233" s="788"/>
      <c r="B233" s="788"/>
      <c r="C233" s="789" t="s">
        <v>215</v>
      </c>
      <c r="D233" s="791"/>
      <c r="E233" s="791"/>
      <c r="F233" s="791">
        <f t="shared" ref="F233" si="17">F232/F231</f>
        <v>200000000</v>
      </c>
      <c r="G233" s="791"/>
      <c r="H233" s="788"/>
    </row>
    <row r="234" spans="1:11" ht="14.1" customHeight="1">
      <c r="A234" s="775"/>
      <c r="B234" s="775"/>
      <c r="C234" s="781" t="s">
        <v>216</v>
      </c>
      <c r="D234" s="782"/>
      <c r="E234" s="782"/>
      <c r="F234" s="782"/>
      <c r="G234" s="782"/>
      <c r="H234" s="775"/>
    </row>
    <row r="235" spans="1:11" ht="14.1" customHeight="1">
      <c r="A235" s="775"/>
      <c r="B235" s="775"/>
      <c r="C235" s="781" t="s">
        <v>217</v>
      </c>
      <c r="D235" s="782"/>
      <c r="E235" s="782"/>
      <c r="F235" s="782"/>
      <c r="G235" s="782"/>
      <c r="H235" s="775"/>
    </row>
    <row r="236" spans="1:11" ht="14.1" customHeight="1">
      <c r="A236" s="775"/>
      <c r="B236" s="775"/>
      <c r="C236" s="781" t="s">
        <v>39</v>
      </c>
      <c r="D236" s="782"/>
      <c r="E236" s="782"/>
      <c r="F236" s="782"/>
      <c r="G236" s="782"/>
      <c r="H236" s="775"/>
    </row>
    <row r="237" spans="1:11" ht="14.1" customHeight="1">
      <c r="A237" s="775"/>
      <c r="B237" s="775"/>
      <c r="C237" s="2694" t="s">
        <v>218</v>
      </c>
      <c r="D237" s="2695"/>
      <c r="E237" s="2695"/>
      <c r="F237" s="2695"/>
      <c r="G237" s="2695"/>
      <c r="H237" s="775"/>
    </row>
    <row r="238" spans="1:11" ht="14.1" customHeight="1">
      <c r="A238" s="775"/>
      <c r="B238" s="775"/>
      <c r="C238" s="784"/>
      <c r="D238" s="785">
        <v>2025</v>
      </c>
      <c r="E238" s="785">
        <v>2026</v>
      </c>
      <c r="F238" s="785">
        <v>2027</v>
      </c>
      <c r="G238" s="785">
        <v>2028</v>
      </c>
      <c r="H238" s="775"/>
    </row>
    <row r="239" spans="1:11" ht="14.1" customHeight="1">
      <c r="A239" s="775"/>
      <c r="B239" s="775"/>
      <c r="C239" s="786"/>
      <c r="D239" s="787" t="s">
        <v>13</v>
      </c>
      <c r="E239" s="787" t="s">
        <v>14</v>
      </c>
      <c r="F239" s="787" t="s">
        <v>14</v>
      </c>
      <c r="G239" s="787" t="s">
        <v>14</v>
      </c>
      <c r="H239" s="775"/>
    </row>
    <row r="240" spans="1:11" ht="14.1" customHeight="1">
      <c r="A240" s="775"/>
      <c r="B240" s="775"/>
      <c r="C240" s="795" t="s">
        <v>228</v>
      </c>
      <c r="D240" s="796">
        <v>0</v>
      </c>
      <c r="E240" s="796">
        <v>0</v>
      </c>
      <c r="F240" s="796">
        <v>0</v>
      </c>
      <c r="G240" s="796">
        <v>0</v>
      </c>
      <c r="H240" s="775"/>
    </row>
    <row r="241" spans="1:11" ht="14.1" customHeight="1">
      <c r="A241" s="775"/>
      <c r="B241" s="775"/>
      <c r="C241" s="795" t="s">
        <v>220</v>
      </c>
      <c r="D241" s="796">
        <v>0</v>
      </c>
      <c r="E241" s="796">
        <v>0</v>
      </c>
      <c r="F241" s="796">
        <v>0</v>
      </c>
      <c r="G241" s="796">
        <v>0</v>
      </c>
      <c r="H241" s="775"/>
    </row>
    <row r="242" spans="1:11" ht="14.1" customHeight="1">
      <c r="A242" s="775"/>
      <c r="B242" s="775"/>
      <c r="C242" s="795" t="s">
        <v>229</v>
      </c>
      <c r="D242" s="796">
        <v>0</v>
      </c>
      <c r="E242" s="796">
        <v>0</v>
      </c>
      <c r="F242" s="796">
        <v>0</v>
      </c>
      <c r="G242" s="796">
        <v>0</v>
      </c>
      <c r="H242" s="775"/>
    </row>
    <row r="243" spans="1:11" ht="14.1" customHeight="1">
      <c r="A243" s="775"/>
      <c r="B243" s="775"/>
      <c r="C243" s="795" t="s">
        <v>230</v>
      </c>
      <c r="D243" s="796">
        <v>0</v>
      </c>
      <c r="E243" s="796">
        <v>0</v>
      </c>
      <c r="F243" s="796">
        <v>0</v>
      </c>
      <c r="G243" s="796">
        <v>0</v>
      </c>
      <c r="H243" s="775"/>
    </row>
    <row r="244" spans="1:11" ht="14.1" customHeight="1">
      <c r="A244" s="775"/>
      <c r="B244" s="775"/>
      <c r="C244" s="795" t="s">
        <v>231</v>
      </c>
      <c r="D244" s="796">
        <v>0</v>
      </c>
      <c r="E244" s="796">
        <v>0</v>
      </c>
      <c r="F244" s="796">
        <v>0</v>
      </c>
      <c r="G244" s="796">
        <v>0</v>
      </c>
      <c r="H244" s="775"/>
    </row>
    <row r="245" spans="1:11" ht="14.1" customHeight="1">
      <c r="A245" s="775"/>
      <c r="B245" s="775"/>
      <c r="C245" s="795" t="s">
        <v>232</v>
      </c>
      <c r="D245" s="796">
        <v>0</v>
      </c>
      <c r="E245" s="796">
        <v>0</v>
      </c>
      <c r="F245" s="796">
        <v>0</v>
      </c>
      <c r="G245" s="796">
        <v>0</v>
      </c>
      <c r="H245" s="775"/>
    </row>
    <row r="246" spans="1:11" ht="14.1" customHeight="1">
      <c r="A246" s="775"/>
      <c r="B246" s="775"/>
      <c r="C246" s="795" t="s">
        <v>233</v>
      </c>
      <c r="D246" s="796">
        <v>0</v>
      </c>
      <c r="E246" s="796">
        <v>0</v>
      </c>
      <c r="F246" s="796">
        <v>200000000</v>
      </c>
      <c r="G246" s="796">
        <v>0</v>
      </c>
      <c r="H246" s="775"/>
    </row>
    <row r="247" spans="1:11" ht="14.1" customHeight="1">
      <c r="A247" s="775"/>
      <c r="B247" s="775"/>
      <c r="C247" s="795" t="s">
        <v>220</v>
      </c>
      <c r="D247" s="796">
        <v>0</v>
      </c>
      <c r="E247" s="796">
        <v>0</v>
      </c>
      <c r="F247" s="796">
        <v>200000000</v>
      </c>
      <c r="G247" s="796">
        <v>0</v>
      </c>
      <c r="H247" s="775"/>
    </row>
    <row r="248" spans="1:11" ht="14.1" customHeight="1">
      <c r="A248" s="775"/>
      <c r="B248" s="775"/>
      <c r="C248" s="795" t="s">
        <v>229</v>
      </c>
      <c r="D248" s="796">
        <v>0</v>
      </c>
      <c r="E248" s="796">
        <v>0</v>
      </c>
      <c r="F248" s="796">
        <v>0</v>
      </c>
      <c r="G248" s="796">
        <v>0</v>
      </c>
      <c r="H248" s="775"/>
    </row>
    <row r="249" spans="1:11" ht="14.1" customHeight="1">
      <c r="A249" s="775"/>
      <c r="B249" s="775"/>
      <c r="C249" s="795" t="s">
        <v>230</v>
      </c>
      <c r="D249" s="796">
        <v>0</v>
      </c>
      <c r="E249" s="796">
        <v>0</v>
      </c>
      <c r="F249" s="796">
        <v>0</v>
      </c>
      <c r="G249" s="796">
        <v>0</v>
      </c>
      <c r="H249" s="775"/>
    </row>
    <row r="250" spans="1:11" ht="14.1" customHeight="1">
      <c r="A250" s="775"/>
      <c r="B250" s="775"/>
      <c r="C250" s="795" t="s">
        <v>231</v>
      </c>
      <c r="D250" s="796">
        <v>0</v>
      </c>
      <c r="E250" s="796">
        <v>0</v>
      </c>
      <c r="F250" s="796">
        <v>0</v>
      </c>
      <c r="G250" s="796">
        <v>0</v>
      </c>
      <c r="H250" s="775"/>
    </row>
    <row r="251" spans="1:11" ht="14.1" customHeight="1">
      <c r="A251" s="775"/>
      <c r="B251" s="775"/>
      <c r="C251" s="795" t="s">
        <v>232</v>
      </c>
      <c r="D251" s="796">
        <v>0</v>
      </c>
      <c r="E251" s="796">
        <v>0</v>
      </c>
      <c r="F251" s="796">
        <v>0</v>
      </c>
      <c r="G251" s="796">
        <v>0</v>
      </c>
      <c r="H251" s="775"/>
    </row>
    <row r="252" spans="1:11" ht="14.1" customHeight="1">
      <c r="A252" s="775"/>
      <c r="B252" s="775"/>
      <c r="C252" s="797" t="s">
        <v>237</v>
      </c>
      <c r="D252" s="796">
        <f>D246</f>
        <v>0</v>
      </c>
      <c r="E252" s="796">
        <f t="shared" ref="E252:G252" si="18">E246</f>
        <v>0</v>
      </c>
      <c r="F252" s="796">
        <f t="shared" si="18"/>
        <v>200000000</v>
      </c>
      <c r="G252" s="796">
        <f t="shared" si="18"/>
        <v>0</v>
      </c>
      <c r="H252" s="775"/>
    </row>
    <row r="253" spans="1:11" ht="65.25" customHeight="1">
      <c r="A253" s="775"/>
      <c r="B253" s="775"/>
      <c r="C253" s="799" t="s">
        <v>513</v>
      </c>
      <c r="D253" s="991"/>
      <c r="E253" s="963" t="s">
        <v>832</v>
      </c>
      <c r="F253" s="2688"/>
      <c r="G253" s="2689"/>
      <c r="H253" s="775"/>
      <c r="I253" s="798"/>
      <c r="J253" s="798"/>
      <c r="K253" s="798"/>
    </row>
    <row r="254" spans="1:11" ht="27" customHeight="1">
      <c r="A254" s="775"/>
      <c r="B254" s="775"/>
      <c r="C254" s="781" t="s">
        <v>211</v>
      </c>
      <c r="D254" s="2690" t="s">
        <v>822</v>
      </c>
      <c r="E254" s="2691"/>
      <c r="F254" s="2691"/>
      <c r="G254" s="2691"/>
      <c r="H254" s="775"/>
    </row>
    <row r="255" spans="1:11" ht="14.1" customHeight="1">
      <c r="A255" s="775"/>
      <c r="B255" s="775"/>
      <c r="C255" s="781" t="s">
        <v>31</v>
      </c>
      <c r="D255" s="2692"/>
      <c r="E255" s="2693"/>
      <c r="F255" s="2693"/>
      <c r="G255" s="2693"/>
      <c r="H255" s="775"/>
    </row>
    <row r="256" spans="1:11" ht="15" customHeight="1">
      <c r="A256" s="775"/>
      <c r="B256" s="775"/>
      <c r="C256" s="784"/>
      <c r="D256" s="785">
        <v>2025</v>
      </c>
      <c r="E256" s="785">
        <v>2026</v>
      </c>
      <c r="F256" s="785">
        <v>2027</v>
      </c>
      <c r="G256" s="785">
        <v>2028</v>
      </c>
      <c r="H256" s="775"/>
    </row>
    <row r="257" spans="1:8" ht="15" customHeight="1">
      <c r="A257" s="775"/>
      <c r="B257" s="775"/>
      <c r="C257" s="786"/>
      <c r="D257" s="787" t="s">
        <v>13</v>
      </c>
      <c r="E257" s="787" t="s">
        <v>14</v>
      </c>
      <c r="F257" s="787" t="s">
        <v>14</v>
      </c>
      <c r="G257" s="787" t="s">
        <v>14</v>
      </c>
      <c r="H257" s="775"/>
    </row>
    <row r="258" spans="1:8" s="539" customFormat="1" ht="14.1" customHeight="1">
      <c r="A258" s="788"/>
      <c r="B258" s="788"/>
      <c r="C258" s="789" t="s">
        <v>33</v>
      </c>
      <c r="D258" s="790">
        <v>0</v>
      </c>
      <c r="E258" s="790">
        <v>0</v>
      </c>
      <c r="F258" s="790">
        <v>0</v>
      </c>
      <c r="G258" s="790">
        <v>20</v>
      </c>
      <c r="H258" s="788"/>
    </row>
    <row r="259" spans="1:8" s="539" customFormat="1" ht="14.1" customHeight="1">
      <c r="A259" s="788"/>
      <c r="B259" s="788"/>
      <c r="C259" s="789" t="s">
        <v>214</v>
      </c>
      <c r="D259" s="791">
        <v>0</v>
      </c>
      <c r="E259" s="791">
        <v>0</v>
      </c>
      <c r="F259" s="791">
        <v>0</v>
      </c>
      <c r="G259" s="791">
        <v>5000000</v>
      </c>
      <c r="H259" s="788"/>
    </row>
    <row r="260" spans="1:8" s="539" customFormat="1" ht="14.1" customHeight="1">
      <c r="A260" s="788"/>
      <c r="B260" s="788"/>
      <c r="C260" s="789" t="s">
        <v>215</v>
      </c>
      <c r="D260" s="791">
        <v>0</v>
      </c>
      <c r="E260" s="791">
        <v>0</v>
      </c>
      <c r="F260" s="791">
        <v>0</v>
      </c>
      <c r="G260" s="791">
        <f>G259/G258</f>
        <v>250000</v>
      </c>
      <c r="H260" s="788"/>
    </row>
    <row r="261" spans="1:8" ht="14.1" customHeight="1">
      <c r="A261" s="775"/>
      <c r="B261" s="775"/>
      <c r="C261" s="781" t="s">
        <v>216</v>
      </c>
      <c r="D261" s="782"/>
      <c r="E261" s="782"/>
      <c r="F261" s="782"/>
      <c r="G261" s="782"/>
      <c r="H261" s="775"/>
    </row>
    <row r="262" spans="1:8" ht="14.1" customHeight="1">
      <c r="A262" s="775"/>
      <c r="B262" s="775"/>
      <c r="C262" s="781" t="s">
        <v>217</v>
      </c>
      <c r="D262" s="782"/>
      <c r="E262" s="782"/>
      <c r="F262" s="782"/>
      <c r="G262" s="782"/>
      <c r="H262" s="775"/>
    </row>
    <row r="263" spans="1:8" ht="14.1" customHeight="1">
      <c r="A263" s="775"/>
      <c r="B263" s="775"/>
      <c r="C263" s="781" t="s">
        <v>39</v>
      </c>
      <c r="D263" s="782"/>
      <c r="E263" s="782"/>
      <c r="F263" s="782"/>
      <c r="G263" s="782"/>
      <c r="H263" s="775"/>
    </row>
    <row r="264" spans="1:8" ht="14.1" customHeight="1">
      <c r="A264" s="775"/>
      <c r="B264" s="775"/>
      <c r="C264" s="2710" t="s">
        <v>218</v>
      </c>
      <c r="D264" s="2711"/>
      <c r="E264" s="2711"/>
      <c r="F264" s="2711"/>
      <c r="G264" s="2712"/>
      <c r="H264" s="775"/>
    </row>
    <row r="265" spans="1:8" ht="14.1" customHeight="1">
      <c r="A265" s="775"/>
      <c r="B265" s="775"/>
      <c r="C265" s="784"/>
      <c r="D265" s="785">
        <v>2025</v>
      </c>
      <c r="E265" s="785">
        <v>2026</v>
      </c>
      <c r="F265" s="785">
        <v>2027</v>
      </c>
      <c r="G265" s="785">
        <v>2028</v>
      </c>
      <c r="H265" s="775"/>
    </row>
    <row r="266" spans="1:8" ht="14.1" customHeight="1">
      <c r="A266" s="775"/>
      <c r="B266" s="775"/>
      <c r="C266" s="786"/>
      <c r="D266" s="787" t="s">
        <v>13</v>
      </c>
      <c r="E266" s="787" t="s">
        <v>14</v>
      </c>
      <c r="F266" s="787" t="s">
        <v>14</v>
      </c>
      <c r="G266" s="787" t="s">
        <v>14</v>
      </c>
      <c r="H266" s="775"/>
    </row>
    <row r="267" spans="1:8" ht="14.1" customHeight="1">
      <c r="A267" s="775"/>
      <c r="B267" s="775"/>
      <c r="C267" s="795" t="s">
        <v>228</v>
      </c>
      <c r="D267" s="796">
        <v>0</v>
      </c>
      <c r="E267" s="796">
        <v>0</v>
      </c>
      <c r="F267" s="796">
        <v>0</v>
      </c>
      <c r="G267" s="796">
        <v>0</v>
      </c>
      <c r="H267" s="775"/>
    </row>
    <row r="268" spans="1:8" ht="14.1" customHeight="1">
      <c r="A268" s="775"/>
      <c r="B268" s="775"/>
      <c r="C268" s="795" t="s">
        <v>220</v>
      </c>
      <c r="D268" s="796">
        <v>0</v>
      </c>
      <c r="E268" s="796">
        <v>0</v>
      </c>
      <c r="F268" s="796">
        <v>0</v>
      </c>
      <c r="G268" s="796">
        <v>0</v>
      </c>
      <c r="H268" s="775"/>
    </row>
    <row r="269" spans="1:8" ht="14.1" customHeight="1">
      <c r="A269" s="775"/>
      <c r="B269" s="775"/>
      <c r="C269" s="795" t="s">
        <v>229</v>
      </c>
      <c r="D269" s="796">
        <v>0</v>
      </c>
      <c r="E269" s="796">
        <v>0</v>
      </c>
      <c r="F269" s="796">
        <v>0</v>
      </c>
      <c r="G269" s="796">
        <v>0</v>
      </c>
      <c r="H269" s="775"/>
    </row>
    <row r="270" spans="1:8" ht="14.1" customHeight="1">
      <c r="A270" s="775"/>
      <c r="B270" s="775"/>
      <c r="C270" s="795" t="s">
        <v>230</v>
      </c>
      <c r="D270" s="796">
        <v>0</v>
      </c>
      <c r="E270" s="796">
        <v>0</v>
      </c>
      <c r="F270" s="796">
        <v>0</v>
      </c>
      <c r="G270" s="796">
        <v>0</v>
      </c>
      <c r="H270" s="775"/>
    </row>
    <row r="271" spans="1:8" ht="14.1" customHeight="1">
      <c r="A271" s="775"/>
      <c r="B271" s="775"/>
      <c r="C271" s="795" t="s">
        <v>231</v>
      </c>
      <c r="D271" s="796">
        <v>0</v>
      </c>
      <c r="E271" s="796">
        <v>0</v>
      </c>
      <c r="F271" s="796">
        <v>0</v>
      </c>
      <c r="G271" s="796">
        <v>0</v>
      </c>
      <c r="H271" s="775"/>
    </row>
    <row r="272" spans="1:8" ht="14.1" customHeight="1">
      <c r="A272" s="775"/>
      <c r="B272" s="775"/>
      <c r="C272" s="795" t="s">
        <v>232</v>
      </c>
      <c r="D272" s="796">
        <v>0</v>
      </c>
      <c r="E272" s="796">
        <v>0</v>
      </c>
      <c r="F272" s="796">
        <v>0</v>
      </c>
      <c r="G272" s="796">
        <v>0</v>
      </c>
      <c r="H272" s="775"/>
    </row>
    <row r="273" spans="1:11" ht="14.1" customHeight="1">
      <c r="A273" s="775"/>
      <c r="B273" s="775"/>
      <c r="C273" s="795" t="s">
        <v>233</v>
      </c>
      <c r="D273" s="796">
        <v>0</v>
      </c>
      <c r="E273" s="796">
        <v>0</v>
      </c>
      <c r="F273" s="796">
        <v>0</v>
      </c>
      <c r="G273" s="796">
        <v>5000000</v>
      </c>
      <c r="H273" s="775"/>
    </row>
    <row r="274" spans="1:11" ht="14.1" customHeight="1">
      <c r="A274" s="775"/>
      <c r="B274" s="775"/>
      <c r="C274" s="795" t="s">
        <v>220</v>
      </c>
      <c r="D274" s="796">
        <v>0</v>
      </c>
      <c r="E274" s="796">
        <v>0</v>
      </c>
      <c r="F274" s="796">
        <v>0</v>
      </c>
      <c r="G274" s="796">
        <v>5000000</v>
      </c>
      <c r="H274" s="775"/>
    </row>
    <row r="275" spans="1:11" ht="14.1" customHeight="1">
      <c r="A275" s="775"/>
      <c r="B275" s="775"/>
      <c r="C275" s="795" t="s">
        <v>229</v>
      </c>
      <c r="D275" s="796">
        <v>0</v>
      </c>
      <c r="E275" s="796">
        <v>0</v>
      </c>
      <c r="F275" s="796">
        <v>0</v>
      </c>
      <c r="G275" s="796">
        <v>0</v>
      </c>
      <c r="H275" s="775"/>
    </row>
    <row r="276" spans="1:11" ht="14.1" customHeight="1">
      <c r="A276" s="775"/>
      <c r="B276" s="775"/>
      <c r="C276" s="795" t="s">
        <v>230</v>
      </c>
      <c r="D276" s="796">
        <v>0</v>
      </c>
      <c r="E276" s="796">
        <v>0</v>
      </c>
      <c r="F276" s="796">
        <v>0</v>
      </c>
      <c r="G276" s="796">
        <v>0</v>
      </c>
      <c r="H276" s="775"/>
    </row>
    <row r="277" spans="1:11" ht="14.1" customHeight="1">
      <c r="A277" s="775"/>
      <c r="B277" s="775"/>
      <c r="C277" s="795" t="s">
        <v>231</v>
      </c>
      <c r="D277" s="796">
        <v>0</v>
      </c>
      <c r="E277" s="796">
        <v>0</v>
      </c>
      <c r="F277" s="796">
        <v>0</v>
      </c>
      <c r="G277" s="796">
        <v>0</v>
      </c>
      <c r="H277" s="775"/>
    </row>
    <row r="278" spans="1:11" ht="14.1" customHeight="1">
      <c r="A278" s="775"/>
      <c r="B278" s="775"/>
      <c r="C278" s="795" t="s">
        <v>232</v>
      </c>
      <c r="D278" s="796">
        <v>0</v>
      </c>
      <c r="E278" s="796">
        <v>0</v>
      </c>
      <c r="F278" s="796">
        <v>0</v>
      </c>
      <c r="G278" s="796">
        <v>0</v>
      </c>
      <c r="H278" s="775"/>
    </row>
    <row r="279" spans="1:11" ht="14.1" customHeight="1">
      <c r="A279" s="775"/>
      <c r="B279" s="775"/>
      <c r="C279" s="797" t="s">
        <v>237</v>
      </c>
      <c r="D279" s="796">
        <v>0</v>
      </c>
      <c r="E279" s="796">
        <v>0</v>
      </c>
      <c r="F279" s="796">
        <v>0</v>
      </c>
      <c r="G279" s="796">
        <v>5000000</v>
      </c>
      <c r="H279" s="775"/>
    </row>
    <row r="280" spans="1:11" ht="65.25" customHeight="1">
      <c r="A280" s="775"/>
      <c r="B280" s="775"/>
      <c r="C280" s="799" t="s">
        <v>519</v>
      </c>
      <c r="D280" s="991"/>
      <c r="E280" s="963" t="s">
        <v>832</v>
      </c>
      <c r="F280" s="2688"/>
      <c r="G280" s="2689"/>
      <c r="H280" s="775"/>
      <c r="I280" s="798"/>
      <c r="J280" s="798"/>
      <c r="K280" s="798"/>
    </row>
    <row r="281" spans="1:11" ht="27" customHeight="1">
      <c r="A281" s="775"/>
      <c r="B281" s="775"/>
      <c r="C281" s="781" t="s">
        <v>211</v>
      </c>
      <c r="D281" s="2690" t="s">
        <v>822</v>
      </c>
      <c r="E281" s="2691"/>
      <c r="F281" s="2691"/>
      <c r="G281" s="2691"/>
      <c r="H281" s="775"/>
    </row>
    <row r="282" spans="1:11" ht="14.1" customHeight="1">
      <c r="A282" s="775"/>
      <c r="B282" s="775"/>
      <c r="C282" s="781" t="s">
        <v>31</v>
      </c>
      <c r="D282" s="2692"/>
      <c r="E282" s="2693"/>
      <c r="F282" s="2693"/>
      <c r="G282" s="2693"/>
      <c r="H282" s="775"/>
    </row>
    <row r="283" spans="1:11" ht="15" customHeight="1">
      <c r="A283" s="775"/>
      <c r="B283" s="775"/>
      <c r="C283" s="784"/>
      <c r="D283" s="785">
        <v>2025</v>
      </c>
      <c r="E283" s="785">
        <v>2026</v>
      </c>
      <c r="F283" s="785">
        <v>2027</v>
      </c>
      <c r="G283" s="785">
        <v>2028</v>
      </c>
      <c r="H283" s="775"/>
    </row>
    <row r="284" spans="1:11" ht="15" customHeight="1">
      <c r="A284" s="775"/>
      <c r="B284" s="775"/>
      <c r="C284" s="786"/>
      <c r="D284" s="787" t="s">
        <v>13</v>
      </c>
      <c r="E284" s="787" t="s">
        <v>14</v>
      </c>
      <c r="F284" s="787" t="s">
        <v>14</v>
      </c>
      <c r="G284" s="787" t="s">
        <v>14</v>
      </c>
      <c r="H284" s="775"/>
    </row>
    <row r="285" spans="1:11" s="539" customFormat="1" ht="14.1" customHeight="1">
      <c r="A285" s="788"/>
      <c r="B285" s="788"/>
      <c r="C285" s="789" t="s">
        <v>33</v>
      </c>
      <c r="D285" s="790">
        <v>0</v>
      </c>
      <c r="E285" s="790">
        <v>0</v>
      </c>
      <c r="F285" s="790">
        <v>0</v>
      </c>
      <c r="G285" s="790">
        <v>1</v>
      </c>
      <c r="H285" s="788"/>
    </row>
    <row r="286" spans="1:11" s="539" customFormat="1" ht="14.1" customHeight="1">
      <c r="A286" s="788"/>
      <c r="B286" s="788"/>
      <c r="C286" s="789" t="s">
        <v>214</v>
      </c>
      <c r="D286" s="791">
        <v>0</v>
      </c>
      <c r="E286" s="791">
        <v>0</v>
      </c>
      <c r="F286" s="791">
        <v>0</v>
      </c>
      <c r="G286" s="791">
        <v>195000000</v>
      </c>
      <c r="H286" s="788"/>
    </row>
    <row r="287" spans="1:11" s="539" customFormat="1" ht="14.1" customHeight="1">
      <c r="A287" s="788"/>
      <c r="B287" s="788"/>
      <c r="C287" s="789" t="s">
        <v>215</v>
      </c>
      <c r="D287" s="791">
        <v>0</v>
      </c>
      <c r="E287" s="791">
        <v>0</v>
      </c>
      <c r="F287" s="791">
        <v>0</v>
      </c>
      <c r="G287" s="791">
        <f>G286/G285</f>
        <v>195000000</v>
      </c>
      <c r="H287" s="788"/>
    </row>
    <row r="288" spans="1:11" ht="14.1" customHeight="1">
      <c r="A288" s="775"/>
      <c r="B288" s="775"/>
      <c r="C288" s="781" t="s">
        <v>216</v>
      </c>
      <c r="D288" s="782"/>
      <c r="E288" s="782"/>
      <c r="F288" s="782"/>
      <c r="G288" s="782"/>
      <c r="H288" s="775"/>
    </row>
    <row r="289" spans="1:8" ht="14.1" customHeight="1">
      <c r="A289" s="775"/>
      <c r="B289" s="775"/>
      <c r="C289" s="781" t="s">
        <v>217</v>
      </c>
      <c r="D289" s="782"/>
      <c r="E289" s="782"/>
      <c r="F289" s="782"/>
      <c r="G289" s="782"/>
      <c r="H289" s="775"/>
    </row>
    <row r="290" spans="1:8" ht="14.1" customHeight="1">
      <c r="A290" s="775"/>
      <c r="B290" s="775"/>
      <c r="C290" s="781" t="s">
        <v>39</v>
      </c>
      <c r="D290" s="782"/>
      <c r="E290" s="782"/>
      <c r="F290" s="782"/>
      <c r="G290" s="782"/>
      <c r="H290" s="775"/>
    </row>
    <row r="291" spans="1:8" ht="14.1" customHeight="1">
      <c r="A291" s="775"/>
      <c r="B291" s="775"/>
      <c r="C291" s="2710" t="s">
        <v>218</v>
      </c>
      <c r="D291" s="2711"/>
      <c r="E291" s="2711"/>
      <c r="F291" s="2711"/>
      <c r="G291" s="2712"/>
      <c r="H291" s="775"/>
    </row>
    <row r="292" spans="1:8" ht="14.1" customHeight="1">
      <c r="A292" s="775"/>
      <c r="B292" s="775"/>
      <c r="C292" s="784"/>
      <c r="D292" s="785">
        <v>2025</v>
      </c>
      <c r="E292" s="785">
        <v>2026</v>
      </c>
      <c r="F292" s="785">
        <v>2027</v>
      </c>
      <c r="G292" s="785">
        <v>2028</v>
      </c>
      <c r="H292" s="775"/>
    </row>
    <row r="293" spans="1:8" ht="14.1" customHeight="1">
      <c r="A293" s="775"/>
      <c r="B293" s="775"/>
      <c r="C293" s="786"/>
      <c r="D293" s="787" t="s">
        <v>13</v>
      </c>
      <c r="E293" s="787" t="s">
        <v>14</v>
      </c>
      <c r="F293" s="787" t="s">
        <v>14</v>
      </c>
      <c r="G293" s="787" t="s">
        <v>14</v>
      </c>
      <c r="H293" s="775"/>
    </row>
    <row r="294" spans="1:8" ht="14.1" customHeight="1">
      <c r="A294" s="775"/>
      <c r="B294" s="775"/>
      <c r="C294" s="795" t="s">
        <v>228</v>
      </c>
      <c r="D294" s="796">
        <v>0</v>
      </c>
      <c r="E294" s="796">
        <v>0</v>
      </c>
      <c r="F294" s="796">
        <v>0</v>
      </c>
      <c r="G294" s="796">
        <v>0</v>
      </c>
      <c r="H294" s="775"/>
    </row>
    <row r="295" spans="1:8" ht="14.1" customHeight="1">
      <c r="A295" s="775"/>
      <c r="B295" s="775"/>
      <c r="C295" s="795" t="s">
        <v>220</v>
      </c>
      <c r="D295" s="796">
        <v>0</v>
      </c>
      <c r="E295" s="796">
        <v>0</v>
      </c>
      <c r="F295" s="796">
        <v>0</v>
      </c>
      <c r="G295" s="796">
        <v>0</v>
      </c>
      <c r="H295" s="775"/>
    </row>
    <row r="296" spans="1:8" ht="14.1" customHeight="1">
      <c r="A296" s="775"/>
      <c r="B296" s="775"/>
      <c r="C296" s="795" t="s">
        <v>229</v>
      </c>
      <c r="D296" s="796">
        <v>0</v>
      </c>
      <c r="E296" s="796">
        <v>0</v>
      </c>
      <c r="F296" s="796">
        <v>0</v>
      </c>
      <c r="G296" s="796">
        <v>0</v>
      </c>
      <c r="H296" s="775"/>
    </row>
    <row r="297" spans="1:8" ht="14.1" customHeight="1">
      <c r="A297" s="775"/>
      <c r="B297" s="775"/>
      <c r="C297" s="795" t="s">
        <v>230</v>
      </c>
      <c r="D297" s="796">
        <v>0</v>
      </c>
      <c r="E297" s="796">
        <v>0</v>
      </c>
      <c r="F297" s="796">
        <v>0</v>
      </c>
      <c r="G297" s="796">
        <v>0</v>
      </c>
      <c r="H297" s="775"/>
    </row>
    <row r="298" spans="1:8" ht="14.1" customHeight="1">
      <c r="A298" s="775"/>
      <c r="B298" s="775"/>
      <c r="C298" s="795" t="s">
        <v>231</v>
      </c>
      <c r="D298" s="796">
        <v>0</v>
      </c>
      <c r="E298" s="796">
        <v>0</v>
      </c>
      <c r="F298" s="796">
        <v>0</v>
      </c>
      <c r="G298" s="796">
        <v>0</v>
      </c>
      <c r="H298" s="775"/>
    </row>
    <row r="299" spans="1:8" ht="14.1" customHeight="1">
      <c r="A299" s="775"/>
      <c r="B299" s="775"/>
      <c r="C299" s="795" t="s">
        <v>232</v>
      </c>
      <c r="D299" s="796">
        <v>0</v>
      </c>
      <c r="E299" s="796">
        <v>0</v>
      </c>
      <c r="F299" s="796">
        <v>0</v>
      </c>
      <c r="G299" s="796">
        <v>0</v>
      </c>
      <c r="H299" s="775"/>
    </row>
    <row r="300" spans="1:8" ht="14.1" customHeight="1">
      <c r="A300" s="775"/>
      <c r="B300" s="775"/>
      <c r="C300" s="795" t="s">
        <v>233</v>
      </c>
      <c r="D300" s="796">
        <v>0</v>
      </c>
      <c r="E300" s="796">
        <v>0</v>
      </c>
      <c r="F300" s="796">
        <v>0</v>
      </c>
      <c r="G300" s="796">
        <v>195000000</v>
      </c>
      <c r="H300" s="775"/>
    </row>
    <row r="301" spans="1:8" ht="14.1" customHeight="1">
      <c r="A301" s="775"/>
      <c r="B301" s="775"/>
      <c r="C301" s="795" t="s">
        <v>220</v>
      </c>
      <c r="D301" s="796">
        <v>0</v>
      </c>
      <c r="E301" s="796">
        <v>0</v>
      </c>
      <c r="F301" s="796">
        <v>0</v>
      </c>
      <c r="G301" s="796">
        <v>195000000</v>
      </c>
      <c r="H301" s="775"/>
    </row>
    <row r="302" spans="1:8" ht="14.1" customHeight="1">
      <c r="A302" s="775"/>
      <c r="B302" s="775"/>
      <c r="C302" s="795" t="s">
        <v>229</v>
      </c>
      <c r="D302" s="796">
        <v>0</v>
      </c>
      <c r="E302" s="796">
        <v>0</v>
      </c>
      <c r="F302" s="796">
        <v>0</v>
      </c>
      <c r="G302" s="796">
        <v>0</v>
      </c>
      <c r="H302" s="775"/>
    </row>
    <row r="303" spans="1:8" ht="14.1" customHeight="1">
      <c r="A303" s="775"/>
      <c r="B303" s="775"/>
      <c r="C303" s="795" t="s">
        <v>230</v>
      </c>
      <c r="D303" s="796">
        <v>0</v>
      </c>
      <c r="E303" s="796">
        <v>0</v>
      </c>
      <c r="F303" s="796">
        <v>0</v>
      </c>
      <c r="G303" s="796">
        <v>0</v>
      </c>
      <c r="H303" s="775"/>
    </row>
    <row r="304" spans="1:8" ht="14.1" customHeight="1">
      <c r="A304" s="775"/>
      <c r="B304" s="775"/>
      <c r="C304" s="795" t="s">
        <v>231</v>
      </c>
      <c r="D304" s="796">
        <v>0</v>
      </c>
      <c r="E304" s="796">
        <v>0</v>
      </c>
      <c r="F304" s="796">
        <v>0</v>
      </c>
      <c r="G304" s="796">
        <v>0</v>
      </c>
      <c r="H304" s="775"/>
    </row>
    <row r="305" spans="1:11" ht="14.1" customHeight="1">
      <c r="A305" s="775"/>
      <c r="B305" s="775"/>
      <c r="C305" s="795" t="s">
        <v>232</v>
      </c>
      <c r="D305" s="796">
        <v>0</v>
      </c>
      <c r="E305" s="796">
        <v>0</v>
      </c>
      <c r="F305" s="796">
        <v>0</v>
      </c>
      <c r="G305" s="796">
        <v>0</v>
      </c>
      <c r="H305" s="775"/>
    </row>
    <row r="306" spans="1:11" ht="14.1" customHeight="1">
      <c r="A306" s="775"/>
      <c r="B306" s="775"/>
      <c r="C306" s="797" t="s">
        <v>237</v>
      </c>
      <c r="D306" s="796">
        <v>0</v>
      </c>
      <c r="E306" s="796">
        <v>0</v>
      </c>
      <c r="F306" s="796">
        <v>0</v>
      </c>
      <c r="G306" s="796">
        <f>G300</f>
        <v>195000000</v>
      </c>
      <c r="H306" s="775"/>
    </row>
    <row r="307" spans="1:11" ht="15" customHeight="1">
      <c r="A307" s="775"/>
      <c r="B307" s="775"/>
      <c r="C307" s="800" t="s">
        <v>200</v>
      </c>
      <c r="D307" s="801" t="s">
        <v>200</v>
      </c>
      <c r="E307" s="801" t="s">
        <v>200</v>
      </c>
      <c r="F307" s="801" t="s">
        <v>200</v>
      </c>
      <c r="G307" s="801" t="s">
        <v>200</v>
      </c>
      <c r="H307" s="775"/>
    </row>
    <row r="308" spans="1:11" ht="15" customHeight="1">
      <c r="A308" s="775"/>
      <c r="B308" s="775"/>
      <c r="C308" s="778" t="s">
        <v>250</v>
      </c>
      <c r="D308" s="802">
        <v>4238408000</v>
      </c>
      <c r="E308" s="802">
        <v>3127908000</v>
      </c>
      <c r="F308" s="802">
        <v>739594000</v>
      </c>
      <c r="G308" s="802">
        <v>741249000</v>
      </c>
      <c r="H308" s="775"/>
      <c r="I308" s="803"/>
    </row>
    <row r="309" spans="1:11" ht="15" customHeight="1">
      <c r="A309" s="775"/>
      <c r="B309" s="775"/>
      <c r="C309" s="781" t="s">
        <v>219</v>
      </c>
      <c r="D309" s="804">
        <v>260596000</v>
      </c>
      <c r="E309" s="804">
        <v>266096000</v>
      </c>
      <c r="F309" s="804">
        <v>276782000</v>
      </c>
      <c r="G309" s="804">
        <v>278137000</v>
      </c>
      <c r="H309" s="775"/>
      <c r="I309" s="805"/>
      <c r="J309" s="805"/>
      <c r="K309" s="805"/>
    </row>
    <row r="310" spans="1:11" ht="15" customHeight="1">
      <c r="A310" s="775"/>
      <c r="B310" s="775"/>
      <c r="C310" s="781" t="s">
        <v>220</v>
      </c>
      <c r="D310" s="804">
        <v>260596000</v>
      </c>
      <c r="E310" s="804">
        <v>266096000</v>
      </c>
      <c r="F310" s="804">
        <v>276782000</v>
      </c>
      <c r="G310" s="804">
        <v>278137000</v>
      </c>
      <c r="H310" s="775"/>
    </row>
    <row r="311" spans="1:11" ht="15" customHeight="1">
      <c r="A311" s="775"/>
      <c r="B311" s="775"/>
      <c r="C311" s="781" t="s">
        <v>221</v>
      </c>
      <c r="D311" s="804">
        <v>0</v>
      </c>
      <c r="E311" s="804">
        <v>0</v>
      </c>
      <c r="F311" s="804">
        <v>0</v>
      </c>
      <c r="G311" s="804">
        <v>0</v>
      </c>
      <c r="H311" s="775"/>
    </row>
    <row r="312" spans="1:11" ht="15" customHeight="1">
      <c r="A312" s="775"/>
      <c r="B312" s="775"/>
      <c r="C312" s="781" t="s">
        <v>222</v>
      </c>
      <c r="D312" s="804">
        <v>30642000</v>
      </c>
      <c r="E312" s="804">
        <v>31642000</v>
      </c>
      <c r="F312" s="804">
        <v>36642000</v>
      </c>
      <c r="G312" s="804">
        <v>36942000</v>
      </c>
      <c r="H312" s="775"/>
    </row>
    <row r="313" spans="1:11" ht="15" customHeight="1">
      <c r="A313" s="775"/>
      <c r="B313" s="775"/>
      <c r="C313" s="781" t="s">
        <v>220</v>
      </c>
      <c r="D313" s="804">
        <v>30642000</v>
      </c>
      <c r="E313" s="804">
        <v>31642000</v>
      </c>
      <c r="F313" s="804">
        <v>36642000</v>
      </c>
      <c r="G313" s="804">
        <v>36942000</v>
      </c>
      <c r="H313" s="775"/>
    </row>
    <row r="314" spans="1:11" ht="15" customHeight="1">
      <c r="A314" s="775"/>
      <c r="B314" s="775"/>
      <c r="C314" s="781" t="s">
        <v>221</v>
      </c>
      <c r="D314" s="804">
        <v>0</v>
      </c>
      <c r="E314" s="804">
        <v>0</v>
      </c>
      <c r="F314" s="804">
        <v>0</v>
      </c>
      <c r="G314" s="804">
        <v>0</v>
      </c>
      <c r="H314" s="775"/>
    </row>
    <row r="315" spans="1:11" ht="15" customHeight="1">
      <c r="A315" s="775"/>
      <c r="B315" s="775"/>
      <c r="C315" s="781" t="s">
        <v>223</v>
      </c>
      <c r="D315" s="804">
        <v>3617380000</v>
      </c>
      <c r="E315" s="804">
        <v>2626000000</v>
      </c>
      <c r="F315" s="804">
        <v>226000000</v>
      </c>
      <c r="G315" s="804">
        <v>226000000</v>
      </c>
      <c r="H315" s="775"/>
    </row>
    <row r="316" spans="1:11" ht="15" customHeight="1">
      <c r="A316" s="775"/>
      <c r="B316" s="775"/>
      <c r="C316" s="781" t="s">
        <v>220</v>
      </c>
      <c r="D316" s="804">
        <v>3617380000</v>
      </c>
      <c r="E316" s="804">
        <v>2626000000</v>
      </c>
      <c r="F316" s="804">
        <v>226000000</v>
      </c>
      <c r="G316" s="804">
        <v>226000000</v>
      </c>
      <c r="H316" s="775"/>
    </row>
    <row r="317" spans="1:11" ht="15" customHeight="1">
      <c r="A317" s="775"/>
      <c r="B317" s="775"/>
      <c r="C317" s="781" t="s">
        <v>221</v>
      </c>
      <c r="D317" s="804">
        <v>0</v>
      </c>
      <c r="E317" s="804">
        <v>0</v>
      </c>
      <c r="F317" s="804">
        <v>0</v>
      </c>
      <c r="G317" s="804">
        <v>0</v>
      </c>
      <c r="H317" s="775"/>
    </row>
    <row r="318" spans="1:11" ht="15" customHeight="1">
      <c r="A318" s="775"/>
      <c r="B318" s="775"/>
      <c r="C318" s="781" t="s">
        <v>224</v>
      </c>
      <c r="D318" s="804">
        <v>0</v>
      </c>
      <c r="E318" s="804">
        <v>0</v>
      </c>
      <c r="F318" s="804">
        <v>0</v>
      </c>
      <c r="G318" s="804">
        <v>0</v>
      </c>
      <c r="H318" s="775"/>
    </row>
    <row r="319" spans="1:11" ht="15" customHeight="1">
      <c r="A319" s="775"/>
      <c r="B319" s="775"/>
      <c r="C319" s="781" t="s">
        <v>220</v>
      </c>
      <c r="D319" s="804">
        <v>0</v>
      </c>
      <c r="E319" s="804">
        <v>0</v>
      </c>
      <c r="F319" s="804">
        <v>0</v>
      </c>
      <c r="G319" s="804">
        <v>0</v>
      </c>
      <c r="H319" s="775"/>
    </row>
    <row r="320" spans="1:11" ht="15" customHeight="1">
      <c r="A320" s="775"/>
      <c r="B320" s="775"/>
      <c r="C320" s="781" t="s">
        <v>221</v>
      </c>
      <c r="D320" s="804">
        <v>0</v>
      </c>
      <c r="E320" s="804">
        <v>0</v>
      </c>
      <c r="F320" s="804">
        <v>0</v>
      </c>
      <c r="G320" s="804">
        <v>0</v>
      </c>
      <c r="H320" s="775"/>
    </row>
    <row r="321" spans="1:8" ht="20.100000000000001" customHeight="1">
      <c r="A321" s="775"/>
      <c r="B321" s="775"/>
      <c r="C321" s="781" t="s">
        <v>251</v>
      </c>
      <c r="D321" s="806">
        <v>0</v>
      </c>
      <c r="E321" s="806">
        <v>0</v>
      </c>
      <c r="F321" s="806">
        <v>0</v>
      </c>
      <c r="G321" s="806">
        <v>0</v>
      </c>
      <c r="H321" s="775"/>
    </row>
    <row r="322" spans="1:8" ht="15" customHeight="1">
      <c r="A322" s="775"/>
      <c r="B322" s="775"/>
      <c r="C322" s="781" t="s">
        <v>220</v>
      </c>
      <c r="D322" s="804">
        <v>0</v>
      </c>
      <c r="E322" s="804">
        <v>0</v>
      </c>
      <c r="F322" s="804">
        <v>0</v>
      </c>
      <c r="G322" s="804">
        <v>0</v>
      </c>
      <c r="H322" s="775"/>
    </row>
    <row r="323" spans="1:8" ht="15" customHeight="1">
      <c r="A323" s="775"/>
      <c r="B323" s="775"/>
      <c r="C323" s="781" t="s">
        <v>221</v>
      </c>
      <c r="D323" s="804">
        <v>0</v>
      </c>
      <c r="E323" s="804">
        <v>0</v>
      </c>
      <c r="F323" s="804">
        <v>0</v>
      </c>
      <c r="G323" s="804">
        <v>0</v>
      </c>
      <c r="H323" s="775"/>
    </row>
    <row r="324" spans="1:8" ht="15" customHeight="1">
      <c r="A324" s="775"/>
      <c r="B324" s="775"/>
      <c r="C324" s="781" t="s">
        <v>226</v>
      </c>
      <c r="D324" s="804">
        <v>5790000</v>
      </c>
      <c r="E324" s="804">
        <v>170000</v>
      </c>
      <c r="F324" s="804">
        <v>170000</v>
      </c>
      <c r="G324" s="804">
        <v>170000</v>
      </c>
      <c r="H324" s="775"/>
    </row>
    <row r="325" spans="1:8" ht="15" customHeight="1">
      <c r="A325" s="775"/>
      <c r="B325" s="775"/>
      <c r="C325" s="781" t="s">
        <v>220</v>
      </c>
      <c r="D325" s="804">
        <v>5790000</v>
      </c>
      <c r="E325" s="804">
        <v>170000</v>
      </c>
      <c r="F325" s="804">
        <v>170000</v>
      </c>
      <c r="G325" s="804">
        <v>170000</v>
      </c>
      <c r="H325" s="775"/>
    </row>
    <row r="326" spans="1:8" ht="15" customHeight="1">
      <c r="A326" s="775"/>
      <c r="B326" s="775"/>
      <c r="C326" s="781" t="s">
        <v>221</v>
      </c>
      <c r="D326" s="804">
        <v>0</v>
      </c>
      <c r="E326" s="804">
        <v>0</v>
      </c>
      <c r="F326" s="804">
        <v>0</v>
      </c>
      <c r="G326" s="804">
        <v>0</v>
      </c>
      <c r="H326" s="775"/>
    </row>
    <row r="327" spans="1:8" ht="15" customHeight="1">
      <c r="A327" s="775"/>
      <c r="B327" s="775"/>
      <c r="C327" s="781" t="s">
        <v>227</v>
      </c>
      <c r="D327" s="804">
        <v>0</v>
      </c>
      <c r="E327" s="804">
        <v>0</v>
      </c>
      <c r="F327" s="804">
        <v>0</v>
      </c>
      <c r="G327" s="804">
        <v>0</v>
      </c>
      <c r="H327" s="775"/>
    </row>
    <row r="328" spans="1:8" ht="15" customHeight="1">
      <c r="A328" s="775"/>
      <c r="B328" s="775"/>
      <c r="C328" s="781" t="s">
        <v>220</v>
      </c>
      <c r="D328" s="804">
        <v>0</v>
      </c>
      <c r="E328" s="804">
        <v>0</v>
      </c>
      <c r="F328" s="804">
        <v>0</v>
      </c>
      <c r="G328" s="804">
        <v>0</v>
      </c>
      <c r="H328" s="775"/>
    </row>
    <row r="329" spans="1:8" ht="15" customHeight="1">
      <c r="A329" s="775"/>
      <c r="B329" s="775"/>
      <c r="C329" s="781" t="s">
        <v>221</v>
      </c>
      <c r="D329" s="804">
        <v>0</v>
      </c>
      <c r="E329" s="804">
        <v>0</v>
      </c>
      <c r="F329" s="804">
        <v>0</v>
      </c>
      <c r="G329" s="804">
        <v>0</v>
      </c>
      <c r="H329" s="775"/>
    </row>
    <row r="330" spans="1:8" ht="15" customHeight="1">
      <c r="A330" s="775"/>
      <c r="B330" s="775"/>
      <c r="C330" s="781" t="s">
        <v>228</v>
      </c>
      <c r="D330" s="804">
        <v>0</v>
      </c>
      <c r="E330" s="804">
        <v>0</v>
      </c>
      <c r="F330" s="804">
        <v>0</v>
      </c>
      <c r="G330" s="804">
        <v>0</v>
      </c>
      <c r="H330" s="775"/>
    </row>
    <row r="331" spans="1:8" ht="15" customHeight="1">
      <c r="A331" s="775"/>
      <c r="B331" s="775"/>
      <c r="C331" s="781" t="s">
        <v>220</v>
      </c>
      <c r="D331" s="804">
        <v>0</v>
      </c>
      <c r="E331" s="804">
        <v>0</v>
      </c>
      <c r="F331" s="804">
        <v>0</v>
      </c>
      <c r="G331" s="804">
        <v>0</v>
      </c>
      <c r="H331" s="775"/>
    </row>
    <row r="332" spans="1:8" ht="15" customHeight="1">
      <c r="A332" s="775"/>
      <c r="B332" s="775"/>
      <c r="C332" s="781" t="s">
        <v>229</v>
      </c>
      <c r="D332" s="804">
        <v>0</v>
      </c>
      <c r="E332" s="804">
        <v>0</v>
      </c>
      <c r="F332" s="804">
        <v>0</v>
      </c>
      <c r="G332" s="804">
        <v>0</v>
      </c>
      <c r="H332" s="775"/>
    </row>
    <row r="333" spans="1:8" ht="15" customHeight="1">
      <c r="A333" s="775"/>
      <c r="B333" s="775"/>
      <c r="C333" s="781" t="s">
        <v>230</v>
      </c>
      <c r="D333" s="804">
        <v>0</v>
      </c>
      <c r="E333" s="804">
        <v>0</v>
      </c>
      <c r="F333" s="804">
        <v>0</v>
      </c>
      <c r="G333" s="804">
        <v>0</v>
      </c>
      <c r="H333" s="775"/>
    </row>
    <row r="334" spans="1:8" ht="15" customHeight="1">
      <c r="A334" s="775"/>
      <c r="B334" s="775"/>
      <c r="C334" s="781" t="s">
        <v>231</v>
      </c>
      <c r="D334" s="804">
        <v>0</v>
      </c>
      <c r="E334" s="804">
        <v>0</v>
      </c>
      <c r="F334" s="804">
        <v>0</v>
      </c>
      <c r="G334" s="804">
        <v>0</v>
      </c>
      <c r="H334" s="775"/>
    </row>
    <row r="335" spans="1:8" ht="15" customHeight="1">
      <c r="A335" s="775"/>
      <c r="B335" s="775"/>
      <c r="C335" s="781" t="s">
        <v>232</v>
      </c>
      <c r="D335" s="804">
        <v>0</v>
      </c>
      <c r="E335" s="804">
        <v>0</v>
      </c>
      <c r="F335" s="804">
        <v>0</v>
      </c>
      <c r="G335" s="804">
        <v>0</v>
      </c>
      <c r="H335" s="775"/>
    </row>
    <row r="336" spans="1:8" ht="15" customHeight="1">
      <c r="A336" s="775"/>
      <c r="B336" s="775"/>
      <c r="C336" s="781" t="s">
        <v>233</v>
      </c>
      <c r="D336" s="804">
        <f>D300+D273+D246+D218+D190+D162+D134+D106+D68</f>
        <v>324000000</v>
      </c>
      <c r="E336" s="804">
        <f t="shared" ref="E336:G336" si="19">E300+E273+E246+E218+E190+E162+E134+E106+E68</f>
        <v>204000000</v>
      </c>
      <c r="F336" s="804">
        <f t="shared" si="19"/>
        <v>200000000</v>
      </c>
      <c r="G336" s="804">
        <f t="shared" si="19"/>
        <v>200000000</v>
      </c>
      <c r="H336" s="775"/>
    </row>
    <row r="337" spans="1:8" ht="15" customHeight="1">
      <c r="A337" s="775"/>
      <c r="B337" s="775"/>
      <c r="C337" s="781" t="s">
        <v>220</v>
      </c>
      <c r="D337" s="804">
        <v>324000000</v>
      </c>
      <c r="E337" s="804">
        <v>204000000</v>
      </c>
      <c r="F337" s="804">
        <v>200000000</v>
      </c>
      <c r="G337" s="804">
        <v>200000000</v>
      </c>
      <c r="H337" s="775"/>
    </row>
    <row r="338" spans="1:8" ht="15" customHeight="1">
      <c r="A338" s="775"/>
      <c r="B338" s="775"/>
      <c r="C338" s="781" t="s">
        <v>229</v>
      </c>
      <c r="D338" s="804">
        <v>0</v>
      </c>
      <c r="E338" s="804">
        <v>0</v>
      </c>
      <c r="F338" s="804">
        <v>0</v>
      </c>
      <c r="G338" s="804">
        <v>0</v>
      </c>
      <c r="H338" s="775"/>
    </row>
    <row r="339" spans="1:8" ht="15" customHeight="1">
      <c r="A339" s="775"/>
      <c r="B339" s="775"/>
      <c r="C339" s="781" t="s">
        <v>230</v>
      </c>
      <c r="D339" s="804">
        <v>0</v>
      </c>
      <c r="E339" s="804">
        <v>0</v>
      </c>
      <c r="F339" s="804">
        <v>0</v>
      </c>
      <c r="G339" s="804">
        <v>0</v>
      </c>
      <c r="H339" s="775"/>
    </row>
    <row r="340" spans="1:8" ht="15" customHeight="1">
      <c r="A340" s="775"/>
      <c r="B340" s="775"/>
      <c r="C340" s="781" t="s">
        <v>231</v>
      </c>
      <c r="D340" s="804">
        <v>0</v>
      </c>
      <c r="E340" s="804">
        <v>0</v>
      </c>
      <c r="F340" s="804">
        <v>0</v>
      </c>
      <c r="G340" s="804">
        <v>0</v>
      </c>
      <c r="H340" s="775"/>
    </row>
    <row r="341" spans="1:8" ht="15" customHeight="1">
      <c r="A341" s="775"/>
      <c r="B341" s="775"/>
      <c r="C341" s="781" t="s">
        <v>232</v>
      </c>
      <c r="D341" s="804">
        <v>0</v>
      </c>
      <c r="E341" s="804">
        <v>0</v>
      </c>
      <c r="F341" s="804">
        <v>0</v>
      </c>
      <c r="G341" s="804">
        <v>0</v>
      </c>
      <c r="H341" s="775"/>
    </row>
    <row r="342" spans="1:8" ht="15" customHeight="1">
      <c r="A342" s="775"/>
      <c r="B342" s="775"/>
      <c r="C342" s="781" t="s">
        <v>234</v>
      </c>
      <c r="D342" s="804">
        <v>0</v>
      </c>
      <c r="E342" s="804">
        <v>0</v>
      </c>
      <c r="F342" s="804">
        <v>0</v>
      </c>
      <c r="G342" s="804">
        <v>0</v>
      </c>
      <c r="H342" s="775"/>
    </row>
    <row r="343" spans="1:8" ht="15" customHeight="1">
      <c r="A343" s="775"/>
      <c r="B343" s="775"/>
      <c r="C343" s="781" t="s">
        <v>220</v>
      </c>
      <c r="D343" s="804">
        <v>0</v>
      </c>
      <c r="E343" s="804">
        <v>0</v>
      </c>
      <c r="F343" s="804">
        <v>0</v>
      </c>
      <c r="G343" s="804">
        <v>0</v>
      </c>
      <c r="H343" s="775"/>
    </row>
    <row r="344" spans="1:8" ht="15" customHeight="1">
      <c r="A344" s="775"/>
      <c r="B344" s="775"/>
      <c r="C344" s="781" t="s">
        <v>229</v>
      </c>
      <c r="D344" s="804">
        <v>0</v>
      </c>
      <c r="E344" s="804">
        <v>0</v>
      </c>
      <c r="F344" s="804">
        <v>0</v>
      </c>
      <c r="G344" s="804">
        <v>0</v>
      </c>
      <c r="H344" s="775"/>
    </row>
    <row r="345" spans="1:8" ht="15" customHeight="1">
      <c r="A345" s="775"/>
      <c r="B345" s="775"/>
      <c r="C345" s="781" t="s">
        <v>230</v>
      </c>
      <c r="D345" s="804">
        <v>0</v>
      </c>
      <c r="E345" s="804">
        <v>0</v>
      </c>
      <c r="F345" s="804">
        <v>0</v>
      </c>
      <c r="G345" s="804">
        <v>0</v>
      </c>
      <c r="H345" s="775"/>
    </row>
    <row r="346" spans="1:8" ht="15" customHeight="1">
      <c r="A346" s="775"/>
      <c r="B346" s="775"/>
      <c r="C346" s="781" t="s">
        <v>231</v>
      </c>
      <c r="D346" s="804">
        <v>0</v>
      </c>
      <c r="E346" s="804">
        <v>0</v>
      </c>
      <c r="F346" s="804">
        <v>0</v>
      </c>
      <c r="G346" s="804">
        <v>0</v>
      </c>
      <c r="H346" s="775"/>
    </row>
    <row r="347" spans="1:8" ht="15" customHeight="1">
      <c r="A347" s="775"/>
      <c r="B347" s="775"/>
      <c r="C347" s="781" t="s">
        <v>232</v>
      </c>
      <c r="D347" s="804">
        <v>0</v>
      </c>
      <c r="E347" s="804">
        <v>0</v>
      </c>
      <c r="F347" s="804">
        <v>0</v>
      </c>
      <c r="G347" s="804">
        <v>0</v>
      </c>
      <c r="H347" s="775"/>
    </row>
    <row r="348" spans="1:8" ht="15" customHeight="1">
      <c r="A348" s="775"/>
      <c r="B348" s="775"/>
      <c r="C348" s="781" t="s">
        <v>235</v>
      </c>
      <c r="D348" s="804">
        <v>0</v>
      </c>
      <c r="E348" s="804">
        <v>0</v>
      </c>
      <c r="F348" s="804">
        <v>0</v>
      </c>
      <c r="G348" s="804">
        <v>0</v>
      </c>
      <c r="H348" s="775"/>
    </row>
    <row r="349" spans="1:8" ht="15" customHeight="1">
      <c r="A349" s="775"/>
      <c r="B349" s="775"/>
      <c r="C349" s="781" t="s">
        <v>236</v>
      </c>
      <c r="D349" s="804">
        <v>0</v>
      </c>
      <c r="E349" s="804">
        <v>0</v>
      </c>
      <c r="F349" s="804">
        <v>0</v>
      </c>
      <c r="G349" s="804">
        <v>0</v>
      </c>
      <c r="H349" s="775"/>
    </row>
    <row r="350" spans="1:8" ht="20.100000000000001" customHeight="1">
      <c r="A350" s="775"/>
      <c r="B350" s="775"/>
      <c r="C350" s="807" t="s">
        <v>200</v>
      </c>
      <c r="D350" s="775"/>
      <c r="E350" s="775"/>
      <c r="F350" s="775"/>
      <c r="G350" s="775"/>
      <c r="H350" s="775"/>
    </row>
    <row r="351" spans="1:8" ht="20.100000000000001" customHeight="1">
      <c r="A351" s="808" t="s">
        <v>252</v>
      </c>
      <c r="B351" s="781" t="s">
        <v>84</v>
      </c>
      <c r="C351" s="781" t="s">
        <v>200</v>
      </c>
      <c r="D351" s="775"/>
      <c r="E351" s="809" t="s">
        <v>200</v>
      </c>
      <c r="F351" s="781" t="s">
        <v>84</v>
      </c>
      <c r="G351" s="781" t="s">
        <v>200</v>
      </c>
      <c r="H351" s="810" t="s">
        <v>200</v>
      </c>
    </row>
    <row r="352" spans="1:8" ht="20.100000000000001" customHeight="1">
      <c r="A352" s="811" t="s">
        <v>253</v>
      </c>
      <c r="B352" s="781" t="s">
        <v>254</v>
      </c>
      <c r="C352" s="781" t="s">
        <v>200</v>
      </c>
      <c r="D352" s="775"/>
      <c r="E352" s="811" t="s">
        <v>255</v>
      </c>
      <c r="F352" s="781" t="s">
        <v>254</v>
      </c>
      <c r="G352" s="781" t="s">
        <v>200</v>
      </c>
      <c r="H352" s="775"/>
    </row>
    <row r="353" spans="1:8" ht="20.100000000000001" customHeight="1">
      <c r="A353" s="812" t="s">
        <v>200</v>
      </c>
      <c r="B353" s="781" t="s">
        <v>86</v>
      </c>
      <c r="C353" s="781" t="s">
        <v>200</v>
      </c>
      <c r="D353" s="775"/>
      <c r="E353" s="812" t="s">
        <v>200</v>
      </c>
      <c r="F353" s="781" t="s">
        <v>86</v>
      </c>
      <c r="G353" s="781" t="s">
        <v>200</v>
      </c>
      <c r="H353" s="775"/>
    </row>
    <row r="355" spans="1:8" ht="16.5" customHeight="1"/>
    <row r="370" ht="32.25" customHeight="1"/>
    <row r="381" ht="16.5" customHeight="1"/>
    <row r="431" ht="15.75" customHeight="1"/>
  </sheetData>
  <mergeCells count="57">
    <mergeCell ref="F253:G253"/>
    <mergeCell ref="F280:G280"/>
    <mergeCell ref="D281:G281"/>
    <mergeCell ref="D282:G282"/>
    <mergeCell ref="C291:G291"/>
    <mergeCell ref="C264:G264"/>
    <mergeCell ref="D254:G254"/>
    <mergeCell ref="D255:G255"/>
    <mergeCell ref="D197:G197"/>
    <mergeCell ref="F198:G198"/>
    <mergeCell ref="D199:G199"/>
    <mergeCell ref="D200:G200"/>
    <mergeCell ref="C209:G209"/>
    <mergeCell ref="D225:G225"/>
    <mergeCell ref="F226:G226"/>
    <mergeCell ref="D227:G227"/>
    <mergeCell ref="D228:G228"/>
    <mergeCell ref="C237:G237"/>
    <mergeCell ref="D169:G169"/>
    <mergeCell ref="F170:G170"/>
    <mergeCell ref="D171:G171"/>
    <mergeCell ref="D172:G172"/>
    <mergeCell ref="C181:G181"/>
    <mergeCell ref="F142:G142"/>
    <mergeCell ref="C153:G153"/>
    <mergeCell ref="D141:G141"/>
    <mergeCell ref="D143:G143"/>
    <mergeCell ref="D144:G144"/>
    <mergeCell ref="F114:G114"/>
    <mergeCell ref="D115:G115"/>
    <mergeCell ref="D116:G116"/>
    <mergeCell ref="C125:G125"/>
    <mergeCell ref="D88:G88"/>
    <mergeCell ref="C97:G97"/>
    <mergeCell ref="D113:G113"/>
    <mergeCell ref="D23:G23"/>
    <mergeCell ref="C2:G2"/>
    <mergeCell ref="C3:G3"/>
    <mergeCell ref="D4:G4"/>
    <mergeCell ref="D5:G5"/>
    <mergeCell ref="D6:G6"/>
    <mergeCell ref="D7:G7"/>
    <mergeCell ref="D8:G8"/>
    <mergeCell ref="C9:G9"/>
    <mergeCell ref="C10:G10"/>
    <mergeCell ref="D11:G11"/>
    <mergeCell ref="C12:C13"/>
    <mergeCell ref="D26:G26"/>
    <mergeCell ref="D27:G27"/>
    <mergeCell ref="D28:G28"/>
    <mergeCell ref="D29:G29"/>
    <mergeCell ref="C38:G38"/>
    <mergeCell ref="C83:G83"/>
    <mergeCell ref="C84:G84"/>
    <mergeCell ref="D85:G85"/>
    <mergeCell ref="F86:G86"/>
    <mergeCell ref="D87:G87"/>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5A6AF-6129-4995-B449-35EBD4EC2372}">
  <dimension ref="C1:N511"/>
  <sheetViews>
    <sheetView zoomScaleNormal="100" workbookViewId="0">
      <selection activeCell="I5" sqref="I5"/>
    </sheetView>
  </sheetViews>
  <sheetFormatPr defaultRowHeight="15"/>
  <cols>
    <col min="3" max="3" width="26.7109375" style="817" customWidth="1"/>
    <col min="4" max="4" width="17.140625" style="817" customWidth="1"/>
    <col min="5" max="5" width="16.42578125" style="817" customWidth="1"/>
    <col min="6" max="6" width="17" style="817" customWidth="1"/>
    <col min="7" max="7" width="26.140625" style="817" customWidth="1"/>
    <col min="8" max="8" width="7.140625" style="817" customWidth="1"/>
    <col min="9" max="9" width="19.28515625" style="817" customWidth="1"/>
    <col min="10" max="10" width="11" customWidth="1"/>
    <col min="11" max="11" width="14.5703125" customWidth="1"/>
    <col min="12" max="12" width="16" bestFit="1" customWidth="1"/>
    <col min="13" max="13" width="18.85546875" customWidth="1"/>
    <col min="14" max="14" width="18.5703125" customWidth="1"/>
    <col min="16" max="16" width="11" bestFit="1" customWidth="1"/>
  </cols>
  <sheetData>
    <row r="1" spans="3:9" ht="26.25" customHeight="1" thickBot="1">
      <c r="C1" s="2753" t="s">
        <v>0</v>
      </c>
      <c r="D1" s="2754"/>
      <c r="E1" s="2754"/>
      <c r="F1" s="2754"/>
      <c r="G1" s="2755"/>
      <c r="H1" s="1583"/>
      <c r="I1" s="813"/>
    </row>
    <row r="2" spans="3:9" ht="15" customHeight="1" thickBot="1">
      <c r="C2" s="2774" t="s">
        <v>687</v>
      </c>
      <c r="D2" s="2775"/>
      <c r="E2" s="2775"/>
      <c r="F2" s="2775"/>
      <c r="G2" s="2776"/>
      <c r="H2" s="814"/>
      <c r="I2" s="814"/>
    </row>
    <row r="3" spans="3:9" ht="15" customHeight="1" thickBot="1">
      <c r="C3" s="2777"/>
      <c r="D3" s="2777"/>
      <c r="E3" s="2777"/>
      <c r="F3" s="2777"/>
      <c r="G3" s="2777"/>
      <c r="H3" s="2777"/>
      <c r="I3" s="815"/>
    </row>
    <row r="4" spans="3:9" ht="27.75" customHeight="1" thickBot="1">
      <c r="C4" s="816" t="s">
        <v>2</v>
      </c>
      <c r="D4" s="2395" t="s">
        <v>688</v>
      </c>
      <c r="E4" s="2395"/>
      <c r="F4" s="2395"/>
      <c r="G4" s="2395"/>
    </row>
    <row r="5" spans="3:9" ht="15" customHeight="1" thickBot="1">
      <c r="C5" s="816" t="s">
        <v>4</v>
      </c>
      <c r="D5" s="2778" t="s">
        <v>689</v>
      </c>
      <c r="E5" s="2779"/>
      <c r="F5" s="2779"/>
      <c r="G5" s="2780"/>
    </row>
    <row r="6" spans="3:9" ht="28.5" customHeight="1" thickBot="1">
      <c r="C6" s="816" t="s">
        <v>6</v>
      </c>
      <c r="D6" s="2382" t="s">
        <v>7</v>
      </c>
      <c r="E6" s="2383"/>
      <c r="F6" s="2383"/>
      <c r="G6" s="2384"/>
    </row>
    <row r="7" spans="3:9" ht="15" customHeight="1" thickBot="1">
      <c r="C7" s="2756" t="s">
        <v>8</v>
      </c>
      <c r="D7" s="2757"/>
      <c r="E7" s="2757"/>
      <c r="F7" s="2757"/>
      <c r="G7" s="2758"/>
    </row>
    <row r="8" spans="3:9" ht="15" customHeight="1" thickBot="1">
      <c r="C8" s="2759" t="s">
        <v>690</v>
      </c>
      <c r="D8" s="2760"/>
      <c r="E8" s="2760"/>
      <c r="F8" s="2760"/>
      <c r="G8" s="2761"/>
    </row>
    <row r="9" spans="3:9" ht="15" customHeight="1" thickBot="1">
      <c r="C9" s="2759"/>
      <c r="D9" s="2760"/>
      <c r="E9" s="2760"/>
      <c r="F9" s="2760"/>
      <c r="G9" s="2761"/>
    </row>
    <row r="10" spans="3:9" ht="65.25" customHeight="1" thickBot="1">
      <c r="C10" s="2759"/>
      <c r="D10" s="2760"/>
      <c r="E10" s="2760"/>
      <c r="F10" s="2760"/>
      <c r="G10" s="2761"/>
    </row>
    <row r="11" spans="3:9" s="820" customFormat="1" ht="46.5" customHeight="1" thickBot="1">
      <c r="C11" s="818" t="s">
        <v>10</v>
      </c>
      <c r="D11" s="2762" t="s">
        <v>691</v>
      </c>
      <c r="E11" s="2763"/>
      <c r="F11" s="2763"/>
      <c r="G11" s="2764"/>
      <c r="H11" s="819"/>
      <c r="I11" s="819"/>
    </row>
    <row r="12" spans="3:9" ht="15" customHeight="1">
      <c r="C12" s="2713" t="s">
        <v>12</v>
      </c>
      <c r="D12" s="821">
        <v>2025</v>
      </c>
      <c r="E12" s="821">
        <v>2026</v>
      </c>
      <c r="F12" s="821">
        <v>2027</v>
      </c>
      <c r="G12" s="821">
        <v>2028</v>
      </c>
    </row>
    <row r="13" spans="3:9" ht="9.75" customHeight="1" thickBot="1">
      <c r="C13" s="2714"/>
      <c r="D13" s="822" t="s">
        <v>13</v>
      </c>
      <c r="E13" s="822" t="s">
        <v>14</v>
      </c>
      <c r="F13" s="822" t="s">
        <v>14</v>
      </c>
      <c r="G13" s="822" t="s">
        <v>14</v>
      </c>
    </row>
    <row r="14" spans="3:9" ht="37.5" customHeight="1" thickBot="1">
      <c r="C14" s="823" t="s">
        <v>692</v>
      </c>
      <c r="D14" s="301">
        <v>700</v>
      </c>
      <c r="E14" s="824">
        <v>840</v>
      </c>
      <c r="F14" s="824">
        <v>900</v>
      </c>
      <c r="G14" s="824">
        <v>1000</v>
      </c>
    </row>
    <row r="15" spans="3:9" ht="33.75" customHeight="1" thickBot="1">
      <c r="C15" s="823" t="s">
        <v>693</v>
      </c>
      <c r="D15" s="825">
        <v>617</v>
      </c>
      <c r="E15" s="825">
        <v>660</v>
      </c>
      <c r="F15" s="825">
        <v>703</v>
      </c>
      <c r="G15" s="825">
        <v>746</v>
      </c>
    </row>
    <row r="16" spans="3:9" ht="34.5" customHeight="1" thickBot="1">
      <c r="C16" s="823" t="s">
        <v>694</v>
      </c>
      <c r="D16" s="826">
        <v>62</v>
      </c>
      <c r="E16" s="826">
        <v>65</v>
      </c>
      <c r="F16" s="826">
        <v>70</v>
      </c>
      <c r="G16" s="826">
        <v>80</v>
      </c>
    </row>
    <row r="17" spans="3:14" ht="21" hidden="1" customHeight="1">
      <c r="C17" s="827" t="s">
        <v>695</v>
      </c>
      <c r="D17" s="824">
        <v>0</v>
      </c>
      <c r="E17" s="824">
        <v>0</v>
      </c>
      <c r="F17" s="824">
        <v>0</v>
      </c>
      <c r="G17" s="824">
        <v>0</v>
      </c>
    </row>
    <row r="18" spans="3:14" ht="19.5" hidden="1" customHeight="1">
      <c r="C18" s="827" t="s">
        <v>696</v>
      </c>
      <c r="D18" s="826">
        <v>0</v>
      </c>
      <c r="E18" s="826">
        <v>0</v>
      </c>
      <c r="F18" s="826">
        <v>0</v>
      </c>
      <c r="G18" s="826">
        <v>0</v>
      </c>
    </row>
    <row r="19" spans="3:14" ht="45.75" customHeight="1" thickBot="1">
      <c r="C19" s="823" t="s">
        <v>697</v>
      </c>
      <c r="D19" s="825">
        <v>150</v>
      </c>
      <c r="E19" s="825">
        <v>160</v>
      </c>
      <c r="F19" s="825">
        <v>160</v>
      </c>
      <c r="G19" s="825">
        <v>160</v>
      </c>
    </row>
    <row r="20" spans="3:14" ht="27" hidden="1" customHeight="1">
      <c r="C20" s="823" t="s">
        <v>698</v>
      </c>
      <c r="D20" s="824">
        <v>0</v>
      </c>
      <c r="E20" s="824">
        <v>0</v>
      </c>
      <c r="F20" s="824">
        <v>0</v>
      </c>
      <c r="G20" s="824">
        <v>0</v>
      </c>
    </row>
    <row r="21" spans="3:14" ht="20.25" hidden="1" customHeight="1">
      <c r="C21" s="823" t="s">
        <v>699</v>
      </c>
      <c r="D21" s="824">
        <v>0</v>
      </c>
      <c r="E21" s="824">
        <v>0</v>
      </c>
      <c r="F21" s="824">
        <v>0</v>
      </c>
      <c r="G21" s="824">
        <v>0</v>
      </c>
      <c r="K21" s="90">
        <f>D50+D88+D124+D236</f>
        <v>15229397</v>
      </c>
      <c r="L21" s="90">
        <f t="shared" ref="L21:N21" si="0">E50+E88+E124+E236</f>
        <v>46948000</v>
      </c>
      <c r="M21" s="90">
        <f t="shared" si="0"/>
        <v>46948000</v>
      </c>
      <c r="N21" s="90">
        <f t="shared" si="0"/>
        <v>46948000</v>
      </c>
    </row>
    <row r="22" spans="3:14" ht="20.25" hidden="1" customHeight="1">
      <c r="C22" s="823" t="s">
        <v>700</v>
      </c>
      <c r="D22" s="824">
        <v>0</v>
      </c>
      <c r="E22" s="824">
        <v>0</v>
      </c>
      <c r="F22" s="824">
        <v>0</v>
      </c>
      <c r="G22" s="824">
        <v>0</v>
      </c>
    </row>
    <row r="23" spans="3:14" ht="15" customHeight="1" thickBot="1">
      <c r="C23" s="827"/>
      <c r="D23" s="826"/>
      <c r="E23" s="828"/>
      <c r="F23" s="828"/>
      <c r="G23" s="828"/>
    </row>
    <row r="24" spans="3:14" ht="78.75" customHeight="1" thickBot="1">
      <c r="C24" s="829" t="s">
        <v>24</v>
      </c>
      <c r="D24" s="2765" t="s">
        <v>701</v>
      </c>
      <c r="E24" s="2766"/>
      <c r="F24" s="2766"/>
      <c r="G24" s="2767"/>
    </row>
    <row r="25" spans="3:14" ht="15" customHeight="1" thickBot="1">
      <c r="C25" s="2069" t="s">
        <v>100</v>
      </c>
      <c r="D25" s="2070"/>
      <c r="E25" s="2070"/>
      <c r="F25" s="2070"/>
      <c r="G25" s="2071"/>
    </row>
    <row r="26" spans="3:14" ht="19.5" customHeight="1" thickBot="1">
      <c r="C26" s="830" t="s">
        <v>425</v>
      </c>
      <c r="D26" s="831" t="s">
        <v>388</v>
      </c>
      <c r="E26" s="832" t="s">
        <v>18</v>
      </c>
      <c r="F26" s="832" t="s">
        <v>18</v>
      </c>
      <c r="G26" s="832" t="s">
        <v>18</v>
      </c>
    </row>
    <row r="27" spans="3:14" ht="37.5" customHeight="1" thickBot="1">
      <c r="C27" s="830" t="s">
        <v>702</v>
      </c>
      <c r="D27" s="832">
        <v>0.5</v>
      </c>
      <c r="E27" s="832">
        <v>0.9</v>
      </c>
      <c r="F27" s="832">
        <v>0.9</v>
      </c>
      <c r="G27" s="832">
        <v>0.9</v>
      </c>
    </row>
    <row r="28" spans="3:14" ht="39.75" customHeight="1" thickBot="1">
      <c r="C28" s="2768" t="s">
        <v>106</v>
      </c>
      <c r="D28" s="2769"/>
      <c r="E28" s="2769"/>
      <c r="F28" s="2769"/>
      <c r="G28" s="2770"/>
    </row>
    <row r="29" spans="3:14" ht="15" customHeight="1" thickBot="1">
      <c r="C29" s="2771" t="s">
        <v>26</v>
      </c>
      <c r="D29" s="2772"/>
      <c r="E29" s="2772"/>
      <c r="F29" s="2772"/>
      <c r="G29" s="2773"/>
    </row>
    <row r="30" spans="3:14" ht="18.75" customHeight="1" thickBot="1">
      <c r="C30" s="833" t="s">
        <v>27</v>
      </c>
      <c r="D30" s="2747" t="s">
        <v>703</v>
      </c>
      <c r="E30" s="2748"/>
      <c r="F30" s="2748"/>
      <c r="G30" s="2749"/>
    </row>
    <row r="31" spans="3:14" ht="34.5" customHeight="1" thickBot="1">
      <c r="C31" s="835" t="s">
        <v>29</v>
      </c>
      <c r="D31" s="2069" t="s">
        <v>704</v>
      </c>
      <c r="E31" s="2070"/>
      <c r="F31" s="2070"/>
      <c r="G31" s="2071"/>
    </row>
    <row r="32" spans="3:14" ht="15" customHeight="1" thickBot="1">
      <c r="C32" s="835" t="s">
        <v>31</v>
      </c>
      <c r="D32" s="2724" t="s">
        <v>705</v>
      </c>
      <c r="E32" s="2078"/>
      <c r="F32" s="2078"/>
      <c r="G32" s="2079"/>
    </row>
    <row r="33" spans="3:9" ht="15" customHeight="1">
      <c r="C33" s="2713"/>
      <c r="D33" s="821">
        <v>2025</v>
      </c>
      <c r="E33" s="821">
        <v>2026</v>
      </c>
      <c r="F33" s="821">
        <v>2027</v>
      </c>
      <c r="G33" s="821">
        <v>2028</v>
      </c>
    </row>
    <row r="34" spans="3:9" ht="15" customHeight="1" thickBot="1">
      <c r="C34" s="2714"/>
      <c r="D34" s="822" t="s">
        <v>13</v>
      </c>
      <c r="E34" s="822" t="s">
        <v>14</v>
      </c>
      <c r="F34" s="822" t="s">
        <v>14</v>
      </c>
      <c r="G34" s="822" t="s">
        <v>14</v>
      </c>
    </row>
    <row r="35" spans="3:9" ht="15" customHeight="1" thickBot="1">
      <c r="C35" s="835" t="s">
        <v>33</v>
      </c>
      <c r="D35" s="301">
        <v>700</v>
      </c>
      <c r="E35" s="824">
        <v>840</v>
      </c>
      <c r="F35" s="824">
        <v>900</v>
      </c>
      <c r="G35" s="824">
        <v>1000</v>
      </c>
    </row>
    <row r="36" spans="3:9" ht="15" customHeight="1" thickBot="1">
      <c r="C36" s="835" t="s">
        <v>214</v>
      </c>
      <c r="D36" s="301">
        <f>D65</f>
        <v>120082397</v>
      </c>
      <c r="E36" s="301">
        <f t="shared" ref="E36:G36" si="1">E65</f>
        <v>158696000</v>
      </c>
      <c r="F36" s="301">
        <f t="shared" si="1"/>
        <v>158999000</v>
      </c>
      <c r="G36" s="301">
        <f t="shared" si="1"/>
        <v>159799000</v>
      </c>
    </row>
    <row r="37" spans="3:9" ht="15" customHeight="1" thickBot="1">
      <c r="C37" s="835" t="s">
        <v>215</v>
      </c>
      <c r="D37" s="301">
        <f t="shared" ref="D37:G37" si="2">D36/D35</f>
        <v>171546.28142857144</v>
      </c>
      <c r="E37" s="301">
        <f t="shared" si="2"/>
        <v>188923.80952380953</v>
      </c>
      <c r="F37" s="301">
        <f t="shared" si="2"/>
        <v>176665.55555555556</v>
      </c>
      <c r="G37" s="301">
        <f t="shared" si="2"/>
        <v>159799</v>
      </c>
    </row>
    <row r="38" spans="3:9" ht="15" customHeight="1" thickBot="1">
      <c r="C38" s="835" t="s">
        <v>37</v>
      </c>
      <c r="D38" s="504" t="s">
        <v>110</v>
      </c>
      <c r="E38" s="836">
        <f>E35/D35-1</f>
        <v>0.19999999999999996</v>
      </c>
      <c r="F38" s="836">
        <f t="shared" ref="F38:G40" si="3">F35/E35-1</f>
        <v>7.1428571428571397E-2</v>
      </c>
      <c r="G38" s="836">
        <f t="shared" si="3"/>
        <v>0.11111111111111116</v>
      </c>
    </row>
    <row r="39" spans="3:9" ht="15" customHeight="1" thickBot="1">
      <c r="C39" s="835" t="s">
        <v>38</v>
      </c>
      <c r="D39" s="504" t="s">
        <v>110</v>
      </c>
      <c r="E39" s="836">
        <f>E36/D36-1</f>
        <v>0.3215592290350433</v>
      </c>
      <c r="F39" s="836">
        <f t="shared" si="3"/>
        <v>1.9093108837022754E-3</v>
      </c>
      <c r="G39" s="836">
        <f t="shared" si="3"/>
        <v>5.0314781853972868E-3</v>
      </c>
    </row>
    <row r="40" spans="3:9" ht="15" customHeight="1" thickBot="1">
      <c r="C40" s="835" t="s">
        <v>39</v>
      </c>
      <c r="D40" s="504" t="s">
        <v>110</v>
      </c>
      <c r="E40" s="836">
        <f>E37/D37-1</f>
        <v>0.10129935752920272</v>
      </c>
      <c r="F40" s="836">
        <f t="shared" si="3"/>
        <v>-6.4884643175211254E-2</v>
      </c>
      <c r="G40" s="836">
        <f t="shared" si="3"/>
        <v>-9.5471669633142353E-2</v>
      </c>
    </row>
    <row r="41" spans="3:9" ht="15" customHeight="1" thickBot="1">
      <c r="C41" s="2718" t="s">
        <v>111</v>
      </c>
      <c r="D41" s="2719"/>
      <c r="E41" s="2719"/>
      <c r="F41" s="2719"/>
      <c r="G41" s="2720"/>
    </row>
    <row r="42" spans="3:9" ht="15" customHeight="1">
      <c r="C42" s="2713"/>
      <c r="D42" s="821">
        <v>2025</v>
      </c>
      <c r="E42" s="821">
        <v>2026</v>
      </c>
      <c r="F42" s="821">
        <v>2027</v>
      </c>
      <c r="G42" s="821">
        <v>2028</v>
      </c>
    </row>
    <row r="43" spans="3:9" ht="15" customHeight="1" thickBot="1">
      <c r="C43" s="2714"/>
      <c r="D43" s="822" t="s">
        <v>13</v>
      </c>
      <c r="E43" s="822" t="s">
        <v>14</v>
      </c>
      <c r="F43" s="822" t="s">
        <v>14</v>
      </c>
      <c r="G43" s="822" t="s">
        <v>14</v>
      </c>
    </row>
    <row r="44" spans="3:9" ht="15" customHeight="1" thickBot="1">
      <c r="C44" s="837" t="s">
        <v>41</v>
      </c>
      <c r="D44" s="334">
        <f>SUM(D45)</f>
        <v>104868000</v>
      </c>
      <c r="E44" s="334">
        <f>SUM(E45)</f>
        <v>111868000</v>
      </c>
      <c r="F44" s="334">
        <f>SUM(F45)</f>
        <v>112171000</v>
      </c>
      <c r="G44" s="334">
        <f>SUM(G45)</f>
        <v>112971000</v>
      </c>
    </row>
    <row r="45" spans="3:9" ht="15" customHeight="1" thickBot="1">
      <c r="C45" s="838" t="s">
        <v>42</v>
      </c>
      <c r="D45" s="334">
        <v>104868000</v>
      </c>
      <c r="E45" s="334">
        <v>111868000</v>
      </c>
      <c r="F45" s="334">
        <v>112171000</v>
      </c>
      <c r="G45" s="334">
        <v>112971000</v>
      </c>
    </row>
    <row r="46" spans="3:9" ht="15" customHeight="1" thickBot="1">
      <c r="C46" s="838" t="s">
        <v>43</v>
      </c>
      <c r="D46" s="505"/>
      <c r="E46" s="839"/>
      <c r="F46" s="839"/>
      <c r="G46" s="839"/>
    </row>
    <row r="47" spans="3:9" ht="22.5" customHeight="1" thickBot="1">
      <c r="C47" s="837" t="s">
        <v>79</v>
      </c>
      <c r="D47" s="840">
        <f>SUM(D48)</f>
        <v>14985000</v>
      </c>
      <c r="E47" s="840">
        <f t="shared" ref="E47:G47" si="4">SUM(E48)</f>
        <v>15885000</v>
      </c>
      <c r="F47" s="333">
        <f t="shared" si="4"/>
        <v>15885000</v>
      </c>
      <c r="G47" s="840">
        <f t="shared" si="4"/>
        <v>15885000</v>
      </c>
      <c r="I47" s="841"/>
    </row>
    <row r="48" spans="3:9" ht="15" customHeight="1" thickBot="1">
      <c r="C48" s="838" t="s">
        <v>42</v>
      </c>
      <c r="D48" s="333">
        <v>14985000</v>
      </c>
      <c r="E48" s="333">
        <v>15885000</v>
      </c>
      <c r="F48" s="333">
        <v>15885000</v>
      </c>
      <c r="G48" s="333">
        <v>15885000</v>
      </c>
    </row>
    <row r="49" spans="3:13" ht="15" customHeight="1" thickBot="1">
      <c r="C49" s="838" t="s">
        <v>43</v>
      </c>
      <c r="D49" s="505"/>
      <c r="E49" s="840"/>
      <c r="F49" s="840"/>
      <c r="G49" s="840"/>
      <c r="J49" s="90"/>
      <c r="K49" s="90"/>
      <c r="L49" s="90"/>
      <c r="M49" s="90"/>
    </row>
    <row r="50" spans="3:13" ht="15" customHeight="1" thickBot="1">
      <c r="C50" s="837" t="s">
        <v>45</v>
      </c>
      <c r="D50" s="505">
        <f>SUM(D51)</f>
        <v>29397</v>
      </c>
      <c r="E50" s="505">
        <f>SUM(E51)</f>
        <v>30943000</v>
      </c>
      <c r="F50" s="505">
        <f t="shared" ref="F50:G50" si="5">SUM(F51)</f>
        <v>30943000</v>
      </c>
      <c r="G50" s="505">
        <f t="shared" si="5"/>
        <v>30943000</v>
      </c>
    </row>
    <row r="51" spans="3:13" ht="15" customHeight="1" thickBot="1">
      <c r="C51" s="838" t="s">
        <v>42</v>
      </c>
      <c r="D51" s="334">
        <v>29397</v>
      </c>
      <c r="E51" s="333">
        <v>30943000</v>
      </c>
      <c r="F51" s="333">
        <v>30943000</v>
      </c>
      <c r="G51" s="333">
        <v>30943000</v>
      </c>
      <c r="J51" s="842"/>
    </row>
    <row r="52" spans="3:13" ht="15" customHeight="1" thickBot="1">
      <c r="C52" s="838" t="s">
        <v>43</v>
      </c>
      <c r="D52" s="505"/>
      <c r="E52" s="840"/>
      <c r="F52" s="840"/>
      <c r="G52" s="840"/>
    </row>
    <row r="53" spans="3:13" ht="15" customHeight="1" thickBot="1">
      <c r="C53" s="837" t="s">
        <v>46</v>
      </c>
      <c r="D53" s="505"/>
      <c r="E53" s="840"/>
      <c r="F53" s="840"/>
      <c r="G53" s="840"/>
      <c r="J53" s="90"/>
    </row>
    <row r="54" spans="3:13" ht="15" customHeight="1" thickBot="1">
      <c r="C54" s="838" t="s">
        <v>42</v>
      </c>
      <c r="D54" s="505"/>
      <c r="E54" s="840"/>
      <c r="F54" s="840"/>
      <c r="G54" s="840"/>
    </row>
    <row r="55" spans="3:13" ht="15" customHeight="1" thickBot="1">
      <c r="C55" s="838" t="s">
        <v>43</v>
      </c>
      <c r="D55" s="505"/>
      <c r="E55" s="840"/>
      <c r="F55" s="840"/>
      <c r="G55" s="840"/>
    </row>
    <row r="56" spans="3:13" ht="15" customHeight="1" thickBot="1">
      <c r="C56" s="837" t="s">
        <v>47</v>
      </c>
      <c r="D56" s="505"/>
      <c r="E56" s="840"/>
      <c r="F56" s="840"/>
      <c r="G56" s="840"/>
    </row>
    <row r="57" spans="3:13" ht="15" customHeight="1" thickBot="1">
      <c r="C57" s="838" t="s">
        <v>42</v>
      </c>
      <c r="D57" s="505"/>
      <c r="E57" s="840"/>
      <c r="F57" s="840"/>
      <c r="G57" s="840"/>
    </row>
    <row r="58" spans="3:13" ht="15" customHeight="1" thickBot="1">
      <c r="C58" s="838" t="s">
        <v>43</v>
      </c>
      <c r="D58" s="505"/>
      <c r="E58" s="840"/>
      <c r="F58" s="840"/>
      <c r="G58" s="840"/>
    </row>
    <row r="59" spans="3:13" ht="15" customHeight="1" thickBot="1">
      <c r="C59" s="837" t="s">
        <v>48</v>
      </c>
      <c r="D59" s="505">
        <f>SUM(D60)</f>
        <v>0</v>
      </c>
      <c r="E59" s="505">
        <f>SUM(E60)</f>
        <v>0</v>
      </c>
      <c r="F59" s="505">
        <f>SUM(F60)</f>
        <v>0</v>
      </c>
      <c r="G59" s="505">
        <f>SUM(G60)</f>
        <v>0</v>
      </c>
    </row>
    <row r="60" spans="3:13" ht="15" customHeight="1" thickBot="1">
      <c r="C60" s="838" t="s">
        <v>42</v>
      </c>
      <c r="D60" s="505">
        <v>0</v>
      </c>
      <c r="E60" s="840">
        <v>0</v>
      </c>
      <c r="F60" s="840">
        <v>0</v>
      </c>
      <c r="G60" s="840">
        <v>0</v>
      </c>
    </row>
    <row r="61" spans="3:13" ht="15" customHeight="1" thickBot="1">
      <c r="C61" s="838" t="s">
        <v>43</v>
      </c>
      <c r="D61" s="505"/>
      <c r="E61" s="840"/>
      <c r="F61" s="840"/>
      <c r="G61" s="840"/>
    </row>
    <row r="62" spans="3:13" ht="24.75" customHeight="1" thickBot="1">
      <c r="C62" s="837" t="s">
        <v>49</v>
      </c>
      <c r="D62" s="505">
        <f>D63</f>
        <v>200000</v>
      </c>
      <c r="E62" s="840">
        <v>0</v>
      </c>
      <c r="F62" s="840">
        <v>0</v>
      </c>
      <c r="G62" s="840">
        <v>0</v>
      </c>
    </row>
    <row r="63" spans="3:13" ht="15" customHeight="1" thickBot="1">
      <c r="C63" s="838" t="s">
        <v>42</v>
      </c>
      <c r="D63" s="505">
        <v>200000</v>
      </c>
      <c r="E63" s="843"/>
      <c r="F63" s="843"/>
      <c r="G63" s="843"/>
    </row>
    <row r="64" spans="3:13" ht="15" customHeight="1" thickBot="1">
      <c r="C64" s="838" t="s">
        <v>43</v>
      </c>
      <c r="D64" s="505"/>
      <c r="E64" s="844"/>
      <c r="F64" s="843"/>
      <c r="G64" s="843"/>
    </row>
    <row r="65" spans="3:9" ht="15" customHeight="1" thickBot="1">
      <c r="C65" s="845" t="s">
        <v>64</v>
      </c>
      <c r="D65" s="505">
        <f>D62+D60+D56+D53+D50+D47+D44</f>
        <v>120082397</v>
      </c>
      <c r="E65" s="505">
        <f>E62+E59+E56+E53+E50+E47+E45</f>
        <v>158696000</v>
      </c>
      <c r="F65" s="505">
        <f>F62+F59+F56+F53+F50+F47+F45</f>
        <v>158999000</v>
      </c>
      <c r="G65" s="505">
        <f>G62+G59+G56+G53+G50+G47+G45</f>
        <v>159799000</v>
      </c>
    </row>
    <row r="66" spans="3:9" ht="15" customHeight="1" thickBot="1">
      <c r="C66" s="846" t="s">
        <v>83</v>
      </c>
      <c r="D66" s="847">
        <f>IF(D65-D36=0,0,"Error")</f>
        <v>0</v>
      </c>
      <c r="E66" s="847">
        <f>IF(E65-E36=0,0,"Error")</f>
        <v>0</v>
      </c>
      <c r="F66" s="847">
        <f>IF(F65-F36=0,0,"Error")</f>
        <v>0</v>
      </c>
      <c r="G66" s="847">
        <f>IF(G65-G36=0,0,"Error")</f>
        <v>0</v>
      </c>
      <c r="I66" s="848"/>
    </row>
    <row r="67" spans="3:9" ht="23.25" customHeight="1" thickBot="1">
      <c r="C67" s="849" t="s">
        <v>614</v>
      </c>
      <c r="D67" s="2752" t="s">
        <v>706</v>
      </c>
      <c r="E67" s="2748"/>
      <c r="F67" s="2748"/>
      <c r="G67" s="2749"/>
    </row>
    <row r="68" spans="3:9" ht="30.75" customHeight="1" thickBot="1">
      <c r="C68" s="835" t="s">
        <v>29</v>
      </c>
      <c r="D68" s="2069" t="s">
        <v>707</v>
      </c>
      <c r="E68" s="2070"/>
      <c r="F68" s="2070"/>
      <c r="G68" s="2071"/>
    </row>
    <row r="69" spans="3:9" ht="15" customHeight="1" thickBot="1">
      <c r="C69" s="835" t="s">
        <v>31</v>
      </c>
      <c r="D69" s="2724" t="s">
        <v>708</v>
      </c>
      <c r="E69" s="2078"/>
      <c r="F69" s="2078"/>
      <c r="G69" s="2079"/>
    </row>
    <row r="70" spans="3:9" ht="15" customHeight="1">
      <c r="C70" s="2713"/>
      <c r="D70" s="821">
        <v>2025</v>
      </c>
      <c r="E70" s="821">
        <v>2026</v>
      </c>
      <c r="F70" s="821">
        <v>2027</v>
      </c>
      <c r="G70" s="821">
        <v>2028</v>
      </c>
    </row>
    <row r="71" spans="3:9" ht="15" customHeight="1" thickBot="1">
      <c r="C71" s="2714"/>
      <c r="D71" s="822" t="s">
        <v>13</v>
      </c>
      <c r="E71" s="822" t="s">
        <v>14</v>
      </c>
      <c r="F71" s="822" t="s">
        <v>14</v>
      </c>
      <c r="G71" s="822" t="s">
        <v>14</v>
      </c>
    </row>
    <row r="72" spans="3:9" ht="15" customHeight="1" thickBot="1">
      <c r="C72" s="835" t="s">
        <v>33</v>
      </c>
      <c r="D72" s="825">
        <v>617</v>
      </c>
      <c r="E72" s="825">
        <v>660</v>
      </c>
      <c r="F72" s="825">
        <v>703</v>
      </c>
      <c r="G72" s="825">
        <v>746</v>
      </c>
    </row>
    <row r="73" spans="3:9" ht="15" customHeight="1" thickBot="1">
      <c r="C73" s="835" t="s">
        <v>214</v>
      </c>
      <c r="D73" s="301">
        <f t="shared" ref="D73:G73" si="6">D102</f>
        <v>8844000</v>
      </c>
      <c r="E73" s="301">
        <f>E102</f>
        <v>9310000</v>
      </c>
      <c r="F73" s="301">
        <f t="shared" si="6"/>
        <v>9310000</v>
      </c>
      <c r="G73" s="301">
        <f t="shared" si="6"/>
        <v>9310000</v>
      </c>
    </row>
    <row r="74" spans="3:9" ht="15" customHeight="1" thickBot="1">
      <c r="C74" s="835" t="s">
        <v>215</v>
      </c>
      <c r="D74" s="301">
        <f>D73/D72</f>
        <v>14333.873581847651</v>
      </c>
      <c r="E74" s="301">
        <f>E73/E72</f>
        <v>14106.060606060606</v>
      </c>
      <c r="F74" s="301">
        <f>F73/F72</f>
        <v>13243.243243243243</v>
      </c>
      <c r="G74" s="301">
        <f>G73/G72</f>
        <v>12479.892761394101</v>
      </c>
    </row>
    <row r="75" spans="3:9" ht="15" customHeight="1" thickBot="1">
      <c r="C75" s="835" t="s">
        <v>37</v>
      </c>
      <c r="D75" s="504"/>
      <c r="E75" s="836">
        <f>E72/D72-1</f>
        <v>6.9692058346839447E-2</v>
      </c>
      <c r="F75" s="836">
        <f>F72/E72-1</f>
        <v>6.5151515151515182E-2</v>
      </c>
      <c r="G75" s="836">
        <f>G72/F72-1</f>
        <v>6.1166429587482307E-2</v>
      </c>
    </row>
    <row r="76" spans="3:9" ht="15" customHeight="1" thickBot="1">
      <c r="C76" s="835" t="s">
        <v>38</v>
      </c>
      <c r="D76" s="504"/>
      <c r="E76" s="836">
        <f>E73/D73-1</f>
        <v>5.2691090004522767E-2</v>
      </c>
      <c r="F76" s="836">
        <f t="shared" ref="F76:G77" si="7">F73/E73-1</f>
        <v>0</v>
      </c>
      <c r="G76" s="836">
        <f t="shared" si="7"/>
        <v>0</v>
      </c>
    </row>
    <row r="77" spans="3:9" ht="15" customHeight="1" thickBot="1">
      <c r="C77" s="835" t="s">
        <v>39</v>
      </c>
      <c r="D77" s="504"/>
      <c r="E77" s="836">
        <f>E74/D74-1</f>
        <v>-1.5893329495771935E-2</v>
      </c>
      <c r="F77" s="836">
        <f t="shared" si="7"/>
        <v>-6.1166429587482196E-2</v>
      </c>
      <c r="G77" s="836">
        <f t="shared" si="7"/>
        <v>-5.7640750670241325E-2</v>
      </c>
    </row>
    <row r="78" spans="3:9" ht="15" customHeight="1" thickBot="1">
      <c r="C78" s="2718" t="s">
        <v>400</v>
      </c>
      <c r="D78" s="2719"/>
      <c r="E78" s="2719"/>
      <c r="F78" s="2719"/>
      <c r="G78" s="2720"/>
    </row>
    <row r="79" spans="3:9" ht="15" customHeight="1">
      <c r="C79" s="2713"/>
      <c r="D79" s="821">
        <v>2025</v>
      </c>
      <c r="E79" s="821">
        <v>2026</v>
      </c>
      <c r="F79" s="821">
        <v>2027</v>
      </c>
      <c r="G79" s="821">
        <v>2028</v>
      </c>
    </row>
    <row r="80" spans="3:9" ht="15" customHeight="1" thickBot="1">
      <c r="C80" s="2714"/>
      <c r="D80" s="822" t="s">
        <v>13</v>
      </c>
      <c r="E80" s="822" t="s">
        <v>14</v>
      </c>
      <c r="F80" s="822" t="s">
        <v>14</v>
      </c>
      <c r="G80" s="822" t="s">
        <v>14</v>
      </c>
    </row>
    <row r="81" spans="3:7" ht="15" customHeight="1" thickBot="1">
      <c r="C81" s="837" t="s">
        <v>41</v>
      </c>
      <c r="D81" s="840">
        <v>0</v>
      </c>
      <c r="E81" s="840">
        <v>0</v>
      </c>
      <c r="F81" s="840">
        <v>0</v>
      </c>
      <c r="G81" s="840">
        <v>0</v>
      </c>
    </row>
    <row r="82" spans="3:7" ht="15" customHeight="1" thickBot="1">
      <c r="C82" s="838" t="s">
        <v>42</v>
      </c>
      <c r="D82" s="505"/>
      <c r="E82" s="839"/>
      <c r="F82" s="839"/>
      <c r="G82" s="839"/>
    </row>
    <row r="83" spans="3:7" ht="15" customHeight="1" thickBot="1">
      <c r="C83" s="838" t="s">
        <v>43</v>
      </c>
      <c r="D83" s="505"/>
      <c r="E83" s="839"/>
      <c r="F83" s="839"/>
      <c r="G83" s="839"/>
    </row>
    <row r="84" spans="3:7" ht="23.25" customHeight="1" thickBot="1">
      <c r="C84" s="837" t="s">
        <v>79</v>
      </c>
      <c r="D84" s="840">
        <v>0</v>
      </c>
      <c r="E84" s="840">
        <v>0</v>
      </c>
      <c r="F84" s="840">
        <v>0</v>
      </c>
      <c r="G84" s="840">
        <v>0</v>
      </c>
    </row>
    <row r="85" spans="3:7" ht="15" customHeight="1" thickBot="1">
      <c r="C85" s="838" t="s">
        <v>42</v>
      </c>
      <c r="D85" s="505"/>
      <c r="E85" s="840"/>
      <c r="F85" s="840"/>
      <c r="G85" s="840"/>
    </row>
    <row r="86" spans="3:7" ht="15" customHeight="1" thickBot="1">
      <c r="C86" s="838" t="s">
        <v>43</v>
      </c>
      <c r="D86" s="505"/>
      <c r="E86" s="840"/>
      <c r="F86" s="840"/>
      <c r="G86" s="840"/>
    </row>
    <row r="87" spans="3:7" ht="15" customHeight="1" thickBot="1">
      <c r="C87" s="837" t="s">
        <v>45</v>
      </c>
      <c r="D87" s="505">
        <f>D88</f>
        <v>8844000</v>
      </c>
      <c r="E87" s="505">
        <f t="shared" ref="E87:G87" si="8">E88</f>
        <v>9310000</v>
      </c>
      <c r="F87" s="505">
        <f t="shared" si="8"/>
        <v>9310000</v>
      </c>
      <c r="G87" s="505">
        <f t="shared" si="8"/>
        <v>9310000</v>
      </c>
    </row>
    <row r="88" spans="3:7" ht="15" customHeight="1" thickBot="1">
      <c r="C88" s="838" t="s">
        <v>42</v>
      </c>
      <c r="D88" s="334">
        <v>8844000</v>
      </c>
      <c r="E88" s="505">
        <v>9310000</v>
      </c>
      <c r="F88" s="505">
        <v>9310000</v>
      </c>
      <c r="G88" s="505">
        <v>9310000</v>
      </c>
    </row>
    <row r="89" spans="3:7" ht="15" customHeight="1" thickBot="1">
      <c r="C89" s="838" t="s">
        <v>43</v>
      </c>
      <c r="D89" s="505"/>
      <c r="E89" s="840"/>
      <c r="F89" s="840"/>
      <c r="G89" s="840"/>
    </row>
    <row r="90" spans="3:7" ht="15" customHeight="1" thickBot="1">
      <c r="C90" s="837" t="s">
        <v>46</v>
      </c>
      <c r="D90" s="505"/>
      <c r="E90" s="840"/>
      <c r="F90" s="840"/>
      <c r="G90" s="840"/>
    </row>
    <row r="91" spans="3:7" ht="15" customHeight="1" thickBot="1">
      <c r="C91" s="838" t="s">
        <v>42</v>
      </c>
      <c r="D91" s="505"/>
      <c r="E91" s="840"/>
      <c r="F91" s="840"/>
      <c r="G91" s="840"/>
    </row>
    <row r="92" spans="3:7" ht="15" customHeight="1" thickBot="1">
      <c r="C92" s="838" t="s">
        <v>43</v>
      </c>
      <c r="D92" s="505"/>
      <c r="E92" s="840"/>
      <c r="F92" s="840"/>
      <c r="G92" s="840"/>
    </row>
    <row r="93" spans="3:7" ht="15" customHeight="1" thickBot="1">
      <c r="C93" s="837" t="s">
        <v>47</v>
      </c>
      <c r="D93" s="505"/>
      <c r="E93" s="840"/>
      <c r="F93" s="840"/>
      <c r="G93" s="840"/>
    </row>
    <row r="94" spans="3:7" ht="15" customHeight="1" thickBot="1">
      <c r="C94" s="838" t="s">
        <v>42</v>
      </c>
      <c r="D94" s="505"/>
      <c r="E94" s="840"/>
      <c r="F94" s="840"/>
      <c r="G94" s="840"/>
    </row>
    <row r="95" spans="3:7" ht="15" customHeight="1" thickBot="1">
      <c r="C95" s="838" t="s">
        <v>43</v>
      </c>
      <c r="D95" s="505"/>
      <c r="E95" s="840"/>
      <c r="F95" s="840"/>
      <c r="G95" s="840"/>
    </row>
    <row r="96" spans="3:7" ht="15" customHeight="1" thickBot="1">
      <c r="C96" s="837" t="s">
        <v>48</v>
      </c>
      <c r="D96" s="505">
        <v>0</v>
      </c>
      <c r="E96" s="840">
        <v>0</v>
      </c>
      <c r="F96" s="840">
        <v>0</v>
      </c>
      <c r="G96" s="840">
        <v>0</v>
      </c>
    </row>
    <row r="97" spans="3:7" ht="15" customHeight="1" thickBot="1">
      <c r="C97" s="838" t="s">
        <v>42</v>
      </c>
      <c r="D97" s="505"/>
      <c r="E97" s="840"/>
      <c r="F97" s="840"/>
      <c r="G97" s="840"/>
    </row>
    <row r="98" spans="3:7" ht="15" customHeight="1" thickBot="1">
      <c r="C98" s="838" t="s">
        <v>43</v>
      </c>
      <c r="D98" s="505"/>
      <c r="E98" s="840"/>
      <c r="F98" s="840"/>
      <c r="G98" s="840"/>
    </row>
    <row r="99" spans="3:7" ht="24" customHeight="1" thickBot="1">
      <c r="C99" s="837" t="s">
        <v>49</v>
      </c>
      <c r="D99" s="505"/>
      <c r="E99" s="840"/>
      <c r="F99" s="840"/>
      <c r="G99" s="840"/>
    </row>
    <row r="100" spans="3:7" ht="15" customHeight="1" thickBot="1">
      <c r="C100" s="838" t="s">
        <v>42</v>
      </c>
      <c r="D100" s="505"/>
      <c r="E100" s="840"/>
      <c r="F100" s="840"/>
      <c r="G100" s="840"/>
    </row>
    <row r="101" spans="3:7" ht="15" customHeight="1" thickBot="1">
      <c r="C101" s="838" t="s">
        <v>43</v>
      </c>
      <c r="D101" s="505"/>
      <c r="E101" s="840"/>
      <c r="F101" s="840"/>
      <c r="G101" s="840"/>
    </row>
    <row r="102" spans="3:7" ht="15" customHeight="1" thickBot="1">
      <c r="C102" s="850" t="s">
        <v>68</v>
      </c>
      <c r="D102" s="505">
        <f>D99+D96+D93+D90+D87+D84+D81</f>
        <v>8844000</v>
      </c>
      <c r="E102" s="505">
        <f>E99+E96+E93+E90+E87+E84+E81</f>
        <v>9310000</v>
      </c>
      <c r="F102" s="505">
        <f t="shared" ref="F102:G102" si="9">F99+F96+F93+F90+F87+F84+F81</f>
        <v>9310000</v>
      </c>
      <c r="G102" s="505">
        <f t="shared" si="9"/>
        <v>9310000</v>
      </c>
    </row>
    <row r="103" spans="3:7" ht="15" customHeight="1" thickBot="1">
      <c r="C103" s="851" t="s">
        <v>83</v>
      </c>
      <c r="D103" s="847">
        <f>IF(D102-D73=0,0,"Error")</f>
        <v>0</v>
      </c>
      <c r="E103" s="847">
        <f>IF(E102-E73=0,0,"Error")</f>
        <v>0</v>
      </c>
      <c r="F103" s="847">
        <f>IF(F102-F73=0,0,"Error")</f>
        <v>0</v>
      </c>
      <c r="G103" s="847">
        <f>IF(G102-G73=0,0,"Error")</f>
        <v>0</v>
      </c>
    </row>
    <row r="104" spans="3:7" ht="15" customHeight="1" thickBot="1">
      <c r="C104" s="852" t="s">
        <v>183</v>
      </c>
      <c r="D104" s="2747" t="s">
        <v>709</v>
      </c>
      <c r="E104" s="2748"/>
      <c r="F104" s="2748"/>
      <c r="G104" s="2749"/>
    </row>
    <row r="105" spans="3:7" ht="27" customHeight="1" thickBot="1">
      <c r="C105" s="835" t="s">
        <v>29</v>
      </c>
      <c r="D105" s="2069" t="s">
        <v>710</v>
      </c>
      <c r="E105" s="2070"/>
      <c r="F105" s="2070"/>
      <c r="G105" s="2071"/>
    </row>
    <row r="106" spans="3:7" ht="15" customHeight="1" thickBot="1">
      <c r="C106" s="835" t="s">
        <v>31</v>
      </c>
      <c r="D106" s="2724" t="s">
        <v>711</v>
      </c>
      <c r="E106" s="2078"/>
      <c r="F106" s="2078"/>
      <c r="G106" s="2079"/>
    </row>
    <row r="107" spans="3:7" ht="15" customHeight="1">
      <c r="C107" s="2713"/>
      <c r="D107" s="821">
        <v>2025</v>
      </c>
      <c r="E107" s="821">
        <v>2026</v>
      </c>
      <c r="F107" s="821">
        <v>2027</v>
      </c>
      <c r="G107" s="821">
        <v>2028</v>
      </c>
    </row>
    <row r="108" spans="3:7" ht="15" customHeight="1" thickBot="1">
      <c r="C108" s="2714"/>
      <c r="D108" s="822" t="s">
        <v>13</v>
      </c>
      <c r="E108" s="822" t="s">
        <v>14</v>
      </c>
      <c r="F108" s="822" t="s">
        <v>14</v>
      </c>
      <c r="G108" s="822" t="s">
        <v>14</v>
      </c>
    </row>
    <row r="109" spans="3:7" ht="15" customHeight="1" thickBot="1">
      <c r="C109" s="835" t="s">
        <v>33</v>
      </c>
      <c r="D109" s="826">
        <v>62</v>
      </c>
      <c r="E109" s="826">
        <v>65</v>
      </c>
      <c r="F109" s="826">
        <v>70</v>
      </c>
      <c r="G109" s="826">
        <v>80</v>
      </c>
    </row>
    <row r="110" spans="3:7" ht="15" customHeight="1" thickBot="1">
      <c r="C110" s="835" t="s">
        <v>214</v>
      </c>
      <c r="D110" s="301">
        <f>D139</f>
        <v>26320000</v>
      </c>
      <c r="E110" s="301">
        <f t="shared" ref="E110:G110" si="10">E139</f>
        <v>23357000</v>
      </c>
      <c r="F110" s="301">
        <f t="shared" si="10"/>
        <v>23357000</v>
      </c>
      <c r="G110" s="301">
        <f t="shared" si="10"/>
        <v>23357000</v>
      </c>
    </row>
    <row r="111" spans="3:7" ht="15" customHeight="1" thickBot="1">
      <c r="C111" s="835" t="s">
        <v>215</v>
      </c>
      <c r="D111" s="301">
        <f>D110/D109</f>
        <v>424516.12903225806</v>
      </c>
      <c r="E111" s="301">
        <f>E110/E109</f>
        <v>359338.46153846156</v>
      </c>
      <c r="F111" s="301">
        <f t="shared" ref="F111:G111" si="11">F110/F109</f>
        <v>333671.42857142858</v>
      </c>
      <c r="G111" s="301">
        <f t="shared" si="11"/>
        <v>291962.5</v>
      </c>
    </row>
    <row r="112" spans="3:7" ht="15" customHeight="1" thickBot="1">
      <c r="C112" s="835" t="s">
        <v>37</v>
      </c>
      <c r="D112" s="504" t="s">
        <v>110</v>
      </c>
      <c r="E112" s="836">
        <f>E109/D109-1</f>
        <v>4.8387096774193505E-2</v>
      </c>
      <c r="F112" s="836">
        <f t="shared" ref="F112:G114" si="12">F109/E109-1</f>
        <v>7.6923076923076872E-2</v>
      </c>
      <c r="G112" s="836">
        <f t="shared" si="12"/>
        <v>0.14285714285714279</v>
      </c>
    </row>
    <row r="113" spans="3:7" ht="15" customHeight="1" thickBot="1">
      <c r="C113" s="835" t="s">
        <v>38</v>
      </c>
      <c r="D113" s="504" t="s">
        <v>110</v>
      </c>
      <c r="E113" s="836">
        <f>E110/D110-1</f>
        <v>-0.11257598784194534</v>
      </c>
      <c r="F113" s="836">
        <f t="shared" si="12"/>
        <v>0</v>
      </c>
      <c r="G113" s="836">
        <f t="shared" si="12"/>
        <v>0</v>
      </c>
    </row>
    <row r="114" spans="3:7" ht="15" customHeight="1" thickBot="1">
      <c r="C114" s="835" t="s">
        <v>39</v>
      </c>
      <c r="D114" s="504" t="s">
        <v>110</v>
      </c>
      <c r="E114" s="836">
        <f>E111/D111-1</f>
        <v>-0.15353401917231702</v>
      </c>
      <c r="F114" s="836">
        <f t="shared" si="12"/>
        <v>-7.1428571428571508E-2</v>
      </c>
      <c r="G114" s="836">
        <f t="shared" si="12"/>
        <v>-0.125</v>
      </c>
    </row>
    <row r="115" spans="3:7" ht="15" customHeight="1" thickBot="1">
      <c r="C115" s="2718" t="s">
        <v>712</v>
      </c>
      <c r="D115" s="2719"/>
      <c r="E115" s="2719"/>
      <c r="F115" s="2719"/>
      <c r="G115" s="2720"/>
    </row>
    <row r="116" spans="3:7" ht="15" customHeight="1">
      <c r="C116" s="2713"/>
      <c r="D116" s="821">
        <v>2025</v>
      </c>
      <c r="E116" s="821">
        <v>2026</v>
      </c>
      <c r="F116" s="821">
        <v>2027</v>
      </c>
      <c r="G116" s="821">
        <v>2028</v>
      </c>
    </row>
    <row r="117" spans="3:7" ht="15" customHeight="1" thickBot="1">
      <c r="C117" s="2714"/>
      <c r="D117" s="822" t="s">
        <v>13</v>
      </c>
      <c r="E117" s="822" t="s">
        <v>14</v>
      </c>
      <c r="F117" s="822" t="s">
        <v>14</v>
      </c>
      <c r="G117" s="822" t="s">
        <v>14</v>
      </c>
    </row>
    <row r="118" spans="3:7" ht="15" customHeight="1" thickBot="1">
      <c r="C118" s="837" t="s">
        <v>41</v>
      </c>
      <c r="D118" s="840">
        <v>0</v>
      </c>
      <c r="E118" s="840">
        <v>0</v>
      </c>
      <c r="F118" s="840">
        <v>0</v>
      </c>
      <c r="G118" s="840">
        <v>0</v>
      </c>
    </row>
    <row r="119" spans="3:7" ht="15" customHeight="1" thickBot="1">
      <c r="C119" s="838" t="s">
        <v>42</v>
      </c>
      <c r="D119" s="505"/>
      <c r="E119" s="853"/>
      <c r="F119" s="853"/>
      <c r="G119" s="853"/>
    </row>
    <row r="120" spans="3:7" ht="15" customHeight="1" thickBot="1">
      <c r="C120" s="838" t="s">
        <v>43</v>
      </c>
      <c r="D120" s="505"/>
      <c r="E120" s="839"/>
      <c r="F120" s="839"/>
      <c r="G120" s="839"/>
    </row>
    <row r="121" spans="3:7" ht="15" customHeight="1" thickBot="1">
      <c r="C121" s="837" t="s">
        <v>79</v>
      </c>
      <c r="D121" s="840">
        <v>0</v>
      </c>
      <c r="E121" s="840">
        <v>0</v>
      </c>
      <c r="F121" s="840">
        <v>0</v>
      </c>
      <c r="G121" s="840">
        <v>0</v>
      </c>
    </row>
    <row r="122" spans="3:7" ht="15" customHeight="1" thickBot="1">
      <c r="C122" s="838" t="s">
        <v>42</v>
      </c>
      <c r="D122" s="505"/>
      <c r="E122" s="840"/>
      <c r="F122" s="840"/>
      <c r="G122" s="840"/>
    </row>
    <row r="123" spans="3:7" ht="15" customHeight="1" thickBot="1">
      <c r="C123" s="838" t="s">
        <v>43</v>
      </c>
      <c r="D123" s="505"/>
      <c r="E123" s="840"/>
      <c r="F123" s="840"/>
      <c r="G123" s="840"/>
    </row>
    <row r="124" spans="3:7" ht="15" customHeight="1" thickBot="1">
      <c r="C124" s="837" t="s">
        <v>45</v>
      </c>
      <c r="D124" s="505">
        <f>D125</f>
        <v>4420000</v>
      </c>
      <c r="E124" s="505">
        <f t="shared" ref="E124:G124" si="13">E125</f>
        <v>4657000</v>
      </c>
      <c r="F124" s="505">
        <f t="shared" si="13"/>
        <v>4657000</v>
      </c>
      <c r="G124" s="505">
        <f t="shared" si="13"/>
        <v>4657000</v>
      </c>
    </row>
    <row r="125" spans="3:7" ht="15" customHeight="1" thickBot="1">
      <c r="C125" s="838" t="s">
        <v>42</v>
      </c>
      <c r="D125" s="505">
        <v>4420000</v>
      </c>
      <c r="E125" s="505">
        <v>4657000</v>
      </c>
      <c r="F125" s="505">
        <v>4657000</v>
      </c>
      <c r="G125" s="505">
        <v>4657000</v>
      </c>
    </row>
    <row r="126" spans="3:7" ht="15" customHeight="1" thickBot="1">
      <c r="C126" s="838" t="s">
        <v>43</v>
      </c>
      <c r="D126" s="505"/>
      <c r="E126" s="840"/>
      <c r="F126" s="840"/>
      <c r="G126" s="840"/>
    </row>
    <row r="127" spans="3:7" ht="15" customHeight="1" thickBot="1">
      <c r="C127" s="837" t="s">
        <v>46</v>
      </c>
      <c r="D127" s="505"/>
      <c r="E127" s="840"/>
      <c r="F127" s="840"/>
      <c r="G127" s="840"/>
    </row>
    <row r="128" spans="3:7" ht="15" customHeight="1" thickBot="1">
      <c r="C128" s="838" t="s">
        <v>42</v>
      </c>
      <c r="D128" s="505"/>
      <c r="E128" s="840"/>
      <c r="F128" s="840"/>
      <c r="G128" s="840"/>
    </row>
    <row r="129" spans="3:7" ht="15" customHeight="1" thickBot="1">
      <c r="C129" s="838" t="s">
        <v>43</v>
      </c>
      <c r="D129" s="505"/>
      <c r="E129" s="840"/>
      <c r="F129" s="840"/>
      <c r="G129" s="840"/>
    </row>
    <row r="130" spans="3:7" ht="15" customHeight="1" thickBot="1">
      <c r="C130" s="837" t="s">
        <v>47</v>
      </c>
      <c r="D130" s="505"/>
      <c r="E130" s="840"/>
      <c r="F130" s="840"/>
      <c r="G130" s="840"/>
    </row>
    <row r="131" spans="3:7" ht="15" customHeight="1" thickBot="1">
      <c r="C131" s="838" t="s">
        <v>42</v>
      </c>
      <c r="D131" s="505"/>
      <c r="E131" s="840"/>
      <c r="F131" s="840"/>
      <c r="G131" s="840"/>
    </row>
    <row r="132" spans="3:7" ht="15" customHeight="1" thickBot="1">
      <c r="C132" s="838" t="s">
        <v>43</v>
      </c>
      <c r="D132" s="505"/>
      <c r="E132" s="840"/>
      <c r="F132" s="840"/>
      <c r="G132" s="840"/>
    </row>
    <row r="133" spans="3:7" ht="15" customHeight="1" thickBot="1">
      <c r="C133" s="837" t="s">
        <v>48</v>
      </c>
      <c r="D133" s="840">
        <f>SUM(D134)</f>
        <v>21900000</v>
      </c>
      <c r="E133" s="840">
        <f>SUM(E134)</f>
        <v>18700000</v>
      </c>
      <c r="F133" s="840">
        <f t="shared" ref="F133:G133" si="14">SUM(F134)</f>
        <v>18700000</v>
      </c>
      <c r="G133" s="840">
        <f t="shared" si="14"/>
        <v>18700000</v>
      </c>
    </row>
    <row r="134" spans="3:7" ht="15" customHeight="1" thickBot="1">
      <c r="C134" s="838" t="s">
        <v>42</v>
      </c>
      <c r="D134" s="505">
        <v>21900000</v>
      </c>
      <c r="E134" s="840">
        <v>18700000</v>
      </c>
      <c r="F134" s="840">
        <v>18700000</v>
      </c>
      <c r="G134" s="840">
        <v>18700000</v>
      </c>
    </row>
    <row r="135" spans="3:7" ht="15" customHeight="1" thickBot="1">
      <c r="C135" s="838" t="s">
        <v>43</v>
      </c>
      <c r="D135" s="505"/>
      <c r="E135" s="840"/>
      <c r="F135" s="840"/>
      <c r="G135" s="840"/>
    </row>
    <row r="136" spans="3:7" ht="21.75" customHeight="1" thickBot="1">
      <c r="C136" s="837" t="s">
        <v>49</v>
      </c>
      <c r="D136" s="505">
        <v>0</v>
      </c>
      <c r="E136" s="840">
        <v>0</v>
      </c>
      <c r="F136" s="840">
        <v>0</v>
      </c>
      <c r="G136" s="840">
        <v>0</v>
      </c>
    </row>
    <row r="137" spans="3:7" ht="15" customHeight="1" thickBot="1">
      <c r="C137" s="838" t="s">
        <v>42</v>
      </c>
      <c r="D137" s="505"/>
      <c r="E137" s="843"/>
      <c r="F137" s="843"/>
      <c r="G137" s="843"/>
    </row>
    <row r="138" spans="3:7" ht="15" customHeight="1" thickBot="1">
      <c r="C138" s="838" t="s">
        <v>43</v>
      </c>
      <c r="D138" s="505"/>
      <c r="E138" s="844"/>
      <c r="F138" s="843"/>
      <c r="G138" s="843"/>
    </row>
    <row r="139" spans="3:7" ht="15" customHeight="1" thickBot="1">
      <c r="C139" s="845" t="s">
        <v>72</v>
      </c>
      <c r="D139" s="505">
        <f>D136+D133+D130+D127+D124+D121+D118</f>
        <v>26320000</v>
      </c>
      <c r="E139" s="505">
        <f>E136+E133+E130+E127+E124+E121+E118</f>
        <v>23357000</v>
      </c>
      <c r="F139" s="505">
        <f t="shared" ref="F139:G139" si="15">F136+F133+F130+F127+F124+F121+F118</f>
        <v>23357000</v>
      </c>
      <c r="G139" s="505">
        <f t="shared" si="15"/>
        <v>23357000</v>
      </c>
    </row>
    <row r="140" spans="3:7" ht="16.5" customHeight="1" thickBot="1">
      <c r="C140" s="851" t="s">
        <v>83</v>
      </c>
      <c r="D140" s="847">
        <f>IF(D139-D110=0,0,"Error")</f>
        <v>0</v>
      </c>
      <c r="E140" s="847">
        <f>IF(E139-E110=0,0,"Error")</f>
        <v>0</v>
      </c>
      <c r="F140" s="847">
        <f>IF(F139-F110=0,0,"Error")</f>
        <v>0</v>
      </c>
      <c r="G140" s="847">
        <f>IF(G139-G110=0,0,"Error")</f>
        <v>0</v>
      </c>
    </row>
    <row r="141" spans="3:7" ht="15" hidden="1" customHeight="1">
      <c r="C141" s="854" t="s">
        <v>496</v>
      </c>
      <c r="D141" s="2747" t="s">
        <v>695</v>
      </c>
      <c r="E141" s="2748"/>
      <c r="F141" s="2748"/>
      <c r="G141" s="2749"/>
    </row>
    <row r="142" spans="3:7" ht="26.25" hidden="1" customHeight="1">
      <c r="C142" s="835" t="s">
        <v>29</v>
      </c>
      <c r="D142" s="2069" t="s">
        <v>713</v>
      </c>
      <c r="E142" s="2070"/>
      <c r="F142" s="2070"/>
      <c r="G142" s="2071"/>
    </row>
    <row r="143" spans="3:7" ht="15" hidden="1" customHeight="1">
      <c r="C143" s="835" t="s">
        <v>31</v>
      </c>
      <c r="D143" s="2724" t="s">
        <v>714</v>
      </c>
      <c r="E143" s="2078"/>
      <c r="F143" s="2078"/>
      <c r="G143" s="2079"/>
    </row>
    <row r="144" spans="3:7" ht="15" hidden="1" customHeight="1">
      <c r="C144" s="2713"/>
      <c r="D144" s="821">
        <v>2023</v>
      </c>
      <c r="E144" s="821">
        <v>2024</v>
      </c>
      <c r="F144" s="821">
        <v>2025</v>
      </c>
      <c r="G144" s="821">
        <v>2026</v>
      </c>
    </row>
    <row r="145" spans="3:10" ht="15" hidden="1" customHeight="1">
      <c r="C145" s="2714"/>
      <c r="D145" s="822" t="s">
        <v>13</v>
      </c>
      <c r="E145" s="822" t="s">
        <v>14</v>
      </c>
      <c r="F145" s="822" t="s">
        <v>14</v>
      </c>
      <c r="G145" s="822" t="s">
        <v>14</v>
      </c>
    </row>
    <row r="146" spans="3:10" ht="15" hidden="1" customHeight="1">
      <c r="C146" s="835" t="s">
        <v>33</v>
      </c>
      <c r="D146" s="824">
        <v>1</v>
      </c>
      <c r="E146" s="824">
        <v>0</v>
      </c>
      <c r="F146" s="824">
        <v>0</v>
      </c>
      <c r="G146" s="824">
        <v>0</v>
      </c>
    </row>
    <row r="147" spans="3:10" ht="15" hidden="1" customHeight="1">
      <c r="C147" s="835" t="s">
        <v>35</v>
      </c>
      <c r="D147" s="301">
        <f>D176</f>
        <v>0</v>
      </c>
      <c r="E147" s="301">
        <f t="shared" ref="E147:G147" si="16">E176</f>
        <v>0</v>
      </c>
      <c r="F147" s="301">
        <f t="shared" si="16"/>
        <v>0</v>
      </c>
      <c r="G147" s="301">
        <f t="shared" si="16"/>
        <v>0</v>
      </c>
      <c r="J147" s="855"/>
    </row>
    <row r="148" spans="3:10" ht="15" hidden="1" customHeight="1">
      <c r="C148" s="835" t="s">
        <v>36</v>
      </c>
      <c r="D148" s="301">
        <f>D147/D146</f>
        <v>0</v>
      </c>
      <c r="E148" s="301" t="e">
        <f t="shared" ref="E148:G148" si="17">E147/E146</f>
        <v>#DIV/0!</v>
      </c>
      <c r="F148" s="301" t="e">
        <f t="shared" si="17"/>
        <v>#DIV/0!</v>
      </c>
      <c r="G148" s="301" t="e">
        <f t="shared" si="17"/>
        <v>#DIV/0!</v>
      </c>
    </row>
    <row r="149" spans="3:10" ht="15" hidden="1" customHeight="1">
      <c r="C149" s="835" t="s">
        <v>37</v>
      </c>
      <c r="D149" s="504" t="s">
        <v>110</v>
      </c>
      <c r="E149" s="836">
        <f>E146/D146-1</f>
        <v>-1</v>
      </c>
      <c r="F149" s="836" t="e">
        <f t="shared" ref="F149:G151" si="18">F146/E146-1</f>
        <v>#DIV/0!</v>
      </c>
      <c r="G149" s="836" t="e">
        <f t="shared" si="18"/>
        <v>#DIV/0!</v>
      </c>
    </row>
    <row r="150" spans="3:10" ht="15" hidden="1" customHeight="1">
      <c r="C150" s="835" t="s">
        <v>38</v>
      </c>
      <c r="D150" s="504" t="s">
        <v>110</v>
      </c>
      <c r="E150" s="836" t="e">
        <f>E147/D147-1</f>
        <v>#DIV/0!</v>
      </c>
      <c r="F150" s="836" t="e">
        <f t="shared" si="18"/>
        <v>#DIV/0!</v>
      </c>
      <c r="G150" s="836" t="e">
        <f t="shared" si="18"/>
        <v>#DIV/0!</v>
      </c>
    </row>
    <row r="151" spans="3:10" ht="15" hidden="1" customHeight="1">
      <c r="C151" s="835" t="s">
        <v>39</v>
      </c>
      <c r="D151" s="504" t="s">
        <v>110</v>
      </c>
      <c r="E151" s="836" t="e">
        <f>E148/D148-1</f>
        <v>#DIV/0!</v>
      </c>
      <c r="F151" s="836" t="e">
        <f t="shared" si="18"/>
        <v>#DIV/0!</v>
      </c>
      <c r="G151" s="836" t="e">
        <f t="shared" si="18"/>
        <v>#DIV/0!</v>
      </c>
    </row>
    <row r="152" spans="3:10" ht="15" hidden="1" customHeight="1">
      <c r="C152" s="2718" t="s">
        <v>715</v>
      </c>
      <c r="D152" s="2719"/>
      <c r="E152" s="2719"/>
      <c r="F152" s="2719"/>
      <c r="G152" s="2720"/>
    </row>
    <row r="153" spans="3:10" ht="15" hidden="1" customHeight="1">
      <c r="C153" s="2713"/>
      <c r="D153" s="821">
        <v>2023</v>
      </c>
      <c r="E153" s="821">
        <v>2024</v>
      </c>
      <c r="F153" s="821">
        <v>2025</v>
      </c>
      <c r="G153" s="821">
        <v>2026</v>
      </c>
    </row>
    <row r="154" spans="3:10" ht="15" hidden="1" customHeight="1">
      <c r="C154" s="2714"/>
      <c r="D154" s="822" t="s">
        <v>13</v>
      </c>
      <c r="E154" s="822" t="s">
        <v>14</v>
      </c>
      <c r="F154" s="822" t="s">
        <v>14</v>
      </c>
      <c r="G154" s="822" t="s">
        <v>14</v>
      </c>
    </row>
    <row r="155" spans="3:10" ht="15" hidden="1" customHeight="1">
      <c r="C155" s="837" t="s">
        <v>41</v>
      </c>
      <c r="D155" s="840">
        <v>0</v>
      </c>
      <c r="E155" s="840">
        <v>0</v>
      </c>
      <c r="F155" s="840">
        <v>0</v>
      </c>
      <c r="G155" s="840">
        <v>0</v>
      </c>
    </row>
    <row r="156" spans="3:10" ht="15" hidden="1" customHeight="1">
      <c r="C156" s="838" t="s">
        <v>42</v>
      </c>
      <c r="D156" s="505"/>
      <c r="E156" s="853"/>
      <c r="F156" s="853"/>
      <c r="G156" s="853"/>
    </row>
    <row r="157" spans="3:10" ht="15" hidden="1" customHeight="1">
      <c r="C157" s="838" t="s">
        <v>43</v>
      </c>
      <c r="D157" s="505"/>
      <c r="E157" s="839"/>
      <c r="F157" s="839"/>
      <c r="G157" s="839"/>
    </row>
    <row r="158" spans="3:10" ht="22.5" hidden="1" customHeight="1">
      <c r="C158" s="837" t="s">
        <v>79</v>
      </c>
      <c r="D158" s="840">
        <v>0</v>
      </c>
      <c r="E158" s="840">
        <v>0</v>
      </c>
      <c r="F158" s="840">
        <v>0</v>
      </c>
      <c r="G158" s="840">
        <v>0</v>
      </c>
    </row>
    <row r="159" spans="3:10" ht="15" hidden="1" customHeight="1">
      <c r="C159" s="838" t="s">
        <v>42</v>
      </c>
      <c r="D159" s="505"/>
      <c r="E159" s="840"/>
      <c r="F159" s="840"/>
      <c r="G159" s="840"/>
    </row>
    <row r="160" spans="3:10" ht="15" hidden="1" customHeight="1">
      <c r="C160" s="838" t="s">
        <v>43</v>
      </c>
      <c r="D160" s="505"/>
      <c r="E160" s="840"/>
      <c r="F160" s="840"/>
      <c r="G160" s="840"/>
    </row>
    <row r="161" spans="3:11" ht="15" hidden="1" customHeight="1">
      <c r="C161" s="837" t="s">
        <v>45</v>
      </c>
      <c r="D161" s="505">
        <f>SUM(D162)</f>
        <v>0</v>
      </c>
      <c r="E161" s="505">
        <f t="shared" ref="E161:G161" si="19">SUM(E162)</f>
        <v>0</v>
      </c>
      <c r="F161" s="505">
        <f t="shared" si="19"/>
        <v>0</v>
      </c>
      <c r="G161" s="505">
        <f t="shared" si="19"/>
        <v>0</v>
      </c>
    </row>
    <row r="162" spans="3:11" ht="15" hidden="1" customHeight="1">
      <c r="C162" s="838" t="s">
        <v>42</v>
      </c>
      <c r="D162" s="505"/>
      <c r="E162" s="505">
        <v>0</v>
      </c>
      <c r="F162" s="505">
        <v>0</v>
      </c>
      <c r="G162" s="505">
        <v>0</v>
      </c>
      <c r="K162" s="90"/>
    </row>
    <row r="163" spans="3:11" ht="15" hidden="1" customHeight="1">
      <c r="C163" s="838" t="s">
        <v>43</v>
      </c>
      <c r="D163" s="505"/>
      <c r="E163" s="840"/>
      <c r="F163" s="840"/>
      <c r="G163" s="840"/>
    </row>
    <row r="164" spans="3:11" ht="15" hidden="1" customHeight="1">
      <c r="C164" s="837" t="s">
        <v>46</v>
      </c>
      <c r="D164" s="505"/>
      <c r="E164" s="840"/>
      <c r="F164" s="840"/>
      <c r="G164" s="840"/>
    </row>
    <row r="165" spans="3:11" ht="15" hidden="1" customHeight="1">
      <c r="C165" s="838" t="s">
        <v>42</v>
      </c>
      <c r="D165" s="505"/>
      <c r="E165" s="840"/>
      <c r="F165" s="840"/>
      <c r="G165" s="840"/>
    </row>
    <row r="166" spans="3:11" ht="15" hidden="1" customHeight="1">
      <c r="C166" s="838" t="s">
        <v>43</v>
      </c>
      <c r="D166" s="505"/>
      <c r="E166" s="840"/>
      <c r="F166" s="840"/>
      <c r="G166" s="840"/>
    </row>
    <row r="167" spans="3:11" ht="15" hidden="1" customHeight="1">
      <c r="C167" s="837" t="s">
        <v>47</v>
      </c>
      <c r="D167" s="505"/>
      <c r="E167" s="840"/>
      <c r="F167" s="840"/>
      <c r="G167" s="840"/>
    </row>
    <row r="168" spans="3:11" ht="15" hidden="1" customHeight="1">
      <c r="C168" s="838" t="s">
        <v>42</v>
      </c>
      <c r="D168" s="505"/>
      <c r="E168" s="840"/>
      <c r="F168" s="840"/>
      <c r="G168" s="840"/>
    </row>
    <row r="169" spans="3:11" ht="15" hidden="1" customHeight="1">
      <c r="C169" s="838" t="s">
        <v>43</v>
      </c>
      <c r="D169" s="505"/>
      <c r="E169" s="840"/>
      <c r="F169" s="840"/>
      <c r="G169" s="840"/>
    </row>
    <row r="170" spans="3:11" ht="15" hidden="1" customHeight="1">
      <c r="C170" s="837" t="s">
        <v>48</v>
      </c>
      <c r="D170" s="505">
        <f>SUM(D171)</f>
        <v>0</v>
      </c>
      <c r="E170" s="505">
        <f t="shared" ref="E170:G170" si="20">SUM(E171)</f>
        <v>0</v>
      </c>
      <c r="F170" s="505">
        <f t="shared" si="20"/>
        <v>0</v>
      </c>
      <c r="G170" s="505">
        <f t="shared" si="20"/>
        <v>0</v>
      </c>
    </row>
    <row r="171" spans="3:11" ht="15" hidden="1" customHeight="1">
      <c r="C171" s="838" t="s">
        <v>42</v>
      </c>
      <c r="D171" s="505"/>
      <c r="E171" s="505">
        <v>0</v>
      </c>
      <c r="F171" s="505">
        <v>0</v>
      </c>
      <c r="G171" s="505">
        <v>0</v>
      </c>
    </row>
    <row r="172" spans="3:11" ht="15" hidden="1" customHeight="1">
      <c r="C172" s="838" t="s">
        <v>43</v>
      </c>
      <c r="D172" s="505"/>
      <c r="E172" s="840"/>
      <c r="F172" s="840"/>
      <c r="G172" s="840"/>
    </row>
    <row r="173" spans="3:11" ht="22.5" hidden="1" customHeight="1">
      <c r="C173" s="837" t="s">
        <v>49</v>
      </c>
      <c r="D173" s="505">
        <v>0</v>
      </c>
      <c r="E173" s="840">
        <v>0</v>
      </c>
      <c r="F173" s="840">
        <v>0</v>
      </c>
      <c r="G173" s="840">
        <v>0</v>
      </c>
    </row>
    <row r="174" spans="3:11" ht="15" hidden="1" customHeight="1">
      <c r="C174" s="838" t="s">
        <v>42</v>
      </c>
      <c r="D174" s="505"/>
      <c r="E174" s="843"/>
      <c r="F174" s="843"/>
      <c r="G174" s="843"/>
    </row>
    <row r="175" spans="3:11" ht="15" hidden="1" customHeight="1">
      <c r="C175" s="838" t="s">
        <v>43</v>
      </c>
      <c r="D175" s="505"/>
      <c r="E175" s="844"/>
      <c r="F175" s="843"/>
      <c r="G175" s="843"/>
    </row>
    <row r="176" spans="3:11" ht="15" hidden="1" customHeight="1">
      <c r="C176" s="845" t="s">
        <v>75</v>
      </c>
      <c r="D176" s="505">
        <f>D173+D170+D167+D164+D161+D158+D155</f>
        <v>0</v>
      </c>
      <c r="E176" s="505">
        <f t="shared" ref="E176:G176" si="21">E173+E170+E167+E164+E161+E158+E155</f>
        <v>0</v>
      </c>
      <c r="F176" s="505">
        <f t="shared" si="21"/>
        <v>0</v>
      </c>
      <c r="G176" s="505">
        <f t="shared" si="21"/>
        <v>0</v>
      </c>
    </row>
    <row r="177" spans="3:9" ht="15" hidden="1" customHeight="1">
      <c r="C177" s="851" t="s">
        <v>83</v>
      </c>
      <c r="D177" s="847">
        <f>IF(D176-D147=0,0,"Error")</f>
        <v>0</v>
      </c>
      <c r="E177" s="847">
        <f>IF(E176-E147=0,0,"Error")</f>
        <v>0</v>
      </c>
      <c r="F177" s="847">
        <f t="shared" ref="F177:G177" si="22">IF(F176-F147=0,0,"Error")</f>
        <v>0</v>
      </c>
      <c r="G177" s="847">
        <f t="shared" si="22"/>
        <v>0</v>
      </c>
    </row>
    <row r="178" spans="3:9" ht="15" hidden="1" customHeight="1">
      <c r="C178" s="856" t="s">
        <v>716</v>
      </c>
      <c r="D178" s="2747" t="s">
        <v>717</v>
      </c>
      <c r="E178" s="2750"/>
      <c r="F178" s="2750"/>
      <c r="G178" s="2751"/>
    </row>
    <row r="179" spans="3:9" ht="23.25" hidden="1" customHeight="1">
      <c r="C179" s="835" t="s">
        <v>29</v>
      </c>
      <c r="D179" s="2069" t="s">
        <v>718</v>
      </c>
      <c r="E179" s="2070"/>
      <c r="F179" s="2070"/>
      <c r="G179" s="2071"/>
    </row>
    <row r="180" spans="3:9" ht="15" hidden="1" customHeight="1">
      <c r="C180" s="835" t="s">
        <v>31</v>
      </c>
      <c r="D180" s="2724" t="s">
        <v>719</v>
      </c>
      <c r="E180" s="2078"/>
      <c r="F180" s="2078"/>
      <c r="G180" s="2079"/>
      <c r="I180" s="857"/>
    </row>
    <row r="181" spans="3:9" ht="15" hidden="1" customHeight="1">
      <c r="C181" s="2713"/>
      <c r="D181" s="821">
        <v>2023</v>
      </c>
      <c r="E181" s="821">
        <v>2024</v>
      </c>
      <c r="F181" s="821">
        <v>2025</v>
      </c>
      <c r="G181" s="821">
        <v>2026</v>
      </c>
    </row>
    <row r="182" spans="3:9" ht="15" hidden="1" customHeight="1">
      <c r="C182" s="2714"/>
      <c r="D182" s="858" t="s">
        <v>13</v>
      </c>
      <c r="E182" s="858" t="s">
        <v>14</v>
      </c>
      <c r="F182" s="858" t="s">
        <v>14</v>
      </c>
      <c r="G182" s="858" t="s">
        <v>14</v>
      </c>
    </row>
    <row r="183" spans="3:9" ht="15" hidden="1" customHeight="1">
      <c r="C183" s="835" t="s">
        <v>33</v>
      </c>
      <c r="D183" s="826"/>
      <c r="E183" s="826">
        <v>0</v>
      </c>
      <c r="F183" s="826">
        <v>0</v>
      </c>
      <c r="G183" s="826">
        <v>0</v>
      </c>
    </row>
    <row r="184" spans="3:9" ht="15" hidden="1" customHeight="1">
      <c r="C184" s="835" t="s">
        <v>35</v>
      </c>
      <c r="D184" s="301">
        <f>D213</f>
        <v>0</v>
      </c>
      <c r="E184" s="301">
        <f t="shared" ref="E184:H184" si="23">E213</f>
        <v>0</v>
      </c>
      <c r="F184" s="301">
        <f t="shared" si="23"/>
        <v>0</v>
      </c>
      <c r="G184" s="301">
        <f t="shared" si="23"/>
        <v>0</v>
      </c>
      <c r="H184" s="301">
        <f t="shared" si="23"/>
        <v>0</v>
      </c>
      <c r="I184" s="859"/>
    </row>
    <row r="185" spans="3:9" ht="15" hidden="1" customHeight="1">
      <c r="C185" s="835" t="s">
        <v>36</v>
      </c>
      <c r="D185" s="301" t="e">
        <f>D184/D183</f>
        <v>#DIV/0!</v>
      </c>
      <c r="E185" s="301" t="e">
        <f>E184/E183</f>
        <v>#DIV/0!</v>
      </c>
      <c r="F185" s="301" t="e">
        <f>F184/F183</f>
        <v>#DIV/0!</v>
      </c>
      <c r="G185" s="301" t="e">
        <f>G184/G183</f>
        <v>#DIV/0!</v>
      </c>
    </row>
    <row r="186" spans="3:9" ht="15" hidden="1" customHeight="1">
      <c r="C186" s="835" t="s">
        <v>37</v>
      </c>
      <c r="D186" s="504"/>
      <c r="E186" s="836" t="e">
        <f>E183/D183-1</f>
        <v>#DIV/0!</v>
      </c>
      <c r="F186" s="836" t="e">
        <f>F183/E183-1</f>
        <v>#DIV/0!</v>
      </c>
      <c r="G186" s="836" t="e">
        <f>G183/F183-1</f>
        <v>#DIV/0!</v>
      </c>
    </row>
    <row r="187" spans="3:9" ht="15" hidden="1" customHeight="1">
      <c r="C187" s="835" t="s">
        <v>38</v>
      </c>
      <c r="D187" s="504"/>
      <c r="E187" s="836" t="e">
        <f>E184/D184-1</f>
        <v>#DIV/0!</v>
      </c>
      <c r="F187" s="836" t="e">
        <f t="shared" ref="F187:G188" si="24">F184/E184-1</f>
        <v>#DIV/0!</v>
      </c>
      <c r="G187" s="836" t="e">
        <f t="shared" si="24"/>
        <v>#DIV/0!</v>
      </c>
    </row>
    <row r="188" spans="3:9" ht="15" hidden="1" customHeight="1">
      <c r="C188" s="835" t="s">
        <v>39</v>
      </c>
      <c r="D188" s="504"/>
      <c r="E188" s="836" t="e">
        <f>E185/D185-1</f>
        <v>#DIV/0!</v>
      </c>
      <c r="F188" s="836" t="e">
        <f t="shared" si="24"/>
        <v>#DIV/0!</v>
      </c>
      <c r="G188" s="836" t="e">
        <f t="shared" si="24"/>
        <v>#DIV/0!</v>
      </c>
    </row>
    <row r="189" spans="3:9" ht="15" hidden="1" customHeight="1">
      <c r="C189" s="2718" t="s">
        <v>720</v>
      </c>
      <c r="D189" s="2719"/>
      <c r="E189" s="2719"/>
      <c r="F189" s="2719"/>
      <c r="G189" s="2720"/>
    </row>
    <row r="190" spans="3:9" ht="15" hidden="1" customHeight="1">
      <c r="C190" s="2713"/>
      <c r="D190" s="821">
        <v>2023</v>
      </c>
      <c r="E190" s="821">
        <v>2024</v>
      </c>
      <c r="F190" s="821">
        <v>2025</v>
      </c>
      <c r="G190" s="821">
        <v>2026</v>
      </c>
    </row>
    <row r="191" spans="3:9" ht="15" hidden="1" customHeight="1">
      <c r="C191" s="2714"/>
      <c r="D191" s="822" t="s">
        <v>13</v>
      </c>
      <c r="E191" s="822" t="s">
        <v>14</v>
      </c>
      <c r="F191" s="822" t="s">
        <v>14</v>
      </c>
      <c r="G191" s="822" t="s">
        <v>14</v>
      </c>
    </row>
    <row r="192" spans="3:9" ht="15" hidden="1" customHeight="1">
      <c r="C192" s="837" t="s">
        <v>41</v>
      </c>
      <c r="D192" s="840">
        <v>0</v>
      </c>
      <c r="E192" s="840">
        <v>0</v>
      </c>
      <c r="F192" s="840">
        <v>0</v>
      </c>
      <c r="G192" s="840">
        <v>0</v>
      </c>
    </row>
    <row r="193" spans="3:7" ht="15" hidden="1" customHeight="1">
      <c r="C193" s="838" t="s">
        <v>42</v>
      </c>
      <c r="D193" s="505">
        <v>0</v>
      </c>
      <c r="E193" s="840">
        <v>0</v>
      </c>
      <c r="F193" s="840">
        <v>0</v>
      </c>
      <c r="G193" s="840">
        <v>0</v>
      </c>
    </row>
    <row r="194" spans="3:7" ht="15" hidden="1" customHeight="1">
      <c r="C194" s="838" t="s">
        <v>43</v>
      </c>
      <c r="D194" s="505"/>
      <c r="E194" s="839"/>
      <c r="F194" s="839"/>
      <c r="G194" s="839"/>
    </row>
    <row r="195" spans="3:7" ht="15" hidden="1" customHeight="1">
      <c r="C195" s="837" t="s">
        <v>79</v>
      </c>
      <c r="D195" s="840">
        <v>0</v>
      </c>
      <c r="E195" s="840">
        <v>0</v>
      </c>
      <c r="F195" s="840">
        <v>0</v>
      </c>
      <c r="G195" s="840">
        <v>0</v>
      </c>
    </row>
    <row r="196" spans="3:7" ht="15" hidden="1" customHeight="1">
      <c r="C196" s="838" t="s">
        <v>42</v>
      </c>
      <c r="D196" s="505"/>
      <c r="E196" s="840"/>
      <c r="F196" s="840"/>
      <c r="G196" s="840"/>
    </row>
    <row r="197" spans="3:7" ht="15" hidden="1" customHeight="1">
      <c r="C197" s="838" t="s">
        <v>43</v>
      </c>
      <c r="D197" s="505"/>
      <c r="E197" s="840"/>
      <c r="F197" s="840"/>
      <c r="G197" s="840"/>
    </row>
    <row r="198" spans="3:7" ht="15" hidden="1" customHeight="1">
      <c r="C198" s="837" t="s">
        <v>45</v>
      </c>
      <c r="D198" s="301">
        <f>D199</f>
        <v>0</v>
      </c>
      <c r="E198" s="301">
        <f t="shared" ref="E198:G198" si="25">E199</f>
        <v>0</v>
      </c>
      <c r="F198" s="301">
        <f t="shared" si="25"/>
        <v>0</v>
      </c>
      <c r="G198" s="301">
        <f t="shared" si="25"/>
        <v>0</v>
      </c>
    </row>
    <row r="199" spans="3:7" ht="15" hidden="1" customHeight="1">
      <c r="C199" s="838" t="s">
        <v>42</v>
      </c>
      <c r="D199" s="824"/>
      <c r="E199" s="824">
        <v>0</v>
      </c>
      <c r="F199" s="824">
        <v>0</v>
      </c>
      <c r="G199" s="824">
        <v>0</v>
      </c>
    </row>
    <row r="200" spans="3:7" ht="15" hidden="1" customHeight="1">
      <c r="C200" s="838" t="s">
        <v>43</v>
      </c>
      <c r="D200" s="505"/>
      <c r="E200" s="840"/>
      <c r="F200" s="840"/>
      <c r="G200" s="840"/>
    </row>
    <row r="201" spans="3:7" ht="15" hidden="1" customHeight="1">
      <c r="C201" s="837" t="s">
        <v>46</v>
      </c>
      <c r="D201" s="505"/>
      <c r="E201" s="840"/>
      <c r="F201" s="840"/>
      <c r="G201" s="840"/>
    </row>
    <row r="202" spans="3:7" ht="15" hidden="1" customHeight="1">
      <c r="C202" s="838" t="s">
        <v>42</v>
      </c>
      <c r="D202" s="505"/>
      <c r="E202" s="840"/>
      <c r="F202" s="840"/>
      <c r="G202" s="840"/>
    </row>
    <row r="203" spans="3:7" ht="15" hidden="1" customHeight="1">
      <c r="C203" s="838" t="s">
        <v>43</v>
      </c>
      <c r="D203" s="505"/>
      <c r="E203" s="840"/>
      <c r="F203" s="840"/>
      <c r="G203" s="840"/>
    </row>
    <row r="204" spans="3:7" ht="15" hidden="1" customHeight="1">
      <c r="C204" s="837" t="s">
        <v>47</v>
      </c>
      <c r="D204" s="505"/>
      <c r="E204" s="840"/>
      <c r="F204" s="840"/>
      <c r="G204" s="840"/>
    </row>
    <row r="205" spans="3:7" ht="15" hidden="1" customHeight="1">
      <c r="C205" s="838" t="s">
        <v>42</v>
      </c>
      <c r="D205" s="505"/>
      <c r="E205" s="840"/>
      <c r="F205" s="840"/>
      <c r="G205" s="840"/>
    </row>
    <row r="206" spans="3:7" ht="9" hidden="1" customHeight="1">
      <c r="C206" s="838" t="s">
        <v>43</v>
      </c>
      <c r="D206" s="505"/>
      <c r="E206" s="840"/>
      <c r="F206" s="840"/>
      <c r="G206" s="840"/>
    </row>
    <row r="207" spans="3:7" ht="9" hidden="1" customHeight="1">
      <c r="C207" s="837" t="s">
        <v>48</v>
      </c>
      <c r="D207" s="505">
        <v>0</v>
      </c>
      <c r="E207" s="840">
        <v>0</v>
      </c>
      <c r="F207" s="840">
        <v>0</v>
      </c>
      <c r="G207" s="840">
        <v>0</v>
      </c>
    </row>
    <row r="208" spans="3:7" ht="15" hidden="1" customHeight="1">
      <c r="C208" s="838" t="s">
        <v>42</v>
      </c>
      <c r="D208" s="505"/>
      <c r="E208" s="840"/>
      <c r="F208" s="840"/>
      <c r="G208" s="840"/>
    </row>
    <row r="209" spans="3:7" ht="10.5" hidden="1" customHeight="1">
      <c r="C209" s="838" t="s">
        <v>43</v>
      </c>
      <c r="D209" s="505"/>
      <c r="E209" s="840"/>
      <c r="F209" s="840"/>
      <c r="G209" s="840"/>
    </row>
    <row r="210" spans="3:7" ht="11.25" hidden="1" customHeight="1">
      <c r="C210" s="837" t="s">
        <v>49</v>
      </c>
      <c r="D210" s="505"/>
      <c r="E210" s="840"/>
      <c r="F210" s="840"/>
      <c r="G210" s="840"/>
    </row>
    <row r="211" spans="3:7" ht="18.75" hidden="1" customHeight="1">
      <c r="C211" s="838" t="s">
        <v>42</v>
      </c>
      <c r="D211" s="505"/>
      <c r="E211" s="840"/>
      <c r="F211" s="840"/>
      <c r="G211" s="840"/>
    </row>
    <row r="212" spans="3:7" ht="6" hidden="1" customHeight="1">
      <c r="C212" s="838" t="s">
        <v>43</v>
      </c>
      <c r="D212" s="505"/>
      <c r="E212" s="840"/>
      <c r="F212" s="840"/>
      <c r="G212" s="840"/>
    </row>
    <row r="213" spans="3:7" ht="7.5" hidden="1" customHeight="1">
      <c r="C213" s="850" t="s">
        <v>505</v>
      </c>
      <c r="D213" s="505">
        <f>D210+D207+D204+D201+D198+D195+D192</f>
        <v>0</v>
      </c>
      <c r="E213" s="505">
        <f>E210+E207+E204+E201+E198+E195+E192</f>
        <v>0</v>
      </c>
      <c r="F213" s="505">
        <f t="shared" ref="F213:G213" si="26">F210+F207+F204+F201+F198+F195+F192</f>
        <v>0</v>
      </c>
      <c r="G213" s="505">
        <f t="shared" si="26"/>
        <v>0</v>
      </c>
    </row>
    <row r="214" spans="3:7" ht="9.75" customHeight="1" thickBot="1">
      <c r="C214" s="851" t="s">
        <v>83</v>
      </c>
      <c r="D214" s="847">
        <f>IF(D213-D184=0,0,"Error")</f>
        <v>0</v>
      </c>
      <c r="E214" s="847">
        <f>IF(E213-E184=0,0,"Error")</f>
        <v>0</v>
      </c>
      <c r="F214" s="847">
        <f>IF(F213-F184=0,0,"Error")</f>
        <v>0</v>
      </c>
      <c r="G214" s="847">
        <f>IF(G213-G184=0,0,"Error")</f>
        <v>0</v>
      </c>
    </row>
    <row r="215" spans="3:7" ht="15" customHeight="1" thickBot="1">
      <c r="C215" s="833" t="s">
        <v>496</v>
      </c>
      <c r="D215" s="2747" t="s">
        <v>721</v>
      </c>
      <c r="E215" s="2748"/>
      <c r="F215" s="2748"/>
      <c r="G215" s="2749"/>
    </row>
    <row r="216" spans="3:7" ht="21.75" customHeight="1" thickBot="1">
      <c r="C216" s="835" t="s">
        <v>29</v>
      </c>
      <c r="D216" s="2069" t="s">
        <v>722</v>
      </c>
      <c r="E216" s="2070"/>
      <c r="F216" s="2070"/>
      <c r="G216" s="2071"/>
    </row>
    <row r="217" spans="3:7" ht="15" customHeight="1" thickBot="1">
      <c r="C217" s="835" t="s">
        <v>31</v>
      </c>
      <c r="D217" s="2724" t="s">
        <v>723</v>
      </c>
      <c r="E217" s="2078"/>
      <c r="F217" s="2078"/>
      <c r="G217" s="2079"/>
    </row>
    <row r="218" spans="3:7" ht="15" customHeight="1">
      <c r="C218" s="2713"/>
      <c r="D218" s="821">
        <v>2025</v>
      </c>
      <c r="E218" s="821">
        <v>2026</v>
      </c>
      <c r="F218" s="821">
        <v>2027</v>
      </c>
      <c r="G218" s="821">
        <v>2028</v>
      </c>
    </row>
    <row r="219" spans="3:7" ht="15" customHeight="1" thickBot="1">
      <c r="C219" s="2714"/>
      <c r="D219" s="822" t="s">
        <v>13</v>
      </c>
      <c r="E219" s="822" t="s">
        <v>14</v>
      </c>
      <c r="F219" s="822" t="s">
        <v>14</v>
      </c>
      <c r="G219" s="822" t="s">
        <v>14</v>
      </c>
    </row>
    <row r="220" spans="3:7" ht="15" customHeight="1" thickBot="1">
      <c r="C220" s="835" t="s">
        <v>33</v>
      </c>
      <c r="D220" s="825">
        <v>150</v>
      </c>
      <c r="E220" s="825">
        <v>160</v>
      </c>
      <c r="F220" s="825">
        <v>160</v>
      </c>
      <c r="G220" s="825">
        <v>160</v>
      </c>
    </row>
    <row r="221" spans="3:7" ht="15" customHeight="1" thickBot="1">
      <c r="C221" s="835" t="s">
        <v>214</v>
      </c>
      <c r="D221" s="301">
        <f>D250</f>
        <v>1936000</v>
      </c>
      <c r="E221" s="301">
        <f t="shared" ref="E221:G221" si="27">E250</f>
        <v>2038000</v>
      </c>
      <c r="F221" s="301">
        <f t="shared" si="27"/>
        <v>2038000</v>
      </c>
      <c r="G221" s="301">
        <f t="shared" si="27"/>
        <v>2038000</v>
      </c>
    </row>
    <row r="222" spans="3:7" ht="15" customHeight="1" thickBot="1">
      <c r="C222" s="835" t="s">
        <v>215</v>
      </c>
      <c r="D222" s="301">
        <f>D221/D220</f>
        <v>12906.666666666666</v>
      </c>
      <c r="E222" s="301">
        <f t="shared" ref="E222:G222" si="28">E221/E220</f>
        <v>12737.5</v>
      </c>
      <c r="F222" s="301">
        <f t="shared" si="28"/>
        <v>12737.5</v>
      </c>
      <c r="G222" s="301">
        <f t="shared" si="28"/>
        <v>12737.5</v>
      </c>
    </row>
    <row r="223" spans="3:7" ht="15" customHeight="1" thickBot="1">
      <c r="C223" s="835" t="s">
        <v>37</v>
      </c>
      <c r="D223" s="504" t="s">
        <v>110</v>
      </c>
      <c r="E223" s="836">
        <f>E220/D220-1</f>
        <v>6.6666666666666652E-2</v>
      </c>
      <c r="F223" s="836">
        <f t="shared" ref="F223:G225" si="29">F220/E220-1</f>
        <v>0</v>
      </c>
      <c r="G223" s="836">
        <f t="shared" si="29"/>
        <v>0</v>
      </c>
    </row>
    <row r="224" spans="3:7" ht="15" customHeight="1" thickBot="1">
      <c r="C224" s="835" t="s">
        <v>38</v>
      </c>
      <c r="D224" s="504" t="s">
        <v>110</v>
      </c>
      <c r="E224" s="836">
        <f>E221/D221-1</f>
        <v>5.2685950413223104E-2</v>
      </c>
      <c r="F224" s="836">
        <f t="shared" si="29"/>
        <v>0</v>
      </c>
      <c r="G224" s="836">
        <f t="shared" si="29"/>
        <v>0</v>
      </c>
    </row>
    <row r="225" spans="3:11" ht="15" customHeight="1" thickBot="1">
      <c r="C225" s="835" t="s">
        <v>39</v>
      </c>
      <c r="D225" s="504" t="s">
        <v>110</v>
      </c>
      <c r="E225" s="836">
        <f>E222/D222-1</f>
        <v>-1.3106921487603285E-2</v>
      </c>
      <c r="F225" s="836">
        <f t="shared" si="29"/>
        <v>0</v>
      </c>
      <c r="G225" s="836">
        <f t="shared" si="29"/>
        <v>0</v>
      </c>
    </row>
    <row r="226" spans="3:11" ht="15" customHeight="1" thickBot="1">
      <c r="C226" s="2718" t="s">
        <v>724</v>
      </c>
      <c r="D226" s="2719"/>
      <c r="E226" s="2719"/>
      <c r="F226" s="2719"/>
      <c r="G226" s="2720"/>
    </row>
    <row r="227" spans="3:11" ht="15" customHeight="1">
      <c r="C227" s="2713"/>
      <c r="D227" s="821">
        <v>2025</v>
      </c>
      <c r="E227" s="821">
        <v>2026</v>
      </c>
      <c r="F227" s="821">
        <v>2027</v>
      </c>
      <c r="G227" s="821">
        <v>2028</v>
      </c>
    </row>
    <row r="228" spans="3:11" ht="15" customHeight="1" thickBot="1">
      <c r="C228" s="2714"/>
      <c r="D228" s="822" t="s">
        <v>13</v>
      </c>
      <c r="E228" s="822" t="s">
        <v>14</v>
      </c>
      <c r="F228" s="822" t="s">
        <v>14</v>
      </c>
      <c r="G228" s="822" t="s">
        <v>14</v>
      </c>
    </row>
    <row r="229" spans="3:11" ht="15" customHeight="1" thickBot="1">
      <c r="C229" s="837" t="s">
        <v>41</v>
      </c>
      <c r="D229" s="840">
        <v>0</v>
      </c>
      <c r="E229" s="840">
        <v>0</v>
      </c>
      <c r="F229" s="840">
        <v>0</v>
      </c>
      <c r="G229" s="840">
        <v>0</v>
      </c>
    </row>
    <row r="230" spans="3:11" ht="15" customHeight="1" thickBot="1">
      <c r="C230" s="838" t="s">
        <v>42</v>
      </c>
      <c r="D230" s="505"/>
      <c r="E230" s="853"/>
      <c r="F230" s="853"/>
      <c r="G230" s="853"/>
    </row>
    <row r="231" spans="3:11" ht="15" customHeight="1" thickBot="1">
      <c r="C231" s="838" t="s">
        <v>43</v>
      </c>
      <c r="D231" s="505"/>
      <c r="E231" s="839"/>
      <c r="F231" s="839"/>
      <c r="G231" s="839"/>
    </row>
    <row r="232" spans="3:11" ht="23.25" customHeight="1" thickBot="1">
      <c r="C232" s="837" t="s">
        <v>79</v>
      </c>
      <c r="D232" s="840">
        <v>0</v>
      </c>
      <c r="E232" s="840">
        <v>0</v>
      </c>
      <c r="F232" s="840">
        <v>0</v>
      </c>
      <c r="G232" s="840">
        <v>0</v>
      </c>
    </row>
    <row r="233" spans="3:11" ht="15" customHeight="1" thickBot="1">
      <c r="C233" s="838" t="s">
        <v>42</v>
      </c>
      <c r="D233" s="505"/>
      <c r="E233" s="840"/>
      <c r="F233" s="840"/>
      <c r="G233" s="840"/>
    </row>
    <row r="234" spans="3:11" ht="15" customHeight="1" thickBot="1">
      <c r="C234" s="838" t="s">
        <v>43</v>
      </c>
      <c r="D234" s="505"/>
      <c r="E234" s="840"/>
      <c r="F234" s="840"/>
      <c r="G234" s="840"/>
      <c r="J234" s="817"/>
      <c r="K234" s="817"/>
    </row>
    <row r="235" spans="3:11" ht="15" customHeight="1" thickBot="1">
      <c r="C235" s="837" t="s">
        <v>45</v>
      </c>
      <c r="D235" s="505">
        <f>D236</f>
        <v>1936000</v>
      </c>
      <c r="E235" s="505">
        <f t="shared" ref="E235:G235" si="30">E236</f>
        <v>2038000</v>
      </c>
      <c r="F235" s="505">
        <f t="shared" si="30"/>
        <v>2038000</v>
      </c>
      <c r="G235" s="505">
        <f t="shared" si="30"/>
        <v>2038000</v>
      </c>
      <c r="J235" s="817"/>
      <c r="K235" s="817"/>
    </row>
    <row r="236" spans="3:11" ht="15" customHeight="1" thickBot="1">
      <c r="C236" s="838" t="s">
        <v>42</v>
      </c>
      <c r="D236" s="334">
        <v>1936000</v>
      </c>
      <c r="E236" s="505">
        <v>2038000</v>
      </c>
      <c r="F236" s="505">
        <v>2038000</v>
      </c>
      <c r="G236" s="505">
        <v>2038000</v>
      </c>
      <c r="J236" s="817"/>
      <c r="K236" s="817"/>
    </row>
    <row r="237" spans="3:11" ht="15" customHeight="1" thickBot="1">
      <c r="C237" s="838" t="s">
        <v>43</v>
      </c>
      <c r="D237" s="505"/>
      <c r="E237" s="840"/>
      <c r="F237" s="840"/>
      <c r="G237" s="840"/>
      <c r="J237" s="817"/>
      <c r="K237" s="817"/>
    </row>
    <row r="238" spans="3:11" ht="15" customHeight="1" thickBot="1">
      <c r="C238" s="837" t="s">
        <v>46</v>
      </c>
      <c r="D238" s="505"/>
      <c r="E238" s="840"/>
      <c r="F238" s="840"/>
      <c r="G238" s="840"/>
      <c r="J238" s="817"/>
      <c r="K238" s="817"/>
    </row>
    <row r="239" spans="3:11" ht="15" customHeight="1" thickBot="1">
      <c r="C239" s="838" t="s">
        <v>42</v>
      </c>
      <c r="D239" s="505"/>
      <c r="E239" s="840"/>
      <c r="F239" s="840"/>
      <c r="G239" s="840"/>
      <c r="J239" s="817"/>
      <c r="K239" s="817"/>
    </row>
    <row r="240" spans="3:11" ht="15" customHeight="1" thickBot="1">
      <c r="C240" s="838" t="s">
        <v>43</v>
      </c>
      <c r="D240" s="505"/>
      <c r="E240" s="840"/>
      <c r="F240" s="840"/>
      <c r="G240" s="840"/>
      <c r="J240" s="817"/>
      <c r="K240" s="817"/>
    </row>
    <row r="241" spans="3:7" ht="15" customHeight="1" thickBot="1">
      <c r="C241" s="837" t="s">
        <v>47</v>
      </c>
      <c r="D241" s="505"/>
      <c r="E241" s="840"/>
      <c r="F241" s="840"/>
      <c r="G241" s="840"/>
    </row>
    <row r="242" spans="3:7" ht="15" customHeight="1" thickBot="1">
      <c r="C242" s="838" t="s">
        <v>42</v>
      </c>
      <c r="D242" s="505"/>
      <c r="E242" s="840"/>
      <c r="F242" s="840"/>
      <c r="G242" s="840"/>
    </row>
    <row r="243" spans="3:7" ht="15" customHeight="1" thickBot="1">
      <c r="C243" s="838" t="s">
        <v>43</v>
      </c>
      <c r="D243" s="505"/>
      <c r="E243" s="840"/>
      <c r="F243" s="840"/>
      <c r="G243" s="840"/>
    </row>
    <row r="244" spans="3:7" ht="15" customHeight="1" thickBot="1">
      <c r="C244" s="837" t="s">
        <v>48</v>
      </c>
      <c r="D244" s="505">
        <v>0</v>
      </c>
      <c r="E244" s="840">
        <v>0</v>
      </c>
      <c r="F244" s="840">
        <v>0</v>
      </c>
      <c r="G244" s="840">
        <v>0</v>
      </c>
    </row>
    <row r="245" spans="3:7" ht="15" customHeight="1" thickBot="1">
      <c r="C245" s="838" t="s">
        <v>42</v>
      </c>
      <c r="D245" s="505">
        <v>0</v>
      </c>
      <c r="E245" s="840">
        <v>0</v>
      </c>
      <c r="F245" s="840">
        <v>0</v>
      </c>
      <c r="G245" s="840">
        <v>0</v>
      </c>
    </row>
    <row r="246" spans="3:7" ht="15" customHeight="1" thickBot="1">
      <c r="C246" s="838" t="s">
        <v>43</v>
      </c>
      <c r="D246" s="505"/>
      <c r="E246" s="840"/>
      <c r="F246" s="840"/>
      <c r="G246" s="840"/>
    </row>
    <row r="247" spans="3:7" ht="23.25" customHeight="1" thickBot="1">
      <c r="C247" s="837" t="s">
        <v>49</v>
      </c>
      <c r="D247" s="505">
        <v>0</v>
      </c>
      <c r="E247" s="840">
        <v>0</v>
      </c>
      <c r="F247" s="840">
        <v>0</v>
      </c>
      <c r="G247" s="840">
        <v>0</v>
      </c>
    </row>
    <row r="248" spans="3:7" ht="15" customHeight="1" thickBot="1">
      <c r="C248" s="838" t="s">
        <v>42</v>
      </c>
      <c r="D248" s="505"/>
      <c r="E248" s="843"/>
      <c r="F248" s="843"/>
      <c r="G248" s="843"/>
    </row>
    <row r="249" spans="3:7" ht="15" customHeight="1" thickBot="1">
      <c r="C249" s="838" t="s">
        <v>43</v>
      </c>
      <c r="D249" s="505"/>
      <c r="E249" s="844"/>
      <c r="F249" s="843"/>
      <c r="G249" s="843"/>
    </row>
    <row r="250" spans="3:7" ht="15" customHeight="1" thickBot="1">
      <c r="C250" s="845" t="s">
        <v>75</v>
      </c>
      <c r="D250" s="505">
        <f>D247+D244+D241+D238+D235+D232+D229</f>
        <v>1936000</v>
      </c>
      <c r="E250" s="505">
        <f>E247+E244+E241+E238+E235+E232+E229</f>
        <v>2038000</v>
      </c>
      <c r="F250" s="505">
        <f t="shared" ref="F250:G250" si="31">F247+F244+F241+F238+F235+F232+F229</f>
        <v>2038000</v>
      </c>
      <c r="G250" s="505">
        <f t="shared" si="31"/>
        <v>2038000</v>
      </c>
    </row>
    <row r="251" spans="3:7" ht="15" hidden="1" customHeight="1">
      <c r="C251" s="851" t="s">
        <v>83</v>
      </c>
      <c r="D251" s="847">
        <v>0</v>
      </c>
      <c r="E251" s="847">
        <f>IF(E250-E221=0,0,"Error")</f>
        <v>0</v>
      </c>
      <c r="F251" s="847">
        <f>IF(F250-F221=0,0,"Error")</f>
        <v>0</v>
      </c>
      <c r="G251" s="847">
        <f>IF(G250-G221=0,0,"Error")</f>
        <v>0</v>
      </c>
    </row>
    <row r="252" spans="3:7" ht="15" hidden="1" customHeight="1">
      <c r="C252" s="833" t="s">
        <v>513</v>
      </c>
      <c r="D252" s="2747" t="s">
        <v>725</v>
      </c>
      <c r="E252" s="2748"/>
      <c r="F252" s="2748"/>
      <c r="G252" s="2749"/>
    </row>
    <row r="253" spans="3:7" ht="27" hidden="1" customHeight="1">
      <c r="C253" s="835" t="s">
        <v>29</v>
      </c>
      <c r="D253" s="2069" t="s">
        <v>726</v>
      </c>
      <c r="E253" s="2070"/>
      <c r="F253" s="2070"/>
      <c r="G253" s="2071"/>
    </row>
    <row r="254" spans="3:7" ht="15" hidden="1" customHeight="1">
      <c r="C254" s="835" t="s">
        <v>31</v>
      </c>
      <c r="D254" s="2724" t="s">
        <v>727</v>
      </c>
      <c r="E254" s="2078"/>
      <c r="F254" s="2078"/>
      <c r="G254" s="2079"/>
    </row>
    <row r="255" spans="3:7" ht="15" hidden="1" customHeight="1">
      <c r="C255" s="2713"/>
      <c r="D255" s="821">
        <v>2023</v>
      </c>
      <c r="E255" s="821">
        <v>2024</v>
      </c>
      <c r="F255" s="821">
        <v>2025</v>
      </c>
      <c r="G255" s="821">
        <v>2026</v>
      </c>
    </row>
    <row r="256" spans="3:7" ht="15" hidden="1" customHeight="1">
      <c r="C256" s="2714"/>
      <c r="D256" s="822" t="s">
        <v>13</v>
      </c>
      <c r="E256" s="822" t="s">
        <v>14</v>
      </c>
      <c r="F256" s="822" t="s">
        <v>14</v>
      </c>
      <c r="G256" s="822" t="s">
        <v>14</v>
      </c>
    </row>
    <row r="257" spans="3:9" ht="15" hidden="1" customHeight="1">
      <c r="C257" s="835" t="s">
        <v>33</v>
      </c>
      <c r="D257" s="824">
        <v>60</v>
      </c>
      <c r="E257" s="824">
        <v>0</v>
      </c>
      <c r="F257" s="824">
        <v>0</v>
      </c>
      <c r="G257" s="824">
        <v>0</v>
      </c>
    </row>
    <row r="258" spans="3:9" ht="15" hidden="1" customHeight="1">
      <c r="C258" s="835" t="s">
        <v>35</v>
      </c>
      <c r="D258" s="301">
        <f>D287</f>
        <v>0</v>
      </c>
      <c r="E258" s="301">
        <f t="shared" ref="E258:H258" si="32">E287</f>
        <v>0</v>
      </c>
      <c r="F258" s="301">
        <f t="shared" si="32"/>
        <v>0</v>
      </c>
      <c r="G258" s="301">
        <f t="shared" si="32"/>
        <v>0</v>
      </c>
      <c r="H258" s="301">
        <f t="shared" si="32"/>
        <v>0</v>
      </c>
      <c r="I258" s="859"/>
    </row>
    <row r="259" spans="3:9" ht="15" hidden="1" customHeight="1">
      <c r="C259" s="835" t="s">
        <v>36</v>
      </c>
      <c r="D259" s="301">
        <f>D258/D257</f>
        <v>0</v>
      </c>
      <c r="E259" s="301" t="e">
        <f t="shared" ref="E259:G259" si="33">E258/E257</f>
        <v>#DIV/0!</v>
      </c>
      <c r="F259" s="301" t="e">
        <f t="shared" si="33"/>
        <v>#DIV/0!</v>
      </c>
      <c r="G259" s="301" t="e">
        <f t="shared" si="33"/>
        <v>#DIV/0!</v>
      </c>
    </row>
    <row r="260" spans="3:9" ht="15" hidden="1" customHeight="1">
      <c r="C260" s="835" t="s">
        <v>37</v>
      </c>
      <c r="D260" s="504" t="s">
        <v>110</v>
      </c>
      <c r="E260" s="836">
        <f>E257/D257-1</f>
        <v>-1</v>
      </c>
      <c r="F260" s="836" t="e">
        <f t="shared" ref="F260:G262" si="34">F257/E257-1</f>
        <v>#DIV/0!</v>
      </c>
      <c r="G260" s="836" t="e">
        <f t="shared" si="34"/>
        <v>#DIV/0!</v>
      </c>
    </row>
    <row r="261" spans="3:9" ht="15" hidden="1" customHeight="1">
      <c r="C261" s="835" t="s">
        <v>38</v>
      </c>
      <c r="D261" s="504" t="s">
        <v>110</v>
      </c>
      <c r="E261" s="836" t="e">
        <f>E258/D258-1</f>
        <v>#DIV/0!</v>
      </c>
      <c r="F261" s="836" t="e">
        <f t="shared" si="34"/>
        <v>#DIV/0!</v>
      </c>
      <c r="G261" s="836" t="e">
        <f t="shared" si="34"/>
        <v>#DIV/0!</v>
      </c>
    </row>
    <row r="262" spans="3:9" ht="15" hidden="1" customHeight="1">
      <c r="C262" s="835" t="s">
        <v>39</v>
      </c>
      <c r="D262" s="504" t="s">
        <v>110</v>
      </c>
      <c r="E262" s="836" t="e">
        <f>E259/D259-1</f>
        <v>#DIV/0!</v>
      </c>
      <c r="F262" s="836" t="e">
        <f t="shared" si="34"/>
        <v>#DIV/0!</v>
      </c>
      <c r="G262" s="836" t="e">
        <f t="shared" si="34"/>
        <v>#DIV/0!</v>
      </c>
    </row>
    <row r="263" spans="3:9" ht="15" hidden="1" customHeight="1">
      <c r="C263" s="2718" t="s">
        <v>728</v>
      </c>
      <c r="D263" s="2719"/>
      <c r="E263" s="2719"/>
      <c r="F263" s="2719"/>
      <c r="G263" s="2720"/>
    </row>
    <row r="264" spans="3:9" ht="15" hidden="1" customHeight="1">
      <c r="C264" s="2713"/>
      <c r="D264" s="821">
        <v>2023</v>
      </c>
      <c r="E264" s="821">
        <v>2024</v>
      </c>
      <c r="F264" s="821">
        <v>2025</v>
      </c>
      <c r="G264" s="821">
        <v>2026</v>
      </c>
    </row>
    <row r="265" spans="3:9" ht="15" hidden="1" customHeight="1">
      <c r="C265" s="2714"/>
      <c r="D265" s="822" t="s">
        <v>13</v>
      </c>
      <c r="E265" s="822" t="s">
        <v>14</v>
      </c>
      <c r="F265" s="822" t="s">
        <v>14</v>
      </c>
      <c r="G265" s="822" t="s">
        <v>14</v>
      </c>
    </row>
    <row r="266" spans="3:9" ht="15" hidden="1" customHeight="1">
      <c r="C266" s="837" t="s">
        <v>41</v>
      </c>
      <c r="D266" s="840">
        <v>0</v>
      </c>
      <c r="E266" s="840">
        <v>0</v>
      </c>
      <c r="F266" s="840">
        <v>0</v>
      </c>
      <c r="G266" s="840">
        <v>0</v>
      </c>
    </row>
    <row r="267" spans="3:9" ht="15" hidden="1" customHeight="1">
      <c r="C267" s="838" t="s">
        <v>42</v>
      </c>
      <c r="D267" s="505"/>
      <c r="E267" s="853"/>
      <c r="F267" s="853"/>
      <c r="G267" s="853"/>
    </row>
    <row r="268" spans="3:9" ht="15" hidden="1" customHeight="1">
      <c r="C268" s="838" t="s">
        <v>43</v>
      </c>
      <c r="D268" s="505"/>
      <c r="E268" s="839"/>
      <c r="F268" s="839"/>
      <c r="G268" s="839"/>
    </row>
    <row r="269" spans="3:9" ht="22.5" hidden="1" customHeight="1">
      <c r="C269" s="837" t="s">
        <v>79</v>
      </c>
      <c r="D269" s="840">
        <v>0</v>
      </c>
      <c r="E269" s="840">
        <v>0</v>
      </c>
      <c r="F269" s="840">
        <v>0</v>
      </c>
      <c r="G269" s="840">
        <v>0</v>
      </c>
    </row>
    <row r="270" spans="3:9" ht="15" hidden="1" customHeight="1">
      <c r="C270" s="838" t="s">
        <v>42</v>
      </c>
      <c r="D270" s="505"/>
      <c r="E270" s="840"/>
      <c r="F270" s="840"/>
      <c r="G270" s="840"/>
    </row>
    <row r="271" spans="3:9" ht="15" hidden="1" customHeight="1">
      <c r="C271" s="838" t="s">
        <v>43</v>
      </c>
      <c r="D271" s="505"/>
      <c r="E271" s="840"/>
      <c r="F271" s="840"/>
      <c r="G271" s="840"/>
    </row>
    <row r="272" spans="3:9" ht="15" hidden="1" customHeight="1">
      <c r="C272" s="837" t="s">
        <v>45</v>
      </c>
      <c r="D272" s="505">
        <f>D273</f>
        <v>0</v>
      </c>
      <c r="E272" s="505">
        <f t="shared" ref="E272:G272" si="35">E273</f>
        <v>0</v>
      </c>
      <c r="F272" s="505">
        <f t="shared" si="35"/>
        <v>0</v>
      </c>
      <c r="G272" s="505">
        <f t="shared" si="35"/>
        <v>0</v>
      </c>
    </row>
    <row r="273" spans="3:7" ht="15" hidden="1" customHeight="1">
      <c r="C273" s="838" t="s">
        <v>42</v>
      </c>
      <c r="D273" s="860"/>
      <c r="E273" s="505">
        <v>0</v>
      </c>
      <c r="F273" s="505">
        <v>0</v>
      </c>
      <c r="G273" s="505">
        <v>0</v>
      </c>
    </row>
    <row r="274" spans="3:7" ht="15" hidden="1" customHeight="1">
      <c r="C274" s="838" t="s">
        <v>43</v>
      </c>
      <c r="D274" s="505"/>
      <c r="E274" s="840"/>
      <c r="F274" s="840"/>
      <c r="G274" s="840"/>
    </row>
    <row r="275" spans="3:7" ht="15" hidden="1" customHeight="1">
      <c r="C275" s="837" t="s">
        <v>46</v>
      </c>
      <c r="D275" s="505"/>
      <c r="E275" s="840"/>
      <c r="F275" s="840"/>
      <c r="G275" s="840"/>
    </row>
    <row r="276" spans="3:7" ht="15" hidden="1" customHeight="1">
      <c r="C276" s="838" t="s">
        <v>42</v>
      </c>
      <c r="D276" s="505"/>
      <c r="E276" s="840"/>
      <c r="F276" s="840"/>
      <c r="G276" s="840"/>
    </row>
    <row r="277" spans="3:7" ht="15" hidden="1" customHeight="1">
      <c r="C277" s="838" t="s">
        <v>43</v>
      </c>
      <c r="D277" s="505"/>
      <c r="E277" s="840"/>
      <c r="F277" s="840"/>
      <c r="G277" s="840"/>
    </row>
    <row r="278" spans="3:7" ht="15" hidden="1" customHeight="1">
      <c r="C278" s="837" t="s">
        <v>47</v>
      </c>
      <c r="D278" s="505"/>
      <c r="E278" s="840"/>
      <c r="F278" s="840"/>
      <c r="G278" s="840"/>
    </row>
    <row r="279" spans="3:7" ht="15" hidden="1" customHeight="1">
      <c r="C279" s="838" t="s">
        <v>42</v>
      </c>
      <c r="D279" s="505"/>
      <c r="E279" s="840"/>
      <c r="F279" s="840"/>
      <c r="G279" s="840"/>
    </row>
    <row r="280" spans="3:7" ht="15" hidden="1" customHeight="1">
      <c r="C280" s="838" t="s">
        <v>43</v>
      </c>
      <c r="D280" s="505"/>
      <c r="E280" s="840"/>
      <c r="F280" s="840"/>
      <c r="G280" s="840"/>
    </row>
    <row r="281" spans="3:7" ht="15" hidden="1" customHeight="1">
      <c r="C281" s="837" t="s">
        <v>48</v>
      </c>
      <c r="D281" s="505">
        <v>0</v>
      </c>
      <c r="E281" s="840">
        <v>0</v>
      </c>
      <c r="F281" s="840">
        <v>0</v>
      </c>
      <c r="G281" s="840">
        <v>0</v>
      </c>
    </row>
    <row r="282" spans="3:7" ht="21" hidden="1" customHeight="1">
      <c r="C282" s="838" t="s">
        <v>42</v>
      </c>
      <c r="D282" s="505"/>
      <c r="E282" s="840"/>
      <c r="F282" s="840"/>
      <c r="G282" s="840"/>
    </row>
    <row r="283" spans="3:7" ht="15.75" hidden="1" customHeight="1">
      <c r="C283" s="838" t="s">
        <v>43</v>
      </c>
      <c r="D283" s="505"/>
      <c r="E283" s="840"/>
      <c r="F283" s="840"/>
      <c r="G283" s="840"/>
    </row>
    <row r="284" spans="3:7" ht="18" hidden="1" customHeight="1">
      <c r="C284" s="837" t="s">
        <v>49</v>
      </c>
      <c r="D284" s="505">
        <v>0</v>
      </c>
      <c r="E284" s="840">
        <v>0</v>
      </c>
      <c r="F284" s="840">
        <v>0</v>
      </c>
      <c r="G284" s="840">
        <v>0</v>
      </c>
    </row>
    <row r="285" spans="3:7" ht="16.5" hidden="1" customHeight="1">
      <c r="C285" s="838" t="s">
        <v>42</v>
      </c>
      <c r="D285" s="505"/>
      <c r="E285" s="843"/>
      <c r="F285" s="843"/>
      <c r="G285" s="843"/>
    </row>
    <row r="286" spans="3:7" ht="16.5" hidden="1" customHeight="1">
      <c r="C286" s="838" t="s">
        <v>43</v>
      </c>
      <c r="D286" s="505"/>
      <c r="E286" s="844"/>
      <c r="F286" s="843"/>
      <c r="G286" s="843"/>
    </row>
    <row r="287" spans="3:7" ht="15" hidden="1" customHeight="1">
      <c r="C287" s="845" t="s">
        <v>517</v>
      </c>
      <c r="D287" s="505">
        <f>D284+D281+D278+D275+D272+D269+D266</f>
        <v>0</v>
      </c>
      <c r="E287" s="505">
        <f t="shared" ref="E287:G287" si="36">E284+E281+E278+E275+E272+E269+E266</f>
        <v>0</v>
      </c>
      <c r="F287" s="505">
        <f t="shared" si="36"/>
        <v>0</v>
      </c>
      <c r="G287" s="505">
        <f t="shared" si="36"/>
        <v>0</v>
      </c>
    </row>
    <row r="288" spans="3:7" ht="15" hidden="1" customHeight="1">
      <c r="C288" s="851" t="s">
        <v>83</v>
      </c>
      <c r="D288" s="847">
        <f>IF(D287-D258=0,0,"Error")</f>
        <v>0</v>
      </c>
      <c r="E288" s="847">
        <f>IF(E287-E258=0,0,"Error")</f>
        <v>0</v>
      </c>
      <c r="F288" s="847">
        <f>IF(F287-F258=0,0,"Error")</f>
        <v>0</v>
      </c>
      <c r="G288" s="847">
        <f>IF(G287-G258=0,0,"Error")</f>
        <v>0</v>
      </c>
    </row>
    <row r="289" spans="3:7" ht="15" hidden="1" customHeight="1">
      <c r="C289" s="833" t="s">
        <v>519</v>
      </c>
      <c r="D289" s="2747" t="s">
        <v>729</v>
      </c>
      <c r="E289" s="2748"/>
      <c r="F289" s="2748"/>
      <c r="G289" s="2749"/>
    </row>
    <row r="290" spans="3:7" ht="26.25" hidden="1" customHeight="1">
      <c r="C290" s="835" t="s">
        <v>29</v>
      </c>
      <c r="D290" s="2069" t="s">
        <v>730</v>
      </c>
      <c r="E290" s="2070"/>
      <c r="F290" s="2070"/>
      <c r="G290" s="2071"/>
    </row>
    <row r="291" spans="3:7" ht="15" hidden="1" customHeight="1">
      <c r="C291" s="835" t="s">
        <v>31</v>
      </c>
      <c r="D291" s="2724" t="s">
        <v>731</v>
      </c>
      <c r="E291" s="2078"/>
      <c r="F291" s="2078"/>
      <c r="G291" s="2079"/>
    </row>
    <row r="292" spans="3:7" ht="15" hidden="1" customHeight="1">
      <c r="C292" s="2713"/>
      <c r="D292" s="821">
        <v>2023</v>
      </c>
      <c r="E292" s="821">
        <v>2024</v>
      </c>
      <c r="F292" s="821">
        <v>2025</v>
      </c>
      <c r="G292" s="821">
        <v>2026</v>
      </c>
    </row>
    <row r="293" spans="3:7" ht="15" hidden="1" customHeight="1">
      <c r="C293" s="2714"/>
      <c r="D293" s="822" t="s">
        <v>13</v>
      </c>
      <c r="E293" s="822" t="s">
        <v>14</v>
      </c>
      <c r="F293" s="822" t="s">
        <v>14</v>
      </c>
      <c r="G293" s="822" t="s">
        <v>14</v>
      </c>
    </row>
    <row r="294" spans="3:7" ht="15" hidden="1" customHeight="1">
      <c r="C294" s="835" t="s">
        <v>33</v>
      </c>
      <c r="D294" s="824">
        <v>8</v>
      </c>
      <c r="E294" s="824">
        <v>0</v>
      </c>
      <c r="F294" s="824">
        <v>0</v>
      </c>
      <c r="G294" s="824">
        <v>0</v>
      </c>
    </row>
    <row r="295" spans="3:7" ht="15" hidden="1" customHeight="1">
      <c r="C295" s="835" t="s">
        <v>35</v>
      </c>
      <c r="D295" s="301">
        <f>D324</f>
        <v>0</v>
      </c>
      <c r="E295" s="301">
        <f t="shared" ref="E295:G295" si="37">E324</f>
        <v>0</v>
      </c>
      <c r="F295" s="301">
        <f t="shared" si="37"/>
        <v>0</v>
      </c>
      <c r="G295" s="301">
        <f t="shared" si="37"/>
        <v>0</v>
      </c>
    </row>
    <row r="296" spans="3:7" ht="15" hidden="1" customHeight="1">
      <c r="C296" s="835" t="s">
        <v>36</v>
      </c>
      <c r="D296" s="301">
        <f>D295/D294</f>
        <v>0</v>
      </c>
      <c r="E296" s="301" t="e">
        <f t="shared" ref="E296:G296" si="38">E295/E294</f>
        <v>#DIV/0!</v>
      </c>
      <c r="F296" s="301" t="e">
        <f t="shared" si="38"/>
        <v>#DIV/0!</v>
      </c>
      <c r="G296" s="301" t="e">
        <f t="shared" si="38"/>
        <v>#DIV/0!</v>
      </c>
    </row>
    <row r="297" spans="3:7" ht="15" hidden="1" customHeight="1">
      <c r="C297" s="835" t="s">
        <v>37</v>
      </c>
      <c r="D297" s="861"/>
      <c r="E297" s="836">
        <f>E294/D294-1</f>
        <v>-1</v>
      </c>
      <c r="F297" s="836" t="e">
        <f t="shared" ref="F297:G299" si="39">F294/E294-1</f>
        <v>#DIV/0!</v>
      </c>
      <c r="G297" s="836" t="e">
        <f t="shared" si="39"/>
        <v>#DIV/0!</v>
      </c>
    </row>
    <row r="298" spans="3:7" ht="15" hidden="1" customHeight="1">
      <c r="C298" s="835" t="s">
        <v>38</v>
      </c>
      <c r="D298" s="504" t="s">
        <v>110</v>
      </c>
      <c r="E298" s="836" t="e">
        <f>E295/D295-1</f>
        <v>#DIV/0!</v>
      </c>
      <c r="F298" s="836" t="e">
        <f t="shared" si="39"/>
        <v>#DIV/0!</v>
      </c>
      <c r="G298" s="836" t="e">
        <f t="shared" si="39"/>
        <v>#DIV/0!</v>
      </c>
    </row>
    <row r="299" spans="3:7" ht="15" hidden="1" customHeight="1">
      <c r="C299" s="835" t="s">
        <v>39</v>
      </c>
      <c r="D299" s="504" t="s">
        <v>110</v>
      </c>
      <c r="E299" s="836" t="e">
        <f>E296/D296-1</f>
        <v>#DIV/0!</v>
      </c>
      <c r="F299" s="836" t="e">
        <f t="shared" si="39"/>
        <v>#DIV/0!</v>
      </c>
      <c r="G299" s="836" t="e">
        <f t="shared" si="39"/>
        <v>#DIV/0!</v>
      </c>
    </row>
    <row r="300" spans="3:7" ht="15" hidden="1" customHeight="1">
      <c r="C300" s="2718" t="s">
        <v>732</v>
      </c>
      <c r="D300" s="2719"/>
      <c r="E300" s="2719"/>
      <c r="F300" s="2719"/>
      <c r="G300" s="2720"/>
    </row>
    <row r="301" spans="3:7" ht="15" hidden="1" customHeight="1">
      <c r="C301" s="2713"/>
      <c r="D301" s="821">
        <v>2023</v>
      </c>
      <c r="E301" s="821">
        <v>2024</v>
      </c>
      <c r="F301" s="821">
        <v>2025</v>
      </c>
      <c r="G301" s="821">
        <v>2026</v>
      </c>
    </row>
    <row r="302" spans="3:7" ht="15" hidden="1" customHeight="1">
      <c r="C302" s="2714"/>
      <c r="D302" s="822" t="s">
        <v>13</v>
      </c>
      <c r="E302" s="822" t="s">
        <v>14</v>
      </c>
      <c r="F302" s="822" t="s">
        <v>14</v>
      </c>
      <c r="G302" s="822" t="s">
        <v>14</v>
      </c>
    </row>
    <row r="303" spans="3:7" ht="15" hidden="1" customHeight="1">
      <c r="C303" s="837" t="s">
        <v>41</v>
      </c>
      <c r="D303" s="840">
        <v>0</v>
      </c>
      <c r="E303" s="840">
        <v>0</v>
      </c>
      <c r="F303" s="840">
        <v>0</v>
      </c>
      <c r="G303" s="840">
        <v>0</v>
      </c>
    </row>
    <row r="304" spans="3:7" ht="15" hidden="1" customHeight="1">
      <c r="C304" s="838" t="s">
        <v>42</v>
      </c>
      <c r="D304" s="505"/>
      <c r="E304" s="853"/>
      <c r="F304" s="853"/>
      <c r="G304" s="853"/>
    </row>
    <row r="305" spans="3:10" ht="15" hidden="1" customHeight="1">
      <c r="C305" s="838" t="s">
        <v>43</v>
      </c>
      <c r="D305" s="505"/>
      <c r="E305" s="839"/>
      <c r="F305" s="839"/>
      <c r="G305" s="839"/>
    </row>
    <row r="306" spans="3:10" ht="25.5" hidden="1" customHeight="1">
      <c r="C306" s="837" t="s">
        <v>79</v>
      </c>
      <c r="D306" s="840">
        <v>0</v>
      </c>
      <c r="E306" s="840">
        <v>0</v>
      </c>
      <c r="F306" s="840">
        <v>0</v>
      </c>
      <c r="G306" s="840">
        <v>0</v>
      </c>
    </row>
    <row r="307" spans="3:10" ht="15" hidden="1" customHeight="1">
      <c r="C307" s="838" t="s">
        <v>42</v>
      </c>
      <c r="D307" s="505"/>
      <c r="E307" s="840"/>
      <c r="F307" s="840"/>
      <c r="G307" s="840"/>
    </row>
    <row r="308" spans="3:10" ht="15" hidden="1" customHeight="1">
      <c r="C308" s="838" t="s">
        <v>43</v>
      </c>
      <c r="D308" s="505"/>
      <c r="E308" s="840"/>
      <c r="F308" s="840"/>
      <c r="G308" s="840"/>
    </row>
    <row r="309" spans="3:10" ht="15" hidden="1" customHeight="1">
      <c r="C309" s="837" t="s">
        <v>45</v>
      </c>
      <c r="D309" s="301">
        <f>D310</f>
        <v>0</v>
      </c>
      <c r="E309" s="301">
        <f t="shared" ref="E309:G309" si="40">E310</f>
        <v>0</v>
      </c>
      <c r="F309" s="301">
        <f t="shared" si="40"/>
        <v>0</v>
      </c>
      <c r="G309" s="301">
        <f t="shared" si="40"/>
        <v>0</v>
      </c>
      <c r="J309" s="862"/>
    </row>
    <row r="310" spans="3:10" ht="15" hidden="1" customHeight="1">
      <c r="C310" s="838" t="s">
        <v>42</v>
      </c>
      <c r="D310" s="301"/>
      <c r="E310" s="301">
        <v>0</v>
      </c>
      <c r="F310" s="301">
        <v>0</v>
      </c>
      <c r="G310" s="301">
        <v>0</v>
      </c>
    </row>
    <row r="311" spans="3:10" ht="15" hidden="1" customHeight="1">
      <c r="C311" s="838" t="s">
        <v>43</v>
      </c>
      <c r="D311" s="505"/>
      <c r="E311" s="840"/>
      <c r="F311" s="840"/>
      <c r="G311" s="840"/>
      <c r="J311" s="90"/>
    </row>
    <row r="312" spans="3:10" ht="15" hidden="1" customHeight="1">
      <c r="C312" s="837" t="s">
        <v>46</v>
      </c>
      <c r="D312" s="505"/>
      <c r="E312" s="840"/>
      <c r="F312" s="840"/>
      <c r="G312" s="840"/>
    </row>
    <row r="313" spans="3:10" ht="15" hidden="1" customHeight="1">
      <c r="C313" s="838" t="s">
        <v>42</v>
      </c>
      <c r="D313" s="505"/>
      <c r="E313" s="840"/>
      <c r="F313" s="840"/>
      <c r="G313" s="840"/>
    </row>
    <row r="314" spans="3:10" ht="15" hidden="1" customHeight="1">
      <c r="C314" s="838" t="s">
        <v>43</v>
      </c>
      <c r="D314" s="505"/>
      <c r="E314" s="840"/>
      <c r="F314" s="840"/>
      <c r="G314" s="840"/>
    </row>
    <row r="315" spans="3:10" ht="15" hidden="1" customHeight="1">
      <c r="C315" s="837" t="s">
        <v>47</v>
      </c>
      <c r="D315" s="505"/>
      <c r="E315" s="840"/>
      <c r="F315" s="840"/>
      <c r="G315" s="840"/>
    </row>
    <row r="316" spans="3:10" ht="15" hidden="1" customHeight="1">
      <c r="C316" s="838" t="s">
        <v>42</v>
      </c>
      <c r="D316" s="505"/>
      <c r="E316" s="840"/>
      <c r="F316" s="840"/>
      <c r="G316" s="840"/>
    </row>
    <row r="317" spans="3:10" ht="15" hidden="1" customHeight="1">
      <c r="C317" s="838" t="s">
        <v>43</v>
      </c>
      <c r="D317" s="505"/>
      <c r="E317" s="840"/>
      <c r="F317" s="840"/>
      <c r="G317" s="840"/>
    </row>
    <row r="318" spans="3:10" ht="15" hidden="1" customHeight="1">
      <c r="C318" s="837" t="s">
        <v>48</v>
      </c>
      <c r="D318" s="505">
        <v>0</v>
      </c>
      <c r="E318" s="840">
        <v>0</v>
      </c>
      <c r="F318" s="840">
        <v>0</v>
      </c>
      <c r="G318" s="840">
        <v>0</v>
      </c>
    </row>
    <row r="319" spans="3:10" ht="15" hidden="1" customHeight="1">
      <c r="C319" s="838" t="s">
        <v>42</v>
      </c>
      <c r="D319" s="505"/>
      <c r="E319" s="840"/>
      <c r="F319" s="840"/>
      <c r="G319" s="840"/>
    </row>
    <row r="320" spans="3:10" ht="15" hidden="1" customHeight="1">
      <c r="C320" s="838" t="s">
        <v>43</v>
      </c>
      <c r="D320" s="505"/>
      <c r="E320" s="840"/>
      <c r="F320" s="840"/>
      <c r="G320" s="840"/>
    </row>
    <row r="321" spans="3:9" ht="27" hidden="1" customHeight="1">
      <c r="C321" s="837" t="s">
        <v>49</v>
      </c>
      <c r="D321" s="505">
        <v>0</v>
      </c>
      <c r="E321" s="840">
        <v>0</v>
      </c>
      <c r="F321" s="840">
        <v>0</v>
      </c>
      <c r="G321" s="840">
        <v>0</v>
      </c>
    </row>
    <row r="322" spans="3:9" ht="15" hidden="1" customHeight="1">
      <c r="C322" s="838" t="s">
        <v>42</v>
      </c>
      <c r="D322" s="505"/>
      <c r="E322" s="843"/>
      <c r="F322" s="843"/>
      <c r="G322" s="843"/>
    </row>
    <row r="323" spans="3:9" ht="15" hidden="1" customHeight="1">
      <c r="C323" s="838" t="s">
        <v>43</v>
      </c>
      <c r="D323" s="505"/>
      <c r="E323" s="844"/>
      <c r="F323" s="843"/>
      <c r="G323" s="843"/>
    </row>
    <row r="324" spans="3:9" ht="15" hidden="1" customHeight="1">
      <c r="C324" s="845" t="s">
        <v>524</v>
      </c>
      <c r="D324" s="505">
        <f>D321+D318+D315+D312+D309+D306+D303</f>
        <v>0</v>
      </c>
      <c r="E324" s="505">
        <f t="shared" ref="E324:G324" si="41">E321+E318+E315+E312+E309+E306+E303</f>
        <v>0</v>
      </c>
      <c r="F324" s="505">
        <f t="shared" si="41"/>
        <v>0</v>
      </c>
      <c r="G324" s="505">
        <f t="shared" si="41"/>
        <v>0</v>
      </c>
    </row>
    <row r="325" spans="3:9" ht="15" hidden="1" customHeight="1">
      <c r="C325" s="851" t="s">
        <v>83</v>
      </c>
      <c r="D325" s="847">
        <f>IF(D324-D295=0,0,"Error")</f>
        <v>0</v>
      </c>
      <c r="E325" s="847">
        <f>IF(E324-E295=0,0,"Error")</f>
        <v>0</v>
      </c>
      <c r="F325" s="847">
        <f>IF(F324-F295=0,0,"Error")</f>
        <v>0</v>
      </c>
      <c r="G325" s="847">
        <f>IF(G324-G295=0,0,"Error")</f>
        <v>0</v>
      </c>
    </row>
    <row r="326" spans="3:9" ht="15" hidden="1" customHeight="1">
      <c r="C326" s="833" t="s">
        <v>526</v>
      </c>
      <c r="D326" s="2747" t="s">
        <v>700</v>
      </c>
      <c r="E326" s="2748"/>
      <c r="F326" s="2748"/>
      <c r="G326" s="2749"/>
    </row>
    <row r="327" spans="3:9" ht="15" hidden="1" customHeight="1">
      <c r="C327" s="835" t="s">
        <v>29</v>
      </c>
      <c r="D327" s="2069" t="s">
        <v>733</v>
      </c>
      <c r="E327" s="2070"/>
      <c r="F327" s="2070"/>
      <c r="G327" s="2071"/>
    </row>
    <row r="328" spans="3:9" ht="15" hidden="1" customHeight="1">
      <c r="C328" s="835" t="s">
        <v>31</v>
      </c>
      <c r="D328" s="2724" t="s">
        <v>734</v>
      </c>
      <c r="E328" s="2078"/>
      <c r="F328" s="2078"/>
      <c r="G328" s="2079"/>
    </row>
    <row r="329" spans="3:9" ht="15" hidden="1" customHeight="1">
      <c r="C329" s="2713"/>
      <c r="D329" s="821">
        <v>2023</v>
      </c>
      <c r="E329" s="821">
        <v>2024</v>
      </c>
      <c r="F329" s="821">
        <v>2025</v>
      </c>
      <c r="G329" s="821">
        <v>2026</v>
      </c>
    </row>
    <row r="330" spans="3:9" ht="15" hidden="1" customHeight="1">
      <c r="C330" s="2714"/>
      <c r="D330" s="822" t="s">
        <v>13</v>
      </c>
      <c r="E330" s="822" t="s">
        <v>14</v>
      </c>
      <c r="F330" s="822" t="s">
        <v>14</v>
      </c>
      <c r="G330" s="822" t="s">
        <v>14</v>
      </c>
    </row>
    <row r="331" spans="3:9" ht="15" hidden="1" customHeight="1">
      <c r="C331" s="835" t="s">
        <v>33</v>
      </c>
      <c r="D331" s="824">
        <v>24</v>
      </c>
      <c r="E331" s="824">
        <v>0</v>
      </c>
      <c r="F331" s="824">
        <v>0</v>
      </c>
      <c r="G331" s="824">
        <v>0</v>
      </c>
    </row>
    <row r="332" spans="3:9" ht="15" hidden="1" customHeight="1">
      <c r="C332" s="835" t="s">
        <v>35</v>
      </c>
      <c r="D332" s="301">
        <f>D361</f>
        <v>0</v>
      </c>
      <c r="E332" s="301">
        <f t="shared" ref="E332:H332" si="42">E361</f>
        <v>0</v>
      </c>
      <c r="F332" s="301">
        <f t="shared" si="42"/>
        <v>0</v>
      </c>
      <c r="G332" s="301">
        <f t="shared" si="42"/>
        <v>0</v>
      </c>
      <c r="H332" s="301">
        <f t="shared" si="42"/>
        <v>0</v>
      </c>
      <c r="I332" s="859"/>
    </row>
    <row r="333" spans="3:9" ht="15" hidden="1" customHeight="1">
      <c r="C333" s="835" t="s">
        <v>36</v>
      </c>
      <c r="D333" s="301">
        <f>D332/D331</f>
        <v>0</v>
      </c>
      <c r="E333" s="301" t="e">
        <f t="shared" ref="E333:G333" si="43">E332/E331</f>
        <v>#DIV/0!</v>
      </c>
      <c r="F333" s="301" t="e">
        <f t="shared" si="43"/>
        <v>#DIV/0!</v>
      </c>
      <c r="G333" s="301" t="e">
        <f t="shared" si="43"/>
        <v>#DIV/0!</v>
      </c>
    </row>
    <row r="334" spans="3:9" ht="15" hidden="1" customHeight="1">
      <c r="C334" s="835" t="s">
        <v>37</v>
      </c>
      <c r="D334" s="504" t="s">
        <v>110</v>
      </c>
      <c r="E334" s="836">
        <f>E331/D331-1</f>
        <v>-1</v>
      </c>
      <c r="F334" s="836" t="e">
        <f t="shared" ref="F334:G336" si="44">F331/E331-1</f>
        <v>#DIV/0!</v>
      </c>
      <c r="G334" s="836" t="e">
        <f t="shared" si="44"/>
        <v>#DIV/0!</v>
      </c>
    </row>
    <row r="335" spans="3:9" ht="15" hidden="1" customHeight="1">
      <c r="C335" s="835" t="s">
        <v>38</v>
      </c>
      <c r="D335" s="504" t="s">
        <v>110</v>
      </c>
      <c r="E335" s="836" t="e">
        <f>E332/D332-1</f>
        <v>#DIV/0!</v>
      </c>
      <c r="F335" s="836" t="e">
        <f t="shared" si="44"/>
        <v>#DIV/0!</v>
      </c>
      <c r="G335" s="836" t="e">
        <f t="shared" si="44"/>
        <v>#DIV/0!</v>
      </c>
    </row>
    <row r="336" spans="3:9" ht="15" hidden="1" customHeight="1">
      <c r="C336" s="835" t="s">
        <v>39</v>
      </c>
      <c r="D336" s="504" t="s">
        <v>110</v>
      </c>
      <c r="E336" s="836" t="e">
        <f>E333/D333-1</f>
        <v>#DIV/0!</v>
      </c>
      <c r="F336" s="836" t="e">
        <f t="shared" si="44"/>
        <v>#DIV/0!</v>
      </c>
      <c r="G336" s="836" t="e">
        <f t="shared" si="44"/>
        <v>#DIV/0!</v>
      </c>
    </row>
    <row r="337" spans="3:10" ht="15" hidden="1" customHeight="1">
      <c r="C337" s="2718" t="s">
        <v>735</v>
      </c>
      <c r="D337" s="2719"/>
      <c r="E337" s="2719"/>
      <c r="F337" s="2719"/>
      <c r="G337" s="2720"/>
    </row>
    <row r="338" spans="3:10" ht="15" hidden="1" customHeight="1">
      <c r="C338" s="2713"/>
      <c r="D338" s="821">
        <v>2023</v>
      </c>
      <c r="E338" s="821">
        <v>2024</v>
      </c>
      <c r="F338" s="821">
        <v>2025</v>
      </c>
      <c r="G338" s="821">
        <v>2026</v>
      </c>
    </row>
    <row r="339" spans="3:10" ht="15" hidden="1" customHeight="1">
      <c r="C339" s="2714"/>
      <c r="D339" s="822" t="s">
        <v>13</v>
      </c>
      <c r="E339" s="822" t="s">
        <v>14</v>
      </c>
      <c r="F339" s="822" t="s">
        <v>14</v>
      </c>
      <c r="G339" s="822" t="s">
        <v>14</v>
      </c>
    </row>
    <row r="340" spans="3:10" ht="15" hidden="1" customHeight="1">
      <c r="C340" s="837" t="s">
        <v>41</v>
      </c>
      <c r="D340" s="840">
        <v>0</v>
      </c>
      <c r="E340" s="840">
        <v>0</v>
      </c>
      <c r="F340" s="840">
        <v>0</v>
      </c>
      <c r="G340" s="840">
        <v>0</v>
      </c>
    </row>
    <row r="341" spans="3:10" ht="15" hidden="1" customHeight="1">
      <c r="C341" s="838" t="s">
        <v>42</v>
      </c>
      <c r="D341" s="505"/>
      <c r="E341" s="853"/>
      <c r="F341" s="853"/>
      <c r="G341" s="853"/>
    </row>
    <row r="342" spans="3:10" ht="15" hidden="1" customHeight="1">
      <c r="C342" s="838" t="s">
        <v>43</v>
      </c>
      <c r="D342" s="505"/>
      <c r="E342" s="839"/>
      <c r="F342" s="839"/>
      <c r="G342" s="839"/>
    </row>
    <row r="343" spans="3:10" ht="24" hidden="1" customHeight="1">
      <c r="C343" s="837" t="s">
        <v>79</v>
      </c>
      <c r="D343" s="840">
        <v>0</v>
      </c>
      <c r="E343" s="840">
        <v>0</v>
      </c>
      <c r="F343" s="840">
        <v>0</v>
      </c>
      <c r="G343" s="840">
        <v>0</v>
      </c>
    </row>
    <row r="344" spans="3:10" ht="15" hidden="1" customHeight="1">
      <c r="C344" s="838" t="s">
        <v>42</v>
      </c>
      <c r="D344" s="505"/>
      <c r="E344" s="840"/>
      <c r="F344" s="840"/>
      <c r="G344" s="840"/>
    </row>
    <row r="345" spans="3:10" ht="15" hidden="1" customHeight="1">
      <c r="C345" s="838" t="s">
        <v>43</v>
      </c>
      <c r="D345" s="505"/>
      <c r="E345" s="840"/>
      <c r="F345" s="840"/>
      <c r="G345" s="840"/>
    </row>
    <row r="346" spans="3:10" ht="15" hidden="1" customHeight="1">
      <c r="C346" s="837" t="s">
        <v>45</v>
      </c>
      <c r="D346" s="505">
        <f>SUM(D347)</f>
        <v>0</v>
      </c>
      <c r="E346" s="505">
        <f t="shared" ref="E346:G346" si="45">SUM(E347)</f>
        <v>0</v>
      </c>
      <c r="F346" s="505">
        <f t="shared" si="45"/>
        <v>0</v>
      </c>
      <c r="G346" s="505">
        <f t="shared" si="45"/>
        <v>0</v>
      </c>
      <c r="J346" s="90"/>
    </row>
    <row r="347" spans="3:10" ht="15" hidden="1" customHeight="1">
      <c r="C347" s="838" t="s">
        <v>42</v>
      </c>
      <c r="D347" s="863"/>
      <c r="E347" s="863">
        <v>0</v>
      </c>
      <c r="F347" s="863">
        <v>0</v>
      </c>
      <c r="G347" s="863">
        <v>0</v>
      </c>
      <c r="J347" s="863"/>
    </row>
    <row r="348" spans="3:10" ht="15" hidden="1" customHeight="1">
      <c r="C348" s="838" t="s">
        <v>43</v>
      </c>
      <c r="D348" s="505"/>
      <c r="E348" s="840"/>
      <c r="F348" s="840"/>
      <c r="G348" s="840"/>
    </row>
    <row r="349" spans="3:10" ht="15" hidden="1" customHeight="1">
      <c r="C349" s="837" t="s">
        <v>46</v>
      </c>
      <c r="D349" s="505"/>
      <c r="E349" s="840"/>
      <c r="F349" s="840"/>
      <c r="G349" s="840"/>
    </row>
    <row r="350" spans="3:10" ht="15" hidden="1" customHeight="1">
      <c r="C350" s="838" t="s">
        <v>42</v>
      </c>
      <c r="D350" s="505"/>
      <c r="E350" s="840"/>
      <c r="F350" s="840"/>
      <c r="G350" s="840"/>
    </row>
    <row r="351" spans="3:10" ht="15" hidden="1" customHeight="1">
      <c r="C351" s="838" t="s">
        <v>43</v>
      </c>
      <c r="D351" s="505"/>
      <c r="E351" s="840"/>
      <c r="F351" s="840"/>
      <c r="G351" s="840"/>
    </row>
    <row r="352" spans="3:10" ht="15" hidden="1" customHeight="1">
      <c r="C352" s="837" t="s">
        <v>47</v>
      </c>
      <c r="D352" s="505"/>
      <c r="E352" s="840"/>
      <c r="F352" s="840"/>
      <c r="G352" s="840"/>
    </row>
    <row r="353" spans="3:7" ht="15" hidden="1" customHeight="1">
      <c r="C353" s="838" t="s">
        <v>42</v>
      </c>
      <c r="D353" s="505"/>
      <c r="E353" s="840"/>
      <c r="F353" s="840"/>
      <c r="G353" s="840"/>
    </row>
    <row r="354" spans="3:7" ht="15" hidden="1" customHeight="1">
      <c r="C354" s="838" t="s">
        <v>43</v>
      </c>
      <c r="D354" s="505"/>
      <c r="E354" s="840"/>
      <c r="F354" s="840"/>
      <c r="G354" s="840"/>
    </row>
    <row r="355" spans="3:7" ht="15" hidden="1" customHeight="1">
      <c r="C355" s="837" t="s">
        <v>48</v>
      </c>
      <c r="D355" s="505">
        <v>0</v>
      </c>
      <c r="E355" s="840">
        <v>0</v>
      </c>
      <c r="F355" s="840">
        <v>0</v>
      </c>
      <c r="G355" s="840">
        <v>0</v>
      </c>
    </row>
    <row r="356" spans="3:7" ht="15" hidden="1" customHeight="1">
      <c r="C356" s="838" t="s">
        <v>42</v>
      </c>
      <c r="D356" s="505">
        <v>0</v>
      </c>
      <c r="E356" s="840">
        <v>0</v>
      </c>
      <c r="F356" s="840">
        <v>0</v>
      </c>
      <c r="G356" s="840">
        <v>0</v>
      </c>
    </row>
    <row r="357" spans="3:7" ht="15" hidden="1" customHeight="1">
      <c r="C357" s="838" t="s">
        <v>43</v>
      </c>
      <c r="D357" s="505"/>
      <c r="E357" s="840"/>
      <c r="F357" s="840"/>
      <c r="G357" s="840"/>
    </row>
    <row r="358" spans="3:7" ht="22.5" hidden="1" customHeight="1">
      <c r="C358" s="837" t="s">
        <v>49</v>
      </c>
      <c r="D358" s="505">
        <v>0</v>
      </c>
      <c r="E358" s="840">
        <v>0</v>
      </c>
      <c r="F358" s="840">
        <v>0</v>
      </c>
      <c r="G358" s="840">
        <v>0</v>
      </c>
    </row>
    <row r="359" spans="3:7" ht="15" hidden="1" customHeight="1">
      <c r="C359" s="838" t="s">
        <v>42</v>
      </c>
      <c r="D359" s="505"/>
      <c r="E359" s="843"/>
      <c r="F359" s="843"/>
      <c r="G359" s="843"/>
    </row>
    <row r="360" spans="3:7" ht="20.25" hidden="1" customHeight="1">
      <c r="C360" s="838" t="s">
        <v>43</v>
      </c>
      <c r="D360" s="505"/>
      <c r="E360" s="844"/>
      <c r="F360" s="843"/>
      <c r="G360" s="843"/>
    </row>
    <row r="361" spans="3:7" ht="21" hidden="1" customHeight="1">
      <c r="C361" s="845" t="s">
        <v>530</v>
      </c>
      <c r="D361" s="505">
        <f>D358+D355+D352+D349+D346+D343+D340</f>
        <v>0</v>
      </c>
      <c r="E361" s="505">
        <f t="shared" ref="E361:G361" si="46">E358+E355+E352+E349+E346+E343+E340</f>
        <v>0</v>
      </c>
      <c r="F361" s="505">
        <f t="shared" si="46"/>
        <v>0</v>
      </c>
      <c r="G361" s="505">
        <f t="shared" si="46"/>
        <v>0</v>
      </c>
    </row>
    <row r="362" spans="3:7" ht="15" hidden="1" customHeight="1">
      <c r="C362" s="851" t="s">
        <v>83</v>
      </c>
      <c r="D362" s="847">
        <f>IF(D361-D332=0,0,"Error")</f>
        <v>0</v>
      </c>
      <c r="E362" s="847">
        <f>IF(E361-E332=0,0,"Error")</f>
        <v>0</v>
      </c>
      <c r="F362" s="847">
        <f>IF(F361-F332=0,0,"Error")</f>
        <v>0</v>
      </c>
      <c r="G362" s="847">
        <f>IF(G361-G332=0,0,"Error")</f>
        <v>0</v>
      </c>
    </row>
    <row r="363" spans="3:7" ht="15" customHeight="1" thickBot="1">
      <c r="C363" s="2725" t="s">
        <v>112</v>
      </c>
      <c r="D363" s="2726"/>
      <c r="E363" s="2726"/>
      <c r="F363" s="2726"/>
      <c r="G363" s="2727"/>
    </row>
    <row r="364" spans="3:7" ht="15" customHeight="1" thickBot="1">
      <c r="C364" s="2725" t="s">
        <v>113</v>
      </c>
      <c r="D364" s="2726"/>
      <c r="E364" s="2726"/>
      <c r="F364" s="2726"/>
      <c r="G364" s="2727"/>
    </row>
    <row r="365" spans="3:7" ht="27" customHeight="1" thickBot="1">
      <c r="C365" s="864" t="s">
        <v>736</v>
      </c>
      <c r="D365" s="2728" t="s">
        <v>737</v>
      </c>
      <c r="E365" s="2729"/>
      <c r="F365" s="2730"/>
      <c r="G365" s="2731"/>
    </row>
    <row r="366" spans="3:7" ht="36.75" customHeight="1" thickBot="1">
      <c r="C366" s="865" t="s">
        <v>116</v>
      </c>
      <c r="D366" s="865" t="s">
        <v>738</v>
      </c>
      <c r="E366" s="866" t="s">
        <v>55</v>
      </c>
      <c r="F366" s="2730" t="s">
        <v>739</v>
      </c>
      <c r="G366" s="2731"/>
    </row>
    <row r="367" spans="3:7" ht="15" customHeight="1" thickBot="1">
      <c r="C367" s="867"/>
      <c r="D367" s="2728"/>
      <c r="E367" s="2732"/>
      <c r="F367" s="2730"/>
      <c r="G367" s="2731"/>
    </row>
    <row r="368" spans="3:7" ht="28.5" customHeight="1" thickBot="1">
      <c r="C368" s="868" t="s">
        <v>29</v>
      </c>
      <c r="D368" s="2744" t="s">
        <v>740</v>
      </c>
      <c r="E368" s="2745"/>
      <c r="F368" s="2745"/>
      <c r="G368" s="2746"/>
    </row>
    <row r="369" spans="3:7" ht="15" customHeight="1" thickBot="1">
      <c r="C369" s="868" t="s">
        <v>31</v>
      </c>
      <c r="D369" s="2733"/>
      <c r="E369" s="2734"/>
      <c r="F369" s="2734"/>
      <c r="G369" s="2735"/>
    </row>
    <row r="370" spans="3:7" ht="15" customHeight="1">
      <c r="C370" s="2736"/>
      <c r="D370" s="821">
        <v>2025</v>
      </c>
      <c r="E370" s="821">
        <v>2026</v>
      </c>
      <c r="F370" s="821">
        <v>2027</v>
      </c>
      <c r="G370" s="821">
        <v>2028</v>
      </c>
    </row>
    <row r="371" spans="3:7" ht="15" customHeight="1" thickBot="1">
      <c r="C371" s="2737"/>
      <c r="D371" s="858" t="s">
        <v>13</v>
      </c>
      <c r="E371" s="858" t="s">
        <v>14</v>
      </c>
      <c r="F371" s="858" t="s">
        <v>14</v>
      </c>
      <c r="G371" s="858" t="s">
        <v>14</v>
      </c>
    </row>
    <row r="372" spans="3:7" ht="15" customHeight="1" thickBot="1">
      <c r="C372" s="868" t="s">
        <v>33</v>
      </c>
      <c r="D372" s="301">
        <v>8800</v>
      </c>
      <c r="E372" s="301">
        <v>8800</v>
      </c>
      <c r="F372" s="301">
        <v>8800</v>
      </c>
      <c r="G372" s="301">
        <v>8800</v>
      </c>
    </row>
    <row r="373" spans="3:7" ht="15" customHeight="1" thickBot="1">
      <c r="C373" s="835" t="s">
        <v>214</v>
      </c>
      <c r="D373" s="824">
        <f>D390</f>
        <v>10000000</v>
      </c>
      <c r="E373" s="824">
        <f t="shared" ref="E373:G373" si="47">E390</f>
        <v>20200000</v>
      </c>
      <c r="F373" s="824">
        <f t="shared" si="47"/>
        <v>10000</v>
      </c>
      <c r="G373" s="824">
        <f t="shared" si="47"/>
        <v>10000</v>
      </c>
    </row>
    <row r="374" spans="3:7" ht="15" customHeight="1" thickBot="1">
      <c r="C374" s="835" t="s">
        <v>215</v>
      </c>
      <c r="D374" s="824">
        <f>D373/D372</f>
        <v>1136.3636363636363</v>
      </c>
      <c r="E374" s="824">
        <f t="shared" ref="E374:G374" si="48">E373/E372</f>
        <v>2295.4545454545455</v>
      </c>
      <c r="F374" s="824">
        <f t="shared" si="48"/>
        <v>1.1363636363636365</v>
      </c>
      <c r="G374" s="824">
        <f t="shared" si="48"/>
        <v>1.1363636363636365</v>
      </c>
    </row>
    <row r="375" spans="3:7" ht="15" customHeight="1" thickBot="1">
      <c r="C375" s="868" t="s">
        <v>37</v>
      </c>
      <c r="D375" s="823" t="s">
        <v>110</v>
      </c>
      <c r="E375" s="869">
        <f>E372/D372-1</f>
        <v>0</v>
      </c>
      <c r="F375" s="869">
        <f t="shared" ref="F375:G377" si="49">F372/E372-1</f>
        <v>0</v>
      </c>
      <c r="G375" s="869">
        <f t="shared" si="49"/>
        <v>0</v>
      </c>
    </row>
    <row r="376" spans="3:7" ht="15" customHeight="1" thickBot="1">
      <c r="C376" s="868" t="s">
        <v>38</v>
      </c>
      <c r="D376" s="823" t="s">
        <v>110</v>
      </c>
      <c r="E376" s="869">
        <f>E373/D373-1</f>
        <v>1.02</v>
      </c>
      <c r="F376" s="869">
        <f t="shared" si="49"/>
        <v>-0.9995049504950495</v>
      </c>
      <c r="G376" s="869">
        <f t="shared" si="49"/>
        <v>0</v>
      </c>
    </row>
    <row r="377" spans="3:7" ht="19.5" customHeight="1" thickBot="1">
      <c r="C377" s="868" t="s">
        <v>39</v>
      </c>
      <c r="D377" s="823" t="s">
        <v>110</v>
      </c>
      <c r="E377" s="869">
        <f>E374/D374-1</f>
        <v>1.02</v>
      </c>
      <c r="F377" s="869">
        <f t="shared" si="49"/>
        <v>-0.9995049504950495</v>
      </c>
      <c r="G377" s="869">
        <f t="shared" si="49"/>
        <v>0</v>
      </c>
    </row>
    <row r="378" spans="3:7" ht="15" customHeight="1">
      <c r="C378" s="2736"/>
      <c r="D378" s="821">
        <v>2025</v>
      </c>
      <c r="E378" s="821">
        <v>2026</v>
      </c>
      <c r="F378" s="821">
        <v>2027</v>
      </c>
      <c r="G378" s="821">
        <v>2028</v>
      </c>
    </row>
    <row r="379" spans="3:7" ht="12" customHeight="1" thickBot="1">
      <c r="C379" s="2737"/>
      <c r="D379" s="858" t="s">
        <v>13</v>
      </c>
      <c r="E379" s="858" t="s">
        <v>14</v>
      </c>
      <c r="F379" s="858" t="s">
        <v>14</v>
      </c>
      <c r="G379" s="858" t="s">
        <v>14</v>
      </c>
    </row>
    <row r="380" spans="3:7" ht="15" customHeight="1" thickBot="1">
      <c r="C380" s="837" t="s">
        <v>59</v>
      </c>
      <c r="D380" s="840"/>
      <c r="E380" s="840"/>
      <c r="F380" s="840"/>
      <c r="G380" s="840"/>
    </row>
    <row r="381" spans="3:7" ht="15" customHeight="1" thickBot="1">
      <c r="C381" s="838" t="s">
        <v>42</v>
      </c>
      <c r="D381" s="840"/>
      <c r="E381" s="840"/>
      <c r="F381" s="840"/>
      <c r="G381" s="840"/>
    </row>
    <row r="382" spans="3:7" ht="15" customHeight="1" thickBot="1">
      <c r="C382" s="838" t="s">
        <v>81</v>
      </c>
      <c r="D382" s="840"/>
      <c r="E382" s="840"/>
      <c r="F382" s="840"/>
      <c r="G382" s="840"/>
    </row>
    <row r="383" spans="3:7" ht="15" customHeight="1" thickBot="1">
      <c r="C383" s="838" t="s">
        <v>61</v>
      </c>
      <c r="D383" s="840"/>
      <c r="E383" s="840"/>
      <c r="F383" s="840"/>
      <c r="G383" s="840"/>
    </row>
    <row r="384" spans="3:7" ht="15" customHeight="1" thickBot="1">
      <c r="C384" s="838" t="s">
        <v>62</v>
      </c>
      <c r="D384" s="840"/>
      <c r="E384" s="840"/>
      <c r="F384" s="840"/>
      <c r="G384" s="840"/>
    </row>
    <row r="385" spans="3:7" ht="15" customHeight="1" thickBot="1">
      <c r="C385" s="837" t="s">
        <v>63</v>
      </c>
      <c r="D385" s="334">
        <f>SUM(D386)</f>
        <v>8800000</v>
      </c>
      <c r="E385" s="334">
        <f>SUM(E386)</f>
        <v>19000000</v>
      </c>
      <c r="F385" s="334">
        <f>SUM(F386)</f>
        <v>8800000</v>
      </c>
      <c r="G385" s="334">
        <f>SUM(G386)</f>
        <v>8800000</v>
      </c>
    </row>
    <row r="386" spans="3:7" ht="15" customHeight="1" thickBot="1">
      <c r="C386" s="838" t="s">
        <v>42</v>
      </c>
      <c r="D386" s="333">
        <v>8800000</v>
      </c>
      <c r="E386" s="333">
        <v>19000000</v>
      </c>
      <c r="F386" s="333">
        <v>8800000</v>
      </c>
      <c r="G386" s="333">
        <v>8800000</v>
      </c>
    </row>
    <row r="387" spans="3:7" ht="15" customHeight="1" thickBot="1">
      <c r="C387" s="838" t="s">
        <v>81</v>
      </c>
      <c r="D387" s="840"/>
      <c r="E387" s="840"/>
      <c r="F387" s="840"/>
      <c r="G387" s="840"/>
    </row>
    <row r="388" spans="3:7" ht="15" customHeight="1" thickBot="1">
      <c r="C388" s="838" t="s">
        <v>61</v>
      </c>
      <c r="D388" s="840"/>
      <c r="E388" s="840"/>
      <c r="F388" s="840"/>
      <c r="G388" s="840"/>
    </row>
    <row r="389" spans="3:7" ht="15" customHeight="1" thickBot="1">
      <c r="C389" s="838" t="s">
        <v>62</v>
      </c>
      <c r="D389" s="840">
        <v>1200000</v>
      </c>
      <c r="E389" s="840">
        <v>1200000</v>
      </c>
      <c r="F389" s="840">
        <v>1200000</v>
      </c>
      <c r="G389" s="840">
        <v>1200000</v>
      </c>
    </row>
    <row r="390" spans="3:7" ht="23.25" customHeight="1" thickBot="1">
      <c r="C390" s="845" t="s">
        <v>64</v>
      </c>
      <c r="D390" s="505">
        <f>D385+D389</f>
        <v>10000000</v>
      </c>
      <c r="E390" s="505">
        <f>E385+E389</f>
        <v>20200000</v>
      </c>
      <c r="F390" s="505">
        <v>10000</v>
      </c>
      <c r="G390" s="505">
        <v>10000</v>
      </c>
    </row>
    <row r="391" spans="3:7" ht="21" hidden="1" customHeight="1">
      <c r="C391" s="2725" t="s">
        <v>112</v>
      </c>
      <c r="D391" s="2726"/>
      <c r="E391" s="2726"/>
      <c r="F391" s="2726"/>
      <c r="G391" s="2727"/>
    </row>
    <row r="392" spans="3:7" ht="15" hidden="1" customHeight="1">
      <c r="C392" s="2725" t="s">
        <v>113</v>
      </c>
      <c r="D392" s="2726"/>
      <c r="E392" s="2726"/>
      <c r="F392" s="2726"/>
      <c r="G392" s="2727"/>
    </row>
    <row r="393" spans="3:7" ht="19.5" hidden="1" customHeight="1">
      <c r="C393" s="864" t="s">
        <v>741</v>
      </c>
      <c r="D393" s="2728" t="s">
        <v>742</v>
      </c>
      <c r="E393" s="2729"/>
      <c r="F393" s="2730"/>
      <c r="G393" s="2731"/>
    </row>
    <row r="394" spans="3:7" ht="18" hidden="1" customHeight="1">
      <c r="C394" s="865" t="s">
        <v>116</v>
      </c>
      <c r="D394" s="865" t="s">
        <v>742</v>
      </c>
      <c r="E394" s="866" t="s">
        <v>55</v>
      </c>
      <c r="F394" s="2730" t="s">
        <v>743</v>
      </c>
      <c r="G394" s="2731"/>
    </row>
    <row r="395" spans="3:7" ht="31.5" hidden="1" customHeight="1">
      <c r="C395" s="867"/>
      <c r="D395" s="2728"/>
      <c r="E395" s="2732"/>
      <c r="F395" s="2730"/>
      <c r="G395" s="2731"/>
    </row>
    <row r="396" spans="3:7" ht="26.25" hidden="1" customHeight="1">
      <c r="C396" s="868" t="s">
        <v>29</v>
      </c>
      <c r="D396" s="2728" t="s">
        <v>742</v>
      </c>
      <c r="E396" s="2729"/>
      <c r="F396" s="2730"/>
      <c r="G396" s="2731"/>
    </row>
    <row r="397" spans="3:7" ht="27" hidden="1" customHeight="1">
      <c r="C397" s="868" t="s">
        <v>31</v>
      </c>
      <c r="D397" s="2733" t="s">
        <v>744</v>
      </c>
      <c r="E397" s="2734"/>
      <c r="F397" s="2734"/>
      <c r="G397" s="2735"/>
    </row>
    <row r="398" spans="3:7" ht="21.75" hidden="1" customHeight="1">
      <c r="C398" s="2736"/>
      <c r="D398" s="821">
        <v>2024</v>
      </c>
      <c r="E398" s="821">
        <v>2025</v>
      </c>
      <c r="F398" s="821">
        <v>2026</v>
      </c>
      <c r="G398" s="821">
        <v>2026</v>
      </c>
    </row>
    <row r="399" spans="3:7" ht="22.5" hidden="1" customHeight="1">
      <c r="C399" s="2737"/>
      <c r="D399" s="858" t="s">
        <v>13</v>
      </c>
      <c r="E399" s="858" t="s">
        <v>14</v>
      </c>
      <c r="F399" s="858" t="s">
        <v>14</v>
      </c>
      <c r="G399" s="858" t="s">
        <v>14</v>
      </c>
    </row>
    <row r="400" spans="3:7" ht="16.5" hidden="1" customHeight="1">
      <c r="C400" s="868" t="s">
        <v>33</v>
      </c>
      <c r="D400" s="824">
        <v>0</v>
      </c>
      <c r="E400" s="824">
        <v>0</v>
      </c>
      <c r="F400" s="824">
        <v>0</v>
      </c>
      <c r="G400" s="824">
        <v>0</v>
      </c>
    </row>
    <row r="401" spans="3:7" ht="21.75" hidden="1" customHeight="1">
      <c r="C401" s="868" t="s">
        <v>35</v>
      </c>
      <c r="D401" s="824">
        <f>D413</f>
        <v>0</v>
      </c>
      <c r="E401" s="824">
        <f t="shared" ref="E401:G401" si="50">E413</f>
        <v>0</v>
      </c>
      <c r="F401" s="824">
        <f t="shared" si="50"/>
        <v>0</v>
      </c>
      <c r="G401" s="824">
        <f t="shared" si="50"/>
        <v>0</v>
      </c>
    </row>
    <row r="402" spans="3:7" ht="18.75" hidden="1" customHeight="1">
      <c r="C402" s="868" t="s">
        <v>36</v>
      </c>
      <c r="D402" s="824" t="e">
        <f>D401/D400</f>
        <v>#DIV/0!</v>
      </c>
      <c r="E402" s="824" t="e">
        <f t="shared" ref="E402:G402" si="51">E401/E400</f>
        <v>#DIV/0!</v>
      </c>
      <c r="F402" s="824" t="e">
        <f t="shared" si="51"/>
        <v>#DIV/0!</v>
      </c>
      <c r="G402" s="824" t="e">
        <f t="shared" si="51"/>
        <v>#DIV/0!</v>
      </c>
    </row>
    <row r="403" spans="3:7" ht="21" hidden="1" customHeight="1">
      <c r="C403" s="868" t="s">
        <v>37</v>
      </c>
      <c r="D403" s="823" t="s">
        <v>110</v>
      </c>
      <c r="E403" s="869" t="e">
        <f>E400/D400-1</f>
        <v>#DIV/0!</v>
      </c>
      <c r="F403" s="869" t="e">
        <f t="shared" ref="F403:G405" si="52">F400/E400-1</f>
        <v>#DIV/0!</v>
      </c>
      <c r="G403" s="869" t="e">
        <f t="shared" si="52"/>
        <v>#DIV/0!</v>
      </c>
    </row>
    <row r="404" spans="3:7" ht="19.5" hidden="1" customHeight="1">
      <c r="C404" s="868" t="s">
        <v>38</v>
      </c>
      <c r="D404" s="823" t="s">
        <v>110</v>
      </c>
      <c r="E404" s="869" t="e">
        <f>E401/D401-1</f>
        <v>#DIV/0!</v>
      </c>
      <c r="F404" s="869" t="e">
        <f t="shared" si="52"/>
        <v>#DIV/0!</v>
      </c>
      <c r="G404" s="869" t="e">
        <f t="shared" si="52"/>
        <v>#DIV/0!</v>
      </c>
    </row>
    <row r="405" spans="3:7" ht="22.5" hidden="1" customHeight="1">
      <c r="C405" s="868" t="s">
        <v>39</v>
      </c>
      <c r="D405" s="823" t="s">
        <v>110</v>
      </c>
      <c r="E405" s="869" t="e">
        <f>E402/D402-1</f>
        <v>#DIV/0!</v>
      </c>
      <c r="F405" s="869" t="e">
        <f t="shared" si="52"/>
        <v>#DIV/0!</v>
      </c>
      <c r="G405" s="869" t="e">
        <f t="shared" si="52"/>
        <v>#DIV/0!</v>
      </c>
    </row>
    <row r="406" spans="3:7" ht="21" hidden="1" customHeight="1">
      <c r="C406" s="2736"/>
      <c r="D406" s="821">
        <v>2022</v>
      </c>
      <c r="E406" s="821">
        <v>2023</v>
      </c>
      <c r="F406" s="821">
        <v>2024</v>
      </c>
      <c r="G406" s="821">
        <v>2025</v>
      </c>
    </row>
    <row r="407" spans="3:7" ht="24" hidden="1" customHeight="1">
      <c r="C407" s="2737"/>
      <c r="D407" s="858" t="s">
        <v>13</v>
      </c>
      <c r="E407" s="858" t="s">
        <v>14</v>
      </c>
      <c r="F407" s="858" t="s">
        <v>14</v>
      </c>
      <c r="G407" s="858" t="s">
        <v>14</v>
      </c>
    </row>
    <row r="408" spans="3:7" ht="29.25" hidden="1" customHeight="1">
      <c r="C408" s="837" t="s">
        <v>59</v>
      </c>
      <c r="D408" s="840"/>
      <c r="E408" s="840"/>
      <c r="F408" s="840"/>
      <c r="G408" s="840"/>
    </row>
    <row r="409" spans="3:7" ht="21" hidden="1" customHeight="1">
      <c r="C409" s="838" t="s">
        <v>42</v>
      </c>
      <c r="D409" s="840"/>
      <c r="E409" s="840"/>
      <c r="F409" s="840"/>
      <c r="G409" s="840"/>
    </row>
    <row r="410" spans="3:7" ht="18.75" hidden="1" customHeight="1">
      <c r="C410" s="838" t="s">
        <v>81</v>
      </c>
      <c r="D410" s="840"/>
      <c r="E410" s="840"/>
      <c r="F410" s="840"/>
      <c r="G410" s="840"/>
    </row>
    <row r="411" spans="3:7" ht="33" hidden="1" customHeight="1">
      <c r="C411" s="838" t="s">
        <v>61</v>
      </c>
      <c r="D411" s="840"/>
      <c r="E411" s="840"/>
      <c r="F411" s="840"/>
      <c r="G411" s="840"/>
    </row>
    <row r="412" spans="3:7" ht="20.25" hidden="1" customHeight="1">
      <c r="C412" s="838" t="s">
        <v>62</v>
      </c>
      <c r="D412" s="840"/>
      <c r="E412" s="840"/>
      <c r="F412" s="840"/>
      <c r="G412" s="840"/>
    </row>
    <row r="413" spans="3:7" ht="18" hidden="1" customHeight="1">
      <c r="C413" s="837" t="s">
        <v>63</v>
      </c>
      <c r="D413" s="505">
        <f>SUM(D414)</f>
        <v>0</v>
      </c>
      <c r="E413" s="505">
        <f>SUM(E414)</f>
        <v>0</v>
      </c>
      <c r="F413" s="505">
        <f t="shared" ref="F413:G413" si="53">SUM(F414)</f>
        <v>0</v>
      </c>
      <c r="G413" s="505">
        <f t="shared" si="53"/>
        <v>0</v>
      </c>
    </row>
    <row r="414" spans="3:7" ht="24.75" hidden="1" customHeight="1">
      <c r="C414" s="838" t="s">
        <v>42</v>
      </c>
      <c r="D414" s="840"/>
      <c r="E414" s="840">
        <v>0</v>
      </c>
      <c r="F414" s="840">
        <v>0</v>
      </c>
      <c r="G414" s="840">
        <v>0</v>
      </c>
    </row>
    <row r="415" spans="3:7" ht="22.5" hidden="1" customHeight="1">
      <c r="C415" s="838" t="s">
        <v>81</v>
      </c>
      <c r="D415" s="840"/>
      <c r="E415" s="840"/>
      <c r="F415" s="840"/>
      <c r="G415" s="840"/>
    </row>
    <row r="416" spans="3:7" ht="15" hidden="1" customHeight="1">
      <c r="C416" s="838" t="s">
        <v>61</v>
      </c>
      <c r="D416" s="840"/>
      <c r="E416" s="840"/>
      <c r="F416" s="840"/>
      <c r="G416" s="840"/>
    </row>
    <row r="417" spans="3:7" ht="23.25" hidden="1" customHeight="1">
      <c r="C417" s="838" t="s">
        <v>62</v>
      </c>
      <c r="D417" s="840"/>
      <c r="E417" s="840"/>
      <c r="F417" s="840"/>
      <c r="G417" s="840"/>
    </row>
    <row r="418" spans="3:7" ht="23.25" hidden="1" customHeight="1">
      <c r="C418" s="845" t="s">
        <v>64</v>
      </c>
      <c r="D418" s="505">
        <f>D413+D408</f>
        <v>0</v>
      </c>
      <c r="E418" s="505">
        <f>E413+E408</f>
        <v>0</v>
      </c>
      <c r="F418" s="505">
        <f t="shared" ref="F418:G418" si="54">F413+F408</f>
        <v>0</v>
      </c>
      <c r="G418" s="505">
        <f t="shared" si="54"/>
        <v>0</v>
      </c>
    </row>
    <row r="419" spans="3:7" ht="15" customHeight="1" thickBot="1">
      <c r="C419" s="870" t="s">
        <v>121</v>
      </c>
      <c r="D419" s="2738" t="s">
        <v>745</v>
      </c>
      <c r="E419" s="2739"/>
      <c r="F419" s="2739"/>
      <c r="G419" s="2740"/>
    </row>
    <row r="420" spans="3:7" ht="36.75" customHeight="1" thickBot="1">
      <c r="C420" s="871" t="s">
        <v>27</v>
      </c>
      <c r="D420" s="872" t="s">
        <v>746</v>
      </c>
      <c r="E420" s="873" t="s">
        <v>55</v>
      </c>
      <c r="F420" s="874"/>
      <c r="G420" s="875" t="s">
        <v>747</v>
      </c>
    </row>
    <row r="421" spans="3:7" ht="15" customHeight="1" thickBot="1">
      <c r="C421" s="835" t="s">
        <v>29</v>
      </c>
      <c r="D421" s="2741" t="s">
        <v>746</v>
      </c>
      <c r="E421" s="2742"/>
      <c r="F421" s="2742"/>
      <c r="G421" s="2743"/>
    </row>
    <row r="422" spans="3:7" ht="15" customHeight="1" thickBot="1">
      <c r="C422" s="835" t="s">
        <v>31</v>
      </c>
      <c r="D422" s="2724" t="s">
        <v>748</v>
      </c>
      <c r="E422" s="2078"/>
      <c r="F422" s="2078"/>
      <c r="G422" s="2079"/>
    </row>
    <row r="423" spans="3:7" ht="15" customHeight="1">
      <c r="C423" s="2713"/>
      <c r="D423" s="821">
        <v>2025</v>
      </c>
      <c r="E423" s="821">
        <v>2026</v>
      </c>
      <c r="F423" s="821">
        <v>2027</v>
      </c>
      <c r="G423" s="821">
        <v>2028</v>
      </c>
    </row>
    <row r="424" spans="3:7" ht="15" customHeight="1" thickBot="1">
      <c r="C424" s="2714"/>
      <c r="D424" s="822" t="s">
        <v>13</v>
      </c>
      <c r="E424" s="822" t="s">
        <v>14</v>
      </c>
      <c r="F424" s="822" t="s">
        <v>14</v>
      </c>
      <c r="G424" s="822" t="s">
        <v>14</v>
      </c>
    </row>
    <row r="425" spans="3:7" ht="15" customHeight="1" thickBot="1">
      <c r="C425" s="835" t="s">
        <v>33</v>
      </c>
      <c r="D425" s="876">
        <v>1.2</v>
      </c>
      <c r="E425" s="877" t="s">
        <v>749</v>
      </c>
      <c r="F425" s="877" t="s">
        <v>749</v>
      </c>
      <c r="G425" s="878" t="s">
        <v>749</v>
      </c>
    </row>
    <row r="426" spans="3:7" ht="15" customHeight="1" thickBot="1">
      <c r="C426" s="835" t="s">
        <v>214</v>
      </c>
      <c r="D426" s="824"/>
      <c r="E426" s="824"/>
      <c r="F426" s="824"/>
      <c r="G426" s="824"/>
    </row>
    <row r="427" spans="3:7" ht="15" customHeight="1" thickBot="1">
      <c r="C427" s="835" t="s">
        <v>215</v>
      </c>
      <c r="D427" s="824">
        <f>D426/D425</f>
        <v>0</v>
      </c>
      <c r="E427" s="824">
        <f t="shared" ref="E427:G427" si="55">E426/E425</f>
        <v>0</v>
      </c>
      <c r="F427" s="824">
        <f t="shared" si="55"/>
        <v>0</v>
      </c>
      <c r="G427" s="824">
        <f t="shared" si="55"/>
        <v>0</v>
      </c>
    </row>
    <row r="428" spans="3:7" ht="15" customHeight="1" thickBot="1">
      <c r="C428" s="835" t="s">
        <v>37</v>
      </c>
      <c r="D428" s="504" t="s">
        <v>110</v>
      </c>
      <c r="E428" s="836">
        <f>E425/D425-1</f>
        <v>0</v>
      </c>
      <c r="F428" s="836">
        <f t="shared" ref="F428:G430" si="56">F425/E425-1</f>
        <v>0</v>
      </c>
      <c r="G428" s="836">
        <f t="shared" si="56"/>
        <v>0</v>
      </c>
    </row>
    <row r="429" spans="3:7" ht="15" customHeight="1" thickBot="1">
      <c r="C429" s="835" t="s">
        <v>38</v>
      </c>
      <c r="D429" s="504" t="s">
        <v>110</v>
      </c>
      <c r="E429" s="836" t="e">
        <f>E426/D426-1</f>
        <v>#DIV/0!</v>
      </c>
      <c r="F429" s="836" t="e">
        <f t="shared" si="56"/>
        <v>#DIV/0!</v>
      </c>
      <c r="G429" s="836" t="e">
        <f t="shared" si="56"/>
        <v>#DIV/0!</v>
      </c>
    </row>
    <row r="430" spans="3:7" ht="15" customHeight="1" thickBot="1">
      <c r="C430" s="835" t="s">
        <v>39</v>
      </c>
      <c r="D430" s="504" t="s">
        <v>110</v>
      </c>
      <c r="E430" s="836" t="e">
        <f>E427/D427-1</f>
        <v>#DIV/0!</v>
      </c>
      <c r="F430" s="836" t="e">
        <f t="shared" si="56"/>
        <v>#DIV/0!</v>
      </c>
      <c r="G430" s="836" t="e">
        <f t="shared" si="56"/>
        <v>#DIV/0!</v>
      </c>
    </row>
    <row r="431" spans="3:7" ht="15" customHeight="1" thickBot="1">
      <c r="C431" s="2718" t="s">
        <v>111</v>
      </c>
      <c r="D431" s="2719"/>
      <c r="E431" s="2719"/>
      <c r="F431" s="2719"/>
      <c r="G431" s="2720"/>
    </row>
    <row r="432" spans="3:7" ht="15" customHeight="1">
      <c r="C432" s="2713"/>
      <c r="D432" s="821">
        <v>2025</v>
      </c>
      <c r="E432" s="821">
        <v>2026</v>
      </c>
      <c r="F432" s="821">
        <v>2027</v>
      </c>
      <c r="G432" s="821">
        <v>2028</v>
      </c>
    </row>
    <row r="433" spans="3:9" ht="15" customHeight="1" thickBot="1">
      <c r="C433" s="2714"/>
      <c r="D433" s="822" t="s">
        <v>13</v>
      </c>
      <c r="E433" s="822" t="s">
        <v>14</v>
      </c>
      <c r="F433" s="822" t="s">
        <v>14</v>
      </c>
      <c r="G433" s="822" t="s">
        <v>14</v>
      </c>
    </row>
    <row r="434" spans="3:9" ht="15" customHeight="1" thickBot="1">
      <c r="C434" s="837" t="s">
        <v>59</v>
      </c>
      <c r="D434" s="505">
        <v>0</v>
      </c>
      <c r="E434" s="505">
        <v>0</v>
      </c>
      <c r="F434" s="505">
        <v>0</v>
      </c>
      <c r="G434" s="505">
        <v>0</v>
      </c>
    </row>
    <row r="435" spans="3:9" ht="15" customHeight="1" thickBot="1">
      <c r="C435" s="838" t="s">
        <v>42</v>
      </c>
      <c r="D435" s="840">
        <v>0</v>
      </c>
      <c r="E435" s="840">
        <v>0</v>
      </c>
      <c r="F435" s="840">
        <v>0</v>
      </c>
      <c r="G435" s="840">
        <v>0</v>
      </c>
    </row>
    <row r="436" spans="3:9" ht="15" customHeight="1" thickBot="1">
      <c r="C436" s="838" t="s">
        <v>81</v>
      </c>
      <c r="D436" s="840"/>
      <c r="E436" s="840"/>
      <c r="F436" s="840"/>
      <c r="G436" s="840"/>
    </row>
    <row r="437" spans="3:9" ht="15" customHeight="1" thickBot="1">
      <c r="C437" s="838" t="s">
        <v>61</v>
      </c>
      <c r="D437" s="840"/>
      <c r="E437" s="840"/>
      <c r="F437" s="840"/>
      <c r="G437" s="840"/>
    </row>
    <row r="438" spans="3:9" ht="15" customHeight="1" thickBot="1">
      <c r="C438" s="838" t="s">
        <v>62</v>
      </c>
      <c r="D438" s="840"/>
      <c r="E438" s="840"/>
      <c r="F438" s="840"/>
      <c r="G438" s="840"/>
    </row>
    <row r="439" spans="3:9" ht="15" customHeight="1" thickBot="1">
      <c r="C439" s="837" t="s">
        <v>63</v>
      </c>
      <c r="D439" s="879">
        <f>D440+D441+D442+D443</f>
        <v>0</v>
      </c>
      <c r="E439" s="879">
        <f>E440+E441+E442+E443</f>
        <v>0</v>
      </c>
      <c r="F439" s="879">
        <f t="shared" ref="F439:G439" si="57">F440+F441+F442+F443</f>
        <v>0</v>
      </c>
      <c r="G439" s="879">
        <f t="shared" si="57"/>
        <v>0</v>
      </c>
    </row>
    <row r="440" spans="3:9" ht="15" customHeight="1" thickBot="1">
      <c r="C440" s="838" t="s">
        <v>42</v>
      </c>
      <c r="D440" s="840"/>
      <c r="E440" s="840"/>
      <c r="F440" s="840"/>
      <c r="G440" s="840"/>
    </row>
    <row r="441" spans="3:9" ht="15" customHeight="1" thickBot="1">
      <c r="C441" s="838" t="s">
        <v>81</v>
      </c>
      <c r="D441" s="840">
        <v>0</v>
      </c>
      <c r="E441" s="840">
        <v>0</v>
      </c>
      <c r="F441" s="840">
        <v>0</v>
      </c>
      <c r="G441" s="840">
        <v>0</v>
      </c>
    </row>
    <row r="442" spans="3:9" ht="15" customHeight="1" thickBot="1">
      <c r="C442" s="838" t="s">
        <v>61</v>
      </c>
      <c r="D442" s="840"/>
      <c r="E442" s="840"/>
      <c r="F442" s="840"/>
      <c r="G442" s="840"/>
    </row>
    <row r="443" spans="3:9" ht="26.25" customHeight="1" thickBot="1">
      <c r="C443" s="838" t="s">
        <v>62</v>
      </c>
      <c r="D443" s="880">
        <v>0</v>
      </c>
      <c r="E443" s="881">
        <v>0</v>
      </c>
      <c r="F443" s="881">
        <v>0</v>
      </c>
      <c r="G443" s="881">
        <v>0</v>
      </c>
    </row>
    <row r="444" spans="3:9" ht="30.75" customHeight="1" thickBot="1">
      <c r="C444" s="845" t="s">
        <v>64</v>
      </c>
      <c r="D444" s="880">
        <v>0</v>
      </c>
      <c r="E444" s="880">
        <v>0</v>
      </c>
      <c r="F444" s="880">
        <v>0</v>
      </c>
      <c r="G444" s="880">
        <v>0</v>
      </c>
      <c r="H444" s="841"/>
      <c r="I444" s="841"/>
    </row>
    <row r="445" spans="3:9" ht="37.5" customHeight="1" thickBot="1">
      <c r="C445" s="833" t="s">
        <v>27</v>
      </c>
      <c r="D445" s="882" t="s">
        <v>750</v>
      </c>
      <c r="E445" s="883" t="s">
        <v>55</v>
      </c>
      <c r="F445" s="884"/>
      <c r="G445" s="834" t="s">
        <v>751</v>
      </c>
    </row>
    <row r="446" spans="3:9" ht="15" hidden="1" customHeight="1">
      <c r="C446" s="835" t="s">
        <v>29</v>
      </c>
      <c r="D446" s="2721" t="s">
        <v>752</v>
      </c>
      <c r="E446" s="2722"/>
      <c r="F446" s="2722"/>
      <c r="G446" s="2723"/>
    </row>
    <row r="447" spans="3:9" ht="15" hidden="1" customHeight="1">
      <c r="C447" s="835" t="s">
        <v>31</v>
      </c>
      <c r="D447" s="2724"/>
      <c r="E447" s="2078"/>
      <c r="F447" s="2078"/>
      <c r="G447" s="2079"/>
      <c r="H447" s="841"/>
      <c r="I447" s="885"/>
    </row>
    <row r="448" spans="3:9" ht="26.25" hidden="1" customHeight="1">
      <c r="C448" s="2713"/>
      <c r="D448" s="821">
        <v>2025</v>
      </c>
      <c r="E448" s="821">
        <v>2026</v>
      </c>
      <c r="F448" s="821">
        <v>2027</v>
      </c>
      <c r="G448" s="821">
        <v>2028</v>
      </c>
    </row>
    <row r="449" spans="3:12" ht="15" hidden="1" customHeight="1">
      <c r="C449" s="2714"/>
      <c r="D449" s="822" t="s">
        <v>13</v>
      </c>
      <c r="E449" s="822" t="s">
        <v>14</v>
      </c>
      <c r="F449" s="822" t="s">
        <v>14</v>
      </c>
      <c r="G449" s="822" t="s">
        <v>14</v>
      </c>
    </row>
    <row r="450" spans="3:12" ht="15" hidden="1" customHeight="1">
      <c r="C450" s="835" t="s">
        <v>33</v>
      </c>
      <c r="D450" s="301">
        <v>1</v>
      </c>
      <c r="E450" s="301">
        <v>1</v>
      </c>
      <c r="F450" s="301">
        <v>1</v>
      </c>
      <c r="G450" s="301">
        <v>0</v>
      </c>
      <c r="J450" s="886"/>
      <c r="L450" s="90"/>
    </row>
    <row r="451" spans="3:12" ht="15" hidden="1" customHeight="1">
      <c r="C451" s="835" t="s">
        <v>35</v>
      </c>
      <c r="D451" s="301">
        <f>D469</f>
        <v>0</v>
      </c>
      <c r="E451" s="301">
        <f t="shared" ref="E451:G451" si="58">E469</f>
        <v>0</v>
      </c>
      <c r="F451" s="301">
        <f t="shared" si="58"/>
        <v>0</v>
      </c>
      <c r="G451" s="301">
        <f t="shared" si="58"/>
        <v>0</v>
      </c>
      <c r="H451" s="841">
        <f>41618-F479</f>
        <v>-46906382</v>
      </c>
      <c r="I451" s="841"/>
      <c r="J451" s="887"/>
      <c r="K451" s="90"/>
      <c r="L451" s="90"/>
    </row>
    <row r="452" spans="3:12" ht="15" hidden="1" customHeight="1">
      <c r="C452" s="835" t="s">
        <v>36</v>
      </c>
      <c r="D452" s="301">
        <v>0</v>
      </c>
      <c r="E452" s="301">
        <f t="shared" ref="E452:G452" si="59">E451/E450</f>
        <v>0</v>
      </c>
      <c r="F452" s="301">
        <f t="shared" si="59"/>
        <v>0</v>
      </c>
      <c r="G452" s="301" t="e">
        <f t="shared" si="59"/>
        <v>#DIV/0!</v>
      </c>
      <c r="K452" s="886"/>
    </row>
    <row r="453" spans="3:12" ht="15" hidden="1" customHeight="1">
      <c r="C453" s="835" t="s">
        <v>37</v>
      </c>
      <c r="D453" s="504" t="s">
        <v>110</v>
      </c>
      <c r="E453" s="836">
        <f>E450/D450-1</f>
        <v>0</v>
      </c>
      <c r="F453" s="836">
        <f t="shared" ref="F453:G455" si="60">F450/E450-1</f>
        <v>0</v>
      </c>
      <c r="G453" s="836">
        <f t="shared" si="60"/>
        <v>-1</v>
      </c>
      <c r="K453" s="90"/>
    </row>
    <row r="454" spans="3:12" ht="15" hidden="1" customHeight="1">
      <c r="C454" s="835" t="s">
        <v>38</v>
      </c>
      <c r="D454" s="504" t="s">
        <v>110</v>
      </c>
      <c r="E454" s="836" t="e">
        <f>E451/D451-1</f>
        <v>#DIV/0!</v>
      </c>
      <c r="F454" s="836" t="e">
        <f t="shared" si="60"/>
        <v>#DIV/0!</v>
      </c>
      <c r="G454" s="836" t="e">
        <f t="shared" si="60"/>
        <v>#DIV/0!</v>
      </c>
    </row>
    <row r="455" spans="3:12" ht="15" hidden="1" customHeight="1">
      <c r="C455" s="835" t="s">
        <v>39</v>
      </c>
      <c r="D455" s="504" t="s">
        <v>110</v>
      </c>
      <c r="E455" s="836" t="e">
        <f>E452/D452-1</f>
        <v>#DIV/0!</v>
      </c>
      <c r="F455" s="836" t="e">
        <f t="shared" si="60"/>
        <v>#DIV/0!</v>
      </c>
      <c r="G455" s="836" t="e">
        <f t="shared" si="60"/>
        <v>#DIV/0!</v>
      </c>
    </row>
    <row r="456" spans="3:12" ht="15" hidden="1" customHeight="1">
      <c r="C456" s="2718" t="s">
        <v>111</v>
      </c>
      <c r="D456" s="2719"/>
      <c r="E456" s="2719"/>
      <c r="F456" s="2719"/>
      <c r="G456" s="2720"/>
    </row>
    <row r="457" spans="3:12" ht="15" hidden="1" customHeight="1">
      <c r="C457" s="2713"/>
      <c r="D457" s="821">
        <v>2025</v>
      </c>
      <c r="E457" s="821">
        <v>2026</v>
      </c>
      <c r="F457" s="821">
        <v>2027</v>
      </c>
      <c r="G457" s="821">
        <v>2028</v>
      </c>
    </row>
    <row r="458" spans="3:12" ht="15" hidden="1" customHeight="1">
      <c r="C458" s="2714"/>
      <c r="D458" s="822" t="s">
        <v>13</v>
      </c>
      <c r="E458" s="822" t="s">
        <v>14</v>
      </c>
      <c r="F458" s="822" t="s">
        <v>14</v>
      </c>
      <c r="G458" s="822" t="s">
        <v>14</v>
      </c>
    </row>
    <row r="459" spans="3:12" ht="15" hidden="1" customHeight="1">
      <c r="C459" s="837" t="s">
        <v>59</v>
      </c>
      <c r="D459" s="840">
        <v>0</v>
      </c>
      <c r="E459" s="840">
        <v>0</v>
      </c>
      <c r="F459" s="840">
        <v>0</v>
      </c>
      <c r="G459" s="840">
        <v>0</v>
      </c>
    </row>
    <row r="460" spans="3:12" ht="15" hidden="1" customHeight="1">
      <c r="C460" s="838" t="s">
        <v>42</v>
      </c>
      <c r="D460" s="840"/>
      <c r="E460" s="840"/>
      <c r="F460" s="840"/>
      <c r="G460" s="840"/>
    </row>
    <row r="461" spans="3:12" ht="15" hidden="1" customHeight="1">
      <c r="C461" s="838" t="s">
        <v>81</v>
      </c>
      <c r="D461" s="840"/>
      <c r="E461" s="840"/>
      <c r="F461" s="840"/>
      <c r="G461" s="840"/>
    </row>
    <row r="462" spans="3:12" ht="15" hidden="1" customHeight="1">
      <c r="C462" s="838" t="s">
        <v>61</v>
      </c>
      <c r="D462" s="840"/>
      <c r="E462" s="840"/>
      <c r="F462" s="840"/>
      <c r="G462" s="840"/>
    </row>
    <row r="463" spans="3:12" ht="27" hidden="1" customHeight="1">
      <c r="C463" s="838" t="s">
        <v>62</v>
      </c>
      <c r="D463" s="840"/>
      <c r="E463" s="840"/>
      <c r="F463" s="840"/>
      <c r="G463" s="840"/>
    </row>
    <row r="464" spans="3:12" ht="15" hidden="1" customHeight="1">
      <c r="C464" s="837" t="s">
        <v>63</v>
      </c>
      <c r="D464" s="505">
        <f>D465+D466+D467+D468</f>
        <v>0</v>
      </c>
      <c r="E464" s="505">
        <f>E465+E466+E467+E468</f>
        <v>0</v>
      </c>
      <c r="F464" s="505">
        <f t="shared" ref="F464:G464" si="61">F465+F466+F467+F468</f>
        <v>0</v>
      </c>
      <c r="G464" s="505">
        <f t="shared" si="61"/>
        <v>0</v>
      </c>
    </row>
    <row r="465" spans="3:9" ht="15" hidden="1" customHeight="1">
      <c r="C465" s="838" t="s">
        <v>42</v>
      </c>
      <c r="D465" s="840">
        <v>0</v>
      </c>
      <c r="E465" s="840">
        <v>0</v>
      </c>
      <c r="F465" s="840">
        <v>0</v>
      </c>
      <c r="G465" s="840">
        <v>0</v>
      </c>
    </row>
    <row r="466" spans="3:9" ht="15" hidden="1" customHeight="1">
      <c r="C466" s="838" t="s">
        <v>81</v>
      </c>
      <c r="D466" s="840"/>
      <c r="E466" s="840"/>
      <c r="F466" s="840"/>
      <c r="G466" s="840"/>
    </row>
    <row r="467" spans="3:9" ht="15" hidden="1" customHeight="1">
      <c r="C467" s="838" t="s">
        <v>61</v>
      </c>
      <c r="D467" s="840"/>
      <c r="E467" s="840"/>
      <c r="F467" s="840"/>
      <c r="G467" s="840"/>
    </row>
    <row r="468" spans="3:9" ht="15" hidden="1" customHeight="1">
      <c r="C468" s="838" t="s">
        <v>62</v>
      </c>
      <c r="D468" s="840">
        <v>0</v>
      </c>
      <c r="E468" s="840">
        <v>0</v>
      </c>
      <c r="F468" s="840">
        <v>0</v>
      </c>
      <c r="G468" s="840">
        <v>0</v>
      </c>
    </row>
    <row r="469" spans="3:9" ht="15" hidden="1" customHeight="1">
      <c r="C469" s="845" t="s">
        <v>64</v>
      </c>
      <c r="D469" s="505">
        <f>D464+D459</f>
        <v>0</v>
      </c>
      <c r="E469" s="505">
        <f t="shared" ref="E469:G469" si="62">E464+E459</f>
        <v>0</v>
      </c>
      <c r="F469" s="505">
        <f t="shared" si="62"/>
        <v>0</v>
      </c>
      <c r="G469" s="505">
        <f t="shared" si="62"/>
        <v>0</v>
      </c>
      <c r="I469"/>
    </row>
    <row r="470" spans="3:9" ht="15" hidden="1" customHeight="1">
      <c r="C470" s="888"/>
      <c r="D470" s="889"/>
      <c r="E470" s="889"/>
      <c r="F470" s="889"/>
      <c r="G470" s="889"/>
      <c r="I470"/>
    </row>
    <row r="471" spans="3:9" ht="36" customHeight="1" thickBot="1">
      <c r="C471" s="890" t="s">
        <v>76</v>
      </c>
      <c r="D471" s="891">
        <f>SUM(D469+D444+D418+D390+D361+D324+D287+D250+D213+D176+D139+D102+D65)</f>
        <v>167182397</v>
      </c>
      <c r="E471" s="891">
        <f>SUM(E469+E444+E418+E390+E361+E324+E287+E250+E213+E176+E139+E102+E65)</f>
        <v>213601000</v>
      </c>
      <c r="F471" s="891">
        <f t="shared" ref="F471" si="63">SUM(F469+F444+F418+F390+F361+F324+F287+F250+F213+F176+F139+F102+F65)</f>
        <v>193714000</v>
      </c>
      <c r="G471" s="892">
        <f>SUM(G469+G444+G418+G390+G361+G324+G287+G250+G213+G176+G139+G102+G65)</f>
        <v>194514000</v>
      </c>
      <c r="I471"/>
    </row>
    <row r="472" spans="3:9" ht="25.5" customHeight="1" thickBot="1">
      <c r="C472" s="893" t="s">
        <v>77</v>
      </c>
      <c r="D472" s="894">
        <f>SUM(D451+D426+D401+D373+D332+D295+D258+D221+D184+D147+D110+D73+D36)</f>
        <v>167182397</v>
      </c>
      <c r="E472" s="894">
        <f t="shared" ref="E472:H472" si="64">SUM(E451+E426+E401+E373+E332+E295+E258+E221+E184+E147+E110+E73+E36)</f>
        <v>213601000</v>
      </c>
      <c r="F472" s="894">
        <f t="shared" si="64"/>
        <v>193714000</v>
      </c>
      <c r="G472" s="895">
        <f t="shared" si="64"/>
        <v>194514000</v>
      </c>
      <c r="H472" s="896">
        <f t="shared" si="64"/>
        <v>-46906382</v>
      </c>
      <c r="I472"/>
    </row>
    <row r="473" spans="3:9" ht="15" customHeight="1" thickBot="1">
      <c r="C473" s="837" t="s">
        <v>41</v>
      </c>
      <c r="D473" s="897">
        <f>D474+D475</f>
        <v>104868000</v>
      </c>
      <c r="E473" s="897">
        <f>E474+E475</f>
        <v>111868000</v>
      </c>
      <c r="F473" s="897">
        <f t="shared" ref="F473:G473" si="65">F474+F475</f>
        <v>112171000</v>
      </c>
      <c r="G473" s="897">
        <f t="shared" si="65"/>
        <v>112971000</v>
      </c>
      <c r="I473" s="90"/>
    </row>
    <row r="474" spans="3:9" ht="15" customHeight="1" thickBot="1">
      <c r="C474" s="838" t="s">
        <v>42</v>
      </c>
      <c r="D474" s="505">
        <f>D45+D82+D193</f>
        <v>104868000</v>
      </c>
      <c r="E474" s="505">
        <f t="shared" ref="E474:G474" si="66">E45+E82+E193</f>
        <v>111868000</v>
      </c>
      <c r="F474" s="505">
        <f t="shared" si="66"/>
        <v>112171000</v>
      </c>
      <c r="G474" s="505">
        <f t="shared" si="66"/>
        <v>112971000</v>
      </c>
      <c r="I474"/>
    </row>
    <row r="475" spans="3:9" ht="15" customHeight="1" thickBot="1">
      <c r="C475" s="838" t="s">
        <v>78</v>
      </c>
      <c r="D475" s="505">
        <f t="shared" ref="D475:G475" si="67">D46+D83+D194</f>
        <v>0</v>
      </c>
      <c r="E475" s="505">
        <f t="shared" si="67"/>
        <v>0</v>
      </c>
      <c r="F475" s="505">
        <f t="shared" si="67"/>
        <v>0</v>
      </c>
      <c r="G475" s="505">
        <f t="shared" si="67"/>
        <v>0</v>
      </c>
      <c r="I475"/>
    </row>
    <row r="476" spans="3:9" ht="25.5" customHeight="1" thickBot="1">
      <c r="C476" s="837" t="s">
        <v>79</v>
      </c>
      <c r="D476" s="897">
        <f>D477+D478</f>
        <v>14985000</v>
      </c>
      <c r="E476" s="897">
        <f t="shared" ref="E476:G476" si="68">E477+E478</f>
        <v>15885000</v>
      </c>
      <c r="F476" s="897">
        <f t="shared" si="68"/>
        <v>15885000</v>
      </c>
      <c r="G476" s="897">
        <f t="shared" si="68"/>
        <v>15885000</v>
      </c>
      <c r="I476"/>
    </row>
    <row r="477" spans="3:9" ht="15" customHeight="1" thickBot="1">
      <c r="C477" s="838" t="s">
        <v>42</v>
      </c>
      <c r="D477" s="840">
        <f>D48+D85+D196</f>
        <v>14985000</v>
      </c>
      <c r="E477" s="840">
        <f>E48+E85+E196</f>
        <v>15885000</v>
      </c>
      <c r="F477" s="840">
        <f>F48+F85+F196</f>
        <v>15885000</v>
      </c>
      <c r="G477" s="840">
        <f>G48+G85+G196</f>
        <v>15885000</v>
      </c>
      <c r="I477"/>
    </row>
    <row r="478" spans="3:9" ht="15" customHeight="1" thickBot="1">
      <c r="C478" s="838" t="s">
        <v>78</v>
      </c>
      <c r="D478" s="505">
        <f>D49+D86+D194</f>
        <v>0</v>
      </c>
      <c r="E478" s="505">
        <f>E49+E86+E194</f>
        <v>0</v>
      </c>
      <c r="F478" s="505">
        <f>F49+F86+F194</f>
        <v>0</v>
      </c>
      <c r="G478" s="505">
        <f>G49+G86+G194</f>
        <v>0</v>
      </c>
      <c r="I478"/>
    </row>
    <row r="479" spans="3:9" ht="19.899999999999999" customHeight="1" thickBot="1">
      <c r="C479" s="837" t="s">
        <v>45</v>
      </c>
      <c r="D479" s="897">
        <f t="shared" ref="D479:G480" si="69">SUM(D346+D309+D272+D235+D198+D161+D124+D87+D50)</f>
        <v>15229397</v>
      </c>
      <c r="E479" s="897">
        <f t="shared" si="69"/>
        <v>46948000</v>
      </c>
      <c r="F479" s="897">
        <f t="shared" si="69"/>
        <v>46948000</v>
      </c>
      <c r="G479" s="897">
        <f t="shared" si="69"/>
        <v>46948000</v>
      </c>
      <c r="I479"/>
    </row>
    <row r="480" spans="3:9" ht="15" customHeight="1" thickBot="1">
      <c r="C480" s="838" t="s">
        <v>42</v>
      </c>
      <c r="D480" s="505">
        <f>SUM(D347+D310+D273+D236+D199+D162+D125+D88+D51)</f>
        <v>15229397</v>
      </c>
      <c r="E480" s="505">
        <f>E235+E124+E87+E50</f>
        <v>46948000</v>
      </c>
      <c r="F480" s="505">
        <f t="shared" si="69"/>
        <v>46948000</v>
      </c>
      <c r="G480" s="505">
        <f t="shared" si="69"/>
        <v>46948000</v>
      </c>
      <c r="I480"/>
    </row>
    <row r="481" spans="3:9" ht="15" customHeight="1" thickBot="1">
      <c r="C481" s="838" t="s">
        <v>78</v>
      </c>
      <c r="D481" s="505">
        <f>D52+D89+D200</f>
        <v>0</v>
      </c>
      <c r="E481" s="505">
        <f>E52+E89+E200</f>
        <v>0</v>
      </c>
      <c r="F481" s="505">
        <f>F52+F89+F200</f>
        <v>0</v>
      </c>
      <c r="G481" s="505">
        <f>G52+G89+G200</f>
        <v>0</v>
      </c>
      <c r="I481"/>
    </row>
    <row r="482" spans="3:9" ht="46.5" customHeight="1" thickBot="1">
      <c r="C482" s="837" t="s">
        <v>46</v>
      </c>
      <c r="D482" s="897">
        <f>D483+D484</f>
        <v>0</v>
      </c>
      <c r="E482" s="897">
        <f t="shared" ref="E482:G482" si="70">E483+E484</f>
        <v>0</v>
      </c>
      <c r="F482" s="897">
        <f t="shared" si="70"/>
        <v>0</v>
      </c>
      <c r="G482" s="897">
        <f t="shared" si="70"/>
        <v>0</v>
      </c>
      <c r="I482"/>
    </row>
    <row r="483" spans="3:9" ht="15" customHeight="1" thickBot="1">
      <c r="C483" s="838" t="s">
        <v>42</v>
      </c>
      <c r="D483" s="840">
        <f t="shared" ref="D483:G484" si="71">D54+D91+D202</f>
        <v>0</v>
      </c>
      <c r="E483" s="840">
        <f>E54+E91+E128+E239</f>
        <v>0</v>
      </c>
      <c r="F483" s="840">
        <f t="shared" si="71"/>
        <v>0</v>
      </c>
      <c r="G483" s="840">
        <f t="shared" si="71"/>
        <v>0</v>
      </c>
      <c r="I483"/>
    </row>
    <row r="484" spans="3:9" ht="15" customHeight="1" thickBot="1">
      <c r="C484" s="838" t="s">
        <v>78</v>
      </c>
      <c r="D484" s="505">
        <f t="shared" si="71"/>
        <v>0</v>
      </c>
      <c r="E484" s="505">
        <f t="shared" si="71"/>
        <v>0</v>
      </c>
      <c r="F484" s="505">
        <f t="shared" si="71"/>
        <v>0</v>
      </c>
      <c r="G484" s="505">
        <f t="shared" si="71"/>
        <v>0</v>
      </c>
      <c r="I484"/>
    </row>
    <row r="485" spans="3:9" ht="15" customHeight="1" thickBot="1">
      <c r="C485" s="837" t="s">
        <v>47</v>
      </c>
      <c r="D485" s="897">
        <f>D486+D487</f>
        <v>0</v>
      </c>
      <c r="E485" s="897">
        <f t="shared" ref="E485:G485" si="72">E486+E487</f>
        <v>0</v>
      </c>
      <c r="F485" s="897">
        <f t="shared" si="72"/>
        <v>0</v>
      </c>
      <c r="G485" s="897">
        <f t="shared" si="72"/>
        <v>0</v>
      </c>
      <c r="I485"/>
    </row>
    <row r="486" spans="3:9" ht="15" customHeight="1" thickBot="1">
      <c r="C486" s="838" t="s">
        <v>42</v>
      </c>
      <c r="D486" s="840">
        <f t="shared" ref="D486:G487" si="73">D57+D94+D205</f>
        <v>0</v>
      </c>
      <c r="E486" s="840">
        <f t="shared" si="73"/>
        <v>0</v>
      </c>
      <c r="F486" s="840">
        <f t="shared" si="73"/>
        <v>0</v>
      </c>
      <c r="G486" s="840">
        <f t="shared" si="73"/>
        <v>0</v>
      </c>
      <c r="I486"/>
    </row>
    <row r="487" spans="3:9" ht="15" customHeight="1" thickBot="1">
      <c r="C487" s="838" t="s">
        <v>78</v>
      </c>
      <c r="D487" s="505">
        <f t="shared" si="73"/>
        <v>0</v>
      </c>
      <c r="E487" s="505">
        <f t="shared" si="73"/>
        <v>0</v>
      </c>
      <c r="F487" s="505">
        <f t="shared" si="73"/>
        <v>0</v>
      </c>
      <c r="G487" s="505">
        <f t="shared" si="73"/>
        <v>0</v>
      </c>
      <c r="I487" s="898"/>
    </row>
    <row r="488" spans="3:9" ht="15" customHeight="1" thickBot="1">
      <c r="C488" s="837" t="s">
        <v>48</v>
      </c>
      <c r="D488" s="897">
        <f>D489+D490</f>
        <v>21900000</v>
      </c>
      <c r="E488" s="897">
        <f>E489+E490</f>
        <v>18700000</v>
      </c>
      <c r="F488" s="897">
        <f t="shared" ref="F488:G488" si="74">F489+F490</f>
        <v>18700000</v>
      </c>
      <c r="G488" s="897">
        <f t="shared" si="74"/>
        <v>18700000</v>
      </c>
      <c r="I488" s="855"/>
    </row>
    <row r="489" spans="3:9" ht="15" customHeight="1" thickBot="1">
      <c r="C489" s="838" t="s">
        <v>42</v>
      </c>
      <c r="D489" s="840">
        <f>+D171+D134</f>
        <v>21900000</v>
      </c>
      <c r="E489" s="840">
        <f t="shared" ref="E489:G489" si="75">+E171+E134</f>
        <v>18700000</v>
      </c>
      <c r="F489" s="840">
        <f t="shared" si="75"/>
        <v>18700000</v>
      </c>
      <c r="G489" s="840">
        <f t="shared" si="75"/>
        <v>18700000</v>
      </c>
      <c r="I489" s="855"/>
    </row>
    <row r="490" spans="3:9" ht="15" customHeight="1" thickBot="1">
      <c r="C490" s="838" t="s">
        <v>78</v>
      </c>
      <c r="D490" s="505">
        <f>D61+D98+D209</f>
        <v>0</v>
      </c>
      <c r="E490" s="505">
        <f>E61+E98+E209</f>
        <v>0</v>
      </c>
      <c r="F490" s="505">
        <f>F61+F98+F209</f>
        <v>0</v>
      </c>
      <c r="G490" s="505">
        <f>G61+G98+G209</f>
        <v>0</v>
      </c>
      <c r="I490"/>
    </row>
    <row r="491" spans="3:9" ht="28.5" customHeight="1" thickBot="1">
      <c r="C491" s="837" t="s">
        <v>49</v>
      </c>
      <c r="D491" s="897">
        <f>D99+D62</f>
        <v>200000</v>
      </c>
      <c r="E491" s="897">
        <f>E99+E62</f>
        <v>0</v>
      </c>
      <c r="F491" s="897">
        <f>F99+F62</f>
        <v>0</v>
      </c>
      <c r="G491" s="897">
        <f>G99+G62</f>
        <v>0</v>
      </c>
      <c r="I491"/>
    </row>
    <row r="492" spans="3:9" ht="15" customHeight="1" thickBot="1">
      <c r="C492" s="838" t="s">
        <v>42</v>
      </c>
      <c r="D492" s="840">
        <f t="shared" ref="D492:G493" si="76">D63+D100+D211</f>
        <v>200000</v>
      </c>
      <c r="E492" s="840">
        <f t="shared" si="76"/>
        <v>0</v>
      </c>
      <c r="F492" s="840">
        <f t="shared" si="76"/>
        <v>0</v>
      </c>
      <c r="G492" s="840">
        <f t="shared" si="76"/>
        <v>0</v>
      </c>
      <c r="I492"/>
    </row>
    <row r="493" spans="3:9" ht="15" customHeight="1" thickBot="1">
      <c r="C493" s="838" t="s">
        <v>78</v>
      </c>
      <c r="D493" s="505">
        <f t="shared" si="76"/>
        <v>0</v>
      </c>
      <c r="E493" s="505">
        <f t="shared" si="76"/>
        <v>0</v>
      </c>
      <c r="F493" s="505">
        <f t="shared" si="76"/>
        <v>0</v>
      </c>
      <c r="G493" s="505">
        <f t="shared" si="76"/>
        <v>0</v>
      </c>
      <c r="I493"/>
    </row>
    <row r="494" spans="3:9" ht="15" customHeight="1" thickBot="1">
      <c r="C494" s="837" t="s">
        <v>80</v>
      </c>
      <c r="D494" s="840">
        <v>0</v>
      </c>
      <c r="E494" s="840">
        <v>0</v>
      </c>
      <c r="F494" s="840">
        <v>0</v>
      </c>
      <c r="G494" s="840">
        <v>0</v>
      </c>
      <c r="I494"/>
    </row>
    <row r="495" spans="3:9" ht="15" customHeight="1" thickBot="1">
      <c r="C495" s="837"/>
      <c r="D495" s="840"/>
      <c r="E495" s="840"/>
      <c r="F495" s="840"/>
      <c r="G495" s="840"/>
      <c r="I495"/>
    </row>
    <row r="496" spans="3:9" ht="15" customHeight="1" thickBot="1">
      <c r="C496" s="838" t="s">
        <v>42</v>
      </c>
      <c r="D496" s="840">
        <v>0</v>
      </c>
      <c r="E496" s="840">
        <v>0</v>
      </c>
      <c r="F496" s="840">
        <v>0</v>
      </c>
      <c r="G496" s="840">
        <v>0</v>
      </c>
      <c r="I496"/>
    </row>
    <row r="497" spans="3:12" ht="15" customHeight="1" thickBot="1">
      <c r="C497" s="838" t="s">
        <v>81</v>
      </c>
      <c r="D497" s="840">
        <v>0</v>
      </c>
      <c r="E497" s="840">
        <v>0</v>
      </c>
      <c r="F497" s="840">
        <v>0</v>
      </c>
      <c r="G497" s="840">
        <v>0</v>
      </c>
      <c r="I497"/>
    </row>
    <row r="498" spans="3:12" ht="15" customHeight="1" thickBot="1">
      <c r="C498" s="838" t="s">
        <v>61</v>
      </c>
      <c r="D498" s="840">
        <v>0</v>
      </c>
      <c r="E498" s="840">
        <v>0</v>
      </c>
      <c r="F498" s="840">
        <v>0</v>
      </c>
      <c r="G498" s="840">
        <v>0</v>
      </c>
    </row>
    <row r="499" spans="3:12" ht="15" customHeight="1" thickBot="1">
      <c r="C499" s="838" t="s">
        <v>62</v>
      </c>
      <c r="D499" s="840">
        <v>0</v>
      </c>
      <c r="E499" s="840">
        <v>0</v>
      </c>
      <c r="F499" s="840">
        <v>0</v>
      </c>
      <c r="G499" s="840">
        <v>0</v>
      </c>
    </row>
    <row r="500" spans="3:12" ht="15" customHeight="1" thickBot="1">
      <c r="C500" s="837" t="s">
        <v>82</v>
      </c>
      <c r="D500" s="333">
        <f>D501+D502+D503+D504</f>
        <v>10000000</v>
      </c>
      <c r="E500" s="333">
        <f t="shared" ref="E500:H500" si="77">E501+E502+E503+E504</f>
        <v>20200000</v>
      </c>
      <c r="F500" s="333">
        <f t="shared" si="77"/>
        <v>10000000</v>
      </c>
      <c r="G500" s="333">
        <f t="shared" si="77"/>
        <v>10000000</v>
      </c>
      <c r="H500" s="840">
        <f t="shared" si="77"/>
        <v>0</v>
      </c>
      <c r="I500" s="842"/>
    </row>
    <row r="501" spans="3:12" ht="15" customHeight="1" thickBot="1">
      <c r="C501" s="838" t="s">
        <v>42</v>
      </c>
      <c r="D501" s="333">
        <f>D386</f>
        <v>8800000</v>
      </c>
      <c r="E501" s="333">
        <f t="shared" ref="E501:G501" si="78">E465+E440+E414+E386</f>
        <v>19000000</v>
      </c>
      <c r="F501" s="333">
        <f t="shared" si="78"/>
        <v>8800000</v>
      </c>
      <c r="G501" s="333">
        <f t="shared" si="78"/>
        <v>8800000</v>
      </c>
    </row>
    <row r="502" spans="3:12" ht="15" customHeight="1" thickBot="1">
      <c r="C502" s="838" t="s">
        <v>81</v>
      </c>
      <c r="D502" s="333">
        <f t="shared" ref="D502:D504" si="79">D387</f>
        <v>0</v>
      </c>
      <c r="E502" s="333">
        <v>0</v>
      </c>
      <c r="F502" s="333">
        <v>0</v>
      </c>
      <c r="G502" s="333">
        <v>0</v>
      </c>
      <c r="L502" s="855"/>
    </row>
    <row r="503" spans="3:12" ht="15" customHeight="1" thickBot="1">
      <c r="C503" s="838" t="s">
        <v>61</v>
      </c>
      <c r="D503" s="333">
        <f t="shared" si="79"/>
        <v>0</v>
      </c>
      <c r="E503" s="840">
        <f t="shared" ref="E503:G504" si="80">E467+E442+E416+E388</f>
        <v>0</v>
      </c>
      <c r="F503" s="840">
        <f t="shared" si="80"/>
        <v>0</v>
      </c>
      <c r="G503" s="840">
        <f t="shared" si="80"/>
        <v>0</v>
      </c>
      <c r="L503" s="899"/>
    </row>
    <row r="504" spans="3:12" ht="15" customHeight="1" thickBot="1">
      <c r="C504" s="838" t="s">
        <v>62</v>
      </c>
      <c r="D504" s="333">
        <f t="shared" si="79"/>
        <v>1200000</v>
      </c>
      <c r="E504" s="840">
        <f t="shared" si="80"/>
        <v>1200000</v>
      </c>
      <c r="F504" s="840">
        <f t="shared" si="80"/>
        <v>1200000</v>
      </c>
      <c r="G504" s="840">
        <f t="shared" si="80"/>
        <v>1200000</v>
      </c>
      <c r="L504" s="899"/>
    </row>
    <row r="505" spans="3:12" ht="15" customHeight="1" thickBot="1">
      <c r="C505" s="851" t="s">
        <v>83</v>
      </c>
      <c r="D505" s="847">
        <f>IF(D472-D471=0,0,"Error")</f>
        <v>0</v>
      </c>
      <c r="E505" s="847">
        <f>IF(E472-E471=0,0,"Error")</f>
        <v>0</v>
      </c>
      <c r="F505" s="847">
        <f>IF(F472-F471=0,0,"Error")</f>
        <v>0</v>
      </c>
      <c r="G505" s="847">
        <f>IF(G472-G471=0,0,"Error")</f>
        <v>0</v>
      </c>
      <c r="L505" s="855"/>
    </row>
    <row r="506" spans="3:12" ht="15" customHeight="1" thickBot="1">
      <c r="C506" s="900"/>
      <c r="D506" s="842"/>
      <c r="E506" s="842"/>
      <c r="F506" s="842"/>
      <c r="G506" s="842"/>
    </row>
    <row r="507" spans="3:12" ht="15" customHeight="1">
      <c r="C507" s="2366" t="s">
        <v>753</v>
      </c>
      <c r="D507" s="483" t="s">
        <v>84</v>
      </c>
      <c r="E507" s="485"/>
      <c r="F507" s="2328" t="s">
        <v>87</v>
      </c>
      <c r="G507" s="483" t="s">
        <v>84</v>
      </c>
      <c r="H507" s="485"/>
    </row>
    <row r="508" spans="3:12" ht="38.25" customHeight="1">
      <c r="C508" s="2367"/>
      <c r="D508" s="901" t="s">
        <v>85</v>
      </c>
      <c r="E508" s="488"/>
      <c r="F508" s="2329"/>
      <c r="G508" s="901" t="s">
        <v>85</v>
      </c>
      <c r="H508" s="488"/>
    </row>
    <row r="509" spans="3:12" ht="29.25" customHeight="1" thickBot="1">
      <c r="C509" s="2368"/>
      <c r="D509" s="902" t="s">
        <v>86</v>
      </c>
      <c r="E509" s="903"/>
      <c r="F509" s="2330"/>
      <c r="G509" s="1575" t="s">
        <v>86</v>
      </c>
      <c r="H509" s="903"/>
    </row>
    <row r="510" spans="3:12" ht="15" customHeight="1" thickBot="1">
      <c r="C510" s="130"/>
      <c r="D510" s="130"/>
      <c r="E510" s="129"/>
      <c r="F510" s="130"/>
      <c r="G510" s="130"/>
    </row>
    <row r="511" spans="3:12" ht="41.25" customHeight="1" thickBot="1">
      <c r="C511" s="2715" t="s">
        <v>89</v>
      </c>
      <c r="D511" s="2716"/>
      <c r="E511" s="2716"/>
      <c r="F511" s="2716"/>
      <c r="G511" s="2717"/>
    </row>
  </sheetData>
  <mergeCells count="100">
    <mergeCell ref="D4:G4"/>
    <mergeCell ref="D5:G5"/>
    <mergeCell ref="C1:G1"/>
    <mergeCell ref="C33:C34"/>
    <mergeCell ref="C7:G7"/>
    <mergeCell ref="C8:G10"/>
    <mergeCell ref="D11:G11"/>
    <mergeCell ref="C12:C13"/>
    <mergeCell ref="D24:G24"/>
    <mergeCell ref="C25:G25"/>
    <mergeCell ref="C28:G28"/>
    <mergeCell ref="C29:G29"/>
    <mergeCell ref="D30:G30"/>
    <mergeCell ref="D31:G31"/>
    <mergeCell ref="D32:G32"/>
    <mergeCell ref="D6:G6"/>
    <mergeCell ref="C2:G2"/>
    <mergeCell ref="C3:H3"/>
    <mergeCell ref="C107:C108"/>
    <mergeCell ref="C41:G41"/>
    <mergeCell ref="C42:C43"/>
    <mergeCell ref="D67:G67"/>
    <mergeCell ref="D68:G68"/>
    <mergeCell ref="D69:G69"/>
    <mergeCell ref="C70:C71"/>
    <mergeCell ref="C78:G78"/>
    <mergeCell ref="C79:C80"/>
    <mergeCell ref="D104:G104"/>
    <mergeCell ref="D105:G105"/>
    <mergeCell ref="D106:G106"/>
    <mergeCell ref="C181:C182"/>
    <mergeCell ref="C115:G115"/>
    <mergeCell ref="C116:C117"/>
    <mergeCell ref="D141:G141"/>
    <mergeCell ref="D142:G142"/>
    <mergeCell ref="D143:G143"/>
    <mergeCell ref="C144:C145"/>
    <mergeCell ref="C152:G152"/>
    <mergeCell ref="C153:C154"/>
    <mergeCell ref="D178:G178"/>
    <mergeCell ref="D179:G179"/>
    <mergeCell ref="D180:G180"/>
    <mergeCell ref="C255:C256"/>
    <mergeCell ref="C189:G189"/>
    <mergeCell ref="C190:C191"/>
    <mergeCell ref="D215:G215"/>
    <mergeCell ref="D216:G216"/>
    <mergeCell ref="D217:G217"/>
    <mergeCell ref="C218:C219"/>
    <mergeCell ref="C226:G226"/>
    <mergeCell ref="C227:C228"/>
    <mergeCell ref="D252:G252"/>
    <mergeCell ref="D253:G253"/>
    <mergeCell ref="D254:G254"/>
    <mergeCell ref="C329:C330"/>
    <mergeCell ref="C263:G263"/>
    <mergeCell ref="C264:C265"/>
    <mergeCell ref="D289:G289"/>
    <mergeCell ref="D290:G290"/>
    <mergeCell ref="D291:G291"/>
    <mergeCell ref="C292:C293"/>
    <mergeCell ref="C300:G300"/>
    <mergeCell ref="C301:C302"/>
    <mergeCell ref="D326:G326"/>
    <mergeCell ref="D327:G327"/>
    <mergeCell ref="D328:G328"/>
    <mergeCell ref="C391:G391"/>
    <mergeCell ref="C337:G337"/>
    <mergeCell ref="C338:C339"/>
    <mergeCell ref="C363:G363"/>
    <mergeCell ref="C364:G364"/>
    <mergeCell ref="D365:G365"/>
    <mergeCell ref="F366:G366"/>
    <mergeCell ref="D367:G367"/>
    <mergeCell ref="D368:G368"/>
    <mergeCell ref="D369:G369"/>
    <mergeCell ref="C370:C371"/>
    <mergeCell ref="C378:C379"/>
    <mergeCell ref="C423:C424"/>
    <mergeCell ref="C392:G392"/>
    <mergeCell ref="D393:G393"/>
    <mergeCell ref="F394:G394"/>
    <mergeCell ref="D395:G395"/>
    <mergeCell ref="D396:G396"/>
    <mergeCell ref="D397:G397"/>
    <mergeCell ref="C398:C399"/>
    <mergeCell ref="C406:C407"/>
    <mergeCell ref="D419:G419"/>
    <mergeCell ref="D421:G421"/>
    <mergeCell ref="D422:G422"/>
    <mergeCell ref="C457:C458"/>
    <mergeCell ref="C507:C509"/>
    <mergeCell ref="F507:F509"/>
    <mergeCell ref="C511:G511"/>
    <mergeCell ref="C431:G431"/>
    <mergeCell ref="C432:C433"/>
    <mergeCell ref="D446:G446"/>
    <mergeCell ref="D447:G447"/>
    <mergeCell ref="C448:C449"/>
    <mergeCell ref="C456:G456"/>
  </mergeCells>
  <pageMargins left="0.7" right="0.7" top="0.75" bottom="0.75" header="0.3" footer="0.3"/>
  <drawing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9FBBB-0A75-4961-8082-0C34B922CADE}">
  <dimension ref="A1:G392"/>
  <sheetViews>
    <sheetView workbookViewId="0"/>
  </sheetViews>
  <sheetFormatPr defaultRowHeight="15.75"/>
  <cols>
    <col min="1" max="1" width="12.85546875" style="65" customWidth="1"/>
    <col min="2" max="2" width="35.28515625" style="65" customWidth="1"/>
    <col min="3" max="3" width="21" style="65" customWidth="1"/>
    <col min="4" max="4" width="19.42578125" style="65" customWidth="1"/>
    <col min="5" max="5" width="24.28515625" style="65" customWidth="1"/>
    <col min="6" max="6" width="23.7109375" style="65" customWidth="1"/>
    <col min="7" max="7" width="23.7109375" style="67" customWidth="1"/>
    <col min="8" max="246" width="9.140625" style="65"/>
    <col min="247" max="247" width="12.85546875" style="65" customWidth="1"/>
    <col min="248" max="248" width="35.28515625" style="65" customWidth="1"/>
    <col min="249" max="249" width="21" style="65" customWidth="1"/>
    <col min="250" max="250" width="19.42578125" style="65" customWidth="1"/>
    <col min="251" max="251" width="24.28515625" style="65" customWidth="1"/>
    <col min="252" max="253" width="23.7109375" style="65" customWidth="1"/>
    <col min="254" max="254" width="20.5703125" style="65" customWidth="1"/>
    <col min="255" max="255" width="9.140625" style="65"/>
    <col min="256" max="256" width="11" style="65" customWidth="1"/>
    <col min="257" max="257" width="15.85546875" style="65" customWidth="1"/>
    <col min="258" max="258" width="9.140625" style="65"/>
    <col min="259" max="259" width="15.28515625" style="65" customWidth="1"/>
    <col min="260" max="502" width="9.140625" style="65"/>
    <col min="503" max="503" width="12.85546875" style="65" customWidth="1"/>
    <col min="504" max="504" width="35.28515625" style="65" customWidth="1"/>
    <col min="505" max="505" width="21" style="65" customWidth="1"/>
    <col min="506" max="506" width="19.42578125" style="65" customWidth="1"/>
    <col min="507" max="507" width="24.28515625" style="65" customWidth="1"/>
    <col min="508" max="509" width="23.7109375" style="65" customWidth="1"/>
    <col min="510" max="510" width="20.5703125" style="65" customWidth="1"/>
    <col min="511" max="511" width="9.140625" style="65"/>
    <col min="512" max="512" width="11" style="65" customWidth="1"/>
    <col min="513" max="513" width="15.85546875" style="65" customWidth="1"/>
    <col min="514" max="514" width="9.140625" style="65"/>
    <col min="515" max="515" width="15.28515625" style="65" customWidth="1"/>
    <col min="516" max="758" width="9.140625" style="65"/>
    <col min="759" max="759" width="12.85546875" style="65" customWidth="1"/>
    <col min="760" max="760" width="35.28515625" style="65" customWidth="1"/>
    <col min="761" max="761" width="21" style="65" customWidth="1"/>
    <col min="762" max="762" width="19.42578125" style="65" customWidth="1"/>
    <col min="763" max="763" width="24.28515625" style="65" customWidth="1"/>
    <col min="764" max="765" width="23.7109375" style="65" customWidth="1"/>
    <col min="766" max="766" width="20.5703125" style="65" customWidth="1"/>
    <col min="767" max="767" width="9.140625" style="65"/>
    <col min="768" max="768" width="11" style="65" customWidth="1"/>
    <col min="769" max="769" width="15.85546875" style="65" customWidth="1"/>
    <col min="770" max="770" width="9.140625" style="65"/>
    <col min="771" max="771" width="15.28515625" style="65" customWidth="1"/>
    <col min="772" max="1014" width="9.140625" style="65"/>
    <col min="1015" max="1015" width="12.85546875" style="65" customWidth="1"/>
    <col min="1016" max="1016" width="35.28515625" style="65" customWidth="1"/>
    <col min="1017" max="1017" width="21" style="65" customWidth="1"/>
    <col min="1018" max="1018" width="19.42578125" style="65" customWidth="1"/>
    <col min="1019" max="1019" width="24.28515625" style="65" customWidth="1"/>
    <col min="1020" max="1021" width="23.7109375" style="65" customWidth="1"/>
    <col min="1022" max="1022" width="20.5703125" style="65" customWidth="1"/>
    <col min="1023" max="1023" width="9.140625" style="65"/>
    <col min="1024" max="1024" width="11" style="65" customWidth="1"/>
    <col min="1025" max="1025" width="15.85546875" style="65" customWidth="1"/>
    <col min="1026" max="1026" width="9.140625" style="65"/>
    <col min="1027" max="1027" width="15.28515625" style="65" customWidth="1"/>
    <col min="1028" max="1270" width="9.140625" style="65"/>
    <col min="1271" max="1271" width="12.85546875" style="65" customWidth="1"/>
    <col min="1272" max="1272" width="35.28515625" style="65" customWidth="1"/>
    <col min="1273" max="1273" width="21" style="65" customWidth="1"/>
    <col min="1274" max="1274" width="19.42578125" style="65" customWidth="1"/>
    <col min="1275" max="1275" width="24.28515625" style="65" customWidth="1"/>
    <col min="1276" max="1277" width="23.7109375" style="65" customWidth="1"/>
    <col min="1278" max="1278" width="20.5703125" style="65" customWidth="1"/>
    <col min="1279" max="1279" width="9.140625" style="65"/>
    <col min="1280" max="1280" width="11" style="65" customWidth="1"/>
    <col min="1281" max="1281" width="15.85546875" style="65" customWidth="1"/>
    <col min="1282" max="1282" width="9.140625" style="65"/>
    <col min="1283" max="1283" width="15.28515625" style="65" customWidth="1"/>
    <col min="1284" max="1526" width="9.140625" style="65"/>
    <col min="1527" max="1527" width="12.85546875" style="65" customWidth="1"/>
    <col min="1528" max="1528" width="35.28515625" style="65" customWidth="1"/>
    <col min="1529" max="1529" width="21" style="65" customWidth="1"/>
    <col min="1530" max="1530" width="19.42578125" style="65" customWidth="1"/>
    <col min="1531" max="1531" width="24.28515625" style="65" customWidth="1"/>
    <col min="1532" max="1533" width="23.7109375" style="65" customWidth="1"/>
    <col min="1534" max="1534" width="20.5703125" style="65" customWidth="1"/>
    <col min="1535" max="1535" width="9.140625" style="65"/>
    <col min="1536" max="1536" width="11" style="65" customWidth="1"/>
    <col min="1537" max="1537" width="15.85546875" style="65" customWidth="1"/>
    <col min="1538" max="1538" width="9.140625" style="65"/>
    <col min="1539" max="1539" width="15.28515625" style="65" customWidth="1"/>
    <col min="1540" max="1782" width="9.140625" style="65"/>
    <col min="1783" max="1783" width="12.85546875" style="65" customWidth="1"/>
    <col min="1784" max="1784" width="35.28515625" style="65" customWidth="1"/>
    <col min="1785" max="1785" width="21" style="65" customWidth="1"/>
    <col min="1786" max="1786" width="19.42578125" style="65" customWidth="1"/>
    <col min="1787" max="1787" width="24.28515625" style="65" customWidth="1"/>
    <col min="1788" max="1789" width="23.7109375" style="65" customWidth="1"/>
    <col min="1790" max="1790" width="20.5703125" style="65" customWidth="1"/>
    <col min="1791" max="1791" width="9.140625" style="65"/>
    <col min="1792" max="1792" width="11" style="65" customWidth="1"/>
    <col min="1793" max="1793" width="15.85546875" style="65" customWidth="1"/>
    <col min="1794" max="1794" width="9.140625" style="65"/>
    <col min="1795" max="1795" width="15.28515625" style="65" customWidth="1"/>
    <col min="1796" max="2038" width="9.140625" style="65"/>
    <col min="2039" max="2039" width="12.85546875" style="65" customWidth="1"/>
    <col min="2040" max="2040" width="35.28515625" style="65" customWidth="1"/>
    <col min="2041" max="2041" width="21" style="65" customWidth="1"/>
    <col min="2042" max="2042" width="19.42578125" style="65" customWidth="1"/>
    <col min="2043" max="2043" width="24.28515625" style="65" customWidth="1"/>
    <col min="2044" max="2045" width="23.7109375" style="65" customWidth="1"/>
    <col min="2046" max="2046" width="20.5703125" style="65" customWidth="1"/>
    <col min="2047" max="2047" width="9.140625" style="65"/>
    <col min="2048" max="2048" width="11" style="65" customWidth="1"/>
    <col min="2049" max="2049" width="15.85546875" style="65" customWidth="1"/>
    <col min="2050" max="2050" width="9.140625" style="65"/>
    <col min="2051" max="2051" width="15.28515625" style="65" customWidth="1"/>
    <col min="2052" max="2294" width="9.140625" style="65"/>
    <col min="2295" max="2295" width="12.85546875" style="65" customWidth="1"/>
    <col min="2296" max="2296" width="35.28515625" style="65" customWidth="1"/>
    <col min="2297" max="2297" width="21" style="65" customWidth="1"/>
    <col min="2298" max="2298" width="19.42578125" style="65" customWidth="1"/>
    <col min="2299" max="2299" width="24.28515625" style="65" customWidth="1"/>
    <col min="2300" max="2301" width="23.7109375" style="65" customWidth="1"/>
    <col min="2302" max="2302" width="20.5703125" style="65" customWidth="1"/>
    <col min="2303" max="2303" width="9.140625" style="65"/>
    <col min="2304" max="2304" width="11" style="65" customWidth="1"/>
    <col min="2305" max="2305" width="15.85546875" style="65" customWidth="1"/>
    <col min="2306" max="2306" width="9.140625" style="65"/>
    <col min="2307" max="2307" width="15.28515625" style="65" customWidth="1"/>
    <col min="2308" max="2550" width="9.140625" style="65"/>
    <col min="2551" max="2551" width="12.85546875" style="65" customWidth="1"/>
    <col min="2552" max="2552" width="35.28515625" style="65" customWidth="1"/>
    <col min="2553" max="2553" width="21" style="65" customWidth="1"/>
    <col min="2554" max="2554" width="19.42578125" style="65" customWidth="1"/>
    <col min="2555" max="2555" width="24.28515625" style="65" customWidth="1"/>
    <col min="2556" max="2557" width="23.7109375" style="65" customWidth="1"/>
    <col min="2558" max="2558" width="20.5703125" style="65" customWidth="1"/>
    <col min="2559" max="2559" width="9.140625" style="65"/>
    <col min="2560" max="2560" width="11" style="65" customWidth="1"/>
    <col min="2561" max="2561" width="15.85546875" style="65" customWidth="1"/>
    <col min="2562" max="2562" width="9.140625" style="65"/>
    <col min="2563" max="2563" width="15.28515625" style="65" customWidth="1"/>
    <col min="2564" max="2806" width="9.140625" style="65"/>
    <col min="2807" max="2807" width="12.85546875" style="65" customWidth="1"/>
    <col min="2808" max="2808" width="35.28515625" style="65" customWidth="1"/>
    <col min="2809" max="2809" width="21" style="65" customWidth="1"/>
    <col min="2810" max="2810" width="19.42578125" style="65" customWidth="1"/>
    <col min="2811" max="2811" width="24.28515625" style="65" customWidth="1"/>
    <col min="2812" max="2813" width="23.7109375" style="65" customWidth="1"/>
    <col min="2814" max="2814" width="20.5703125" style="65" customWidth="1"/>
    <col min="2815" max="2815" width="9.140625" style="65"/>
    <col min="2816" max="2816" width="11" style="65" customWidth="1"/>
    <col min="2817" max="2817" width="15.85546875" style="65" customWidth="1"/>
    <col min="2818" max="2818" width="9.140625" style="65"/>
    <col min="2819" max="2819" width="15.28515625" style="65" customWidth="1"/>
    <col min="2820" max="3062" width="9.140625" style="65"/>
    <col min="3063" max="3063" width="12.85546875" style="65" customWidth="1"/>
    <col min="3064" max="3064" width="35.28515625" style="65" customWidth="1"/>
    <col min="3065" max="3065" width="21" style="65" customWidth="1"/>
    <col min="3066" max="3066" width="19.42578125" style="65" customWidth="1"/>
    <col min="3067" max="3067" width="24.28515625" style="65" customWidth="1"/>
    <col min="3068" max="3069" width="23.7109375" style="65" customWidth="1"/>
    <col min="3070" max="3070" width="20.5703125" style="65" customWidth="1"/>
    <col min="3071" max="3071" width="9.140625" style="65"/>
    <col min="3072" max="3072" width="11" style="65" customWidth="1"/>
    <col min="3073" max="3073" width="15.85546875" style="65" customWidth="1"/>
    <col min="3074" max="3074" width="9.140625" style="65"/>
    <col min="3075" max="3075" width="15.28515625" style="65" customWidth="1"/>
    <col min="3076" max="3318" width="9.140625" style="65"/>
    <col min="3319" max="3319" width="12.85546875" style="65" customWidth="1"/>
    <col min="3320" max="3320" width="35.28515625" style="65" customWidth="1"/>
    <col min="3321" max="3321" width="21" style="65" customWidth="1"/>
    <col min="3322" max="3322" width="19.42578125" style="65" customWidth="1"/>
    <col min="3323" max="3323" width="24.28515625" style="65" customWidth="1"/>
    <col min="3324" max="3325" width="23.7109375" style="65" customWidth="1"/>
    <col min="3326" max="3326" width="20.5703125" style="65" customWidth="1"/>
    <col min="3327" max="3327" width="9.140625" style="65"/>
    <col min="3328" max="3328" width="11" style="65" customWidth="1"/>
    <col min="3329" max="3329" width="15.85546875" style="65" customWidth="1"/>
    <col min="3330" max="3330" width="9.140625" style="65"/>
    <col min="3331" max="3331" width="15.28515625" style="65" customWidth="1"/>
    <col min="3332" max="3574" width="9.140625" style="65"/>
    <col min="3575" max="3575" width="12.85546875" style="65" customWidth="1"/>
    <col min="3576" max="3576" width="35.28515625" style="65" customWidth="1"/>
    <col min="3577" max="3577" width="21" style="65" customWidth="1"/>
    <col min="3578" max="3578" width="19.42578125" style="65" customWidth="1"/>
    <col min="3579" max="3579" width="24.28515625" style="65" customWidth="1"/>
    <col min="3580" max="3581" width="23.7109375" style="65" customWidth="1"/>
    <col min="3582" max="3582" width="20.5703125" style="65" customWidth="1"/>
    <col min="3583" max="3583" width="9.140625" style="65"/>
    <col min="3584" max="3584" width="11" style="65" customWidth="1"/>
    <col min="3585" max="3585" width="15.85546875" style="65" customWidth="1"/>
    <col min="3586" max="3586" width="9.140625" style="65"/>
    <col min="3587" max="3587" width="15.28515625" style="65" customWidth="1"/>
    <col min="3588" max="3830" width="9.140625" style="65"/>
    <col min="3831" max="3831" width="12.85546875" style="65" customWidth="1"/>
    <col min="3832" max="3832" width="35.28515625" style="65" customWidth="1"/>
    <col min="3833" max="3833" width="21" style="65" customWidth="1"/>
    <col min="3834" max="3834" width="19.42578125" style="65" customWidth="1"/>
    <col min="3835" max="3835" width="24.28515625" style="65" customWidth="1"/>
    <col min="3836" max="3837" width="23.7109375" style="65" customWidth="1"/>
    <col min="3838" max="3838" width="20.5703125" style="65" customWidth="1"/>
    <col min="3839" max="3839" width="9.140625" style="65"/>
    <col min="3840" max="3840" width="11" style="65" customWidth="1"/>
    <col min="3841" max="3841" width="15.85546875" style="65" customWidth="1"/>
    <col min="3842" max="3842" width="9.140625" style="65"/>
    <col min="3843" max="3843" width="15.28515625" style="65" customWidth="1"/>
    <col min="3844" max="4086" width="9.140625" style="65"/>
    <col min="4087" max="4087" width="12.85546875" style="65" customWidth="1"/>
    <col min="4088" max="4088" width="35.28515625" style="65" customWidth="1"/>
    <col min="4089" max="4089" width="21" style="65" customWidth="1"/>
    <col min="4090" max="4090" width="19.42578125" style="65" customWidth="1"/>
    <col min="4091" max="4091" width="24.28515625" style="65" customWidth="1"/>
    <col min="4092" max="4093" width="23.7109375" style="65" customWidth="1"/>
    <col min="4094" max="4094" width="20.5703125" style="65" customWidth="1"/>
    <col min="4095" max="4095" width="9.140625" style="65"/>
    <col min="4096" max="4096" width="11" style="65" customWidth="1"/>
    <col min="4097" max="4097" width="15.85546875" style="65" customWidth="1"/>
    <col min="4098" max="4098" width="9.140625" style="65"/>
    <col min="4099" max="4099" width="15.28515625" style="65" customWidth="1"/>
    <col min="4100" max="4342" width="9.140625" style="65"/>
    <col min="4343" max="4343" width="12.85546875" style="65" customWidth="1"/>
    <col min="4344" max="4344" width="35.28515625" style="65" customWidth="1"/>
    <col min="4345" max="4345" width="21" style="65" customWidth="1"/>
    <col min="4346" max="4346" width="19.42578125" style="65" customWidth="1"/>
    <col min="4347" max="4347" width="24.28515625" style="65" customWidth="1"/>
    <col min="4348" max="4349" width="23.7109375" style="65" customWidth="1"/>
    <col min="4350" max="4350" width="20.5703125" style="65" customWidth="1"/>
    <col min="4351" max="4351" width="9.140625" style="65"/>
    <col min="4352" max="4352" width="11" style="65" customWidth="1"/>
    <col min="4353" max="4353" width="15.85546875" style="65" customWidth="1"/>
    <col min="4354" max="4354" width="9.140625" style="65"/>
    <col min="4355" max="4355" width="15.28515625" style="65" customWidth="1"/>
    <col min="4356" max="4598" width="9.140625" style="65"/>
    <col min="4599" max="4599" width="12.85546875" style="65" customWidth="1"/>
    <col min="4600" max="4600" width="35.28515625" style="65" customWidth="1"/>
    <col min="4601" max="4601" width="21" style="65" customWidth="1"/>
    <col min="4602" max="4602" width="19.42578125" style="65" customWidth="1"/>
    <col min="4603" max="4603" width="24.28515625" style="65" customWidth="1"/>
    <col min="4604" max="4605" width="23.7109375" style="65" customWidth="1"/>
    <col min="4606" max="4606" width="20.5703125" style="65" customWidth="1"/>
    <col min="4607" max="4607" width="9.140625" style="65"/>
    <col min="4608" max="4608" width="11" style="65" customWidth="1"/>
    <col min="4609" max="4609" width="15.85546875" style="65" customWidth="1"/>
    <col min="4610" max="4610" width="9.140625" style="65"/>
    <col min="4611" max="4611" width="15.28515625" style="65" customWidth="1"/>
    <col min="4612" max="4854" width="9.140625" style="65"/>
    <col min="4855" max="4855" width="12.85546875" style="65" customWidth="1"/>
    <col min="4856" max="4856" width="35.28515625" style="65" customWidth="1"/>
    <col min="4857" max="4857" width="21" style="65" customWidth="1"/>
    <col min="4858" max="4858" width="19.42578125" style="65" customWidth="1"/>
    <col min="4859" max="4859" width="24.28515625" style="65" customWidth="1"/>
    <col min="4860" max="4861" width="23.7109375" style="65" customWidth="1"/>
    <col min="4862" max="4862" width="20.5703125" style="65" customWidth="1"/>
    <col min="4863" max="4863" width="9.140625" style="65"/>
    <col min="4864" max="4864" width="11" style="65" customWidth="1"/>
    <col min="4865" max="4865" width="15.85546875" style="65" customWidth="1"/>
    <col min="4866" max="4866" width="9.140625" style="65"/>
    <col min="4867" max="4867" width="15.28515625" style="65" customWidth="1"/>
    <col min="4868" max="5110" width="9.140625" style="65"/>
    <col min="5111" max="5111" width="12.85546875" style="65" customWidth="1"/>
    <col min="5112" max="5112" width="35.28515625" style="65" customWidth="1"/>
    <col min="5113" max="5113" width="21" style="65" customWidth="1"/>
    <col min="5114" max="5114" width="19.42578125" style="65" customWidth="1"/>
    <col min="5115" max="5115" width="24.28515625" style="65" customWidth="1"/>
    <col min="5116" max="5117" width="23.7109375" style="65" customWidth="1"/>
    <col min="5118" max="5118" width="20.5703125" style="65" customWidth="1"/>
    <col min="5119" max="5119" width="9.140625" style="65"/>
    <col min="5120" max="5120" width="11" style="65" customWidth="1"/>
    <col min="5121" max="5121" width="15.85546875" style="65" customWidth="1"/>
    <col min="5122" max="5122" width="9.140625" style="65"/>
    <col min="5123" max="5123" width="15.28515625" style="65" customWidth="1"/>
    <col min="5124" max="5366" width="9.140625" style="65"/>
    <col min="5367" max="5367" width="12.85546875" style="65" customWidth="1"/>
    <col min="5368" max="5368" width="35.28515625" style="65" customWidth="1"/>
    <col min="5369" max="5369" width="21" style="65" customWidth="1"/>
    <col min="5370" max="5370" width="19.42578125" style="65" customWidth="1"/>
    <col min="5371" max="5371" width="24.28515625" style="65" customWidth="1"/>
    <col min="5372" max="5373" width="23.7109375" style="65" customWidth="1"/>
    <col min="5374" max="5374" width="20.5703125" style="65" customWidth="1"/>
    <col min="5375" max="5375" width="9.140625" style="65"/>
    <col min="5376" max="5376" width="11" style="65" customWidth="1"/>
    <col min="5377" max="5377" width="15.85546875" style="65" customWidth="1"/>
    <col min="5378" max="5378" width="9.140625" style="65"/>
    <col min="5379" max="5379" width="15.28515625" style="65" customWidth="1"/>
    <col min="5380" max="5622" width="9.140625" style="65"/>
    <col min="5623" max="5623" width="12.85546875" style="65" customWidth="1"/>
    <col min="5624" max="5624" width="35.28515625" style="65" customWidth="1"/>
    <col min="5625" max="5625" width="21" style="65" customWidth="1"/>
    <col min="5626" max="5626" width="19.42578125" style="65" customWidth="1"/>
    <col min="5627" max="5627" width="24.28515625" style="65" customWidth="1"/>
    <col min="5628" max="5629" width="23.7109375" style="65" customWidth="1"/>
    <col min="5630" max="5630" width="20.5703125" style="65" customWidth="1"/>
    <col min="5631" max="5631" width="9.140625" style="65"/>
    <col min="5632" max="5632" width="11" style="65" customWidth="1"/>
    <col min="5633" max="5633" width="15.85546875" style="65" customWidth="1"/>
    <col min="5634" max="5634" width="9.140625" style="65"/>
    <col min="5635" max="5635" width="15.28515625" style="65" customWidth="1"/>
    <col min="5636" max="5878" width="9.140625" style="65"/>
    <col min="5879" max="5879" width="12.85546875" style="65" customWidth="1"/>
    <col min="5880" max="5880" width="35.28515625" style="65" customWidth="1"/>
    <col min="5881" max="5881" width="21" style="65" customWidth="1"/>
    <col min="5882" max="5882" width="19.42578125" style="65" customWidth="1"/>
    <col min="5883" max="5883" width="24.28515625" style="65" customWidth="1"/>
    <col min="5884" max="5885" width="23.7109375" style="65" customWidth="1"/>
    <col min="5886" max="5886" width="20.5703125" style="65" customWidth="1"/>
    <col min="5887" max="5887" width="9.140625" style="65"/>
    <col min="5888" max="5888" width="11" style="65" customWidth="1"/>
    <col min="5889" max="5889" width="15.85546875" style="65" customWidth="1"/>
    <col min="5890" max="5890" width="9.140625" style="65"/>
    <col min="5891" max="5891" width="15.28515625" style="65" customWidth="1"/>
    <col min="5892" max="6134" width="9.140625" style="65"/>
    <col min="6135" max="6135" width="12.85546875" style="65" customWidth="1"/>
    <col min="6136" max="6136" width="35.28515625" style="65" customWidth="1"/>
    <col min="6137" max="6137" width="21" style="65" customWidth="1"/>
    <col min="6138" max="6138" width="19.42578125" style="65" customWidth="1"/>
    <col min="6139" max="6139" width="24.28515625" style="65" customWidth="1"/>
    <col min="6140" max="6141" width="23.7109375" style="65" customWidth="1"/>
    <col min="6142" max="6142" width="20.5703125" style="65" customWidth="1"/>
    <col min="6143" max="6143" width="9.140625" style="65"/>
    <col min="6144" max="6144" width="11" style="65" customWidth="1"/>
    <col min="6145" max="6145" width="15.85546875" style="65" customWidth="1"/>
    <col min="6146" max="6146" width="9.140625" style="65"/>
    <col min="6147" max="6147" width="15.28515625" style="65" customWidth="1"/>
    <col min="6148" max="6390" width="9.140625" style="65"/>
    <col min="6391" max="6391" width="12.85546875" style="65" customWidth="1"/>
    <col min="6392" max="6392" width="35.28515625" style="65" customWidth="1"/>
    <col min="6393" max="6393" width="21" style="65" customWidth="1"/>
    <col min="6394" max="6394" width="19.42578125" style="65" customWidth="1"/>
    <col min="6395" max="6395" width="24.28515625" style="65" customWidth="1"/>
    <col min="6396" max="6397" width="23.7109375" style="65" customWidth="1"/>
    <col min="6398" max="6398" width="20.5703125" style="65" customWidth="1"/>
    <col min="6399" max="6399" width="9.140625" style="65"/>
    <col min="6400" max="6400" width="11" style="65" customWidth="1"/>
    <col min="6401" max="6401" width="15.85546875" style="65" customWidth="1"/>
    <col min="6402" max="6402" width="9.140625" style="65"/>
    <col min="6403" max="6403" width="15.28515625" style="65" customWidth="1"/>
    <col min="6404" max="6646" width="9.140625" style="65"/>
    <col min="6647" max="6647" width="12.85546875" style="65" customWidth="1"/>
    <col min="6648" max="6648" width="35.28515625" style="65" customWidth="1"/>
    <col min="6649" max="6649" width="21" style="65" customWidth="1"/>
    <col min="6650" max="6650" width="19.42578125" style="65" customWidth="1"/>
    <col min="6651" max="6651" width="24.28515625" style="65" customWidth="1"/>
    <col min="6652" max="6653" width="23.7109375" style="65" customWidth="1"/>
    <col min="6654" max="6654" width="20.5703125" style="65" customWidth="1"/>
    <col min="6655" max="6655" width="9.140625" style="65"/>
    <col min="6656" max="6656" width="11" style="65" customWidth="1"/>
    <col min="6657" max="6657" width="15.85546875" style="65" customWidth="1"/>
    <col min="6658" max="6658" width="9.140625" style="65"/>
    <col min="6659" max="6659" width="15.28515625" style="65" customWidth="1"/>
    <col min="6660" max="6902" width="9.140625" style="65"/>
    <col min="6903" max="6903" width="12.85546875" style="65" customWidth="1"/>
    <col min="6904" max="6904" width="35.28515625" style="65" customWidth="1"/>
    <col min="6905" max="6905" width="21" style="65" customWidth="1"/>
    <col min="6906" max="6906" width="19.42578125" style="65" customWidth="1"/>
    <col min="6907" max="6907" width="24.28515625" style="65" customWidth="1"/>
    <col min="6908" max="6909" width="23.7109375" style="65" customWidth="1"/>
    <col min="6910" max="6910" width="20.5703125" style="65" customWidth="1"/>
    <col min="6911" max="6911" width="9.140625" style="65"/>
    <col min="6912" max="6912" width="11" style="65" customWidth="1"/>
    <col min="6913" max="6913" width="15.85546875" style="65" customWidth="1"/>
    <col min="6914" max="6914" width="9.140625" style="65"/>
    <col min="6915" max="6915" width="15.28515625" style="65" customWidth="1"/>
    <col min="6916" max="7158" width="9.140625" style="65"/>
    <col min="7159" max="7159" width="12.85546875" style="65" customWidth="1"/>
    <col min="7160" max="7160" width="35.28515625" style="65" customWidth="1"/>
    <col min="7161" max="7161" width="21" style="65" customWidth="1"/>
    <col min="7162" max="7162" width="19.42578125" style="65" customWidth="1"/>
    <col min="7163" max="7163" width="24.28515625" style="65" customWidth="1"/>
    <col min="7164" max="7165" width="23.7109375" style="65" customWidth="1"/>
    <col min="7166" max="7166" width="20.5703125" style="65" customWidth="1"/>
    <col min="7167" max="7167" width="9.140625" style="65"/>
    <col min="7168" max="7168" width="11" style="65" customWidth="1"/>
    <col min="7169" max="7169" width="15.85546875" style="65" customWidth="1"/>
    <col min="7170" max="7170" width="9.140625" style="65"/>
    <col min="7171" max="7171" width="15.28515625" style="65" customWidth="1"/>
    <col min="7172" max="7414" width="9.140625" style="65"/>
    <col min="7415" max="7415" width="12.85546875" style="65" customWidth="1"/>
    <col min="7416" max="7416" width="35.28515625" style="65" customWidth="1"/>
    <col min="7417" max="7417" width="21" style="65" customWidth="1"/>
    <col min="7418" max="7418" width="19.42578125" style="65" customWidth="1"/>
    <col min="7419" max="7419" width="24.28515625" style="65" customWidth="1"/>
    <col min="7420" max="7421" width="23.7109375" style="65" customWidth="1"/>
    <col min="7422" max="7422" width="20.5703125" style="65" customWidth="1"/>
    <col min="7423" max="7423" width="9.140625" style="65"/>
    <col min="7424" max="7424" width="11" style="65" customWidth="1"/>
    <col min="7425" max="7425" width="15.85546875" style="65" customWidth="1"/>
    <col min="7426" max="7426" width="9.140625" style="65"/>
    <col min="7427" max="7427" width="15.28515625" style="65" customWidth="1"/>
    <col min="7428" max="7670" width="9.140625" style="65"/>
    <col min="7671" max="7671" width="12.85546875" style="65" customWidth="1"/>
    <col min="7672" max="7672" width="35.28515625" style="65" customWidth="1"/>
    <col min="7673" max="7673" width="21" style="65" customWidth="1"/>
    <col min="7674" max="7674" width="19.42578125" style="65" customWidth="1"/>
    <col min="7675" max="7675" width="24.28515625" style="65" customWidth="1"/>
    <col min="7676" max="7677" width="23.7109375" style="65" customWidth="1"/>
    <col min="7678" max="7678" width="20.5703125" style="65" customWidth="1"/>
    <col min="7679" max="7679" width="9.140625" style="65"/>
    <col min="7680" max="7680" width="11" style="65" customWidth="1"/>
    <col min="7681" max="7681" width="15.85546875" style="65" customWidth="1"/>
    <col min="7682" max="7682" width="9.140625" style="65"/>
    <col min="7683" max="7683" width="15.28515625" style="65" customWidth="1"/>
    <col min="7684" max="7926" width="9.140625" style="65"/>
    <col min="7927" max="7927" width="12.85546875" style="65" customWidth="1"/>
    <col min="7928" max="7928" width="35.28515625" style="65" customWidth="1"/>
    <col min="7929" max="7929" width="21" style="65" customWidth="1"/>
    <col min="7930" max="7930" width="19.42578125" style="65" customWidth="1"/>
    <col min="7931" max="7931" width="24.28515625" style="65" customWidth="1"/>
    <col min="7932" max="7933" width="23.7109375" style="65" customWidth="1"/>
    <col min="7934" max="7934" width="20.5703125" style="65" customWidth="1"/>
    <col min="7935" max="7935" width="9.140625" style="65"/>
    <col min="7936" max="7936" width="11" style="65" customWidth="1"/>
    <col min="7937" max="7937" width="15.85546875" style="65" customWidth="1"/>
    <col min="7938" max="7938" width="9.140625" style="65"/>
    <col min="7939" max="7939" width="15.28515625" style="65" customWidth="1"/>
    <col min="7940" max="8182" width="9.140625" style="65"/>
    <col min="8183" max="8183" width="12.85546875" style="65" customWidth="1"/>
    <col min="8184" max="8184" width="35.28515625" style="65" customWidth="1"/>
    <col min="8185" max="8185" width="21" style="65" customWidth="1"/>
    <col min="8186" max="8186" width="19.42578125" style="65" customWidth="1"/>
    <col min="8187" max="8187" width="24.28515625" style="65" customWidth="1"/>
    <col min="8188" max="8189" width="23.7109375" style="65" customWidth="1"/>
    <col min="8190" max="8190" width="20.5703125" style="65" customWidth="1"/>
    <col min="8191" max="8191" width="9.140625" style="65"/>
    <col min="8192" max="8192" width="11" style="65" customWidth="1"/>
    <col min="8193" max="8193" width="15.85546875" style="65" customWidth="1"/>
    <col min="8194" max="8194" width="9.140625" style="65"/>
    <col min="8195" max="8195" width="15.28515625" style="65" customWidth="1"/>
    <col min="8196" max="8438" width="9.140625" style="65"/>
    <col min="8439" max="8439" width="12.85546875" style="65" customWidth="1"/>
    <col min="8440" max="8440" width="35.28515625" style="65" customWidth="1"/>
    <col min="8441" max="8441" width="21" style="65" customWidth="1"/>
    <col min="8442" max="8442" width="19.42578125" style="65" customWidth="1"/>
    <col min="8443" max="8443" width="24.28515625" style="65" customWidth="1"/>
    <col min="8444" max="8445" width="23.7109375" style="65" customWidth="1"/>
    <col min="8446" max="8446" width="20.5703125" style="65" customWidth="1"/>
    <col min="8447" max="8447" width="9.140625" style="65"/>
    <col min="8448" max="8448" width="11" style="65" customWidth="1"/>
    <col min="8449" max="8449" width="15.85546875" style="65" customWidth="1"/>
    <col min="8450" max="8450" width="9.140625" style="65"/>
    <col min="8451" max="8451" width="15.28515625" style="65" customWidth="1"/>
    <col min="8452" max="8694" width="9.140625" style="65"/>
    <col min="8695" max="8695" width="12.85546875" style="65" customWidth="1"/>
    <col min="8696" max="8696" width="35.28515625" style="65" customWidth="1"/>
    <col min="8697" max="8697" width="21" style="65" customWidth="1"/>
    <col min="8698" max="8698" width="19.42578125" style="65" customWidth="1"/>
    <col min="8699" max="8699" width="24.28515625" style="65" customWidth="1"/>
    <col min="8700" max="8701" width="23.7109375" style="65" customWidth="1"/>
    <col min="8702" max="8702" width="20.5703125" style="65" customWidth="1"/>
    <col min="8703" max="8703" width="9.140625" style="65"/>
    <col min="8704" max="8704" width="11" style="65" customWidth="1"/>
    <col min="8705" max="8705" width="15.85546875" style="65" customWidth="1"/>
    <col min="8706" max="8706" width="9.140625" style="65"/>
    <col min="8707" max="8707" width="15.28515625" style="65" customWidth="1"/>
    <col min="8708" max="8950" width="9.140625" style="65"/>
    <col min="8951" max="8951" width="12.85546875" style="65" customWidth="1"/>
    <col min="8952" max="8952" width="35.28515625" style="65" customWidth="1"/>
    <col min="8953" max="8953" width="21" style="65" customWidth="1"/>
    <col min="8954" max="8954" width="19.42578125" style="65" customWidth="1"/>
    <col min="8955" max="8955" width="24.28515625" style="65" customWidth="1"/>
    <col min="8956" max="8957" width="23.7109375" style="65" customWidth="1"/>
    <col min="8958" max="8958" width="20.5703125" style="65" customWidth="1"/>
    <col min="8959" max="8959" width="9.140625" style="65"/>
    <col min="8960" max="8960" width="11" style="65" customWidth="1"/>
    <col min="8961" max="8961" width="15.85546875" style="65" customWidth="1"/>
    <col min="8962" max="8962" width="9.140625" style="65"/>
    <col min="8963" max="8963" width="15.28515625" style="65" customWidth="1"/>
    <col min="8964" max="9206" width="9.140625" style="65"/>
    <col min="9207" max="9207" width="12.85546875" style="65" customWidth="1"/>
    <col min="9208" max="9208" width="35.28515625" style="65" customWidth="1"/>
    <col min="9209" max="9209" width="21" style="65" customWidth="1"/>
    <col min="9210" max="9210" width="19.42578125" style="65" customWidth="1"/>
    <col min="9211" max="9211" width="24.28515625" style="65" customWidth="1"/>
    <col min="9212" max="9213" width="23.7109375" style="65" customWidth="1"/>
    <col min="9214" max="9214" width="20.5703125" style="65" customWidth="1"/>
    <col min="9215" max="9215" width="9.140625" style="65"/>
    <col min="9216" max="9216" width="11" style="65" customWidth="1"/>
    <col min="9217" max="9217" width="15.85546875" style="65" customWidth="1"/>
    <col min="9218" max="9218" width="9.140625" style="65"/>
    <col min="9219" max="9219" width="15.28515625" style="65" customWidth="1"/>
    <col min="9220" max="9462" width="9.140625" style="65"/>
    <col min="9463" max="9463" width="12.85546875" style="65" customWidth="1"/>
    <col min="9464" max="9464" width="35.28515625" style="65" customWidth="1"/>
    <col min="9465" max="9465" width="21" style="65" customWidth="1"/>
    <col min="9466" max="9466" width="19.42578125" style="65" customWidth="1"/>
    <col min="9467" max="9467" width="24.28515625" style="65" customWidth="1"/>
    <col min="9468" max="9469" width="23.7109375" style="65" customWidth="1"/>
    <col min="9470" max="9470" width="20.5703125" style="65" customWidth="1"/>
    <col min="9471" max="9471" width="9.140625" style="65"/>
    <col min="9472" max="9472" width="11" style="65" customWidth="1"/>
    <col min="9473" max="9473" width="15.85546875" style="65" customWidth="1"/>
    <col min="9474" max="9474" width="9.140625" style="65"/>
    <col min="9475" max="9475" width="15.28515625" style="65" customWidth="1"/>
    <col min="9476" max="9718" width="9.140625" style="65"/>
    <col min="9719" max="9719" width="12.85546875" style="65" customWidth="1"/>
    <col min="9720" max="9720" width="35.28515625" style="65" customWidth="1"/>
    <col min="9721" max="9721" width="21" style="65" customWidth="1"/>
    <col min="9722" max="9722" width="19.42578125" style="65" customWidth="1"/>
    <col min="9723" max="9723" width="24.28515625" style="65" customWidth="1"/>
    <col min="9724" max="9725" width="23.7109375" style="65" customWidth="1"/>
    <col min="9726" max="9726" width="20.5703125" style="65" customWidth="1"/>
    <col min="9727" max="9727" width="9.140625" style="65"/>
    <col min="9728" max="9728" width="11" style="65" customWidth="1"/>
    <col min="9729" max="9729" width="15.85546875" style="65" customWidth="1"/>
    <col min="9730" max="9730" width="9.140625" style="65"/>
    <col min="9731" max="9731" width="15.28515625" style="65" customWidth="1"/>
    <col min="9732" max="9974" width="9.140625" style="65"/>
    <col min="9975" max="9975" width="12.85546875" style="65" customWidth="1"/>
    <col min="9976" max="9976" width="35.28515625" style="65" customWidth="1"/>
    <col min="9977" max="9977" width="21" style="65" customWidth="1"/>
    <col min="9978" max="9978" width="19.42578125" style="65" customWidth="1"/>
    <col min="9979" max="9979" width="24.28515625" style="65" customWidth="1"/>
    <col min="9980" max="9981" width="23.7109375" style="65" customWidth="1"/>
    <col min="9982" max="9982" width="20.5703125" style="65" customWidth="1"/>
    <col min="9983" max="9983" width="9.140625" style="65"/>
    <col min="9984" max="9984" width="11" style="65" customWidth="1"/>
    <col min="9985" max="9985" width="15.85546875" style="65" customWidth="1"/>
    <col min="9986" max="9986" width="9.140625" style="65"/>
    <col min="9987" max="9987" width="15.28515625" style="65" customWidth="1"/>
    <col min="9988" max="10230" width="9.140625" style="65"/>
    <col min="10231" max="10231" width="12.85546875" style="65" customWidth="1"/>
    <col min="10232" max="10232" width="35.28515625" style="65" customWidth="1"/>
    <col min="10233" max="10233" width="21" style="65" customWidth="1"/>
    <col min="10234" max="10234" width="19.42578125" style="65" customWidth="1"/>
    <col min="10235" max="10235" width="24.28515625" style="65" customWidth="1"/>
    <col min="10236" max="10237" width="23.7109375" style="65" customWidth="1"/>
    <col min="10238" max="10238" width="20.5703125" style="65" customWidth="1"/>
    <col min="10239" max="10239" width="9.140625" style="65"/>
    <col min="10240" max="10240" width="11" style="65" customWidth="1"/>
    <col min="10241" max="10241" width="15.85546875" style="65" customWidth="1"/>
    <col min="10242" max="10242" width="9.140625" style="65"/>
    <col min="10243" max="10243" width="15.28515625" style="65" customWidth="1"/>
    <col min="10244" max="10486" width="9.140625" style="65"/>
    <col min="10487" max="10487" width="12.85546875" style="65" customWidth="1"/>
    <col min="10488" max="10488" width="35.28515625" style="65" customWidth="1"/>
    <col min="10489" max="10489" width="21" style="65" customWidth="1"/>
    <col min="10490" max="10490" width="19.42578125" style="65" customWidth="1"/>
    <col min="10491" max="10491" width="24.28515625" style="65" customWidth="1"/>
    <col min="10492" max="10493" width="23.7109375" style="65" customWidth="1"/>
    <col min="10494" max="10494" width="20.5703125" style="65" customWidth="1"/>
    <col min="10495" max="10495" width="9.140625" style="65"/>
    <col min="10496" max="10496" width="11" style="65" customWidth="1"/>
    <col min="10497" max="10497" width="15.85546875" style="65" customWidth="1"/>
    <col min="10498" max="10498" width="9.140625" style="65"/>
    <col min="10499" max="10499" width="15.28515625" style="65" customWidth="1"/>
    <col min="10500" max="10742" width="9.140625" style="65"/>
    <col min="10743" max="10743" width="12.85546875" style="65" customWidth="1"/>
    <col min="10744" max="10744" width="35.28515625" style="65" customWidth="1"/>
    <col min="10745" max="10745" width="21" style="65" customWidth="1"/>
    <col min="10746" max="10746" width="19.42578125" style="65" customWidth="1"/>
    <col min="10747" max="10747" width="24.28515625" style="65" customWidth="1"/>
    <col min="10748" max="10749" width="23.7109375" style="65" customWidth="1"/>
    <col min="10750" max="10750" width="20.5703125" style="65" customWidth="1"/>
    <col min="10751" max="10751" width="9.140625" style="65"/>
    <col min="10752" max="10752" width="11" style="65" customWidth="1"/>
    <col min="10753" max="10753" width="15.85546875" style="65" customWidth="1"/>
    <col min="10754" max="10754" width="9.140625" style="65"/>
    <col min="10755" max="10755" width="15.28515625" style="65" customWidth="1"/>
    <col min="10756" max="10998" width="9.140625" style="65"/>
    <col min="10999" max="10999" width="12.85546875" style="65" customWidth="1"/>
    <col min="11000" max="11000" width="35.28515625" style="65" customWidth="1"/>
    <col min="11001" max="11001" width="21" style="65" customWidth="1"/>
    <col min="11002" max="11002" width="19.42578125" style="65" customWidth="1"/>
    <col min="11003" max="11003" width="24.28515625" style="65" customWidth="1"/>
    <col min="11004" max="11005" width="23.7109375" style="65" customWidth="1"/>
    <col min="11006" max="11006" width="20.5703125" style="65" customWidth="1"/>
    <col min="11007" max="11007" width="9.140625" style="65"/>
    <col min="11008" max="11008" width="11" style="65" customWidth="1"/>
    <col min="11009" max="11009" width="15.85546875" style="65" customWidth="1"/>
    <col min="11010" max="11010" width="9.140625" style="65"/>
    <col min="11011" max="11011" width="15.28515625" style="65" customWidth="1"/>
    <col min="11012" max="11254" width="9.140625" style="65"/>
    <col min="11255" max="11255" width="12.85546875" style="65" customWidth="1"/>
    <col min="11256" max="11256" width="35.28515625" style="65" customWidth="1"/>
    <col min="11257" max="11257" width="21" style="65" customWidth="1"/>
    <col min="11258" max="11258" width="19.42578125" style="65" customWidth="1"/>
    <col min="11259" max="11259" width="24.28515625" style="65" customWidth="1"/>
    <col min="11260" max="11261" width="23.7109375" style="65" customWidth="1"/>
    <col min="11262" max="11262" width="20.5703125" style="65" customWidth="1"/>
    <col min="11263" max="11263" width="9.140625" style="65"/>
    <col min="11264" max="11264" width="11" style="65" customWidth="1"/>
    <col min="11265" max="11265" width="15.85546875" style="65" customWidth="1"/>
    <col min="11266" max="11266" width="9.140625" style="65"/>
    <col min="11267" max="11267" width="15.28515625" style="65" customWidth="1"/>
    <col min="11268" max="11510" width="9.140625" style="65"/>
    <col min="11511" max="11511" width="12.85546875" style="65" customWidth="1"/>
    <col min="11512" max="11512" width="35.28515625" style="65" customWidth="1"/>
    <col min="11513" max="11513" width="21" style="65" customWidth="1"/>
    <col min="11514" max="11514" width="19.42578125" style="65" customWidth="1"/>
    <col min="11515" max="11515" width="24.28515625" style="65" customWidth="1"/>
    <col min="11516" max="11517" width="23.7109375" style="65" customWidth="1"/>
    <col min="11518" max="11518" width="20.5703125" style="65" customWidth="1"/>
    <col min="11519" max="11519" width="9.140625" style="65"/>
    <col min="11520" max="11520" width="11" style="65" customWidth="1"/>
    <col min="11521" max="11521" width="15.85546875" style="65" customWidth="1"/>
    <col min="11522" max="11522" width="9.140625" style="65"/>
    <col min="11523" max="11523" width="15.28515625" style="65" customWidth="1"/>
    <col min="11524" max="11766" width="9.140625" style="65"/>
    <col min="11767" max="11767" width="12.85546875" style="65" customWidth="1"/>
    <col min="11768" max="11768" width="35.28515625" style="65" customWidth="1"/>
    <col min="11769" max="11769" width="21" style="65" customWidth="1"/>
    <col min="11770" max="11770" width="19.42578125" style="65" customWidth="1"/>
    <col min="11771" max="11771" width="24.28515625" style="65" customWidth="1"/>
    <col min="11772" max="11773" width="23.7109375" style="65" customWidth="1"/>
    <col min="11774" max="11774" width="20.5703125" style="65" customWidth="1"/>
    <col min="11775" max="11775" width="9.140625" style="65"/>
    <col min="11776" max="11776" width="11" style="65" customWidth="1"/>
    <col min="11777" max="11777" width="15.85546875" style="65" customWidth="1"/>
    <col min="11778" max="11778" width="9.140625" style="65"/>
    <col min="11779" max="11779" width="15.28515625" style="65" customWidth="1"/>
    <col min="11780" max="12022" width="9.140625" style="65"/>
    <col min="12023" max="12023" width="12.85546875" style="65" customWidth="1"/>
    <col min="12024" max="12024" width="35.28515625" style="65" customWidth="1"/>
    <col min="12025" max="12025" width="21" style="65" customWidth="1"/>
    <col min="12026" max="12026" width="19.42578125" style="65" customWidth="1"/>
    <col min="12027" max="12027" width="24.28515625" style="65" customWidth="1"/>
    <col min="12028" max="12029" width="23.7109375" style="65" customWidth="1"/>
    <col min="12030" max="12030" width="20.5703125" style="65" customWidth="1"/>
    <col min="12031" max="12031" width="9.140625" style="65"/>
    <col min="12032" max="12032" width="11" style="65" customWidth="1"/>
    <col min="12033" max="12033" width="15.85546875" style="65" customWidth="1"/>
    <col min="12034" max="12034" width="9.140625" style="65"/>
    <col min="12035" max="12035" width="15.28515625" style="65" customWidth="1"/>
    <col min="12036" max="12278" width="9.140625" style="65"/>
    <col min="12279" max="12279" width="12.85546875" style="65" customWidth="1"/>
    <col min="12280" max="12280" width="35.28515625" style="65" customWidth="1"/>
    <col min="12281" max="12281" width="21" style="65" customWidth="1"/>
    <col min="12282" max="12282" width="19.42578125" style="65" customWidth="1"/>
    <col min="12283" max="12283" width="24.28515625" style="65" customWidth="1"/>
    <col min="12284" max="12285" width="23.7109375" style="65" customWidth="1"/>
    <col min="12286" max="12286" width="20.5703125" style="65" customWidth="1"/>
    <col min="12287" max="12287" width="9.140625" style="65"/>
    <col min="12288" max="12288" width="11" style="65" customWidth="1"/>
    <col min="12289" max="12289" width="15.85546875" style="65" customWidth="1"/>
    <col min="12290" max="12290" width="9.140625" style="65"/>
    <col min="12291" max="12291" width="15.28515625" style="65" customWidth="1"/>
    <col min="12292" max="12534" width="9.140625" style="65"/>
    <col min="12535" max="12535" width="12.85546875" style="65" customWidth="1"/>
    <col min="12536" max="12536" width="35.28515625" style="65" customWidth="1"/>
    <col min="12537" max="12537" width="21" style="65" customWidth="1"/>
    <col min="12538" max="12538" width="19.42578125" style="65" customWidth="1"/>
    <col min="12539" max="12539" width="24.28515625" style="65" customWidth="1"/>
    <col min="12540" max="12541" width="23.7109375" style="65" customWidth="1"/>
    <col min="12542" max="12542" width="20.5703125" style="65" customWidth="1"/>
    <col min="12543" max="12543" width="9.140625" style="65"/>
    <col min="12544" max="12544" width="11" style="65" customWidth="1"/>
    <col min="12545" max="12545" width="15.85546875" style="65" customWidth="1"/>
    <col min="12546" max="12546" width="9.140625" style="65"/>
    <col min="12547" max="12547" width="15.28515625" style="65" customWidth="1"/>
    <col min="12548" max="12790" width="9.140625" style="65"/>
    <col min="12791" max="12791" width="12.85546875" style="65" customWidth="1"/>
    <col min="12792" max="12792" width="35.28515625" style="65" customWidth="1"/>
    <col min="12793" max="12793" width="21" style="65" customWidth="1"/>
    <col min="12794" max="12794" width="19.42578125" style="65" customWidth="1"/>
    <col min="12795" max="12795" width="24.28515625" style="65" customWidth="1"/>
    <col min="12796" max="12797" width="23.7109375" style="65" customWidth="1"/>
    <col min="12798" max="12798" width="20.5703125" style="65" customWidth="1"/>
    <col min="12799" max="12799" width="9.140625" style="65"/>
    <col min="12800" max="12800" width="11" style="65" customWidth="1"/>
    <col min="12801" max="12801" width="15.85546875" style="65" customWidth="1"/>
    <col min="12802" max="12802" width="9.140625" style="65"/>
    <col min="12803" max="12803" width="15.28515625" style="65" customWidth="1"/>
    <col min="12804" max="13046" width="9.140625" style="65"/>
    <col min="13047" max="13047" width="12.85546875" style="65" customWidth="1"/>
    <col min="13048" max="13048" width="35.28515625" style="65" customWidth="1"/>
    <col min="13049" max="13049" width="21" style="65" customWidth="1"/>
    <col min="13050" max="13050" width="19.42578125" style="65" customWidth="1"/>
    <col min="13051" max="13051" width="24.28515625" style="65" customWidth="1"/>
    <col min="13052" max="13053" width="23.7109375" style="65" customWidth="1"/>
    <col min="13054" max="13054" width="20.5703125" style="65" customWidth="1"/>
    <col min="13055" max="13055" width="9.140625" style="65"/>
    <col min="13056" max="13056" width="11" style="65" customWidth="1"/>
    <col min="13057" max="13057" width="15.85546875" style="65" customWidth="1"/>
    <col min="13058" max="13058" width="9.140625" style="65"/>
    <col min="13059" max="13059" width="15.28515625" style="65" customWidth="1"/>
    <col min="13060" max="13302" width="9.140625" style="65"/>
    <col min="13303" max="13303" width="12.85546875" style="65" customWidth="1"/>
    <col min="13304" max="13304" width="35.28515625" style="65" customWidth="1"/>
    <col min="13305" max="13305" width="21" style="65" customWidth="1"/>
    <col min="13306" max="13306" width="19.42578125" style="65" customWidth="1"/>
    <col min="13307" max="13307" width="24.28515625" style="65" customWidth="1"/>
    <col min="13308" max="13309" width="23.7109375" style="65" customWidth="1"/>
    <col min="13310" max="13310" width="20.5703125" style="65" customWidth="1"/>
    <col min="13311" max="13311" width="9.140625" style="65"/>
    <col min="13312" max="13312" width="11" style="65" customWidth="1"/>
    <col min="13313" max="13313" width="15.85546875" style="65" customWidth="1"/>
    <col min="13314" max="13314" width="9.140625" style="65"/>
    <col min="13315" max="13315" width="15.28515625" style="65" customWidth="1"/>
    <col min="13316" max="13558" width="9.140625" style="65"/>
    <col min="13559" max="13559" width="12.85546875" style="65" customWidth="1"/>
    <col min="13560" max="13560" width="35.28515625" style="65" customWidth="1"/>
    <col min="13561" max="13561" width="21" style="65" customWidth="1"/>
    <col min="13562" max="13562" width="19.42578125" style="65" customWidth="1"/>
    <col min="13563" max="13563" width="24.28515625" style="65" customWidth="1"/>
    <col min="13564" max="13565" width="23.7109375" style="65" customWidth="1"/>
    <col min="13566" max="13566" width="20.5703125" style="65" customWidth="1"/>
    <col min="13567" max="13567" width="9.140625" style="65"/>
    <col min="13568" max="13568" width="11" style="65" customWidth="1"/>
    <col min="13569" max="13569" width="15.85546875" style="65" customWidth="1"/>
    <col min="13570" max="13570" width="9.140625" style="65"/>
    <col min="13571" max="13571" width="15.28515625" style="65" customWidth="1"/>
    <col min="13572" max="13814" width="9.140625" style="65"/>
    <col min="13815" max="13815" width="12.85546875" style="65" customWidth="1"/>
    <col min="13816" max="13816" width="35.28515625" style="65" customWidth="1"/>
    <col min="13817" max="13817" width="21" style="65" customWidth="1"/>
    <col min="13818" max="13818" width="19.42578125" style="65" customWidth="1"/>
    <col min="13819" max="13819" width="24.28515625" style="65" customWidth="1"/>
    <col min="13820" max="13821" width="23.7109375" style="65" customWidth="1"/>
    <col min="13822" max="13822" width="20.5703125" style="65" customWidth="1"/>
    <col min="13823" max="13823" width="9.140625" style="65"/>
    <col min="13824" max="13824" width="11" style="65" customWidth="1"/>
    <col min="13825" max="13825" width="15.85546875" style="65" customWidth="1"/>
    <col min="13826" max="13826" width="9.140625" style="65"/>
    <col min="13827" max="13827" width="15.28515625" style="65" customWidth="1"/>
    <col min="13828" max="14070" width="9.140625" style="65"/>
    <col min="14071" max="14071" width="12.85546875" style="65" customWidth="1"/>
    <col min="14072" max="14072" width="35.28515625" style="65" customWidth="1"/>
    <col min="14073" max="14073" width="21" style="65" customWidth="1"/>
    <col min="14074" max="14074" width="19.42578125" style="65" customWidth="1"/>
    <col min="14075" max="14075" width="24.28515625" style="65" customWidth="1"/>
    <col min="14076" max="14077" width="23.7109375" style="65" customWidth="1"/>
    <col min="14078" max="14078" width="20.5703125" style="65" customWidth="1"/>
    <col min="14079" max="14079" width="9.140625" style="65"/>
    <col min="14080" max="14080" width="11" style="65" customWidth="1"/>
    <col min="14081" max="14081" width="15.85546875" style="65" customWidth="1"/>
    <col min="14082" max="14082" width="9.140625" style="65"/>
    <col min="14083" max="14083" width="15.28515625" style="65" customWidth="1"/>
    <col min="14084" max="14326" width="9.140625" style="65"/>
    <col min="14327" max="14327" width="12.85546875" style="65" customWidth="1"/>
    <col min="14328" max="14328" width="35.28515625" style="65" customWidth="1"/>
    <col min="14329" max="14329" width="21" style="65" customWidth="1"/>
    <col min="14330" max="14330" width="19.42578125" style="65" customWidth="1"/>
    <col min="14331" max="14331" width="24.28515625" style="65" customWidth="1"/>
    <col min="14332" max="14333" width="23.7109375" style="65" customWidth="1"/>
    <col min="14334" max="14334" width="20.5703125" style="65" customWidth="1"/>
    <col min="14335" max="14335" width="9.140625" style="65"/>
    <col min="14336" max="14336" width="11" style="65" customWidth="1"/>
    <col min="14337" max="14337" width="15.85546875" style="65" customWidth="1"/>
    <col min="14338" max="14338" width="9.140625" style="65"/>
    <col min="14339" max="14339" width="15.28515625" style="65" customWidth="1"/>
    <col min="14340" max="14582" width="9.140625" style="65"/>
    <col min="14583" max="14583" width="12.85546875" style="65" customWidth="1"/>
    <col min="14584" max="14584" width="35.28515625" style="65" customWidth="1"/>
    <col min="14585" max="14585" width="21" style="65" customWidth="1"/>
    <col min="14586" max="14586" width="19.42578125" style="65" customWidth="1"/>
    <col min="14587" max="14587" width="24.28515625" style="65" customWidth="1"/>
    <col min="14588" max="14589" width="23.7109375" style="65" customWidth="1"/>
    <col min="14590" max="14590" width="20.5703125" style="65" customWidth="1"/>
    <col min="14591" max="14591" width="9.140625" style="65"/>
    <col min="14592" max="14592" width="11" style="65" customWidth="1"/>
    <col min="14593" max="14593" width="15.85546875" style="65" customWidth="1"/>
    <col min="14594" max="14594" width="9.140625" style="65"/>
    <col min="14595" max="14595" width="15.28515625" style="65" customWidth="1"/>
    <col min="14596" max="14838" width="9.140625" style="65"/>
    <col min="14839" max="14839" width="12.85546875" style="65" customWidth="1"/>
    <col min="14840" max="14840" width="35.28515625" style="65" customWidth="1"/>
    <col min="14841" max="14841" width="21" style="65" customWidth="1"/>
    <col min="14842" max="14842" width="19.42578125" style="65" customWidth="1"/>
    <col min="14843" max="14843" width="24.28515625" style="65" customWidth="1"/>
    <col min="14844" max="14845" width="23.7109375" style="65" customWidth="1"/>
    <col min="14846" max="14846" width="20.5703125" style="65" customWidth="1"/>
    <col min="14847" max="14847" width="9.140625" style="65"/>
    <col min="14848" max="14848" width="11" style="65" customWidth="1"/>
    <col min="14849" max="14849" width="15.85546875" style="65" customWidth="1"/>
    <col min="14850" max="14850" width="9.140625" style="65"/>
    <col min="14851" max="14851" width="15.28515625" style="65" customWidth="1"/>
    <col min="14852" max="15094" width="9.140625" style="65"/>
    <col min="15095" max="15095" width="12.85546875" style="65" customWidth="1"/>
    <col min="15096" max="15096" width="35.28515625" style="65" customWidth="1"/>
    <col min="15097" max="15097" width="21" style="65" customWidth="1"/>
    <col min="15098" max="15098" width="19.42578125" style="65" customWidth="1"/>
    <col min="15099" max="15099" width="24.28515625" style="65" customWidth="1"/>
    <col min="15100" max="15101" width="23.7109375" style="65" customWidth="1"/>
    <col min="15102" max="15102" width="20.5703125" style="65" customWidth="1"/>
    <col min="15103" max="15103" width="9.140625" style="65"/>
    <col min="15104" max="15104" width="11" style="65" customWidth="1"/>
    <col min="15105" max="15105" width="15.85546875" style="65" customWidth="1"/>
    <col min="15106" max="15106" width="9.140625" style="65"/>
    <col min="15107" max="15107" width="15.28515625" style="65" customWidth="1"/>
    <col min="15108" max="15350" width="9.140625" style="65"/>
    <col min="15351" max="15351" width="12.85546875" style="65" customWidth="1"/>
    <col min="15352" max="15352" width="35.28515625" style="65" customWidth="1"/>
    <col min="15353" max="15353" width="21" style="65" customWidth="1"/>
    <col min="15354" max="15354" width="19.42578125" style="65" customWidth="1"/>
    <col min="15355" max="15355" width="24.28515625" style="65" customWidth="1"/>
    <col min="15356" max="15357" width="23.7109375" style="65" customWidth="1"/>
    <col min="15358" max="15358" width="20.5703125" style="65" customWidth="1"/>
    <col min="15359" max="15359" width="9.140625" style="65"/>
    <col min="15360" max="15360" width="11" style="65" customWidth="1"/>
    <col min="15361" max="15361" width="15.85546875" style="65" customWidth="1"/>
    <col min="15362" max="15362" width="9.140625" style="65"/>
    <col min="15363" max="15363" width="15.28515625" style="65" customWidth="1"/>
    <col min="15364" max="15606" width="9.140625" style="65"/>
    <col min="15607" max="15607" width="12.85546875" style="65" customWidth="1"/>
    <col min="15608" max="15608" width="35.28515625" style="65" customWidth="1"/>
    <col min="15609" max="15609" width="21" style="65" customWidth="1"/>
    <col min="15610" max="15610" width="19.42578125" style="65" customWidth="1"/>
    <col min="15611" max="15611" width="24.28515625" style="65" customWidth="1"/>
    <col min="15612" max="15613" width="23.7109375" style="65" customWidth="1"/>
    <col min="15614" max="15614" width="20.5703125" style="65" customWidth="1"/>
    <col min="15615" max="15615" width="9.140625" style="65"/>
    <col min="15616" max="15616" width="11" style="65" customWidth="1"/>
    <col min="15617" max="15617" width="15.85546875" style="65" customWidth="1"/>
    <col min="15618" max="15618" width="9.140625" style="65"/>
    <col min="15619" max="15619" width="15.28515625" style="65" customWidth="1"/>
    <col min="15620" max="15862" width="9.140625" style="65"/>
    <col min="15863" max="15863" width="12.85546875" style="65" customWidth="1"/>
    <col min="15864" max="15864" width="35.28515625" style="65" customWidth="1"/>
    <col min="15865" max="15865" width="21" style="65" customWidth="1"/>
    <col min="15866" max="15866" width="19.42578125" style="65" customWidth="1"/>
    <col min="15867" max="15867" width="24.28515625" style="65" customWidth="1"/>
    <col min="15868" max="15869" width="23.7109375" style="65" customWidth="1"/>
    <col min="15870" max="15870" width="20.5703125" style="65" customWidth="1"/>
    <col min="15871" max="15871" width="9.140625" style="65"/>
    <col min="15872" max="15872" width="11" style="65" customWidth="1"/>
    <col min="15873" max="15873" width="15.85546875" style="65" customWidth="1"/>
    <col min="15874" max="15874" width="9.140625" style="65"/>
    <col min="15875" max="15875" width="15.28515625" style="65" customWidth="1"/>
    <col min="15876" max="16118" width="9.140625" style="65"/>
    <col min="16119" max="16119" width="12.85546875" style="65" customWidth="1"/>
    <col min="16120" max="16120" width="35.28515625" style="65" customWidth="1"/>
    <col min="16121" max="16121" width="21" style="65" customWidth="1"/>
    <col min="16122" max="16122" width="19.42578125" style="65" customWidth="1"/>
    <col min="16123" max="16123" width="24.28515625" style="65" customWidth="1"/>
    <col min="16124" max="16125" width="23.7109375" style="65" customWidth="1"/>
    <col min="16126" max="16126" width="20.5703125" style="65" customWidth="1"/>
    <col min="16127" max="16127" width="9.140625" style="65"/>
    <col min="16128" max="16128" width="11" style="65" customWidth="1"/>
    <col min="16129" max="16129" width="15.85546875" style="65" customWidth="1"/>
    <col min="16130" max="16130" width="9.140625" style="65"/>
    <col min="16131" max="16131" width="15.28515625" style="65" customWidth="1"/>
    <col min="16132" max="16384" width="9.140625" style="65"/>
  </cols>
  <sheetData>
    <row r="1" spans="1:7">
      <c r="A1" s="126"/>
    </row>
    <row r="2" spans="1:7" ht="18" customHeight="1">
      <c r="A2" s="1927" t="s">
        <v>0</v>
      </c>
      <c r="B2" s="1927"/>
      <c r="C2" s="1927"/>
      <c r="D2" s="1927"/>
      <c r="E2" s="1927"/>
      <c r="F2" s="1927"/>
      <c r="G2" s="904"/>
    </row>
    <row r="3" spans="1:7" ht="18" customHeight="1">
      <c r="A3" s="63"/>
      <c r="B3" s="1928" t="s">
        <v>1</v>
      </c>
      <c r="C3" s="1928"/>
      <c r="D3" s="1928"/>
      <c r="E3" s="1928"/>
      <c r="F3" s="1928"/>
      <c r="G3" s="905"/>
    </row>
    <row r="4" spans="1:7" ht="16.5" thickBot="1"/>
    <row r="5" spans="1:7" ht="16.5" thickBot="1">
      <c r="B5" s="66" t="s">
        <v>2</v>
      </c>
      <c r="C5" s="1929" t="s">
        <v>754</v>
      </c>
      <c r="D5" s="1929"/>
      <c r="E5" s="1929"/>
      <c r="F5" s="1929"/>
      <c r="G5" s="906"/>
    </row>
    <row r="6" spans="1:7" ht="16.5" thickBot="1">
      <c r="B6" s="66" t="s">
        <v>4</v>
      </c>
      <c r="C6" s="1930" t="s">
        <v>689</v>
      </c>
      <c r="D6" s="1931"/>
      <c r="E6" s="1931"/>
      <c r="F6" s="1932"/>
      <c r="G6" s="907"/>
    </row>
    <row r="7" spans="1:7" ht="16.5" thickBot="1">
      <c r="B7" s="66" t="s">
        <v>6</v>
      </c>
      <c r="C7" s="1933" t="s">
        <v>7</v>
      </c>
      <c r="D7" s="1934"/>
      <c r="E7" s="1934"/>
      <c r="F7" s="1935"/>
      <c r="G7" s="908"/>
    </row>
    <row r="8" spans="1:7" ht="16.5" thickBot="1">
      <c r="B8" s="1924" t="s">
        <v>8</v>
      </c>
      <c r="C8" s="1925"/>
      <c r="D8" s="1925"/>
      <c r="E8" s="1925"/>
      <c r="F8" s="1926"/>
      <c r="G8" s="904"/>
    </row>
    <row r="9" spans="1:7" ht="16.5" thickBot="1">
      <c r="B9" s="2647" t="s">
        <v>755</v>
      </c>
      <c r="C9" s="2648"/>
      <c r="D9" s="2648"/>
      <c r="E9" s="2648"/>
      <c r="F9" s="2649"/>
      <c r="G9" s="908"/>
    </row>
    <row r="10" spans="1:7" ht="36.75" customHeight="1" thickBot="1">
      <c r="B10" s="2647"/>
      <c r="C10" s="2648"/>
      <c r="D10" s="2648"/>
      <c r="E10" s="2648"/>
      <c r="F10" s="2649"/>
      <c r="G10" s="908"/>
    </row>
    <row r="11" spans="1:7" ht="26.25" customHeight="1" thickBot="1">
      <c r="B11" s="2647"/>
      <c r="C11" s="2648"/>
      <c r="D11" s="2648"/>
      <c r="E11" s="2648"/>
      <c r="F11" s="2649"/>
      <c r="G11" s="908"/>
    </row>
    <row r="12" spans="1:7" ht="50.25" customHeight="1" thickBot="1">
      <c r="B12" s="68" t="s">
        <v>10</v>
      </c>
      <c r="C12" s="1942" t="s">
        <v>756</v>
      </c>
      <c r="D12" s="1943"/>
      <c r="E12" s="1943"/>
      <c r="F12" s="1944"/>
      <c r="G12" s="906"/>
    </row>
    <row r="13" spans="1:7" ht="23.25" customHeight="1">
      <c r="B13" s="1945" t="s">
        <v>12</v>
      </c>
      <c r="C13" s="69">
        <v>2025</v>
      </c>
      <c r="D13" s="69">
        <v>2026</v>
      </c>
      <c r="E13" s="69">
        <v>2027</v>
      </c>
      <c r="F13" s="69">
        <v>2028</v>
      </c>
      <c r="G13" s="908"/>
    </row>
    <row r="14" spans="1:7" ht="16.5" thickBot="1">
      <c r="B14" s="1946"/>
      <c r="C14" s="71" t="s">
        <v>13</v>
      </c>
      <c r="D14" s="71" t="s">
        <v>14</v>
      </c>
      <c r="E14" s="71" t="s">
        <v>14</v>
      </c>
      <c r="F14" s="71" t="s">
        <v>14</v>
      </c>
      <c r="G14" s="908"/>
    </row>
    <row r="15" spans="1:7" ht="52.5" customHeight="1" thickBot="1">
      <c r="B15" s="909" t="s">
        <v>757</v>
      </c>
      <c r="C15" s="910">
        <v>4.8000000000000001E-2</v>
      </c>
      <c r="D15" s="910">
        <v>5.5E-2</v>
      </c>
      <c r="E15" s="910">
        <v>7.0000000000000007E-2</v>
      </c>
      <c r="F15" s="910">
        <v>0.08</v>
      </c>
      <c r="G15" s="911"/>
    </row>
    <row r="16" spans="1:7" ht="42" customHeight="1" thickBot="1">
      <c r="B16" s="912" t="s">
        <v>24</v>
      </c>
      <c r="C16" s="2661" t="s">
        <v>758</v>
      </c>
      <c r="D16" s="2662"/>
      <c r="E16" s="2662"/>
      <c r="F16" s="2663"/>
      <c r="G16" s="913"/>
    </row>
    <row r="17" spans="2:7" ht="23.25" customHeight="1" thickBot="1">
      <c r="B17" s="2673" t="s">
        <v>759</v>
      </c>
      <c r="C17" s="2674"/>
      <c r="D17" s="2674"/>
      <c r="E17" s="2674"/>
      <c r="F17" s="2675"/>
      <c r="G17" s="913"/>
    </row>
    <row r="18" spans="2:7" ht="45" customHeight="1" thickBot="1">
      <c r="B18" s="72" t="s">
        <v>760</v>
      </c>
      <c r="C18" s="910">
        <v>0.45900000000000002</v>
      </c>
      <c r="D18" s="910">
        <v>0.47</v>
      </c>
      <c r="E18" s="910">
        <v>0.48</v>
      </c>
      <c r="F18" s="910">
        <v>0.49</v>
      </c>
      <c r="G18" s="911"/>
    </row>
    <row r="19" spans="2:7" ht="45.75" customHeight="1" thickBot="1">
      <c r="B19" s="86" t="s">
        <v>761</v>
      </c>
      <c r="C19" s="910">
        <v>0.43099999999999999</v>
      </c>
      <c r="D19" s="910">
        <v>0.45</v>
      </c>
      <c r="E19" s="910">
        <v>0.47</v>
      </c>
      <c r="F19" s="910">
        <v>0.49</v>
      </c>
      <c r="G19" s="911"/>
    </row>
    <row r="20" spans="2:7" ht="57.75" customHeight="1" thickBot="1">
      <c r="B20" s="86" t="s">
        <v>762</v>
      </c>
      <c r="C20" s="910">
        <v>0.09</v>
      </c>
      <c r="D20" s="910">
        <v>0.1</v>
      </c>
      <c r="E20" s="910">
        <v>0.11</v>
      </c>
      <c r="F20" s="910">
        <v>0.12</v>
      </c>
      <c r="G20" s="911"/>
    </row>
    <row r="21" spans="2:7" ht="30.75" customHeight="1" thickBot="1">
      <c r="B21" s="86" t="s">
        <v>763</v>
      </c>
      <c r="C21" s="910">
        <v>0.45</v>
      </c>
      <c r="D21" s="910">
        <v>0.47</v>
      </c>
      <c r="E21" s="910">
        <v>0.51</v>
      </c>
      <c r="F21" s="910">
        <v>0.52</v>
      </c>
      <c r="G21" s="911"/>
    </row>
    <row r="22" spans="2:7" ht="48" customHeight="1" thickBot="1">
      <c r="B22" s="86" t="s">
        <v>764</v>
      </c>
      <c r="C22" s="910">
        <v>0.02</v>
      </c>
      <c r="D22" s="910">
        <v>0.03</v>
      </c>
      <c r="E22" s="910">
        <v>0.04</v>
      </c>
      <c r="F22" s="910">
        <v>0.05</v>
      </c>
      <c r="G22" s="911"/>
    </row>
    <row r="23" spans="2:7" ht="43.5" customHeight="1" thickBot="1">
      <c r="B23" s="86" t="s">
        <v>765</v>
      </c>
      <c r="C23" s="910">
        <v>0.4</v>
      </c>
      <c r="D23" s="910">
        <v>0.41</v>
      </c>
      <c r="E23" s="910">
        <v>0.42</v>
      </c>
      <c r="F23" s="910">
        <v>0.43</v>
      </c>
      <c r="G23" s="911"/>
    </row>
    <row r="24" spans="2:7" ht="52.5" customHeight="1" thickBot="1">
      <c r="B24" s="86" t="s">
        <v>766</v>
      </c>
      <c r="C24" s="910">
        <v>0.4</v>
      </c>
      <c r="D24" s="910">
        <v>0.41</v>
      </c>
      <c r="E24" s="910">
        <v>0.42</v>
      </c>
      <c r="F24" s="910">
        <v>0.43</v>
      </c>
      <c r="G24" s="911"/>
    </row>
    <row r="25" spans="2:7" ht="65.25" customHeight="1" thickBot="1">
      <c r="B25" s="86" t="s">
        <v>767</v>
      </c>
      <c r="C25" s="910">
        <v>0.96</v>
      </c>
      <c r="D25" s="910">
        <v>0.97</v>
      </c>
      <c r="E25" s="910">
        <v>0.98</v>
      </c>
      <c r="F25" s="910">
        <v>0.998</v>
      </c>
      <c r="G25" s="911"/>
    </row>
    <row r="26" spans="2:7" ht="45.75" customHeight="1" thickBot="1">
      <c r="B26" s="86" t="s">
        <v>768</v>
      </c>
      <c r="C26" s="910">
        <v>0</v>
      </c>
      <c r="D26" s="910">
        <v>0.01</v>
      </c>
      <c r="E26" s="910">
        <v>0.02</v>
      </c>
      <c r="F26" s="910">
        <v>0.03</v>
      </c>
      <c r="G26" s="911"/>
    </row>
    <row r="27" spans="2:7" ht="45.75" customHeight="1" thickBot="1">
      <c r="B27" s="86" t="s">
        <v>769</v>
      </c>
      <c r="C27" s="910">
        <v>1.7999999999999999E-2</v>
      </c>
      <c r="D27" s="910">
        <v>0.03</v>
      </c>
      <c r="E27" s="910">
        <v>0.04</v>
      </c>
      <c r="F27" s="910">
        <v>0.05</v>
      </c>
      <c r="G27" s="911"/>
    </row>
    <row r="28" spans="2:7" ht="24" customHeight="1" thickBot="1">
      <c r="B28" s="1954" t="s">
        <v>770</v>
      </c>
      <c r="C28" s="1955"/>
      <c r="D28" s="1955"/>
      <c r="E28" s="1955"/>
      <c r="F28" s="1956"/>
      <c r="G28" s="914"/>
    </row>
    <row r="29" spans="2:7" ht="16.5" thickBot="1">
      <c r="B29" s="1954" t="s">
        <v>26</v>
      </c>
      <c r="C29" s="1955"/>
      <c r="D29" s="1955"/>
      <c r="E29" s="1955"/>
      <c r="F29" s="1956"/>
      <c r="G29" s="914"/>
    </row>
    <row r="30" spans="2:7" ht="18.75" customHeight="1" thickBot="1">
      <c r="B30" s="87" t="s">
        <v>27</v>
      </c>
      <c r="C30" s="1947" t="s">
        <v>771</v>
      </c>
      <c r="D30" s="1943"/>
      <c r="E30" s="1943"/>
      <c r="F30" s="1944"/>
      <c r="G30" s="906"/>
    </row>
    <row r="31" spans="2:7" ht="31.5" customHeight="1" thickBot="1">
      <c r="B31" s="78" t="s">
        <v>29</v>
      </c>
      <c r="C31" s="2673" t="s">
        <v>772</v>
      </c>
      <c r="D31" s="2674"/>
      <c r="E31" s="2674"/>
      <c r="F31" s="2675"/>
      <c r="G31" s="913"/>
    </row>
    <row r="32" spans="2:7" ht="16.5" thickBot="1">
      <c r="B32" s="78" t="s">
        <v>31</v>
      </c>
      <c r="C32" s="1960" t="s">
        <v>773</v>
      </c>
      <c r="D32" s="1961"/>
      <c r="E32" s="1961"/>
      <c r="F32" s="1962"/>
      <c r="G32" s="906"/>
    </row>
    <row r="33" spans="2:7" ht="12.75" customHeight="1">
      <c r="B33" s="1945"/>
      <c r="C33" s="69">
        <v>2025</v>
      </c>
      <c r="D33" s="69">
        <v>2026</v>
      </c>
      <c r="E33" s="69">
        <v>2027</v>
      </c>
      <c r="F33" s="69">
        <v>2028</v>
      </c>
      <c r="G33" s="908"/>
    </row>
    <row r="34" spans="2:7" ht="29.25" customHeight="1" thickBot="1">
      <c r="B34" s="1946"/>
      <c r="C34" s="89" t="s">
        <v>13</v>
      </c>
      <c r="D34" s="89" t="s">
        <v>14</v>
      </c>
      <c r="E34" s="89" t="s">
        <v>14</v>
      </c>
      <c r="F34" s="89" t="s">
        <v>14</v>
      </c>
      <c r="G34" s="450"/>
    </row>
    <row r="35" spans="2:7" ht="26.25" customHeight="1" thickBot="1">
      <c r="B35" s="78" t="s">
        <v>33</v>
      </c>
      <c r="C35" s="915">
        <v>22000</v>
      </c>
      <c r="D35" s="915">
        <v>23000</v>
      </c>
      <c r="E35" s="915">
        <v>24000</v>
      </c>
      <c r="F35" s="915">
        <v>25000</v>
      </c>
      <c r="G35" s="916"/>
    </row>
    <row r="36" spans="2:7" ht="16.5" thickBot="1">
      <c r="B36" s="78" t="s">
        <v>214</v>
      </c>
      <c r="C36" s="91">
        <f>C65</f>
        <v>71270000</v>
      </c>
      <c r="D36" s="91">
        <f t="shared" ref="D36:F36" si="0">D65</f>
        <v>86719000</v>
      </c>
      <c r="E36" s="91">
        <f t="shared" si="0"/>
        <v>86819000</v>
      </c>
      <c r="F36" s="91">
        <f t="shared" si="0"/>
        <v>86954000</v>
      </c>
      <c r="G36" s="917"/>
    </row>
    <row r="37" spans="2:7" ht="16.5" thickBot="1">
      <c r="B37" s="78" t="s">
        <v>215</v>
      </c>
      <c r="C37" s="91">
        <f>C36/C35</f>
        <v>3239.5454545454545</v>
      </c>
      <c r="D37" s="91">
        <f t="shared" ref="D37:F37" si="1">D36/D35</f>
        <v>3770.391304347826</v>
      </c>
      <c r="E37" s="91">
        <f t="shared" si="1"/>
        <v>3617.4583333333335</v>
      </c>
      <c r="F37" s="91">
        <f t="shared" si="1"/>
        <v>3478.16</v>
      </c>
      <c r="G37" s="917"/>
    </row>
    <row r="38" spans="2:7" ht="16.5" thickBot="1">
      <c r="B38" s="78" t="s">
        <v>37</v>
      </c>
      <c r="C38" s="70" t="s">
        <v>110</v>
      </c>
      <c r="D38" s="92">
        <v>4.5454545454545414E-2</v>
      </c>
      <c r="E38" s="92">
        <v>4.3478260869565188E-2</v>
      </c>
      <c r="F38" s="92">
        <v>4.1666666666666741E-2</v>
      </c>
      <c r="G38" s="918"/>
    </row>
    <row r="39" spans="2:7" ht="16.5" thickBot="1">
      <c r="B39" s="78" t="s">
        <v>38</v>
      </c>
      <c r="C39" s="70" t="s">
        <v>110</v>
      </c>
      <c r="D39" s="92">
        <v>0.21676722323558306</v>
      </c>
      <c r="E39" s="92">
        <v>1.1531498287573605E-3</v>
      </c>
      <c r="F39" s="92">
        <v>1.5549591679240304E-3</v>
      </c>
      <c r="G39" s="918"/>
    </row>
    <row r="40" spans="2:7" ht="16.5" thickBot="1">
      <c r="B40" s="78" t="s">
        <v>39</v>
      </c>
      <c r="C40" s="70" t="s">
        <v>110</v>
      </c>
      <c r="D40" s="92">
        <v>0.25679710144927537</v>
      </c>
      <c r="E40" s="92">
        <v>-4.0561564747440992E-2</v>
      </c>
      <c r="F40" s="92">
        <v>-3.8507239198792953E-2</v>
      </c>
      <c r="G40" s="918"/>
    </row>
    <row r="41" spans="2:7" ht="16.5" thickBot="1">
      <c r="B41" s="1968" t="s">
        <v>774</v>
      </c>
      <c r="C41" s="1969"/>
      <c r="D41" s="1969"/>
      <c r="E41" s="1969"/>
      <c r="F41" s="1970"/>
      <c r="G41" s="450"/>
    </row>
    <row r="42" spans="2:7" ht="21.75" customHeight="1">
      <c r="B42" s="1945"/>
      <c r="C42" s="69">
        <v>2025</v>
      </c>
      <c r="D42" s="69">
        <v>2026</v>
      </c>
      <c r="E42" s="69">
        <v>2027</v>
      </c>
      <c r="F42" s="69">
        <v>2028</v>
      </c>
      <c r="G42" s="908"/>
    </row>
    <row r="43" spans="2:7" ht="18.75" customHeight="1" thickBot="1">
      <c r="B43" s="1946"/>
      <c r="C43" s="89" t="s">
        <v>13</v>
      </c>
      <c r="D43" s="89" t="s">
        <v>14</v>
      </c>
      <c r="E43" s="89" t="s">
        <v>14</v>
      </c>
      <c r="F43" s="89" t="s">
        <v>14</v>
      </c>
      <c r="G43" s="450"/>
    </row>
    <row r="44" spans="2:7" ht="16.5" thickBot="1">
      <c r="B44" s="95" t="s">
        <v>41</v>
      </c>
      <c r="C44" s="111">
        <f>C45</f>
        <v>32731000</v>
      </c>
      <c r="D44" s="111">
        <f t="shared" ref="D44:F44" si="2">D45</f>
        <v>37531000</v>
      </c>
      <c r="E44" s="111">
        <f t="shared" si="2"/>
        <v>37631000</v>
      </c>
      <c r="F44" s="111">
        <f t="shared" si="2"/>
        <v>37731000</v>
      </c>
      <c r="G44" s="919"/>
    </row>
    <row r="45" spans="2:7" ht="16.5" thickBot="1">
      <c r="B45" s="98" t="s">
        <v>42</v>
      </c>
      <c r="C45" s="920">
        <v>32731000</v>
      </c>
      <c r="D45" s="100">
        <v>37531000</v>
      </c>
      <c r="E45" s="100">
        <v>37631000</v>
      </c>
      <c r="F45" s="100">
        <v>37731000</v>
      </c>
      <c r="G45" s="921"/>
    </row>
    <row r="46" spans="2:7" ht="16.5" thickBot="1">
      <c r="B46" s="98" t="s">
        <v>43</v>
      </c>
      <c r="C46" s="100"/>
      <c r="D46" s="100"/>
      <c r="E46" s="100"/>
      <c r="F46" s="100"/>
      <c r="G46" s="921"/>
    </row>
    <row r="47" spans="2:7" ht="32.25" thickBot="1">
      <c r="B47" s="95" t="s">
        <v>79</v>
      </c>
      <c r="C47" s="96">
        <f>C48</f>
        <v>5439000</v>
      </c>
      <c r="D47" s="96">
        <f t="shared" ref="D47:F47" si="3">D48</f>
        <v>6039000</v>
      </c>
      <c r="E47" s="96">
        <f t="shared" si="3"/>
        <v>6039000</v>
      </c>
      <c r="F47" s="96">
        <f t="shared" si="3"/>
        <v>6074000</v>
      </c>
      <c r="G47" s="919"/>
    </row>
    <row r="48" spans="2:7" ht="16.5" thickBot="1">
      <c r="B48" s="98" t="s">
        <v>42</v>
      </c>
      <c r="C48" s="920">
        <v>5439000</v>
      </c>
      <c r="D48" s="920">
        <v>6039000</v>
      </c>
      <c r="E48" s="920">
        <v>6039000</v>
      </c>
      <c r="F48" s="920">
        <v>6074000</v>
      </c>
      <c r="G48" s="922"/>
    </row>
    <row r="49" spans="2:7" ht="16.5" thickBot="1">
      <c r="B49" s="98" t="s">
        <v>43</v>
      </c>
      <c r="C49" s="100"/>
      <c r="D49" s="96"/>
      <c r="E49" s="96"/>
      <c r="F49" s="96"/>
      <c r="G49" s="919"/>
    </row>
    <row r="50" spans="2:7" ht="16.5" thickBot="1">
      <c r="B50" s="95" t="s">
        <v>45</v>
      </c>
      <c r="C50" s="100">
        <f>C51+C52</f>
        <v>32745000</v>
      </c>
      <c r="D50" s="100">
        <f t="shared" ref="D50:F50" si="4">D51+D52</f>
        <v>43029000</v>
      </c>
      <c r="E50" s="100">
        <f t="shared" si="4"/>
        <v>43029000</v>
      </c>
      <c r="F50" s="100">
        <f t="shared" si="4"/>
        <v>43029000</v>
      </c>
      <c r="G50" s="919"/>
    </row>
    <row r="51" spans="2:7" ht="16.5" thickBot="1">
      <c r="B51" s="98" t="s">
        <v>42</v>
      </c>
      <c r="C51" s="920">
        <v>32745000</v>
      </c>
      <c r="D51" s="100">
        <v>41029000</v>
      </c>
      <c r="E51" s="100">
        <v>41029000</v>
      </c>
      <c r="F51" s="100">
        <v>41029000</v>
      </c>
      <c r="G51" s="921"/>
    </row>
    <row r="52" spans="2:7" ht="16.5" thickBot="1">
      <c r="B52" s="98" t="s">
        <v>43</v>
      </c>
      <c r="C52" s="100"/>
      <c r="D52" s="100">
        <v>2000000</v>
      </c>
      <c r="E52" s="100">
        <v>2000000</v>
      </c>
      <c r="F52" s="100">
        <v>2000000</v>
      </c>
      <c r="G52" s="921"/>
    </row>
    <row r="53" spans="2:7" ht="16.5" thickBot="1">
      <c r="B53" s="95" t="s">
        <v>46</v>
      </c>
      <c r="C53" s="100"/>
      <c r="D53" s="96"/>
      <c r="E53" s="96"/>
      <c r="F53" s="96"/>
      <c r="G53" s="919"/>
    </row>
    <row r="54" spans="2:7" ht="16.5" thickBot="1">
      <c r="B54" s="98" t="s">
        <v>42</v>
      </c>
      <c r="C54" s="100"/>
      <c r="D54" s="96"/>
      <c r="E54" s="96"/>
      <c r="F54" s="96"/>
      <c r="G54" s="919"/>
    </row>
    <row r="55" spans="2:7" ht="16.5" thickBot="1">
      <c r="B55" s="98" t="s">
        <v>43</v>
      </c>
      <c r="C55" s="100"/>
      <c r="D55" s="96"/>
      <c r="E55" s="96"/>
      <c r="F55" s="96"/>
      <c r="G55" s="919"/>
    </row>
    <row r="56" spans="2:7" ht="16.5" thickBot="1">
      <c r="B56" s="95" t="s">
        <v>47</v>
      </c>
      <c r="C56" s="100"/>
      <c r="D56" s="96"/>
      <c r="E56" s="96"/>
      <c r="F56" s="96"/>
      <c r="G56" s="919"/>
    </row>
    <row r="57" spans="2:7" ht="16.5" thickBot="1">
      <c r="B57" s="98" t="s">
        <v>42</v>
      </c>
      <c r="C57" s="100"/>
      <c r="D57" s="96"/>
      <c r="E57" s="96"/>
      <c r="F57" s="96"/>
      <c r="G57" s="919"/>
    </row>
    <row r="58" spans="2:7" ht="16.5" thickBot="1">
      <c r="B58" s="98" t="s">
        <v>43</v>
      </c>
      <c r="C58" s="100"/>
      <c r="D58" s="96"/>
      <c r="E58" s="96"/>
      <c r="F58" s="96"/>
      <c r="G58" s="919"/>
    </row>
    <row r="59" spans="2:7" ht="16.5" thickBot="1">
      <c r="B59" s="95" t="s">
        <v>48</v>
      </c>
      <c r="C59" s="96">
        <f>C60+C61</f>
        <v>35000</v>
      </c>
      <c r="D59" s="96">
        <f t="shared" ref="D59:F59" si="5">D60+D61</f>
        <v>0</v>
      </c>
      <c r="E59" s="96">
        <f t="shared" si="5"/>
        <v>0</v>
      </c>
      <c r="F59" s="96">
        <f t="shared" si="5"/>
        <v>0</v>
      </c>
      <c r="G59" s="919"/>
    </row>
    <row r="60" spans="2:7" ht="16.5" thickBot="1">
      <c r="B60" s="98" t="s">
        <v>42</v>
      </c>
      <c r="C60" s="104">
        <v>35000</v>
      </c>
      <c r="D60" s="96">
        <v>0</v>
      </c>
      <c r="E60" s="111">
        <v>0</v>
      </c>
      <c r="F60" s="111">
        <v>0</v>
      </c>
      <c r="G60" s="919"/>
    </row>
    <row r="61" spans="2:7" ht="16.5" thickBot="1">
      <c r="B61" s="98" t="s">
        <v>43</v>
      </c>
      <c r="C61" s="100">
        <v>0</v>
      </c>
      <c r="D61" s="100"/>
      <c r="E61" s="100"/>
      <c r="F61" s="100"/>
      <c r="G61" s="921"/>
    </row>
    <row r="62" spans="2:7" ht="32.25" thickBot="1">
      <c r="B62" s="95" t="s">
        <v>49</v>
      </c>
      <c r="C62" s="100">
        <f>C63+C64</f>
        <v>320000</v>
      </c>
      <c r="D62" s="100">
        <f t="shared" ref="D62:F62" si="6">D63+D64</f>
        <v>120000</v>
      </c>
      <c r="E62" s="100">
        <f t="shared" si="6"/>
        <v>120000</v>
      </c>
      <c r="F62" s="100">
        <f t="shared" si="6"/>
        <v>120000</v>
      </c>
      <c r="G62" s="921"/>
    </row>
    <row r="63" spans="2:7" ht="16.5" thickBot="1">
      <c r="B63" s="98" t="s">
        <v>42</v>
      </c>
      <c r="C63" s="100">
        <v>320000</v>
      </c>
      <c r="D63" s="100">
        <v>120000</v>
      </c>
      <c r="E63" s="100">
        <v>120000</v>
      </c>
      <c r="F63" s="100">
        <v>120000</v>
      </c>
      <c r="G63" s="921"/>
    </row>
    <row r="64" spans="2:7" ht="16.5" thickBot="1">
      <c r="B64" s="98" t="s">
        <v>43</v>
      </c>
      <c r="C64" s="100"/>
      <c r="D64" s="101"/>
      <c r="E64" s="102"/>
      <c r="F64" s="102"/>
      <c r="G64" s="923"/>
    </row>
    <row r="65" spans="2:7" ht="16.5" thickBot="1">
      <c r="B65" s="103" t="s">
        <v>64</v>
      </c>
      <c r="C65" s="100">
        <f>C62+C59+C56+C53+C50+C47+C44</f>
        <v>71270000</v>
      </c>
      <c r="D65" s="100">
        <f t="shared" ref="D65:F65" si="7">D62+D59+D56+D53+D50+D47+D44</f>
        <v>86719000</v>
      </c>
      <c r="E65" s="100">
        <f t="shared" si="7"/>
        <v>86819000</v>
      </c>
      <c r="F65" s="100">
        <f t="shared" si="7"/>
        <v>86954000</v>
      </c>
      <c r="G65" s="921"/>
    </row>
    <row r="66" spans="2:7" ht="16.5" thickBot="1">
      <c r="B66" s="924" t="s">
        <v>83</v>
      </c>
      <c r="C66" s="106">
        <v>0</v>
      </c>
      <c r="D66" s="106">
        <v>0</v>
      </c>
      <c r="E66" s="106">
        <v>0</v>
      </c>
      <c r="F66" s="106">
        <v>0</v>
      </c>
      <c r="G66" s="116"/>
    </row>
    <row r="67" spans="2:7" ht="16.5" hidden="1" thickBot="1">
      <c r="B67" s="925" t="s">
        <v>775</v>
      </c>
      <c r="C67" s="2781"/>
      <c r="D67" s="1943"/>
      <c r="E67" s="1943"/>
      <c r="F67" s="1944"/>
      <c r="G67" s="906"/>
    </row>
    <row r="68" spans="2:7" ht="26.25" hidden="1" customHeight="1">
      <c r="B68" s="78" t="s">
        <v>29</v>
      </c>
      <c r="C68" s="1933"/>
      <c r="D68" s="1934"/>
      <c r="E68" s="1934"/>
      <c r="F68" s="1935"/>
      <c r="G68" s="908"/>
    </row>
    <row r="69" spans="2:7" ht="16.5" hidden="1" thickBot="1">
      <c r="B69" s="78" t="s">
        <v>31</v>
      </c>
      <c r="C69" s="1960"/>
      <c r="D69" s="1961"/>
      <c r="E69" s="1961"/>
      <c r="F69" s="1962"/>
      <c r="G69" s="906"/>
    </row>
    <row r="70" spans="2:7" ht="12.75" hidden="1" customHeight="1">
      <c r="B70" s="1945"/>
      <c r="C70" s="93">
        <v>2018</v>
      </c>
      <c r="D70" s="93">
        <v>2019</v>
      </c>
      <c r="E70" s="93">
        <v>2020</v>
      </c>
      <c r="F70" s="93">
        <v>2021</v>
      </c>
      <c r="G70" s="450"/>
    </row>
    <row r="71" spans="2:7" ht="9" hidden="1" customHeight="1">
      <c r="B71" s="1946"/>
      <c r="C71" s="89" t="s">
        <v>13</v>
      </c>
      <c r="D71" s="89" t="s">
        <v>14</v>
      </c>
      <c r="E71" s="89" t="s">
        <v>14</v>
      </c>
      <c r="F71" s="89" t="s">
        <v>14</v>
      </c>
      <c r="G71" s="450"/>
    </row>
    <row r="72" spans="2:7" ht="16.5" hidden="1" thickBot="1">
      <c r="B72" s="78" t="s">
        <v>33</v>
      </c>
      <c r="C72" s="78"/>
      <c r="D72" s="78"/>
      <c r="E72" s="78"/>
      <c r="F72" s="78"/>
      <c r="G72" s="926"/>
    </row>
    <row r="73" spans="2:7" ht="16.5" hidden="1" thickBot="1">
      <c r="B73" s="78" t="s">
        <v>35</v>
      </c>
      <c r="C73" s="91">
        <v>0</v>
      </c>
      <c r="D73" s="91">
        <v>0</v>
      </c>
      <c r="E73" s="91">
        <v>0</v>
      </c>
      <c r="F73" s="91">
        <v>0</v>
      </c>
      <c r="G73" s="917"/>
    </row>
    <row r="74" spans="2:7" ht="16.5" hidden="1" thickBot="1">
      <c r="B74" s="78" t="s">
        <v>36</v>
      </c>
      <c r="C74" s="91" t="e">
        <v>#DIV/0!</v>
      </c>
      <c r="D74" s="91" t="e">
        <v>#DIV/0!</v>
      </c>
      <c r="E74" s="91" t="e">
        <v>#DIV/0!</v>
      </c>
      <c r="F74" s="91" t="e">
        <v>#DIV/0!</v>
      </c>
      <c r="G74" s="917"/>
    </row>
    <row r="75" spans="2:7" ht="16.5" hidden="1" thickBot="1">
      <c r="B75" s="78" t="s">
        <v>37</v>
      </c>
      <c r="C75" s="70"/>
      <c r="D75" s="92" t="e">
        <v>#DIV/0!</v>
      </c>
      <c r="E75" s="92" t="e">
        <v>#DIV/0!</v>
      </c>
      <c r="F75" s="92" t="e">
        <v>#DIV/0!</v>
      </c>
      <c r="G75" s="918"/>
    </row>
    <row r="76" spans="2:7" ht="16.5" hidden="1" thickBot="1">
      <c r="B76" s="78" t="s">
        <v>38</v>
      </c>
      <c r="C76" s="70"/>
      <c r="D76" s="92" t="e">
        <v>#DIV/0!</v>
      </c>
      <c r="E76" s="92" t="e">
        <v>#DIV/0!</v>
      </c>
      <c r="F76" s="92" t="e">
        <v>#DIV/0!</v>
      </c>
      <c r="G76" s="918"/>
    </row>
    <row r="77" spans="2:7" ht="16.5" hidden="1" thickBot="1">
      <c r="B77" s="78" t="s">
        <v>39</v>
      </c>
      <c r="C77" s="70"/>
      <c r="D77" s="92" t="e">
        <v>#DIV/0!</v>
      </c>
      <c r="E77" s="92" t="e">
        <v>#DIV/0!</v>
      </c>
      <c r="F77" s="92" t="e">
        <v>#DIV/0!</v>
      </c>
      <c r="G77" s="918"/>
    </row>
    <row r="78" spans="2:7" ht="24.75" hidden="1" customHeight="1">
      <c r="B78" s="1968" t="s">
        <v>776</v>
      </c>
      <c r="C78" s="1969"/>
      <c r="D78" s="1969"/>
      <c r="E78" s="1969"/>
      <c r="F78" s="1970"/>
      <c r="G78" s="450"/>
    </row>
    <row r="79" spans="2:7" ht="12.75" hidden="1" customHeight="1">
      <c r="B79" s="1945"/>
      <c r="C79" s="93">
        <v>2018</v>
      </c>
      <c r="D79" s="93">
        <v>2019</v>
      </c>
      <c r="E79" s="93">
        <v>2020</v>
      </c>
      <c r="F79" s="93">
        <v>2021</v>
      </c>
      <c r="G79" s="450"/>
    </row>
    <row r="80" spans="2:7" ht="9" hidden="1" customHeight="1">
      <c r="B80" s="1946"/>
      <c r="C80" s="89" t="s">
        <v>13</v>
      </c>
      <c r="D80" s="89" t="s">
        <v>14</v>
      </c>
      <c r="E80" s="89" t="s">
        <v>14</v>
      </c>
      <c r="F80" s="89" t="s">
        <v>14</v>
      </c>
      <c r="G80" s="450"/>
    </row>
    <row r="81" spans="2:7" ht="24.75" hidden="1" customHeight="1">
      <c r="B81" s="95" t="s">
        <v>41</v>
      </c>
      <c r="C81" s="96"/>
      <c r="D81" s="96"/>
      <c r="E81" s="96"/>
      <c r="F81" s="96"/>
      <c r="G81" s="919"/>
    </row>
    <row r="82" spans="2:7" ht="38.25" hidden="1" customHeight="1">
      <c r="B82" s="98" t="s">
        <v>42</v>
      </c>
      <c r="C82" s="100"/>
      <c r="D82" s="99"/>
      <c r="E82" s="99"/>
      <c r="F82" s="99"/>
      <c r="G82" s="927"/>
    </row>
    <row r="83" spans="2:7" ht="24.75" hidden="1" customHeight="1">
      <c r="B83" s="98" t="s">
        <v>43</v>
      </c>
      <c r="C83" s="100"/>
      <c r="D83" s="99"/>
      <c r="E83" s="99"/>
      <c r="F83" s="99"/>
      <c r="G83" s="927"/>
    </row>
    <row r="84" spans="2:7" ht="24.75" hidden="1" customHeight="1">
      <c r="B84" s="95" t="s">
        <v>79</v>
      </c>
      <c r="C84" s="96"/>
      <c r="D84" s="96"/>
      <c r="E84" s="96"/>
      <c r="F84" s="96"/>
      <c r="G84" s="919"/>
    </row>
    <row r="85" spans="2:7" ht="16.5" hidden="1" thickBot="1">
      <c r="B85" s="98" t="s">
        <v>42</v>
      </c>
      <c r="C85" s="100"/>
      <c r="D85" s="96"/>
      <c r="E85" s="96"/>
      <c r="F85" s="96"/>
      <c r="G85" s="919"/>
    </row>
    <row r="86" spans="2:7" ht="16.5" hidden="1" thickBot="1">
      <c r="B86" s="98" t="s">
        <v>43</v>
      </c>
      <c r="C86" s="100"/>
      <c r="D86" s="96"/>
      <c r="E86" s="96"/>
      <c r="F86" s="96"/>
      <c r="G86" s="919"/>
    </row>
    <row r="87" spans="2:7" ht="24.75" hidden="1" customHeight="1">
      <c r="B87" s="95" t="s">
        <v>45</v>
      </c>
      <c r="C87" s="100">
        <v>0</v>
      </c>
      <c r="D87" s="96">
        <v>0</v>
      </c>
      <c r="E87" s="96">
        <v>0</v>
      </c>
      <c r="F87" s="96">
        <v>0</v>
      </c>
      <c r="G87" s="919"/>
    </row>
    <row r="88" spans="2:7" ht="16.5" hidden="1" thickBot="1">
      <c r="B88" s="98" t="s">
        <v>42</v>
      </c>
      <c r="C88" s="100"/>
      <c r="D88" s="96"/>
      <c r="E88" s="96"/>
      <c r="F88" s="96"/>
      <c r="G88" s="919"/>
    </row>
    <row r="89" spans="2:7" ht="16.5" hidden="1" thickBot="1">
      <c r="B89" s="98" t="s">
        <v>43</v>
      </c>
      <c r="C89" s="100"/>
      <c r="D89" s="96"/>
      <c r="E89" s="96"/>
      <c r="F89" s="96"/>
      <c r="G89" s="919"/>
    </row>
    <row r="90" spans="2:7" ht="16.5" hidden="1" thickBot="1">
      <c r="B90" s="95" t="s">
        <v>46</v>
      </c>
      <c r="C90" s="100"/>
      <c r="D90" s="96"/>
      <c r="E90" s="96"/>
      <c r="F90" s="96"/>
      <c r="G90" s="919"/>
    </row>
    <row r="91" spans="2:7" ht="16.5" hidden="1" thickBot="1">
      <c r="B91" s="98" t="s">
        <v>42</v>
      </c>
      <c r="C91" s="100"/>
      <c r="D91" s="96"/>
      <c r="E91" s="96"/>
      <c r="F91" s="96"/>
      <c r="G91" s="919"/>
    </row>
    <row r="92" spans="2:7" ht="16.5" hidden="1" thickBot="1">
      <c r="B92" s="98" t="s">
        <v>43</v>
      </c>
      <c r="C92" s="100"/>
      <c r="D92" s="96"/>
      <c r="E92" s="96"/>
      <c r="F92" s="96"/>
      <c r="G92" s="919"/>
    </row>
    <row r="93" spans="2:7" ht="16.5" hidden="1" thickBot="1">
      <c r="B93" s="95" t="s">
        <v>47</v>
      </c>
      <c r="C93" s="100"/>
      <c r="D93" s="96"/>
      <c r="E93" s="96"/>
      <c r="F93" s="96"/>
      <c r="G93" s="919"/>
    </row>
    <row r="94" spans="2:7" ht="16.5" hidden="1" thickBot="1">
      <c r="B94" s="98" t="s">
        <v>42</v>
      </c>
      <c r="C94" s="100"/>
      <c r="D94" s="96"/>
      <c r="E94" s="96"/>
      <c r="F94" s="96"/>
      <c r="G94" s="919"/>
    </row>
    <row r="95" spans="2:7" ht="16.5" hidden="1" thickBot="1">
      <c r="B95" s="98" t="s">
        <v>43</v>
      </c>
      <c r="C95" s="100"/>
      <c r="D95" s="96"/>
      <c r="E95" s="96"/>
      <c r="F95" s="96"/>
      <c r="G95" s="919"/>
    </row>
    <row r="96" spans="2:7" ht="16.5" hidden="1" thickBot="1">
      <c r="B96" s="95" t="s">
        <v>48</v>
      </c>
      <c r="C96" s="100"/>
      <c r="D96" s="96"/>
      <c r="E96" s="96"/>
      <c r="F96" s="96"/>
      <c r="G96" s="919"/>
    </row>
    <row r="97" spans="2:7" ht="16.5" hidden="1" thickBot="1">
      <c r="B97" s="98" t="s">
        <v>42</v>
      </c>
      <c r="C97" s="100"/>
      <c r="D97" s="96"/>
      <c r="E97" s="96"/>
      <c r="F97" s="96"/>
      <c r="G97" s="919"/>
    </row>
    <row r="98" spans="2:7" ht="16.5" hidden="1" thickBot="1">
      <c r="B98" s="98" t="s">
        <v>43</v>
      </c>
      <c r="C98" s="100"/>
      <c r="D98" s="96"/>
      <c r="E98" s="96"/>
      <c r="F98" s="96"/>
      <c r="G98" s="919"/>
    </row>
    <row r="99" spans="2:7" ht="32.25" hidden="1" thickBot="1">
      <c r="B99" s="95" t="s">
        <v>49</v>
      </c>
      <c r="C99" s="100"/>
      <c r="D99" s="96"/>
      <c r="E99" s="96"/>
      <c r="F99" s="96"/>
      <c r="G99" s="919"/>
    </row>
    <row r="100" spans="2:7" ht="16.5" hidden="1" thickBot="1">
      <c r="B100" s="98" t="s">
        <v>42</v>
      </c>
      <c r="C100" s="100"/>
      <c r="D100" s="96"/>
      <c r="E100" s="96"/>
      <c r="F100" s="96"/>
      <c r="G100" s="919"/>
    </row>
    <row r="101" spans="2:7" ht="16.5" hidden="1" thickBot="1">
      <c r="B101" s="98" t="s">
        <v>43</v>
      </c>
      <c r="C101" s="100"/>
      <c r="D101" s="96"/>
      <c r="E101" s="96"/>
      <c r="F101" s="96"/>
      <c r="G101" s="919"/>
    </row>
    <row r="102" spans="2:7" ht="16.5" hidden="1" thickBot="1">
      <c r="B102" s="928" t="s">
        <v>50</v>
      </c>
      <c r="C102" s="100">
        <v>0</v>
      </c>
      <c r="D102" s="100">
        <v>0</v>
      </c>
      <c r="E102" s="100">
        <v>0</v>
      </c>
      <c r="F102" s="100">
        <v>0</v>
      </c>
      <c r="G102" s="921"/>
    </row>
    <row r="103" spans="2:7" ht="17.25" hidden="1" customHeight="1">
      <c r="B103" s="105" t="s">
        <v>83</v>
      </c>
      <c r="C103" s="106">
        <v>0</v>
      </c>
      <c r="D103" s="106">
        <v>0</v>
      </c>
      <c r="E103" s="106">
        <v>0</v>
      </c>
      <c r="F103" s="106">
        <v>0</v>
      </c>
      <c r="G103" s="116"/>
    </row>
    <row r="104" spans="2:7" ht="16.5" hidden="1" thickBot="1">
      <c r="B104" s="925" t="s">
        <v>777</v>
      </c>
      <c r="C104" s="2781"/>
      <c r="D104" s="1943"/>
      <c r="E104" s="1943"/>
      <c r="F104" s="1944"/>
      <c r="G104" s="906"/>
    </row>
    <row r="105" spans="2:7" ht="26.25" hidden="1" customHeight="1">
      <c r="B105" s="78" t="s">
        <v>29</v>
      </c>
      <c r="C105" s="1933"/>
      <c r="D105" s="1934"/>
      <c r="E105" s="1934"/>
      <c r="F105" s="1935"/>
      <c r="G105" s="908"/>
    </row>
    <row r="106" spans="2:7" ht="16.5" hidden="1" thickBot="1">
      <c r="B106" s="78" t="s">
        <v>31</v>
      </c>
      <c r="C106" s="1960"/>
      <c r="D106" s="1961"/>
      <c r="E106" s="1961"/>
      <c r="F106" s="1962"/>
      <c r="G106" s="906"/>
    </row>
    <row r="107" spans="2:7" ht="12.75" hidden="1" customHeight="1">
      <c r="B107" s="1945"/>
      <c r="C107" s="93">
        <v>2018</v>
      </c>
      <c r="D107" s="93">
        <v>2019</v>
      </c>
      <c r="E107" s="93">
        <v>2020</v>
      </c>
      <c r="F107" s="93">
        <v>2021</v>
      </c>
      <c r="G107" s="450"/>
    </row>
    <row r="108" spans="2:7" ht="9" hidden="1" customHeight="1">
      <c r="B108" s="1946"/>
      <c r="C108" s="89" t="s">
        <v>13</v>
      </c>
      <c r="D108" s="89" t="s">
        <v>14</v>
      </c>
      <c r="E108" s="89" t="s">
        <v>14</v>
      </c>
      <c r="F108" s="89" t="s">
        <v>14</v>
      </c>
      <c r="G108" s="450"/>
    </row>
    <row r="109" spans="2:7" ht="16.5" hidden="1" thickBot="1">
      <c r="B109" s="78" t="s">
        <v>33</v>
      </c>
      <c r="C109" s="765"/>
      <c r="D109" s="765"/>
      <c r="E109" s="765"/>
      <c r="F109" s="765"/>
      <c r="G109" s="917"/>
    </row>
    <row r="110" spans="2:7" ht="16.5" hidden="1" thickBot="1">
      <c r="B110" s="78" t="s">
        <v>35</v>
      </c>
      <c r="C110" s="91">
        <v>0</v>
      </c>
      <c r="D110" s="91">
        <v>0</v>
      </c>
      <c r="E110" s="91">
        <v>0</v>
      </c>
      <c r="F110" s="91">
        <v>0</v>
      </c>
      <c r="G110" s="917"/>
    </row>
    <row r="111" spans="2:7" ht="16.5" hidden="1" thickBot="1">
      <c r="B111" s="78" t="s">
        <v>36</v>
      </c>
      <c r="C111" s="91" t="e">
        <v>#DIV/0!</v>
      </c>
      <c r="D111" s="91" t="e">
        <v>#DIV/0!</v>
      </c>
      <c r="E111" s="91" t="e">
        <v>#DIV/0!</v>
      </c>
      <c r="F111" s="91" t="e">
        <v>#DIV/0!</v>
      </c>
      <c r="G111" s="917"/>
    </row>
    <row r="112" spans="2:7" ht="16.5" hidden="1" thickBot="1">
      <c r="B112" s="78" t="s">
        <v>37</v>
      </c>
      <c r="C112" s="70"/>
      <c r="D112" s="92" t="e">
        <v>#DIV/0!</v>
      </c>
      <c r="E112" s="92" t="e">
        <v>#DIV/0!</v>
      </c>
      <c r="F112" s="92" t="e">
        <v>#DIV/0!</v>
      </c>
      <c r="G112" s="918"/>
    </row>
    <row r="113" spans="2:7" ht="16.5" hidden="1" thickBot="1">
      <c r="B113" s="78" t="s">
        <v>38</v>
      </c>
      <c r="C113" s="70"/>
      <c r="D113" s="92" t="e">
        <v>#DIV/0!</v>
      </c>
      <c r="E113" s="92" t="e">
        <v>#DIV/0!</v>
      </c>
      <c r="F113" s="92" t="e">
        <v>#DIV/0!</v>
      </c>
      <c r="G113" s="918"/>
    </row>
    <row r="114" spans="2:7" ht="16.5" hidden="1" thickBot="1">
      <c r="B114" s="78" t="s">
        <v>39</v>
      </c>
      <c r="C114" s="70"/>
      <c r="D114" s="92" t="e">
        <v>#DIV/0!</v>
      </c>
      <c r="E114" s="92" t="e">
        <v>#DIV/0!</v>
      </c>
      <c r="F114" s="92" t="e">
        <v>#DIV/0!</v>
      </c>
      <c r="G114" s="918"/>
    </row>
    <row r="115" spans="2:7" ht="24.75" hidden="1" customHeight="1">
      <c r="B115" s="1968" t="s">
        <v>776</v>
      </c>
      <c r="C115" s="1969"/>
      <c r="D115" s="1969"/>
      <c r="E115" s="1969"/>
      <c r="F115" s="1970"/>
      <c r="G115" s="450"/>
    </row>
    <row r="116" spans="2:7" ht="12.75" hidden="1" customHeight="1">
      <c r="B116" s="1945"/>
      <c r="C116" s="93">
        <v>2018</v>
      </c>
      <c r="D116" s="93">
        <v>2019</v>
      </c>
      <c r="E116" s="93">
        <v>2020</v>
      </c>
      <c r="F116" s="93">
        <v>2021</v>
      </c>
      <c r="G116" s="450"/>
    </row>
    <row r="117" spans="2:7" ht="9" hidden="1" customHeight="1">
      <c r="B117" s="1946"/>
      <c r="C117" s="89" t="s">
        <v>13</v>
      </c>
      <c r="D117" s="89" t="s">
        <v>14</v>
      </c>
      <c r="E117" s="89" t="s">
        <v>14</v>
      </c>
      <c r="F117" s="89" t="s">
        <v>14</v>
      </c>
      <c r="G117" s="450"/>
    </row>
    <row r="118" spans="2:7" ht="24.75" hidden="1" customHeight="1">
      <c r="B118" s="95" t="s">
        <v>41</v>
      </c>
      <c r="C118" s="96"/>
      <c r="D118" s="96"/>
      <c r="E118" s="96"/>
      <c r="F118" s="96"/>
      <c r="G118" s="919"/>
    </row>
    <row r="119" spans="2:7" ht="16.5" hidden="1" thickBot="1">
      <c r="B119" s="98" t="s">
        <v>42</v>
      </c>
      <c r="C119" s="100"/>
      <c r="D119" s="99"/>
      <c r="E119" s="99"/>
      <c r="F119" s="99"/>
      <c r="G119" s="927"/>
    </row>
    <row r="120" spans="2:7" ht="16.5" hidden="1" thickBot="1">
      <c r="B120" s="98" t="s">
        <v>43</v>
      </c>
      <c r="C120" s="100"/>
      <c r="D120" s="99"/>
      <c r="E120" s="99"/>
      <c r="F120" s="99"/>
      <c r="G120" s="927"/>
    </row>
    <row r="121" spans="2:7" ht="24.75" hidden="1" customHeight="1">
      <c r="B121" s="95" t="s">
        <v>79</v>
      </c>
      <c r="C121" s="96"/>
      <c r="D121" s="96"/>
      <c r="E121" s="96"/>
      <c r="F121" s="96"/>
      <c r="G121" s="919"/>
    </row>
    <row r="122" spans="2:7" ht="16.5" hidden="1" thickBot="1">
      <c r="B122" s="98" t="s">
        <v>42</v>
      </c>
      <c r="C122" s="100"/>
      <c r="D122" s="96"/>
      <c r="E122" s="96"/>
      <c r="F122" s="96"/>
      <c r="G122" s="919"/>
    </row>
    <row r="123" spans="2:7" ht="16.5" hidden="1" thickBot="1">
      <c r="B123" s="98" t="s">
        <v>43</v>
      </c>
      <c r="C123" s="100"/>
      <c r="D123" s="96"/>
      <c r="E123" s="96"/>
      <c r="F123" s="96"/>
      <c r="G123" s="919"/>
    </row>
    <row r="124" spans="2:7" ht="24.75" hidden="1" customHeight="1">
      <c r="B124" s="95" t="s">
        <v>45</v>
      </c>
      <c r="C124" s="100">
        <v>0</v>
      </c>
      <c r="D124" s="96">
        <v>0</v>
      </c>
      <c r="E124" s="96">
        <v>0</v>
      </c>
      <c r="F124" s="96">
        <v>0</v>
      </c>
      <c r="G124" s="919"/>
    </row>
    <row r="125" spans="2:7" ht="16.5" hidden="1" thickBot="1">
      <c r="B125" s="98" t="s">
        <v>42</v>
      </c>
      <c r="C125" s="100"/>
      <c r="D125" s="96"/>
      <c r="E125" s="96"/>
      <c r="F125" s="96"/>
      <c r="G125" s="919"/>
    </row>
    <row r="126" spans="2:7" ht="16.5" hidden="1" thickBot="1">
      <c r="B126" s="98" t="s">
        <v>43</v>
      </c>
      <c r="C126" s="100"/>
      <c r="D126" s="96"/>
      <c r="E126" s="96"/>
      <c r="F126" s="96"/>
      <c r="G126" s="919"/>
    </row>
    <row r="127" spans="2:7" ht="16.5" hidden="1" thickBot="1">
      <c r="B127" s="95" t="s">
        <v>46</v>
      </c>
      <c r="C127" s="100"/>
      <c r="D127" s="96"/>
      <c r="E127" s="96"/>
      <c r="F127" s="96"/>
      <c r="G127" s="919"/>
    </row>
    <row r="128" spans="2:7" ht="16.5" hidden="1" thickBot="1">
      <c r="B128" s="98" t="s">
        <v>42</v>
      </c>
      <c r="C128" s="100"/>
      <c r="D128" s="96"/>
      <c r="E128" s="96"/>
      <c r="F128" s="96"/>
      <c r="G128" s="919"/>
    </row>
    <row r="129" spans="2:7" ht="16.5" hidden="1" thickBot="1">
      <c r="B129" s="98" t="s">
        <v>43</v>
      </c>
      <c r="C129" s="100"/>
      <c r="D129" s="96"/>
      <c r="E129" s="96"/>
      <c r="F129" s="96"/>
      <c r="G129" s="919"/>
    </row>
    <row r="130" spans="2:7" ht="16.5" hidden="1" thickBot="1">
      <c r="B130" s="95" t="s">
        <v>47</v>
      </c>
      <c r="C130" s="100"/>
      <c r="D130" s="96"/>
      <c r="E130" s="96"/>
      <c r="F130" s="96"/>
      <c r="G130" s="919"/>
    </row>
    <row r="131" spans="2:7" ht="16.5" hidden="1" thickBot="1">
      <c r="B131" s="98" t="s">
        <v>42</v>
      </c>
      <c r="C131" s="100"/>
      <c r="D131" s="96"/>
      <c r="E131" s="96"/>
      <c r="F131" s="96"/>
      <c r="G131" s="919"/>
    </row>
    <row r="132" spans="2:7" ht="15" hidden="1" customHeight="1">
      <c r="B132" s="98" t="s">
        <v>43</v>
      </c>
      <c r="C132" s="100"/>
      <c r="D132" s="96"/>
      <c r="E132" s="96"/>
      <c r="F132" s="96"/>
      <c r="G132" s="919"/>
    </row>
    <row r="133" spans="2:7" ht="16.5" hidden="1" thickBot="1">
      <c r="B133" s="95" t="s">
        <v>48</v>
      </c>
      <c r="C133" s="100">
        <v>0</v>
      </c>
      <c r="D133" s="96">
        <v>0</v>
      </c>
      <c r="E133" s="96">
        <v>0</v>
      </c>
      <c r="F133" s="96">
        <v>0</v>
      </c>
      <c r="G133" s="919"/>
    </row>
    <row r="134" spans="2:7" ht="16.5" hidden="1" thickBot="1">
      <c r="B134" s="98" t="s">
        <v>42</v>
      </c>
      <c r="C134" s="100"/>
      <c r="D134" s="96"/>
      <c r="E134" s="96"/>
      <c r="F134" s="96"/>
      <c r="G134" s="919"/>
    </row>
    <row r="135" spans="2:7" ht="16.5" hidden="1" thickBot="1">
      <c r="B135" s="98" t="s">
        <v>43</v>
      </c>
      <c r="C135" s="100"/>
      <c r="D135" s="96"/>
      <c r="E135" s="96"/>
      <c r="F135" s="96"/>
      <c r="G135" s="919"/>
    </row>
    <row r="136" spans="2:7" ht="32.25" hidden="1" thickBot="1">
      <c r="B136" s="95" t="s">
        <v>49</v>
      </c>
      <c r="C136" s="100"/>
      <c r="D136" s="96"/>
      <c r="E136" s="96"/>
      <c r="F136" s="96"/>
      <c r="G136" s="919"/>
    </row>
    <row r="137" spans="2:7" ht="16.5" hidden="1" thickBot="1">
      <c r="B137" s="98" t="s">
        <v>42</v>
      </c>
      <c r="C137" s="100"/>
      <c r="D137" s="96"/>
      <c r="E137" s="96"/>
      <c r="F137" s="96"/>
      <c r="G137" s="919"/>
    </row>
    <row r="138" spans="2:7" ht="16.5" hidden="1" thickBot="1">
      <c r="B138" s="98" t="s">
        <v>43</v>
      </c>
      <c r="C138" s="100"/>
      <c r="D138" s="96"/>
      <c r="E138" s="96"/>
      <c r="F138" s="96"/>
      <c r="G138" s="919"/>
    </row>
    <row r="139" spans="2:7" ht="16.5" hidden="1" thickBot="1">
      <c r="B139" s="928" t="s">
        <v>50</v>
      </c>
      <c r="C139" s="100">
        <v>0</v>
      </c>
      <c r="D139" s="100">
        <v>0</v>
      </c>
      <c r="E139" s="100">
        <v>0</v>
      </c>
      <c r="F139" s="100">
        <v>0</v>
      </c>
      <c r="G139" s="921"/>
    </row>
    <row r="140" spans="2:7" ht="17.25" hidden="1" customHeight="1">
      <c r="B140" s="105" t="s">
        <v>83</v>
      </c>
      <c r="C140" s="106">
        <v>0</v>
      </c>
      <c r="D140" s="106">
        <v>0</v>
      </c>
      <c r="E140" s="106">
        <v>0</v>
      </c>
      <c r="F140" s="106">
        <v>0</v>
      </c>
      <c r="G140" s="116"/>
    </row>
    <row r="141" spans="2:7" ht="16.5" thickBot="1">
      <c r="B141" s="1954" t="s">
        <v>112</v>
      </c>
      <c r="C141" s="1955"/>
      <c r="D141" s="1955"/>
      <c r="E141" s="1955"/>
      <c r="F141" s="1956"/>
      <c r="G141" s="914"/>
    </row>
    <row r="142" spans="2:7" ht="16.5" thickBot="1">
      <c r="B142" s="1954" t="s">
        <v>113</v>
      </c>
      <c r="C142" s="1955"/>
      <c r="D142" s="1955"/>
      <c r="E142" s="1955"/>
      <c r="F142" s="1956"/>
      <c r="G142" s="914"/>
    </row>
    <row r="143" spans="2:7" ht="30.75" customHeight="1" thickBot="1">
      <c r="B143" s="929" t="s">
        <v>736</v>
      </c>
      <c r="C143" s="2784" t="s">
        <v>778</v>
      </c>
      <c r="D143" s="2785"/>
      <c r="E143" s="2785"/>
      <c r="F143" s="2786"/>
      <c r="G143" s="930"/>
    </row>
    <row r="144" spans="2:7" ht="48.75" customHeight="1" thickBot="1">
      <c r="B144" s="87" t="s">
        <v>116</v>
      </c>
      <c r="C144" s="87"/>
      <c r="D144" s="444" t="s">
        <v>55</v>
      </c>
      <c r="E144" s="2782" t="s">
        <v>779</v>
      </c>
      <c r="F144" s="2783"/>
      <c r="G144" s="930"/>
    </row>
    <row r="145" spans="2:7" ht="16.5" thickBot="1">
      <c r="B145" s="110"/>
      <c r="C145" s="2781"/>
      <c r="D145" s="1943"/>
      <c r="E145" s="1943"/>
      <c r="F145" s="1944"/>
      <c r="G145" s="906"/>
    </row>
    <row r="146" spans="2:7" ht="27.75" customHeight="1" thickBot="1">
      <c r="B146" s="665" t="s">
        <v>29</v>
      </c>
      <c r="C146" s="2787" t="s">
        <v>780</v>
      </c>
      <c r="D146" s="2788"/>
      <c r="E146" s="2788"/>
      <c r="F146" s="2789"/>
      <c r="G146" s="931"/>
    </row>
    <row r="147" spans="2:7" ht="16.5" thickBot="1">
      <c r="B147" s="78" t="s">
        <v>31</v>
      </c>
      <c r="C147" s="1960"/>
      <c r="D147" s="1961"/>
      <c r="E147" s="1961"/>
      <c r="F147" s="1962"/>
      <c r="G147" s="906"/>
    </row>
    <row r="148" spans="2:7" ht="12.75" customHeight="1">
      <c r="B148" s="1945"/>
      <c r="C148" s="69">
        <v>2025</v>
      </c>
      <c r="D148" s="69">
        <v>2026</v>
      </c>
      <c r="E148" s="69">
        <v>2027</v>
      </c>
      <c r="F148" s="69">
        <v>2028</v>
      </c>
      <c r="G148" s="908"/>
    </row>
    <row r="149" spans="2:7" ht="15.75" customHeight="1" thickBot="1">
      <c r="B149" s="1946"/>
      <c r="C149" s="89" t="s">
        <v>13</v>
      </c>
      <c r="D149" s="89" t="s">
        <v>14</v>
      </c>
      <c r="E149" s="89" t="s">
        <v>14</v>
      </c>
      <c r="F149" s="89" t="s">
        <v>14</v>
      </c>
      <c r="G149" s="450"/>
    </row>
    <row r="150" spans="2:7" ht="16.5" thickBot="1">
      <c r="B150" s="78" t="s">
        <v>33</v>
      </c>
      <c r="C150" s="932">
        <v>22</v>
      </c>
      <c r="D150" s="91">
        <v>22</v>
      </c>
      <c r="E150" s="932">
        <v>22</v>
      </c>
      <c r="F150" s="91">
        <v>22</v>
      </c>
      <c r="G150" s="917"/>
    </row>
    <row r="151" spans="2:7" ht="16.5" thickBot="1">
      <c r="B151" s="78" t="s">
        <v>214</v>
      </c>
      <c r="C151" s="91">
        <f>C169</f>
        <v>0</v>
      </c>
      <c r="D151" s="91">
        <f t="shared" ref="D151:F151" si="8">D169</f>
        <v>5000000</v>
      </c>
      <c r="E151" s="91">
        <f t="shared" si="8"/>
        <v>5000000</v>
      </c>
      <c r="F151" s="91">
        <f t="shared" si="8"/>
        <v>5000000</v>
      </c>
      <c r="G151" s="917"/>
    </row>
    <row r="152" spans="2:7" ht="16.5" thickBot="1">
      <c r="B152" s="78" t="s">
        <v>215</v>
      </c>
      <c r="C152" s="91">
        <f>C151/C150</f>
        <v>0</v>
      </c>
      <c r="D152" s="91">
        <f t="shared" ref="D152:F152" si="9">D151/D150</f>
        <v>227272.72727272726</v>
      </c>
      <c r="E152" s="91">
        <f t="shared" si="9"/>
        <v>227272.72727272726</v>
      </c>
      <c r="F152" s="91">
        <f t="shared" si="9"/>
        <v>227272.72727272726</v>
      </c>
      <c r="G152" s="917"/>
    </row>
    <row r="153" spans="2:7" ht="16.5" thickBot="1">
      <c r="B153" s="78" t="s">
        <v>37</v>
      </c>
      <c r="C153" s="70" t="s">
        <v>110</v>
      </c>
      <c r="D153" s="92">
        <v>0</v>
      </c>
      <c r="E153" s="92">
        <v>0</v>
      </c>
      <c r="F153" s="92">
        <v>0</v>
      </c>
      <c r="G153" s="918"/>
    </row>
    <row r="154" spans="2:7" ht="16.5" thickBot="1">
      <c r="B154" s="78" t="s">
        <v>38</v>
      </c>
      <c r="C154" s="70" t="s">
        <v>110</v>
      </c>
      <c r="D154" s="92">
        <v>0</v>
      </c>
      <c r="E154" s="92">
        <v>0</v>
      </c>
      <c r="F154" s="92">
        <v>0</v>
      </c>
      <c r="G154" s="918"/>
    </row>
    <row r="155" spans="2:7" ht="16.5" thickBot="1">
      <c r="B155" s="78" t="s">
        <v>39</v>
      </c>
      <c r="C155" s="70" t="s">
        <v>110</v>
      </c>
      <c r="D155" s="92">
        <v>0</v>
      </c>
      <c r="E155" s="92">
        <v>0</v>
      </c>
      <c r="F155" s="92">
        <v>0</v>
      </c>
      <c r="G155" s="918"/>
    </row>
    <row r="156" spans="2:7" ht="19.5" customHeight="1" thickBot="1">
      <c r="B156" s="1968" t="s">
        <v>781</v>
      </c>
      <c r="C156" s="1969"/>
      <c r="D156" s="1969"/>
      <c r="E156" s="1969"/>
      <c r="F156" s="1970"/>
      <c r="G156" s="450"/>
    </row>
    <row r="157" spans="2:7" ht="12.75" customHeight="1">
      <c r="B157" s="1945"/>
      <c r="C157" s="69">
        <v>2025</v>
      </c>
      <c r="D157" s="69">
        <v>2026</v>
      </c>
      <c r="E157" s="69">
        <v>2027</v>
      </c>
      <c r="F157" s="69">
        <v>2028</v>
      </c>
      <c r="G157" s="908"/>
    </row>
    <row r="158" spans="2:7" ht="18" customHeight="1" thickBot="1">
      <c r="B158" s="1946"/>
      <c r="C158" s="89" t="s">
        <v>13</v>
      </c>
      <c r="D158" s="89" t="s">
        <v>14</v>
      </c>
      <c r="E158" s="89" t="s">
        <v>14</v>
      </c>
      <c r="F158" s="89" t="s">
        <v>14</v>
      </c>
      <c r="G158" s="450"/>
    </row>
    <row r="159" spans="2:7" ht="16.5" thickBot="1">
      <c r="B159" s="95" t="s">
        <v>59</v>
      </c>
      <c r="C159" s="96">
        <v>0</v>
      </c>
      <c r="D159" s="96">
        <v>0</v>
      </c>
      <c r="E159" s="96">
        <v>0</v>
      </c>
      <c r="F159" s="96">
        <v>0</v>
      </c>
      <c r="G159" s="919"/>
    </row>
    <row r="160" spans="2:7" ht="16.5" thickBot="1">
      <c r="B160" s="98" t="s">
        <v>42</v>
      </c>
      <c r="C160" s="96"/>
      <c r="D160" s="96"/>
      <c r="E160" s="96"/>
      <c r="F160" s="96"/>
      <c r="G160" s="919"/>
    </row>
    <row r="161" spans="2:7" ht="16.5" thickBot="1">
      <c r="B161" s="98" t="s">
        <v>60</v>
      </c>
      <c r="C161" s="96"/>
      <c r="D161" s="96"/>
      <c r="E161" s="96"/>
      <c r="F161" s="96"/>
      <c r="G161" s="919"/>
    </row>
    <row r="162" spans="2:7" ht="16.5" thickBot="1">
      <c r="B162" s="98" t="s">
        <v>61</v>
      </c>
      <c r="C162" s="96"/>
      <c r="D162" s="96"/>
      <c r="E162" s="96"/>
      <c r="F162" s="96"/>
      <c r="G162" s="919"/>
    </row>
    <row r="163" spans="2:7" ht="16.5" thickBot="1">
      <c r="B163" s="98" t="s">
        <v>62</v>
      </c>
      <c r="C163" s="96"/>
      <c r="D163" s="96"/>
      <c r="E163" s="96"/>
      <c r="F163" s="96"/>
      <c r="G163" s="919"/>
    </row>
    <row r="164" spans="2:7" ht="16.5" thickBot="1">
      <c r="B164" s="95" t="s">
        <v>63</v>
      </c>
      <c r="C164" s="100">
        <v>0</v>
      </c>
      <c r="D164" s="100">
        <f>D165</f>
        <v>5000000</v>
      </c>
      <c r="E164" s="100">
        <f t="shared" ref="E164:F164" si="10">E165</f>
        <v>5000000</v>
      </c>
      <c r="F164" s="100">
        <f t="shared" si="10"/>
        <v>5000000</v>
      </c>
      <c r="G164" s="921"/>
    </row>
    <row r="165" spans="2:7" ht="16.5" thickBot="1">
      <c r="B165" s="98" t="s">
        <v>42</v>
      </c>
      <c r="C165" s="933">
        <v>0</v>
      </c>
      <c r="D165" s="933">
        <v>5000000</v>
      </c>
      <c r="E165" s="933">
        <v>5000000</v>
      </c>
      <c r="F165" s="933">
        <v>5000000</v>
      </c>
      <c r="G165" s="934"/>
    </row>
    <row r="166" spans="2:7" ht="16.5" thickBot="1">
      <c r="B166" s="98" t="s">
        <v>60</v>
      </c>
      <c r="C166" s="100"/>
      <c r="D166" s="96"/>
      <c r="E166" s="96"/>
      <c r="F166" s="96"/>
      <c r="G166" s="919"/>
    </row>
    <row r="167" spans="2:7" ht="16.5" thickBot="1">
      <c r="B167" s="98" t="s">
        <v>61</v>
      </c>
      <c r="C167" s="100"/>
      <c r="D167" s="96"/>
      <c r="E167" s="96"/>
      <c r="F167" s="96"/>
      <c r="G167" s="919"/>
    </row>
    <row r="168" spans="2:7" ht="16.5" thickBot="1">
      <c r="B168" s="98" t="s">
        <v>62</v>
      </c>
      <c r="C168" s="100"/>
      <c r="D168" s="96"/>
      <c r="E168" s="96"/>
      <c r="F168" s="96"/>
      <c r="G168" s="919"/>
    </row>
    <row r="169" spans="2:7" ht="16.5" thickBot="1">
      <c r="B169" s="935" t="s">
        <v>64</v>
      </c>
      <c r="C169" s="100">
        <v>0</v>
      </c>
      <c r="D169" s="100">
        <f>D164</f>
        <v>5000000</v>
      </c>
      <c r="E169" s="100">
        <f t="shared" ref="E169:F169" si="11">E164</f>
        <v>5000000</v>
      </c>
      <c r="F169" s="100">
        <f t="shared" si="11"/>
        <v>5000000</v>
      </c>
      <c r="G169" s="921"/>
    </row>
    <row r="170" spans="2:7" ht="48" hidden="1" thickBot="1">
      <c r="B170" s="87" t="s">
        <v>782</v>
      </c>
      <c r="C170" s="87"/>
      <c r="D170" s="444" t="s">
        <v>55</v>
      </c>
      <c r="E170" s="1963" t="s">
        <v>779</v>
      </c>
      <c r="F170" s="1965"/>
      <c r="G170" s="936"/>
    </row>
    <row r="171" spans="2:7" ht="33" hidden="1" customHeight="1">
      <c r="B171" s="78" t="s">
        <v>783</v>
      </c>
      <c r="C171" s="1947" t="s">
        <v>784</v>
      </c>
      <c r="D171" s="1942"/>
      <c r="E171" s="1942"/>
      <c r="F171" s="1948"/>
      <c r="G171" s="908"/>
    </row>
    <row r="172" spans="2:7" ht="16.5" hidden="1" thickBot="1">
      <c r="B172" s="78" t="s">
        <v>31</v>
      </c>
      <c r="C172" s="1960" t="s">
        <v>247</v>
      </c>
      <c r="D172" s="1961"/>
      <c r="E172" s="1961"/>
      <c r="F172" s="1962"/>
      <c r="G172" s="906"/>
    </row>
    <row r="173" spans="2:7" ht="12.75" hidden="1" customHeight="1">
      <c r="B173" s="1945"/>
      <c r="C173" s="69">
        <v>2025</v>
      </c>
      <c r="D173" s="69">
        <v>2026</v>
      </c>
      <c r="E173" s="69">
        <v>2027</v>
      </c>
      <c r="F173" s="69">
        <v>2028</v>
      </c>
      <c r="G173" s="908"/>
    </row>
    <row r="174" spans="2:7" ht="15.75" hidden="1" customHeight="1">
      <c r="B174" s="1946"/>
      <c r="C174" s="89" t="s">
        <v>13</v>
      </c>
      <c r="D174" s="89" t="s">
        <v>14</v>
      </c>
      <c r="E174" s="89" t="s">
        <v>14</v>
      </c>
      <c r="F174" s="89" t="s">
        <v>14</v>
      </c>
      <c r="G174" s="450"/>
    </row>
    <row r="175" spans="2:7" ht="16.5" hidden="1" thickBot="1">
      <c r="B175" s="78" t="s">
        <v>33</v>
      </c>
      <c r="C175" s="937"/>
      <c r="D175" s="937"/>
      <c r="E175" s="70"/>
      <c r="F175" s="70"/>
      <c r="G175" s="908"/>
    </row>
    <row r="176" spans="2:7" ht="16.5" hidden="1" thickBot="1">
      <c r="B176" s="78" t="s">
        <v>35</v>
      </c>
      <c r="C176" s="91">
        <v>0</v>
      </c>
      <c r="D176" s="91">
        <v>0</v>
      </c>
      <c r="E176" s="91">
        <v>0</v>
      </c>
      <c r="F176" s="91">
        <v>0</v>
      </c>
      <c r="G176" s="917"/>
    </row>
    <row r="177" spans="2:7" ht="16.5" hidden="1" thickBot="1">
      <c r="B177" s="78" t="s">
        <v>36</v>
      </c>
      <c r="C177" s="91" t="e">
        <v>#DIV/0!</v>
      </c>
      <c r="D177" s="91" t="e">
        <v>#DIV/0!</v>
      </c>
      <c r="E177" s="91" t="e">
        <v>#DIV/0!</v>
      </c>
      <c r="F177" s="91" t="e">
        <v>#DIV/0!</v>
      </c>
      <c r="G177" s="917"/>
    </row>
    <row r="178" spans="2:7" ht="16.5" hidden="1" thickBot="1">
      <c r="B178" s="78" t="s">
        <v>37</v>
      </c>
      <c r="C178" s="70" t="s">
        <v>110</v>
      </c>
      <c r="D178" s="92" t="e">
        <v>#DIV/0!</v>
      </c>
      <c r="E178" s="92" t="e">
        <v>#DIV/0!</v>
      </c>
      <c r="F178" s="92" t="e">
        <v>#DIV/0!</v>
      </c>
      <c r="G178" s="918"/>
    </row>
    <row r="179" spans="2:7" ht="16.5" hidden="1" thickBot="1">
      <c r="B179" s="78" t="s">
        <v>38</v>
      </c>
      <c r="C179" s="70" t="s">
        <v>110</v>
      </c>
      <c r="D179" s="92" t="e">
        <v>#DIV/0!</v>
      </c>
      <c r="E179" s="92" t="e">
        <v>#DIV/0!</v>
      </c>
      <c r="F179" s="92" t="e">
        <v>#DIV/0!</v>
      </c>
      <c r="G179" s="918"/>
    </row>
    <row r="180" spans="2:7" ht="16.5" hidden="1" thickBot="1">
      <c r="B180" s="78" t="s">
        <v>39</v>
      </c>
      <c r="C180" s="70" t="s">
        <v>110</v>
      </c>
      <c r="D180" s="92" t="e">
        <v>#DIV/0!</v>
      </c>
      <c r="E180" s="92" t="e">
        <v>#DIV/0!</v>
      </c>
      <c r="F180" s="92" t="e">
        <v>#DIV/0!</v>
      </c>
      <c r="G180" s="918"/>
    </row>
    <row r="181" spans="2:7" ht="15.75" hidden="1" customHeight="1">
      <c r="B181" s="1968" t="s">
        <v>785</v>
      </c>
      <c r="C181" s="1969"/>
      <c r="D181" s="1969"/>
      <c r="E181" s="1969"/>
      <c r="F181" s="1970"/>
      <c r="G181" s="450"/>
    </row>
    <row r="182" spans="2:7" ht="12.75" hidden="1" customHeight="1">
      <c r="B182" s="1945"/>
      <c r="C182" s="69">
        <v>2025</v>
      </c>
      <c r="D182" s="69">
        <v>2026</v>
      </c>
      <c r="E182" s="69">
        <v>2027</v>
      </c>
      <c r="F182" s="69">
        <v>2028</v>
      </c>
      <c r="G182" s="908"/>
    </row>
    <row r="183" spans="2:7" ht="9" hidden="1" customHeight="1">
      <c r="B183" s="1946"/>
      <c r="C183" s="89" t="s">
        <v>13</v>
      </c>
      <c r="D183" s="89" t="s">
        <v>14</v>
      </c>
      <c r="E183" s="89" t="s">
        <v>14</v>
      </c>
      <c r="F183" s="89" t="s">
        <v>14</v>
      </c>
      <c r="G183" s="450"/>
    </row>
    <row r="184" spans="2:7" ht="16.5" hidden="1" thickBot="1">
      <c r="B184" s="95" t="s">
        <v>59</v>
      </c>
      <c r="C184" s="96">
        <v>0</v>
      </c>
      <c r="D184" s="96">
        <v>0</v>
      </c>
      <c r="E184" s="96">
        <v>0</v>
      </c>
      <c r="F184" s="96">
        <v>0</v>
      </c>
      <c r="G184" s="919"/>
    </row>
    <row r="185" spans="2:7" ht="16.5" hidden="1" thickBot="1">
      <c r="B185" s="98" t="s">
        <v>42</v>
      </c>
      <c r="C185" s="938"/>
      <c r="D185" s="96"/>
      <c r="E185" s="96"/>
      <c r="F185" s="96"/>
      <c r="G185" s="919"/>
    </row>
    <row r="186" spans="2:7" ht="16.5" hidden="1" thickBot="1">
      <c r="B186" s="98" t="s">
        <v>60</v>
      </c>
      <c r="C186" s="96"/>
      <c r="D186" s="96"/>
      <c r="E186" s="96"/>
      <c r="F186" s="96"/>
      <c r="G186" s="919"/>
    </row>
    <row r="187" spans="2:7" ht="16.5" hidden="1" thickBot="1">
      <c r="B187" s="98" t="s">
        <v>61</v>
      </c>
      <c r="C187" s="96"/>
      <c r="D187" s="96"/>
      <c r="E187" s="96"/>
      <c r="F187" s="96"/>
      <c r="G187" s="919"/>
    </row>
    <row r="188" spans="2:7" ht="16.5" hidden="1" thickBot="1">
      <c r="B188" s="98" t="s">
        <v>62</v>
      </c>
      <c r="C188" s="96"/>
      <c r="D188" s="96"/>
      <c r="E188" s="96"/>
      <c r="F188" s="96"/>
      <c r="G188" s="919"/>
    </row>
    <row r="189" spans="2:7" ht="16.5" hidden="1" thickBot="1">
      <c r="B189" s="95" t="s">
        <v>63</v>
      </c>
      <c r="C189" s="100">
        <v>0</v>
      </c>
      <c r="D189" s="100">
        <v>0</v>
      </c>
      <c r="E189" s="100">
        <v>0</v>
      </c>
      <c r="F189" s="100">
        <v>0</v>
      </c>
      <c r="G189" s="921"/>
    </row>
    <row r="190" spans="2:7" ht="16.5" hidden="1" thickBot="1">
      <c r="B190" s="98" t="s">
        <v>42</v>
      </c>
      <c r="C190" s="939"/>
      <c r="D190" s="96"/>
      <c r="E190" s="96"/>
      <c r="F190" s="96"/>
      <c r="G190" s="919"/>
    </row>
    <row r="191" spans="2:7" ht="16.5" hidden="1" thickBot="1">
      <c r="B191" s="98" t="s">
        <v>60</v>
      </c>
      <c r="C191" s="100"/>
      <c r="D191" s="96"/>
      <c r="E191" s="96"/>
      <c r="F191" s="96"/>
      <c r="G191" s="919"/>
    </row>
    <row r="192" spans="2:7" ht="16.5" hidden="1" thickBot="1">
      <c r="B192" s="98" t="s">
        <v>61</v>
      </c>
      <c r="C192" s="100"/>
      <c r="D192" s="96"/>
      <c r="E192" s="96"/>
      <c r="F192" s="96"/>
      <c r="G192" s="919"/>
    </row>
    <row r="193" spans="2:7" ht="16.5" hidden="1" thickBot="1">
      <c r="B193" s="98" t="s">
        <v>62</v>
      </c>
      <c r="C193" s="100"/>
      <c r="D193" s="96"/>
      <c r="E193" s="96"/>
      <c r="F193" s="96"/>
      <c r="G193" s="919"/>
    </row>
    <row r="194" spans="2:7" ht="16.5" hidden="1" thickBot="1">
      <c r="B194" s="935" t="s">
        <v>314</v>
      </c>
      <c r="C194" s="100">
        <v>0</v>
      </c>
      <c r="D194" s="100">
        <v>0</v>
      </c>
      <c r="E194" s="100">
        <v>0</v>
      </c>
      <c r="F194" s="100">
        <v>0</v>
      </c>
      <c r="G194" s="921"/>
    </row>
    <row r="195" spans="2:7" ht="48" hidden="1" thickBot="1">
      <c r="B195" s="87" t="s">
        <v>786</v>
      </c>
      <c r="C195" s="940"/>
      <c r="D195" s="941" t="s">
        <v>55</v>
      </c>
      <c r="E195" s="2781" t="s">
        <v>787</v>
      </c>
      <c r="F195" s="1944"/>
      <c r="G195" s="906"/>
    </row>
    <row r="196" spans="2:7" ht="17.25" hidden="1" customHeight="1">
      <c r="B196" s="78" t="s">
        <v>29</v>
      </c>
      <c r="C196" s="1933" t="s">
        <v>788</v>
      </c>
      <c r="D196" s="1934"/>
      <c r="E196" s="1934"/>
      <c r="F196" s="1935"/>
      <c r="G196" s="908"/>
    </row>
    <row r="197" spans="2:7" ht="16.5" hidden="1" thickBot="1">
      <c r="B197" s="78" t="s">
        <v>31</v>
      </c>
      <c r="C197" s="1960" t="s">
        <v>789</v>
      </c>
      <c r="D197" s="1961"/>
      <c r="E197" s="1961"/>
      <c r="F197" s="1962"/>
      <c r="G197" s="906"/>
    </row>
    <row r="198" spans="2:7" ht="12.75" hidden="1" customHeight="1">
      <c r="B198" s="1945"/>
      <c r="C198" s="69">
        <v>2025</v>
      </c>
      <c r="D198" s="69">
        <v>2026</v>
      </c>
      <c r="E198" s="69">
        <v>2027</v>
      </c>
      <c r="F198" s="69">
        <v>2028</v>
      </c>
      <c r="G198" s="908"/>
    </row>
    <row r="199" spans="2:7" ht="9" hidden="1" customHeight="1">
      <c r="B199" s="1946"/>
      <c r="C199" s="89" t="s">
        <v>13</v>
      </c>
      <c r="D199" s="89" t="s">
        <v>14</v>
      </c>
      <c r="E199" s="89" t="s">
        <v>14</v>
      </c>
      <c r="F199" s="89" t="s">
        <v>14</v>
      </c>
      <c r="G199" s="450"/>
    </row>
    <row r="200" spans="2:7" ht="16.5" hidden="1" thickBot="1">
      <c r="B200" s="78" t="s">
        <v>33</v>
      </c>
      <c r="C200" s="937">
        <v>646</v>
      </c>
      <c r="D200" s="70">
        <v>646</v>
      </c>
      <c r="E200" s="70">
        <v>646</v>
      </c>
      <c r="F200" s="70">
        <v>646</v>
      </c>
      <c r="G200" s="908"/>
    </row>
    <row r="201" spans="2:7" ht="16.5" hidden="1" thickBot="1">
      <c r="B201" s="78" t="s">
        <v>35</v>
      </c>
      <c r="C201" s="91">
        <v>0</v>
      </c>
      <c r="D201" s="91">
        <v>0</v>
      </c>
      <c r="E201" s="91">
        <v>0</v>
      </c>
      <c r="F201" s="91">
        <v>0</v>
      </c>
      <c r="G201" s="917"/>
    </row>
    <row r="202" spans="2:7" ht="16.5" hidden="1" thickBot="1">
      <c r="B202" s="78" t="s">
        <v>36</v>
      </c>
      <c r="C202" s="91">
        <v>0</v>
      </c>
      <c r="D202" s="91">
        <v>0</v>
      </c>
      <c r="E202" s="91">
        <v>0</v>
      </c>
      <c r="F202" s="91">
        <v>0</v>
      </c>
      <c r="G202" s="917"/>
    </row>
    <row r="203" spans="2:7" ht="16.5" hidden="1" thickBot="1">
      <c r="B203" s="78" t="s">
        <v>37</v>
      </c>
      <c r="C203" s="70" t="s">
        <v>110</v>
      </c>
      <c r="D203" s="92">
        <v>0</v>
      </c>
      <c r="E203" s="92">
        <v>0</v>
      </c>
      <c r="F203" s="92">
        <v>0</v>
      </c>
      <c r="G203" s="918"/>
    </row>
    <row r="204" spans="2:7" ht="16.5" hidden="1" thickBot="1">
      <c r="B204" s="78" t="s">
        <v>38</v>
      </c>
      <c r="C204" s="70" t="s">
        <v>110</v>
      </c>
      <c r="D204" s="92" t="e">
        <v>#DIV/0!</v>
      </c>
      <c r="E204" s="92" t="e">
        <v>#DIV/0!</v>
      </c>
      <c r="F204" s="92" t="e">
        <v>#DIV/0!</v>
      </c>
      <c r="G204" s="918"/>
    </row>
    <row r="205" spans="2:7" ht="16.5" hidden="1" thickBot="1">
      <c r="B205" s="78" t="s">
        <v>39</v>
      </c>
      <c r="C205" s="70" t="s">
        <v>110</v>
      </c>
      <c r="D205" s="92" t="e">
        <v>#DIV/0!</v>
      </c>
      <c r="E205" s="92" t="e">
        <v>#DIV/0!</v>
      </c>
      <c r="F205" s="92" t="e">
        <v>#DIV/0!</v>
      </c>
      <c r="G205" s="918"/>
    </row>
    <row r="206" spans="2:7" ht="16.5" hidden="1" thickBot="1">
      <c r="B206" s="1968" t="s">
        <v>790</v>
      </c>
      <c r="C206" s="1969"/>
      <c r="D206" s="1969"/>
      <c r="E206" s="1969"/>
      <c r="F206" s="1970"/>
      <c r="G206" s="450"/>
    </row>
    <row r="207" spans="2:7" ht="12.75" hidden="1" customHeight="1">
      <c r="B207" s="1945"/>
      <c r="C207" s="69">
        <v>2025</v>
      </c>
      <c r="D207" s="69">
        <v>2026</v>
      </c>
      <c r="E207" s="69">
        <v>2027</v>
      </c>
      <c r="F207" s="69">
        <v>2028</v>
      </c>
      <c r="G207" s="908"/>
    </row>
    <row r="208" spans="2:7" ht="9" hidden="1" customHeight="1">
      <c r="B208" s="1946"/>
      <c r="C208" s="89" t="s">
        <v>13</v>
      </c>
      <c r="D208" s="89" t="s">
        <v>14</v>
      </c>
      <c r="E208" s="89" t="s">
        <v>14</v>
      </c>
      <c r="F208" s="89" t="s">
        <v>14</v>
      </c>
      <c r="G208" s="450"/>
    </row>
    <row r="209" spans="2:7" ht="16.5" hidden="1" thickBot="1">
      <c r="B209" s="95" t="s">
        <v>59</v>
      </c>
      <c r="C209" s="96">
        <v>0</v>
      </c>
      <c r="D209" s="96">
        <v>0</v>
      </c>
      <c r="E209" s="96">
        <v>0</v>
      </c>
      <c r="F209" s="96">
        <v>0</v>
      </c>
      <c r="G209" s="919"/>
    </row>
    <row r="210" spans="2:7" ht="16.5" hidden="1" thickBot="1">
      <c r="B210" s="98" t="s">
        <v>42</v>
      </c>
      <c r="C210" s="96"/>
      <c r="D210" s="96"/>
      <c r="E210" s="96"/>
      <c r="F210" s="96"/>
      <c r="G210" s="919"/>
    </row>
    <row r="211" spans="2:7" ht="16.5" hidden="1" thickBot="1">
      <c r="B211" s="98" t="s">
        <v>60</v>
      </c>
      <c r="C211" s="96"/>
      <c r="D211" s="96"/>
      <c r="E211" s="96"/>
      <c r="F211" s="96"/>
      <c r="G211" s="919"/>
    </row>
    <row r="212" spans="2:7" ht="16.5" hidden="1" thickBot="1">
      <c r="B212" s="98" t="s">
        <v>61</v>
      </c>
      <c r="C212" s="96"/>
      <c r="D212" s="96"/>
      <c r="E212" s="96"/>
      <c r="F212" s="96"/>
      <c r="G212" s="919"/>
    </row>
    <row r="213" spans="2:7" ht="16.5" hidden="1" thickBot="1">
      <c r="B213" s="98" t="s">
        <v>62</v>
      </c>
      <c r="C213" s="96"/>
      <c r="D213" s="96"/>
      <c r="E213" s="96"/>
      <c r="F213" s="96"/>
      <c r="G213" s="919"/>
    </row>
    <row r="214" spans="2:7" ht="16.5" hidden="1" thickBot="1">
      <c r="B214" s="95" t="s">
        <v>63</v>
      </c>
      <c r="C214" s="100">
        <v>0</v>
      </c>
      <c r="D214" s="100">
        <v>0</v>
      </c>
      <c r="E214" s="100">
        <v>0</v>
      </c>
      <c r="F214" s="100">
        <v>0</v>
      </c>
      <c r="G214" s="921"/>
    </row>
    <row r="215" spans="2:7" ht="16.5" hidden="1" thickBot="1">
      <c r="B215" s="98" t="s">
        <v>42</v>
      </c>
      <c r="C215" s="942"/>
      <c r="D215" s="942"/>
      <c r="E215" s="942"/>
      <c r="F215" s="942"/>
      <c r="G215" s="922"/>
    </row>
    <row r="216" spans="2:7" ht="16.5" hidden="1" thickBot="1">
      <c r="B216" s="98" t="s">
        <v>60</v>
      </c>
      <c r="C216" s="100"/>
      <c r="D216" s="96"/>
      <c r="E216" s="96"/>
      <c r="F216" s="96"/>
      <c r="G216" s="919"/>
    </row>
    <row r="217" spans="2:7" ht="16.5" hidden="1" thickBot="1">
      <c r="B217" s="98" t="s">
        <v>61</v>
      </c>
      <c r="C217" s="100"/>
      <c r="D217" s="96"/>
      <c r="E217" s="96"/>
      <c r="F217" s="96"/>
      <c r="G217" s="919"/>
    </row>
    <row r="218" spans="2:7" ht="16.5" hidden="1" thickBot="1">
      <c r="B218" s="98" t="s">
        <v>62</v>
      </c>
      <c r="C218" s="100"/>
      <c r="D218" s="96"/>
      <c r="E218" s="96"/>
      <c r="F218" s="96"/>
      <c r="G218" s="919"/>
    </row>
    <row r="219" spans="2:7" ht="16.5" hidden="1" thickBot="1">
      <c r="B219" s="103" t="s">
        <v>317</v>
      </c>
      <c r="C219" s="100">
        <v>0</v>
      </c>
      <c r="D219" s="100">
        <v>0</v>
      </c>
      <c r="E219" s="100">
        <v>0</v>
      </c>
      <c r="F219" s="100">
        <v>0</v>
      </c>
      <c r="G219" s="921"/>
    </row>
    <row r="220" spans="2:7" ht="25.5" hidden="1" customHeight="1">
      <c r="B220" s="112" t="s">
        <v>121</v>
      </c>
      <c r="C220" s="1963" t="s">
        <v>791</v>
      </c>
      <c r="D220" s="1964"/>
      <c r="E220" s="1964"/>
      <c r="F220" s="1965"/>
      <c r="G220" s="936"/>
    </row>
    <row r="221" spans="2:7" ht="48" hidden="1" thickBot="1">
      <c r="B221" s="87" t="s">
        <v>53</v>
      </c>
      <c r="C221" s="940"/>
      <c r="D221" s="941" t="s">
        <v>55</v>
      </c>
      <c r="E221" s="943"/>
      <c r="F221" s="944"/>
      <c r="G221" s="945"/>
    </row>
    <row r="222" spans="2:7" ht="17.25" hidden="1" customHeight="1">
      <c r="B222" s="78" t="s">
        <v>29</v>
      </c>
      <c r="C222" s="1933" t="s">
        <v>792</v>
      </c>
      <c r="D222" s="1934"/>
      <c r="E222" s="1934"/>
      <c r="F222" s="1935"/>
      <c r="G222" s="908"/>
    </row>
    <row r="223" spans="2:7" ht="16.5" hidden="1" thickBot="1">
      <c r="B223" s="78" t="s">
        <v>31</v>
      </c>
      <c r="C223" s="2790" t="s">
        <v>793</v>
      </c>
      <c r="D223" s="1961"/>
      <c r="E223" s="1961"/>
      <c r="F223" s="1962"/>
      <c r="G223" s="906"/>
    </row>
    <row r="224" spans="2:7" ht="12.75" hidden="1" customHeight="1">
      <c r="B224" s="1945"/>
      <c r="C224" s="93">
        <v>2023</v>
      </c>
      <c r="D224" s="93">
        <v>2024</v>
      </c>
      <c r="E224" s="93">
        <v>2025</v>
      </c>
      <c r="F224" s="93">
        <v>2026</v>
      </c>
      <c r="G224" s="450"/>
    </row>
    <row r="225" spans="2:7" ht="9" hidden="1" customHeight="1">
      <c r="B225" s="1946"/>
      <c r="C225" s="89" t="s">
        <v>13</v>
      </c>
      <c r="D225" s="89" t="s">
        <v>14</v>
      </c>
      <c r="E225" s="89" t="s">
        <v>14</v>
      </c>
      <c r="F225" s="89" t="s">
        <v>14</v>
      </c>
      <c r="G225" s="450"/>
    </row>
    <row r="226" spans="2:7" ht="16.5" hidden="1" thickBot="1">
      <c r="B226" s="78" t="s">
        <v>33</v>
      </c>
      <c r="C226" s="937">
        <v>0</v>
      </c>
      <c r="D226" s="70">
        <v>0</v>
      </c>
      <c r="E226" s="70">
        <v>0</v>
      </c>
      <c r="F226" s="70">
        <v>5</v>
      </c>
      <c r="G226" s="908"/>
    </row>
    <row r="227" spans="2:7" ht="16.5" hidden="1" thickBot="1">
      <c r="B227" s="78" t="s">
        <v>35</v>
      </c>
      <c r="C227" s="91">
        <v>0</v>
      </c>
      <c r="D227" s="91">
        <v>0</v>
      </c>
      <c r="E227" s="91">
        <v>0</v>
      </c>
      <c r="F227" s="91">
        <v>0</v>
      </c>
      <c r="G227" s="917"/>
    </row>
    <row r="228" spans="2:7" ht="16.5" hidden="1" thickBot="1">
      <c r="B228" s="78" t="s">
        <v>36</v>
      </c>
      <c r="C228" s="91" t="e">
        <v>#DIV/0!</v>
      </c>
      <c r="D228" s="91" t="e">
        <v>#DIV/0!</v>
      </c>
      <c r="E228" s="91" t="e">
        <v>#DIV/0!</v>
      </c>
      <c r="F228" s="91">
        <v>0</v>
      </c>
      <c r="G228" s="917"/>
    </row>
    <row r="229" spans="2:7" ht="16.5" hidden="1" thickBot="1">
      <c r="B229" s="78" t="s">
        <v>37</v>
      </c>
      <c r="C229" s="70" t="s">
        <v>110</v>
      </c>
      <c r="D229" s="92" t="e">
        <v>#DIV/0!</v>
      </c>
      <c r="E229" s="92" t="e">
        <v>#DIV/0!</v>
      </c>
      <c r="F229" s="92" t="e">
        <v>#DIV/0!</v>
      </c>
      <c r="G229" s="918"/>
    </row>
    <row r="230" spans="2:7" ht="16.5" hidden="1" thickBot="1">
      <c r="B230" s="78" t="s">
        <v>38</v>
      </c>
      <c r="C230" s="70" t="s">
        <v>110</v>
      </c>
      <c r="D230" s="92" t="e">
        <v>#DIV/0!</v>
      </c>
      <c r="E230" s="92" t="e">
        <v>#DIV/0!</v>
      </c>
      <c r="F230" s="92" t="e">
        <v>#DIV/0!</v>
      </c>
      <c r="G230" s="918"/>
    </row>
    <row r="231" spans="2:7" ht="16.5" hidden="1" thickBot="1">
      <c r="B231" s="78" t="s">
        <v>39</v>
      </c>
      <c r="C231" s="70" t="s">
        <v>110</v>
      </c>
      <c r="D231" s="92" t="e">
        <v>#DIV/0!</v>
      </c>
      <c r="E231" s="92" t="e">
        <v>#DIV/0!</v>
      </c>
      <c r="F231" s="92" t="e">
        <v>#DIV/0!</v>
      </c>
      <c r="G231" s="918"/>
    </row>
    <row r="232" spans="2:7" ht="16.5" hidden="1" thickBot="1">
      <c r="B232" s="1968" t="s">
        <v>794</v>
      </c>
      <c r="C232" s="1969"/>
      <c r="D232" s="1969"/>
      <c r="E232" s="1969"/>
      <c r="F232" s="1970"/>
      <c r="G232" s="450"/>
    </row>
    <row r="233" spans="2:7" ht="12.75" hidden="1" customHeight="1">
      <c r="B233" s="1945"/>
      <c r="C233" s="93">
        <v>2023</v>
      </c>
      <c r="D233" s="93">
        <v>2024</v>
      </c>
      <c r="E233" s="93">
        <v>2025</v>
      </c>
      <c r="F233" s="93">
        <v>2026</v>
      </c>
      <c r="G233" s="450"/>
    </row>
    <row r="234" spans="2:7" ht="9" hidden="1" customHeight="1">
      <c r="B234" s="1946"/>
      <c r="C234" s="89" t="s">
        <v>13</v>
      </c>
      <c r="D234" s="89" t="s">
        <v>14</v>
      </c>
      <c r="E234" s="89" t="s">
        <v>14</v>
      </c>
      <c r="F234" s="89" t="s">
        <v>14</v>
      </c>
      <c r="G234" s="450"/>
    </row>
    <row r="235" spans="2:7" ht="16.5" hidden="1" thickBot="1">
      <c r="B235" s="95" t="s">
        <v>59</v>
      </c>
      <c r="C235" s="96">
        <v>0</v>
      </c>
      <c r="D235" s="96">
        <v>0</v>
      </c>
      <c r="E235" s="96">
        <v>0</v>
      </c>
      <c r="F235" s="96">
        <v>0</v>
      </c>
      <c r="G235" s="919"/>
    </row>
    <row r="236" spans="2:7" ht="16.5" hidden="1" thickBot="1">
      <c r="B236" s="98" t="s">
        <v>42</v>
      </c>
      <c r="C236" s="96"/>
      <c r="D236" s="96"/>
      <c r="E236" s="96"/>
      <c r="F236" s="96"/>
      <c r="G236" s="919"/>
    </row>
    <row r="237" spans="2:7" ht="16.5" hidden="1" thickBot="1">
      <c r="B237" s="98" t="s">
        <v>60</v>
      </c>
      <c r="C237" s="96"/>
      <c r="D237" s="96"/>
      <c r="E237" s="96"/>
      <c r="F237" s="96"/>
      <c r="G237" s="919"/>
    </row>
    <row r="238" spans="2:7" ht="16.5" hidden="1" thickBot="1">
      <c r="B238" s="98" t="s">
        <v>61</v>
      </c>
      <c r="C238" s="96"/>
      <c r="D238" s="96"/>
      <c r="E238" s="96"/>
      <c r="F238" s="96"/>
      <c r="G238" s="919"/>
    </row>
    <row r="239" spans="2:7" ht="16.5" hidden="1" thickBot="1">
      <c r="B239" s="98" t="s">
        <v>62</v>
      </c>
      <c r="C239" s="96"/>
      <c r="D239" s="96"/>
      <c r="E239" s="96"/>
      <c r="F239" s="96"/>
      <c r="G239" s="919"/>
    </row>
    <row r="240" spans="2:7" ht="16.5" hidden="1" thickBot="1">
      <c r="B240" s="95" t="s">
        <v>63</v>
      </c>
      <c r="C240" s="100">
        <v>0</v>
      </c>
      <c r="D240" s="100">
        <v>0</v>
      </c>
      <c r="E240" s="100">
        <v>0</v>
      </c>
      <c r="F240" s="100">
        <v>0</v>
      </c>
      <c r="G240" s="921"/>
    </row>
    <row r="241" spans="2:7" ht="16.5" hidden="1" thickBot="1">
      <c r="B241" s="98" t="s">
        <v>42</v>
      </c>
      <c r="C241" s="100"/>
      <c r="D241" s="100">
        <v>0</v>
      </c>
      <c r="E241" s="100">
        <v>0</v>
      </c>
      <c r="F241" s="100">
        <v>0</v>
      </c>
      <c r="G241" s="921"/>
    </row>
    <row r="242" spans="2:7" ht="16.5" hidden="1" thickBot="1">
      <c r="B242" s="98" t="s">
        <v>60</v>
      </c>
      <c r="C242" s="100"/>
      <c r="D242" s="100"/>
      <c r="E242" s="100"/>
      <c r="F242" s="100"/>
      <c r="G242" s="921"/>
    </row>
    <row r="243" spans="2:7" ht="16.5" hidden="1" thickBot="1">
      <c r="B243" s="98" t="s">
        <v>61</v>
      </c>
      <c r="C243" s="100"/>
      <c r="D243" s="100"/>
      <c r="E243" s="100"/>
      <c r="F243" s="100"/>
      <c r="G243" s="921"/>
    </row>
    <row r="244" spans="2:7" ht="16.5" hidden="1" thickBot="1">
      <c r="B244" s="98" t="s">
        <v>62</v>
      </c>
      <c r="C244" s="100"/>
      <c r="D244" s="100"/>
      <c r="E244" s="100"/>
      <c r="F244" s="100"/>
      <c r="G244" s="921"/>
    </row>
    <row r="245" spans="2:7" ht="16.5" hidden="1" thickBot="1">
      <c r="B245" s="103" t="s">
        <v>50</v>
      </c>
      <c r="C245" s="100">
        <v>0</v>
      </c>
      <c r="D245" s="100">
        <v>0</v>
      </c>
      <c r="E245" s="100">
        <v>0</v>
      </c>
      <c r="F245" s="100">
        <v>0</v>
      </c>
      <c r="G245" s="921"/>
    </row>
    <row r="246" spans="2:7" ht="16.5" thickBot="1">
      <c r="B246" s="1954" t="s">
        <v>51</v>
      </c>
      <c r="C246" s="1955"/>
      <c r="D246" s="1955"/>
      <c r="E246" s="1955"/>
      <c r="F246" s="1956"/>
      <c r="G246" s="914"/>
    </row>
    <row r="247" spans="2:7" ht="16.5" thickBot="1">
      <c r="B247" s="1954" t="s">
        <v>52</v>
      </c>
      <c r="C247" s="1955"/>
      <c r="D247" s="1955"/>
      <c r="E247" s="1955"/>
      <c r="F247" s="1956"/>
      <c r="G247" s="914"/>
    </row>
    <row r="248" spans="2:7" ht="32.25" thickBot="1">
      <c r="B248" s="929" t="s">
        <v>795</v>
      </c>
      <c r="C248" s="2784" t="s">
        <v>796</v>
      </c>
      <c r="D248" s="2785"/>
      <c r="E248" s="2785"/>
      <c r="F248" s="2786"/>
      <c r="G248" s="930"/>
    </row>
    <row r="249" spans="2:7" ht="30.75" customHeight="1" thickBot="1">
      <c r="B249" s="87" t="s">
        <v>176</v>
      </c>
      <c r="C249" s="87"/>
      <c r="D249" s="444" t="s">
        <v>55</v>
      </c>
      <c r="E249" s="2782" t="s">
        <v>797</v>
      </c>
      <c r="F249" s="2783"/>
      <c r="G249" s="930"/>
    </row>
    <row r="250" spans="2:7" ht="16.5" thickBot="1">
      <c r="B250" s="110"/>
      <c r="C250" s="2781"/>
      <c r="D250" s="1943"/>
      <c r="E250" s="1943"/>
      <c r="F250" s="1944"/>
      <c r="G250" s="906"/>
    </row>
    <row r="251" spans="2:7" ht="41.25" customHeight="1" thickBot="1">
      <c r="B251" s="665" t="s">
        <v>29</v>
      </c>
      <c r="C251" s="2661" t="s">
        <v>796</v>
      </c>
      <c r="D251" s="2662"/>
      <c r="E251" s="2662"/>
      <c r="F251" s="2663"/>
      <c r="G251" s="913"/>
    </row>
    <row r="252" spans="2:7" ht="16.5" thickBot="1">
      <c r="B252" s="78" t="s">
        <v>31</v>
      </c>
      <c r="C252" s="1960"/>
      <c r="D252" s="1961"/>
      <c r="E252" s="1961"/>
      <c r="F252" s="1962"/>
      <c r="G252" s="906"/>
    </row>
    <row r="253" spans="2:7" ht="19.5" customHeight="1">
      <c r="B253" s="1945"/>
      <c r="C253" s="69">
        <v>2025</v>
      </c>
      <c r="D253" s="69">
        <v>2026</v>
      </c>
      <c r="E253" s="69">
        <v>2027</v>
      </c>
      <c r="F253" s="69">
        <v>2028</v>
      </c>
      <c r="G253" s="908"/>
    </row>
    <row r="254" spans="2:7" ht="14.25" customHeight="1" thickBot="1">
      <c r="B254" s="1946"/>
      <c r="C254" s="89" t="s">
        <v>13</v>
      </c>
      <c r="D254" s="89" t="s">
        <v>14</v>
      </c>
      <c r="E254" s="89" t="s">
        <v>14</v>
      </c>
      <c r="F254" s="89" t="s">
        <v>14</v>
      </c>
      <c r="G254" s="450"/>
    </row>
    <row r="255" spans="2:7" ht="16.5" thickBot="1">
      <c r="B255" s="78" t="s">
        <v>33</v>
      </c>
      <c r="C255" s="91">
        <v>22</v>
      </c>
      <c r="D255" s="91" t="s">
        <v>383</v>
      </c>
      <c r="E255" s="91"/>
      <c r="F255" s="91"/>
      <c r="G255" s="917"/>
    </row>
    <row r="256" spans="2:7" ht="16.5" thickBot="1">
      <c r="B256" s="78" t="s">
        <v>214</v>
      </c>
      <c r="C256" s="91">
        <f>C274</f>
        <v>5000000</v>
      </c>
      <c r="D256" s="91">
        <v>0</v>
      </c>
      <c r="E256" s="91">
        <v>0</v>
      </c>
      <c r="F256" s="91">
        <v>0</v>
      </c>
      <c r="G256" s="917"/>
    </row>
    <row r="257" spans="2:7" ht="16.5" thickBot="1">
      <c r="B257" s="78" t="s">
        <v>215</v>
      </c>
      <c r="C257" s="91">
        <f>C256/C255</f>
        <v>227272.72727272726</v>
      </c>
      <c r="D257" s="91">
        <v>0</v>
      </c>
      <c r="E257" s="91">
        <v>0</v>
      </c>
      <c r="F257" s="91">
        <v>0</v>
      </c>
      <c r="G257" s="917"/>
    </row>
    <row r="258" spans="2:7" ht="16.5" thickBot="1">
      <c r="B258" s="78" t="s">
        <v>37</v>
      </c>
      <c r="C258" s="70" t="s">
        <v>110</v>
      </c>
      <c r="D258" s="92">
        <v>0</v>
      </c>
      <c r="E258" s="92">
        <v>0</v>
      </c>
      <c r="F258" s="92">
        <v>0</v>
      </c>
      <c r="G258" s="918"/>
    </row>
    <row r="259" spans="2:7" ht="16.5" thickBot="1">
      <c r="B259" s="78" t="s">
        <v>38</v>
      </c>
      <c r="C259" s="70" t="s">
        <v>110</v>
      </c>
      <c r="D259" s="92">
        <v>0</v>
      </c>
      <c r="E259" s="92">
        <v>0</v>
      </c>
      <c r="F259" s="92">
        <v>0</v>
      </c>
      <c r="G259" s="918"/>
    </row>
    <row r="260" spans="2:7" ht="16.5" thickBot="1">
      <c r="B260" s="78" t="s">
        <v>39</v>
      </c>
      <c r="C260" s="70" t="s">
        <v>110</v>
      </c>
      <c r="D260" s="92">
        <v>0</v>
      </c>
      <c r="E260" s="92">
        <v>0</v>
      </c>
      <c r="F260" s="92">
        <v>0</v>
      </c>
      <c r="G260" s="918"/>
    </row>
    <row r="261" spans="2:7" ht="16.5" thickBot="1">
      <c r="B261" s="1968" t="s">
        <v>781</v>
      </c>
      <c r="C261" s="1969"/>
      <c r="D261" s="1969"/>
      <c r="E261" s="1969"/>
      <c r="F261" s="1970"/>
      <c r="G261" s="450"/>
    </row>
    <row r="262" spans="2:7" ht="12.75" customHeight="1">
      <c r="B262" s="1945"/>
      <c r="C262" s="69">
        <v>2025</v>
      </c>
      <c r="D262" s="69">
        <v>2026</v>
      </c>
      <c r="E262" s="69">
        <v>2027</v>
      </c>
      <c r="F262" s="69">
        <v>2028</v>
      </c>
      <c r="G262" s="908"/>
    </row>
    <row r="263" spans="2:7" ht="15" customHeight="1" thickBot="1">
      <c r="B263" s="1946"/>
      <c r="C263" s="89" t="s">
        <v>13</v>
      </c>
      <c r="D263" s="89" t="s">
        <v>14</v>
      </c>
      <c r="E263" s="89" t="s">
        <v>14</v>
      </c>
      <c r="F263" s="89" t="s">
        <v>14</v>
      </c>
      <c r="G263" s="450"/>
    </row>
    <row r="264" spans="2:7" ht="16.5" thickBot="1">
      <c r="B264" s="95" t="s">
        <v>59</v>
      </c>
      <c r="C264" s="96">
        <v>0</v>
      </c>
      <c r="D264" s="96">
        <v>0</v>
      </c>
      <c r="E264" s="96">
        <v>0</v>
      </c>
      <c r="F264" s="96">
        <v>0</v>
      </c>
      <c r="G264" s="919"/>
    </row>
    <row r="265" spans="2:7" ht="16.5" thickBot="1">
      <c r="B265" s="98" t="s">
        <v>42</v>
      </c>
      <c r="C265" s="96"/>
      <c r="D265" s="96"/>
      <c r="E265" s="96"/>
      <c r="F265" s="96"/>
      <c r="G265" s="919"/>
    </row>
    <row r="266" spans="2:7" ht="16.5" thickBot="1">
      <c r="B266" s="98" t="s">
        <v>60</v>
      </c>
      <c r="C266" s="96"/>
      <c r="D266" s="96"/>
      <c r="E266" s="96"/>
      <c r="F266" s="96"/>
      <c r="G266" s="919"/>
    </row>
    <row r="267" spans="2:7" ht="16.5" thickBot="1">
      <c r="B267" s="98" t="s">
        <v>61</v>
      </c>
      <c r="C267" s="96"/>
      <c r="D267" s="96"/>
      <c r="E267" s="96"/>
      <c r="F267" s="96"/>
      <c r="G267" s="919"/>
    </row>
    <row r="268" spans="2:7" ht="16.5" thickBot="1">
      <c r="B268" s="98" t="s">
        <v>62</v>
      </c>
      <c r="C268" s="96"/>
      <c r="D268" s="96"/>
      <c r="E268" s="96"/>
      <c r="F268" s="96"/>
      <c r="G268" s="919"/>
    </row>
    <row r="269" spans="2:7" ht="16.5" thickBot="1">
      <c r="B269" s="95" t="s">
        <v>63</v>
      </c>
      <c r="C269" s="100">
        <f>C270</f>
        <v>5000000</v>
      </c>
      <c r="D269" s="100">
        <v>0</v>
      </c>
      <c r="E269" s="100">
        <v>0</v>
      </c>
      <c r="F269" s="100">
        <v>0</v>
      </c>
      <c r="G269" s="921"/>
    </row>
    <row r="270" spans="2:7" ht="16.5" thickBot="1">
      <c r="B270" s="98" t="s">
        <v>42</v>
      </c>
      <c r="C270" s="96">
        <v>5000000</v>
      </c>
      <c r="D270" s="96"/>
      <c r="E270" s="96"/>
      <c r="F270" s="96">
        <v>0</v>
      </c>
      <c r="G270" s="919"/>
    </row>
    <row r="271" spans="2:7" ht="16.5" thickBot="1">
      <c r="B271" s="98" t="s">
        <v>60</v>
      </c>
      <c r="C271" s="100"/>
      <c r="D271" s="96"/>
      <c r="E271" s="96"/>
      <c r="F271" s="96"/>
      <c r="G271" s="919"/>
    </row>
    <row r="272" spans="2:7" ht="16.5" thickBot="1">
      <c r="B272" s="98" t="s">
        <v>61</v>
      </c>
      <c r="C272" s="100"/>
      <c r="D272" s="96"/>
      <c r="E272" s="96"/>
      <c r="F272" s="96"/>
      <c r="G272" s="919"/>
    </row>
    <row r="273" spans="2:7" ht="16.5" thickBot="1">
      <c r="B273" s="98" t="s">
        <v>62</v>
      </c>
      <c r="C273" s="100"/>
      <c r="D273" s="96"/>
      <c r="E273" s="96"/>
      <c r="F273" s="96"/>
      <c r="G273" s="919"/>
    </row>
    <row r="274" spans="2:7" ht="23.25" customHeight="1" thickBot="1">
      <c r="B274" s="935" t="s">
        <v>64</v>
      </c>
      <c r="C274" s="100">
        <f>C269</f>
        <v>5000000</v>
      </c>
      <c r="D274" s="100">
        <v>0</v>
      </c>
      <c r="E274" s="100">
        <v>0</v>
      </c>
      <c r="F274" s="100">
        <v>0</v>
      </c>
      <c r="G274" s="921"/>
    </row>
    <row r="275" spans="2:7" ht="37.5" customHeight="1" thickBot="1">
      <c r="B275" s="929" t="s">
        <v>798</v>
      </c>
      <c r="C275" s="2784" t="s">
        <v>799</v>
      </c>
      <c r="D275" s="2785"/>
      <c r="E275" s="2785"/>
      <c r="F275" s="2786"/>
      <c r="G275" s="930"/>
    </row>
    <row r="276" spans="2:7" ht="48" thickBot="1">
      <c r="B276" s="87" t="s">
        <v>183</v>
      </c>
      <c r="C276" s="87"/>
      <c r="D276" s="444" t="s">
        <v>55</v>
      </c>
      <c r="E276" s="2791" t="s">
        <v>800</v>
      </c>
      <c r="F276" s="2792"/>
      <c r="G276" s="936"/>
    </row>
    <row r="277" spans="2:7" ht="30" customHeight="1" thickBot="1">
      <c r="B277" s="78" t="s">
        <v>29</v>
      </c>
      <c r="C277" s="2784" t="s">
        <v>799</v>
      </c>
      <c r="D277" s="2785"/>
      <c r="E277" s="2785"/>
      <c r="F277" s="2786"/>
      <c r="G277" s="908"/>
    </row>
    <row r="278" spans="2:7" ht="16.5" thickBot="1">
      <c r="B278" s="78" t="s">
        <v>31</v>
      </c>
      <c r="C278" s="1960"/>
      <c r="D278" s="1961"/>
      <c r="E278" s="1961"/>
      <c r="F278" s="1962"/>
      <c r="G278" s="906"/>
    </row>
    <row r="279" spans="2:7" ht="20.25" customHeight="1">
      <c r="B279" s="1945"/>
      <c r="C279" s="93">
        <v>2025</v>
      </c>
      <c r="D279" s="93">
        <v>2026</v>
      </c>
      <c r="E279" s="93">
        <v>2027</v>
      </c>
      <c r="F279" s="93">
        <v>2028</v>
      </c>
      <c r="G279" s="450"/>
    </row>
    <row r="280" spans="2:7" ht="18" customHeight="1" thickBot="1">
      <c r="B280" s="1946"/>
      <c r="C280" s="89" t="s">
        <v>13</v>
      </c>
      <c r="D280" s="89" t="s">
        <v>14</v>
      </c>
      <c r="E280" s="89" t="s">
        <v>14</v>
      </c>
      <c r="F280" s="89" t="s">
        <v>14</v>
      </c>
      <c r="G280" s="450"/>
    </row>
    <row r="281" spans="2:7" ht="16.5" thickBot="1">
      <c r="B281" s="78" t="s">
        <v>33</v>
      </c>
      <c r="C281" s="78"/>
      <c r="D281" s="78"/>
      <c r="E281" s="78"/>
      <c r="F281" s="78"/>
      <c r="G281" s="926"/>
    </row>
    <row r="282" spans="2:7" ht="16.5" thickBot="1">
      <c r="B282" s="78" t="s">
        <v>214</v>
      </c>
      <c r="C282" s="91">
        <f>C300</f>
        <v>4117000</v>
      </c>
      <c r="D282" s="91"/>
      <c r="E282" s="91"/>
      <c r="F282" s="91"/>
      <c r="G282" s="917"/>
    </row>
    <row r="283" spans="2:7" ht="16.5" thickBot="1">
      <c r="B283" s="78" t="s">
        <v>215</v>
      </c>
      <c r="C283" s="91" t="e">
        <v>#DIV/0!</v>
      </c>
      <c r="D283" s="91">
        <v>0</v>
      </c>
      <c r="E283" s="91">
        <v>0</v>
      </c>
      <c r="F283" s="91">
        <v>0</v>
      </c>
      <c r="G283" s="917"/>
    </row>
    <row r="284" spans="2:7" ht="16.5" thickBot="1">
      <c r="B284" s="78" t="s">
        <v>37</v>
      </c>
      <c r="C284" s="70" t="s">
        <v>110</v>
      </c>
      <c r="D284" s="92">
        <v>0</v>
      </c>
      <c r="E284" s="92">
        <v>0</v>
      </c>
      <c r="F284" s="92">
        <v>0</v>
      </c>
      <c r="G284" s="918"/>
    </row>
    <row r="285" spans="2:7" ht="16.5" thickBot="1">
      <c r="B285" s="78" t="s">
        <v>38</v>
      </c>
      <c r="C285" s="70" t="s">
        <v>110</v>
      </c>
      <c r="D285" s="92">
        <v>-1</v>
      </c>
      <c r="E285" s="92">
        <v>0</v>
      </c>
      <c r="F285" s="92">
        <v>0</v>
      </c>
      <c r="G285" s="918"/>
    </row>
    <row r="286" spans="2:7" ht="16.5" thickBot="1">
      <c r="B286" s="78" t="s">
        <v>39</v>
      </c>
      <c r="C286" s="70" t="s">
        <v>110</v>
      </c>
      <c r="D286" s="92">
        <v>0</v>
      </c>
      <c r="E286" s="92">
        <v>0</v>
      </c>
      <c r="F286" s="92">
        <v>0</v>
      </c>
      <c r="G286" s="918"/>
    </row>
    <row r="287" spans="2:7" ht="16.5" thickBot="1">
      <c r="B287" s="1968" t="s">
        <v>785</v>
      </c>
      <c r="C287" s="1969"/>
      <c r="D287" s="1969"/>
      <c r="E287" s="1969"/>
      <c r="F287" s="1970"/>
      <c r="G287" s="450"/>
    </row>
    <row r="288" spans="2:7" ht="12.75" customHeight="1">
      <c r="B288" s="1945"/>
      <c r="C288" s="93">
        <v>2025</v>
      </c>
      <c r="D288" s="93">
        <v>2026</v>
      </c>
      <c r="E288" s="93">
        <v>2027</v>
      </c>
      <c r="F288" s="93">
        <v>2028</v>
      </c>
      <c r="G288" s="450"/>
    </row>
    <row r="289" spans="2:7" ht="18.75" customHeight="1" thickBot="1">
      <c r="B289" s="1946"/>
      <c r="C289" s="89" t="s">
        <v>13</v>
      </c>
      <c r="D289" s="89" t="s">
        <v>14</v>
      </c>
      <c r="E289" s="89" t="s">
        <v>14</v>
      </c>
      <c r="F289" s="89" t="s">
        <v>14</v>
      </c>
      <c r="G289" s="450"/>
    </row>
    <row r="290" spans="2:7" ht="16.5" thickBot="1">
      <c r="B290" s="95" t="s">
        <v>59</v>
      </c>
      <c r="C290" s="96">
        <f>C292</f>
        <v>4117000</v>
      </c>
      <c r="D290" s="96">
        <v>0</v>
      </c>
      <c r="E290" s="96">
        <v>0</v>
      </c>
      <c r="F290" s="96">
        <v>0</v>
      </c>
      <c r="G290" s="919"/>
    </row>
    <row r="291" spans="2:7" ht="16.5" thickBot="1">
      <c r="B291" s="98" t="s">
        <v>42</v>
      </c>
      <c r="C291" s="96"/>
      <c r="D291" s="96"/>
      <c r="E291" s="96"/>
      <c r="F291" s="96"/>
      <c r="G291" s="919"/>
    </row>
    <row r="292" spans="2:7" ht="16.5" thickBot="1">
      <c r="B292" s="98" t="s">
        <v>60</v>
      </c>
      <c r="C292" s="96">
        <v>4117000</v>
      </c>
      <c r="D292" s="96"/>
      <c r="E292" s="96"/>
      <c r="F292" s="96"/>
      <c r="G292" s="919"/>
    </row>
    <row r="293" spans="2:7" ht="16.5" thickBot="1">
      <c r="B293" s="98" t="s">
        <v>61</v>
      </c>
      <c r="C293" s="96"/>
      <c r="D293" s="96"/>
      <c r="E293" s="96"/>
      <c r="F293" s="96"/>
      <c r="G293" s="919"/>
    </row>
    <row r="294" spans="2:7" ht="16.5" thickBot="1">
      <c r="B294" s="98" t="s">
        <v>62</v>
      </c>
      <c r="C294" s="96"/>
      <c r="D294" s="96"/>
      <c r="E294" s="96"/>
      <c r="F294" s="96"/>
      <c r="G294" s="919"/>
    </row>
    <row r="295" spans="2:7" ht="16.5" thickBot="1">
      <c r="B295" s="95" t="s">
        <v>63</v>
      </c>
      <c r="C295" s="100">
        <v>0</v>
      </c>
      <c r="D295" s="100">
        <v>0</v>
      </c>
      <c r="E295" s="100">
        <v>0</v>
      </c>
      <c r="F295" s="100">
        <v>0</v>
      </c>
      <c r="G295" s="921"/>
    </row>
    <row r="296" spans="2:7" ht="16.5" thickBot="1">
      <c r="B296" s="98" t="s">
        <v>42</v>
      </c>
      <c r="C296" s="100"/>
      <c r="D296" s="96"/>
      <c r="E296" s="96"/>
      <c r="F296" s="96"/>
      <c r="G296" s="919"/>
    </row>
    <row r="297" spans="2:7" ht="16.5" thickBot="1">
      <c r="B297" s="98" t="s">
        <v>60</v>
      </c>
      <c r="C297" s="100"/>
      <c r="D297" s="96"/>
      <c r="E297" s="96"/>
      <c r="F297" s="96"/>
      <c r="G297" s="919"/>
    </row>
    <row r="298" spans="2:7" ht="16.5" thickBot="1">
      <c r="B298" s="98" t="s">
        <v>61</v>
      </c>
      <c r="C298" s="100"/>
      <c r="D298" s="96"/>
      <c r="E298" s="96"/>
      <c r="F298" s="96"/>
      <c r="G298" s="919"/>
    </row>
    <row r="299" spans="2:7" ht="16.5" thickBot="1">
      <c r="B299" s="98" t="s">
        <v>62</v>
      </c>
      <c r="C299" s="100"/>
      <c r="D299" s="96"/>
      <c r="E299" s="96"/>
      <c r="F299" s="96"/>
      <c r="G299" s="919"/>
    </row>
    <row r="300" spans="2:7" ht="16.5" thickBot="1">
      <c r="B300" s="935" t="s">
        <v>314</v>
      </c>
      <c r="C300" s="100">
        <f>C290+C295</f>
        <v>4117000</v>
      </c>
      <c r="D300" s="100">
        <v>0</v>
      </c>
      <c r="E300" s="100">
        <v>0</v>
      </c>
      <c r="F300" s="100">
        <v>0</v>
      </c>
      <c r="G300" s="921"/>
    </row>
    <row r="301" spans="2:7" ht="48" hidden="1" thickBot="1">
      <c r="B301" s="87" t="s">
        <v>315</v>
      </c>
      <c r="C301" s="940"/>
      <c r="D301" s="941" t="s">
        <v>55</v>
      </c>
      <c r="E301" s="2781"/>
      <c r="F301" s="1944"/>
      <c r="G301" s="906"/>
    </row>
    <row r="302" spans="2:7" ht="17.25" hidden="1" customHeight="1">
      <c r="B302" s="78" t="s">
        <v>29</v>
      </c>
      <c r="C302" s="2781"/>
      <c r="D302" s="1943"/>
      <c r="E302" s="1943"/>
      <c r="F302" s="1944"/>
      <c r="G302" s="906"/>
    </row>
    <row r="303" spans="2:7" ht="16.5" hidden="1" thickBot="1">
      <c r="B303" s="78" t="s">
        <v>31</v>
      </c>
      <c r="C303" s="1960"/>
      <c r="D303" s="1961"/>
      <c r="E303" s="1961"/>
      <c r="F303" s="1962"/>
      <c r="G303" s="906"/>
    </row>
    <row r="304" spans="2:7" ht="12.75" hidden="1" customHeight="1">
      <c r="B304" s="1945"/>
      <c r="C304" s="93">
        <v>2023</v>
      </c>
      <c r="D304" s="93">
        <v>2024</v>
      </c>
      <c r="E304" s="93">
        <v>2025</v>
      </c>
      <c r="F304" s="93">
        <v>2026</v>
      </c>
      <c r="G304" s="450"/>
    </row>
    <row r="305" spans="2:7" ht="9" hidden="1" customHeight="1">
      <c r="B305" s="1946"/>
      <c r="C305" s="89" t="s">
        <v>13</v>
      </c>
      <c r="D305" s="89" t="s">
        <v>14</v>
      </c>
      <c r="E305" s="89" t="s">
        <v>14</v>
      </c>
      <c r="F305" s="89" t="s">
        <v>14</v>
      </c>
      <c r="G305" s="450"/>
    </row>
    <row r="306" spans="2:7" ht="16.5" hidden="1" thickBot="1">
      <c r="B306" s="78" t="s">
        <v>33</v>
      </c>
      <c r="C306" s="78"/>
      <c r="D306" s="70">
        <v>0</v>
      </c>
      <c r="E306" s="78"/>
      <c r="F306" s="78"/>
      <c r="G306" s="926"/>
    </row>
    <row r="307" spans="2:7" ht="16.5" hidden="1" thickBot="1">
      <c r="B307" s="78" t="s">
        <v>35</v>
      </c>
      <c r="C307" s="91">
        <v>0</v>
      </c>
      <c r="D307" s="91">
        <v>0</v>
      </c>
      <c r="E307" s="91">
        <v>0</v>
      </c>
      <c r="F307" s="91">
        <v>0</v>
      </c>
      <c r="G307" s="917"/>
    </row>
    <row r="308" spans="2:7" ht="16.5" hidden="1" thickBot="1">
      <c r="B308" s="78" t="s">
        <v>36</v>
      </c>
      <c r="C308" s="91" t="e">
        <v>#DIV/0!</v>
      </c>
      <c r="D308" s="91" t="e">
        <v>#DIV/0!</v>
      </c>
      <c r="E308" s="91" t="e">
        <v>#DIV/0!</v>
      </c>
      <c r="F308" s="91" t="e">
        <v>#DIV/0!</v>
      </c>
      <c r="G308" s="917"/>
    </row>
    <row r="309" spans="2:7" ht="16.5" hidden="1" thickBot="1">
      <c r="B309" s="78" t="s">
        <v>37</v>
      </c>
      <c r="C309" s="70" t="s">
        <v>110</v>
      </c>
      <c r="D309" s="92" t="e">
        <v>#DIV/0!</v>
      </c>
      <c r="E309" s="92" t="e">
        <v>#DIV/0!</v>
      </c>
      <c r="F309" s="92" t="e">
        <v>#DIV/0!</v>
      </c>
      <c r="G309" s="918"/>
    </row>
    <row r="310" spans="2:7" ht="16.5" hidden="1" thickBot="1">
      <c r="B310" s="78" t="s">
        <v>38</v>
      </c>
      <c r="C310" s="70" t="s">
        <v>110</v>
      </c>
      <c r="D310" s="92" t="e">
        <v>#DIV/0!</v>
      </c>
      <c r="E310" s="92" t="e">
        <v>#DIV/0!</v>
      </c>
      <c r="F310" s="92" t="e">
        <v>#DIV/0!</v>
      </c>
      <c r="G310" s="918"/>
    </row>
    <row r="311" spans="2:7" ht="16.5" hidden="1" thickBot="1">
      <c r="B311" s="78" t="s">
        <v>39</v>
      </c>
      <c r="C311" s="70" t="s">
        <v>110</v>
      </c>
      <c r="D311" s="92" t="e">
        <v>#DIV/0!</v>
      </c>
      <c r="E311" s="92" t="e">
        <v>#DIV/0!</v>
      </c>
      <c r="F311" s="92" t="e">
        <v>#DIV/0!</v>
      </c>
      <c r="G311" s="918"/>
    </row>
    <row r="312" spans="2:7" ht="16.5" hidden="1" thickBot="1">
      <c r="B312" s="1968" t="s">
        <v>801</v>
      </c>
      <c r="C312" s="1969"/>
      <c r="D312" s="1969"/>
      <c r="E312" s="1969"/>
      <c r="F312" s="1970"/>
      <c r="G312" s="450"/>
    </row>
    <row r="313" spans="2:7" ht="12.75" hidden="1" customHeight="1">
      <c r="B313" s="1945"/>
      <c r="C313" s="93">
        <v>2023</v>
      </c>
      <c r="D313" s="93">
        <v>2024</v>
      </c>
      <c r="E313" s="93">
        <v>2025</v>
      </c>
      <c r="F313" s="93">
        <v>2026</v>
      </c>
      <c r="G313" s="450"/>
    </row>
    <row r="314" spans="2:7" ht="9" hidden="1" customHeight="1">
      <c r="B314" s="1946"/>
      <c r="C314" s="89" t="s">
        <v>13</v>
      </c>
      <c r="D314" s="89" t="s">
        <v>14</v>
      </c>
      <c r="E314" s="89" t="s">
        <v>14</v>
      </c>
      <c r="F314" s="89" t="s">
        <v>14</v>
      </c>
      <c r="G314" s="450"/>
    </row>
    <row r="315" spans="2:7" ht="16.5" hidden="1" thickBot="1">
      <c r="B315" s="95" t="s">
        <v>59</v>
      </c>
      <c r="C315" s="96">
        <v>0</v>
      </c>
      <c r="D315" s="96">
        <v>0</v>
      </c>
      <c r="E315" s="96">
        <v>0</v>
      </c>
      <c r="F315" s="96">
        <v>0</v>
      </c>
      <c r="G315" s="919"/>
    </row>
    <row r="316" spans="2:7" ht="16.5" hidden="1" thickBot="1">
      <c r="B316" s="98" t="s">
        <v>42</v>
      </c>
      <c r="C316" s="96"/>
      <c r="D316" s="96"/>
      <c r="E316" s="96"/>
      <c r="F316" s="96"/>
      <c r="G316" s="919"/>
    </row>
    <row r="317" spans="2:7" ht="16.5" hidden="1" thickBot="1">
      <c r="B317" s="98" t="s">
        <v>60</v>
      </c>
      <c r="C317" s="96"/>
      <c r="D317" s="96"/>
      <c r="E317" s="96"/>
      <c r="F317" s="96"/>
      <c r="G317" s="919"/>
    </row>
    <row r="318" spans="2:7" ht="16.5" hidden="1" thickBot="1">
      <c r="B318" s="98" t="s">
        <v>61</v>
      </c>
      <c r="C318" s="96"/>
      <c r="D318" s="96"/>
      <c r="E318" s="96"/>
      <c r="F318" s="96"/>
      <c r="G318" s="919"/>
    </row>
    <row r="319" spans="2:7" ht="16.5" hidden="1" thickBot="1">
      <c r="B319" s="98" t="s">
        <v>62</v>
      </c>
      <c r="C319" s="96"/>
      <c r="D319" s="96"/>
      <c r="E319" s="96"/>
      <c r="F319" s="96"/>
      <c r="G319" s="919"/>
    </row>
    <row r="320" spans="2:7" ht="16.5" hidden="1" thickBot="1">
      <c r="B320" s="95" t="s">
        <v>63</v>
      </c>
      <c r="C320" s="100">
        <v>0</v>
      </c>
      <c r="D320" s="100">
        <v>0</v>
      </c>
      <c r="E320" s="100">
        <v>0</v>
      </c>
      <c r="F320" s="100">
        <v>0</v>
      </c>
      <c r="G320" s="921"/>
    </row>
    <row r="321" spans="2:7" ht="16.5" hidden="1" thickBot="1">
      <c r="B321" s="98" t="s">
        <v>42</v>
      </c>
      <c r="C321" s="100"/>
      <c r="D321" s="96"/>
      <c r="E321" s="96"/>
      <c r="F321" s="96"/>
      <c r="G321" s="919"/>
    </row>
    <row r="322" spans="2:7" ht="16.5" hidden="1" thickBot="1">
      <c r="B322" s="98" t="s">
        <v>60</v>
      </c>
      <c r="C322" s="100"/>
      <c r="D322" s="96"/>
      <c r="E322" s="96"/>
      <c r="F322" s="96"/>
      <c r="G322" s="919"/>
    </row>
    <row r="323" spans="2:7" ht="16.5" hidden="1" thickBot="1">
      <c r="B323" s="98" t="s">
        <v>61</v>
      </c>
      <c r="C323" s="100"/>
      <c r="D323" s="96"/>
      <c r="E323" s="96"/>
      <c r="F323" s="96"/>
      <c r="G323" s="919"/>
    </row>
    <row r="324" spans="2:7" ht="16.5" hidden="1" thickBot="1">
      <c r="B324" s="98" t="s">
        <v>62</v>
      </c>
      <c r="C324" s="100"/>
      <c r="D324" s="96"/>
      <c r="E324" s="96"/>
      <c r="F324" s="96"/>
      <c r="G324" s="919"/>
    </row>
    <row r="325" spans="2:7" ht="16.5" hidden="1" thickBot="1">
      <c r="B325" s="103" t="s">
        <v>237</v>
      </c>
      <c r="C325" s="100">
        <v>0</v>
      </c>
      <c r="D325" s="100">
        <v>0</v>
      </c>
      <c r="E325" s="100">
        <v>0</v>
      </c>
      <c r="F325" s="100">
        <v>0</v>
      </c>
      <c r="G325" s="921"/>
    </row>
    <row r="326" spans="2:7" ht="25.5" hidden="1" customHeight="1">
      <c r="B326" s="112" t="s">
        <v>121</v>
      </c>
      <c r="C326" s="1963"/>
      <c r="D326" s="1964"/>
      <c r="E326" s="1964"/>
      <c r="F326" s="1965"/>
      <c r="G326" s="936"/>
    </row>
    <row r="327" spans="2:7" ht="48" hidden="1" thickBot="1">
      <c r="B327" s="87" t="s">
        <v>315</v>
      </c>
      <c r="C327" s="940"/>
      <c r="D327" s="941" t="s">
        <v>55</v>
      </c>
      <c r="E327" s="2781"/>
      <c r="F327" s="1944"/>
      <c r="G327" s="906"/>
    </row>
    <row r="328" spans="2:7" ht="17.25" hidden="1" customHeight="1">
      <c r="B328" s="78" t="s">
        <v>29</v>
      </c>
      <c r="C328" s="1933"/>
      <c r="D328" s="1934"/>
      <c r="E328" s="1934"/>
      <c r="F328" s="1935"/>
      <c r="G328" s="908"/>
    </row>
    <row r="329" spans="2:7" ht="16.5" hidden="1" thickBot="1">
      <c r="B329" s="78" t="s">
        <v>31</v>
      </c>
      <c r="C329" s="1960"/>
      <c r="D329" s="1961"/>
      <c r="E329" s="1961"/>
      <c r="F329" s="1962"/>
      <c r="G329" s="906"/>
    </row>
    <row r="330" spans="2:7" ht="12.75" hidden="1" customHeight="1">
      <c r="B330" s="1945"/>
      <c r="C330" s="93">
        <v>2023</v>
      </c>
      <c r="D330" s="93">
        <v>2024</v>
      </c>
      <c r="E330" s="93">
        <v>2025</v>
      </c>
      <c r="F330" s="93">
        <v>2026</v>
      </c>
      <c r="G330" s="450"/>
    </row>
    <row r="331" spans="2:7" ht="9" hidden="1" customHeight="1">
      <c r="B331" s="1946"/>
      <c r="C331" s="89" t="s">
        <v>13</v>
      </c>
      <c r="D331" s="89" t="s">
        <v>14</v>
      </c>
      <c r="E331" s="89" t="s">
        <v>14</v>
      </c>
      <c r="F331" s="89" t="s">
        <v>14</v>
      </c>
      <c r="G331" s="450"/>
    </row>
    <row r="332" spans="2:7" ht="16.5" hidden="1" thickBot="1">
      <c r="B332" s="78" t="s">
        <v>33</v>
      </c>
      <c r="C332" s="78"/>
      <c r="D332" s="78"/>
      <c r="E332" s="78"/>
      <c r="F332" s="78"/>
      <c r="G332" s="926"/>
    </row>
    <row r="333" spans="2:7" ht="16.5" hidden="1" thickBot="1">
      <c r="B333" s="78" t="s">
        <v>35</v>
      </c>
      <c r="C333" s="91">
        <v>0</v>
      </c>
      <c r="D333" s="91">
        <v>0</v>
      </c>
      <c r="E333" s="91">
        <v>0</v>
      </c>
      <c r="F333" s="91">
        <v>0</v>
      </c>
      <c r="G333" s="917"/>
    </row>
    <row r="334" spans="2:7" ht="16.5" hidden="1" thickBot="1">
      <c r="B334" s="78" t="s">
        <v>36</v>
      </c>
      <c r="C334" s="91" t="e">
        <v>#DIV/0!</v>
      </c>
      <c r="D334" s="91" t="e">
        <v>#DIV/0!</v>
      </c>
      <c r="E334" s="91" t="e">
        <v>#DIV/0!</v>
      </c>
      <c r="F334" s="91" t="e">
        <v>#DIV/0!</v>
      </c>
      <c r="G334" s="917"/>
    </row>
    <row r="335" spans="2:7" ht="16.5" hidden="1" thickBot="1">
      <c r="B335" s="78" t="s">
        <v>37</v>
      </c>
      <c r="C335" s="70" t="s">
        <v>110</v>
      </c>
      <c r="D335" s="92" t="e">
        <v>#DIV/0!</v>
      </c>
      <c r="E335" s="92" t="e">
        <v>#DIV/0!</v>
      </c>
      <c r="F335" s="92" t="e">
        <v>#DIV/0!</v>
      </c>
      <c r="G335" s="918"/>
    </row>
    <row r="336" spans="2:7" ht="16.5" hidden="1" thickBot="1">
      <c r="B336" s="78" t="s">
        <v>38</v>
      </c>
      <c r="C336" s="70" t="s">
        <v>110</v>
      </c>
      <c r="D336" s="92" t="e">
        <v>#DIV/0!</v>
      </c>
      <c r="E336" s="92" t="e">
        <v>#DIV/0!</v>
      </c>
      <c r="F336" s="92" t="e">
        <v>#DIV/0!</v>
      </c>
      <c r="G336" s="918"/>
    </row>
    <row r="337" spans="2:7" ht="16.5" hidden="1" thickBot="1">
      <c r="B337" s="78" t="s">
        <v>39</v>
      </c>
      <c r="C337" s="70" t="s">
        <v>110</v>
      </c>
      <c r="D337" s="92" t="e">
        <v>#DIV/0!</v>
      </c>
      <c r="E337" s="92" t="e">
        <v>#DIV/0!</v>
      </c>
      <c r="F337" s="92" t="e">
        <v>#DIV/0!</v>
      </c>
      <c r="G337" s="918"/>
    </row>
    <row r="338" spans="2:7" ht="16.5" hidden="1" thickBot="1">
      <c r="B338" s="1968" t="s">
        <v>794</v>
      </c>
      <c r="C338" s="1969"/>
      <c r="D338" s="1969"/>
      <c r="E338" s="1969"/>
      <c r="F338" s="1970"/>
      <c r="G338" s="450"/>
    </row>
    <row r="339" spans="2:7" ht="12.75" hidden="1" customHeight="1">
      <c r="B339" s="1945"/>
      <c r="C339" s="93">
        <v>2023</v>
      </c>
      <c r="D339" s="93">
        <v>2024</v>
      </c>
      <c r="E339" s="93">
        <v>2025</v>
      </c>
      <c r="F339" s="93">
        <v>2026</v>
      </c>
      <c r="G339" s="450"/>
    </row>
    <row r="340" spans="2:7" ht="9" hidden="1" customHeight="1">
      <c r="B340" s="1946"/>
      <c r="C340" s="89" t="s">
        <v>13</v>
      </c>
      <c r="D340" s="89" t="s">
        <v>14</v>
      </c>
      <c r="E340" s="89" t="s">
        <v>14</v>
      </c>
      <c r="F340" s="89" t="s">
        <v>14</v>
      </c>
      <c r="G340" s="450"/>
    </row>
    <row r="341" spans="2:7" ht="16.5" hidden="1" thickBot="1">
      <c r="B341" s="95" t="s">
        <v>59</v>
      </c>
      <c r="C341" s="96">
        <v>0</v>
      </c>
      <c r="D341" s="96">
        <v>0</v>
      </c>
      <c r="E341" s="96">
        <v>0</v>
      </c>
      <c r="F341" s="96">
        <v>0</v>
      </c>
      <c r="G341" s="919"/>
    </row>
    <row r="342" spans="2:7" ht="16.5" hidden="1" thickBot="1">
      <c r="B342" s="98" t="s">
        <v>42</v>
      </c>
      <c r="C342" s="96"/>
      <c r="D342" s="96"/>
      <c r="E342" s="96"/>
      <c r="F342" s="96"/>
      <c r="G342" s="919"/>
    </row>
    <row r="343" spans="2:7" ht="16.5" hidden="1" thickBot="1">
      <c r="B343" s="98" t="s">
        <v>60</v>
      </c>
      <c r="C343" s="96"/>
      <c r="D343" s="96"/>
      <c r="E343" s="96"/>
      <c r="F343" s="96"/>
      <c r="G343" s="919"/>
    </row>
    <row r="344" spans="2:7" ht="16.5" hidden="1" thickBot="1">
      <c r="B344" s="98" t="s">
        <v>61</v>
      </c>
      <c r="C344" s="96"/>
      <c r="D344" s="96"/>
      <c r="E344" s="96"/>
      <c r="F344" s="96"/>
      <c r="G344" s="919"/>
    </row>
    <row r="345" spans="2:7" ht="16.5" hidden="1" thickBot="1">
      <c r="B345" s="98" t="s">
        <v>62</v>
      </c>
      <c r="C345" s="96"/>
      <c r="D345" s="96"/>
      <c r="E345" s="96"/>
      <c r="F345" s="96"/>
      <c r="G345" s="919"/>
    </row>
    <row r="346" spans="2:7" ht="16.5" hidden="1" thickBot="1">
      <c r="B346" s="95" t="s">
        <v>63</v>
      </c>
      <c r="C346" s="100">
        <v>0</v>
      </c>
      <c r="D346" s="100">
        <v>0</v>
      </c>
      <c r="E346" s="100">
        <v>0</v>
      </c>
      <c r="F346" s="100">
        <v>0</v>
      </c>
      <c r="G346" s="921"/>
    </row>
    <row r="347" spans="2:7" ht="16.5" hidden="1" thickBot="1">
      <c r="B347" s="98" t="s">
        <v>42</v>
      </c>
      <c r="C347" s="100"/>
      <c r="D347" s="100"/>
      <c r="E347" s="100"/>
      <c r="F347" s="100"/>
      <c r="G347" s="921"/>
    </row>
    <row r="348" spans="2:7" ht="16.5" hidden="1" thickBot="1">
      <c r="B348" s="98" t="s">
        <v>60</v>
      </c>
      <c r="C348" s="100"/>
      <c r="D348" s="100"/>
      <c r="E348" s="100"/>
      <c r="F348" s="100"/>
      <c r="G348" s="921"/>
    </row>
    <row r="349" spans="2:7" ht="16.5" hidden="1" thickBot="1">
      <c r="B349" s="98" t="s">
        <v>61</v>
      </c>
      <c r="C349" s="100"/>
      <c r="D349" s="100"/>
      <c r="E349" s="100"/>
      <c r="F349" s="100"/>
      <c r="G349" s="921"/>
    </row>
    <row r="350" spans="2:7" ht="10.5" hidden="1" customHeight="1">
      <c r="B350" s="98" t="s">
        <v>62</v>
      </c>
      <c r="C350" s="100"/>
      <c r="D350" s="100"/>
      <c r="E350" s="100"/>
      <c r="F350" s="100"/>
      <c r="G350" s="921"/>
    </row>
    <row r="351" spans="2:7" ht="12" hidden="1" customHeight="1">
      <c r="B351" s="103" t="s">
        <v>50</v>
      </c>
      <c r="C351" s="100">
        <v>0</v>
      </c>
      <c r="D351" s="100">
        <v>0</v>
      </c>
      <c r="E351" s="100">
        <v>0</v>
      </c>
      <c r="F351" s="100">
        <v>0</v>
      </c>
      <c r="G351" s="921"/>
    </row>
    <row r="352" spans="2:7" ht="16.5" hidden="1" thickBot="1">
      <c r="B352" s="946"/>
      <c r="C352" s="115"/>
      <c r="D352" s="115"/>
      <c r="E352" s="115"/>
      <c r="F352" s="115"/>
      <c r="G352" s="116"/>
    </row>
    <row r="353" spans="2:7" ht="27" customHeight="1" thickBot="1">
      <c r="B353" s="447" t="s">
        <v>76</v>
      </c>
      <c r="C353" s="448">
        <f>C282+C256+C151+C36</f>
        <v>80387000</v>
      </c>
      <c r="D353" s="448">
        <f t="shared" ref="D353:F353" si="12">D282+D256+D151+D36</f>
        <v>91719000</v>
      </c>
      <c r="E353" s="448">
        <f t="shared" si="12"/>
        <v>91819000</v>
      </c>
      <c r="F353" s="448">
        <f t="shared" si="12"/>
        <v>91954000</v>
      </c>
      <c r="G353" s="116"/>
    </row>
    <row r="354" spans="2:7" ht="32.25" thickBot="1">
      <c r="B354" s="447" t="s">
        <v>77</v>
      </c>
      <c r="C354" s="448">
        <f>C355+C358+C361+C364+C367+C370+C373+C376+C381</f>
        <v>80387000</v>
      </c>
      <c r="D354" s="448">
        <f t="shared" ref="D354:F354" si="13">D355+D358+D361+D364+D367+D370+D373+D376+D381</f>
        <v>91719000</v>
      </c>
      <c r="E354" s="448">
        <f t="shared" si="13"/>
        <v>91819000</v>
      </c>
      <c r="F354" s="448">
        <f t="shared" si="13"/>
        <v>91954000</v>
      </c>
      <c r="G354" s="116"/>
    </row>
    <row r="355" spans="2:7" ht="16.5" thickBot="1">
      <c r="B355" s="95" t="s">
        <v>41</v>
      </c>
      <c r="C355" s="114">
        <f>C356</f>
        <v>32731000</v>
      </c>
      <c r="D355" s="114">
        <f t="shared" ref="D355:F355" si="14">D356</f>
        <v>37531000</v>
      </c>
      <c r="E355" s="114">
        <f t="shared" si="14"/>
        <v>37631000</v>
      </c>
      <c r="F355" s="114">
        <f t="shared" si="14"/>
        <v>37731000</v>
      </c>
      <c r="G355" s="116"/>
    </row>
    <row r="356" spans="2:7" ht="16.5" thickBot="1">
      <c r="B356" s="98" t="s">
        <v>42</v>
      </c>
      <c r="C356" s="100">
        <f>C45</f>
        <v>32731000</v>
      </c>
      <c r="D356" s="100">
        <f t="shared" ref="D356:F357" si="15">D45</f>
        <v>37531000</v>
      </c>
      <c r="E356" s="100">
        <f t="shared" si="15"/>
        <v>37631000</v>
      </c>
      <c r="F356" s="100">
        <f t="shared" si="15"/>
        <v>37731000</v>
      </c>
      <c r="G356" s="921"/>
    </row>
    <row r="357" spans="2:7" ht="16.5" thickBot="1">
      <c r="B357" s="98" t="s">
        <v>78</v>
      </c>
      <c r="C357" s="100">
        <f t="shared" ref="C357:F359" si="16">C46</f>
        <v>0</v>
      </c>
      <c r="D357" s="100">
        <f t="shared" si="15"/>
        <v>0</v>
      </c>
      <c r="E357" s="100">
        <f t="shared" si="15"/>
        <v>0</v>
      </c>
      <c r="F357" s="100">
        <f t="shared" si="15"/>
        <v>0</v>
      </c>
      <c r="G357" s="921"/>
    </row>
    <row r="358" spans="2:7" ht="32.25" thickBot="1">
      <c r="B358" s="95" t="s">
        <v>79</v>
      </c>
      <c r="C358" s="114">
        <f t="shared" ref="C358" si="17">C359</f>
        <v>5439000</v>
      </c>
      <c r="D358" s="114">
        <f t="shared" ref="D358" si="18">D359</f>
        <v>6039000</v>
      </c>
      <c r="E358" s="114">
        <f t="shared" ref="E358" si="19">E359</f>
        <v>6039000</v>
      </c>
      <c r="F358" s="114">
        <f t="shared" ref="F358" si="20">F359</f>
        <v>6074000</v>
      </c>
      <c r="G358" s="116"/>
    </row>
    <row r="359" spans="2:7" ht="16.5" thickBot="1">
      <c r="B359" s="98" t="s">
        <v>42</v>
      </c>
      <c r="C359" s="100">
        <f t="shared" si="16"/>
        <v>5439000</v>
      </c>
      <c r="D359" s="100">
        <f t="shared" si="16"/>
        <v>6039000</v>
      </c>
      <c r="E359" s="100">
        <f t="shared" si="16"/>
        <v>6039000</v>
      </c>
      <c r="F359" s="100">
        <f t="shared" si="16"/>
        <v>6074000</v>
      </c>
      <c r="G359" s="919"/>
    </row>
    <row r="360" spans="2:7" ht="16.5" thickBot="1">
      <c r="B360" s="98" t="s">
        <v>78</v>
      </c>
      <c r="C360" s="100">
        <f t="shared" ref="C360" si="21">C49</f>
        <v>0</v>
      </c>
      <c r="D360" s="100">
        <v>0</v>
      </c>
      <c r="E360" s="100">
        <v>0</v>
      </c>
      <c r="F360" s="100">
        <v>0</v>
      </c>
      <c r="G360" s="921"/>
    </row>
    <row r="361" spans="2:7" ht="16.5" thickBot="1">
      <c r="B361" s="95" t="s">
        <v>45</v>
      </c>
      <c r="C361" s="114">
        <f t="shared" ref="C361:F361" si="22">C362+C363</f>
        <v>32745000</v>
      </c>
      <c r="D361" s="114">
        <f t="shared" si="22"/>
        <v>43029000</v>
      </c>
      <c r="E361" s="114">
        <f t="shared" si="22"/>
        <v>43029000</v>
      </c>
      <c r="F361" s="114">
        <f t="shared" si="22"/>
        <v>43029000</v>
      </c>
      <c r="G361" s="116"/>
    </row>
    <row r="362" spans="2:7" ht="16.5" thickBot="1">
      <c r="B362" s="98" t="s">
        <v>42</v>
      </c>
      <c r="C362" s="100">
        <f t="shared" ref="C362:F363" si="23">C51</f>
        <v>32745000</v>
      </c>
      <c r="D362" s="100">
        <f t="shared" si="23"/>
        <v>41029000</v>
      </c>
      <c r="E362" s="100">
        <f t="shared" si="23"/>
        <v>41029000</v>
      </c>
      <c r="F362" s="100">
        <f t="shared" si="23"/>
        <v>41029000</v>
      </c>
      <c r="G362" s="921"/>
    </row>
    <row r="363" spans="2:7" ht="16.5" thickBot="1">
      <c r="B363" s="98" t="s">
        <v>78</v>
      </c>
      <c r="C363" s="100">
        <f t="shared" ref="C363" si="24">C52</f>
        <v>0</v>
      </c>
      <c r="D363" s="100">
        <f t="shared" si="23"/>
        <v>2000000</v>
      </c>
      <c r="E363" s="100">
        <f t="shared" si="23"/>
        <v>2000000</v>
      </c>
      <c r="F363" s="100">
        <f t="shared" si="23"/>
        <v>2000000</v>
      </c>
      <c r="G363" s="921"/>
    </row>
    <row r="364" spans="2:7" ht="16.5" thickBot="1">
      <c r="B364" s="95" t="s">
        <v>46</v>
      </c>
      <c r="C364" s="114">
        <v>0</v>
      </c>
      <c r="D364" s="114">
        <v>0</v>
      </c>
      <c r="E364" s="114">
        <v>0</v>
      </c>
      <c r="F364" s="114">
        <v>0</v>
      </c>
      <c r="G364" s="116"/>
    </row>
    <row r="365" spans="2:7" ht="16.5" thickBot="1">
      <c r="B365" s="98" t="s">
        <v>42</v>
      </c>
      <c r="C365" s="100">
        <f t="shared" ref="C365" si="25">C54</f>
        <v>0</v>
      </c>
      <c r="D365" s="96">
        <v>0</v>
      </c>
      <c r="E365" s="96">
        <v>0</v>
      </c>
      <c r="F365" s="96">
        <v>0</v>
      </c>
      <c r="G365" s="919"/>
    </row>
    <row r="366" spans="2:7" ht="16.5" thickBot="1">
      <c r="B366" s="98" t="s">
        <v>78</v>
      </c>
      <c r="C366" s="100">
        <f t="shared" ref="C366" si="26">C55</f>
        <v>0</v>
      </c>
      <c r="D366" s="100">
        <v>0</v>
      </c>
      <c r="E366" s="100">
        <v>0</v>
      </c>
      <c r="F366" s="100">
        <v>0</v>
      </c>
      <c r="G366" s="921"/>
    </row>
    <row r="367" spans="2:7" ht="16.5" thickBot="1">
      <c r="B367" s="95" t="s">
        <v>47</v>
      </c>
      <c r="C367" s="114">
        <v>0</v>
      </c>
      <c r="D367" s="114">
        <v>0</v>
      </c>
      <c r="E367" s="114">
        <v>0</v>
      </c>
      <c r="F367" s="114">
        <v>0</v>
      </c>
      <c r="G367" s="116"/>
    </row>
    <row r="368" spans="2:7" ht="16.5" thickBot="1">
      <c r="B368" s="98" t="s">
        <v>42</v>
      </c>
      <c r="C368" s="100">
        <f t="shared" ref="C368" si="27">C57</f>
        <v>0</v>
      </c>
      <c r="D368" s="96">
        <v>0</v>
      </c>
      <c r="E368" s="96">
        <v>0</v>
      </c>
      <c r="F368" s="96">
        <v>0</v>
      </c>
      <c r="G368" s="919"/>
    </row>
    <row r="369" spans="2:7" ht="16.5" thickBot="1">
      <c r="B369" s="98" t="s">
        <v>78</v>
      </c>
      <c r="C369" s="100">
        <f t="shared" ref="C369:C371" si="28">C58</f>
        <v>0</v>
      </c>
      <c r="D369" s="100">
        <v>0</v>
      </c>
      <c r="E369" s="100">
        <v>0</v>
      </c>
      <c r="F369" s="100">
        <v>0</v>
      </c>
      <c r="G369" s="921"/>
    </row>
    <row r="370" spans="2:7" ht="16.5" thickBot="1">
      <c r="B370" s="95" t="s">
        <v>48</v>
      </c>
      <c r="C370" s="114">
        <f t="shared" ref="C370:F370" si="29">C371+C372</f>
        <v>35000</v>
      </c>
      <c r="D370" s="114">
        <f t="shared" si="29"/>
        <v>0</v>
      </c>
      <c r="E370" s="114">
        <f t="shared" si="29"/>
        <v>0</v>
      </c>
      <c r="F370" s="114">
        <f t="shared" si="29"/>
        <v>0</v>
      </c>
      <c r="G370" s="116"/>
    </row>
    <row r="371" spans="2:7" ht="16.5" thickBot="1">
      <c r="B371" s="98" t="s">
        <v>42</v>
      </c>
      <c r="C371" s="100">
        <f t="shared" si="28"/>
        <v>35000</v>
      </c>
      <c r="D371" s="100">
        <f t="shared" ref="D371:F371" si="30">D60</f>
        <v>0</v>
      </c>
      <c r="E371" s="100">
        <f t="shared" si="30"/>
        <v>0</v>
      </c>
      <c r="F371" s="100">
        <f t="shared" si="30"/>
        <v>0</v>
      </c>
      <c r="G371" s="919"/>
    </row>
    <row r="372" spans="2:7" ht="16.5" thickBot="1">
      <c r="B372" s="98" t="s">
        <v>78</v>
      </c>
      <c r="C372" s="100">
        <f t="shared" ref="C372:F372" si="31">C61</f>
        <v>0</v>
      </c>
      <c r="D372" s="100">
        <f t="shared" si="31"/>
        <v>0</v>
      </c>
      <c r="E372" s="100">
        <f t="shared" si="31"/>
        <v>0</v>
      </c>
      <c r="F372" s="100">
        <f t="shared" si="31"/>
        <v>0</v>
      </c>
      <c r="G372" s="921"/>
    </row>
    <row r="373" spans="2:7" ht="32.25" thickBot="1">
      <c r="B373" s="95" t="s">
        <v>49</v>
      </c>
      <c r="C373" s="114">
        <f>C374</f>
        <v>320000</v>
      </c>
      <c r="D373" s="114">
        <f t="shared" ref="D373:F373" si="32">D374</f>
        <v>120000</v>
      </c>
      <c r="E373" s="114">
        <f t="shared" si="32"/>
        <v>120000</v>
      </c>
      <c r="F373" s="114">
        <f t="shared" si="32"/>
        <v>120000</v>
      </c>
      <c r="G373" s="116"/>
    </row>
    <row r="374" spans="2:7" ht="16.5" thickBot="1">
      <c r="B374" s="98" t="s">
        <v>42</v>
      </c>
      <c r="C374" s="100">
        <f t="shared" ref="C374:F374" si="33">C63</f>
        <v>320000</v>
      </c>
      <c r="D374" s="100">
        <f t="shared" si="33"/>
        <v>120000</v>
      </c>
      <c r="E374" s="100">
        <f t="shared" si="33"/>
        <v>120000</v>
      </c>
      <c r="F374" s="100">
        <f t="shared" si="33"/>
        <v>120000</v>
      </c>
      <c r="G374" s="919"/>
    </row>
    <row r="375" spans="2:7" ht="16.5" thickBot="1">
      <c r="B375" s="98" t="s">
        <v>78</v>
      </c>
      <c r="C375" s="100">
        <f t="shared" ref="C375:F375" si="34">C64</f>
        <v>0</v>
      </c>
      <c r="D375" s="100">
        <f t="shared" si="34"/>
        <v>0</v>
      </c>
      <c r="E375" s="100">
        <f t="shared" si="34"/>
        <v>0</v>
      </c>
      <c r="F375" s="100">
        <f t="shared" si="34"/>
        <v>0</v>
      </c>
      <c r="G375" s="921"/>
    </row>
    <row r="376" spans="2:7" ht="16.5" thickBot="1">
      <c r="B376" s="95" t="s">
        <v>80</v>
      </c>
      <c r="C376" s="114">
        <f>C377+C378+C379+C380</f>
        <v>4117000</v>
      </c>
      <c r="D376" s="114">
        <f t="shared" ref="D376:F376" si="35">D377+D378+D379+D380</f>
        <v>0</v>
      </c>
      <c r="E376" s="114">
        <f t="shared" si="35"/>
        <v>0</v>
      </c>
      <c r="F376" s="114">
        <f t="shared" si="35"/>
        <v>0</v>
      </c>
      <c r="G376" s="116"/>
    </row>
    <row r="377" spans="2:7" ht="16.5" thickBot="1">
      <c r="B377" s="98" t="s">
        <v>42</v>
      </c>
      <c r="C377" s="96">
        <v>0</v>
      </c>
      <c r="D377" s="96">
        <v>0</v>
      </c>
      <c r="E377" s="96">
        <v>0</v>
      </c>
      <c r="F377" s="96">
        <v>0</v>
      </c>
      <c r="G377" s="919"/>
    </row>
    <row r="378" spans="2:7" ht="16.5" thickBot="1">
      <c r="B378" s="98" t="s">
        <v>81</v>
      </c>
      <c r="C378" s="96">
        <f>C161+C271+C292</f>
        <v>4117000</v>
      </c>
      <c r="D378" s="96">
        <f t="shared" ref="D378:F378" si="36">D161+D271+D292</f>
        <v>0</v>
      </c>
      <c r="E378" s="96">
        <f t="shared" si="36"/>
        <v>0</v>
      </c>
      <c r="F378" s="96">
        <f t="shared" si="36"/>
        <v>0</v>
      </c>
      <c r="G378" s="919"/>
    </row>
    <row r="379" spans="2:7" ht="16.5" thickBot="1">
      <c r="B379" s="98" t="s">
        <v>61</v>
      </c>
      <c r="C379" s="96">
        <v>0</v>
      </c>
      <c r="D379" s="96">
        <v>0</v>
      </c>
      <c r="E379" s="96">
        <v>0</v>
      </c>
      <c r="F379" s="96">
        <v>0</v>
      </c>
      <c r="G379" s="919"/>
    </row>
    <row r="380" spans="2:7" ht="16.5" thickBot="1">
      <c r="B380" s="98" t="s">
        <v>62</v>
      </c>
      <c r="C380" s="96">
        <v>0</v>
      </c>
      <c r="D380" s="96">
        <v>0</v>
      </c>
      <c r="E380" s="96">
        <v>0</v>
      </c>
      <c r="F380" s="96">
        <v>0</v>
      </c>
      <c r="G380" s="919"/>
    </row>
    <row r="381" spans="2:7" ht="16.5" thickBot="1">
      <c r="B381" s="95" t="s">
        <v>82</v>
      </c>
      <c r="C381" s="114">
        <f>C382+C383+C384+C385</f>
        <v>5000000</v>
      </c>
      <c r="D381" s="114">
        <f t="shared" ref="D381:F381" si="37">D382+D383+D384+D385</f>
        <v>5000000</v>
      </c>
      <c r="E381" s="114">
        <f t="shared" si="37"/>
        <v>5000000</v>
      </c>
      <c r="F381" s="114">
        <f t="shared" si="37"/>
        <v>5000000</v>
      </c>
      <c r="G381" s="116"/>
    </row>
    <row r="382" spans="2:7" ht="16.5" thickBot="1">
      <c r="B382" s="98" t="s">
        <v>42</v>
      </c>
      <c r="C382" s="96">
        <f>C270+C165</f>
        <v>5000000</v>
      </c>
      <c r="D382" s="96">
        <f t="shared" ref="D382:F382" si="38">D270+D165</f>
        <v>5000000</v>
      </c>
      <c r="E382" s="96">
        <f t="shared" si="38"/>
        <v>5000000</v>
      </c>
      <c r="F382" s="96">
        <f t="shared" si="38"/>
        <v>5000000</v>
      </c>
      <c r="G382" s="919"/>
    </row>
    <row r="383" spans="2:7" ht="16.5" thickBot="1">
      <c r="B383" s="98" t="s">
        <v>81</v>
      </c>
      <c r="C383" s="96">
        <v>0</v>
      </c>
      <c r="D383" s="96">
        <v>0</v>
      </c>
      <c r="E383" s="96">
        <v>0</v>
      </c>
      <c r="F383" s="96">
        <v>0</v>
      </c>
      <c r="G383" s="919"/>
    </row>
    <row r="384" spans="2:7" ht="16.5" thickBot="1">
      <c r="B384" s="98" t="s">
        <v>61</v>
      </c>
      <c r="C384" s="96">
        <v>0</v>
      </c>
      <c r="D384" s="96">
        <v>0</v>
      </c>
      <c r="E384" s="96">
        <v>0</v>
      </c>
      <c r="F384" s="96">
        <v>0</v>
      </c>
      <c r="G384" s="919"/>
    </row>
    <row r="385" spans="1:7" ht="16.5" thickBot="1">
      <c r="B385" s="98" t="s">
        <v>62</v>
      </c>
      <c r="C385" s="96">
        <v>0</v>
      </c>
      <c r="D385" s="96">
        <v>0</v>
      </c>
      <c r="E385" s="96">
        <v>0</v>
      </c>
      <c r="F385" s="96">
        <v>0</v>
      </c>
      <c r="G385" s="919"/>
    </row>
    <row r="386" spans="1:7" ht="16.5" thickBot="1">
      <c r="B386" s="105" t="s">
        <v>83</v>
      </c>
      <c r="C386" s="106">
        <v>0</v>
      </c>
      <c r="D386" s="106">
        <v>0</v>
      </c>
      <c r="E386" s="106">
        <v>0</v>
      </c>
      <c r="F386" s="106">
        <v>0</v>
      </c>
      <c r="G386" s="116"/>
    </row>
    <row r="387" spans="1:7" ht="16.5" thickBot="1">
      <c r="B387" s="119"/>
      <c r="C387" s="97"/>
      <c r="D387" s="97"/>
      <c r="E387" s="97"/>
      <c r="F387" s="97"/>
      <c r="G387" s="919"/>
    </row>
    <row r="388" spans="1:7" ht="19.5" customHeight="1">
      <c r="A388" s="1971" t="s">
        <v>802</v>
      </c>
      <c r="B388" s="120" t="s">
        <v>84</v>
      </c>
      <c r="C388" s="121"/>
      <c r="E388" s="1971" t="s">
        <v>803</v>
      </c>
      <c r="F388" s="120" t="s">
        <v>84</v>
      </c>
      <c r="G388" s="121"/>
    </row>
    <row r="389" spans="1:7" ht="19.5" customHeight="1">
      <c r="A389" s="1972"/>
      <c r="B389" s="122" t="s">
        <v>85</v>
      </c>
      <c r="C389" s="123"/>
      <c r="E389" s="1972"/>
      <c r="F389" s="122" t="s">
        <v>85</v>
      </c>
      <c r="G389" s="123"/>
    </row>
    <row r="390" spans="1:7" ht="19.5" customHeight="1" thickBot="1">
      <c r="A390" s="1973"/>
      <c r="B390" s="947" t="s">
        <v>86</v>
      </c>
      <c r="C390" s="125"/>
      <c r="E390" s="1973"/>
      <c r="F390" s="947" t="s">
        <v>86</v>
      </c>
      <c r="G390" s="125"/>
    </row>
    <row r="391" spans="1:7" ht="16.5" thickBot="1">
      <c r="A391" s="126"/>
      <c r="B391" s="126"/>
      <c r="C391" s="127"/>
      <c r="D391" s="128"/>
      <c r="E391" s="126"/>
      <c r="F391" s="126"/>
      <c r="G391" s="948"/>
    </row>
    <row r="392" spans="1:7" ht="47.25" customHeight="1" thickBot="1">
      <c r="B392" s="1974" t="s">
        <v>89</v>
      </c>
      <c r="C392" s="2219"/>
      <c r="D392" s="2219"/>
      <c r="E392" s="2219"/>
      <c r="F392" s="2220"/>
      <c r="G392" s="949"/>
    </row>
  </sheetData>
  <mergeCells count="92">
    <mergeCell ref="A388:A390"/>
    <mergeCell ref="E388:E390"/>
    <mergeCell ref="B392:F392"/>
    <mergeCell ref="E327:F327"/>
    <mergeCell ref="C328:F328"/>
    <mergeCell ref="C329:F329"/>
    <mergeCell ref="B330:B331"/>
    <mergeCell ref="B338:F338"/>
    <mergeCell ref="B339:B340"/>
    <mergeCell ref="C326:F326"/>
    <mergeCell ref="C277:F277"/>
    <mergeCell ref="C278:F278"/>
    <mergeCell ref="B279:B280"/>
    <mergeCell ref="B287:F287"/>
    <mergeCell ref="B288:B289"/>
    <mergeCell ref="E301:F301"/>
    <mergeCell ref="C302:F302"/>
    <mergeCell ref="C303:F303"/>
    <mergeCell ref="B304:B305"/>
    <mergeCell ref="B312:F312"/>
    <mergeCell ref="B313:B314"/>
    <mergeCell ref="E276:F276"/>
    <mergeCell ref="B246:F246"/>
    <mergeCell ref="B247:F247"/>
    <mergeCell ref="C248:F248"/>
    <mergeCell ref="E249:F249"/>
    <mergeCell ref="C250:F250"/>
    <mergeCell ref="C251:F251"/>
    <mergeCell ref="C252:F252"/>
    <mergeCell ref="B253:B254"/>
    <mergeCell ref="B261:F261"/>
    <mergeCell ref="B262:B263"/>
    <mergeCell ref="C275:F275"/>
    <mergeCell ref="B233:B234"/>
    <mergeCell ref="E195:F195"/>
    <mergeCell ref="C196:F196"/>
    <mergeCell ref="C197:F197"/>
    <mergeCell ref="B198:B199"/>
    <mergeCell ref="B206:F206"/>
    <mergeCell ref="B207:B208"/>
    <mergeCell ref="C220:F220"/>
    <mergeCell ref="C222:F222"/>
    <mergeCell ref="C223:F223"/>
    <mergeCell ref="B224:B225"/>
    <mergeCell ref="B232:F232"/>
    <mergeCell ref="B182:B183"/>
    <mergeCell ref="C145:F145"/>
    <mergeCell ref="C146:F146"/>
    <mergeCell ref="C147:F147"/>
    <mergeCell ref="B148:B149"/>
    <mergeCell ref="B156:F156"/>
    <mergeCell ref="B157:B158"/>
    <mergeCell ref="E170:F170"/>
    <mergeCell ref="C171:F171"/>
    <mergeCell ref="C172:F172"/>
    <mergeCell ref="B173:B174"/>
    <mergeCell ref="B181:F181"/>
    <mergeCell ref="C69:F69"/>
    <mergeCell ref="E144:F144"/>
    <mergeCell ref="B78:F78"/>
    <mergeCell ref="B79:B80"/>
    <mergeCell ref="C104:F104"/>
    <mergeCell ref="C105:F105"/>
    <mergeCell ref="C106:F106"/>
    <mergeCell ref="B107:B108"/>
    <mergeCell ref="B115:F115"/>
    <mergeCell ref="B116:B117"/>
    <mergeCell ref="B141:F141"/>
    <mergeCell ref="B142:F142"/>
    <mergeCell ref="C143:F143"/>
    <mergeCell ref="B70:B71"/>
    <mergeCell ref="C31:F31"/>
    <mergeCell ref="C32:F32"/>
    <mergeCell ref="B33:B34"/>
    <mergeCell ref="C67:F67"/>
    <mergeCell ref="C68:F68"/>
    <mergeCell ref="B41:F41"/>
    <mergeCell ref="B42:B43"/>
    <mergeCell ref="B29:F29"/>
    <mergeCell ref="C30:F30"/>
    <mergeCell ref="B28:F28"/>
    <mergeCell ref="A2:F2"/>
    <mergeCell ref="B3:F3"/>
    <mergeCell ref="C5:F5"/>
    <mergeCell ref="C6:F6"/>
    <mergeCell ref="C7:F7"/>
    <mergeCell ref="B8:F8"/>
    <mergeCell ref="B9:F11"/>
    <mergeCell ref="C12:F12"/>
    <mergeCell ref="B13:B14"/>
    <mergeCell ref="C16:F16"/>
    <mergeCell ref="B17:F17"/>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75781-AD31-415E-BFBA-D50FB0CEDB20}">
  <dimension ref="A2:M217"/>
  <sheetViews>
    <sheetView zoomScale="130" zoomScaleNormal="130" workbookViewId="0"/>
  </sheetViews>
  <sheetFormatPr defaultRowHeight="15"/>
  <cols>
    <col min="1" max="1" width="7.140625" customWidth="1"/>
    <col min="2" max="2" width="12" customWidth="1"/>
    <col min="3" max="3" width="23.28515625" customWidth="1"/>
    <col min="4" max="7" width="11.7109375" customWidth="1"/>
    <col min="10" max="10" width="11" customWidth="1"/>
    <col min="11" max="11" width="11" bestFit="1" customWidth="1"/>
  </cols>
  <sheetData>
    <row r="2" spans="2:8" ht="18" customHeight="1">
      <c r="B2" s="2114" t="s">
        <v>0</v>
      </c>
      <c r="C2" s="2114"/>
      <c r="D2" s="2114"/>
      <c r="E2" s="2114"/>
      <c r="F2" s="2114"/>
      <c r="G2" s="2114"/>
      <c r="H2" s="2114"/>
    </row>
    <row r="3" spans="2:8" ht="18" customHeight="1">
      <c r="B3" s="269"/>
      <c r="C3" s="2054" t="s">
        <v>1</v>
      </c>
      <c r="D3" s="2054"/>
      <c r="E3" s="2054"/>
      <c r="F3" s="2054"/>
      <c r="G3" s="2054"/>
      <c r="H3" s="269"/>
    </row>
    <row r="4" spans="2:8" ht="15.75" thickBot="1"/>
    <row r="5" spans="2:8" ht="26.25" thickBot="1">
      <c r="C5" s="270" t="s">
        <v>2</v>
      </c>
      <c r="D5" s="2115" t="s">
        <v>804</v>
      </c>
      <c r="E5" s="2115"/>
      <c r="F5" s="2115"/>
      <c r="G5" s="2115"/>
    </row>
    <row r="6" spans="2:8" ht="15.75" thickBot="1">
      <c r="C6" s="270" t="s">
        <v>4</v>
      </c>
      <c r="D6" s="2116" t="s">
        <v>805</v>
      </c>
      <c r="E6" s="2117"/>
      <c r="F6" s="2117"/>
      <c r="G6" s="2118"/>
    </row>
    <row r="7" spans="2:8" ht="26.25" thickBot="1">
      <c r="C7" s="270" t="s">
        <v>6</v>
      </c>
      <c r="D7" s="2119" t="s">
        <v>7</v>
      </c>
      <c r="E7" s="2120"/>
      <c r="F7" s="2120"/>
      <c r="G7" s="2121"/>
    </row>
    <row r="8" spans="2:8" ht="15.75" thickBot="1">
      <c r="C8" s="2062" t="s">
        <v>8</v>
      </c>
      <c r="D8" s="2063"/>
      <c r="E8" s="2063"/>
      <c r="F8" s="2063"/>
      <c r="G8" s="2064"/>
    </row>
    <row r="9" spans="2:8" ht="15.75" thickBot="1">
      <c r="C9" s="1981" t="s">
        <v>806</v>
      </c>
      <c r="D9" s="1982"/>
      <c r="E9" s="1982"/>
      <c r="F9" s="1982"/>
      <c r="G9" s="1983"/>
    </row>
    <row r="10" spans="2:8" ht="36.75" customHeight="1" thickBot="1">
      <c r="C10" s="1981"/>
      <c r="D10" s="1982"/>
      <c r="E10" s="1982"/>
      <c r="F10" s="1982"/>
      <c r="G10" s="1983"/>
    </row>
    <row r="11" spans="2:8" ht="15.75" thickBot="1">
      <c r="C11" s="1981"/>
      <c r="D11" s="1982"/>
      <c r="E11" s="1982"/>
      <c r="F11" s="1982"/>
      <c r="G11" s="1983"/>
    </row>
    <row r="12" spans="2:8" ht="38.25" customHeight="1" thickBot="1">
      <c r="C12" s="272" t="s">
        <v>10</v>
      </c>
      <c r="D12" s="2793" t="s">
        <v>807</v>
      </c>
      <c r="E12" s="2794"/>
      <c r="F12" s="2794"/>
      <c r="G12" s="2795"/>
    </row>
    <row r="13" spans="2:8" ht="23.25" customHeight="1">
      <c r="C13" s="2086" t="s">
        <v>12</v>
      </c>
      <c r="D13" s="328">
        <v>2025</v>
      </c>
      <c r="E13" s="328">
        <v>2026</v>
      </c>
      <c r="F13" s="328">
        <v>2027</v>
      </c>
      <c r="G13" s="328">
        <v>2028</v>
      </c>
    </row>
    <row r="14" spans="2:8" ht="15.75" thickBot="1">
      <c r="C14" s="2087"/>
      <c r="D14" s="329" t="s">
        <v>13</v>
      </c>
      <c r="E14" s="329" t="s">
        <v>14</v>
      </c>
      <c r="F14" s="329" t="s">
        <v>14</v>
      </c>
      <c r="G14" s="329" t="s">
        <v>14</v>
      </c>
    </row>
    <row r="15" spans="2:8" ht="18.75" customHeight="1" thickBot="1">
      <c r="C15" s="277" t="s">
        <v>425</v>
      </c>
      <c r="D15" s="496" t="s">
        <v>388</v>
      </c>
      <c r="E15" s="496" t="s">
        <v>18</v>
      </c>
      <c r="F15" s="496" t="s">
        <v>18</v>
      </c>
      <c r="G15" s="496" t="s">
        <v>18</v>
      </c>
    </row>
    <row r="16" spans="2:8" ht="15.75" thickBot="1">
      <c r="C16" s="277" t="s">
        <v>808</v>
      </c>
      <c r="D16" s="496" t="s">
        <v>809</v>
      </c>
      <c r="E16" s="496" t="s">
        <v>809</v>
      </c>
      <c r="F16" s="496" t="s">
        <v>809</v>
      </c>
      <c r="G16" s="496" t="s">
        <v>809</v>
      </c>
    </row>
    <row r="17" spans="3:12" ht="15.75" thickBot="1">
      <c r="C17" s="277"/>
      <c r="D17" s="496"/>
      <c r="E17" s="496"/>
      <c r="F17" s="496"/>
      <c r="G17" s="496"/>
    </row>
    <row r="18" spans="3:12" ht="32.25" customHeight="1" thickBot="1">
      <c r="C18" s="144" t="s">
        <v>24</v>
      </c>
      <c r="D18" s="2036"/>
      <c r="E18" s="2321"/>
      <c r="F18" s="2321"/>
      <c r="G18" s="2322"/>
    </row>
    <row r="19" spans="3:12" ht="23.25" customHeight="1" thickBot="1">
      <c r="C19" s="2083" t="s">
        <v>100</v>
      </c>
      <c r="D19" s="2084"/>
      <c r="E19" s="2084"/>
      <c r="F19" s="2084"/>
      <c r="G19" s="2085"/>
      <c r="J19" s="280"/>
      <c r="L19" s="280"/>
    </row>
    <row r="20" spans="3:12" ht="40.5" customHeight="1" thickBot="1">
      <c r="C20" s="277" t="s">
        <v>810</v>
      </c>
      <c r="D20" s="950" t="s">
        <v>811</v>
      </c>
      <c r="E20" s="950" t="s">
        <v>811</v>
      </c>
      <c r="F20" s="950" t="s">
        <v>811</v>
      </c>
      <c r="G20" s="950" t="s">
        <v>811</v>
      </c>
      <c r="I20" s="281"/>
    </row>
    <row r="21" spans="3:12" ht="30.75" customHeight="1" thickBot="1">
      <c r="C21" s="277" t="s">
        <v>423</v>
      </c>
      <c r="D21" s="951">
        <v>2</v>
      </c>
      <c r="E21" s="826">
        <v>2</v>
      </c>
      <c r="F21" s="826">
        <v>2</v>
      </c>
      <c r="G21" s="826">
        <v>2</v>
      </c>
    </row>
    <row r="22" spans="3:12" ht="24" customHeight="1" thickBot="1">
      <c r="C22" s="2128" t="s">
        <v>106</v>
      </c>
      <c r="D22" s="2129"/>
      <c r="E22" s="2129"/>
      <c r="F22" s="2129"/>
      <c r="G22" s="2130"/>
    </row>
    <row r="23" spans="3:12" ht="15.75" thickBot="1">
      <c r="C23" s="2050" t="s">
        <v>26</v>
      </c>
      <c r="D23" s="2051"/>
      <c r="E23" s="2051"/>
      <c r="F23" s="2051"/>
      <c r="G23" s="2052"/>
    </row>
    <row r="24" spans="3:12" ht="18.75" customHeight="1" thickBot="1">
      <c r="C24" s="295" t="s">
        <v>27</v>
      </c>
      <c r="D24" s="2306" t="s">
        <v>812</v>
      </c>
      <c r="E24" s="2123"/>
      <c r="F24" s="2123"/>
      <c r="G24" s="2124"/>
    </row>
    <row r="25" spans="3:12" ht="36.75" customHeight="1" thickBot="1">
      <c r="C25" s="277" t="s">
        <v>29</v>
      </c>
      <c r="D25" s="2069" t="s">
        <v>813</v>
      </c>
      <c r="E25" s="2070"/>
      <c r="F25" s="2070"/>
      <c r="G25" s="2071"/>
    </row>
    <row r="26" spans="3:12" ht="15.75" thickBot="1">
      <c r="C26" s="277" t="s">
        <v>31</v>
      </c>
      <c r="D26" s="2075" t="s">
        <v>814</v>
      </c>
      <c r="E26" s="2076"/>
      <c r="F26" s="2076"/>
      <c r="G26" s="2077"/>
    </row>
    <row r="27" spans="3:12" ht="12.75" customHeight="1">
      <c r="C27" s="2086"/>
      <c r="D27" s="328">
        <v>2025</v>
      </c>
      <c r="E27" s="328">
        <v>2026</v>
      </c>
      <c r="F27" s="328">
        <v>2027</v>
      </c>
      <c r="G27" s="328">
        <v>2028</v>
      </c>
    </row>
    <row r="28" spans="3:12" ht="9" customHeight="1" thickBot="1">
      <c r="C28" s="2087"/>
      <c r="D28" s="299" t="s">
        <v>13</v>
      </c>
      <c r="E28" s="299" t="s">
        <v>14</v>
      </c>
      <c r="F28" s="299" t="s">
        <v>14</v>
      </c>
      <c r="G28" s="299" t="s">
        <v>14</v>
      </c>
    </row>
    <row r="29" spans="3:12" ht="15.75" thickBot="1">
      <c r="C29" s="277" t="s">
        <v>33</v>
      </c>
      <c r="D29" s="301">
        <v>4</v>
      </c>
      <c r="E29" s="301">
        <v>4</v>
      </c>
      <c r="F29" s="301">
        <v>4</v>
      </c>
      <c r="G29" s="301">
        <v>4</v>
      </c>
    </row>
    <row r="30" spans="3:12" ht="15.75" thickBot="1">
      <c r="C30" s="277" t="s">
        <v>214</v>
      </c>
      <c r="D30" s="300">
        <f>D59</f>
        <v>133225000</v>
      </c>
      <c r="E30" s="300">
        <f t="shared" ref="E30:G30" si="0">E59</f>
        <v>223775000</v>
      </c>
      <c r="F30" s="300">
        <f t="shared" si="0"/>
        <v>163824000</v>
      </c>
      <c r="G30" s="300">
        <f t="shared" si="0"/>
        <v>163937000</v>
      </c>
    </row>
    <row r="31" spans="3:12" ht="15.75" thickBot="1">
      <c r="C31" s="277" t="s">
        <v>215</v>
      </c>
      <c r="D31" s="300">
        <f>D30/D29</f>
        <v>33306250</v>
      </c>
      <c r="E31" s="300">
        <f t="shared" ref="E31:G31" si="1">E30/E29</f>
        <v>55943750</v>
      </c>
      <c r="F31" s="300">
        <f t="shared" si="1"/>
        <v>40956000</v>
      </c>
      <c r="G31" s="300">
        <f t="shared" si="1"/>
        <v>40984250</v>
      </c>
    </row>
    <row r="32" spans="3:12" ht="15.75" thickBot="1">
      <c r="C32" s="277" t="s">
        <v>37</v>
      </c>
      <c r="D32" s="298" t="s">
        <v>110</v>
      </c>
      <c r="E32" s="303">
        <v>0</v>
      </c>
      <c r="F32" s="303">
        <v>0</v>
      </c>
      <c r="G32" s="303">
        <v>0</v>
      </c>
      <c r="I32" s="90"/>
      <c r="J32" s="90"/>
      <c r="K32" s="90"/>
      <c r="L32" s="90"/>
    </row>
    <row r="33" spans="3:10" ht="15.75" thickBot="1">
      <c r="C33" s="277" t="s">
        <v>38</v>
      </c>
      <c r="D33" s="298" t="s">
        <v>110</v>
      </c>
      <c r="E33" s="303">
        <v>0.67967723775567657</v>
      </c>
      <c r="F33" s="303">
        <v>-0.26790749636912081</v>
      </c>
      <c r="G33" s="303">
        <v>6.8976462545178308E-4</v>
      </c>
    </row>
    <row r="34" spans="3:10" ht="15.75" thickBot="1">
      <c r="C34" s="277" t="s">
        <v>39</v>
      </c>
      <c r="D34" s="298" t="s">
        <v>110</v>
      </c>
      <c r="E34" s="303">
        <v>0.67967723775567657</v>
      </c>
      <c r="F34" s="303">
        <v>-0.26790749636912081</v>
      </c>
      <c r="G34" s="303">
        <v>6.8976462545178308E-4</v>
      </c>
    </row>
    <row r="35" spans="3:10" ht="15.75" thickBot="1">
      <c r="C35" s="2088" t="s">
        <v>285</v>
      </c>
      <c r="D35" s="2089"/>
      <c r="E35" s="2089"/>
      <c r="F35" s="2089"/>
      <c r="G35" s="2090"/>
    </row>
    <row r="36" spans="3:10" ht="12.75" customHeight="1">
      <c r="C36" s="2086"/>
      <c r="D36" s="328">
        <v>2025</v>
      </c>
      <c r="E36" s="328">
        <v>2026</v>
      </c>
      <c r="F36" s="328">
        <v>2027</v>
      </c>
      <c r="G36" s="328">
        <v>2028</v>
      </c>
    </row>
    <row r="37" spans="3:10" ht="9" customHeight="1" thickBot="1">
      <c r="C37" s="2087"/>
      <c r="D37" s="299" t="s">
        <v>13</v>
      </c>
      <c r="E37" s="299" t="s">
        <v>14</v>
      </c>
      <c r="F37" s="299" t="s">
        <v>14</v>
      </c>
      <c r="G37" s="299" t="s">
        <v>14</v>
      </c>
    </row>
    <row r="38" spans="3:10" ht="15.75" thickBot="1">
      <c r="C38" s="173" t="s">
        <v>41</v>
      </c>
      <c r="D38" s="304">
        <f>D39</f>
        <v>17240000</v>
      </c>
      <c r="E38" s="304">
        <f t="shared" ref="E38:G38" si="2">E39</f>
        <v>17990000</v>
      </c>
      <c r="F38" s="304">
        <f t="shared" si="2"/>
        <v>18039000</v>
      </c>
      <c r="G38" s="304">
        <f t="shared" si="2"/>
        <v>18139000</v>
      </c>
    </row>
    <row r="39" spans="3:10" ht="15.75" thickBot="1">
      <c r="C39" s="177" t="s">
        <v>42</v>
      </c>
      <c r="D39" s="314">
        <v>17240000</v>
      </c>
      <c r="E39" s="314">
        <v>17990000</v>
      </c>
      <c r="F39" s="314">
        <v>18039000</v>
      </c>
      <c r="G39" s="314">
        <v>18139000</v>
      </c>
    </row>
    <row r="40" spans="3:10" ht="15.75" thickBot="1">
      <c r="C40" s="177" t="s">
        <v>43</v>
      </c>
      <c r="D40" s="305"/>
      <c r="E40" s="305"/>
      <c r="F40" s="305"/>
      <c r="G40" s="305"/>
    </row>
    <row r="41" spans="3:10" ht="24.75" thickBot="1">
      <c r="C41" s="173" t="s">
        <v>79</v>
      </c>
      <c r="D41" s="304">
        <f>D42</f>
        <v>2785000</v>
      </c>
      <c r="E41" s="304">
        <f t="shared" ref="E41:G41" si="3">E42</f>
        <v>2785000</v>
      </c>
      <c r="F41" s="304">
        <f t="shared" si="3"/>
        <v>2785000</v>
      </c>
      <c r="G41" s="304">
        <f t="shared" si="3"/>
        <v>2798000</v>
      </c>
    </row>
    <row r="42" spans="3:10" ht="15.75" thickBot="1">
      <c r="C42" s="177" t="s">
        <v>42</v>
      </c>
      <c r="D42" s="304">
        <v>2785000</v>
      </c>
      <c r="E42" s="304">
        <v>2785000</v>
      </c>
      <c r="F42" s="304">
        <v>2785000</v>
      </c>
      <c r="G42" s="304">
        <v>2798000</v>
      </c>
      <c r="J42" s="90"/>
    </row>
    <row r="43" spans="3:10" ht="15.75" thickBot="1">
      <c r="C43" s="177" t="s">
        <v>43</v>
      </c>
      <c r="D43" s="305"/>
      <c r="E43" s="304"/>
      <c r="F43" s="304"/>
      <c r="G43" s="304"/>
      <c r="J43" s="90"/>
    </row>
    <row r="44" spans="3:10" ht="15.75" thickBot="1">
      <c r="C44" s="173" t="s">
        <v>45</v>
      </c>
      <c r="D44" s="305">
        <v>0</v>
      </c>
      <c r="E44" s="840">
        <v>0</v>
      </c>
      <c r="F44" s="840">
        <v>0</v>
      </c>
      <c r="G44" s="840">
        <v>0</v>
      </c>
    </row>
    <row r="45" spans="3:10" ht="15.75" thickBot="1">
      <c r="C45" s="177" t="s">
        <v>42</v>
      </c>
      <c r="D45" s="314"/>
      <c r="E45" s="314"/>
      <c r="F45" s="314"/>
      <c r="G45" s="314"/>
    </row>
    <row r="46" spans="3:10" ht="15.75" thickBot="1">
      <c r="C46" s="177" t="s">
        <v>43</v>
      </c>
      <c r="D46" s="305"/>
      <c r="E46" s="304"/>
      <c r="F46" s="304"/>
      <c r="G46" s="304"/>
    </row>
    <row r="47" spans="3:10" ht="15.75" thickBot="1">
      <c r="C47" s="173" t="s">
        <v>46</v>
      </c>
      <c r="D47" s="305"/>
      <c r="E47" s="304"/>
      <c r="F47" s="304"/>
      <c r="G47" s="304"/>
    </row>
    <row r="48" spans="3:10" ht="15.75" thickBot="1">
      <c r="C48" s="177" t="s">
        <v>42</v>
      </c>
      <c r="D48" s="305"/>
      <c r="E48" s="304"/>
      <c r="F48" s="304"/>
      <c r="G48" s="304"/>
    </row>
    <row r="49" spans="3:13" ht="15.75" thickBot="1">
      <c r="C49" s="177" t="s">
        <v>43</v>
      </c>
      <c r="D49" s="305"/>
      <c r="E49" s="304"/>
      <c r="F49" s="304"/>
      <c r="G49" s="304"/>
    </row>
    <row r="50" spans="3:13" ht="15.75" thickBot="1">
      <c r="C50" s="173" t="s">
        <v>47</v>
      </c>
      <c r="D50" s="304">
        <f>D51</f>
        <v>113000000</v>
      </c>
      <c r="E50" s="304">
        <f t="shared" ref="E50:G50" si="4">E51</f>
        <v>203000000</v>
      </c>
      <c r="F50" s="304">
        <f t="shared" si="4"/>
        <v>143000000</v>
      </c>
      <c r="G50" s="304">
        <f t="shared" si="4"/>
        <v>143000000</v>
      </c>
    </row>
    <row r="51" spans="3:13" ht="15.75" thickBot="1">
      <c r="C51" s="177" t="s">
        <v>42</v>
      </c>
      <c r="D51" s="305">
        <v>113000000</v>
      </c>
      <c r="E51" s="840">
        <v>203000000</v>
      </c>
      <c r="F51" s="840">
        <v>143000000</v>
      </c>
      <c r="G51" s="840">
        <v>143000000</v>
      </c>
    </row>
    <row r="52" spans="3:13" ht="15.75" thickBot="1">
      <c r="C52" s="177" t="s">
        <v>43</v>
      </c>
      <c r="D52" s="305"/>
      <c r="E52" s="304"/>
      <c r="F52" s="304"/>
      <c r="G52" s="304"/>
    </row>
    <row r="53" spans="3:13" ht="15.75" thickBot="1">
      <c r="C53" s="173" t="s">
        <v>48</v>
      </c>
      <c r="D53" s="305">
        <v>0</v>
      </c>
      <c r="E53" s="304">
        <v>0</v>
      </c>
      <c r="F53" s="304">
        <v>0</v>
      </c>
      <c r="G53" s="304">
        <v>0</v>
      </c>
    </row>
    <row r="54" spans="3:13" ht="15.75" thickBot="1">
      <c r="C54" s="177" t="s">
        <v>42</v>
      </c>
      <c r="D54" s="314"/>
      <c r="E54" s="304">
        <v>0</v>
      </c>
      <c r="F54" s="307">
        <v>0</v>
      </c>
      <c r="G54" s="307">
        <v>0</v>
      </c>
    </row>
    <row r="55" spans="3:13" ht="15.75" thickBot="1">
      <c r="C55" s="177" t="s">
        <v>43</v>
      </c>
      <c r="D55" s="305"/>
      <c r="E55" s="304"/>
      <c r="F55" s="304"/>
      <c r="G55" s="304"/>
    </row>
    <row r="56" spans="3:13" ht="24.75" thickBot="1">
      <c r="C56" s="173" t="s">
        <v>49</v>
      </c>
      <c r="D56" s="305">
        <f>D57</f>
        <v>200000</v>
      </c>
      <c r="E56" s="305">
        <f t="shared" ref="E56:G56" si="5">E57</f>
        <v>0</v>
      </c>
      <c r="F56" s="305">
        <f t="shared" si="5"/>
        <v>0</v>
      </c>
      <c r="G56" s="305">
        <f t="shared" si="5"/>
        <v>0</v>
      </c>
      <c r="J56" s="308"/>
    </row>
    <row r="57" spans="3:13" ht="15.75" thickBot="1">
      <c r="C57" s="177" t="s">
        <v>42</v>
      </c>
      <c r="D57" s="305">
        <v>200000</v>
      </c>
      <c r="E57" s="309"/>
      <c r="F57" s="309"/>
      <c r="G57" s="309"/>
      <c r="L57" s="310"/>
      <c r="M57" s="310"/>
    </row>
    <row r="58" spans="3:13" ht="15.75" thickBot="1">
      <c r="C58" s="177" t="s">
        <v>43</v>
      </c>
      <c r="D58" s="305"/>
      <c r="E58" s="311"/>
      <c r="F58" s="309"/>
      <c r="G58" s="309"/>
    </row>
    <row r="59" spans="3:13" ht="15.75" thickBot="1">
      <c r="C59" s="189" t="s">
        <v>64</v>
      </c>
      <c r="D59" s="305">
        <f>D56+D53+D50+D47+D44+D41+D38</f>
        <v>133225000</v>
      </c>
      <c r="E59" s="305">
        <f t="shared" ref="E59:G59" si="6">E56+E53+E50+E47+E44+E41+E38</f>
        <v>223775000</v>
      </c>
      <c r="F59" s="305">
        <f t="shared" si="6"/>
        <v>163824000</v>
      </c>
      <c r="G59" s="305">
        <f t="shared" si="6"/>
        <v>163937000</v>
      </c>
    </row>
    <row r="60" spans="3:13" ht="15.75" thickBot="1">
      <c r="C60" s="192" t="s">
        <v>83</v>
      </c>
      <c r="D60" s="312">
        <v>0</v>
      </c>
      <c r="E60" s="312">
        <v>0</v>
      </c>
      <c r="F60" s="312">
        <v>0</v>
      </c>
      <c r="G60" s="312">
        <v>0</v>
      </c>
    </row>
    <row r="61" spans="3:13" ht="23.25" thickBot="1">
      <c r="C61" s="332" t="s">
        <v>301</v>
      </c>
      <c r="D61" s="2796" t="s">
        <v>815</v>
      </c>
      <c r="E61" s="2797"/>
      <c r="F61" s="2797"/>
      <c r="G61" s="2798"/>
    </row>
    <row r="62" spans="3:13" ht="45" customHeight="1" thickBot="1">
      <c r="C62" s="277" t="s">
        <v>29</v>
      </c>
      <c r="D62" s="2796" t="s">
        <v>816</v>
      </c>
      <c r="E62" s="2799"/>
      <c r="F62" s="2799"/>
      <c r="G62" s="2800"/>
    </row>
    <row r="63" spans="3:13" ht="15.75" thickBot="1">
      <c r="C63" s="277" t="s">
        <v>31</v>
      </c>
      <c r="D63" s="2801" t="s">
        <v>817</v>
      </c>
      <c r="E63" s="2802"/>
      <c r="F63" s="2802"/>
      <c r="G63" s="2803"/>
    </row>
    <row r="64" spans="3:13" ht="12.75" customHeight="1">
      <c r="C64" s="2086"/>
      <c r="D64" s="328">
        <v>2025</v>
      </c>
      <c r="E64" s="328">
        <v>2026</v>
      </c>
      <c r="F64" s="328">
        <v>2027</v>
      </c>
      <c r="G64" s="328">
        <v>2028</v>
      </c>
    </row>
    <row r="65" spans="3:7" ht="9" customHeight="1" thickBot="1">
      <c r="C65" s="2087"/>
      <c r="D65" s="299" t="s">
        <v>13</v>
      </c>
      <c r="E65" s="299" t="s">
        <v>14</v>
      </c>
      <c r="F65" s="299" t="s">
        <v>14</v>
      </c>
      <c r="G65" s="299" t="s">
        <v>14</v>
      </c>
    </row>
    <row r="66" spans="3:7" ht="15.75" thickBot="1">
      <c r="C66" s="277" t="s">
        <v>33</v>
      </c>
      <c r="D66" s="503">
        <v>2</v>
      </c>
      <c r="E66" s="503">
        <v>2</v>
      </c>
      <c r="F66" s="503">
        <v>2</v>
      </c>
      <c r="G66" s="503">
        <v>2</v>
      </c>
    </row>
    <row r="67" spans="3:7" ht="15.75" thickBot="1">
      <c r="C67" s="277" t="s">
        <v>214</v>
      </c>
      <c r="D67" s="300">
        <f>D96</f>
        <v>9575000</v>
      </c>
      <c r="E67" s="300">
        <f t="shared" ref="E67:G67" si="7">E96</f>
        <v>9575000</v>
      </c>
      <c r="F67" s="300">
        <f t="shared" si="7"/>
        <v>9575000</v>
      </c>
      <c r="G67" s="300">
        <f t="shared" si="7"/>
        <v>9575000</v>
      </c>
    </row>
    <row r="68" spans="3:7" ht="15.75" thickBot="1">
      <c r="C68" s="277" t="s">
        <v>215</v>
      </c>
      <c r="D68" s="300">
        <f>D67/D66</f>
        <v>4787500</v>
      </c>
      <c r="E68" s="300">
        <f t="shared" ref="E68:G68" si="8">E67/E66</f>
        <v>4787500</v>
      </c>
      <c r="F68" s="300">
        <f t="shared" si="8"/>
        <v>4787500</v>
      </c>
      <c r="G68" s="300">
        <f t="shared" si="8"/>
        <v>4787500</v>
      </c>
    </row>
    <row r="69" spans="3:7" ht="15.75" thickBot="1">
      <c r="C69" s="277" t="s">
        <v>37</v>
      </c>
      <c r="D69" s="298"/>
      <c r="E69" s="303">
        <v>0</v>
      </c>
      <c r="F69" s="303">
        <v>0</v>
      </c>
      <c r="G69" s="303">
        <v>0</v>
      </c>
    </row>
    <row r="70" spans="3:7" ht="15.75" thickBot="1">
      <c r="C70" s="277" t="s">
        <v>38</v>
      </c>
      <c r="D70" s="298"/>
      <c r="E70" s="303">
        <v>0</v>
      </c>
      <c r="F70" s="303">
        <v>0</v>
      </c>
      <c r="G70" s="303">
        <v>0</v>
      </c>
    </row>
    <row r="71" spans="3:7" ht="15.75" thickBot="1">
      <c r="C71" s="277" t="s">
        <v>39</v>
      </c>
      <c r="D71" s="298"/>
      <c r="E71" s="303">
        <v>0</v>
      </c>
      <c r="F71" s="303">
        <v>0</v>
      </c>
      <c r="G71" s="303">
        <v>0</v>
      </c>
    </row>
    <row r="72" spans="3:7" ht="24.75" customHeight="1" thickBot="1">
      <c r="C72" s="2088" t="s">
        <v>818</v>
      </c>
      <c r="D72" s="2089"/>
      <c r="E72" s="2089"/>
      <c r="F72" s="2089"/>
      <c r="G72" s="2090"/>
    </row>
    <row r="73" spans="3:7" ht="12.75" customHeight="1">
      <c r="C73" s="2086"/>
      <c r="D73" s="328">
        <v>2025</v>
      </c>
      <c r="E73" s="328">
        <v>2026</v>
      </c>
      <c r="F73" s="328">
        <v>2027</v>
      </c>
      <c r="G73" s="328">
        <v>2028</v>
      </c>
    </row>
    <row r="74" spans="3:7" ht="9" customHeight="1" thickBot="1">
      <c r="C74" s="2087"/>
      <c r="D74" s="299" t="s">
        <v>13</v>
      </c>
      <c r="E74" s="299" t="s">
        <v>14</v>
      </c>
      <c r="F74" s="299" t="s">
        <v>14</v>
      </c>
      <c r="G74" s="299" t="s">
        <v>14</v>
      </c>
    </row>
    <row r="75" spans="3:7" ht="24.75" customHeight="1" thickBot="1">
      <c r="C75" s="173" t="s">
        <v>41</v>
      </c>
      <c r="D75" s="304"/>
      <c r="E75" s="304"/>
      <c r="F75" s="304"/>
      <c r="G75" s="304"/>
    </row>
    <row r="76" spans="3:7" ht="15.75" thickBot="1">
      <c r="C76" s="177" t="s">
        <v>42</v>
      </c>
      <c r="D76" s="305"/>
      <c r="E76" s="306"/>
      <c r="F76" s="306"/>
      <c r="G76" s="306"/>
    </row>
    <row r="77" spans="3:7" ht="15.75" thickBot="1">
      <c r="C77" s="177" t="s">
        <v>43</v>
      </c>
      <c r="D77" s="305"/>
      <c r="E77" s="306"/>
      <c r="F77" s="306"/>
      <c r="G77" s="306"/>
    </row>
    <row r="78" spans="3:7" ht="24.75" customHeight="1" thickBot="1">
      <c r="C78" s="173" t="s">
        <v>79</v>
      </c>
      <c r="D78" s="304"/>
      <c r="E78" s="304"/>
      <c r="F78" s="304"/>
      <c r="G78" s="304"/>
    </row>
    <row r="79" spans="3:7" ht="15.75" thickBot="1">
      <c r="C79" s="177" t="s">
        <v>42</v>
      </c>
      <c r="D79" s="305"/>
      <c r="E79" s="304"/>
      <c r="F79" s="304"/>
      <c r="G79" s="304"/>
    </row>
    <row r="80" spans="3:7" ht="15.75" thickBot="1">
      <c r="C80" s="177" t="s">
        <v>43</v>
      </c>
      <c r="D80" s="305"/>
      <c r="E80" s="304"/>
      <c r="F80" s="304"/>
      <c r="G80" s="304"/>
    </row>
    <row r="81" spans="3:7" ht="24.75" customHeight="1" thickBot="1">
      <c r="C81" s="173" t="s">
        <v>45</v>
      </c>
      <c r="D81" s="305">
        <f>D82</f>
        <v>9575000</v>
      </c>
      <c r="E81" s="305">
        <f t="shared" ref="E81:G81" si="9">E82</f>
        <v>9575000</v>
      </c>
      <c r="F81" s="305">
        <f t="shared" si="9"/>
        <v>9575000</v>
      </c>
      <c r="G81" s="305">
        <f t="shared" si="9"/>
        <v>9575000</v>
      </c>
    </row>
    <row r="82" spans="3:7" ht="15.75" thickBot="1">
      <c r="C82" s="177" t="s">
        <v>42</v>
      </c>
      <c r="D82" s="305">
        <v>9575000</v>
      </c>
      <c r="E82" s="305">
        <v>9575000</v>
      </c>
      <c r="F82" s="305">
        <v>9575000</v>
      </c>
      <c r="G82" s="305">
        <v>9575000</v>
      </c>
    </row>
    <row r="83" spans="3:7" ht="15.75" thickBot="1">
      <c r="C83" s="177" t="s">
        <v>43</v>
      </c>
      <c r="D83" s="305"/>
      <c r="E83" s="304"/>
      <c r="F83" s="304"/>
      <c r="G83" s="304"/>
    </row>
    <row r="84" spans="3:7" ht="15.75" thickBot="1">
      <c r="C84" s="173" t="s">
        <v>46</v>
      </c>
      <c r="D84" s="305"/>
      <c r="E84" s="304"/>
      <c r="F84" s="304"/>
      <c r="G84" s="304"/>
    </row>
    <row r="85" spans="3:7" ht="15.75" thickBot="1">
      <c r="C85" s="177" t="s">
        <v>42</v>
      </c>
      <c r="D85" s="305"/>
      <c r="E85" s="304"/>
      <c r="F85" s="304"/>
      <c r="G85" s="304"/>
    </row>
    <row r="86" spans="3:7" ht="15.75" thickBot="1">
      <c r="C86" s="177" t="s">
        <v>43</v>
      </c>
      <c r="D86" s="305"/>
      <c r="E86" s="304"/>
      <c r="F86" s="304"/>
      <c r="G86" s="304"/>
    </row>
    <row r="87" spans="3:7" ht="15.75" thickBot="1">
      <c r="C87" s="173" t="s">
        <v>47</v>
      </c>
      <c r="D87" s="305"/>
      <c r="E87" s="304"/>
      <c r="F87" s="304"/>
      <c r="G87" s="304"/>
    </row>
    <row r="88" spans="3:7" ht="15.75" thickBot="1">
      <c r="C88" s="177" t="s">
        <v>42</v>
      </c>
      <c r="D88" s="305"/>
      <c r="E88" s="304"/>
      <c r="F88" s="304"/>
      <c r="G88" s="304"/>
    </row>
    <row r="89" spans="3:7" ht="15" customHeight="1" thickBot="1">
      <c r="C89" s="177" t="s">
        <v>43</v>
      </c>
      <c r="D89" s="305"/>
      <c r="E89" s="304"/>
      <c r="F89" s="304"/>
      <c r="G89" s="304"/>
    </row>
    <row r="90" spans="3:7" ht="15.75" thickBot="1">
      <c r="C90" s="173" t="s">
        <v>48</v>
      </c>
      <c r="D90" s="305">
        <v>0</v>
      </c>
      <c r="E90" s="304">
        <v>0</v>
      </c>
      <c r="F90" s="304">
        <v>0</v>
      </c>
      <c r="G90" s="304">
        <v>0</v>
      </c>
    </row>
    <row r="91" spans="3:7" ht="15.75" thickBot="1">
      <c r="C91" s="177" t="s">
        <v>42</v>
      </c>
      <c r="D91" s="305"/>
      <c r="E91" s="304"/>
      <c r="F91" s="304"/>
      <c r="G91" s="304"/>
    </row>
    <row r="92" spans="3:7" ht="15.75" thickBot="1">
      <c r="C92" s="177" t="s">
        <v>43</v>
      </c>
      <c r="D92" s="305"/>
      <c r="E92" s="304"/>
      <c r="F92" s="304"/>
      <c r="G92" s="304"/>
    </row>
    <row r="93" spans="3:7" ht="24.75" thickBot="1">
      <c r="C93" s="173" t="s">
        <v>49</v>
      </c>
      <c r="D93" s="305"/>
      <c r="E93" s="304"/>
      <c r="F93" s="304"/>
      <c r="G93" s="304"/>
    </row>
    <row r="94" spans="3:7" ht="15.75" thickBot="1">
      <c r="C94" s="177" t="s">
        <v>42</v>
      </c>
      <c r="D94" s="305"/>
      <c r="E94" s="304"/>
      <c r="F94" s="304"/>
      <c r="G94" s="304"/>
    </row>
    <row r="95" spans="3:7" ht="15.75" thickBot="1">
      <c r="C95" s="177" t="s">
        <v>43</v>
      </c>
      <c r="D95" s="305"/>
      <c r="E95" s="304"/>
      <c r="F95" s="304"/>
      <c r="G95" s="304"/>
    </row>
    <row r="96" spans="3:7" ht="15.75" thickBot="1">
      <c r="C96" s="202" t="s">
        <v>50</v>
      </c>
      <c r="D96" s="305">
        <f>D81</f>
        <v>9575000</v>
      </c>
      <c r="E96" s="305">
        <f t="shared" ref="E96:G96" si="10">E81</f>
        <v>9575000</v>
      </c>
      <c r="F96" s="305">
        <f t="shared" si="10"/>
        <v>9575000</v>
      </c>
      <c r="G96" s="305">
        <f t="shared" si="10"/>
        <v>9575000</v>
      </c>
    </row>
    <row r="97" spans="3:12" ht="17.25" customHeight="1" thickBot="1">
      <c r="C97" s="192" t="s">
        <v>83</v>
      </c>
      <c r="D97" s="312">
        <v>0</v>
      </c>
      <c r="E97" s="312">
        <v>0</v>
      </c>
      <c r="F97" s="312">
        <v>0</v>
      </c>
      <c r="G97" s="312">
        <v>0</v>
      </c>
    </row>
    <row r="98" spans="3:12" ht="15.75" thickBot="1">
      <c r="C98" s="2050" t="s">
        <v>112</v>
      </c>
      <c r="D98" s="2051"/>
      <c r="E98" s="2051"/>
      <c r="F98" s="2051"/>
      <c r="G98" s="2052"/>
    </row>
    <row r="99" spans="3:12" ht="15.75" thickBot="1">
      <c r="C99" s="2807" t="s">
        <v>113</v>
      </c>
      <c r="D99" s="2808"/>
      <c r="E99" s="2808"/>
      <c r="F99" s="2808"/>
      <c r="G99" s="2809"/>
    </row>
    <row r="100" spans="3:12" ht="23.25" thickBot="1">
      <c r="C100" s="295" t="s">
        <v>114</v>
      </c>
      <c r="D100" s="2288"/>
      <c r="E100" s="2603"/>
      <c r="F100" s="2094"/>
      <c r="G100" s="2095"/>
    </row>
    <row r="101" spans="3:12" ht="30.75" customHeight="1" thickBot="1">
      <c r="C101" s="952" t="s">
        <v>116</v>
      </c>
      <c r="D101" s="953" t="s">
        <v>819</v>
      </c>
      <c r="E101" s="954" t="s">
        <v>55</v>
      </c>
      <c r="F101" s="955" t="s">
        <v>820</v>
      </c>
      <c r="G101" s="956"/>
    </row>
    <row r="102" spans="3:12" ht="15.75" thickBot="1">
      <c r="C102" s="335"/>
      <c r="D102" s="2143"/>
      <c r="E102" s="2144"/>
      <c r="F102" s="2141"/>
      <c r="G102" s="2142"/>
    </row>
    <row r="103" spans="3:12" ht="30" customHeight="1" thickBot="1">
      <c r="C103" s="277" t="s">
        <v>29</v>
      </c>
      <c r="D103" s="2810" t="s">
        <v>821</v>
      </c>
      <c r="E103" s="2811"/>
      <c r="F103" s="2811"/>
      <c r="G103" s="2812"/>
    </row>
    <row r="104" spans="3:12" ht="15.75" thickBot="1">
      <c r="C104" s="277" t="s">
        <v>31</v>
      </c>
      <c r="D104" s="2804" t="s">
        <v>378</v>
      </c>
      <c r="E104" s="2805"/>
      <c r="F104" s="2805"/>
      <c r="G104" s="2806"/>
    </row>
    <row r="105" spans="3:12" ht="12.75" customHeight="1">
      <c r="C105" s="2086"/>
      <c r="D105" s="328">
        <v>2025</v>
      </c>
      <c r="E105" s="328">
        <v>2026</v>
      </c>
      <c r="F105" s="328">
        <v>2027</v>
      </c>
      <c r="G105" s="328">
        <v>2028</v>
      </c>
    </row>
    <row r="106" spans="3:12" ht="9" customHeight="1" thickBot="1">
      <c r="C106" s="2087"/>
      <c r="D106" s="299" t="s">
        <v>13</v>
      </c>
      <c r="E106" s="299" t="s">
        <v>14</v>
      </c>
      <c r="F106" s="299" t="s">
        <v>14</v>
      </c>
      <c r="G106" s="299" t="s">
        <v>14</v>
      </c>
    </row>
    <row r="107" spans="3:12" ht="15.75" thickBot="1">
      <c r="C107" s="277" t="s">
        <v>33</v>
      </c>
      <c r="D107" s="503">
        <v>6</v>
      </c>
      <c r="E107" s="300"/>
      <c r="F107" s="300"/>
      <c r="G107" s="300"/>
    </row>
    <row r="108" spans="3:12" ht="15.75" thickBot="1">
      <c r="C108" s="277" t="s">
        <v>214</v>
      </c>
      <c r="D108" s="957">
        <f>D126</f>
        <v>1000000</v>
      </c>
      <c r="E108" s="957">
        <f t="shared" ref="E108:G108" si="11">E126</f>
        <v>0</v>
      </c>
      <c r="F108" s="957">
        <f t="shared" si="11"/>
        <v>0</v>
      </c>
      <c r="G108" s="957">
        <f t="shared" si="11"/>
        <v>0</v>
      </c>
    </row>
    <row r="109" spans="3:12" ht="15.75" thickBot="1">
      <c r="C109" s="277" t="s">
        <v>215</v>
      </c>
      <c r="D109" s="300">
        <f>D108/D107</f>
        <v>166666.66666666666</v>
      </c>
      <c r="E109" s="300">
        <v>0</v>
      </c>
      <c r="F109" s="300">
        <v>0</v>
      </c>
      <c r="G109" s="300">
        <v>0</v>
      </c>
    </row>
    <row r="110" spans="3:12" ht="15.75" thickBot="1">
      <c r="C110" s="277" t="s">
        <v>37</v>
      </c>
      <c r="D110" s="958" t="s">
        <v>110</v>
      </c>
      <c r="E110" s="303">
        <v>-1</v>
      </c>
      <c r="F110" s="303">
        <v>0</v>
      </c>
      <c r="G110" s="303">
        <v>0</v>
      </c>
      <c r="I110" s="90"/>
      <c r="J110" s="90"/>
      <c r="K110" s="90"/>
      <c r="L110" s="90"/>
    </row>
    <row r="111" spans="3:12" ht="15.75" thickBot="1">
      <c r="C111" s="277" t="s">
        <v>38</v>
      </c>
      <c r="D111" s="298" t="s">
        <v>110</v>
      </c>
      <c r="E111" s="303">
        <v>-1</v>
      </c>
      <c r="F111" s="303">
        <v>0</v>
      </c>
      <c r="G111" s="303">
        <v>0</v>
      </c>
    </row>
    <row r="112" spans="3:12" ht="15.75" thickBot="1">
      <c r="C112" s="277" t="s">
        <v>39</v>
      </c>
      <c r="D112" s="298" t="s">
        <v>110</v>
      </c>
      <c r="E112" s="303">
        <v>0</v>
      </c>
      <c r="F112" s="303">
        <v>0</v>
      </c>
      <c r="G112" s="303">
        <v>0</v>
      </c>
    </row>
    <row r="113" spans="3:7" ht="15.75" thickBot="1">
      <c r="C113" s="2088" t="s">
        <v>309</v>
      </c>
      <c r="D113" s="2089"/>
      <c r="E113" s="2089"/>
      <c r="F113" s="2089"/>
      <c r="G113" s="2090"/>
    </row>
    <row r="114" spans="3:7" ht="12.75" customHeight="1">
      <c r="C114" s="2086"/>
      <c r="D114" s="328">
        <v>2025</v>
      </c>
      <c r="E114" s="328">
        <v>2026</v>
      </c>
      <c r="F114" s="328">
        <v>2027</v>
      </c>
      <c r="G114" s="328">
        <v>2028</v>
      </c>
    </row>
    <row r="115" spans="3:7" ht="9" customHeight="1" thickBot="1">
      <c r="C115" s="2087"/>
      <c r="D115" s="299" t="s">
        <v>13</v>
      </c>
      <c r="E115" s="299" t="s">
        <v>14</v>
      </c>
      <c r="F115" s="299" t="s">
        <v>14</v>
      </c>
      <c r="G115" s="299" t="s">
        <v>14</v>
      </c>
    </row>
    <row r="116" spans="3:7" ht="15.75" thickBot="1">
      <c r="C116" s="173" t="s">
        <v>59</v>
      </c>
      <c r="D116" s="304">
        <v>0</v>
      </c>
      <c r="E116" s="304">
        <v>0</v>
      </c>
      <c r="F116" s="304">
        <v>0</v>
      </c>
      <c r="G116" s="304">
        <v>0</v>
      </c>
    </row>
    <row r="117" spans="3:7" ht="15.75" thickBot="1">
      <c r="C117" s="177" t="s">
        <v>42</v>
      </c>
      <c r="D117" s="304"/>
      <c r="E117" s="304"/>
      <c r="F117" s="304"/>
      <c r="G117" s="304"/>
    </row>
    <row r="118" spans="3:7" ht="15.75" thickBot="1">
      <c r="C118" s="177" t="s">
        <v>60</v>
      </c>
      <c r="D118" s="304"/>
      <c r="E118" s="304"/>
      <c r="F118" s="304"/>
      <c r="G118" s="304"/>
    </row>
    <row r="119" spans="3:7" ht="15.75" thickBot="1">
      <c r="C119" s="177" t="s">
        <v>61</v>
      </c>
      <c r="D119" s="304"/>
      <c r="E119" s="304"/>
      <c r="F119" s="304"/>
      <c r="G119" s="304"/>
    </row>
    <row r="120" spans="3:7" ht="15.75" thickBot="1">
      <c r="C120" s="177" t="s">
        <v>62</v>
      </c>
      <c r="D120" s="304"/>
      <c r="E120" s="304"/>
      <c r="F120" s="304"/>
      <c r="G120" s="304"/>
    </row>
    <row r="121" spans="3:7" ht="15.75" thickBot="1">
      <c r="C121" s="173" t="s">
        <v>63</v>
      </c>
      <c r="D121" s="305">
        <f>D122</f>
        <v>1000000</v>
      </c>
      <c r="E121" s="305"/>
      <c r="F121" s="305"/>
      <c r="G121" s="305"/>
    </row>
    <row r="122" spans="3:7" ht="15.75" thickBot="1">
      <c r="C122" s="177" t="s">
        <v>42</v>
      </c>
      <c r="D122" s="305">
        <v>1000000</v>
      </c>
      <c r="E122" s="304"/>
      <c r="F122" s="304"/>
      <c r="G122" s="304"/>
    </row>
    <row r="123" spans="3:7" ht="15.75" thickBot="1">
      <c r="C123" s="177" t="s">
        <v>60</v>
      </c>
      <c r="D123" s="305"/>
      <c r="E123" s="304"/>
      <c r="F123" s="304"/>
      <c r="G123" s="304"/>
    </row>
    <row r="124" spans="3:7" ht="15.75" thickBot="1">
      <c r="C124" s="177" t="s">
        <v>61</v>
      </c>
      <c r="D124" s="305"/>
      <c r="E124" s="304"/>
      <c r="F124" s="304"/>
      <c r="G124" s="304"/>
    </row>
    <row r="125" spans="3:7" ht="15.75" thickBot="1">
      <c r="C125" s="177" t="s">
        <v>62</v>
      </c>
      <c r="D125" s="305"/>
      <c r="E125" s="304"/>
      <c r="F125" s="304"/>
      <c r="G125" s="304"/>
    </row>
    <row r="126" spans="3:7" ht="15.75" thickBot="1">
      <c r="C126" s="207" t="s">
        <v>64</v>
      </c>
      <c r="D126" s="314">
        <f>D121+D116</f>
        <v>1000000</v>
      </c>
      <c r="E126" s="305">
        <v>0</v>
      </c>
      <c r="F126" s="305">
        <v>0</v>
      </c>
      <c r="G126" s="305">
        <v>0</v>
      </c>
    </row>
    <row r="127" spans="3:7" ht="48" customHeight="1" thickBot="1">
      <c r="C127" s="952" t="s">
        <v>614</v>
      </c>
      <c r="D127" s="959" t="s">
        <v>822</v>
      </c>
      <c r="E127" s="954" t="s">
        <v>55</v>
      </c>
      <c r="F127" s="955"/>
      <c r="G127" s="956"/>
    </row>
    <row r="128" spans="3:7" ht="34.5" customHeight="1" thickBot="1">
      <c r="C128" s="277" t="s">
        <v>29</v>
      </c>
      <c r="D128" s="2810" t="s">
        <v>823</v>
      </c>
      <c r="E128" s="2811"/>
      <c r="F128" s="2811"/>
      <c r="G128" s="2812"/>
    </row>
    <row r="129" spans="3:12" ht="15.75" thickBot="1">
      <c r="C129" s="277" t="s">
        <v>31</v>
      </c>
      <c r="D129" s="2804" t="s">
        <v>378</v>
      </c>
      <c r="E129" s="2805"/>
      <c r="F129" s="2805"/>
      <c r="G129" s="2806"/>
    </row>
    <row r="130" spans="3:12" ht="12.75" customHeight="1">
      <c r="C130" s="2086"/>
      <c r="D130" s="328">
        <v>2025</v>
      </c>
      <c r="E130" s="328">
        <v>2026</v>
      </c>
      <c r="F130" s="328">
        <v>2027</v>
      </c>
      <c r="G130" s="328">
        <v>2028</v>
      </c>
    </row>
    <row r="131" spans="3:12" ht="9" customHeight="1" thickBot="1">
      <c r="C131" s="2087"/>
      <c r="D131" s="299" t="s">
        <v>13</v>
      </c>
      <c r="E131" s="299" t="s">
        <v>14</v>
      </c>
      <c r="F131" s="299" t="s">
        <v>14</v>
      </c>
      <c r="G131" s="299" t="s">
        <v>14</v>
      </c>
    </row>
    <row r="132" spans="3:12" ht="15.75" thickBot="1">
      <c r="C132" s="277" t="s">
        <v>33</v>
      </c>
      <c r="D132" s="298"/>
      <c r="E132" s="298">
        <v>9</v>
      </c>
      <c r="F132" s="277">
        <v>4</v>
      </c>
      <c r="G132" s="277">
        <v>4</v>
      </c>
    </row>
    <row r="133" spans="3:12" ht="15.75" thickBot="1">
      <c r="C133" s="277" t="s">
        <v>214</v>
      </c>
      <c r="D133" s="300">
        <f>D151</f>
        <v>0</v>
      </c>
      <c r="E133" s="300">
        <f>E151</f>
        <v>880000</v>
      </c>
      <c r="F133" s="300">
        <f t="shared" ref="F133:G133" si="12">F151</f>
        <v>1000000</v>
      </c>
      <c r="G133" s="300">
        <f t="shared" si="12"/>
        <v>1000000</v>
      </c>
    </row>
    <row r="134" spans="3:12" ht="15.75" thickBot="1">
      <c r="C134" s="277" t="s">
        <v>215</v>
      </c>
      <c r="D134" s="300"/>
      <c r="E134" s="300">
        <f>E133/E132</f>
        <v>97777.777777777781</v>
      </c>
      <c r="F134" s="300">
        <f t="shared" ref="F134:G134" si="13">F133/F132</f>
        <v>250000</v>
      </c>
      <c r="G134" s="300">
        <f t="shared" si="13"/>
        <v>250000</v>
      </c>
    </row>
    <row r="135" spans="3:12" ht="15.75" thickBot="1">
      <c r="C135" s="277" t="s">
        <v>37</v>
      </c>
      <c r="D135" s="298" t="s">
        <v>110</v>
      </c>
      <c r="E135" s="303">
        <v>0</v>
      </c>
      <c r="F135" s="303">
        <v>-0.55555555555555558</v>
      </c>
      <c r="G135" s="303">
        <v>0</v>
      </c>
      <c r="I135" s="90"/>
      <c r="J135" s="90"/>
      <c r="K135" s="90"/>
      <c r="L135" s="90"/>
    </row>
    <row r="136" spans="3:12" ht="15.75" thickBot="1">
      <c r="C136" s="277" t="s">
        <v>38</v>
      </c>
      <c r="D136" s="298" t="s">
        <v>110</v>
      </c>
      <c r="E136" s="303">
        <v>0</v>
      </c>
      <c r="F136" s="303">
        <v>0.13636363636363646</v>
      </c>
      <c r="G136" s="303">
        <v>0</v>
      </c>
    </row>
    <row r="137" spans="3:12" ht="15.75" thickBot="1">
      <c r="C137" s="277" t="s">
        <v>39</v>
      </c>
      <c r="D137" s="298" t="s">
        <v>110</v>
      </c>
      <c r="E137" s="303">
        <v>0</v>
      </c>
      <c r="F137" s="303">
        <v>1.5568181818181821</v>
      </c>
      <c r="G137" s="303">
        <v>0</v>
      </c>
    </row>
    <row r="138" spans="3:12" ht="15.75" thickBot="1">
      <c r="C138" s="2088" t="s">
        <v>316</v>
      </c>
      <c r="D138" s="2089"/>
      <c r="E138" s="2089"/>
      <c r="F138" s="2089"/>
      <c r="G138" s="2090"/>
    </row>
    <row r="139" spans="3:12" ht="18" customHeight="1">
      <c r="C139" s="2086"/>
      <c r="D139" s="328">
        <v>2025</v>
      </c>
      <c r="E139" s="328">
        <v>2026</v>
      </c>
      <c r="F139" s="328">
        <v>2027</v>
      </c>
      <c r="G139" s="328">
        <v>2028</v>
      </c>
    </row>
    <row r="140" spans="3:12" ht="17.25" customHeight="1" thickBot="1">
      <c r="C140" s="2087"/>
      <c r="D140" s="299" t="s">
        <v>13</v>
      </c>
      <c r="E140" s="299" t="s">
        <v>14</v>
      </c>
      <c r="F140" s="299" t="s">
        <v>14</v>
      </c>
      <c r="G140" s="299" t="s">
        <v>14</v>
      </c>
    </row>
    <row r="141" spans="3:12" ht="15.75" thickBot="1">
      <c r="C141" s="173" t="s">
        <v>59</v>
      </c>
      <c r="D141" s="304">
        <v>0</v>
      </c>
      <c r="E141" s="304">
        <v>0</v>
      </c>
      <c r="F141" s="304">
        <v>0</v>
      </c>
      <c r="G141" s="304">
        <v>0</v>
      </c>
    </row>
    <row r="142" spans="3:12" ht="15.75" thickBot="1">
      <c r="C142" s="177" t="s">
        <v>42</v>
      </c>
      <c r="D142" s="304"/>
      <c r="E142" s="304"/>
      <c r="F142" s="304"/>
      <c r="G142" s="304"/>
    </row>
    <row r="143" spans="3:12" ht="15.75" thickBot="1">
      <c r="C143" s="177" t="s">
        <v>60</v>
      </c>
      <c r="D143" s="304"/>
      <c r="E143" s="304"/>
      <c r="F143" s="304"/>
      <c r="G143" s="304"/>
    </row>
    <row r="144" spans="3:12" ht="15.75" thickBot="1">
      <c r="C144" s="177" t="s">
        <v>61</v>
      </c>
      <c r="D144" s="304"/>
      <c r="E144" s="304"/>
      <c r="F144" s="304"/>
      <c r="G144" s="304"/>
    </row>
    <row r="145" spans="3:7" ht="15.75" thickBot="1">
      <c r="C145" s="177" t="s">
        <v>62</v>
      </c>
      <c r="D145" s="304"/>
      <c r="E145" s="304"/>
      <c r="F145" s="304"/>
      <c r="G145" s="304"/>
    </row>
    <row r="146" spans="3:7" ht="15.75" thickBot="1">
      <c r="C146" s="173" t="s">
        <v>63</v>
      </c>
      <c r="D146" s="305"/>
      <c r="E146" s="304">
        <f>E147</f>
        <v>880000</v>
      </c>
      <c r="F146" s="304">
        <f t="shared" ref="F146:G146" si="14">F147</f>
        <v>1000000</v>
      </c>
      <c r="G146" s="304">
        <f t="shared" si="14"/>
        <v>1000000</v>
      </c>
    </row>
    <row r="147" spans="3:7" ht="15.75" thickBot="1">
      <c r="C147" s="177" t="s">
        <v>42</v>
      </c>
      <c r="D147" s="305"/>
      <c r="E147" s="305">
        <v>880000</v>
      </c>
      <c r="F147" s="305">
        <v>1000000</v>
      </c>
      <c r="G147" s="305">
        <v>1000000</v>
      </c>
    </row>
    <row r="148" spans="3:7" ht="15.75" thickBot="1">
      <c r="C148" s="177" t="s">
        <v>60</v>
      </c>
      <c r="D148" s="305"/>
      <c r="E148" s="304"/>
      <c r="F148" s="304"/>
      <c r="G148" s="304"/>
    </row>
    <row r="149" spans="3:7" ht="15.75" thickBot="1">
      <c r="C149" s="177" t="s">
        <v>61</v>
      </c>
      <c r="D149" s="305"/>
      <c r="E149" s="304"/>
      <c r="F149" s="304"/>
      <c r="G149" s="304"/>
    </row>
    <row r="150" spans="3:7" ht="15.75" thickBot="1">
      <c r="C150" s="177" t="s">
        <v>62</v>
      </c>
      <c r="D150" s="305"/>
      <c r="E150" s="304"/>
      <c r="F150" s="304"/>
      <c r="G150" s="304"/>
    </row>
    <row r="151" spans="3:7" ht="15.75" thickBot="1">
      <c r="C151" s="189" t="s">
        <v>317</v>
      </c>
      <c r="D151" s="960">
        <f>D146</f>
        <v>0</v>
      </c>
      <c r="E151" s="960">
        <f>E146</f>
        <v>880000</v>
      </c>
      <c r="F151" s="960">
        <f t="shared" ref="F151:G151" si="15">F146</f>
        <v>1000000</v>
      </c>
      <c r="G151" s="960">
        <f t="shared" si="15"/>
        <v>1000000</v>
      </c>
    </row>
    <row r="152" spans="3:7" ht="25.5" customHeight="1" thickBot="1">
      <c r="C152" s="340" t="s">
        <v>121</v>
      </c>
      <c r="D152" s="2143"/>
      <c r="E152" s="2141"/>
      <c r="F152" s="2816"/>
      <c r="G152" s="2142"/>
    </row>
    <row r="153" spans="3:7" ht="37.5" customHeight="1" thickBot="1">
      <c r="C153" s="952" t="s">
        <v>275</v>
      </c>
      <c r="D153" s="959" t="s">
        <v>824</v>
      </c>
      <c r="E153" s="954" t="s">
        <v>55</v>
      </c>
      <c r="F153" s="955"/>
      <c r="G153" s="956"/>
    </row>
    <row r="154" spans="3:7" ht="25.5" customHeight="1" thickBot="1">
      <c r="C154" s="277" t="s">
        <v>29</v>
      </c>
      <c r="D154" s="2083" t="s">
        <v>825</v>
      </c>
      <c r="E154" s="2084"/>
      <c r="F154" s="2084"/>
      <c r="G154" s="2085"/>
    </row>
    <row r="155" spans="3:7" ht="25.5" customHeight="1" thickBot="1">
      <c r="C155" s="277" t="s">
        <v>31</v>
      </c>
      <c r="D155" s="2804" t="s">
        <v>378</v>
      </c>
      <c r="E155" s="2805"/>
      <c r="F155" s="2805"/>
      <c r="G155" s="2806"/>
    </row>
    <row r="156" spans="3:7" ht="25.5" customHeight="1">
      <c r="C156" s="2086"/>
      <c r="D156" s="328">
        <v>2025</v>
      </c>
      <c r="E156" s="328">
        <v>2026</v>
      </c>
      <c r="F156" s="328">
        <v>2027</v>
      </c>
      <c r="G156" s="328">
        <v>2028</v>
      </c>
    </row>
    <row r="157" spans="3:7" ht="25.5" customHeight="1" thickBot="1">
      <c r="C157" s="2087"/>
      <c r="D157" s="299" t="s">
        <v>13</v>
      </c>
      <c r="E157" s="299" t="s">
        <v>14</v>
      </c>
      <c r="F157" s="299" t="s">
        <v>14</v>
      </c>
      <c r="G157" s="299" t="s">
        <v>14</v>
      </c>
    </row>
    <row r="158" spans="3:7" ht="25.5" customHeight="1" thickBot="1">
      <c r="C158" s="277" t="s">
        <v>33</v>
      </c>
      <c r="D158" s="298"/>
      <c r="E158" s="298">
        <v>4</v>
      </c>
      <c r="F158" s="298"/>
      <c r="G158" s="298"/>
    </row>
    <row r="159" spans="3:7" ht="25.5" customHeight="1" thickBot="1">
      <c r="C159" s="277" t="s">
        <v>214</v>
      </c>
      <c r="D159" s="300">
        <f>D177</f>
        <v>0</v>
      </c>
      <c r="E159" s="300">
        <f>E177</f>
        <v>120000</v>
      </c>
      <c r="F159" s="300">
        <f t="shared" ref="F159:G159" si="16">F177</f>
        <v>0</v>
      </c>
      <c r="G159" s="300">
        <f t="shared" si="16"/>
        <v>0</v>
      </c>
    </row>
    <row r="160" spans="3:7" ht="25.5" customHeight="1" thickBot="1">
      <c r="C160" s="277" t="s">
        <v>215</v>
      </c>
      <c r="D160" s="300"/>
      <c r="E160" s="300">
        <f>E159/E158</f>
        <v>30000</v>
      </c>
      <c r="F160" s="300">
        <v>0</v>
      </c>
      <c r="G160" s="300">
        <v>0</v>
      </c>
    </row>
    <row r="161" spans="3:7" ht="25.5" customHeight="1" thickBot="1">
      <c r="C161" s="277" t="s">
        <v>37</v>
      </c>
      <c r="D161" s="298" t="s">
        <v>110</v>
      </c>
      <c r="E161" s="303">
        <v>0</v>
      </c>
      <c r="F161" s="303">
        <v>-1</v>
      </c>
      <c r="G161" s="303">
        <v>0</v>
      </c>
    </row>
    <row r="162" spans="3:7" ht="25.5" customHeight="1" thickBot="1">
      <c r="C162" s="277" t="s">
        <v>38</v>
      </c>
      <c r="D162" s="298" t="s">
        <v>110</v>
      </c>
      <c r="E162" s="303">
        <v>0</v>
      </c>
      <c r="F162" s="303">
        <v>-1</v>
      </c>
      <c r="G162" s="303">
        <v>0</v>
      </c>
    </row>
    <row r="163" spans="3:7" ht="25.5" customHeight="1" thickBot="1">
      <c r="C163" s="277" t="s">
        <v>39</v>
      </c>
      <c r="D163" s="298" t="s">
        <v>110</v>
      </c>
      <c r="E163" s="303">
        <v>0</v>
      </c>
      <c r="F163" s="303">
        <v>0</v>
      </c>
      <c r="G163" s="303">
        <v>0</v>
      </c>
    </row>
    <row r="164" spans="3:7" ht="25.5" customHeight="1" thickBot="1">
      <c r="C164" s="2088" t="s">
        <v>316</v>
      </c>
      <c r="D164" s="2089"/>
      <c r="E164" s="2089"/>
      <c r="F164" s="2089"/>
      <c r="G164" s="2090"/>
    </row>
    <row r="165" spans="3:7" ht="25.5" customHeight="1">
      <c r="C165" s="2086"/>
      <c r="D165" s="328">
        <v>2025</v>
      </c>
      <c r="E165" s="328">
        <v>2026</v>
      </c>
      <c r="F165" s="328">
        <v>2027</v>
      </c>
      <c r="G165" s="328">
        <v>2028</v>
      </c>
    </row>
    <row r="166" spans="3:7" ht="25.5" customHeight="1" thickBot="1">
      <c r="C166" s="2087"/>
      <c r="D166" s="299" t="s">
        <v>13</v>
      </c>
      <c r="E166" s="299" t="s">
        <v>14</v>
      </c>
      <c r="F166" s="299" t="s">
        <v>14</v>
      </c>
      <c r="G166" s="299" t="s">
        <v>14</v>
      </c>
    </row>
    <row r="167" spans="3:7" ht="25.5" customHeight="1" thickBot="1">
      <c r="C167" s="173" t="s">
        <v>59</v>
      </c>
      <c r="D167" s="304">
        <v>0</v>
      </c>
      <c r="E167" s="304">
        <v>0</v>
      </c>
      <c r="F167" s="304">
        <v>0</v>
      </c>
      <c r="G167" s="304">
        <v>0</v>
      </c>
    </row>
    <row r="168" spans="3:7" ht="25.5" customHeight="1" thickBot="1">
      <c r="C168" s="177" t="s">
        <v>42</v>
      </c>
      <c r="D168" s="304"/>
      <c r="E168" s="304"/>
      <c r="F168" s="304"/>
      <c r="G168" s="304"/>
    </row>
    <row r="169" spans="3:7" ht="25.5" customHeight="1" thickBot="1">
      <c r="C169" s="177" t="s">
        <v>60</v>
      </c>
      <c r="D169" s="304"/>
      <c r="E169" s="304"/>
      <c r="F169" s="304"/>
      <c r="G169" s="304"/>
    </row>
    <row r="170" spans="3:7" ht="25.5" customHeight="1" thickBot="1">
      <c r="C170" s="177" t="s">
        <v>61</v>
      </c>
      <c r="D170" s="304"/>
      <c r="E170" s="304"/>
      <c r="F170" s="304"/>
      <c r="G170" s="304"/>
    </row>
    <row r="171" spans="3:7" ht="25.5" customHeight="1" thickBot="1">
      <c r="C171" s="177" t="s">
        <v>62</v>
      </c>
      <c r="D171" s="304"/>
      <c r="E171" s="304"/>
      <c r="F171" s="304"/>
      <c r="G171" s="304"/>
    </row>
    <row r="172" spans="3:7" ht="25.5" customHeight="1" thickBot="1">
      <c r="C172" s="173" t="s">
        <v>63</v>
      </c>
      <c r="D172" s="305">
        <f>D173</f>
        <v>0</v>
      </c>
      <c r="E172" s="305">
        <f>E173</f>
        <v>120000</v>
      </c>
      <c r="F172" s="305">
        <f t="shared" ref="F172:G172" si="17">F173</f>
        <v>0</v>
      </c>
      <c r="G172" s="305">
        <f t="shared" si="17"/>
        <v>0</v>
      </c>
    </row>
    <row r="173" spans="3:7" ht="25.5" customHeight="1" thickBot="1">
      <c r="C173" s="177" t="s">
        <v>42</v>
      </c>
      <c r="D173" s="305"/>
      <c r="E173" s="304">
        <v>120000</v>
      </c>
      <c r="F173" s="304"/>
      <c r="G173" s="304"/>
    </row>
    <row r="174" spans="3:7" ht="25.5" customHeight="1" thickBot="1">
      <c r="C174" s="177" t="s">
        <v>60</v>
      </c>
      <c r="D174" s="305"/>
      <c r="E174" s="304"/>
      <c r="F174" s="304"/>
      <c r="G174" s="304"/>
    </row>
    <row r="175" spans="3:7" ht="25.5" customHeight="1" thickBot="1">
      <c r="C175" s="177" t="s">
        <v>61</v>
      </c>
      <c r="D175" s="305"/>
      <c r="E175" s="304"/>
      <c r="F175" s="304"/>
      <c r="G175" s="304"/>
    </row>
    <row r="176" spans="3:7" ht="25.5" customHeight="1" thickBot="1">
      <c r="C176" s="177" t="s">
        <v>62</v>
      </c>
      <c r="D176" s="305"/>
      <c r="E176" s="304"/>
      <c r="F176" s="304"/>
      <c r="G176" s="304"/>
    </row>
    <row r="177" spans="3:7" ht="25.5" customHeight="1" thickBot="1">
      <c r="C177" s="189" t="s">
        <v>317</v>
      </c>
      <c r="D177" s="305">
        <f>D172</f>
        <v>0</v>
      </c>
      <c r="E177" s="305">
        <f>E172</f>
        <v>120000</v>
      </c>
      <c r="F177" s="305">
        <f t="shared" ref="F177:G177" si="18">F172</f>
        <v>0</v>
      </c>
      <c r="G177" s="305">
        <f t="shared" si="18"/>
        <v>0</v>
      </c>
    </row>
    <row r="178" spans="3:7" ht="15.75" thickBot="1">
      <c r="C178" s="208"/>
      <c r="D178" s="317"/>
      <c r="E178" s="317"/>
      <c r="F178" s="317"/>
      <c r="G178" s="317"/>
    </row>
    <row r="179" spans="3:7" ht="41.25" customHeight="1" thickBot="1">
      <c r="C179" s="144" t="s">
        <v>76</v>
      </c>
      <c r="D179" s="318">
        <f>D159+D133+D108+D67+D30</f>
        <v>143800000</v>
      </c>
      <c r="E179" s="318">
        <f t="shared" ref="E179:G179" si="19">E159+E133+E108+E67+E30</f>
        <v>234350000</v>
      </c>
      <c r="F179" s="318">
        <f t="shared" si="19"/>
        <v>174399000</v>
      </c>
      <c r="G179" s="318">
        <f t="shared" si="19"/>
        <v>174512000</v>
      </c>
    </row>
    <row r="180" spans="3:7" ht="36.75" thickBot="1">
      <c r="C180" s="144" t="s">
        <v>77</v>
      </c>
      <c r="D180" s="318">
        <f>D181+D184+D187+D193+D199+D202+D196+D207</f>
        <v>143800000</v>
      </c>
      <c r="E180" s="318">
        <f t="shared" ref="E180:G180" si="20">E181+E184+E187+E193+E199+E202+E196+E207</f>
        <v>234350000</v>
      </c>
      <c r="F180" s="318">
        <f t="shared" si="20"/>
        <v>174399000</v>
      </c>
      <c r="G180" s="318">
        <f t="shared" si="20"/>
        <v>174512000</v>
      </c>
    </row>
    <row r="181" spans="3:7" ht="15.75" thickBot="1">
      <c r="C181" s="173" t="s">
        <v>41</v>
      </c>
      <c r="D181" s="319">
        <f>D182</f>
        <v>17240000</v>
      </c>
      <c r="E181" s="319">
        <f t="shared" ref="E181:G181" si="21">E182</f>
        <v>17990000</v>
      </c>
      <c r="F181" s="319">
        <f t="shared" si="21"/>
        <v>18039000</v>
      </c>
      <c r="G181" s="319">
        <f t="shared" si="21"/>
        <v>18139000</v>
      </c>
    </row>
    <row r="182" spans="3:7" ht="15.75" thickBot="1">
      <c r="C182" s="177" t="s">
        <v>42</v>
      </c>
      <c r="D182" s="305">
        <f>D39</f>
        <v>17240000</v>
      </c>
      <c r="E182" s="305">
        <f>E39</f>
        <v>17990000</v>
      </c>
      <c r="F182" s="305">
        <f>F39</f>
        <v>18039000</v>
      </c>
      <c r="G182" s="305">
        <f>G39</f>
        <v>18139000</v>
      </c>
    </row>
    <row r="183" spans="3:7" ht="15.75" thickBot="1">
      <c r="C183" s="177" t="s">
        <v>78</v>
      </c>
      <c r="D183" s="305">
        <f>D40</f>
        <v>0</v>
      </c>
      <c r="E183" s="305">
        <v>0</v>
      </c>
      <c r="F183" s="305">
        <v>0</v>
      </c>
      <c r="G183" s="305">
        <v>0</v>
      </c>
    </row>
    <row r="184" spans="3:7" ht="24.75" thickBot="1">
      <c r="C184" s="173" t="s">
        <v>79</v>
      </c>
      <c r="D184" s="319">
        <f t="shared" ref="D184:G184" si="22">D185</f>
        <v>2785000</v>
      </c>
      <c r="E184" s="319">
        <f t="shared" si="22"/>
        <v>2785000</v>
      </c>
      <c r="F184" s="319">
        <f t="shared" si="22"/>
        <v>2785000</v>
      </c>
      <c r="G184" s="319">
        <f t="shared" si="22"/>
        <v>2798000</v>
      </c>
    </row>
    <row r="185" spans="3:7" ht="15.75" thickBot="1">
      <c r="C185" s="177" t="s">
        <v>42</v>
      </c>
      <c r="D185" s="305">
        <f>D42</f>
        <v>2785000</v>
      </c>
      <c r="E185" s="305">
        <f>E42</f>
        <v>2785000</v>
      </c>
      <c r="F185" s="305">
        <f>F42</f>
        <v>2785000</v>
      </c>
      <c r="G185" s="305">
        <f>G42</f>
        <v>2798000</v>
      </c>
    </row>
    <row r="186" spans="3:7" ht="15.75" thickBot="1">
      <c r="C186" s="177" t="s">
        <v>78</v>
      </c>
      <c r="D186" s="305">
        <f>D43</f>
        <v>0</v>
      </c>
      <c r="E186" s="305">
        <v>0</v>
      </c>
      <c r="F186" s="305">
        <v>0</v>
      </c>
      <c r="G186" s="305">
        <v>0</v>
      </c>
    </row>
    <row r="187" spans="3:7" ht="15.75" thickBot="1">
      <c r="C187" s="173" t="s">
        <v>45</v>
      </c>
      <c r="D187" s="319">
        <f>D188+D189</f>
        <v>9575000</v>
      </c>
      <c r="E187" s="319">
        <f t="shared" ref="E187:G187" si="23">E188+E189</f>
        <v>9575000</v>
      </c>
      <c r="F187" s="319">
        <f t="shared" si="23"/>
        <v>9575000</v>
      </c>
      <c r="G187" s="319">
        <f t="shared" si="23"/>
        <v>9575000</v>
      </c>
    </row>
    <row r="188" spans="3:7" ht="15.75" thickBot="1">
      <c r="C188" s="177" t="s">
        <v>42</v>
      </c>
      <c r="D188" s="305">
        <f>D44+D81</f>
        <v>9575000</v>
      </c>
      <c r="E188" s="305">
        <f>E44+E81</f>
        <v>9575000</v>
      </c>
      <c r="F188" s="305">
        <f>F44+F81</f>
        <v>9575000</v>
      </c>
      <c r="G188" s="305">
        <f>G44+G81</f>
        <v>9575000</v>
      </c>
    </row>
    <row r="189" spans="3:7" ht="15.75" thickBot="1">
      <c r="C189" s="177" t="s">
        <v>78</v>
      </c>
      <c r="D189" s="305">
        <v>0</v>
      </c>
      <c r="E189" s="305">
        <v>0</v>
      </c>
      <c r="F189" s="305">
        <v>0</v>
      </c>
      <c r="G189" s="305">
        <v>0</v>
      </c>
    </row>
    <row r="190" spans="3:7" ht="15.75" thickBot="1">
      <c r="C190" s="173" t="s">
        <v>46</v>
      </c>
      <c r="D190" s="319">
        <v>0</v>
      </c>
      <c r="E190" s="319">
        <v>0</v>
      </c>
      <c r="F190" s="319">
        <v>0</v>
      </c>
      <c r="G190" s="319">
        <v>0</v>
      </c>
    </row>
    <row r="191" spans="3:7" ht="15.75" thickBot="1">
      <c r="C191" s="177" t="s">
        <v>42</v>
      </c>
      <c r="D191" s="304">
        <v>0</v>
      </c>
      <c r="E191" s="304">
        <v>0</v>
      </c>
      <c r="F191" s="304">
        <v>0</v>
      </c>
      <c r="G191" s="304">
        <v>0</v>
      </c>
    </row>
    <row r="192" spans="3:7" ht="15.75" thickBot="1">
      <c r="C192" s="177" t="s">
        <v>78</v>
      </c>
      <c r="D192" s="305">
        <v>0</v>
      </c>
      <c r="E192" s="305">
        <v>0</v>
      </c>
      <c r="F192" s="305">
        <v>0</v>
      </c>
      <c r="G192" s="305">
        <v>0</v>
      </c>
    </row>
    <row r="193" spans="3:7" ht="15.75" thickBot="1">
      <c r="C193" s="173" t="s">
        <v>47</v>
      </c>
      <c r="D193" s="319">
        <f>D194</f>
        <v>113000000</v>
      </c>
      <c r="E193" s="319">
        <f t="shared" ref="E193:G193" si="24">E194</f>
        <v>203000000</v>
      </c>
      <c r="F193" s="319">
        <f t="shared" si="24"/>
        <v>143000000</v>
      </c>
      <c r="G193" s="319">
        <f t="shared" si="24"/>
        <v>143000000</v>
      </c>
    </row>
    <row r="194" spans="3:7" ht="15.75" thickBot="1">
      <c r="C194" s="177" t="s">
        <v>42</v>
      </c>
      <c r="D194" s="305">
        <f>D88+D51</f>
        <v>113000000</v>
      </c>
      <c r="E194" s="305">
        <f>E88+E51</f>
        <v>203000000</v>
      </c>
      <c r="F194" s="305">
        <f>F88+F51</f>
        <v>143000000</v>
      </c>
      <c r="G194" s="305">
        <f>G88+G51</f>
        <v>143000000</v>
      </c>
    </row>
    <row r="195" spans="3:7" ht="15.75" thickBot="1">
      <c r="C195" s="177" t="s">
        <v>78</v>
      </c>
      <c r="D195" s="304">
        <f>D89+D52</f>
        <v>0</v>
      </c>
      <c r="E195" s="305">
        <v>0</v>
      </c>
      <c r="F195" s="305">
        <v>0</v>
      </c>
      <c r="G195" s="305">
        <v>0</v>
      </c>
    </row>
    <row r="196" spans="3:7" ht="15.75" thickBot="1">
      <c r="C196" s="173" t="s">
        <v>48</v>
      </c>
      <c r="D196" s="319">
        <v>0</v>
      </c>
      <c r="E196" s="319">
        <v>0</v>
      </c>
      <c r="F196" s="319">
        <v>0</v>
      </c>
      <c r="G196" s="319">
        <v>0</v>
      </c>
    </row>
    <row r="197" spans="3:7" ht="15.75" thickBot="1">
      <c r="C197" s="177" t="s">
        <v>42</v>
      </c>
      <c r="D197" s="304">
        <f t="shared" ref="D197:G198" si="25">D91+D54</f>
        <v>0</v>
      </c>
      <c r="E197" s="304">
        <f t="shared" si="25"/>
        <v>0</v>
      </c>
      <c r="F197" s="304">
        <f t="shared" si="25"/>
        <v>0</v>
      </c>
      <c r="G197" s="304">
        <f t="shared" si="25"/>
        <v>0</v>
      </c>
    </row>
    <row r="198" spans="3:7" ht="15.75" thickBot="1">
      <c r="C198" s="177" t="s">
        <v>78</v>
      </c>
      <c r="D198" s="304">
        <f t="shared" si="25"/>
        <v>0</v>
      </c>
      <c r="E198" s="304">
        <f t="shared" si="25"/>
        <v>0</v>
      </c>
      <c r="F198" s="304">
        <f t="shared" si="25"/>
        <v>0</v>
      </c>
      <c r="G198" s="304">
        <f t="shared" si="25"/>
        <v>0</v>
      </c>
    </row>
    <row r="199" spans="3:7" ht="24.75" thickBot="1">
      <c r="C199" s="173" t="s">
        <v>49</v>
      </c>
      <c r="D199" s="319">
        <f t="shared" ref="D199:G199" si="26">D200+D201</f>
        <v>200000</v>
      </c>
      <c r="E199" s="319">
        <f t="shared" si="26"/>
        <v>0</v>
      </c>
      <c r="F199" s="319">
        <f t="shared" si="26"/>
        <v>0</v>
      </c>
      <c r="G199" s="319">
        <f t="shared" si="26"/>
        <v>0</v>
      </c>
    </row>
    <row r="200" spans="3:7" ht="15.75" thickBot="1">
      <c r="C200" s="177" t="s">
        <v>42</v>
      </c>
      <c r="D200" s="305">
        <f>D94+D57</f>
        <v>200000</v>
      </c>
      <c r="E200" s="305">
        <f>E94+E57</f>
        <v>0</v>
      </c>
      <c r="F200" s="305">
        <f>F94+F57</f>
        <v>0</v>
      </c>
      <c r="G200" s="305">
        <f>G94+G57</f>
        <v>0</v>
      </c>
    </row>
    <row r="201" spans="3:7" ht="15.75" thickBot="1">
      <c r="C201" s="177" t="s">
        <v>78</v>
      </c>
      <c r="D201" s="305">
        <v>0</v>
      </c>
      <c r="E201" s="305">
        <v>0</v>
      </c>
      <c r="F201" s="305">
        <v>0</v>
      </c>
      <c r="G201" s="305">
        <v>0</v>
      </c>
    </row>
    <row r="202" spans="3:7" ht="15.75" thickBot="1">
      <c r="C202" s="173" t="s">
        <v>80</v>
      </c>
      <c r="D202" s="319">
        <v>0</v>
      </c>
      <c r="E202" s="319">
        <v>0</v>
      </c>
      <c r="F202" s="319">
        <v>0</v>
      </c>
      <c r="G202" s="319">
        <v>0</v>
      </c>
    </row>
    <row r="203" spans="3:7" ht="15.75" thickBot="1">
      <c r="C203" s="177" t="s">
        <v>42</v>
      </c>
      <c r="D203" s="304">
        <v>0</v>
      </c>
      <c r="E203" s="304">
        <v>0</v>
      </c>
      <c r="F203" s="304">
        <v>0</v>
      </c>
      <c r="G203" s="304">
        <v>0</v>
      </c>
    </row>
    <row r="204" spans="3:7" ht="15.75" thickBot="1">
      <c r="C204" s="177" t="s">
        <v>81</v>
      </c>
      <c r="D204" s="304">
        <v>0</v>
      </c>
      <c r="E204" s="304">
        <v>0</v>
      </c>
      <c r="F204" s="304">
        <v>0</v>
      </c>
      <c r="G204" s="304">
        <v>0</v>
      </c>
    </row>
    <row r="205" spans="3:7" ht="15.75" thickBot="1">
      <c r="C205" s="177" t="s">
        <v>61</v>
      </c>
      <c r="D205" s="304">
        <v>0</v>
      </c>
      <c r="E205" s="304">
        <v>0</v>
      </c>
      <c r="F205" s="304">
        <v>0</v>
      </c>
      <c r="G205" s="304">
        <v>0</v>
      </c>
    </row>
    <row r="206" spans="3:7" ht="15.75" thickBot="1">
      <c r="C206" s="177" t="s">
        <v>62</v>
      </c>
      <c r="D206" s="304">
        <v>0</v>
      </c>
      <c r="E206" s="304">
        <v>0</v>
      </c>
      <c r="F206" s="304">
        <v>0</v>
      </c>
      <c r="G206" s="304">
        <v>0</v>
      </c>
    </row>
    <row r="207" spans="3:7" ht="15.75" thickBot="1">
      <c r="C207" s="173" t="s">
        <v>82</v>
      </c>
      <c r="D207" s="319">
        <f>D208+D209+D210+D211</f>
        <v>1000000</v>
      </c>
      <c r="E207" s="319">
        <f t="shared" ref="E207:G207" si="27">E208+E209+E210+E211</f>
        <v>1000000</v>
      </c>
      <c r="F207" s="319">
        <f t="shared" si="27"/>
        <v>1000000</v>
      </c>
      <c r="G207" s="319">
        <f t="shared" si="27"/>
        <v>1000000</v>
      </c>
    </row>
    <row r="208" spans="3:7" ht="15.75" thickBot="1">
      <c r="C208" s="177" t="s">
        <v>42</v>
      </c>
      <c r="D208" s="305">
        <f>D173+D147+D122</f>
        <v>1000000</v>
      </c>
      <c r="E208" s="305">
        <f t="shared" ref="E208:G208" si="28">E173+E147+E122</f>
        <v>1000000</v>
      </c>
      <c r="F208" s="305">
        <f t="shared" si="28"/>
        <v>1000000</v>
      </c>
      <c r="G208" s="305">
        <f t="shared" si="28"/>
        <v>1000000</v>
      </c>
    </row>
    <row r="209" spans="1:11" ht="15.75" thickBot="1">
      <c r="C209" s="177" t="s">
        <v>81</v>
      </c>
      <c r="D209" s="305">
        <f t="shared" ref="D209:G210" si="29">D174+D148+D123</f>
        <v>0</v>
      </c>
      <c r="E209" s="305">
        <f t="shared" si="29"/>
        <v>0</v>
      </c>
      <c r="F209" s="305">
        <f t="shared" si="29"/>
        <v>0</v>
      </c>
      <c r="G209" s="305">
        <f t="shared" si="29"/>
        <v>0</v>
      </c>
    </row>
    <row r="210" spans="1:11" ht="15.75" thickBot="1">
      <c r="C210" s="177" t="s">
        <v>61</v>
      </c>
      <c r="D210" s="305">
        <f t="shared" si="29"/>
        <v>0</v>
      </c>
      <c r="E210" s="305">
        <f t="shared" si="29"/>
        <v>0</v>
      </c>
      <c r="F210" s="305">
        <f t="shared" si="29"/>
        <v>0</v>
      </c>
      <c r="G210" s="305">
        <f t="shared" si="29"/>
        <v>0</v>
      </c>
    </row>
    <row r="211" spans="1:11" ht="15.75" thickBot="1">
      <c r="C211" s="177" t="s">
        <v>62</v>
      </c>
      <c r="D211" s="305">
        <v>0</v>
      </c>
      <c r="E211" s="305">
        <v>0</v>
      </c>
      <c r="F211" s="305">
        <v>0</v>
      </c>
      <c r="G211" s="305">
        <v>0</v>
      </c>
    </row>
    <row r="212" spans="1:11" ht="15.75" thickBot="1">
      <c r="C212" s="192" t="s">
        <v>83</v>
      </c>
      <c r="D212" s="312">
        <v>0</v>
      </c>
      <c r="E212" s="312">
        <v>0</v>
      </c>
      <c r="F212" s="312">
        <v>0</v>
      </c>
      <c r="G212" s="312">
        <v>0</v>
      </c>
    </row>
    <row r="213" spans="1:11" ht="15.75" thickBot="1">
      <c r="C213" s="211"/>
      <c r="D213" s="321"/>
      <c r="E213" s="321"/>
      <c r="F213" s="321"/>
      <c r="G213" s="321"/>
    </row>
    <row r="214" spans="1:11" ht="21" customHeight="1">
      <c r="A214" s="2813" t="s">
        <v>338</v>
      </c>
      <c r="B214" s="213" t="s">
        <v>84</v>
      </c>
      <c r="C214" s="214"/>
      <c r="E214" s="1978" t="s">
        <v>87</v>
      </c>
      <c r="F214" s="213" t="s">
        <v>84</v>
      </c>
      <c r="G214" s="214"/>
      <c r="I214" s="1978" t="s">
        <v>88</v>
      </c>
      <c r="J214" s="213" t="s">
        <v>84</v>
      </c>
      <c r="K214" s="214"/>
    </row>
    <row r="215" spans="1:11" ht="30.75" customHeight="1">
      <c r="A215" s="2814"/>
      <c r="B215" s="215" t="s">
        <v>85</v>
      </c>
      <c r="C215" s="216"/>
      <c r="E215" s="1979"/>
      <c r="F215" s="215" t="s">
        <v>85</v>
      </c>
      <c r="G215" s="216"/>
      <c r="I215" s="1979"/>
      <c r="J215" s="215" t="s">
        <v>85</v>
      </c>
      <c r="K215" s="216"/>
    </row>
    <row r="216" spans="1:11" ht="19.5" customHeight="1" thickBot="1">
      <c r="A216" s="2815"/>
      <c r="B216" s="217" t="s">
        <v>86</v>
      </c>
      <c r="C216" s="218"/>
      <c r="E216" s="1980"/>
      <c r="F216" s="217" t="s">
        <v>86</v>
      </c>
      <c r="G216" s="218"/>
      <c r="I216" s="1980"/>
      <c r="J216" s="217" t="s">
        <v>86</v>
      </c>
      <c r="K216" s="218"/>
    </row>
    <row r="217" spans="1:11">
      <c r="B217" s="130"/>
      <c r="C217" s="130"/>
      <c r="D217" s="131"/>
      <c r="E217" s="129"/>
      <c r="F217" s="130"/>
      <c r="G217" s="130"/>
    </row>
  </sheetData>
  <mergeCells count="48">
    <mergeCell ref="A214:A216"/>
    <mergeCell ref="E214:E216"/>
    <mergeCell ref="I214:I216"/>
    <mergeCell ref="C130:C131"/>
    <mergeCell ref="C138:G138"/>
    <mergeCell ref="C139:C140"/>
    <mergeCell ref="D152:G152"/>
    <mergeCell ref="D154:G154"/>
    <mergeCell ref="D155:G155"/>
    <mergeCell ref="C156:C157"/>
    <mergeCell ref="C164:G164"/>
    <mergeCell ref="C165:C166"/>
    <mergeCell ref="D129:G129"/>
    <mergeCell ref="C73:C74"/>
    <mergeCell ref="C98:G98"/>
    <mergeCell ref="C99:G99"/>
    <mergeCell ref="D100:G100"/>
    <mergeCell ref="D102:G102"/>
    <mergeCell ref="D103:G103"/>
    <mergeCell ref="D104:G104"/>
    <mergeCell ref="C105:C106"/>
    <mergeCell ref="C113:G113"/>
    <mergeCell ref="C114:C115"/>
    <mergeCell ref="D128:G128"/>
    <mergeCell ref="C72:G72"/>
    <mergeCell ref="C23:G23"/>
    <mergeCell ref="D24:G24"/>
    <mergeCell ref="D25:G25"/>
    <mergeCell ref="D26:G26"/>
    <mergeCell ref="C27:C28"/>
    <mergeCell ref="C35:G35"/>
    <mergeCell ref="C36:C37"/>
    <mergeCell ref="D61:G61"/>
    <mergeCell ref="D62:G62"/>
    <mergeCell ref="D63:G63"/>
    <mergeCell ref="C64:C65"/>
    <mergeCell ref="C22:G22"/>
    <mergeCell ref="B2:H2"/>
    <mergeCell ref="C3:G3"/>
    <mergeCell ref="D5:G5"/>
    <mergeCell ref="D6:G6"/>
    <mergeCell ref="D7:G7"/>
    <mergeCell ref="C8:G8"/>
    <mergeCell ref="C9:G11"/>
    <mergeCell ref="D12:G12"/>
    <mergeCell ref="C13:C14"/>
    <mergeCell ref="D18:G18"/>
    <mergeCell ref="C19:G19"/>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84467-FF87-4B58-B7E0-0792CE2A5B2C}">
  <dimension ref="A1:K240"/>
  <sheetViews>
    <sheetView workbookViewId="0"/>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2511</v>
      </c>
      <c r="E3" s="1650"/>
      <c r="F3" s="1650"/>
      <c r="G3" s="1650"/>
      <c r="H3" s="993"/>
      <c r="I3" s="993"/>
      <c r="J3" s="993"/>
      <c r="K3" s="993"/>
    </row>
    <row r="4" spans="1:11" ht="14.1" customHeight="1">
      <c r="A4" s="993"/>
      <c r="B4" s="993"/>
      <c r="C4" s="995" t="s">
        <v>196</v>
      </c>
      <c r="D4" s="1649" t="s">
        <v>990</v>
      </c>
      <c r="E4" s="1650"/>
      <c r="F4" s="1650"/>
      <c r="G4" s="1650"/>
      <c r="H4" s="993"/>
      <c r="I4" s="993"/>
      <c r="J4" s="993"/>
      <c r="K4" s="993"/>
    </row>
    <row r="5" spans="1:11" ht="14.1" customHeight="1">
      <c r="A5" s="993"/>
      <c r="B5" s="993"/>
      <c r="C5" s="995" t="s">
        <v>2</v>
      </c>
      <c r="D5" s="1649" t="s">
        <v>844</v>
      </c>
      <c r="E5" s="1650"/>
      <c r="F5" s="1650"/>
      <c r="G5" s="1650"/>
      <c r="H5" s="993"/>
      <c r="I5" s="993"/>
      <c r="J5" s="993"/>
      <c r="K5" s="993"/>
    </row>
    <row r="6" spans="1:11" ht="14.1" customHeight="1">
      <c r="A6" s="993"/>
      <c r="B6" s="993"/>
      <c r="C6" s="995" t="s">
        <v>4</v>
      </c>
      <c r="D6" s="1649" t="s">
        <v>845</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51.75" customHeight="1">
      <c r="A9" s="993"/>
      <c r="B9" s="993"/>
      <c r="C9" s="1655" t="s">
        <v>2512</v>
      </c>
      <c r="D9" s="1656"/>
      <c r="E9" s="1656"/>
      <c r="F9" s="1656"/>
      <c r="G9" s="1656"/>
      <c r="H9" s="993"/>
      <c r="I9" s="993"/>
      <c r="J9" s="993"/>
      <c r="K9" s="993"/>
    </row>
    <row r="10" spans="1:11" ht="31.5" customHeight="1">
      <c r="A10" s="993"/>
      <c r="B10" s="993"/>
      <c r="C10" s="996" t="s">
        <v>10</v>
      </c>
      <c r="D10" s="1657" t="s">
        <v>2513</v>
      </c>
      <c r="E10" s="1658"/>
      <c r="F10" s="1658"/>
      <c r="G10" s="1658"/>
      <c r="H10" s="993"/>
      <c r="I10" s="993"/>
      <c r="J10" s="993"/>
      <c r="K10" s="993"/>
    </row>
    <row r="11" spans="1:11" ht="22.5">
      <c r="A11" s="993"/>
      <c r="B11" s="993"/>
      <c r="C11" s="997" t="s">
        <v>12</v>
      </c>
      <c r="D11" s="998">
        <v>2025</v>
      </c>
      <c r="E11" s="998">
        <v>2026</v>
      </c>
      <c r="F11" s="998">
        <v>2027</v>
      </c>
      <c r="G11" s="998">
        <v>2028</v>
      </c>
      <c r="H11" s="993"/>
      <c r="I11" s="993"/>
      <c r="J11" s="993"/>
      <c r="K11" s="993"/>
    </row>
    <row r="12" spans="1:11" ht="14.1" customHeight="1">
      <c r="A12" s="993"/>
      <c r="B12" s="993"/>
      <c r="C12" s="999"/>
      <c r="D12" s="1000" t="s">
        <v>13</v>
      </c>
      <c r="E12" s="1000" t="s">
        <v>14</v>
      </c>
      <c r="F12" s="1000" t="s">
        <v>14</v>
      </c>
      <c r="G12" s="1000" t="s">
        <v>14</v>
      </c>
      <c r="H12" s="993"/>
      <c r="I12" s="993"/>
      <c r="J12" s="993"/>
      <c r="K12" s="993"/>
    </row>
    <row r="13" spans="1:11" ht="41.1" customHeight="1">
      <c r="A13" s="993"/>
      <c r="B13" s="993"/>
      <c r="C13" s="997" t="s">
        <v>2514</v>
      </c>
      <c r="D13" s="1001" t="s">
        <v>200</v>
      </c>
      <c r="E13" s="1001" t="s">
        <v>1228</v>
      </c>
      <c r="F13" s="1001" t="s">
        <v>1228</v>
      </c>
      <c r="G13" s="1001" t="s">
        <v>1228</v>
      </c>
      <c r="H13" s="993"/>
      <c r="I13" s="993"/>
      <c r="J13" s="993"/>
      <c r="K13" s="993"/>
    </row>
    <row r="14" spans="1:11" ht="51.95" customHeight="1">
      <c r="A14" s="993"/>
      <c r="B14" s="993"/>
      <c r="C14" s="997" t="s">
        <v>2515</v>
      </c>
      <c r="D14" s="1001" t="s">
        <v>200</v>
      </c>
      <c r="E14" s="1001" t="s">
        <v>1228</v>
      </c>
      <c r="F14" s="1001" t="s">
        <v>1228</v>
      </c>
      <c r="G14" s="1001" t="s">
        <v>1228</v>
      </c>
      <c r="H14" s="993"/>
      <c r="I14" s="993"/>
      <c r="J14" s="993"/>
      <c r="K14" s="993"/>
    </row>
    <row r="15" spans="1:11" ht="32.25" customHeight="1">
      <c r="A15" s="993"/>
      <c r="B15" s="993"/>
      <c r="C15" s="996" t="s">
        <v>203</v>
      </c>
      <c r="D15" s="1657" t="s">
        <v>2516</v>
      </c>
      <c r="E15" s="1658"/>
      <c r="F15" s="1658"/>
      <c r="G15" s="1658"/>
      <c r="H15" s="993"/>
      <c r="I15" s="993"/>
      <c r="J15" s="993"/>
      <c r="K15" s="993"/>
    </row>
    <row r="16" spans="1:11">
      <c r="A16" s="993"/>
      <c r="B16" s="993"/>
      <c r="C16" s="997" t="s">
        <v>205</v>
      </c>
      <c r="D16" s="998">
        <v>2025</v>
      </c>
      <c r="E16" s="998">
        <v>2026</v>
      </c>
      <c r="F16" s="998">
        <v>2027</v>
      </c>
      <c r="G16" s="998">
        <v>2028</v>
      </c>
      <c r="H16" s="993"/>
      <c r="I16" s="993"/>
      <c r="J16" s="993"/>
      <c r="K16" s="993"/>
    </row>
    <row r="17" spans="1:11" ht="14.1" customHeight="1">
      <c r="A17" s="993"/>
      <c r="B17" s="993"/>
      <c r="C17" s="999"/>
      <c r="D17" s="1000" t="s">
        <v>13</v>
      </c>
      <c r="E17" s="1000" t="s">
        <v>14</v>
      </c>
      <c r="F17" s="1000" t="s">
        <v>14</v>
      </c>
      <c r="G17" s="1000" t="s">
        <v>14</v>
      </c>
      <c r="H17" s="993"/>
      <c r="I17" s="993"/>
      <c r="J17" s="993"/>
      <c r="K17" s="993"/>
    </row>
    <row r="18" spans="1:11" ht="14.1" customHeight="1">
      <c r="A18" s="993"/>
      <c r="B18" s="993"/>
      <c r="C18" s="997" t="s">
        <v>2517</v>
      </c>
      <c r="D18" s="1001" t="s">
        <v>200</v>
      </c>
      <c r="E18" s="1001" t="s">
        <v>1228</v>
      </c>
      <c r="F18" s="1001" t="s">
        <v>1228</v>
      </c>
      <c r="G18" s="1001" t="s">
        <v>1228</v>
      </c>
      <c r="H18" s="993"/>
      <c r="I18" s="993"/>
      <c r="J18" s="993"/>
      <c r="K18" s="993"/>
    </row>
    <row r="19" spans="1:11" ht="20.100000000000001" customHeight="1">
      <c r="A19" s="993"/>
      <c r="B19" s="993"/>
      <c r="C19" s="997" t="s">
        <v>2518</v>
      </c>
      <c r="D19" s="1001" t="s">
        <v>200</v>
      </c>
      <c r="E19" s="1001" t="s">
        <v>2519</v>
      </c>
      <c r="F19" s="1001" t="s">
        <v>2519</v>
      </c>
      <c r="G19" s="1001" t="s">
        <v>2519</v>
      </c>
      <c r="H19" s="993"/>
      <c r="I19" s="993"/>
      <c r="J19" s="993"/>
      <c r="K19" s="993"/>
    </row>
    <row r="20" spans="1:11" ht="20.100000000000001" customHeight="1">
      <c r="A20" s="993"/>
      <c r="B20" s="993"/>
      <c r="C20" s="997" t="s">
        <v>2520</v>
      </c>
      <c r="D20" s="1001" t="s">
        <v>200</v>
      </c>
      <c r="E20" s="1001" t="s">
        <v>2519</v>
      </c>
      <c r="F20" s="1001" t="s">
        <v>2519</v>
      </c>
      <c r="G20" s="1001" t="s">
        <v>2519</v>
      </c>
      <c r="H20" s="993"/>
      <c r="I20" s="993"/>
      <c r="J20" s="993"/>
      <c r="K20" s="993"/>
    </row>
    <row r="21" spans="1:11" ht="30.95" customHeight="1">
      <c r="A21" s="993"/>
      <c r="B21" s="993"/>
      <c r="C21" s="997" t="s">
        <v>2521</v>
      </c>
      <c r="D21" s="1001" t="s">
        <v>200</v>
      </c>
      <c r="E21" s="1001" t="s">
        <v>1385</v>
      </c>
      <c r="F21" s="1001" t="s">
        <v>1385</v>
      </c>
      <c r="G21" s="1001" t="s">
        <v>1385</v>
      </c>
      <c r="H21" s="993"/>
      <c r="I21" s="993"/>
      <c r="J21" s="993"/>
      <c r="K21" s="993"/>
    </row>
    <row r="22" spans="1:11" ht="14.1" customHeight="1">
      <c r="A22" s="993"/>
      <c r="B22" s="993"/>
      <c r="C22" s="1643" t="s">
        <v>208</v>
      </c>
      <c r="D22" s="1644"/>
      <c r="E22" s="1644"/>
      <c r="F22" s="1644"/>
      <c r="G22" s="1644"/>
      <c r="H22" s="993"/>
      <c r="I22" s="993"/>
      <c r="J22" s="993"/>
      <c r="K22" s="993"/>
    </row>
    <row r="23" spans="1:11" ht="14.1" customHeight="1">
      <c r="A23" s="993"/>
      <c r="B23" s="993"/>
      <c r="C23" s="1002" t="s">
        <v>2522</v>
      </c>
      <c r="D23" s="1643" t="s">
        <v>2523</v>
      </c>
      <c r="E23" s="1644"/>
      <c r="F23" s="1644"/>
      <c r="G23" s="1644"/>
      <c r="H23" s="993"/>
      <c r="I23" s="993"/>
      <c r="J23" s="993"/>
      <c r="K23" s="993"/>
    </row>
    <row r="24" spans="1:11">
      <c r="A24" s="993"/>
      <c r="B24" s="993"/>
      <c r="C24" s="1003" t="s">
        <v>209</v>
      </c>
      <c r="D24" s="1659" t="s">
        <v>2524</v>
      </c>
      <c r="E24" s="1660"/>
      <c r="F24" s="1660"/>
      <c r="G24" s="1660"/>
      <c r="H24" s="993"/>
      <c r="I24" s="993"/>
      <c r="J24" s="993"/>
      <c r="K24" s="993"/>
    </row>
    <row r="25" spans="1:11" ht="54.95" customHeight="1">
      <c r="A25" s="993"/>
      <c r="B25" s="993"/>
      <c r="C25" s="1004" t="s">
        <v>211</v>
      </c>
      <c r="D25" s="1661" t="s">
        <v>2525</v>
      </c>
      <c r="E25" s="1662"/>
      <c r="F25" s="1662"/>
      <c r="G25" s="1662"/>
      <c r="H25" s="993"/>
      <c r="I25" s="993"/>
      <c r="J25" s="993"/>
      <c r="K25" s="993"/>
    </row>
    <row r="26" spans="1:11">
      <c r="A26" s="993"/>
      <c r="B26" s="993"/>
      <c r="C26" s="1004" t="s">
        <v>31</v>
      </c>
      <c r="D26" s="1661" t="s">
        <v>2526</v>
      </c>
      <c r="E26" s="1662"/>
      <c r="F26" s="1662"/>
      <c r="G26" s="1662"/>
      <c r="H26" s="993"/>
      <c r="I26" s="993"/>
      <c r="J26" s="993"/>
      <c r="K26" s="993"/>
    </row>
    <row r="27" spans="1:11" ht="15" customHeight="1">
      <c r="A27" s="993"/>
      <c r="B27" s="993"/>
      <c r="C27" s="1005"/>
      <c r="D27" s="1006">
        <v>2025</v>
      </c>
      <c r="E27" s="1006">
        <v>2026</v>
      </c>
      <c r="F27" s="1006">
        <v>2027</v>
      </c>
      <c r="G27" s="1006">
        <v>2028</v>
      </c>
      <c r="H27" s="993"/>
      <c r="I27" s="993"/>
      <c r="J27" s="993"/>
      <c r="K27" s="993"/>
    </row>
    <row r="28" spans="1:11" ht="15" customHeight="1">
      <c r="A28" s="993"/>
      <c r="B28" s="993"/>
      <c r="C28" s="1007"/>
      <c r="D28" s="1008" t="s">
        <v>13</v>
      </c>
      <c r="E28" s="1008" t="s">
        <v>14</v>
      </c>
      <c r="F28" s="1008" t="s">
        <v>14</v>
      </c>
      <c r="G28" s="1008" t="s">
        <v>14</v>
      </c>
      <c r="H28" s="993"/>
      <c r="I28" s="993"/>
      <c r="J28" s="993"/>
      <c r="K28" s="993"/>
    </row>
    <row r="29" spans="1:11" ht="14.1" customHeight="1">
      <c r="A29" s="993"/>
      <c r="B29" s="993"/>
      <c r="C29" s="997" t="s">
        <v>33</v>
      </c>
      <c r="D29" s="1001" t="s">
        <v>200</v>
      </c>
      <c r="E29" s="1001" t="s">
        <v>1228</v>
      </c>
      <c r="F29" s="1001" t="s">
        <v>1228</v>
      </c>
      <c r="G29" s="1001" t="s">
        <v>1228</v>
      </c>
      <c r="H29" s="993"/>
      <c r="I29" s="993"/>
      <c r="J29" s="993"/>
      <c r="K29" s="993"/>
    </row>
    <row r="30" spans="1:11" ht="14.1" customHeight="1">
      <c r="A30" s="993"/>
      <c r="B30" s="993"/>
      <c r="C30" s="997" t="s">
        <v>214</v>
      </c>
      <c r="D30" s="1001" t="s">
        <v>2527</v>
      </c>
      <c r="E30" s="1001" t="s">
        <v>2528</v>
      </c>
      <c r="F30" s="1001" t="s">
        <v>2529</v>
      </c>
      <c r="G30" s="1001" t="s">
        <v>2530</v>
      </c>
      <c r="H30" s="993"/>
      <c r="I30" s="993"/>
      <c r="J30" s="993"/>
      <c r="K30" s="993"/>
    </row>
    <row r="31" spans="1:11" ht="14.1" customHeight="1">
      <c r="A31" s="993"/>
      <c r="B31" s="993"/>
      <c r="C31" s="997" t="s">
        <v>215</v>
      </c>
      <c r="D31" s="1001" t="s">
        <v>164</v>
      </c>
      <c r="E31" s="1001" t="s">
        <v>2498</v>
      </c>
      <c r="F31" s="1001" t="s">
        <v>2531</v>
      </c>
      <c r="G31" s="1001" t="s">
        <v>2532</v>
      </c>
      <c r="H31" s="993"/>
      <c r="I31" s="993"/>
      <c r="J31" s="993"/>
      <c r="K31" s="993"/>
    </row>
    <row r="32" spans="1:11" ht="14.1" customHeight="1">
      <c r="A32" s="993"/>
      <c r="B32" s="993"/>
      <c r="C32" s="997" t="s">
        <v>216</v>
      </c>
      <c r="D32" s="1001" t="s">
        <v>200</v>
      </c>
      <c r="E32" s="1001" t="s">
        <v>200</v>
      </c>
      <c r="F32" s="1001" t="s">
        <v>164</v>
      </c>
      <c r="G32" s="1001" t="s">
        <v>164</v>
      </c>
      <c r="H32" s="993"/>
      <c r="I32" s="993"/>
      <c r="J32" s="993"/>
      <c r="K32" s="993"/>
    </row>
    <row r="33" spans="1:11" ht="14.1" customHeight="1">
      <c r="A33" s="993"/>
      <c r="B33" s="993"/>
      <c r="C33" s="997" t="s">
        <v>217</v>
      </c>
      <c r="D33" s="1001" t="s">
        <v>200</v>
      </c>
      <c r="E33" s="1001" t="s">
        <v>2533</v>
      </c>
      <c r="F33" s="1001" t="s">
        <v>2421</v>
      </c>
      <c r="G33" s="1001" t="s">
        <v>2534</v>
      </c>
      <c r="H33" s="993"/>
      <c r="I33" s="993"/>
      <c r="J33" s="993"/>
      <c r="K33" s="993"/>
    </row>
    <row r="34" spans="1:11" ht="14.1" customHeight="1">
      <c r="A34" s="993"/>
      <c r="B34" s="993"/>
      <c r="C34" s="997" t="s">
        <v>39</v>
      </c>
      <c r="D34" s="1001" t="s">
        <v>200</v>
      </c>
      <c r="E34" s="1001" t="s">
        <v>200</v>
      </c>
      <c r="F34" s="1001" t="s">
        <v>2421</v>
      </c>
      <c r="G34" s="1001" t="s">
        <v>2534</v>
      </c>
      <c r="H34" s="993"/>
      <c r="I34" s="993"/>
      <c r="J34" s="993"/>
      <c r="K34" s="993"/>
    </row>
    <row r="35" spans="1:11" ht="14.1" customHeight="1">
      <c r="A35" s="993"/>
      <c r="B35" s="993"/>
      <c r="C35" s="1663" t="s">
        <v>218</v>
      </c>
      <c r="D35" s="1664"/>
      <c r="E35" s="1664"/>
      <c r="F35" s="1664"/>
      <c r="G35" s="1664"/>
      <c r="H35" s="993"/>
      <c r="I35" s="993"/>
      <c r="J35" s="993"/>
      <c r="K35" s="993"/>
    </row>
    <row r="36" spans="1:11" ht="14.1" customHeight="1">
      <c r="A36" s="993"/>
      <c r="B36" s="993"/>
      <c r="C36" s="1005"/>
      <c r="D36" s="1006">
        <v>2025</v>
      </c>
      <c r="E36" s="1006">
        <v>2026</v>
      </c>
      <c r="F36" s="1006">
        <v>2027</v>
      </c>
      <c r="G36" s="1006">
        <v>2028</v>
      </c>
      <c r="H36" s="993"/>
      <c r="I36" s="993"/>
      <c r="J36" s="993"/>
      <c r="K36" s="993"/>
    </row>
    <row r="37" spans="1:11" ht="14.1" customHeight="1">
      <c r="A37" s="993"/>
      <c r="B37" s="993"/>
      <c r="C37" s="1007"/>
      <c r="D37" s="1008" t="s">
        <v>13</v>
      </c>
      <c r="E37" s="1008" t="s">
        <v>14</v>
      </c>
      <c r="F37" s="1008" t="s">
        <v>14</v>
      </c>
      <c r="G37" s="1008" t="s">
        <v>14</v>
      </c>
      <c r="H37" s="993"/>
      <c r="I37" s="993"/>
      <c r="J37" s="993"/>
      <c r="K37" s="993"/>
    </row>
    <row r="38" spans="1:11" ht="14.1" customHeight="1">
      <c r="A38" s="993"/>
      <c r="B38" s="993"/>
      <c r="C38" s="1009" t="s">
        <v>219</v>
      </c>
      <c r="D38" s="1010">
        <v>0</v>
      </c>
      <c r="E38" s="1010">
        <v>23300000</v>
      </c>
      <c r="F38" s="1010">
        <v>23365000</v>
      </c>
      <c r="G38" s="1010">
        <v>23515000</v>
      </c>
      <c r="H38" s="993"/>
      <c r="I38" s="993"/>
      <c r="J38" s="993"/>
      <c r="K38" s="993"/>
    </row>
    <row r="39" spans="1:11" ht="14.1" customHeight="1">
      <c r="A39" s="993"/>
      <c r="B39" s="993"/>
      <c r="C39" s="1009" t="s">
        <v>220</v>
      </c>
      <c r="D39" s="1010">
        <v>0</v>
      </c>
      <c r="E39" s="1010">
        <v>23300000</v>
      </c>
      <c r="F39" s="1010">
        <v>23365000</v>
      </c>
      <c r="G39" s="1010">
        <v>23515000</v>
      </c>
      <c r="H39" s="993"/>
      <c r="I39" s="993"/>
      <c r="J39" s="993"/>
      <c r="K39" s="993"/>
    </row>
    <row r="40" spans="1:11" ht="14.1" customHeight="1">
      <c r="A40" s="993"/>
      <c r="B40" s="993"/>
      <c r="C40" s="1009" t="s">
        <v>221</v>
      </c>
      <c r="D40" s="1010">
        <v>0</v>
      </c>
      <c r="E40" s="1010">
        <v>0</v>
      </c>
      <c r="F40" s="1010">
        <v>0</v>
      </c>
      <c r="G40" s="1010">
        <v>0</v>
      </c>
      <c r="H40" s="993"/>
      <c r="I40" s="993"/>
      <c r="J40" s="993"/>
      <c r="K40" s="993"/>
    </row>
    <row r="41" spans="1:11" ht="14.1" customHeight="1">
      <c r="A41" s="993"/>
      <c r="B41" s="993"/>
      <c r="C41" s="1009" t="s">
        <v>222</v>
      </c>
      <c r="D41" s="1010">
        <v>0</v>
      </c>
      <c r="E41" s="1010">
        <v>4180000</v>
      </c>
      <c r="F41" s="1010">
        <v>4180000</v>
      </c>
      <c r="G41" s="1010">
        <v>4180000</v>
      </c>
      <c r="H41" s="993"/>
      <c r="I41" s="993"/>
      <c r="J41" s="993"/>
      <c r="K41" s="993"/>
    </row>
    <row r="42" spans="1:11" ht="14.1" customHeight="1">
      <c r="A42" s="993"/>
      <c r="B42" s="993"/>
      <c r="C42" s="1009" t="s">
        <v>220</v>
      </c>
      <c r="D42" s="1010">
        <v>0</v>
      </c>
      <c r="E42" s="1010">
        <v>4180000</v>
      </c>
      <c r="F42" s="1010">
        <v>4180000</v>
      </c>
      <c r="G42" s="1010">
        <v>4180000</v>
      </c>
      <c r="H42" s="993"/>
      <c r="I42" s="993"/>
      <c r="J42" s="993"/>
      <c r="K42" s="993"/>
    </row>
    <row r="43" spans="1:11" ht="14.1" customHeight="1">
      <c r="A43" s="993"/>
      <c r="B43" s="993"/>
      <c r="C43" s="1009" t="s">
        <v>221</v>
      </c>
      <c r="D43" s="1010">
        <v>0</v>
      </c>
      <c r="E43" s="1010">
        <v>0</v>
      </c>
      <c r="F43" s="1010">
        <v>0</v>
      </c>
      <c r="G43" s="1010">
        <v>0</v>
      </c>
      <c r="H43" s="993"/>
      <c r="I43" s="993"/>
      <c r="J43" s="993"/>
      <c r="K43" s="993"/>
    </row>
    <row r="44" spans="1:11" ht="14.1" customHeight="1">
      <c r="A44" s="993"/>
      <c r="B44" s="993"/>
      <c r="C44" s="1009" t="s">
        <v>223</v>
      </c>
      <c r="D44" s="1010">
        <v>0</v>
      </c>
      <c r="E44" s="1010">
        <v>3895000</v>
      </c>
      <c r="F44" s="1010">
        <v>4895000</v>
      </c>
      <c r="G44" s="1010">
        <v>4895000</v>
      </c>
      <c r="H44" s="993"/>
      <c r="I44" s="993"/>
      <c r="J44" s="993"/>
      <c r="K44" s="993"/>
    </row>
    <row r="45" spans="1:11" ht="14.1" customHeight="1">
      <c r="A45" s="993"/>
      <c r="B45" s="993"/>
      <c r="C45" s="1009" t="s">
        <v>220</v>
      </c>
      <c r="D45" s="1010">
        <v>0</v>
      </c>
      <c r="E45" s="1010">
        <v>3895000</v>
      </c>
      <c r="F45" s="1010">
        <v>4895000</v>
      </c>
      <c r="G45" s="1010">
        <v>4895000</v>
      </c>
      <c r="H45" s="993"/>
      <c r="I45" s="993"/>
      <c r="J45" s="993"/>
      <c r="K45" s="993"/>
    </row>
    <row r="46" spans="1:11" ht="14.1" customHeight="1">
      <c r="A46" s="993"/>
      <c r="B46" s="993"/>
      <c r="C46" s="1009" t="s">
        <v>221</v>
      </c>
      <c r="D46" s="1010">
        <v>0</v>
      </c>
      <c r="E46" s="1010">
        <v>0</v>
      </c>
      <c r="F46" s="1010">
        <v>0</v>
      </c>
      <c r="G46" s="1010">
        <v>0</v>
      </c>
      <c r="H46" s="993"/>
      <c r="I46" s="993"/>
      <c r="J46" s="993"/>
      <c r="K46" s="993"/>
    </row>
    <row r="47" spans="1:11" ht="14.1" customHeight="1">
      <c r="A47" s="993"/>
      <c r="B47" s="993"/>
      <c r="C47" s="1009" t="s">
        <v>224</v>
      </c>
      <c r="D47" s="1010">
        <v>0</v>
      </c>
      <c r="E47" s="1010">
        <v>0</v>
      </c>
      <c r="F47" s="1010">
        <v>0</v>
      </c>
      <c r="G47" s="1010">
        <v>0</v>
      </c>
      <c r="H47" s="993"/>
      <c r="I47" s="993"/>
      <c r="J47" s="993"/>
      <c r="K47" s="993"/>
    </row>
    <row r="48" spans="1:11" ht="14.1" customHeight="1">
      <c r="A48" s="993"/>
      <c r="B48" s="993"/>
      <c r="C48" s="1009" t="s">
        <v>220</v>
      </c>
      <c r="D48" s="1010">
        <v>0</v>
      </c>
      <c r="E48" s="1010">
        <v>0</v>
      </c>
      <c r="F48" s="1010">
        <v>0</v>
      </c>
      <c r="G48" s="1010">
        <v>0</v>
      </c>
      <c r="H48" s="993"/>
      <c r="I48" s="993"/>
      <c r="J48" s="993"/>
      <c r="K48" s="993"/>
    </row>
    <row r="49" spans="1:11" ht="14.1" customHeight="1">
      <c r="A49" s="993"/>
      <c r="B49" s="993"/>
      <c r="C49" s="1009" t="s">
        <v>221</v>
      </c>
      <c r="D49" s="1010">
        <v>0</v>
      </c>
      <c r="E49" s="1010">
        <v>0</v>
      </c>
      <c r="F49" s="1010">
        <v>0</v>
      </c>
      <c r="G49" s="1010">
        <v>0</v>
      </c>
      <c r="H49" s="993"/>
      <c r="I49" s="993"/>
      <c r="J49" s="993"/>
      <c r="K49" s="993"/>
    </row>
    <row r="50" spans="1:11" ht="14.1" customHeight="1">
      <c r="A50" s="993"/>
      <c r="B50" s="993"/>
      <c r="C50" s="1009" t="s">
        <v>225</v>
      </c>
      <c r="D50" s="1010">
        <v>0</v>
      </c>
      <c r="E50" s="1010">
        <v>103000000</v>
      </c>
      <c r="F50" s="1010">
        <v>103000000</v>
      </c>
      <c r="G50" s="1010">
        <v>103000000</v>
      </c>
      <c r="H50" s="993"/>
      <c r="I50" s="993"/>
      <c r="J50" s="993"/>
      <c r="K50" s="993"/>
    </row>
    <row r="51" spans="1:11" ht="14.1" customHeight="1">
      <c r="A51" s="993"/>
      <c r="B51" s="993"/>
      <c r="C51" s="1009" t="s">
        <v>220</v>
      </c>
      <c r="D51" s="1010">
        <v>0</v>
      </c>
      <c r="E51" s="1010">
        <v>103000000</v>
      </c>
      <c r="F51" s="1010">
        <v>103000000</v>
      </c>
      <c r="G51" s="1010">
        <v>103000000</v>
      </c>
      <c r="H51" s="993"/>
      <c r="I51" s="993"/>
      <c r="J51" s="993"/>
      <c r="K51" s="993"/>
    </row>
    <row r="52" spans="1:11" ht="14.1" customHeight="1">
      <c r="A52" s="993"/>
      <c r="B52" s="993"/>
      <c r="C52" s="1009" t="s">
        <v>221</v>
      </c>
      <c r="D52" s="1010">
        <v>0</v>
      </c>
      <c r="E52" s="1010">
        <v>0</v>
      </c>
      <c r="F52" s="1010">
        <v>0</v>
      </c>
      <c r="G52" s="1010">
        <v>0</v>
      </c>
      <c r="H52" s="993"/>
      <c r="I52" s="993"/>
      <c r="J52" s="993"/>
      <c r="K52" s="993"/>
    </row>
    <row r="53" spans="1:11" ht="14.1" customHeight="1">
      <c r="A53" s="993"/>
      <c r="B53" s="993"/>
      <c r="C53" s="1009" t="s">
        <v>226</v>
      </c>
      <c r="D53" s="1010">
        <v>0</v>
      </c>
      <c r="E53" s="1010">
        <v>0</v>
      </c>
      <c r="F53" s="1010">
        <v>0</v>
      </c>
      <c r="G53" s="1010">
        <v>0</v>
      </c>
      <c r="H53" s="993"/>
      <c r="I53" s="993"/>
      <c r="J53" s="993"/>
      <c r="K53" s="993"/>
    </row>
    <row r="54" spans="1:11" ht="14.1" customHeight="1">
      <c r="A54" s="993"/>
      <c r="B54" s="993"/>
      <c r="C54" s="1009" t="s">
        <v>220</v>
      </c>
      <c r="D54" s="1010">
        <v>0</v>
      </c>
      <c r="E54" s="1010">
        <v>0</v>
      </c>
      <c r="F54" s="1010">
        <v>0</v>
      </c>
      <c r="G54" s="1010">
        <v>0</v>
      </c>
      <c r="H54" s="993"/>
      <c r="I54" s="993"/>
      <c r="J54" s="993"/>
      <c r="K54" s="993"/>
    </row>
    <row r="55" spans="1:11" ht="14.1" customHeight="1">
      <c r="A55" s="993"/>
      <c r="B55" s="993"/>
      <c r="C55" s="1009" t="s">
        <v>221</v>
      </c>
      <c r="D55" s="1010">
        <v>0</v>
      </c>
      <c r="E55" s="1010">
        <v>0</v>
      </c>
      <c r="F55" s="1010">
        <v>0</v>
      </c>
      <c r="G55" s="1010">
        <v>0</v>
      </c>
      <c r="H55" s="993"/>
      <c r="I55" s="993"/>
      <c r="J55" s="993"/>
      <c r="K55" s="993"/>
    </row>
    <row r="56" spans="1:11" ht="14.1" customHeight="1">
      <c r="A56" s="993"/>
      <c r="B56" s="993"/>
      <c r="C56" s="1009" t="s">
        <v>227</v>
      </c>
      <c r="D56" s="1010">
        <v>0</v>
      </c>
      <c r="E56" s="1010">
        <v>0</v>
      </c>
      <c r="F56" s="1010">
        <v>0</v>
      </c>
      <c r="G56" s="1010">
        <v>0</v>
      </c>
      <c r="H56" s="993"/>
      <c r="I56" s="993"/>
      <c r="J56" s="993"/>
      <c r="K56" s="993"/>
    </row>
    <row r="57" spans="1:11" ht="14.1" customHeight="1">
      <c r="A57" s="993"/>
      <c r="B57" s="993"/>
      <c r="C57" s="1009" t="s">
        <v>220</v>
      </c>
      <c r="D57" s="1010">
        <v>0</v>
      </c>
      <c r="E57" s="1010">
        <v>0</v>
      </c>
      <c r="F57" s="1010">
        <v>0</v>
      </c>
      <c r="G57" s="1010">
        <v>0</v>
      </c>
      <c r="H57" s="993"/>
      <c r="I57" s="993"/>
      <c r="J57" s="993"/>
      <c r="K57" s="993"/>
    </row>
    <row r="58" spans="1:11" ht="14.1" customHeight="1">
      <c r="A58" s="993"/>
      <c r="B58" s="993"/>
      <c r="C58" s="1009" t="s">
        <v>221</v>
      </c>
      <c r="D58" s="1010">
        <v>0</v>
      </c>
      <c r="E58" s="1010">
        <v>0</v>
      </c>
      <c r="F58" s="1010">
        <v>0</v>
      </c>
      <c r="G58" s="1010">
        <v>0</v>
      </c>
      <c r="H58" s="993"/>
      <c r="I58" s="993"/>
      <c r="J58" s="993"/>
      <c r="K58" s="993"/>
    </row>
    <row r="59" spans="1:11" ht="14.1" customHeight="1">
      <c r="A59" s="993"/>
      <c r="B59" s="993"/>
      <c r="C59" s="1009" t="s">
        <v>228</v>
      </c>
      <c r="D59" s="1010">
        <v>0</v>
      </c>
      <c r="E59" s="1010">
        <v>0</v>
      </c>
      <c r="F59" s="1010">
        <v>0</v>
      </c>
      <c r="G59" s="1010">
        <v>0</v>
      </c>
      <c r="H59" s="993"/>
      <c r="I59" s="993"/>
      <c r="J59" s="993"/>
      <c r="K59" s="993"/>
    </row>
    <row r="60" spans="1:11" ht="14.1" customHeight="1">
      <c r="A60" s="993"/>
      <c r="B60" s="993"/>
      <c r="C60" s="1009" t="s">
        <v>220</v>
      </c>
      <c r="D60" s="1010">
        <v>0</v>
      </c>
      <c r="E60" s="1010">
        <v>0</v>
      </c>
      <c r="F60" s="1010">
        <v>0</v>
      </c>
      <c r="G60" s="1010">
        <v>0</v>
      </c>
      <c r="H60" s="993"/>
      <c r="I60" s="993"/>
      <c r="J60" s="993"/>
      <c r="K60" s="993"/>
    </row>
    <row r="61" spans="1:11" ht="14.1" customHeight="1">
      <c r="A61" s="993"/>
      <c r="B61" s="993"/>
      <c r="C61" s="1009" t="s">
        <v>229</v>
      </c>
      <c r="D61" s="1010">
        <v>0</v>
      </c>
      <c r="E61" s="1010">
        <v>0</v>
      </c>
      <c r="F61" s="1010">
        <v>0</v>
      </c>
      <c r="G61" s="1010">
        <v>0</v>
      </c>
      <c r="H61" s="993"/>
      <c r="I61" s="993"/>
      <c r="J61" s="993"/>
      <c r="K61" s="993"/>
    </row>
    <row r="62" spans="1:11" ht="14.1" customHeight="1">
      <c r="A62" s="993"/>
      <c r="B62" s="993"/>
      <c r="C62" s="1009" t="s">
        <v>230</v>
      </c>
      <c r="D62" s="1010">
        <v>0</v>
      </c>
      <c r="E62" s="1010">
        <v>0</v>
      </c>
      <c r="F62" s="1010">
        <v>0</v>
      </c>
      <c r="G62" s="1010">
        <v>0</v>
      </c>
      <c r="H62" s="993"/>
      <c r="I62" s="993"/>
      <c r="J62" s="993"/>
      <c r="K62" s="993"/>
    </row>
    <row r="63" spans="1:11" ht="14.1" customHeight="1">
      <c r="A63" s="993"/>
      <c r="B63" s="993"/>
      <c r="C63" s="1009" t="s">
        <v>231</v>
      </c>
      <c r="D63" s="1010">
        <v>0</v>
      </c>
      <c r="E63" s="1010">
        <v>0</v>
      </c>
      <c r="F63" s="1010">
        <v>0</v>
      </c>
      <c r="G63" s="1010">
        <v>0</v>
      </c>
      <c r="H63" s="993"/>
      <c r="I63" s="993"/>
      <c r="J63" s="993"/>
      <c r="K63" s="993"/>
    </row>
    <row r="64" spans="1:11" ht="14.1" customHeight="1">
      <c r="A64" s="993"/>
      <c r="B64" s="993"/>
      <c r="C64" s="1009" t="s">
        <v>232</v>
      </c>
      <c r="D64" s="1010">
        <v>0</v>
      </c>
      <c r="E64" s="1010">
        <v>0</v>
      </c>
      <c r="F64" s="1010">
        <v>0</v>
      </c>
      <c r="G64" s="1010">
        <v>0</v>
      </c>
      <c r="H64" s="993"/>
      <c r="I64" s="993"/>
      <c r="J64" s="993"/>
      <c r="K64" s="993"/>
    </row>
    <row r="65" spans="1:11" ht="14.1" customHeight="1">
      <c r="A65" s="993"/>
      <c r="B65" s="993"/>
      <c r="C65" s="1009" t="s">
        <v>233</v>
      </c>
      <c r="D65" s="1010">
        <v>0</v>
      </c>
      <c r="E65" s="1010">
        <v>0</v>
      </c>
      <c r="F65" s="1010">
        <v>0</v>
      </c>
      <c r="G65" s="1010">
        <v>0</v>
      </c>
      <c r="H65" s="993"/>
      <c r="I65" s="993"/>
      <c r="J65" s="993"/>
      <c r="K65" s="993"/>
    </row>
    <row r="66" spans="1:11" ht="14.1" customHeight="1">
      <c r="A66" s="993"/>
      <c r="B66" s="993"/>
      <c r="C66" s="1009" t="s">
        <v>220</v>
      </c>
      <c r="D66" s="1010">
        <v>0</v>
      </c>
      <c r="E66" s="1010">
        <v>0</v>
      </c>
      <c r="F66" s="1010">
        <v>0</v>
      </c>
      <c r="G66" s="1010">
        <v>0</v>
      </c>
      <c r="H66" s="993"/>
      <c r="I66" s="993"/>
      <c r="J66" s="993"/>
      <c r="K66" s="993"/>
    </row>
    <row r="67" spans="1:11" ht="14.1" customHeight="1">
      <c r="A67" s="993"/>
      <c r="B67" s="993"/>
      <c r="C67" s="1009" t="s">
        <v>229</v>
      </c>
      <c r="D67" s="1010">
        <v>0</v>
      </c>
      <c r="E67" s="1010">
        <v>0</v>
      </c>
      <c r="F67" s="1010">
        <v>0</v>
      </c>
      <c r="G67" s="1010">
        <v>0</v>
      </c>
      <c r="H67" s="993"/>
      <c r="I67" s="993"/>
      <c r="J67" s="993"/>
      <c r="K67" s="993"/>
    </row>
    <row r="68" spans="1:11" ht="14.1" customHeight="1">
      <c r="A68" s="993"/>
      <c r="B68" s="993"/>
      <c r="C68" s="1009" t="s">
        <v>230</v>
      </c>
      <c r="D68" s="1010">
        <v>0</v>
      </c>
      <c r="E68" s="1010">
        <v>0</v>
      </c>
      <c r="F68" s="1010">
        <v>0</v>
      </c>
      <c r="G68" s="1010">
        <v>0</v>
      </c>
      <c r="H68" s="993"/>
      <c r="I68" s="993"/>
      <c r="J68" s="993"/>
      <c r="K68" s="993"/>
    </row>
    <row r="69" spans="1:11" ht="14.1" customHeight="1">
      <c r="A69" s="993"/>
      <c r="B69" s="993"/>
      <c r="C69" s="1009" t="s">
        <v>231</v>
      </c>
      <c r="D69" s="1010">
        <v>0</v>
      </c>
      <c r="E69" s="1010">
        <v>0</v>
      </c>
      <c r="F69" s="1010">
        <v>0</v>
      </c>
      <c r="G69" s="1010">
        <v>0</v>
      </c>
      <c r="H69" s="993"/>
      <c r="I69" s="993"/>
      <c r="J69" s="993"/>
      <c r="K69" s="993"/>
    </row>
    <row r="70" spans="1:11" ht="14.1" customHeight="1">
      <c r="A70" s="993"/>
      <c r="B70" s="993"/>
      <c r="C70" s="1009" t="s">
        <v>232</v>
      </c>
      <c r="D70" s="1010">
        <v>0</v>
      </c>
      <c r="E70" s="1010">
        <v>0</v>
      </c>
      <c r="F70" s="1010">
        <v>0</v>
      </c>
      <c r="G70" s="1010">
        <v>0</v>
      </c>
      <c r="H70" s="993"/>
      <c r="I70" s="993"/>
      <c r="J70" s="993"/>
      <c r="K70" s="993"/>
    </row>
    <row r="71" spans="1:11" ht="14.1" customHeight="1">
      <c r="A71" s="993"/>
      <c r="B71" s="993"/>
      <c r="C71" s="1009" t="s">
        <v>234</v>
      </c>
      <c r="D71" s="1010">
        <v>0</v>
      </c>
      <c r="E71" s="1010">
        <v>0</v>
      </c>
      <c r="F71" s="1010">
        <v>0</v>
      </c>
      <c r="G71" s="1010">
        <v>0</v>
      </c>
      <c r="H71" s="993"/>
      <c r="I71" s="993"/>
      <c r="J71" s="993"/>
      <c r="K71" s="993"/>
    </row>
    <row r="72" spans="1:11" ht="14.1" customHeight="1">
      <c r="A72" s="993"/>
      <c r="B72" s="993"/>
      <c r="C72" s="1009" t="s">
        <v>220</v>
      </c>
      <c r="D72" s="1010">
        <v>0</v>
      </c>
      <c r="E72" s="1010">
        <v>0</v>
      </c>
      <c r="F72" s="1010">
        <v>0</v>
      </c>
      <c r="G72" s="1010">
        <v>0</v>
      </c>
      <c r="H72" s="993"/>
      <c r="I72" s="993"/>
      <c r="J72" s="993"/>
      <c r="K72" s="993"/>
    </row>
    <row r="73" spans="1:11" ht="14.1" customHeight="1">
      <c r="A73" s="993"/>
      <c r="B73" s="993"/>
      <c r="C73" s="1009" t="s">
        <v>229</v>
      </c>
      <c r="D73" s="1010">
        <v>0</v>
      </c>
      <c r="E73" s="1010">
        <v>0</v>
      </c>
      <c r="F73" s="1010">
        <v>0</v>
      </c>
      <c r="G73" s="1010">
        <v>0</v>
      </c>
      <c r="H73" s="993"/>
      <c r="I73" s="993"/>
      <c r="J73" s="993"/>
      <c r="K73" s="993"/>
    </row>
    <row r="74" spans="1:11" ht="14.1" customHeight="1">
      <c r="A74" s="993"/>
      <c r="B74" s="993"/>
      <c r="C74" s="1009" t="s">
        <v>230</v>
      </c>
      <c r="D74" s="1010">
        <v>0</v>
      </c>
      <c r="E74" s="1010">
        <v>0</v>
      </c>
      <c r="F74" s="1010">
        <v>0</v>
      </c>
      <c r="G74" s="1010">
        <v>0</v>
      </c>
      <c r="H74" s="993"/>
      <c r="I74" s="993"/>
      <c r="J74" s="993"/>
      <c r="K74" s="993"/>
    </row>
    <row r="75" spans="1:11" ht="14.1" customHeight="1">
      <c r="A75" s="993"/>
      <c r="B75" s="993"/>
      <c r="C75" s="1009" t="s">
        <v>231</v>
      </c>
      <c r="D75" s="1010">
        <v>0</v>
      </c>
      <c r="E75" s="1010">
        <v>0</v>
      </c>
      <c r="F75" s="1010">
        <v>0</v>
      </c>
      <c r="G75" s="1010">
        <v>0</v>
      </c>
      <c r="H75" s="993"/>
      <c r="I75" s="993"/>
      <c r="J75" s="993"/>
      <c r="K75" s="993"/>
    </row>
    <row r="76" spans="1:11" ht="14.1" customHeight="1">
      <c r="A76" s="993"/>
      <c r="B76" s="993"/>
      <c r="C76" s="1009" t="s">
        <v>232</v>
      </c>
      <c r="D76" s="1010">
        <v>0</v>
      </c>
      <c r="E76" s="1010">
        <v>0</v>
      </c>
      <c r="F76" s="1010">
        <v>0</v>
      </c>
      <c r="G76" s="1010">
        <v>0</v>
      </c>
      <c r="H76" s="993"/>
      <c r="I76" s="993"/>
      <c r="J76" s="993"/>
      <c r="K76" s="993"/>
    </row>
    <row r="77" spans="1:11" ht="14.1" customHeight="1">
      <c r="A77" s="993"/>
      <c r="B77" s="993"/>
      <c r="C77" s="1009" t="s">
        <v>235</v>
      </c>
      <c r="D77" s="1010">
        <v>0</v>
      </c>
      <c r="E77" s="1010">
        <v>0</v>
      </c>
      <c r="F77" s="1010">
        <v>0</v>
      </c>
      <c r="G77" s="1010">
        <v>0</v>
      </c>
      <c r="H77" s="993"/>
      <c r="I77" s="993"/>
      <c r="J77" s="993"/>
      <c r="K77" s="993"/>
    </row>
    <row r="78" spans="1:11" ht="14.1" customHeight="1">
      <c r="A78" s="993"/>
      <c r="B78" s="993"/>
      <c r="C78" s="1009" t="s">
        <v>236</v>
      </c>
      <c r="D78" s="1010">
        <v>0</v>
      </c>
      <c r="E78" s="1010">
        <v>0</v>
      </c>
      <c r="F78" s="1010">
        <v>0</v>
      </c>
      <c r="G78" s="1010">
        <v>0</v>
      </c>
      <c r="H78" s="993"/>
      <c r="I78" s="993"/>
      <c r="J78" s="993"/>
      <c r="K78" s="993"/>
    </row>
    <row r="79" spans="1:11" ht="14.1" customHeight="1">
      <c r="A79" s="993"/>
      <c r="B79" s="993"/>
      <c r="C79" s="1011" t="s">
        <v>237</v>
      </c>
      <c r="D79" s="1010">
        <v>0</v>
      </c>
      <c r="E79" s="1010">
        <v>134375000</v>
      </c>
      <c r="F79" s="1010">
        <v>135440000</v>
      </c>
      <c r="G79" s="1010">
        <v>135590000</v>
      </c>
      <c r="H79" s="993"/>
      <c r="I79" s="993"/>
      <c r="J79" s="993"/>
      <c r="K79" s="993"/>
    </row>
    <row r="80" spans="1:11">
      <c r="A80" s="993"/>
      <c r="B80" s="993"/>
      <c r="C80" s="1003" t="s">
        <v>209</v>
      </c>
      <c r="D80" s="1659" t="s">
        <v>2535</v>
      </c>
      <c r="E80" s="1660"/>
      <c r="F80" s="1660"/>
      <c r="G80" s="1660"/>
      <c r="H80" s="993"/>
      <c r="I80" s="993"/>
      <c r="J80" s="993"/>
      <c r="K80" s="993"/>
    </row>
    <row r="81" spans="1:11" ht="36.950000000000003" customHeight="1">
      <c r="A81" s="993"/>
      <c r="B81" s="993"/>
      <c r="C81" s="1004" t="s">
        <v>211</v>
      </c>
      <c r="D81" s="1661" t="s">
        <v>2536</v>
      </c>
      <c r="E81" s="1662"/>
      <c r="F81" s="1662"/>
      <c r="G81" s="1662"/>
      <c r="H81" s="993"/>
      <c r="I81" s="993"/>
      <c r="J81" s="993"/>
      <c r="K81" s="993"/>
    </row>
    <row r="82" spans="1:11">
      <c r="A82" s="993"/>
      <c r="B82" s="993"/>
      <c r="C82" s="1004" t="s">
        <v>31</v>
      </c>
      <c r="D82" s="1661" t="s">
        <v>2537</v>
      </c>
      <c r="E82" s="1662"/>
      <c r="F82" s="1662"/>
      <c r="G82" s="1662"/>
      <c r="H82" s="993"/>
      <c r="I82" s="993"/>
      <c r="J82" s="993"/>
      <c r="K82" s="993"/>
    </row>
    <row r="83" spans="1:11" ht="15" customHeight="1">
      <c r="A83" s="993"/>
      <c r="B83" s="993"/>
      <c r="C83" s="1005"/>
      <c r="D83" s="1006">
        <v>2025</v>
      </c>
      <c r="E83" s="1006">
        <v>2026</v>
      </c>
      <c r="F83" s="1006">
        <v>2027</v>
      </c>
      <c r="G83" s="1006">
        <v>2028</v>
      </c>
      <c r="H83" s="993"/>
      <c r="I83" s="993"/>
      <c r="J83" s="993"/>
      <c r="K83" s="993"/>
    </row>
    <row r="84" spans="1:11" ht="15" customHeight="1">
      <c r="A84" s="993"/>
      <c r="B84" s="993"/>
      <c r="C84" s="1007"/>
      <c r="D84" s="1008" t="s">
        <v>13</v>
      </c>
      <c r="E84" s="1008" t="s">
        <v>14</v>
      </c>
      <c r="F84" s="1008" t="s">
        <v>14</v>
      </c>
      <c r="G84" s="1008" t="s">
        <v>14</v>
      </c>
      <c r="H84" s="993"/>
      <c r="I84" s="993"/>
      <c r="J84" s="993"/>
      <c r="K84" s="993"/>
    </row>
    <row r="85" spans="1:11" ht="14.1" customHeight="1">
      <c r="A85" s="993"/>
      <c r="B85" s="993"/>
      <c r="C85" s="997" t="s">
        <v>33</v>
      </c>
      <c r="D85" s="1001" t="s">
        <v>200</v>
      </c>
      <c r="E85" s="1001" t="s">
        <v>1228</v>
      </c>
      <c r="F85" s="1001" t="s">
        <v>1228</v>
      </c>
      <c r="G85" s="1001" t="s">
        <v>1228</v>
      </c>
      <c r="H85" s="993"/>
      <c r="I85" s="993"/>
      <c r="J85" s="993"/>
      <c r="K85" s="993"/>
    </row>
    <row r="86" spans="1:11" ht="14.1" customHeight="1">
      <c r="A86" s="993"/>
      <c r="B86" s="993"/>
      <c r="C86" s="997" t="s">
        <v>214</v>
      </c>
      <c r="D86" s="1001" t="s">
        <v>1277</v>
      </c>
      <c r="E86" s="1001" t="s">
        <v>1277</v>
      </c>
      <c r="F86" s="1001" t="s">
        <v>1277</v>
      </c>
      <c r="G86" s="1001" t="s">
        <v>1277</v>
      </c>
      <c r="H86" s="993"/>
      <c r="I86" s="993"/>
      <c r="J86" s="993"/>
      <c r="K86" s="993"/>
    </row>
    <row r="87" spans="1:11" ht="14.1" customHeight="1">
      <c r="A87" s="993"/>
      <c r="B87" s="993"/>
      <c r="C87" s="997" t="s">
        <v>215</v>
      </c>
      <c r="D87" s="1001" t="s">
        <v>164</v>
      </c>
      <c r="E87" s="1001" t="s">
        <v>2538</v>
      </c>
      <c r="F87" s="1001" t="s">
        <v>2538</v>
      </c>
      <c r="G87" s="1001" t="s">
        <v>2538</v>
      </c>
      <c r="H87" s="993"/>
      <c r="I87" s="993"/>
      <c r="J87" s="993"/>
      <c r="K87" s="993"/>
    </row>
    <row r="88" spans="1:11" ht="14.1" customHeight="1">
      <c r="A88" s="993"/>
      <c r="B88" s="993"/>
      <c r="C88" s="997" t="s">
        <v>216</v>
      </c>
      <c r="D88" s="1001" t="s">
        <v>200</v>
      </c>
      <c r="E88" s="1001" t="s">
        <v>200</v>
      </c>
      <c r="F88" s="1001" t="s">
        <v>164</v>
      </c>
      <c r="G88" s="1001" t="s">
        <v>164</v>
      </c>
      <c r="H88" s="993"/>
      <c r="I88" s="993"/>
      <c r="J88" s="993"/>
      <c r="K88" s="993"/>
    </row>
    <row r="89" spans="1:11" ht="14.1" customHeight="1">
      <c r="A89" s="993"/>
      <c r="B89" s="993"/>
      <c r="C89" s="997" t="s">
        <v>217</v>
      </c>
      <c r="D89" s="1001" t="s">
        <v>200</v>
      </c>
      <c r="E89" s="1001" t="s">
        <v>164</v>
      </c>
      <c r="F89" s="1001" t="s">
        <v>164</v>
      </c>
      <c r="G89" s="1001" t="s">
        <v>164</v>
      </c>
      <c r="H89" s="993"/>
      <c r="I89" s="993"/>
      <c r="J89" s="993"/>
      <c r="K89" s="993"/>
    </row>
    <row r="90" spans="1:11" ht="14.1" customHeight="1">
      <c r="A90" s="993"/>
      <c r="B90" s="993"/>
      <c r="C90" s="997" t="s">
        <v>39</v>
      </c>
      <c r="D90" s="1001" t="s">
        <v>200</v>
      </c>
      <c r="E90" s="1001" t="s">
        <v>200</v>
      </c>
      <c r="F90" s="1001" t="s">
        <v>164</v>
      </c>
      <c r="G90" s="1001" t="s">
        <v>164</v>
      </c>
      <c r="H90" s="993"/>
      <c r="I90" s="993"/>
      <c r="J90" s="993"/>
      <c r="K90" s="993"/>
    </row>
    <row r="91" spans="1:11" ht="14.1" customHeight="1">
      <c r="A91" s="993"/>
      <c r="B91" s="993"/>
      <c r="C91" s="1663" t="s">
        <v>218</v>
      </c>
      <c r="D91" s="1664"/>
      <c r="E91" s="1664"/>
      <c r="F91" s="1664"/>
      <c r="G91" s="1664"/>
      <c r="H91" s="993"/>
      <c r="I91" s="993"/>
      <c r="J91" s="993"/>
      <c r="K91" s="993"/>
    </row>
    <row r="92" spans="1:11" ht="14.1" customHeight="1">
      <c r="A92" s="993"/>
      <c r="B92" s="993"/>
      <c r="C92" s="1005"/>
      <c r="D92" s="1006">
        <v>2025</v>
      </c>
      <c r="E92" s="1006">
        <v>2026</v>
      </c>
      <c r="F92" s="1006">
        <v>2027</v>
      </c>
      <c r="G92" s="1006">
        <v>2028</v>
      </c>
      <c r="H92" s="993"/>
      <c r="I92" s="993"/>
      <c r="J92" s="993"/>
      <c r="K92" s="993"/>
    </row>
    <row r="93" spans="1:11" ht="14.1" customHeight="1">
      <c r="A93" s="993"/>
      <c r="B93" s="993"/>
      <c r="C93" s="1007"/>
      <c r="D93" s="1008" t="s">
        <v>13</v>
      </c>
      <c r="E93" s="1008" t="s">
        <v>14</v>
      </c>
      <c r="F93" s="1008" t="s">
        <v>14</v>
      </c>
      <c r="G93" s="1008" t="s">
        <v>14</v>
      </c>
      <c r="H93" s="993"/>
      <c r="I93" s="993"/>
      <c r="J93" s="993"/>
      <c r="K93" s="993"/>
    </row>
    <row r="94" spans="1:11" ht="14.1" customHeight="1">
      <c r="A94" s="993"/>
      <c r="B94" s="993"/>
      <c r="C94" s="1009" t="s">
        <v>219</v>
      </c>
      <c r="D94" s="1010">
        <v>0</v>
      </c>
      <c r="E94" s="1010">
        <v>0</v>
      </c>
      <c r="F94" s="1010">
        <v>0</v>
      </c>
      <c r="G94" s="1010">
        <v>0</v>
      </c>
      <c r="H94" s="993"/>
      <c r="I94" s="993"/>
      <c r="J94" s="993"/>
      <c r="K94" s="993"/>
    </row>
    <row r="95" spans="1:11" ht="14.1" customHeight="1">
      <c r="A95" s="993"/>
      <c r="B95" s="993"/>
      <c r="C95" s="1009" t="s">
        <v>220</v>
      </c>
      <c r="D95" s="1010">
        <v>0</v>
      </c>
      <c r="E95" s="1010">
        <v>0</v>
      </c>
      <c r="F95" s="1010">
        <v>0</v>
      </c>
      <c r="G95" s="1010">
        <v>0</v>
      </c>
      <c r="H95" s="993"/>
      <c r="I95" s="993"/>
      <c r="J95" s="993"/>
      <c r="K95" s="993"/>
    </row>
    <row r="96" spans="1:11" ht="14.1" customHeight="1">
      <c r="A96" s="993"/>
      <c r="B96" s="993"/>
      <c r="C96" s="1009" t="s">
        <v>221</v>
      </c>
      <c r="D96" s="1010">
        <v>0</v>
      </c>
      <c r="E96" s="1010">
        <v>0</v>
      </c>
      <c r="F96" s="1010">
        <v>0</v>
      </c>
      <c r="G96" s="1010">
        <v>0</v>
      </c>
      <c r="H96" s="993"/>
      <c r="I96" s="993"/>
      <c r="J96" s="993"/>
      <c r="K96" s="993"/>
    </row>
    <row r="97" spans="1:11" ht="14.1" customHeight="1">
      <c r="A97" s="993"/>
      <c r="B97" s="993"/>
      <c r="C97" s="1009" t="s">
        <v>222</v>
      </c>
      <c r="D97" s="1010">
        <v>0</v>
      </c>
      <c r="E97" s="1010">
        <v>0</v>
      </c>
      <c r="F97" s="1010">
        <v>0</v>
      </c>
      <c r="G97" s="1010">
        <v>0</v>
      </c>
      <c r="H97" s="993"/>
      <c r="I97" s="993"/>
      <c r="J97" s="993"/>
      <c r="K97" s="993"/>
    </row>
    <row r="98" spans="1:11" ht="14.1" customHeight="1">
      <c r="A98" s="993"/>
      <c r="B98" s="993"/>
      <c r="C98" s="1009" t="s">
        <v>220</v>
      </c>
      <c r="D98" s="1010">
        <v>0</v>
      </c>
      <c r="E98" s="1010">
        <v>0</v>
      </c>
      <c r="F98" s="1010">
        <v>0</v>
      </c>
      <c r="G98" s="1010">
        <v>0</v>
      </c>
      <c r="H98" s="993"/>
      <c r="I98" s="993"/>
      <c r="J98" s="993"/>
      <c r="K98" s="993"/>
    </row>
    <row r="99" spans="1:11" ht="14.1" customHeight="1">
      <c r="A99" s="993"/>
      <c r="B99" s="993"/>
      <c r="C99" s="1009" t="s">
        <v>221</v>
      </c>
      <c r="D99" s="1010">
        <v>0</v>
      </c>
      <c r="E99" s="1010">
        <v>0</v>
      </c>
      <c r="F99" s="1010">
        <v>0</v>
      </c>
      <c r="G99" s="1010">
        <v>0</v>
      </c>
      <c r="H99" s="993"/>
      <c r="I99" s="993"/>
      <c r="J99" s="993"/>
      <c r="K99" s="993"/>
    </row>
    <row r="100" spans="1:11" ht="14.1" customHeight="1">
      <c r="A100" s="993"/>
      <c r="B100" s="993"/>
      <c r="C100" s="1009" t="s">
        <v>223</v>
      </c>
      <c r="D100" s="1010">
        <v>0</v>
      </c>
      <c r="E100" s="1010">
        <v>2000000</v>
      </c>
      <c r="F100" s="1010">
        <v>2000000</v>
      </c>
      <c r="G100" s="1010">
        <v>2000000</v>
      </c>
      <c r="H100" s="993"/>
      <c r="I100" s="993"/>
      <c r="J100" s="993"/>
      <c r="K100" s="993"/>
    </row>
    <row r="101" spans="1:11" ht="14.1" customHeight="1">
      <c r="A101" s="993"/>
      <c r="B101" s="993"/>
      <c r="C101" s="1009" t="s">
        <v>220</v>
      </c>
      <c r="D101" s="1010">
        <v>0</v>
      </c>
      <c r="E101" s="1010">
        <v>2000000</v>
      </c>
      <c r="F101" s="1010">
        <v>2000000</v>
      </c>
      <c r="G101" s="1010">
        <v>2000000</v>
      </c>
      <c r="H101" s="993"/>
      <c r="I101" s="993"/>
      <c r="J101" s="993"/>
      <c r="K101" s="993"/>
    </row>
    <row r="102" spans="1:11" ht="14.1" customHeight="1">
      <c r="A102" s="993"/>
      <c r="B102" s="993"/>
      <c r="C102" s="1009" t="s">
        <v>221</v>
      </c>
      <c r="D102" s="1010">
        <v>0</v>
      </c>
      <c r="E102" s="1010">
        <v>0</v>
      </c>
      <c r="F102" s="1010">
        <v>0</v>
      </c>
      <c r="G102" s="1010">
        <v>0</v>
      </c>
      <c r="H102" s="993"/>
      <c r="I102" s="993"/>
      <c r="J102" s="993"/>
      <c r="K102" s="993"/>
    </row>
    <row r="103" spans="1:11" ht="14.1" customHeight="1">
      <c r="A103" s="993"/>
      <c r="B103" s="993"/>
      <c r="C103" s="1009" t="s">
        <v>224</v>
      </c>
      <c r="D103" s="1010">
        <v>0</v>
      </c>
      <c r="E103" s="1010">
        <v>0</v>
      </c>
      <c r="F103" s="1010">
        <v>0</v>
      </c>
      <c r="G103" s="1010">
        <v>0</v>
      </c>
      <c r="H103" s="993"/>
      <c r="I103" s="993"/>
      <c r="J103" s="993"/>
      <c r="K103" s="993"/>
    </row>
    <row r="104" spans="1:11" ht="14.1" customHeight="1">
      <c r="A104" s="993"/>
      <c r="B104" s="993"/>
      <c r="C104" s="1009" t="s">
        <v>220</v>
      </c>
      <c r="D104" s="1010">
        <v>0</v>
      </c>
      <c r="E104" s="1010">
        <v>0</v>
      </c>
      <c r="F104" s="1010">
        <v>0</v>
      </c>
      <c r="G104" s="1010">
        <v>0</v>
      </c>
      <c r="H104" s="993"/>
      <c r="I104" s="993"/>
      <c r="J104" s="993"/>
      <c r="K104" s="993"/>
    </row>
    <row r="105" spans="1:11" ht="14.1" customHeight="1">
      <c r="A105" s="993"/>
      <c r="B105" s="993"/>
      <c r="C105" s="1009" t="s">
        <v>221</v>
      </c>
      <c r="D105" s="1010">
        <v>0</v>
      </c>
      <c r="E105" s="1010">
        <v>0</v>
      </c>
      <c r="F105" s="1010">
        <v>0</v>
      </c>
      <c r="G105" s="1010">
        <v>0</v>
      </c>
      <c r="H105" s="993"/>
      <c r="I105" s="993"/>
      <c r="J105" s="993"/>
      <c r="K105" s="993"/>
    </row>
    <row r="106" spans="1:11" ht="14.1" customHeight="1">
      <c r="A106" s="993"/>
      <c r="B106" s="993"/>
      <c r="C106" s="1009" t="s">
        <v>225</v>
      </c>
      <c r="D106" s="1010">
        <v>0</v>
      </c>
      <c r="E106" s="1010">
        <v>0</v>
      </c>
      <c r="F106" s="1010">
        <v>0</v>
      </c>
      <c r="G106" s="1010">
        <v>0</v>
      </c>
      <c r="H106" s="993"/>
      <c r="I106" s="993"/>
      <c r="J106" s="993"/>
      <c r="K106" s="993"/>
    </row>
    <row r="107" spans="1:11" ht="14.1" customHeight="1">
      <c r="A107" s="993"/>
      <c r="B107" s="993"/>
      <c r="C107" s="1009" t="s">
        <v>220</v>
      </c>
      <c r="D107" s="1010">
        <v>0</v>
      </c>
      <c r="E107" s="1010">
        <v>0</v>
      </c>
      <c r="F107" s="1010">
        <v>0</v>
      </c>
      <c r="G107" s="1010">
        <v>0</v>
      </c>
      <c r="H107" s="993"/>
      <c r="I107" s="993"/>
      <c r="J107" s="993"/>
      <c r="K107" s="993"/>
    </row>
    <row r="108" spans="1:11" ht="14.1" customHeight="1">
      <c r="A108" s="993"/>
      <c r="B108" s="993"/>
      <c r="C108" s="1009" t="s">
        <v>221</v>
      </c>
      <c r="D108" s="1010">
        <v>0</v>
      </c>
      <c r="E108" s="1010">
        <v>0</v>
      </c>
      <c r="F108" s="1010">
        <v>0</v>
      </c>
      <c r="G108" s="1010">
        <v>0</v>
      </c>
      <c r="H108" s="993"/>
      <c r="I108" s="993"/>
      <c r="J108" s="993"/>
      <c r="K108" s="993"/>
    </row>
    <row r="109" spans="1:11" ht="14.1" customHeight="1">
      <c r="A109" s="993"/>
      <c r="B109" s="993"/>
      <c r="C109" s="1009" t="s">
        <v>226</v>
      </c>
      <c r="D109" s="1010">
        <v>0</v>
      </c>
      <c r="E109" s="1010">
        <v>0</v>
      </c>
      <c r="F109" s="1010">
        <v>0</v>
      </c>
      <c r="G109" s="1010">
        <v>0</v>
      </c>
      <c r="H109" s="993"/>
      <c r="I109" s="993"/>
      <c r="J109" s="993"/>
      <c r="K109" s="993"/>
    </row>
    <row r="110" spans="1:11" ht="14.1" customHeight="1">
      <c r="A110" s="993"/>
      <c r="B110" s="993"/>
      <c r="C110" s="1009" t="s">
        <v>220</v>
      </c>
      <c r="D110" s="1010">
        <v>0</v>
      </c>
      <c r="E110" s="1010">
        <v>0</v>
      </c>
      <c r="F110" s="1010">
        <v>0</v>
      </c>
      <c r="G110" s="1010">
        <v>0</v>
      </c>
      <c r="H110" s="993"/>
      <c r="I110" s="993"/>
      <c r="J110" s="993"/>
      <c r="K110" s="993"/>
    </row>
    <row r="111" spans="1:11" ht="14.1" customHeight="1">
      <c r="A111" s="993"/>
      <c r="B111" s="993"/>
      <c r="C111" s="1009" t="s">
        <v>221</v>
      </c>
      <c r="D111" s="1010">
        <v>0</v>
      </c>
      <c r="E111" s="1010">
        <v>0</v>
      </c>
      <c r="F111" s="1010">
        <v>0</v>
      </c>
      <c r="G111" s="1010">
        <v>0</v>
      </c>
      <c r="H111" s="993"/>
      <c r="I111" s="993"/>
      <c r="J111" s="993"/>
      <c r="K111" s="993"/>
    </row>
    <row r="112" spans="1:11" ht="14.1" customHeight="1">
      <c r="A112" s="993"/>
      <c r="B112" s="993"/>
      <c r="C112" s="1009" t="s">
        <v>227</v>
      </c>
      <c r="D112" s="1010">
        <v>0</v>
      </c>
      <c r="E112" s="1010">
        <v>0</v>
      </c>
      <c r="F112" s="1010">
        <v>0</v>
      </c>
      <c r="G112" s="1010">
        <v>0</v>
      </c>
      <c r="H112" s="993"/>
      <c r="I112" s="993"/>
      <c r="J112" s="993"/>
      <c r="K112" s="993"/>
    </row>
    <row r="113" spans="1:11" ht="14.1" customHeight="1">
      <c r="A113" s="993"/>
      <c r="B113" s="993"/>
      <c r="C113" s="1009" t="s">
        <v>220</v>
      </c>
      <c r="D113" s="1010">
        <v>0</v>
      </c>
      <c r="E113" s="1010">
        <v>0</v>
      </c>
      <c r="F113" s="1010">
        <v>0</v>
      </c>
      <c r="G113" s="1010">
        <v>0</v>
      </c>
      <c r="H113" s="993"/>
      <c r="I113" s="993"/>
      <c r="J113" s="993"/>
      <c r="K113" s="993"/>
    </row>
    <row r="114" spans="1:11" ht="14.1" customHeight="1">
      <c r="A114" s="993"/>
      <c r="B114" s="993"/>
      <c r="C114" s="1009" t="s">
        <v>221</v>
      </c>
      <c r="D114" s="1010">
        <v>0</v>
      </c>
      <c r="E114" s="1010">
        <v>0</v>
      </c>
      <c r="F114" s="1010">
        <v>0</v>
      </c>
      <c r="G114" s="1010">
        <v>0</v>
      </c>
      <c r="H114" s="993"/>
      <c r="I114" s="993"/>
      <c r="J114" s="993"/>
      <c r="K114" s="993"/>
    </row>
    <row r="115" spans="1:11" ht="14.1" customHeight="1">
      <c r="A115" s="993"/>
      <c r="B115" s="993"/>
      <c r="C115" s="1009" t="s">
        <v>228</v>
      </c>
      <c r="D115" s="1010">
        <v>0</v>
      </c>
      <c r="E115" s="1010">
        <v>0</v>
      </c>
      <c r="F115" s="1010">
        <v>0</v>
      </c>
      <c r="G115" s="1010">
        <v>0</v>
      </c>
      <c r="H115" s="993"/>
      <c r="I115" s="993"/>
      <c r="J115" s="993"/>
      <c r="K115" s="993"/>
    </row>
    <row r="116" spans="1:11" ht="14.1" customHeight="1">
      <c r="A116" s="993"/>
      <c r="B116" s="993"/>
      <c r="C116" s="1009" t="s">
        <v>220</v>
      </c>
      <c r="D116" s="1010">
        <v>0</v>
      </c>
      <c r="E116" s="1010">
        <v>0</v>
      </c>
      <c r="F116" s="1010">
        <v>0</v>
      </c>
      <c r="G116" s="1010">
        <v>0</v>
      </c>
      <c r="H116" s="993"/>
      <c r="I116" s="993"/>
      <c r="J116" s="993"/>
      <c r="K116" s="993"/>
    </row>
    <row r="117" spans="1:11" ht="14.1" customHeight="1">
      <c r="A117" s="993"/>
      <c r="B117" s="993"/>
      <c r="C117" s="1009" t="s">
        <v>229</v>
      </c>
      <c r="D117" s="1010">
        <v>0</v>
      </c>
      <c r="E117" s="1010">
        <v>0</v>
      </c>
      <c r="F117" s="1010">
        <v>0</v>
      </c>
      <c r="G117" s="1010">
        <v>0</v>
      </c>
      <c r="H117" s="993"/>
      <c r="I117" s="993"/>
      <c r="J117" s="993"/>
      <c r="K117" s="993"/>
    </row>
    <row r="118" spans="1:11" ht="14.1" customHeight="1">
      <c r="A118" s="993"/>
      <c r="B118" s="993"/>
      <c r="C118" s="1009" t="s">
        <v>230</v>
      </c>
      <c r="D118" s="1010">
        <v>0</v>
      </c>
      <c r="E118" s="1010">
        <v>0</v>
      </c>
      <c r="F118" s="1010">
        <v>0</v>
      </c>
      <c r="G118" s="1010">
        <v>0</v>
      </c>
      <c r="H118" s="993"/>
      <c r="I118" s="993"/>
      <c r="J118" s="993"/>
      <c r="K118" s="993"/>
    </row>
    <row r="119" spans="1:11" ht="14.1" customHeight="1">
      <c r="A119" s="993"/>
      <c r="B119" s="993"/>
      <c r="C119" s="1009" t="s">
        <v>231</v>
      </c>
      <c r="D119" s="1010">
        <v>0</v>
      </c>
      <c r="E119" s="1010">
        <v>0</v>
      </c>
      <c r="F119" s="1010">
        <v>0</v>
      </c>
      <c r="G119" s="1010">
        <v>0</v>
      </c>
      <c r="H119" s="993"/>
      <c r="I119" s="993"/>
      <c r="J119" s="993"/>
      <c r="K119" s="993"/>
    </row>
    <row r="120" spans="1:11" ht="14.1" customHeight="1">
      <c r="A120" s="993"/>
      <c r="B120" s="993"/>
      <c r="C120" s="1009" t="s">
        <v>232</v>
      </c>
      <c r="D120" s="1010">
        <v>0</v>
      </c>
      <c r="E120" s="1010">
        <v>0</v>
      </c>
      <c r="F120" s="1010">
        <v>0</v>
      </c>
      <c r="G120" s="1010">
        <v>0</v>
      </c>
      <c r="H120" s="993"/>
      <c r="I120" s="993"/>
      <c r="J120" s="993"/>
      <c r="K120" s="993"/>
    </row>
    <row r="121" spans="1:11" ht="14.1" customHeight="1">
      <c r="A121" s="993"/>
      <c r="B121" s="993"/>
      <c r="C121" s="1009" t="s">
        <v>233</v>
      </c>
      <c r="D121" s="1010">
        <v>0</v>
      </c>
      <c r="E121" s="1010">
        <v>0</v>
      </c>
      <c r="F121" s="1010">
        <v>0</v>
      </c>
      <c r="G121" s="1010">
        <v>0</v>
      </c>
      <c r="H121" s="993"/>
      <c r="I121" s="993"/>
      <c r="J121" s="993"/>
      <c r="K121" s="993"/>
    </row>
    <row r="122" spans="1:11" ht="14.1" customHeight="1">
      <c r="A122" s="993"/>
      <c r="B122" s="993"/>
      <c r="C122" s="1009" t="s">
        <v>220</v>
      </c>
      <c r="D122" s="1010">
        <v>0</v>
      </c>
      <c r="E122" s="1010">
        <v>0</v>
      </c>
      <c r="F122" s="1010">
        <v>0</v>
      </c>
      <c r="G122" s="1010">
        <v>0</v>
      </c>
      <c r="H122" s="993"/>
      <c r="I122" s="993"/>
      <c r="J122" s="993"/>
      <c r="K122" s="993"/>
    </row>
    <row r="123" spans="1:11" ht="14.1" customHeight="1">
      <c r="A123" s="993"/>
      <c r="B123" s="993"/>
      <c r="C123" s="1009" t="s">
        <v>229</v>
      </c>
      <c r="D123" s="1010">
        <v>0</v>
      </c>
      <c r="E123" s="1010">
        <v>0</v>
      </c>
      <c r="F123" s="1010">
        <v>0</v>
      </c>
      <c r="G123" s="1010">
        <v>0</v>
      </c>
      <c r="H123" s="993"/>
      <c r="I123" s="993"/>
      <c r="J123" s="993"/>
      <c r="K123" s="993"/>
    </row>
    <row r="124" spans="1:11" ht="14.1" customHeight="1">
      <c r="A124" s="993"/>
      <c r="B124" s="993"/>
      <c r="C124" s="1009" t="s">
        <v>230</v>
      </c>
      <c r="D124" s="1010">
        <v>0</v>
      </c>
      <c r="E124" s="1010">
        <v>0</v>
      </c>
      <c r="F124" s="1010">
        <v>0</v>
      </c>
      <c r="G124" s="1010">
        <v>0</v>
      </c>
      <c r="H124" s="993"/>
      <c r="I124" s="993"/>
      <c r="J124" s="993"/>
      <c r="K124" s="993"/>
    </row>
    <row r="125" spans="1:11" ht="14.1" customHeight="1">
      <c r="A125" s="993"/>
      <c r="B125" s="993"/>
      <c r="C125" s="1009" t="s">
        <v>231</v>
      </c>
      <c r="D125" s="1010">
        <v>0</v>
      </c>
      <c r="E125" s="1010">
        <v>0</v>
      </c>
      <c r="F125" s="1010">
        <v>0</v>
      </c>
      <c r="G125" s="1010">
        <v>0</v>
      </c>
      <c r="H125" s="993"/>
      <c r="I125" s="993"/>
      <c r="J125" s="993"/>
      <c r="K125" s="993"/>
    </row>
    <row r="126" spans="1:11" ht="14.1" customHeight="1">
      <c r="A126" s="993"/>
      <c r="B126" s="993"/>
      <c r="C126" s="1009" t="s">
        <v>232</v>
      </c>
      <c r="D126" s="1010">
        <v>0</v>
      </c>
      <c r="E126" s="1010">
        <v>0</v>
      </c>
      <c r="F126" s="1010">
        <v>0</v>
      </c>
      <c r="G126" s="1010">
        <v>0</v>
      </c>
      <c r="H126" s="993"/>
      <c r="I126" s="993"/>
      <c r="J126" s="993"/>
      <c r="K126" s="993"/>
    </row>
    <row r="127" spans="1:11" ht="14.1" customHeight="1">
      <c r="A127" s="993"/>
      <c r="B127" s="993"/>
      <c r="C127" s="1009" t="s">
        <v>234</v>
      </c>
      <c r="D127" s="1010">
        <v>0</v>
      </c>
      <c r="E127" s="1010">
        <v>0</v>
      </c>
      <c r="F127" s="1010">
        <v>0</v>
      </c>
      <c r="G127" s="1010">
        <v>0</v>
      </c>
      <c r="H127" s="993"/>
      <c r="I127" s="993"/>
      <c r="J127" s="993"/>
      <c r="K127" s="993"/>
    </row>
    <row r="128" spans="1:11" ht="14.1" customHeight="1">
      <c r="A128" s="993"/>
      <c r="B128" s="993"/>
      <c r="C128" s="1009" t="s">
        <v>220</v>
      </c>
      <c r="D128" s="1010">
        <v>0</v>
      </c>
      <c r="E128" s="1010">
        <v>0</v>
      </c>
      <c r="F128" s="1010">
        <v>0</v>
      </c>
      <c r="G128" s="1010">
        <v>0</v>
      </c>
      <c r="H128" s="993"/>
      <c r="I128" s="993"/>
      <c r="J128" s="993"/>
      <c r="K128" s="993"/>
    </row>
    <row r="129" spans="1:11" ht="14.1" customHeight="1">
      <c r="A129" s="993"/>
      <c r="B129" s="993"/>
      <c r="C129" s="1009" t="s">
        <v>229</v>
      </c>
      <c r="D129" s="1010">
        <v>0</v>
      </c>
      <c r="E129" s="1010">
        <v>0</v>
      </c>
      <c r="F129" s="1010">
        <v>0</v>
      </c>
      <c r="G129" s="1010">
        <v>0</v>
      </c>
      <c r="H129" s="993"/>
      <c r="I129" s="993"/>
      <c r="J129" s="993"/>
      <c r="K129" s="993"/>
    </row>
    <row r="130" spans="1:11" ht="14.1" customHeight="1">
      <c r="A130" s="993"/>
      <c r="B130" s="993"/>
      <c r="C130" s="1009" t="s">
        <v>230</v>
      </c>
      <c r="D130" s="1010">
        <v>0</v>
      </c>
      <c r="E130" s="1010">
        <v>0</v>
      </c>
      <c r="F130" s="1010">
        <v>0</v>
      </c>
      <c r="G130" s="1010">
        <v>0</v>
      </c>
      <c r="H130" s="993"/>
      <c r="I130" s="993"/>
      <c r="J130" s="993"/>
      <c r="K130" s="993"/>
    </row>
    <row r="131" spans="1:11" ht="14.1" customHeight="1">
      <c r="A131" s="993"/>
      <c r="B131" s="993"/>
      <c r="C131" s="1009" t="s">
        <v>231</v>
      </c>
      <c r="D131" s="1010">
        <v>0</v>
      </c>
      <c r="E131" s="1010">
        <v>0</v>
      </c>
      <c r="F131" s="1010">
        <v>0</v>
      </c>
      <c r="G131" s="1010">
        <v>0</v>
      </c>
      <c r="H131" s="993"/>
      <c r="I131" s="993"/>
      <c r="J131" s="993"/>
      <c r="K131" s="993"/>
    </row>
    <row r="132" spans="1:11" ht="14.1" customHeight="1">
      <c r="A132" s="993"/>
      <c r="B132" s="993"/>
      <c r="C132" s="1009" t="s">
        <v>232</v>
      </c>
      <c r="D132" s="1010">
        <v>0</v>
      </c>
      <c r="E132" s="1010">
        <v>0</v>
      </c>
      <c r="F132" s="1010">
        <v>0</v>
      </c>
      <c r="G132" s="1010">
        <v>0</v>
      </c>
      <c r="H132" s="993"/>
      <c r="I132" s="993"/>
      <c r="J132" s="993"/>
      <c r="K132" s="993"/>
    </row>
    <row r="133" spans="1:11" ht="14.1" customHeight="1">
      <c r="A133" s="993"/>
      <c r="B133" s="993"/>
      <c r="C133" s="1009" t="s">
        <v>235</v>
      </c>
      <c r="D133" s="1010">
        <v>0</v>
      </c>
      <c r="E133" s="1010">
        <v>0</v>
      </c>
      <c r="F133" s="1010">
        <v>0</v>
      </c>
      <c r="G133" s="1010">
        <v>0</v>
      </c>
      <c r="H133" s="993"/>
      <c r="I133" s="993"/>
      <c r="J133" s="993"/>
      <c r="K133" s="993"/>
    </row>
    <row r="134" spans="1:11" ht="14.1" customHeight="1">
      <c r="A134" s="993"/>
      <c r="B134" s="993"/>
      <c r="C134" s="1009" t="s">
        <v>236</v>
      </c>
      <c r="D134" s="1010">
        <v>0</v>
      </c>
      <c r="E134" s="1010">
        <v>0</v>
      </c>
      <c r="F134" s="1010">
        <v>0</v>
      </c>
      <c r="G134" s="1010">
        <v>0</v>
      </c>
      <c r="H134" s="993"/>
      <c r="I134" s="993"/>
      <c r="J134" s="993"/>
      <c r="K134" s="993"/>
    </row>
    <row r="135" spans="1:11" ht="14.1" customHeight="1">
      <c r="A135" s="993"/>
      <c r="B135" s="993"/>
      <c r="C135" s="1011" t="s">
        <v>237</v>
      </c>
      <c r="D135" s="1010">
        <v>0</v>
      </c>
      <c r="E135" s="1010">
        <v>2000000</v>
      </c>
      <c r="F135" s="1010">
        <v>2000000</v>
      </c>
      <c r="G135" s="1010">
        <v>2000000</v>
      </c>
      <c r="H135" s="993"/>
      <c r="I135" s="993"/>
      <c r="J135" s="993"/>
      <c r="K135" s="993"/>
    </row>
    <row r="136" spans="1:11" ht="14.1" customHeight="1">
      <c r="A136" s="993"/>
      <c r="B136" s="993"/>
      <c r="C136" s="1643" t="s">
        <v>51</v>
      </c>
      <c r="D136" s="1644"/>
      <c r="E136" s="1644"/>
      <c r="F136" s="1644"/>
      <c r="G136" s="1644"/>
      <c r="H136" s="993"/>
      <c r="I136" s="993"/>
      <c r="J136" s="993"/>
      <c r="K136" s="993"/>
    </row>
    <row r="137" spans="1:11" ht="14.1" customHeight="1">
      <c r="A137" s="993"/>
      <c r="B137" s="993"/>
      <c r="C137" s="1002" t="s">
        <v>2539</v>
      </c>
      <c r="D137" s="1643" t="s">
        <v>329</v>
      </c>
      <c r="E137" s="1644"/>
      <c r="F137" s="1644"/>
      <c r="G137" s="1644"/>
      <c r="H137" s="993"/>
      <c r="I137" s="993"/>
      <c r="J137" s="993"/>
      <c r="K137" s="993"/>
    </row>
    <row r="138" spans="1:11" ht="14.1" customHeight="1">
      <c r="A138" s="993"/>
      <c r="B138" s="993"/>
      <c r="C138" s="1003" t="s">
        <v>209</v>
      </c>
      <c r="D138" s="1659" t="s">
        <v>2540</v>
      </c>
      <c r="E138" s="1660"/>
      <c r="F138" s="1660"/>
      <c r="G138" s="1660"/>
      <c r="H138" s="993"/>
      <c r="I138" s="993"/>
      <c r="J138" s="993"/>
      <c r="K138" s="993"/>
    </row>
    <row r="139" spans="1:11" ht="14.1" customHeight="1">
      <c r="A139" s="993"/>
      <c r="B139" s="993"/>
      <c r="C139" s="1004" t="s">
        <v>211</v>
      </c>
      <c r="D139" s="1661" t="s">
        <v>2541</v>
      </c>
      <c r="E139" s="1662"/>
      <c r="F139" s="1662"/>
      <c r="G139" s="1662"/>
      <c r="H139" s="993"/>
      <c r="I139" s="993"/>
      <c r="J139" s="993"/>
      <c r="K139" s="993"/>
    </row>
    <row r="140" spans="1:11" ht="14.1" customHeight="1">
      <c r="A140" s="993"/>
      <c r="B140" s="993"/>
      <c r="C140" s="1004" t="s">
        <v>31</v>
      </c>
      <c r="D140" s="1661" t="s">
        <v>2542</v>
      </c>
      <c r="E140" s="1662"/>
      <c r="F140" s="1662"/>
      <c r="G140" s="1662"/>
      <c r="H140" s="993"/>
      <c r="I140" s="993"/>
      <c r="J140" s="993"/>
      <c r="K140" s="993"/>
    </row>
    <row r="141" spans="1:11" ht="15" customHeight="1">
      <c r="A141" s="993"/>
      <c r="B141" s="993"/>
      <c r="C141" s="1005"/>
      <c r="D141" s="1006">
        <v>2025</v>
      </c>
      <c r="E141" s="1006">
        <v>2026</v>
      </c>
      <c r="F141" s="1006">
        <v>2027</v>
      </c>
      <c r="G141" s="1006">
        <v>2028</v>
      </c>
      <c r="H141" s="993"/>
      <c r="I141" s="993"/>
      <c r="J141" s="993"/>
      <c r="K141" s="993"/>
    </row>
    <row r="142" spans="1:11" ht="15" customHeight="1">
      <c r="A142" s="993"/>
      <c r="B142" s="993"/>
      <c r="C142" s="1007"/>
      <c r="D142" s="1008" t="s">
        <v>13</v>
      </c>
      <c r="E142" s="1008" t="s">
        <v>14</v>
      </c>
      <c r="F142" s="1008" t="s">
        <v>14</v>
      </c>
      <c r="G142" s="1008" t="s">
        <v>14</v>
      </c>
      <c r="H142" s="993"/>
      <c r="I142" s="993"/>
      <c r="J142" s="993"/>
      <c r="K142" s="993"/>
    </row>
    <row r="143" spans="1:11" ht="14.1" customHeight="1">
      <c r="A143" s="993"/>
      <c r="B143" s="993"/>
      <c r="C143" s="997" t="s">
        <v>33</v>
      </c>
      <c r="D143" s="1001" t="s">
        <v>200</v>
      </c>
      <c r="E143" s="1001" t="s">
        <v>932</v>
      </c>
      <c r="F143" s="1001" t="s">
        <v>932</v>
      </c>
      <c r="G143" s="1001" t="s">
        <v>932</v>
      </c>
      <c r="H143" s="993"/>
      <c r="I143" s="993"/>
      <c r="J143" s="993"/>
      <c r="K143" s="993"/>
    </row>
    <row r="144" spans="1:11" ht="14.1" customHeight="1">
      <c r="A144" s="993"/>
      <c r="B144" s="993"/>
      <c r="C144" s="997" t="s">
        <v>214</v>
      </c>
      <c r="D144" s="1001" t="s">
        <v>1255</v>
      </c>
      <c r="E144" s="1001" t="s">
        <v>1255</v>
      </c>
      <c r="F144" s="1001" t="s">
        <v>1255</v>
      </c>
      <c r="G144" s="1001" t="s">
        <v>1255</v>
      </c>
      <c r="H144" s="993"/>
      <c r="I144" s="993"/>
      <c r="J144" s="993"/>
      <c r="K144" s="993"/>
    </row>
    <row r="145" spans="1:11" ht="14.1" customHeight="1">
      <c r="A145" s="993"/>
      <c r="B145" s="993"/>
      <c r="C145" s="997" t="s">
        <v>215</v>
      </c>
      <c r="D145" s="1001" t="s">
        <v>164</v>
      </c>
      <c r="E145" s="1001" t="s">
        <v>1262</v>
      </c>
      <c r="F145" s="1001" t="s">
        <v>1262</v>
      </c>
      <c r="G145" s="1001" t="s">
        <v>1262</v>
      </c>
      <c r="H145" s="993"/>
      <c r="I145" s="993"/>
      <c r="J145" s="993"/>
      <c r="K145" s="993"/>
    </row>
    <row r="146" spans="1:11" ht="14.1" customHeight="1">
      <c r="A146" s="993"/>
      <c r="B146" s="993"/>
      <c r="C146" s="997" t="s">
        <v>216</v>
      </c>
      <c r="D146" s="1001" t="s">
        <v>200</v>
      </c>
      <c r="E146" s="1001" t="s">
        <v>200</v>
      </c>
      <c r="F146" s="1001" t="s">
        <v>164</v>
      </c>
      <c r="G146" s="1001" t="s">
        <v>164</v>
      </c>
      <c r="H146" s="993"/>
      <c r="I146" s="993"/>
      <c r="J146" s="993"/>
      <c r="K146" s="993"/>
    </row>
    <row r="147" spans="1:11" ht="14.1" customHeight="1">
      <c r="A147" s="993"/>
      <c r="B147" s="993"/>
      <c r="C147" s="997" t="s">
        <v>217</v>
      </c>
      <c r="D147" s="1001" t="s">
        <v>200</v>
      </c>
      <c r="E147" s="1001" t="s">
        <v>164</v>
      </c>
      <c r="F147" s="1001" t="s">
        <v>164</v>
      </c>
      <c r="G147" s="1001" t="s">
        <v>164</v>
      </c>
      <c r="H147" s="993"/>
      <c r="I147" s="993"/>
      <c r="J147" s="993"/>
      <c r="K147" s="993"/>
    </row>
    <row r="148" spans="1:11" ht="14.1" customHeight="1">
      <c r="A148" s="993"/>
      <c r="B148" s="993"/>
      <c r="C148" s="997" t="s">
        <v>39</v>
      </c>
      <c r="D148" s="1001" t="s">
        <v>200</v>
      </c>
      <c r="E148" s="1001" t="s">
        <v>200</v>
      </c>
      <c r="F148" s="1001" t="s">
        <v>164</v>
      </c>
      <c r="G148" s="1001" t="s">
        <v>164</v>
      </c>
      <c r="H148" s="993"/>
      <c r="I148" s="993"/>
      <c r="J148" s="993"/>
      <c r="K148" s="993"/>
    </row>
    <row r="149" spans="1:11" ht="14.1" customHeight="1">
      <c r="A149" s="993"/>
      <c r="B149" s="993"/>
      <c r="C149" s="1663" t="s">
        <v>218</v>
      </c>
      <c r="D149" s="1664"/>
      <c r="E149" s="1664"/>
      <c r="F149" s="1664"/>
      <c r="G149" s="1664"/>
      <c r="H149" s="993"/>
      <c r="I149" s="993"/>
      <c r="J149" s="993"/>
      <c r="K149" s="993"/>
    </row>
    <row r="150" spans="1:11" ht="14.1" customHeight="1">
      <c r="A150" s="993"/>
      <c r="B150" s="993"/>
      <c r="C150" s="1005"/>
      <c r="D150" s="1006">
        <v>2025</v>
      </c>
      <c r="E150" s="1006">
        <v>2026</v>
      </c>
      <c r="F150" s="1006">
        <v>2027</v>
      </c>
      <c r="G150" s="1006">
        <v>2028</v>
      </c>
      <c r="H150" s="993"/>
      <c r="I150" s="993"/>
      <c r="J150" s="993"/>
      <c r="K150" s="993"/>
    </row>
    <row r="151" spans="1:11" ht="14.1" customHeight="1">
      <c r="A151" s="993"/>
      <c r="B151" s="993"/>
      <c r="C151" s="1007"/>
      <c r="D151" s="1008" t="s">
        <v>13</v>
      </c>
      <c r="E151" s="1008" t="s">
        <v>14</v>
      </c>
      <c r="F151" s="1008" t="s">
        <v>14</v>
      </c>
      <c r="G151" s="1008" t="s">
        <v>14</v>
      </c>
      <c r="H151" s="993"/>
      <c r="I151" s="993"/>
      <c r="J151" s="993"/>
      <c r="K151" s="993"/>
    </row>
    <row r="152" spans="1:11" ht="14.1" customHeight="1">
      <c r="A152" s="993"/>
      <c r="B152" s="993"/>
      <c r="C152" s="1009" t="s">
        <v>219</v>
      </c>
      <c r="D152" s="1010">
        <v>0</v>
      </c>
      <c r="E152" s="1010">
        <v>0</v>
      </c>
      <c r="F152" s="1010">
        <v>0</v>
      </c>
      <c r="G152" s="1010">
        <v>0</v>
      </c>
      <c r="H152" s="993"/>
      <c r="I152" s="993"/>
      <c r="J152" s="993"/>
      <c r="K152" s="993"/>
    </row>
    <row r="153" spans="1:11" ht="14.1" customHeight="1">
      <c r="A153" s="993"/>
      <c r="B153" s="993"/>
      <c r="C153" s="1009" t="s">
        <v>220</v>
      </c>
      <c r="D153" s="1010">
        <v>0</v>
      </c>
      <c r="E153" s="1010">
        <v>0</v>
      </c>
      <c r="F153" s="1010">
        <v>0</v>
      </c>
      <c r="G153" s="1010">
        <v>0</v>
      </c>
      <c r="H153" s="993"/>
      <c r="I153" s="993"/>
      <c r="J153" s="993"/>
      <c r="K153" s="993"/>
    </row>
    <row r="154" spans="1:11" ht="14.1" customHeight="1">
      <c r="A154" s="993"/>
      <c r="B154" s="993"/>
      <c r="C154" s="1009" t="s">
        <v>221</v>
      </c>
      <c r="D154" s="1010">
        <v>0</v>
      </c>
      <c r="E154" s="1010">
        <v>0</v>
      </c>
      <c r="F154" s="1010">
        <v>0</v>
      </c>
      <c r="G154" s="1010">
        <v>0</v>
      </c>
      <c r="H154" s="993"/>
      <c r="I154" s="993"/>
      <c r="J154" s="993"/>
      <c r="K154" s="993"/>
    </row>
    <row r="155" spans="1:11" ht="14.1" customHeight="1">
      <c r="A155" s="993"/>
      <c r="B155" s="993"/>
      <c r="C155" s="1009" t="s">
        <v>222</v>
      </c>
      <c r="D155" s="1010">
        <v>0</v>
      </c>
      <c r="E155" s="1010">
        <v>0</v>
      </c>
      <c r="F155" s="1010">
        <v>0</v>
      </c>
      <c r="G155" s="1010">
        <v>0</v>
      </c>
      <c r="H155" s="993"/>
      <c r="I155" s="993"/>
      <c r="J155" s="993"/>
      <c r="K155" s="993"/>
    </row>
    <row r="156" spans="1:11" ht="14.1" customHeight="1">
      <c r="A156" s="993"/>
      <c r="B156" s="993"/>
      <c r="C156" s="1009" t="s">
        <v>220</v>
      </c>
      <c r="D156" s="1010">
        <v>0</v>
      </c>
      <c r="E156" s="1010">
        <v>0</v>
      </c>
      <c r="F156" s="1010">
        <v>0</v>
      </c>
      <c r="G156" s="1010">
        <v>0</v>
      </c>
      <c r="H156" s="993"/>
      <c r="I156" s="993"/>
      <c r="J156" s="993"/>
      <c r="K156" s="993"/>
    </row>
    <row r="157" spans="1:11" ht="14.1" customHeight="1">
      <c r="A157" s="993"/>
      <c r="B157" s="993"/>
      <c r="C157" s="1009" t="s">
        <v>221</v>
      </c>
      <c r="D157" s="1010">
        <v>0</v>
      </c>
      <c r="E157" s="1010">
        <v>0</v>
      </c>
      <c r="F157" s="1010">
        <v>0</v>
      </c>
      <c r="G157" s="1010">
        <v>0</v>
      </c>
      <c r="H157" s="993"/>
      <c r="I157" s="993"/>
      <c r="J157" s="993"/>
      <c r="K157" s="993"/>
    </row>
    <row r="158" spans="1:11" ht="14.1" customHeight="1">
      <c r="A158" s="993"/>
      <c r="B158" s="993"/>
      <c r="C158" s="1009" t="s">
        <v>223</v>
      </c>
      <c r="D158" s="1010">
        <v>0</v>
      </c>
      <c r="E158" s="1010">
        <v>0</v>
      </c>
      <c r="F158" s="1010">
        <v>0</v>
      </c>
      <c r="G158" s="1010">
        <v>0</v>
      </c>
      <c r="H158" s="993"/>
      <c r="I158" s="993"/>
      <c r="J158" s="993"/>
      <c r="K158" s="993"/>
    </row>
    <row r="159" spans="1:11" ht="14.1" customHeight="1">
      <c r="A159" s="993"/>
      <c r="B159" s="993"/>
      <c r="C159" s="1009" t="s">
        <v>220</v>
      </c>
      <c r="D159" s="1010">
        <v>0</v>
      </c>
      <c r="E159" s="1010">
        <v>0</v>
      </c>
      <c r="F159" s="1010">
        <v>0</v>
      </c>
      <c r="G159" s="1010">
        <v>0</v>
      </c>
      <c r="H159" s="993"/>
      <c r="I159" s="993"/>
      <c r="J159" s="993"/>
      <c r="K159" s="993"/>
    </row>
    <row r="160" spans="1:11" ht="14.1" customHeight="1">
      <c r="A160" s="993"/>
      <c r="B160" s="993"/>
      <c r="C160" s="1009" t="s">
        <v>221</v>
      </c>
      <c r="D160" s="1010">
        <v>0</v>
      </c>
      <c r="E160" s="1010">
        <v>0</v>
      </c>
      <c r="F160" s="1010">
        <v>0</v>
      </c>
      <c r="G160" s="1010">
        <v>0</v>
      </c>
      <c r="H160" s="993"/>
      <c r="I160" s="993"/>
      <c r="J160" s="993"/>
      <c r="K160" s="993"/>
    </row>
    <row r="161" spans="1:11" ht="14.1" customHeight="1">
      <c r="A161" s="993"/>
      <c r="B161" s="993"/>
      <c r="C161" s="1009" t="s">
        <v>224</v>
      </c>
      <c r="D161" s="1010">
        <v>0</v>
      </c>
      <c r="E161" s="1010">
        <v>0</v>
      </c>
      <c r="F161" s="1010">
        <v>0</v>
      </c>
      <c r="G161" s="1010">
        <v>0</v>
      </c>
      <c r="H161" s="993"/>
      <c r="I161" s="993"/>
      <c r="J161" s="993"/>
      <c r="K161" s="993"/>
    </row>
    <row r="162" spans="1:11" ht="14.1" customHeight="1">
      <c r="A162" s="993"/>
      <c r="B162" s="993"/>
      <c r="C162" s="1009" t="s">
        <v>220</v>
      </c>
      <c r="D162" s="1010">
        <v>0</v>
      </c>
      <c r="E162" s="1010">
        <v>0</v>
      </c>
      <c r="F162" s="1010">
        <v>0</v>
      </c>
      <c r="G162" s="1010">
        <v>0</v>
      </c>
      <c r="H162" s="993"/>
      <c r="I162" s="993"/>
      <c r="J162" s="993"/>
      <c r="K162" s="993"/>
    </row>
    <row r="163" spans="1:11" ht="14.1" customHeight="1">
      <c r="A163" s="993"/>
      <c r="B163" s="993"/>
      <c r="C163" s="1009" t="s">
        <v>221</v>
      </c>
      <c r="D163" s="1010">
        <v>0</v>
      </c>
      <c r="E163" s="1010">
        <v>0</v>
      </c>
      <c r="F163" s="1010">
        <v>0</v>
      </c>
      <c r="G163" s="1010">
        <v>0</v>
      </c>
      <c r="H163" s="993"/>
      <c r="I163" s="993"/>
      <c r="J163" s="993"/>
      <c r="K163" s="993"/>
    </row>
    <row r="164" spans="1:11" ht="14.1" customHeight="1">
      <c r="A164" s="993"/>
      <c r="B164" s="993"/>
      <c r="C164" s="1009" t="s">
        <v>225</v>
      </c>
      <c r="D164" s="1010">
        <v>0</v>
      </c>
      <c r="E164" s="1010">
        <v>0</v>
      </c>
      <c r="F164" s="1010">
        <v>0</v>
      </c>
      <c r="G164" s="1010">
        <v>0</v>
      </c>
      <c r="H164" s="993"/>
      <c r="I164" s="993"/>
      <c r="J164" s="993"/>
      <c r="K164" s="993"/>
    </row>
    <row r="165" spans="1:11" ht="14.1" customHeight="1">
      <c r="A165" s="993"/>
      <c r="B165" s="993"/>
      <c r="C165" s="1009" t="s">
        <v>220</v>
      </c>
      <c r="D165" s="1010">
        <v>0</v>
      </c>
      <c r="E165" s="1010">
        <v>0</v>
      </c>
      <c r="F165" s="1010">
        <v>0</v>
      </c>
      <c r="G165" s="1010">
        <v>0</v>
      </c>
      <c r="H165" s="993"/>
      <c r="I165" s="993"/>
      <c r="J165" s="993"/>
      <c r="K165" s="993"/>
    </row>
    <row r="166" spans="1:11" ht="14.1" customHeight="1">
      <c r="A166" s="993"/>
      <c r="B166" s="993"/>
      <c r="C166" s="1009" t="s">
        <v>221</v>
      </c>
      <c r="D166" s="1010">
        <v>0</v>
      </c>
      <c r="E166" s="1010">
        <v>0</v>
      </c>
      <c r="F166" s="1010">
        <v>0</v>
      </c>
      <c r="G166" s="1010">
        <v>0</v>
      </c>
      <c r="H166" s="993"/>
      <c r="I166" s="993"/>
      <c r="J166" s="993"/>
      <c r="K166" s="993"/>
    </row>
    <row r="167" spans="1:11" ht="14.1" customHeight="1">
      <c r="A167" s="993"/>
      <c r="B167" s="993"/>
      <c r="C167" s="1009" t="s">
        <v>226</v>
      </c>
      <c r="D167" s="1010">
        <v>0</v>
      </c>
      <c r="E167" s="1010">
        <v>0</v>
      </c>
      <c r="F167" s="1010">
        <v>0</v>
      </c>
      <c r="G167" s="1010">
        <v>0</v>
      </c>
      <c r="H167" s="993"/>
      <c r="I167" s="993"/>
      <c r="J167" s="993"/>
      <c r="K167" s="993"/>
    </row>
    <row r="168" spans="1:11" ht="14.1" customHeight="1">
      <c r="A168" s="993"/>
      <c r="B168" s="993"/>
      <c r="C168" s="1009" t="s">
        <v>220</v>
      </c>
      <c r="D168" s="1010">
        <v>0</v>
      </c>
      <c r="E168" s="1010">
        <v>0</v>
      </c>
      <c r="F168" s="1010">
        <v>0</v>
      </c>
      <c r="G168" s="1010">
        <v>0</v>
      </c>
      <c r="H168" s="993"/>
      <c r="I168" s="993"/>
      <c r="J168" s="993"/>
      <c r="K168" s="993"/>
    </row>
    <row r="169" spans="1:11" ht="14.1" customHeight="1">
      <c r="A169" s="993"/>
      <c r="B169" s="993"/>
      <c r="C169" s="1009" t="s">
        <v>221</v>
      </c>
      <c r="D169" s="1010">
        <v>0</v>
      </c>
      <c r="E169" s="1010">
        <v>0</v>
      </c>
      <c r="F169" s="1010">
        <v>0</v>
      </c>
      <c r="G169" s="1010">
        <v>0</v>
      </c>
      <c r="H169" s="993"/>
      <c r="I169" s="993"/>
      <c r="J169" s="993"/>
      <c r="K169" s="993"/>
    </row>
    <row r="170" spans="1:11" ht="14.1" customHeight="1">
      <c r="A170" s="993"/>
      <c r="B170" s="993"/>
      <c r="C170" s="1009" t="s">
        <v>227</v>
      </c>
      <c r="D170" s="1010">
        <v>0</v>
      </c>
      <c r="E170" s="1010">
        <v>0</v>
      </c>
      <c r="F170" s="1010">
        <v>0</v>
      </c>
      <c r="G170" s="1010">
        <v>0</v>
      </c>
      <c r="H170" s="993"/>
      <c r="I170" s="993"/>
      <c r="J170" s="993"/>
      <c r="K170" s="993"/>
    </row>
    <row r="171" spans="1:11" ht="14.1" customHeight="1">
      <c r="A171" s="993"/>
      <c r="B171" s="993"/>
      <c r="C171" s="1009" t="s">
        <v>220</v>
      </c>
      <c r="D171" s="1010">
        <v>0</v>
      </c>
      <c r="E171" s="1010">
        <v>0</v>
      </c>
      <c r="F171" s="1010">
        <v>0</v>
      </c>
      <c r="G171" s="1010">
        <v>0</v>
      </c>
      <c r="H171" s="993"/>
      <c r="I171" s="993"/>
      <c r="J171" s="993"/>
      <c r="K171" s="993"/>
    </row>
    <row r="172" spans="1:11" ht="14.1" customHeight="1">
      <c r="A172" s="993"/>
      <c r="B172" s="993"/>
      <c r="C172" s="1009" t="s">
        <v>221</v>
      </c>
      <c r="D172" s="1010">
        <v>0</v>
      </c>
      <c r="E172" s="1010">
        <v>0</v>
      </c>
      <c r="F172" s="1010">
        <v>0</v>
      </c>
      <c r="G172" s="1010">
        <v>0</v>
      </c>
      <c r="H172" s="993"/>
      <c r="I172" s="993"/>
      <c r="J172" s="993"/>
      <c r="K172" s="993"/>
    </row>
    <row r="173" spans="1:11" ht="14.1" customHeight="1">
      <c r="A173" s="993"/>
      <c r="B173" s="993"/>
      <c r="C173" s="1009" t="s">
        <v>228</v>
      </c>
      <c r="D173" s="1010">
        <v>0</v>
      </c>
      <c r="E173" s="1010">
        <v>0</v>
      </c>
      <c r="F173" s="1010">
        <v>0</v>
      </c>
      <c r="G173" s="1010">
        <v>0</v>
      </c>
      <c r="H173" s="993"/>
      <c r="I173" s="993"/>
      <c r="J173" s="993"/>
      <c r="K173" s="993"/>
    </row>
    <row r="174" spans="1:11" ht="14.1" customHeight="1">
      <c r="A174" s="993"/>
      <c r="B174" s="993"/>
      <c r="C174" s="1009" t="s">
        <v>220</v>
      </c>
      <c r="D174" s="1010">
        <v>0</v>
      </c>
      <c r="E174" s="1010">
        <v>0</v>
      </c>
      <c r="F174" s="1010">
        <v>0</v>
      </c>
      <c r="G174" s="1010">
        <v>0</v>
      </c>
      <c r="H174" s="993"/>
      <c r="I174" s="993"/>
      <c r="J174" s="993"/>
      <c r="K174" s="993"/>
    </row>
    <row r="175" spans="1:11" ht="14.1" customHeight="1">
      <c r="A175" s="993"/>
      <c r="B175" s="993"/>
      <c r="C175" s="1009" t="s">
        <v>229</v>
      </c>
      <c r="D175" s="1010">
        <v>0</v>
      </c>
      <c r="E175" s="1010">
        <v>0</v>
      </c>
      <c r="F175" s="1010">
        <v>0</v>
      </c>
      <c r="G175" s="1010">
        <v>0</v>
      </c>
      <c r="H175" s="993"/>
      <c r="I175" s="993"/>
      <c r="J175" s="993"/>
      <c r="K175" s="993"/>
    </row>
    <row r="176" spans="1:11" ht="14.1" customHeight="1">
      <c r="A176" s="993"/>
      <c r="B176" s="993"/>
      <c r="C176" s="1009" t="s">
        <v>230</v>
      </c>
      <c r="D176" s="1010">
        <v>0</v>
      </c>
      <c r="E176" s="1010">
        <v>0</v>
      </c>
      <c r="F176" s="1010">
        <v>0</v>
      </c>
      <c r="G176" s="1010">
        <v>0</v>
      </c>
      <c r="H176" s="993"/>
      <c r="I176" s="993"/>
      <c r="J176" s="993"/>
      <c r="K176" s="993"/>
    </row>
    <row r="177" spans="1:11" ht="14.1" customHeight="1">
      <c r="A177" s="993"/>
      <c r="B177" s="993"/>
      <c r="C177" s="1009" t="s">
        <v>231</v>
      </c>
      <c r="D177" s="1010">
        <v>0</v>
      </c>
      <c r="E177" s="1010">
        <v>0</v>
      </c>
      <c r="F177" s="1010">
        <v>0</v>
      </c>
      <c r="G177" s="1010">
        <v>0</v>
      </c>
      <c r="H177" s="993"/>
      <c r="I177" s="993"/>
      <c r="J177" s="993"/>
      <c r="K177" s="993"/>
    </row>
    <row r="178" spans="1:11" ht="14.1" customHeight="1">
      <c r="A178" s="993"/>
      <c r="B178" s="993"/>
      <c r="C178" s="1009" t="s">
        <v>232</v>
      </c>
      <c r="D178" s="1010">
        <v>0</v>
      </c>
      <c r="E178" s="1010">
        <v>0</v>
      </c>
      <c r="F178" s="1010">
        <v>0</v>
      </c>
      <c r="G178" s="1010">
        <v>0</v>
      </c>
      <c r="H178" s="993"/>
      <c r="I178" s="993"/>
      <c r="J178" s="993"/>
      <c r="K178" s="993"/>
    </row>
    <row r="179" spans="1:11" ht="14.1" customHeight="1">
      <c r="A179" s="993"/>
      <c r="B179" s="993"/>
      <c r="C179" s="1009" t="s">
        <v>233</v>
      </c>
      <c r="D179" s="1010">
        <v>0</v>
      </c>
      <c r="E179" s="1010">
        <v>1000000</v>
      </c>
      <c r="F179" s="1010">
        <v>1000000</v>
      </c>
      <c r="G179" s="1010">
        <v>1000000</v>
      </c>
      <c r="H179" s="993"/>
      <c r="I179" s="993"/>
      <c r="J179" s="993"/>
      <c r="K179" s="993"/>
    </row>
    <row r="180" spans="1:11" ht="14.1" customHeight="1">
      <c r="A180" s="993"/>
      <c r="B180" s="993"/>
      <c r="C180" s="1009" t="s">
        <v>220</v>
      </c>
      <c r="D180" s="1010">
        <v>0</v>
      </c>
      <c r="E180" s="1010">
        <v>1000000</v>
      </c>
      <c r="F180" s="1010">
        <v>1000000</v>
      </c>
      <c r="G180" s="1010">
        <v>1000000</v>
      </c>
      <c r="H180" s="993"/>
      <c r="I180" s="993"/>
      <c r="J180" s="993"/>
      <c r="K180" s="993"/>
    </row>
    <row r="181" spans="1:11" ht="14.1" customHeight="1">
      <c r="A181" s="993"/>
      <c r="B181" s="993"/>
      <c r="C181" s="1009" t="s">
        <v>229</v>
      </c>
      <c r="D181" s="1010">
        <v>0</v>
      </c>
      <c r="E181" s="1010">
        <v>0</v>
      </c>
      <c r="F181" s="1010">
        <v>0</v>
      </c>
      <c r="G181" s="1010">
        <v>0</v>
      </c>
      <c r="H181" s="993"/>
      <c r="I181" s="993"/>
      <c r="J181" s="993"/>
      <c r="K181" s="993"/>
    </row>
    <row r="182" spans="1:11" ht="14.1" customHeight="1">
      <c r="A182" s="993"/>
      <c r="B182" s="993"/>
      <c r="C182" s="1009" t="s">
        <v>230</v>
      </c>
      <c r="D182" s="1010">
        <v>0</v>
      </c>
      <c r="E182" s="1010">
        <v>0</v>
      </c>
      <c r="F182" s="1010">
        <v>0</v>
      </c>
      <c r="G182" s="1010">
        <v>0</v>
      </c>
      <c r="H182" s="993"/>
      <c r="I182" s="993"/>
      <c r="J182" s="993"/>
      <c r="K182" s="993"/>
    </row>
    <row r="183" spans="1:11" ht="14.1" customHeight="1">
      <c r="A183" s="993"/>
      <c r="B183" s="993"/>
      <c r="C183" s="1009" t="s">
        <v>231</v>
      </c>
      <c r="D183" s="1010">
        <v>0</v>
      </c>
      <c r="E183" s="1010">
        <v>0</v>
      </c>
      <c r="F183" s="1010">
        <v>0</v>
      </c>
      <c r="G183" s="1010">
        <v>0</v>
      </c>
      <c r="H183" s="993"/>
      <c r="I183" s="993"/>
      <c r="J183" s="993"/>
      <c r="K183" s="993"/>
    </row>
    <row r="184" spans="1:11" ht="14.1" customHeight="1">
      <c r="A184" s="993"/>
      <c r="B184" s="993"/>
      <c r="C184" s="1009" t="s">
        <v>232</v>
      </c>
      <c r="D184" s="1010">
        <v>0</v>
      </c>
      <c r="E184" s="1010">
        <v>0</v>
      </c>
      <c r="F184" s="1010">
        <v>0</v>
      </c>
      <c r="G184" s="1010">
        <v>0</v>
      </c>
      <c r="H184" s="993"/>
      <c r="I184" s="993"/>
      <c r="J184" s="993"/>
      <c r="K184" s="993"/>
    </row>
    <row r="185" spans="1:11" ht="14.1" customHeight="1">
      <c r="A185" s="993"/>
      <c r="B185" s="993"/>
      <c r="C185" s="1009" t="s">
        <v>234</v>
      </c>
      <c r="D185" s="1010">
        <v>0</v>
      </c>
      <c r="E185" s="1010">
        <v>0</v>
      </c>
      <c r="F185" s="1010">
        <v>0</v>
      </c>
      <c r="G185" s="1010">
        <v>0</v>
      </c>
      <c r="H185" s="993"/>
      <c r="I185" s="993"/>
      <c r="J185" s="993"/>
      <c r="K185" s="993"/>
    </row>
    <row r="186" spans="1:11" ht="14.1" customHeight="1">
      <c r="A186" s="993"/>
      <c r="B186" s="993"/>
      <c r="C186" s="1009" t="s">
        <v>220</v>
      </c>
      <c r="D186" s="1010">
        <v>0</v>
      </c>
      <c r="E186" s="1010">
        <v>0</v>
      </c>
      <c r="F186" s="1010">
        <v>0</v>
      </c>
      <c r="G186" s="1010">
        <v>0</v>
      </c>
      <c r="H186" s="993"/>
      <c r="I186" s="993"/>
      <c r="J186" s="993"/>
      <c r="K186" s="993"/>
    </row>
    <row r="187" spans="1:11" ht="14.1" customHeight="1">
      <c r="A187" s="993"/>
      <c r="B187" s="993"/>
      <c r="C187" s="1009" t="s">
        <v>229</v>
      </c>
      <c r="D187" s="1010">
        <v>0</v>
      </c>
      <c r="E187" s="1010">
        <v>0</v>
      </c>
      <c r="F187" s="1010">
        <v>0</v>
      </c>
      <c r="G187" s="1010">
        <v>0</v>
      </c>
      <c r="H187" s="993"/>
      <c r="I187" s="993"/>
      <c r="J187" s="993"/>
      <c r="K187" s="993"/>
    </row>
    <row r="188" spans="1:11" ht="14.1" customHeight="1">
      <c r="A188" s="993"/>
      <c r="B188" s="993"/>
      <c r="C188" s="1009" t="s">
        <v>230</v>
      </c>
      <c r="D188" s="1010">
        <v>0</v>
      </c>
      <c r="E188" s="1010">
        <v>0</v>
      </c>
      <c r="F188" s="1010">
        <v>0</v>
      </c>
      <c r="G188" s="1010">
        <v>0</v>
      </c>
      <c r="H188" s="993"/>
      <c r="I188" s="993"/>
      <c r="J188" s="993"/>
      <c r="K188" s="993"/>
    </row>
    <row r="189" spans="1:11" ht="14.1" customHeight="1">
      <c r="A189" s="993"/>
      <c r="B189" s="993"/>
      <c r="C189" s="1009" t="s">
        <v>231</v>
      </c>
      <c r="D189" s="1010">
        <v>0</v>
      </c>
      <c r="E189" s="1010">
        <v>0</v>
      </c>
      <c r="F189" s="1010">
        <v>0</v>
      </c>
      <c r="G189" s="1010">
        <v>0</v>
      </c>
      <c r="H189" s="993"/>
      <c r="I189" s="993"/>
      <c r="J189" s="993"/>
      <c r="K189" s="993"/>
    </row>
    <row r="190" spans="1:11" ht="14.1" customHeight="1">
      <c r="A190" s="993"/>
      <c r="B190" s="993"/>
      <c r="C190" s="1009" t="s">
        <v>232</v>
      </c>
      <c r="D190" s="1010">
        <v>0</v>
      </c>
      <c r="E190" s="1010">
        <v>0</v>
      </c>
      <c r="F190" s="1010">
        <v>0</v>
      </c>
      <c r="G190" s="1010">
        <v>0</v>
      </c>
      <c r="H190" s="993"/>
      <c r="I190" s="993"/>
      <c r="J190" s="993"/>
      <c r="K190" s="993"/>
    </row>
    <row r="191" spans="1:11" ht="14.1" customHeight="1">
      <c r="A191" s="993"/>
      <c r="B191" s="993"/>
      <c r="C191" s="1009" t="s">
        <v>235</v>
      </c>
      <c r="D191" s="1010">
        <v>0</v>
      </c>
      <c r="E191" s="1010">
        <v>0</v>
      </c>
      <c r="F191" s="1010">
        <v>0</v>
      </c>
      <c r="G191" s="1010">
        <v>0</v>
      </c>
      <c r="H191" s="993"/>
      <c r="I191" s="993"/>
      <c r="J191" s="993"/>
      <c r="K191" s="993"/>
    </row>
    <row r="192" spans="1:11" ht="14.1" customHeight="1">
      <c r="A192" s="993"/>
      <c r="B192" s="993"/>
      <c r="C192" s="1009" t="s">
        <v>236</v>
      </c>
      <c r="D192" s="1010">
        <v>0</v>
      </c>
      <c r="E192" s="1010">
        <v>0</v>
      </c>
      <c r="F192" s="1010">
        <v>0</v>
      </c>
      <c r="G192" s="1010">
        <v>0</v>
      </c>
      <c r="H192" s="993"/>
      <c r="I192" s="993"/>
      <c r="J192" s="993"/>
      <c r="K192" s="993"/>
    </row>
    <row r="193" spans="1:11" ht="14.1" customHeight="1">
      <c r="A193" s="993"/>
      <c r="B193" s="993"/>
      <c r="C193" s="1011" t="s">
        <v>237</v>
      </c>
      <c r="D193" s="1010">
        <v>0</v>
      </c>
      <c r="E193" s="1010">
        <v>1000000</v>
      </c>
      <c r="F193" s="1010">
        <v>1000000</v>
      </c>
      <c r="G193" s="1010">
        <v>1000000</v>
      </c>
      <c r="H193" s="993"/>
      <c r="I193" s="993"/>
      <c r="J193" s="993"/>
      <c r="K193" s="993"/>
    </row>
    <row r="194" spans="1:11" ht="15" customHeight="1">
      <c r="A194" s="993"/>
      <c r="B194" s="993"/>
      <c r="C194" s="1012" t="s">
        <v>200</v>
      </c>
      <c r="D194" s="1013" t="s">
        <v>200</v>
      </c>
      <c r="E194" s="1013" t="s">
        <v>200</v>
      </c>
      <c r="F194" s="1013" t="s">
        <v>200</v>
      </c>
      <c r="G194" s="1013" t="s">
        <v>200</v>
      </c>
      <c r="H194" s="993"/>
      <c r="I194" s="993"/>
      <c r="J194" s="993"/>
      <c r="K194" s="993"/>
    </row>
    <row r="195" spans="1:11" ht="15" customHeight="1">
      <c r="A195" s="993"/>
      <c r="B195" s="993"/>
      <c r="C195" s="996" t="s">
        <v>250</v>
      </c>
      <c r="D195" s="1014">
        <v>0</v>
      </c>
      <c r="E195" s="1014">
        <v>137375000</v>
      </c>
      <c r="F195" s="1014">
        <v>138440000</v>
      </c>
      <c r="G195" s="1014">
        <v>138590000</v>
      </c>
      <c r="H195" s="993"/>
      <c r="I195" s="993"/>
      <c r="J195" s="993"/>
      <c r="K195" s="993"/>
    </row>
    <row r="196" spans="1:11" ht="15" customHeight="1">
      <c r="A196" s="993"/>
      <c r="B196" s="993"/>
      <c r="C196" s="997" t="s">
        <v>219</v>
      </c>
      <c r="D196" s="1015">
        <v>0</v>
      </c>
      <c r="E196" s="1015">
        <v>23300000</v>
      </c>
      <c r="F196" s="1015">
        <v>23365000</v>
      </c>
      <c r="G196" s="1015">
        <v>23515000</v>
      </c>
      <c r="H196" s="993"/>
      <c r="I196" s="993"/>
      <c r="J196" s="993"/>
      <c r="K196" s="993"/>
    </row>
    <row r="197" spans="1:11" ht="15" customHeight="1">
      <c r="A197" s="993"/>
      <c r="B197" s="993"/>
      <c r="C197" s="997" t="s">
        <v>220</v>
      </c>
      <c r="D197" s="1015">
        <v>0</v>
      </c>
      <c r="E197" s="1015">
        <v>23300000</v>
      </c>
      <c r="F197" s="1015">
        <v>23365000</v>
      </c>
      <c r="G197" s="1015">
        <v>23515000</v>
      </c>
      <c r="H197" s="993"/>
      <c r="I197" s="993"/>
      <c r="J197" s="993"/>
      <c r="K197" s="993"/>
    </row>
    <row r="198" spans="1:11" ht="15" customHeight="1">
      <c r="A198" s="993"/>
      <c r="B198" s="993"/>
      <c r="C198" s="997" t="s">
        <v>221</v>
      </c>
      <c r="D198" s="1015">
        <v>0</v>
      </c>
      <c r="E198" s="1015">
        <v>0</v>
      </c>
      <c r="F198" s="1015">
        <v>0</v>
      </c>
      <c r="G198" s="1015">
        <v>0</v>
      </c>
      <c r="H198" s="993"/>
      <c r="I198" s="993"/>
      <c r="J198" s="993"/>
      <c r="K198" s="993"/>
    </row>
    <row r="199" spans="1:11" ht="15" customHeight="1">
      <c r="A199" s="993"/>
      <c r="B199" s="993"/>
      <c r="C199" s="997" t="s">
        <v>222</v>
      </c>
      <c r="D199" s="1015">
        <v>0</v>
      </c>
      <c r="E199" s="1015">
        <v>4180000</v>
      </c>
      <c r="F199" s="1015">
        <v>4180000</v>
      </c>
      <c r="G199" s="1015">
        <v>4180000</v>
      </c>
      <c r="H199" s="993"/>
      <c r="I199" s="993"/>
      <c r="J199" s="993"/>
      <c r="K199" s="993"/>
    </row>
    <row r="200" spans="1:11" ht="15" customHeight="1">
      <c r="A200" s="993"/>
      <c r="B200" s="993"/>
      <c r="C200" s="997" t="s">
        <v>220</v>
      </c>
      <c r="D200" s="1015">
        <v>0</v>
      </c>
      <c r="E200" s="1015">
        <v>4180000</v>
      </c>
      <c r="F200" s="1015">
        <v>4180000</v>
      </c>
      <c r="G200" s="1015">
        <v>4180000</v>
      </c>
      <c r="H200" s="993"/>
      <c r="I200" s="993"/>
      <c r="J200" s="993"/>
      <c r="K200" s="993"/>
    </row>
    <row r="201" spans="1:11" ht="15" customHeight="1">
      <c r="A201" s="993"/>
      <c r="B201" s="993"/>
      <c r="C201" s="997" t="s">
        <v>221</v>
      </c>
      <c r="D201" s="1015">
        <v>0</v>
      </c>
      <c r="E201" s="1015">
        <v>0</v>
      </c>
      <c r="F201" s="1015">
        <v>0</v>
      </c>
      <c r="G201" s="1015">
        <v>0</v>
      </c>
      <c r="H201" s="993"/>
      <c r="I201" s="993"/>
      <c r="J201" s="993"/>
      <c r="K201" s="993"/>
    </row>
    <row r="202" spans="1:11" ht="15" customHeight="1">
      <c r="A202" s="993"/>
      <c r="B202" s="993"/>
      <c r="C202" s="997" t="s">
        <v>223</v>
      </c>
      <c r="D202" s="1015">
        <v>0</v>
      </c>
      <c r="E202" s="1015">
        <v>5895000</v>
      </c>
      <c r="F202" s="1015">
        <v>6895000</v>
      </c>
      <c r="G202" s="1015">
        <v>6895000</v>
      </c>
      <c r="H202" s="993"/>
      <c r="I202" s="993"/>
      <c r="J202" s="993"/>
      <c r="K202" s="993"/>
    </row>
    <row r="203" spans="1:11" ht="15" customHeight="1">
      <c r="A203" s="993"/>
      <c r="B203" s="993"/>
      <c r="C203" s="997" t="s">
        <v>220</v>
      </c>
      <c r="D203" s="1015">
        <v>0</v>
      </c>
      <c r="E203" s="1015">
        <v>5895000</v>
      </c>
      <c r="F203" s="1015">
        <v>6895000</v>
      </c>
      <c r="G203" s="1015">
        <v>6895000</v>
      </c>
      <c r="H203" s="993"/>
      <c r="I203" s="993"/>
      <c r="J203" s="993"/>
      <c r="K203" s="993"/>
    </row>
    <row r="204" spans="1:11" ht="15" customHeight="1">
      <c r="A204" s="993"/>
      <c r="B204" s="993"/>
      <c r="C204" s="997" t="s">
        <v>221</v>
      </c>
      <c r="D204" s="1015">
        <v>0</v>
      </c>
      <c r="E204" s="1015">
        <v>0</v>
      </c>
      <c r="F204" s="1015">
        <v>0</v>
      </c>
      <c r="G204" s="1015">
        <v>0</v>
      </c>
      <c r="H204" s="993"/>
      <c r="I204" s="993"/>
      <c r="J204" s="993"/>
      <c r="K204" s="993"/>
    </row>
    <row r="205" spans="1:11" ht="15" customHeight="1">
      <c r="A205" s="993"/>
      <c r="B205" s="993"/>
      <c r="C205" s="997" t="s">
        <v>224</v>
      </c>
      <c r="D205" s="1015">
        <v>0</v>
      </c>
      <c r="E205" s="1015">
        <v>0</v>
      </c>
      <c r="F205" s="1015">
        <v>0</v>
      </c>
      <c r="G205" s="1015">
        <v>0</v>
      </c>
      <c r="H205" s="993"/>
      <c r="I205" s="993"/>
      <c r="J205" s="993"/>
      <c r="K205" s="993"/>
    </row>
    <row r="206" spans="1:11" ht="15" customHeight="1">
      <c r="A206" s="993"/>
      <c r="B206" s="993"/>
      <c r="C206" s="997" t="s">
        <v>220</v>
      </c>
      <c r="D206" s="1015">
        <v>0</v>
      </c>
      <c r="E206" s="1015">
        <v>0</v>
      </c>
      <c r="F206" s="1015">
        <v>0</v>
      </c>
      <c r="G206" s="1015">
        <v>0</v>
      </c>
      <c r="H206" s="993"/>
      <c r="I206" s="993"/>
      <c r="J206" s="993"/>
      <c r="K206" s="993"/>
    </row>
    <row r="207" spans="1:11" ht="15" customHeight="1">
      <c r="A207" s="993"/>
      <c r="B207" s="993"/>
      <c r="C207" s="997" t="s">
        <v>221</v>
      </c>
      <c r="D207" s="1015">
        <v>0</v>
      </c>
      <c r="E207" s="1015">
        <v>0</v>
      </c>
      <c r="F207" s="1015">
        <v>0</v>
      </c>
      <c r="G207" s="1015">
        <v>0</v>
      </c>
      <c r="H207" s="993"/>
      <c r="I207" s="993"/>
      <c r="J207" s="993"/>
      <c r="K207" s="993"/>
    </row>
    <row r="208" spans="1:11" ht="20.100000000000001" customHeight="1">
      <c r="A208" s="993"/>
      <c r="B208" s="993"/>
      <c r="C208" s="997" t="s">
        <v>251</v>
      </c>
      <c r="D208" s="1016">
        <v>0</v>
      </c>
      <c r="E208" s="1016">
        <v>103000000</v>
      </c>
      <c r="F208" s="1016">
        <v>103000000</v>
      </c>
      <c r="G208" s="1016">
        <v>103000000</v>
      </c>
      <c r="H208" s="993"/>
      <c r="I208" s="993"/>
      <c r="J208" s="993"/>
      <c r="K208" s="993"/>
    </row>
    <row r="209" spans="1:11" ht="15" customHeight="1">
      <c r="A209" s="993"/>
      <c r="B209" s="993"/>
      <c r="C209" s="997" t="s">
        <v>220</v>
      </c>
      <c r="D209" s="1015">
        <v>0</v>
      </c>
      <c r="E209" s="1015">
        <v>103000000</v>
      </c>
      <c r="F209" s="1015">
        <v>103000000</v>
      </c>
      <c r="G209" s="1015">
        <v>103000000</v>
      </c>
      <c r="H209" s="993"/>
      <c r="I209" s="993"/>
      <c r="J209" s="993"/>
      <c r="K209" s="993"/>
    </row>
    <row r="210" spans="1:11" ht="15" customHeight="1">
      <c r="A210" s="993"/>
      <c r="B210" s="993"/>
      <c r="C210" s="997" t="s">
        <v>221</v>
      </c>
      <c r="D210" s="1015">
        <v>0</v>
      </c>
      <c r="E210" s="1015">
        <v>0</v>
      </c>
      <c r="F210" s="1015">
        <v>0</v>
      </c>
      <c r="G210" s="1015">
        <v>0</v>
      </c>
      <c r="H210" s="993"/>
      <c r="I210" s="993"/>
      <c r="J210" s="993"/>
      <c r="K210" s="993"/>
    </row>
    <row r="211" spans="1:11" ht="15" customHeight="1">
      <c r="A211" s="993"/>
      <c r="B211" s="993"/>
      <c r="C211" s="997" t="s">
        <v>226</v>
      </c>
      <c r="D211" s="1015">
        <v>0</v>
      </c>
      <c r="E211" s="1015">
        <v>0</v>
      </c>
      <c r="F211" s="1015">
        <v>0</v>
      </c>
      <c r="G211" s="1015">
        <v>0</v>
      </c>
      <c r="H211" s="993"/>
      <c r="I211" s="993"/>
      <c r="J211" s="993"/>
      <c r="K211" s="993"/>
    </row>
    <row r="212" spans="1:11" ht="15" customHeight="1">
      <c r="A212" s="993"/>
      <c r="B212" s="993"/>
      <c r="C212" s="997" t="s">
        <v>220</v>
      </c>
      <c r="D212" s="1015">
        <v>0</v>
      </c>
      <c r="E212" s="1015">
        <v>0</v>
      </c>
      <c r="F212" s="1015">
        <v>0</v>
      </c>
      <c r="G212" s="1015">
        <v>0</v>
      </c>
      <c r="H212" s="993"/>
      <c r="I212" s="993"/>
      <c r="J212" s="993"/>
      <c r="K212" s="993"/>
    </row>
    <row r="213" spans="1:11" ht="15" customHeight="1">
      <c r="A213" s="993"/>
      <c r="B213" s="993"/>
      <c r="C213" s="997" t="s">
        <v>221</v>
      </c>
      <c r="D213" s="1015">
        <v>0</v>
      </c>
      <c r="E213" s="1015">
        <v>0</v>
      </c>
      <c r="F213" s="1015">
        <v>0</v>
      </c>
      <c r="G213" s="1015">
        <v>0</v>
      </c>
      <c r="H213" s="993"/>
      <c r="I213" s="993"/>
      <c r="J213" s="993"/>
      <c r="K213" s="993"/>
    </row>
    <row r="214" spans="1:11" ht="15" customHeight="1">
      <c r="A214" s="993"/>
      <c r="B214" s="993"/>
      <c r="C214" s="997" t="s">
        <v>227</v>
      </c>
      <c r="D214" s="1015">
        <v>0</v>
      </c>
      <c r="E214" s="1015">
        <v>0</v>
      </c>
      <c r="F214" s="1015">
        <v>0</v>
      </c>
      <c r="G214" s="1015">
        <v>0</v>
      </c>
      <c r="H214" s="993"/>
      <c r="I214" s="993"/>
      <c r="J214" s="993"/>
      <c r="K214" s="993"/>
    </row>
    <row r="215" spans="1:11" ht="15" customHeight="1">
      <c r="A215" s="993"/>
      <c r="B215" s="993"/>
      <c r="C215" s="997" t="s">
        <v>220</v>
      </c>
      <c r="D215" s="1015">
        <v>0</v>
      </c>
      <c r="E215" s="1015">
        <v>0</v>
      </c>
      <c r="F215" s="1015">
        <v>0</v>
      </c>
      <c r="G215" s="1015">
        <v>0</v>
      </c>
      <c r="H215" s="993"/>
      <c r="I215" s="993"/>
      <c r="J215" s="993"/>
      <c r="K215" s="993"/>
    </row>
    <row r="216" spans="1:11" ht="15" customHeight="1">
      <c r="A216" s="993"/>
      <c r="B216" s="993"/>
      <c r="C216" s="997" t="s">
        <v>221</v>
      </c>
      <c r="D216" s="1015">
        <v>0</v>
      </c>
      <c r="E216" s="1015">
        <v>0</v>
      </c>
      <c r="F216" s="1015">
        <v>0</v>
      </c>
      <c r="G216" s="1015">
        <v>0</v>
      </c>
      <c r="H216" s="993"/>
      <c r="I216" s="993"/>
      <c r="J216" s="993"/>
      <c r="K216" s="993"/>
    </row>
    <row r="217" spans="1:11" ht="15" customHeight="1">
      <c r="A217" s="993"/>
      <c r="B217" s="993"/>
      <c r="C217" s="997" t="s">
        <v>228</v>
      </c>
      <c r="D217" s="1015">
        <v>0</v>
      </c>
      <c r="E217" s="1015">
        <v>0</v>
      </c>
      <c r="F217" s="1015">
        <v>0</v>
      </c>
      <c r="G217" s="1015">
        <v>0</v>
      </c>
      <c r="H217" s="993"/>
      <c r="I217" s="993"/>
      <c r="J217" s="993"/>
      <c r="K217" s="993"/>
    </row>
    <row r="218" spans="1:11" ht="15" customHeight="1">
      <c r="A218" s="993"/>
      <c r="B218" s="993"/>
      <c r="C218" s="997" t="s">
        <v>220</v>
      </c>
      <c r="D218" s="1015">
        <v>0</v>
      </c>
      <c r="E218" s="1015">
        <v>0</v>
      </c>
      <c r="F218" s="1015">
        <v>0</v>
      </c>
      <c r="G218" s="1015">
        <v>0</v>
      </c>
      <c r="H218" s="993"/>
      <c r="I218" s="993"/>
      <c r="J218" s="993"/>
      <c r="K218" s="993"/>
    </row>
    <row r="219" spans="1:11" ht="15" customHeight="1">
      <c r="A219" s="993"/>
      <c r="B219" s="993"/>
      <c r="C219" s="997" t="s">
        <v>229</v>
      </c>
      <c r="D219" s="1015">
        <v>0</v>
      </c>
      <c r="E219" s="1015">
        <v>0</v>
      </c>
      <c r="F219" s="1015">
        <v>0</v>
      </c>
      <c r="G219" s="1015">
        <v>0</v>
      </c>
      <c r="H219" s="993"/>
      <c r="I219" s="993"/>
      <c r="J219" s="993"/>
      <c r="K219" s="993"/>
    </row>
    <row r="220" spans="1:11" ht="15" customHeight="1">
      <c r="A220" s="993"/>
      <c r="B220" s="993"/>
      <c r="C220" s="997" t="s">
        <v>230</v>
      </c>
      <c r="D220" s="1015">
        <v>0</v>
      </c>
      <c r="E220" s="1015">
        <v>0</v>
      </c>
      <c r="F220" s="1015">
        <v>0</v>
      </c>
      <c r="G220" s="1015">
        <v>0</v>
      </c>
      <c r="H220" s="993"/>
      <c r="I220" s="993"/>
      <c r="J220" s="993"/>
      <c r="K220" s="993"/>
    </row>
    <row r="221" spans="1:11" ht="15" customHeight="1">
      <c r="A221" s="993"/>
      <c r="B221" s="993"/>
      <c r="C221" s="997" t="s">
        <v>231</v>
      </c>
      <c r="D221" s="1015">
        <v>0</v>
      </c>
      <c r="E221" s="1015">
        <v>0</v>
      </c>
      <c r="F221" s="1015">
        <v>0</v>
      </c>
      <c r="G221" s="1015">
        <v>0</v>
      </c>
      <c r="H221" s="993"/>
      <c r="I221" s="993"/>
      <c r="J221" s="993"/>
      <c r="K221" s="993"/>
    </row>
    <row r="222" spans="1:11" ht="15" customHeight="1">
      <c r="A222" s="993"/>
      <c r="B222" s="993"/>
      <c r="C222" s="997" t="s">
        <v>232</v>
      </c>
      <c r="D222" s="1015">
        <v>0</v>
      </c>
      <c r="E222" s="1015">
        <v>0</v>
      </c>
      <c r="F222" s="1015">
        <v>0</v>
      </c>
      <c r="G222" s="1015">
        <v>0</v>
      </c>
      <c r="H222" s="993"/>
      <c r="I222" s="993"/>
      <c r="J222" s="993"/>
      <c r="K222" s="993"/>
    </row>
    <row r="223" spans="1:11" ht="15" customHeight="1">
      <c r="A223" s="993"/>
      <c r="B223" s="993"/>
      <c r="C223" s="997" t="s">
        <v>233</v>
      </c>
      <c r="D223" s="1015">
        <v>0</v>
      </c>
      <c r="E223" s="1015">
        <v>1000000</v>
      </c>
      <c r="F223" s="1015">
        <v>1000000</v>
      </c>
      <c r="G223" s="1015">
        <v>1000000</v>
      </c>
      <c r="H223" s="993"/>
      <c r="I223" s="993"/>
      <c r="J223" s="993"/>
      <c r="K223" s="993"/>
    </row>
    <row r="224" spans="1:11" ht="15" customHeight="1">
      <c r="A224" s="993"/>
      <c r="B224" s="993"/>
      <c r="C224" s="997" t="s">
        <v>220</v>
      </c>
      <c r="D224" s="1015">
        <v>0</v>
      </c>
      <c r="E224" s="1015">
        <v>1000000</v>
      </c>
      <c r="F224" s="1015">
        <v>1000000</v>
      </c>
      <c r="G224" s="1015">
        <v>1000000</v>
      </c>
      <c r="H224" s="993"/>
      <c r="I224" s="993"/>
      <c r="J224" s="993"/>
      <c r="K224" s="993"/>
    </row>
    <row r="225" spans="1:11" ht="15" customHeight="1">
      <c r="A225" s="993"/>
      <c r="B225" s="993"/>
      <c r="C225" s="997" t="s">
        <v>229</v>
      </c>
      <c r="D225" s="1015">
        <v>0</v>
      </c>
      <c r="E225" s="1015">
        <v>0</v>
      </c>
      <c r="F225" s="1015">
        <v>0</v>
      </c>
      <c r="G225" s="1015">
        <v>0</v>
      </c>
      <c r="H225" s="993"/>
      <c r="I225" s="993"/>
      <c r="J225" s="993"/>
      <c r="K225" s="993"/>
    </row>
    <row r="226" spans="1:11" ht="15" customHeight="1">
      <c r="A226" s="993"/>
      <c r="B226" s="993"/>
      <c r="C226" s="997" t="s">
        <v>230</v>
      </c>
      <c r="D226" s="1015">
        <v>0</v>
      </c>
      <c r="E226" s="1015">
        <v>0</v>
      </c>
      <c r="F226" s="1015">
        <v>0</v>
      </c>
      <c r="G226" s="1015">
        <v>0</v>
      </c>
      <c r="H226" s="993"/>
      <c r="I226" s="993"/>
      <c r="J226" s="993"/>
      <c r="K226" s="993"/>
    </row>
    <row r="227" spans="1:11" ht="15" customHeight="1">
      <c r="A227" s="993"/>
      <c r="B227" s="993"/>
      <c r="C227" s="997" t="s">
        <v>231</v>
      </c>
      <c r="D227" s="1015">
        <v>0</v>
      </c>
      <c r="E227" s="1015">
        <v>0</v>
      </c>
      <c r="F227" s="1015">
        <v>0</v>
      </c>
      <c r="G227" s="1015">
        <v>0</v>
      </c>
      <c r="H227" s="993"/>
      <c r="I227" s="993"/>
      <c r="J227" s="993"/>
      <c r="K227" s="993"/>
    </row>
    <row r="228" spans="1:11" ht="15" customHeight="1">
      <c r="A228" s="993"/>
      <c r="B228" s="993"/>
      <c r="C228" s="997" t="s">
        <v>232</v>
      </c>
      <c r="D228" s="1015">
        <v>0</v>
      </c>
      <c r="E228" s="1015">
        <v>0</v>
      </c>
      <c r="F228" s="1015">
        <v>0</v>
      </c>
      <c r="G228" s="1015">
        <v>0</v>
      </c>
      <c r="H228" s="993"/>
      <c r="I228" s="993"/>
      <c r="J228" s="993"/>
      <c r="K228" s="993"/>
    </row>
    <row r="229" spans="1:11" ht="15" customHeight="1">
      <c r="A229" s="993"/>
      <c r="B229" s="993"/>
      <c r="C229" s="997" t="s">
        <v>234</v>
      </c>
      <c r="D229" s="1015">
        <v>0</v>
      </c>
      <c r="E229" s="1015">
        <v>0</v>
      </c>
      <c r="F229" s="1015">
        <v>0</v>
      </c>
      <c r="G229" s="1015">
        <v>0</v>
      </c>
      <c r="H229" s="993"/>
      <c r="I229" s="993"/>
      <c r="J229" s="993"/>
      <c r="K229" s="993"/>
    </row>
    <row r="230" spans="1:11" ht="15" customHeight="1">
      <c r="A230" s="993"/>
      <c r="B230" s="993"/>
      <c r="C230" s="997" t="s">
        <v>220</v>
      </c>
      <c r="D230" s="1015">
        <v>0</v>
      </c>
      <c r="E230" s="1015">
        <v>0</v>
      </c>
      <c r="F230" s="1015">
        <v>0</v>
      </c>
      <c r="G230" s="1015">
        <v>0</v>
      </c>
      <c r="H230" s="993"/>
      <c r="I230" s="993"/>
      <c r="J230" s="993"/>
      <c r="K230" s="993"/>
    </row>
    <row r="231" spans="1:11" ht="15" customHeight="1">
      <c r="A231" s="993"/>
      <c r="B231" s="993"/>
      <c r="C231" s="997" t="s">
        <v>229</v>
      </c>
      <c r="D231" s="1015">
        <v>0</v>
      </c>
      <c r="E231" s="1015">
        <v>0</v>
      </c>
      <c r="F231" s="1015">
        <v>0</v>
      </c>
      <c r="G231" s="1015">
        <v>0</v>
      </c>
      <c r="H231" s="993"/>
      <c r="I231" s="993"/>
      <c r="J231" s="993"/>
      <c r="K231" s="993"/>
    </row>
    <row r="232" spans="1:11" ht="15" customHeight="1">
      <c r="A232" s="993"/>
      <c r="B232" s="993"/>
      <c r="C232" s="997" t="s">
        <v>230</v>
      </c>
      <c r="D232" s="1015">
        <v>0</v>
      </c>
      <c r="E232" s="1015">
        <v>0</v>
      </c>
      <c r="F232" s="1015">
        <v>0</v>
      </c>
      <c r="G232" s="1015">
        <v>0</v>
      </c>
      <c r="H232" s="993"/>
      <c r="I232" s="993"/>
      <c r="J232" s="993"/>
      <c r="K232" s="993"/>
    </row>
    <row r="233" spans="1:11" ht="15" customHeight="1">
      <c r="A233" s="993"/>
      <c r="B233" s="993"/>
      <c r="C233" s="997" t="s">
        <v>231</v>
      </c>
      <c r="D233" s="1015">
        <v>0</v>
      </c>
      <c r="E233" s="1015">
        <v>0</v>
      </c>
      <c r="F233" s="1015">
        <v>0</v>
      </c>
      <c r="G233" s="1015">
        <v>0</v>
      </c>
      <c r="H233" s="993"/>
      <c r="I233" s="993"/>
      <c r="J233" s="993"/>
      <c r="K233" s="993"/>
    </row>
    <row r="234" spans="1:11" ht="15" customHeight="1">
      <c r="A234" s="993"/>
      <c r="B234" s="993"/>
      <c r="C234" s="997" t="s">
        <v>232</v>
      </c>
      <c r="D234" s="1015">
        <v>0</v>
      </c>
      <c r="E234" s="1015">
        <v>0</v>
      </c>
      <c r="F234" s="1015">
        <v>0</v>
      </c>
      <c r="G234" s="1015">
        <v>0</v>
      </c>
      <c r="H234" s="993"/>
      <c r="I234" s="993"/>
      <c r="J234" s="993"/>
      <c r="K234" s="993"/>
    </row>
    <row r="235" spans="1:11" ht="15" customHeight="1">
      <c r="A235" s="993"/>
      <c r="B235" s="993"/>
      <c r="C235" s="997" t="s">
        <v>235</v>
      </c>
      <c r="D235" s="1015">
        <v>0</v>
      </c>
      <c r="E235" s="1015">
        <v>0</v>
      </c>
      <c r="F235" s="1015">
        <v>0</v>
      </c>
      <c r="G235" s="1015">
        <v>0</v>
      </c>
      <c r="H235" s="993"/>
      <c r="I235" s="993"/>
      <c r="J235" s="993"/>
      <c r="K235" s="993"/>
    </row>
    <row r="236" spans="1:11" ht="15" customHeight="1">
      <c r="A236" s="993"/>
      <c r="B236" s="993"/>
      <c r="C236" s="997" t="s">
        <v>236</v>
      </c>
      <c r="D236" s="1015">
        <v>0</v>
      </c>
      <c r="E236" s="1015">
        <v>0</v>
      </c>
      <c r="F236" s="1015">
        <v>0</v>
      </c>
      <c r="G236" s="1015">
        <v>0</v>
      </c>
      <c r="H236" s="993"/>
      <c r="I236" s="993"/>
      <c r="J236" s="993"/>
      <c r="K236" s="993"/>
    </row>
    <row r="237" spans="1:11" ht="20.100000000000001" customHeight="1">
      <c r="A237" s="993"/>
      <c r="B237" s="993"/>
      <c r="C237" s="1017" t="s">
        <v>200</v>
      </c>
      <c r="D237" s="993"/>
      <c r="E237" s="993"/>
      <c r="F237" s="993"/>
      <c r="G237" s="993"/>
      <c r="H237" s="993"/>
      <c r="I237" s="993"/>
      <c r="J237" s="993"/>
      <c r="K237" s="993"/>
    </row>
    <row r="238" spans="1:11" ht="20.100000000000001" customHeight="1">
      <c r="A238" s="1018" t="s">
        <v>252</v>
      </c>
      <c r="B238" s="1004" t="s">
        <v>84</v>
      </c>
      <c r="C238" s="1004" t="s">
        <v>200</v>
      </c>
      <c r="D238" s="993"/>
      <c r="E238" s="1019" t="s">
        <v>200</v>
      </c>
      <c r="F238" s="1004" t="s">
        <v>84</v>
      </c>
      <c r="G238" s="1004" t="s">
        <v>200</v>
      </c>
      <c r="H238" s="1020" t="s">
        <v>200</v>
      </c>
      <c r="I238" s="1019" t="s">
        <v>200</v>
      </c>
      <c r="J238" s="1004" t="s">
        <v>84</v>
      </c>
      <c r="K238" s="1004" t="s">
        <v>200</v>
      </c>
    </row>
    <row r="239" spans="1:11" ht="20.100000000000001" customHeight="1">
      <c r="A239" s="1021" t="s">
        <v>253</v>
      </c>
      <c r="B239" s="1004" t="s">
        <v>254</v>
      </c>
      <c r="C239" s="1004" t="s">
        <v>200</v>
      </c>
      <c r="D239" s="993"/>
      <c r="E239" s="1021" t="s">
        <v>255</v>
      </c>
      <c r="F239" s="1004" t="s">
        <v>254</v>
      </c>
      <c r="G239" s="1004" t="s">
        <v>200</v>
      </c>
      <c r="H239" s="993"/>
      <c r="I239" s="1021" t="s">
        <v>256</v>
      </c>
      <c r="J239" s="1004" t="s">
        <v>254</v>
      </c>
      <c r="K239" s="1004" t="s">
        <v>200</v>
      </c>
    </row>
    <row r="240" spans="1:11" ht="20.100000000000001" customHeight="1">
      <c r="A240" s="1022" t="s">
        <v>200</v>
      </c>
      <c r="B240" s="1004" t="s">
        <v>86</v>
      </c>
      <c r="C240" s="1004" t="s">
        <v>200</v>
      </c>
      <c r="D240" s="993"/>
      <c r="E240" s="1022" t="s">
        <v>200</v>
      </c>
      <c r="F240" s="1004" t="s">
        <v>86</v>
      </c>
      <c r="G240" s="1004" t="s">
        <v>200</v>
      </c>
      <c r="H240" s="993"/>
      <c r="I240" s="1022" t="s">
        <v>200</v>
      </c>
      <c r="J240" s="1004" t="s">
        <v>86</v>
      </c>
      <c r="K240" s="1004" t="s">
        <v>200</v>
      </c>
    </row>
  </sheetData>
  <mergeCells count="27">
    <mergeCell ref="D139:G139"/>
    <mergeCell ref="D140:G140"/>
    <mergeCell ref="C149:G149"/>
    <mergeCell ref="D81:G81"/>
    <mergeCell ref="D82:G82"/>
    <mergeCell ref="C91:G91"/>
    <mergeCell ref="C136:G136"/>
    <mergeCell ref="D137:G137"/>
    <mergeCell ref="D138:G138"/>
    <mergeCell ref="D80:G80"/>
    <mergeCell ref="D7:G7"/>
    <mergeCell ref="C8:G8"/>
    <mergeCell ref="C9:G9"/>
    <mergeCell ref="D10:G10"/>
    <mergeCell ref="D15:G15"/>
    <mergeCell ref="C22:G22"/>
    <mergeCell ref="D23:G23"/>
    <mergeCell ref="D24:G24"/>
    <mergeCell ref="D25:G25"/>
    <mergeCell ref="D26:G26"/>
    <mergeCell ref="C35:G35"/>
    <mergeCell ref="D6:G6"/>
    <mergeCell ref="C1:G1"/>
    <mergeCell ref="C2:G2"/>
    <mergeCell ref="D3:G3"/>
    <mergeCell ref="D4:G4"/>
    <mergeCell ref="D5:G5"/>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03F7A-6E03-46C9-BA11-8C3E3BA06327}">
  <dimension ref="A2:H182"/>
  <sheetViews>
    <sheetView workbookViewId="0"/>
  </sheetViews>
  <sheetFormatPr defaultRowHeight="15"/>
  <cols>
    <col min="1" max="1" width="5.42578125" style="994" customWidth="1"/>
    <col min="2" max="2" width="19.140625" style="994" customWidth="1"/>
    <col min="3" max="3" width="12.5703125" style="994" customWidth="1"/>
    <col min="4" max="4" width="40.140625" style="994" customWidth="1"/>
    <col min="5" max="5" width="28.7109375" style="994" customWidth="1"/>
    <col min="6" max="6" width="20.5703125" style="994" customWidth="1"/>
    <col min="7" max="7" width="56.5703125" style="994" customWidth="1"/>
    <col min="8" max="8" width="11.140625" style="994" bestFit="1" customWidth="1"/>
    <col min="9" max="16384" width="9.140625" style="994"/>
  </cols>
  <sheetData>
    <row r="2" spans="1:7">
      <c r="A2" s="2873" t="s">
        <v>2165</v>
      </c>
      <c r="B2" s="2873"/>
      <c r="C2" s="2873"/>
      <c r="D2" s="2873"/>
      <c r="E2" s="2873"/>
      <c r="F2" s="2873"/>
      <c r="G2" s="2873"/>
    </row>
    <row r="3" spans="1:7">
      <c r="A3" s="1170"/>
      <c r="B3" s="1838" t="s">
        <v>2166</v>
      </c>
      <c r="C3" s="1838"/>
      <c r="D3" s="1838"/>
      <c r="E3" s="1838"/>
      <c r="F3" s="1838"/>
      <c r="G3" s="1170"/>
    </row>
    <row r="4" spans="1:7" ht="15.75" thickBot="1"/>
    <row r="5" spans="1:7" ht="32.25" customHeight="1" thickBot="1">
      <c r="B5" s="1171" t="s">
        <v>2</v>
      </c>
      <c r="C5" s="2874" t="s">
        <v>2167</v>
      </c>
      <c r="D5" s="2874"/>
      <c r="E5" s="2874"/>
      <c r="F5" s="2874"/>
    </row>
    <row r="6" spans="1:7" ht="27" customHeight="1" thickBot="1">
      <c r="B6" s="1171" t="s">
        <v>4</v>
      </c>
      <c r="C6" s="2875" t="s">
        <v>2168</v>
      </c>
      <c r="D6" s="2876"/>
      <c r="E6" s="2876"/>
      <c r="F6" s="2877"/>
    </row>
    <row r="7" spans="1:7" ht="36.75" customHeight="1" thickBot="1">
      <c r="B7" s="1171" t="s">
        <v>6</v>
      </c>
      <c r="C7" s="2878" t="s">
        <v>7</v>
      </c>
      <c r="D7" s="2879"/>
      <c r="E7" s="2879"/>
      <c r="F7" s="2880"/>
    </row>
    <row r="8" spans="1:7" ht="26.25" customHeight="1" thickBot="1">
      <c r="B8" s="2870" t="s">
        <v>8</v>
      </c>
      <c r="C8" s="2871"/>
      <c r="D8" s="2871"/>
      <c r="E8" s="2871"/>
      <c r="F8" s="2872"/>
    </row>
    <row r="9" spans="1:7" ht="15.75" thickBot="1">
      <c r="B9" s="2855" t="s">
        <v>2169</v>
      </c>
      <c r="C9" s="2856"/>
      <c r="D9" s="2856"/>
      <c r="E9" s="2856"/>
      <c r="F9" s="2857"/>
    </row>
    <row r="10" spans="1:7" ht="20.25" customHeight="1" thickBot="1">
      <c r="B10" s="2855"/>
      <c r="C10" s="2856"/>
      <c r="D10" s="2856"/>
      <c r="E10" s="2856"/>
      <c r="F10" s="2857"/>
    </row>
    <row r="11" spans="1:7" ht="94.5" customHeight="1" thickBot="1">
      <c r="B11" s="2855"/>
      <c r="C11" s="2856"/>
      <c r="D11" s="2856"/>
      <c r="E11" s="2856"/>
      <c r="F11" s="2857"/>
    </row>
    <row r="12" spans="1:7" ht="47.25" customHeight="1" thickBot="1">
      <c r="B12" s="1172" t="s">
        <v>10</v>
      </c>
      <c r="C12" s="2858" t="s">
        <v>2170</v>
      </c>
      <c r="D12" s="2859"/>
      <c r="E12" s="2859"/>
      <c r="F12" s="2860"/>
    </row>
    <row r="13" spans="1:7">
      <c r="B13" s="2835" t="s">
        <v>12</v>
      </c>
      <c r="C13" s="1173">
        <v>2025</v>
      </c>
      <c r="D13" s="1173">
        <v>2026</v>
      </c>
      <c r="E13" s="1173">
        <v>2027</v>
      </c>
      <c r="F13" s="1173">
        <v>2028</v>
      </c>
    </row>
    <row r="14" spans="1:7" ht="15.75" thickBot="1">
      <c r="B14" s="2836"/>
      <c r="C14" s="1175" t="s">
        <v>13</v>
      </c>
      <c r="D14" s="1175" t="s">
        <v>14</v>
      </c>
      <c r="E14" s="1175" t="s">
        <v>14</v>
      </c>
      <c r="F14" s="1175" t="s">
        <v>14</v>
      </c>
    </row>
    <row r="15" spans="1:7" ht="62.25" customHeight="1" thickBot="1">
      <c r="B15" s="1176" t="s">
        <v>2171</v>
      </c>
      <c r="C15" s="1177">
        <v>0.85</v>
      </c>
      <c r="D15" s="1177">
        <v>0.87</v>
      </c>
      <c r="E15" s="1177">
        <v>0.9</v>
      </c>
      <c r="F15" s="1177">
        <v>0.9</v>
      </c>
    </row>
    <row r="16" spans="1:7" ht="75.75" customHeight="1" thickBot="1">
      <c r="B16" s="1178" t="s">
        <v>2172</v>
      </c>
      <c r="C16" s="2861" t="s">
        <v>2173</v>
      </c>
      <c r="D16" s="2862"/>
      <c r="E16" s="2862"/>
      <c r="F16" s="2863"/>
    </row>
    <row r="17" spans="2:6" ht="60.75" customHeight="1" thickBot="1">
      <c r="B17" s="1179" t="s">
        <v>2174</v>
      </c>
      <c r="C17" s="2861" t="s">
        <v>2175</v>
      </c>
      <c r="D17" s="2862"/>
      <c r="E17" s="2862"/>
      <c r="F17" s="2863"/>
    </row>
    <row r="18" spans="2:6" ht="32.25" customHeight="1" thickBot="1">
      <c r="B18" s="1179" t="s">
        <v>2176</v>
      </c>
      <c r="C18" s="2861" t="s">
        <v>2177</v>
      </c>
      <c r="D18" s="2862"/>
      <c r="E18" s="2862"/>
      <c r="F18" s="2863"/>
    </row>
    <row r="19" spans="2:6" ht="36.75" customHeight="1" thickBot="1">
      <c r="B19" s="1179" t="s">
        <v>2178</v>
      </c>
      <c r="C19" s="2861" t="s">
        <v>2179</v>
      </c>
      <c r="D19" s="2862"/>
      <c r="E19" s="2862"/>
      <c r="F19" s="2863"/>
    </row>
    <row r="20" spans="2:6" ht="48.75" customHeight="1" thickBot="1">
      <c r="B20" s="1179" t="s">
        <v>2180</v>
      </c>
      <c r="C20" s="2861" t="s">
        <v>2181</v>
      </c>
      <c r="D20" s="2862"/>
      <c r="E20" s="2862"/>
      <c r="F20" s="2863"/>
    </row>
    <row r="21" spans="2:6" ht="25.5" customHeight="1" thickBot="1">
      <c r="B21" s="1179"/>
      <c r="C21" s="2861"/>
      <c r="D21" s="2862"/>
      <c r="E21" s="2862"/>
      <c r="F21" s="2863"/>
    </row>
    <row r="22" spans="2:6" ht="38.25" customHeight="1" thickBot="1">
      <c r="B22" s="2864" t="s">
        <v>2182</v>
      </c>
      <c r="C22" s="2865"/>
      <c r="D22" s="2865"/>
      <c r="E22" s="2865"/>
      <c r="F22" s="2866"/>
    </row>
    <row r="23" spans="2:6" ht="176.25" customHeight="1" thickBot="1">
      <c r="B23" s="1180" t="s">
        <v>2183</v>
      </c>
      <c r="C23" s="1181">
        <v>0.85</v>
      </c>
      <c r="D23" s="1181">
        <v>0.9</v>
      </c>
      <c r="E23" s="1181">
        <v>0.93</v>
      </c>
      <c r="F23" s="1181">
        <v>0.95</v>
      </c>
    </row>
    <row r="24" spans="2:6" ht="103.5" customHeight="1" thickBot="1">
      <c r="B24" s="1182" t="s">
        <v>2184</v>
      </c>
      <c r="C24" s="1183">
        <v>0.85</v>
      </c>
      <c r="D24" s="1183">
        <v>0.87</v>
      </c>
      <c r="E24" s="1183">
        <v>0.9</v>
      </c>
      <c r="F24" s="1183">
        <v>0.9</v>
      </c>
    </row>
    <row r="25" spans="2:6" ht="118.9" customHeight="1" thickBot="1">
      <c r="B25" s="1180" t="s">
        <v>2185</v>
      </c>
      <c r="C25" s="1181">
        <v>0.8</v>
      </c>
      <c r="D25" s="1181">
        <v>0.85</v>
      </c>
      <c r="E25" s="1181">
        <v>0.9</v>
      </c>
      <c r="F25" s="1181">
        <v>0.9</v>
      </c>
    </row>
    <row r="26" spans="2:6" ht="115.5" thickBot="1">
      <c r="B26" s="1180" t="s">
        <v>2186</v>
      </c>
      <c r="C26" s="1181">
        <v>0.87</v>
      </c>
      <c r="D26" s="1181">
        <v>0.87</v>
      </c>
      <c r="E26" s="1181">
        <v>0.9</v>
      </c>
      <c r="F26" s="1181">
        <v>0.9</v>
      </c>
    </row>
    <row r="27" spans="2:6" ht="15.75" thickBot="1">
      <c r="B27" s="1184"/>
      <c r="C27" s="1185"/>
      <c r="D27" s="1185" t="s">
        <v>2187</v>
      </c>
      <c r="E27" s="1185"/>
      <c r="F27" s="1185"/>
    </row>
    <row r="28" spans="2:6" ht="77.25" thickBot="1">
      <c r="B28" s="1184" t="s">
        <v>2188</v>
      </c>
      <c r="C28" s="1181">
        <v>0.8</v>
      </c>
      <c r="D28" s="1181">
        <v>0.85</v>
      </c>
      <c r="E28" s="1181">
        <v>0.9</v>
      </c>
      <c r="F28" s="1186">
        <v>0.9</v>
      </c>
    </row>
    <row r="29" spans="2:6" ht="64.5" thickBot="1">
      <c r="B29" s="1184" t="s">
        <v>2189</v>
      </c>
      <c r="C29" s="1181">
        <v>0.3</v>
      </c>
      <c r="D29" s="1181">
        <v>0.3</v>
      </c>
      <c r="E29" s="1181">
        <v>0.35</v>
      </c>
      <c r="F29" s="1181">
        <v>0.4</v>
      </c>
    </row>
    <row r="30" spans="2:6" ht="64.5" customHeight="1">
      <c r="B30" s="1187" t="s">
        <v>2190</v>
      </c>
      <c r="C30" s="1183"/>
      <c r="D30" s="1183" t="s">
        <v>2191</v>
      </c>
      <c r="E30" s="1183" t="s">
        <v>2192</v>
      </c>
      <c r="F30" s="1183" t="s">
        <v>2193</v>
      </c>
    </row>
    <row r="31" spans="2:6" ht="77.25" thickBot="1">
      <c r="B31" s="1184" t="s">
        <v>2194</v>
      </c>
      <c r="C31" s="1183">
        <v>0.75</v>
      </c>
      <c r="D31" s="1183">
        <v>0.8</v>
      </c>
      <c r="E31" s="1183">
        <v>0.85</v>
      </c>
      <c r="F31" s="1183">
        <v>0.9</v>
      </c>
    </row>
    <row r="32" spans="2:6" ht="16.5" thickBot="1">
      <c r="B32" s="1188"/>
      <c r="C32" s="1189"/>
      <c r="D32" s="1190"/>
      <c r="E32" s="1190"/>
      <c r="F32" s="1190"/>
    </row>
    <row r="33" spans="2:6" ht="15.75" thickBot="1">
      <c r="B33" s="2867" t="s">
        <v>2195</v>
      </c>
      <c r="C33" s="2868"/>
      <c r="D33" s="2868"/>
      <c r="E33" s="2868"/>
      <c r="F33" s="2869"/>
    </row>
    <row r="34" spans="2:6" ht="24.75" customHeight="1" thickBot="1">
      <c r="B34" s="2840" t="s">
        <v>2196</v>
      </c>
      <c r="C34" s="2841"/>
      <c r="D34" s="2841"/>
      <c r="E34" s="2841"/>
      <c r="F34" s="2842"/>
    </row>
    <row r="35" spans="2:6" ht="20.25" customHeight="1" thickBot="1">
      <c r="B35" s="1191" t="s">
        <v>27</v>
      </c>
      <c r="C35" s="2843" t="s">
        <v>2197</v>
      </c>
      <c r="D35" s="2844"/>
      <c r="E35" s="2844"/>
      <c r="F35" s="2845"/>
    </row>
    <row r="36" spans="2:6" ht="21" customHeight="1" thickBot="1">
      <c r="B36" s="1176" t="s">
        <v>29</v>
      </c>
      <c r="C36" s="2846" t="s">
        <v>2198</v>
      </c>
      <c r="D36" s="2847"/>
      <c r="E36" s="2847"/>
      <c r="F36" s="2848"/>
    </row>
    <row r="37" spans="2:6" ht="15.75" thickBot="1">
      <c r="B37" s="1176" t="s">
        <v>31</v>
      </c>
      <c r="C37" s="2849"/>
      <c r="D37" s="2850"/>
      <c r="E37" s="2850"/>
      <c r="F37" s="2851"/>
    </row>
    <row r="38" spans="2:6">
      <c r="B38" s="2835"/>
      <c r="C38" s="1192">
        <v>2024</v>
      </c>
      <c r="D38" s="1192">
        <v>2025</v>
      </c>
      <c r="E38" s="1192">
        <v>2026</v>
      </c>
      <c r="F38" s="1192">
        <v>2027</v>
      </c>
    </row>
    <row r="39" spans="2:6" ht="15.75" thickBot="1">
      <c r="B39" s="2836"/>
      <c r="C39" s="1193" t="s">
        <v>13</v>
      </c>
      <c r="D39" s="1193" t="s">
        <v>14</v>
      </c>
      <c r="E39" s="1193" t="s">
        <v>14</v>
      </c>
      <c r="F39" s="1193" t="s">
        <v>14</v>
      </c>
    </row>
    <row r="40" spans="2:6" ht="15.75" thickBot="1">
      <c r="B40" s="1176" t="s">
        <v>33</v>
      </c>
      <c r="C40" s="1194">
        <v>1700</v>
      </c>
      <c r="D40" s="1194">
        <v>1900</v>
      </c>
      <c r="E40" s="1194">
        <v>1950</v>
      </c>
      <c r="F40" s="1194">
        <v>2000</v>
      </c>
    </row>
    <row r="41" spans="2:6" ht="15.75" thickBot="1">
      <c r="B41" s="1176" t="s">
        <v>35</v>
      </c>
      <c r="C41" s="1194">
        <v>160700000</v>
      </c>
      <c r="D41" s="1194">
        <v>172400000</v>
      </c>
      <c r="E41" s="1194">
        <v>173723000</v>
      </c>
      <c r="F41" s="1194">
        <v>174472000</v>
      </c>
    </row>
    <row r="42" spans="2:6" ht="23.25" thickBot="1">
      <c r="B42" s="1176" t="s">
        <v>36</v>
      </c>
      <c r="C42" s="1194">
        <f>C41/C40</f>
        <v>94529.411764705888</v>
      </c>
      <c r="D42" s="1194">
        <f>D41/D40</f>
        <v>90736.84210526316</v>
      </c>
      <c r="E42" s="1194">
        <f>E41/E40</f>
        <v>89088.717948717953</v>
      </c>
      <c r="F42" s="1194">
        <f>F41/F40</f>
        <v>87236</v>
      </c>
    </row>
    <row r="43" spans="2:6" ht="15.75" thickBot="1">
      <c r="B43" s="1176" t="s">
        <v>37</v>
      </c>
      <c r="C43" s="1174" t="s">
        <v>110</v>
      </c>
      <c r="D43" s="1195">
        <f t="shared" ref="D43:F45" si="0">D40/C40-1</f>
        <v>0.11764705882352944</v>
      </c>
      <c r="E43" s="1195">
        <f t="shared" si="0"/>
        <v>2.6315789473684292E-2</v>
      </c>
      <c r="F43" s="1195">
        <f t="shared" si="0"/>
        <v>2.564102564102555E-2</v>
      </c>
    </row>
    <row r="44" spans="2:6" ht="23.25" thickBot="1">
      <c r="B44" s="1176" t="s">
        <v>38</v>
      </c>
      <c r="C44" s="1174" t="s">
        <v>110</v>
      </c>
      <c r="D44" s="1195">
        <f t="shared" si="0"/>
        <v>7.280647168637211E-2</v>
      </c>
      <c r="E44" s="1195">
        <f t="shared" si="0"/>
        <v>7.6740139211137759E-3</v>
      </c>
      <c r="F44" s="1195">
        <f t="shared" si="0"/>
        <v>4.3114613493895337E-3</v>
      </c>
    </row>
    <row r="45" spans="2:6" ht="23.25" thickBot="1">
      <c r="B45" s="1176" t="s">
        <v>39</v>
      </c>
      <c r="C45" s="1174" t="s">
        <v>110</v>
      </c>
      <c r="D45" s="1195">
        <f t="shared" si="0"/>
        <v>-4.012052533324606E-2</v>
      </c>
      <c r="E45" s="1195">
        <f t="shared" si="0"/>
        <v>-1.8163781307632743E-2</v>
      </c>
      <c r="F45" s="1195">
        <f t="shared" si="0"/>
        <v>-2.0796325184345266E-2</v>
      </c>
    </row>
    <row r="46" spans="2:6" ht="15.75" thickBot="1">
      <c r="B46" s="2852" t="s">
        <v>285</v>
      </c>
      <c r="C46" s="2853"/>
      <c r="D46" s="2853"/>
      <c r="E46" s="2853"/>
      <c r="F46" s="2854"/>
    </row>
    <row r="47" spans="2:6">
      <c r="B47" s="2835"/>
      <c r="C47" s="1192">
        <v>2024</v>
      </c>
      <c r="D47" s="1192">
        <v>2025</v>
      </c>
      <c r="E47" s="1192">
        <v>2026</v>
      </c>
      <c r="F47" s="1192">
        <v>2027</v>
      </c>
    </row>
    <row r="48" spans="2:6" ht="15.75" thickBot="1">
      <c r="B48" s="2836"/>
      <c r="C48" s="1193" t="s">
        <v>13</v>
      </c>
      <c r="D48" s="1193" t="s">
        <v>14</v>
      </c>
      <c r="E48" s="1193" t="s">
        <v>14</v>
      </c>
      <c r="F48" s="1193" t="s">
        <v>14</v>
      </c>
    </row>
    <row r="49" spans="2:6" ht="15.75" thickBot="1">
      <c r="B49" s="1196" t="s">
        <v>41</v>
      </c>
      <c r="C49" s="1197">
        <v>110140000</v>
      </c>
      <c r="D49" s="1197">
        <v>117940000</v>
      </c>
      <c r="E49" s="1197">
        <v>117940000</v>
      </c>
      <c r="F49" s="1197">
        <v>117940000</v>
      </c>
    </row>
    <row r="50" spans="2:6" ht="15.75" thickBot="1">
      <c r="B50" s="1198" t="s">
        <v>42</v>
      </c>
      <c r="C50" s="1199">
        <v>110140000</v>
      </c>
      <c r="D50" s="1199">
        <v>117940000</v>
      </c>
      <c r="E50" s="1199">
        <v>117940000</v>
      </c>
      <c r="F50" s="1199">
        <v>117940000</v>
      </c>
    </row>
    <row r="51" spans="2:6" ht="15.75" thickBot="1">
      <c r="B51" s="1198" t="s">
        <v>43</v>
      </c>
      <c r="C51" s="1200"/>
      <c r="D51" s="1200"/>
      <c r="E51" s="1200"/>
      <c r="F51" s="1200"/>
    </row>
    <row r="52" spans="2:6" ht="36.75" thickBot="1">
      <c r="B52" s="1196" t="s">
        <v>79</v>
      </c>
      <c r="C52" s="1197">
        <v>17330000</v>
      </c>
      <c r="D52" s="1197">
        <v>19230000</v>
      </c>
      <c r="E52" s="1197">
        <v>19230000</v>
      </c>
      <c r="F52" s="1197">
        <v>19230000</v>
      </c>
    </row>
    <row r="53" spans="2:6" ht="15.75" thickBot="1">
      <c r="B53" s="1198" t="s">
        <v>42</v>
      </c>
      <c r="C53" s="1199">
        <v>17330000</v>
      </c>
      <c r="D53" s="1199">
        <v>19230000</v>
      </c>
      <c r="E53" s="1199">
        <v>19230000</v>
      </c>
      <c r="F53" s="1199">
        <v>19230000</v>
      </c>
    </row>
    <row r="54" spans="2:6" ht="15.75" thickBot="1">
      <c r="B54" s="1198" t="s">
        <v>43</v>
      </c>
      <c r="C54" s="1200"/>
      <c r="D54" s="1197"/>
      <c r="E54" s="1197"/>
      <c r="F54" s="1197"/>
    </row>
    <row r="55" spans="2:6" ht="24.75" thickBot="1">
      <c r="B55" s="1196" t="s">
        <v>45</v>
      </c>
      <c r="C55" s="1200">
        <v>32840000</v>
      </c>
      <c r="D55" s="1201">
        <v>34840000</v>
      </c>
      <c r="E55" s="1201">
        <v>36163000</v>
      </c>
      <c r="F55" s="1201">
        <v>36912000</v>
      </c>
    </row>
    <row r="56" spans="2:6" ht="15.75" thickBot="1">
      <c r="B56" s="1198" t="s">
        <v>42</v>
      </c>
      <c r="C56" s="1199">
        <v>32840000</v>
      </c>
      <c r="D56" s="1201">
        <v>34840000</v>
      </c>
      <c r="E56" s="1201">
        <v>36163000</v>
      </c>
      <c r="F56" s="1201">
        <v>36912000</v>
      </c>
    </row>
    <row r="57" spans="2:6" ht="15.75" thickBot="1">
      <c r="B57" s="1198" t="s">
        <v>43</v>
      </c>
      <c r="C57" s="1200"/>
      <c r="D57" s="1197"/>
      <c r="E57" s="1197"/>
      <c r="F57" s="1197"/>
    </row>
    <row r="58" spans="2:6" ht="15.75" thickBot="1">
      <c r="B58" s="1196" t="s">
        <v>46</v>
      </c>
      <c r="C58" s="1200"/>
      <c r="D58" s="1197"/>
      <c r="E58" s="1197"/>
      <c r="F58" s="1197"/>
    </row>
    <row r="59" spans="2:6" ht="15.75" thickBot="1">
      <c r="B59" s="1198" t="s">
        <v>42</v>
      </c>
      <c r="C59" s="1200"/>
      <c r="D59" s="1197"/>
      <c r="E59" s="1197"/>
      <c r="F59" s="1197"/>
    </row>
    <row r="60" spans="2:6" ht="15.75" thickBot="1">
      <c r="B60" s="1198" t="s">
        <v>43</v>
      </c>
      <c r="C60" s="1200"/>
      <c r="D60" s="1197"/>
      <c r="E60" s="1197"/>
      <c r="F60" s="1197"/>
    </row>
    <row r="61" spans="2:6" ht="24.75" thickBot="1">
      <c r="B61" s="1196" t="s">
        <v>47</v>
      </c>
      <c r="C61" s="1200"/>
      <c r="D61" s="1197"/>
      <c r="E61" s="1197"/>
      <c r="F61" s="1197"/>
    </row>
    <row r="62" spans="2:6" ht="15.75" thickBot="1">
      <c r="B62" s="1198" t="s">
        <v>42</v>
      </c>
      <c r="C62" s="1200"/>
      <c r="D62" s="1197"/>
      <c r="E62" s="1197"/>
      <c r="F62" s="1197"/>
    </row>
    <row r="63" spans="2:6" ht="15.75" thickBot="1">
      <c r="B63" s="1198" t="s">
        <v>43</v>
      </c>
      <c r="C63" s="1200"/>
      <c r="D63" s="1197"/>
      <c r="E63" s="1197"/>
      <c r="F63" s="1197"/>
    </row>
    <row r="64" spans="2:6" ht="24.75" thickBot="1">
      <c r="B64" s="1196" t="s">
        <v>48</v>
      </c>
      <c r="C64" s="1200">
        <f>C65+C66</f>
        <v>150000</v>
      </c>
      <c r="D64" s="1197">
        <f>D65+D66</f>
        <v>150000</v>
      </c>
      <c r="E64" s="1197">
        <v>150000</v>
      </c>
      <c r="F64" s="1197">
        <v>150000</v>
      </c>
    </row>
    <row r="65" spans="2:6" ht="15.75" thickBot="1">
      <c r="B65" s="1198" t="s">
        <v>42</v>
      </c>
      <c r="C65" s="1199">
        <v>150000</v>
      </c>
      <c r="D65" s="1197">
        <v>150000</v>
      </c>
      <c r="E65" s="1202">
        <v>150000</v>
      </c>
      <c r="F65" s="1202">
        <v>150000</v>
      </c>
    </row>
    <row r="66" spans="2:6" ht="15.75" thickBot="1">
      <c r="B66" s="1198" t="s">
        <v>43</v>
      </c>
      <c r="C66" s="1200"/>
      <c r="D66" s="1197"/>
      <c r="E66" s="1197"/>
      <c r="F66" s="1197"/>
    </row>
    <row r="67" spans="2:6" ht="24.75" thickBot="1">
      <c r="B67" s="1196" t="s">
        <v>49</v>
      </c>
      <c r="C67" s="1197">
        <f>C68+C69</f>
        <v>240000</v>
      </c>
      <c r="D67" s="1197">
        <f>D68+D69</f>
        <v>240000</v>
      </c>
      <c r="E67" s="1197">
        <f>E68+E69</f>
        <v>240000</v>
      </c>
      <c r="F67" s="1197">
        <f>F68+F69</f>
        <v>240000</v>
      </c>
    </row>
    <row r="68" spans="2:6" ht="15.75" thickBot="1">
      <c r="B68" s="1198" t="s">
        <v>42</v>
      </c>
      <c r="C68" s="1200">
        <v>240000</v>
      </c>
      <c r="D68" s="1203">
        <v>240000</v>
      </c>
      <c r="E68" s="1204">
        <v>240000</v>
      </c>
      <c r="F68" s="1204">
        <v>240000</v>
      </c>
    </row>
    <row r="69" spans="2:6" ht="15.75" thickBot="1">
      <c r="B69" s="1198" t="s">
        <v>43</v>
      </c>
      <c r="C69" s="1200"/>
      <c r="D69" s="1205"/>
      <c r="E69" s="1206"/>
      <c r="F69" s="1206"/>
    </row>
    <row r="70" spans="2:6" ht="24.75" thickBot="1">
      <c r="B70" s="1207" t="s">
        <v>64</v>
      </c>
      <c r="C70" s="1200">
        <f>C67+C64+C61+C58+C55+C52+C49</f>
        <v>160700000</v>
      </c>
      <c r="D70" s="1200">
        <f>D67+D64+D61+D58+D55+D52+D49</f>
        <v>172400000</v>
      </c>
      <c r="E70" s="1200">
        <f>E67+E64+E61+E58+E55+E52+E49</f>
        <v>173723000</v>
      </c>
      <c r="F70" s="1200">
        <f>F67+F64+F61+F58+F55+F52+F49</f>
        <v>174472000</v>
      </c>
    </row>
    <row r="71" spans="2:6" ht="15.75" thickBot="1">
      <c r="B71" s="1208" t="s">
        <v>83</v>
      </c>
      <c r="C71" s="1209">
        <f>IF(C70-C41=0,0,"Error")</f>
        <v>0</v>
      </c>
      <c r="D71" s="1209">
        <f>IF(D70-D41=0,0,"Error")</f>
        <v>0</v>
      </c>
      <c r="E71" s="1209">
        <f>IF(E70-E41=0,0,"Error")</f>
        <v>0</v>
      </c>
      <c r="F71" s="1209">
        <f>IF(F70-F41=0,0,"Error")</f>
        <v>0</v>
      </c>
    </row>
    <row r="72" spans="2:6" ht="15.75" thickBot="1">
      <c r="B72" s="2840" t="s">
        <v>51</v>
      </c>
      <c r="C72" s="2841"/>
      <c r="D72" s="2841"/>
      <c r="E72" s="2841"/>
      <c r="F72" s="2842"/>
    </row>
    <row r="73" spans="2:6" ht="15.75" thickBot="1">
      <c r="B73" s="2840" t="s">
        <v>52</v>
      </c>
      <c r="C73" s="2841"/>
      <c r="D73" s="2841"/>
      <c r="E73" s="2841"/>
      <c r="F73" s="2842"/>
    </row>
    <row r="74" spans="2:6" ht="23.25" thickBot="1">
      <c r="B74" s="1191" t="s">
        <v>114</v>
      </c>
      <c r="C74" s="2820"/>
      <c r="D74" s="2821"/>
      <c r="E74" s="2821"/>
      <c r="F74" s="2822"/>
    </row>
    <row r="75" spans="2:6" ht="39" customHeight="1" thickBot="1">
      <c r="B75" s="1191" t="s">
        <v>53</v>
      </c>
      <c r="C75" s="1210" t="s">
        <v>2199</v>
      </c>
      <c r="D75" s="1211" t="s">
        <v>55</v>
      </c>
      <c r="E75" s="2823" t="s">
        <v>2200</v>
      </c>
      <c r="F75" s="2824"/>
    </row>
    <row r="76" spans="2:6" ht="15.75" thickBot="1">
      <c r="B76" s="1212"/>
      <c r="C76" s="2825"/>
      <c r="D76" s="2826"/>
      <c r="E76" s="2827"/>
      <c r="F76" s="2828"/>
    </row>
    <row r="77" spans="2:6" ht="15.75" thickBot="1">
      <c r="B77" s="1176" t="s">
        <v>29</v>
      </c>
      <c r="C77" s="2829" t="s">
        <v>2201</v>
      </c>
      <c r="D77" s="2830"/>
      <c r="E77" s="2830"/>
      <c r="F77" s="2831"/>
    </row>
    <row r="78" spans="2:6" ht="15.75" thickBot="1">
      <c r="B78" s="1176" t="s">
        <v>31</v>
      </c>
      <c r="C78" s="2832" t="s">
        <v>2202</v>
      </c>
      <c r="D78" s="2833"/>
      <c r="E78" s="2833"/>
      <c r="F78" s="2834"/>
    </row>
    <row r="79" spans="2:6">
      <c r="B79" s="2835"/>
      <c r="C79" s="1192">
        <v>2025</v>
      </c>
      <c r="D79" s="1192">
        <v>2026</v>
      </c>
      <c r="E79" s="1192">
        <v>2027</v>
      </c>
      <c r="F79" s="1192">
        <v>2028</v>
      </c>
    </row>
    <row r="80" spans="2:6" ht="15.75" thickBot="1">
      <c r="B80" s="2836"/>
      <c r="C80" s="1193" t="s">
        <v>13</v>
      </c>
      <c r="D80" s="1193" t="s">
        <v>14</v>
      </c>
      <c r="E80" s="1193" t="s">
        <v>14</v>
      </c>
      <c r="F80" s="1193" t="s">
        <v>14</v>
      </c>
    </row>
    <row r="81" spans="2:6" ht="15.75" thickBot="1">
      <c r="B81" s="1176" t="s">
        <v>33</v>
      </c>
      <c r="C81" s="1194">
        <v>1</v>
      </c>
      <c r="D81" s="1194">
        <v>0</v>
      </c>
      <c r="E81" s="1194">
        <v>0</v>
      </c>
      <c r="F81" s="1194">
        <v>0</v>
      </c>
    </row>
    <row r="82" spans="2:6" ht="15.75" thickBot="1">
      <c r="B82" s="1176" t="s">
        <v>35</v>
      </c>
      <c r="C82" s="1194">
        <v>8000000</v>
      </c>
      <c r="D82" s="1194">
        <v>0</v>
      </c>
      <c r="E82" s="1194">
        <v>0</v>
      </c>
      <c r="F82" s="1194">
        <v>0</v>
      </c>
    </row>
    <row r="83" spans="2:6" ht="23.25" thickBot="1">
      <c r="B83" s="1176" t="s">
        <v>36</v>
      </c>
      <c r="C83" s="1194">
        <v>8000000</v>
      </c>
      <c r="D83" s="1194" t="e">
        <f>D82/D81</f>
        <v>#DIV/0!</v>
      </c>
      <c r="E83" s="1194" t="e">
        <f>E82/E81</f>
        <v>#DIV/0!</v>
      </c>
      <c r="F83" s="1194" t="e">
        <f>F82/F81</f>
        <v>#DIV/0!</v>
      </c>
    </row>
    <row r="84" spans="2:6" ht="15.75" thickBot="1">
      <c r="B84" s="1176" t="s">
        <v>37</v>
      </c>
      <c r="C84" s="1174" t="s">
        <v>110</v>
      </c>
      <c r="D84" s="1195">
        <f t="shared" ref="D84:F86" si="1">D81/C81-1</f>
        <v>-1</v>
      </c>
      <c r="E84" s="1195" t="e">
        <f t="shared" si="1"/>
        <v>#DIV/0!</v>
      </c>
      <c r="F84" s="1195" t="e">
        <f t="shared" si="1"/>
        <v>#DIV/0!</v>
      </c>
    </row>
    <row r="85" spans="2:6" ht="23.25" thickBot="1">
      <c r="B85" s="1176" t="s">
        <v>38</v>
      </c>
      <c r="C85" s="1174" t="s">
        <v>110</v>
      </c>
      <c r="D85" s="1195">
        <f t="shared" si="1"/>
        <v>-1</v>
      </c>
      <c r="E85" s="1195" t="e">
        <f t="shared" si="1"/>
        <v>#DIV/0!</v>
      </c>
      <c r="F85" s="1195" t="e">
        <f t="shared" si="1"/>
        <v>#DIV/0!</v>
      </c>
    </row>
    <row r="86" spans="2:6" ht="22.5">
      <c r="B86" s="1213" t="s">
        <v>39</v>
      </c>
      <c r="C86" s="1214" t="s">
        <v>110</v>
      </c>
      <c r="D86" s="1215" t="e">
        <f t="shared" si="1"/>
        <v>#DIV/0!</v>
      </c>
      <c r="E86" s="1215" t="e">
        <f t="shared" si="1"/>
        <v>#DIV/0!</v>
      </c>
      <c r="F86" s="1215" t="e">
        <f t="shared" si="1"/>
        <v>#DIV/0!</v>
      </c>
    </row>
    <row r="87" spans="2:6" ht="15.75" thickBot="1">
      <c r="B87" s="1216"/>
      <c r="C87" s="1217"/>
      <c r="D87" s="1218"/>
      <c r="E87" s="1218"/>
      <c r="F87" s="1218"/>
    </row>
    <row r="88" spans="2:6" ht="15.75" thickBot="1">
      <c r="B88" s="2840" t="s">
        <v>51</v>
      </c>
      <c r="C88" s="2841"/>
      <c r="D88" s="2841"/>
      <c r="E88" s="2841"/>
      <c r="F88" s="2842"/>
    </row>
    <row r="89" spans="2:6" ht="15.75" thickBot="1">
      <c r="B89" s="2840" t="s">
        <v>52</v>
      </c>
      <c r="C89" s="2841"/>
      <c r="D89" s="2841"/>
      <c r="E89" s="2841"/>
      <c r="F89" s="2842"/>
    </row>
    <row r="90" spans="2:6" ht="23.25" thickBot="1">
      <c r="B90" s="1191" t="s">
        <v>114</v>
      </c>
      <c r="C90" s="2820"/>
      <c r="D90" s="2821"/>
      <c r="E90" s="2821"/>
      <c r="F90" s="2822"/>
    </row>
    <row r="91" spans="2:6" ht="46.5" customHeight="1" thickBot="1">
      <c r="B91" s="1191" t="s">
        <v>53</v>
      </c>
      <c r="C91" s="1210" t="s">
        <v>2199</v>
      </c>
      <c r="D91" s="1211" t="s">
        <v>55</v>
      </c>
      <c r="E91" s="2823" t="s">
        <v>2203</v>
      </c>
      <c r="F91" s="2824"/>
    </row>
    <row r="92" spans="2:6" ht="15.75" thickBot="1">
      <c r="B92" s="1212"/>
      <c r="C92" s="2825"/>
      <c r="D92" s="2826"/>
      <c r="E92" s="2827"/>
      <c r="F92" s="2828"/>
    </row>
    <row r="93" spans="2:6" ht="15.75" thickBot="1">
      <c r="B93" s="1176" t="s">
        <v>29</v>
      </c>
      <c r="C93" s="2829" t="s">
        <v>2204</v>
      </c>
      <c r="D93" s="2830"/>
      <c r="E93" s="2830"/>
      <c r="F93" s="2831"/>
    </row>
    <row r="94" spans="2:6" ht="15.75" thickBot="1">
      <c r="B94" s="1176" t="s">
        <v>31</v>
      </c>
      <c r="C94" s="2832" t="s">
        <v>2205</v>
      </c>
      <c r="D94" s="2833"/>
      <c r="E94" s="2833"/>
      <c r="F94" s="2834"/>
    </row>
    <row r="95" spans="2:6">
      <c r="B95" s="2835"/>
      <c r="C95" s="1192">
        <v>2025</v>
      </c>
      <c r="D95" s="1192">
        <v>2026</v>
      </c>
      <c r="E95" s="1192">
        <v>2027</v>
      </c>
      <c r="F95" s="1192">
        <v>2028</v>
      </c>
    </row>
    <row r="96" spans="2:6" ht="15.75" thickBot="1">
      <c r="B96" s="2836"/>
      <c r="C96" s="1193" t="s">
        <v>13</v>
      </c>
      <c r="D96" s="1193" t="s">
        <v>14</v>
      </c>
      <c r="E96" s="1193" t="s">
        <v>14</v>
      </c>
      <c r="F96" s="1193" t="s">
        <v>14</v>
      </c>
    </row>
    <row r="97" spans="2:6" ht="24.75" thickBot="1">
      <c r="B97" s="1196" t="s">
        <v>59</v>
      </c>
      <c r="C97" s="1197">
        <f>C98+C99+C100+C101</f>
        <v>0</v>
      </c>
      <c r="D97" s="1197">
        <f>D98+D99+D100+D101</f>
        <v>0</v>
      </c>
      <c r="E97" s="1197">
        <f>E98+E99+E100+E101</f>
        <v>0</v>
      </c>
      <c r="F97" s="1197">
        <f>F98+F99+F100+F101</f>
        <v>0</v>
      </c>
    </row>
    <row r="98" spans="2:6" ht="15.75" thickBot="1">
      <c r="B98" s="1198" t="s">
        <v>42</v>
      </c>
      <c r="C98" s="1197"/>
      <c r="D98" s="1197">
        <v>0</v>
      </c>
      <c r="E98" s="1197">
        <v>0</v>
      </c>
      <c r="F98" s="1197">
        <v>0</v>
      </c>
    </row>
    <row r="99" spans="2:6" ht="15.75" thickBot="1">
      <c r="B99" s="1198" t="s">
        <v>60</v>
      </c>
      <c r="C99" s="1197"/>
      <c r="D99" s="1197"/>
      <c r="E99" s="1197"/>
      <c r="F99" s="1197"/>
    </row>
    <row r="100" spans="2:6" ht="15.75" thickBot="1">
      <c r="B100" s="1198" t="s">
        <v>61</v>
      </c>
      <c r="C100" s="1197"/>
      <c r="D100" s="1197"/>
      <c r="E100" s="1197"/>
      <c r="F100" s="1197"/>
    </row>
    <row r="101" spans="2:6" ht="15.75" thickBot="1">
      <c r="B101" s="1198" t="s">
        <v>62</v>
      </c>
      <c r="C101" s="1197"/>
      <c r="D101" s="1197"/>
      <c r="E101" s="1197"/>
      <c r="F101" s="1197"/>
    </row>
    <row r="102" spans="2:6" ht="24.75" thickBot="1">
      <c r="B102" s="1196" t="s">
        <v>63</v>
      </c>
      <c r="C102" s="1200">
        <f>C103+C104+C105+C106</f>
        <v>8000000</v>
      </c>
      <c r="D102" s="1200">
        <f>D103+D104+D105+D106</f>
        <v>0</v>
      </c>
      <c r="E102" s="1200">
        <f>E103+E104+E105+E106</f>
        <v>0</v>
      </c>
      <c r="F102" s="1200">
        <f>F103+F104+F105+F106</f>
        <v>0</v>
      </c>
    </row>
    <row r="103" spans="2:6" ht="15.75" thickBot="1">
      <c r="B103" s="1198" t="s">
        <v>42</v>
      </c>
      <c r="C103" s="1200">
        <v>8000000</v>
      </c>
      <c r="D103" s="1197"/>
      <c r="E103" s="1197"/>
      <c r="F103" s="1197"/>
    </row>
    <row r="104" spans="2:6" ht="15.75" thickBot="1">
      <c r="B104" s="1198" t="s">
        <v>60</v>
      </c>
      <c r="C104" s="1200"/>
      <c r="D104" s="1197"/>
      <c r="E104" s="1197"/>
      <c r="F104" s="1197"/>
    </row>
    <row r="105" spans="2:6" ht="15.75" thickBot="1">
      <c r="B105" s="1198" t="s">
        <v>61</v>
      </c>
      <c r="C105" s="1200"/>
      <c r="D105" s="1197"/>
      <c r="E105" s="1197"/>
      <c r="F105" s="1197"/>
    </row>
    <row r="106" spans="2:6" ht="15.75" thickBot="1">
      <c r="B106" s="1198" t="s">
        <v>62</v>
      </c>
      <c r="C106" s="1200"/>
      <c r="D106" s="1197"/>
      <c r="E106" s="1197"/>
      <c r="F106" s="1197"/>
    </row>
    <row r="107" spans="2:6" ht="15.75" customHeight="1">
      <c r="B107" s="1219" t="s">
        <v>64</v>
      </c>
      <c r="C107" s="1220">
        <f>C97+C102</f>
        <v>8000000</v>
      </c>
      <c r="D107" s="1220">
        <f>D97+D102</f>
        <v>0</v>
      </c>
      <c r="E107" s="1220">
        <f>E97+E102</f>
        <v>0</v>
      </c>
      <c r="F107" s="1220">
        <f>F97+F102</f>
        <v>0</v>
      </c>
    </row>
    <row r="108" spans="2:6" ht="15.75" customHeight="1" thickBot="1">
      <c r="B108" s="1221"/>
      <c r="C108" s="1222"/>
      <c r="D108" s="1222"/>
      <c r="E108" s="1222"/>
      <c r="F108" s="1222"/>
    </row>
    <row r="109" spans="2:6" ht="15.75" customHeight="1" thickBot="1">
      <c r="B109" s="2840" t="s">
        <v>51</v>
      </c>
      <c r="C109" s="2841"/>
      <c r="D109" s="2841"/>
      <c r="E109" s="2841"/>
      <c r="F109" s="2842"/>
    </row>
    <row r="110" spans="2:6" ht="15.75" customHeight="1" thickBot="1">
      <c r="B110" s="2840" t="s">
        <v>52</v>
      </c>
      <c r="C110" s="2841"/>
      <c r="D110" s="2841"/>
      <c r="E110" s="2841"/>
      <c r="F110" s="2842"/>
    </row>
    <row r="111" spans="2:6" ht="15.75" customHeight="1" thickBot="1">
      <c r="B111" s="1191" t="s">
        <v>114</v>
      </c>
      <c r="C111" s="2820"/>
      <c r="D111" s="2821"/>
      <c r="E111" s="2821"/>
      <c r="F111" s="2822"/>
    </row>
    <row r="112" spans="2:6" ht="41.25" customHeight="1" thickBot="1">
      <c r="B112" s="1191" t="s">
        <v>65</v>
      </c>
      <c r="C112" s="1210" t="s">
        <v>2206</v>
      </c>
      <c r="D112" s="1211" t="s">
        <v>55</v>
      </c>
      <c r="E112" s="2823" t="s">
        <v>2207</v>
      </c>
      <c r="F112" s="2824"/>
    </row>
    <row r="113" spans="2:6" ht="15.75" customHeight="1" thickBot="1">
      <c r="B113" s="1212"/>
      <c r="C113" s="2825"/>
      <c r="D113" s="2826"/>
      <c r="E113" s="2827"/>
      <c r="F113" s="2828"/>
    </row>
    <row r="114" spans="2:6" ht="15.75" customHeight="1" thickBot="1">
      <c r="B114" s="1176" t="s">
        <v>29</v>
      </c>
      <c r="C114" s="2829" t="s">
        <v>2208</v>
      </c>
      <c r="D114" s="2830"/>
      <c r="E114" s="2830"/>
      <c r="F114" s="2831"/>
    </row>
    <row r="115" spans="2:6" ht="15.75" customHeight="1" thickBot="1">
      <c r="B115" s="1176" t="s">
        <v>31</v>
      </c>
      <c r="C115" s="2832" t="s">
        <v>2202</v>
      </c>
      <c r="D115" s="2833"/>
      <c r="E115" s="2833"/>
      <c r="F115" s="2834"/>
    </row>
    <row r="116" spans="2:6" ht="15.75" customHeight="1">
      <c r="B116" s="2835"/>
      <c r="C116" s="1192">
        <v>2025</v>
      </c>
      <c r="D116" s="1192">
        <v>2026</v>
      </c>
      <c r="E116" s="1192">
        <v>2027</v>
      </c>
      <c r="F116" s="1192">
        <v>2028</v>
      </c>
    </row>
    <row r="117" spans="2:6" ht="15.75" customHeight="1" thickBot="1">
      <c r="B117" s="2836"/>
      <c r="C117" s="1193" t="s">
        <v>13</v>
      </c>
      <c r="D117" s="1193" t="s">
        <v>14</v>
      </c>
      <c r="E117" s="1193" t="s">
        <v>14</v>
      </c>
      <c r="F117" s="1193" t="s">
        <v>14</v>
      </c>
    </row>
    <row r="118" spans="2:6" ht="15.75" customHeight="1" thickBot="1">
      <c r="B118" s="1176" t="s">
        <v>33</v>
      </c>
      <c r="C118" s="1194">
        <v>8</v>
      </c>
      <c r="D118" s="1194">
        <v>10</v>
      </c>
      <c r="E118" s="1194">
        <v>9</v>
      </c>
      <c r="F118" s="1194">
        <v>9</v>
      </c>
    </row>
    <row r="119" spans="2:6" ht="15.75" customHeight="1" thickBot="1">
      <c r="B119" s="1176" t="s">
        <v>35</v>
      </c>
      <c r="C119" s="1194">
        <v>5000000</v>
      </c>
      <c r="D119" s="1194">
        <v>10000000</v>
      </c>
      <c r="E119" s="1194">
        <v>1000000</v>
      </c>
      <c r="F119" s="1194">
        <v>1000000</v>
      </c>
    </row>
    <row r="120" spans="2:6" ht="15.75" customHeight="1" thickBot="1">
      <c r="B120" s="1176" t="s">
        <v>36</v>
      </c>
      <c r="C120" s="1194">
        <f>C119/C118</f>
        <v>625000</v>
      </c>
      <c r="D120" s="1194">
        <f>D119/D118</f>
        <v>1000000</v>
      </c>
      <c r="E120" s="1194">
        <f>E119/E118</f>
        <v>111111.11111111111</v>
      </c>
      <c r="F120" s="1194">
        <f>F119/F118</f>
        <v>111111.11111111111</v>
      </c>
    </row>
    <row r="121" spans="2:6" ht="15.75" customHeight="1" thickBot="1">
      <c r="B121" s="1176" t="s">
        <v>37</v>
      </c>
      <c r="C121" s="1174" t="s">
        <v>110</v>
      </c>
      <c r="D121" s="1195">
        <f t="shared" ref="D121:F123" si="2">D118/C118-1</f>
        <v>0.25</v>
      </c>
      <c r="E121" s="1195">
        <f t="shared" si="2"/>
        <v>-9.9999999999999978E-2</v>
      </c>
      <c r="F121" s="1195">
        <f t="shared" si="2"/>
        <v>0</v>
      </c>
    </row>
    <row r="122" spans="2:6" ht="15.75" customHeight="1" thickBot="1">
      <c r="B122" s="1176" t="s">
        <v>38</v>
      </c>
      <c r="C122" s="1174" t="s">
        <v>110</v>
      </c>
      <c r="D122" s="1195">
        <f t="shared" si="2"/>
        <v>1</v>
      </c>
      <c r="E122" s="1195">
        <f t="shared" si="2"/>
        <v>-0.9</v>
      </c>
      <c r="F122" s="1195">
        <f t="shared" si="2"/>
        <v>0</v>
      </c>
    </row>
    <row r="123" spans="2:6" ht="15.75" customHeight="1">
      <c r="B123" s="1213" t="s">
        <v>39</v>
      </c>
      <c r="C123" s="1214" t="s">
        <v>110</v>
      </c>
      <c r="D123" s="1215">
        <f t="shared" si="2"/>
        <v>0.60000000000000009</v>
      </c>
      <c r="E123" s="1215">
        <f t="shared" si="2"/>
        <v>-0.88888888888888884</v>
      </c>
      <c r="F123" s="1215">
        <f t="shared" si="2"/>
        <v>0</v>
      </c>
    </row>
    <row r="124" spans="2:6" ht="48.75" customHeight="1" thickBot="1">
      <c r="B124" s="1216"/>
      <c r="C124" s="1217"/>
      <c r="D124" s="1218"/>
      <c r="E124" s="1218"/>
      <c r="F124" s="1218"/>
    </row>
    <row r="125" spans="2:6" ht="15.75" customHeight="1" thickBot="1">
      <c r="B125" s="1212"/>
      <c r="C125" s="2825"/>
      <c r="D125" s="2826"/>
      <c r="E125" s="2827"/>
      <c r="F125" s="2828"/>
    </row>
    <row r="126" spans="2:6" ht="15.75" customHeight="1" thickBot="1">
      <c r="B126" s="1176" t="s">
        <v>29</v>
      </c>
      <c r="C126" s="2829" t="s">
        <v>2209</v>
      </c>
      <c r="D126" s="2830"/>
      <c r="E126" s="2830"/>
      <c r="F126" s="2831"/>
    </row>
    <row r="127" spans="2:6" ht="15.75" customHeight="1" thickBot="1">
      <c r="B127" s="1176" t="s">
        <v>31</v>
      </c>
      <c r="C127" s="2832" t="s">
        <v>2210</v>
      </c>
      <c r="D127" s="2833"/>
      <c r="E127" s="2833"/>
      <c r="F127" s="2834"/>
    </row>
    <row r="128" spans="2:6" ht="15.75" customHeight="1">
      <c r="B128" s="2835"/>
      <c r="C128" s="1192">
        <v>2025</v>
      </c>
      <c r="D128" s="1192">
        <v>2026</v>
      </c>
      <c r="E128" s="1192">
        <v>2027</v>
      </c>
      <c r="F128" s="1192">
        <v>2028</v>
      </c>
    </row>
    <row r="129" spans="2:6" ht="15.75" customHeight="1" thickBot="1">
      <c r="B129" s="2836"/>
      <c r="C129" s="1193" t="s">
        <v>13</v>
      </c>
      <c r="D129" s="1193" t="s">
        <v>14</v>
      </c>
      <c r="E129" s="1193" t="s">
        <v>14</v>
      </c>
      <c r="F129" s="1193" t="s">
        <v>14</v>
      </c>
    </row>
    <row r="130" spans="2:6" ht="15.75" customHeight="1" thickBot="1">
      <c r="B130" s="1196" t="s">
        <v>59</v>
      </c>
      <c r="C130" s="1197">
        <f>C131+C132+C133+C134</f>
        <v>0</v>
      </c>
      <c r="D130" s="1197">
        <f>D131+D132+D133+D134</f>
        <v>0</v>
      </c>
      <c r="E130" s="1197">
        <f>E131+E132+E133+E134</f>
        <v>0</v>
      </c>
      <c r="F130" s="1197">
        <f>F131+F132+F133+F134</f>
        <v>0</v>
      </c>
    </row>
    <row r="131" spans="2:6" ht="15.75" customHeight="1" thickBot="1">
      <c r="B131" s="1198" t="s">
        <v>42</v>
      </c>
      <c r="C131" s="1197"/>
      <c r="D131" s="1197">
        <v>0</v>
      </c>
      <c r="E131" s="1197">
        <v>0</v>
      </c>
      <c r="F131" s="1197">
        <v>0</v>
      </c>
    </row>
    <row r="132" spans="2:6" ht="15.75" customHeight="1" thickBot="1">
      <c r="B132" s="1198" t="s">
        <v>60</v>
      </c>
      <c r="C132" s="1197"/>
      <c r="D132" s="1197"/>
      <c r="E132" s="1197"/>
      <c r="F132" s="1197"/>
    </row>
    <row r="133" spans="2:6" ht="15.75" customHeight="1" thickBot="1">
      <c r="B133" s="1198" t="s">
        <v>61</v>
      </c>
      <c r="C133" s="1197"/>
      <c r="D133" s="1197"/>
      <c r="E133" s="1197"/>
      <c r="F133" s="1197"/>
    </row>
    <row r="134" spans="2:6" ht="15.75" customHeight="1" thickBot="1">
      <c r="B134" s="1198" t="s">
        <v>62</v>
      </c>
      <c r="C134" s="1197"/>
      <c r="D134" s="1197"/>
      <c r="E134" s="1197"/>
      <c r="F134" s="1197"/>
    </row>
    <row r="135" spans="2:6" ht="15.75" customHeight="1" thickBot="1">
      <c r="B135" s="1196" t="s">
        <v>63</v>
      </c>
      <c r="C135" s="1200">
        <f>C136</f>
        <v>5000000</v>
      </c>
      <c r="D135" s="1200">
        <f>D136</f>
        <v>10000000</v>
      </c>
      <c r="E135" s="1200">
        <f>E136+E137+E138+E139</f>
        <v>1000000</v>
      </c>
      <c r="F135" s="1200">
        <f>F136+F137+F138+F139</f>
        <v>1000000</v>
      </c>
    </row>
    <row r="136" spans="2:6" ht="15.75" thickBot="1">
      <c r="B136" s="1198" t="s">
        <v>42</v>
      </c>
      <c r="C136" s="1200">
        <v>5000000</v>
      </c>
      <c r="D136" s="1197">
        <v>10000000</v>
      </c>
      <c r="E136" s="1197">
        <v>1000000</v>
      </c>
      <c r="F136" s="1197">
        <v>1000000</v>
      </c>
    </row>
    <row r="137" spans="2:6" ht="15.75" thickBot="1">
      <c r="B137" s="1198" t="s">
        <v>60</v>
      </c>
      <c r="C137" s="1200"/>
      <c r="D137" s="1197"/>
      <c r="E137" s="1197"/>
      <c r="F137" s="1197"/>
    </row>
    <row r="138" spans="2:6" ht="48.75" customHeight="1">
      <c r="B138" s="1223" t="s">
        <v>61</v>
      </c>
      <c r="C138" s="1220"/>
      <c r="D138" s="1224"/>
      <c r="E138" s="1224"/>
      <c r="F138" s="1224"/>
    </row>
    <row r="139" spans="2:6" ht="24.75" customHeight="1">
      <c r="B139" s="1225" t="s">
        <v>62</v>
      </c>
      <c r="C139" s="1222"/>
      <c r="D139" s="1226"/>
      <c r="E139" s="1226"/>
      <c r="F139" s="1226"/>
    </row>
    <row r="140" spans="2:6" ht="24.75" customHeight="1">
      <c r="B140" s="1221" t="s">
        <v>68</v>
      </c>
      <c r="C140" s="1222">
        <f>C130+C135</f>
        <v>5000000</v>
      </c>
      <c r="D140" s="1222">
        <f>D130+D135</f>
        <v>10000000</v>
      </c>
      <c r="E140" s="1222">
        <f>E130+E135</f>
        <v>1000000</v>
      </c>
      <c r="F140" s="1222">
        <f>F130+F135</f>
        <v>1000000</v>
      </c>
    </row>
    <row r="141" spans="2:6" ht="15.75" thickBot="1">
      <c r="B141" s="1207"/>
      <c r="C141" s="1200"/>
      <c r="D141" s="1200"/>
      <c r="E141" s="1200"/>
      <c r="F141" s="1200"/>
    </row>
    <row r="142" spans="2:6" ht="15.75" thickBot="1">
      <c r="B142" s="1207"/>
      <c r="C142" s="1200"/>
      <c r="D142" s="1200"/>
      <c r="E142" s="1200"/>
      <c r="F142" s="1200"/>
    </row>
    <row r="143" spans="2:6" ht="36.75" thickBot="1">
      <c r="B143" s="1576" t="s">
        <v>76</v>
      </c>
      <c r="C143" s="1577">
        <f>C70+C107+C140</f>
        <v>173700000</v>
      </c>
      <c r="D143" s="1577">
        <f>D70+D107+D140</f>
        <v>182400000</v>
      </c>
      <c r="E143" s="1577">
        <f>E70+E107+E140</f>
        <v>174723000</v>
      </c>
      <c r="F143" s="1577">
        <f>F70+F107+F140</f>
        <v>175472000</v>
      </c>
    </row>
    <row r="144" spans="2:6" ht="36.75" thickBot="1">
      <c r="B144" s="1576" t="s">
        <v>77</v>
      </c>
      <c r="C144" s="1577">
        <f>C145+C148+C151+C160+C163+C171</f>
        <v>173700000</v>
      </c>
      <c r="D144" s="1577">
        <f>D145+D148+D151+D160+D163+D171</f>
        <v>182400000</v>
      </c>
      <c r="E144" s="1577">
        <f>E145+E148+E151+E160+E163+E171</f>
        <v>174723000</v>
      </c>
      <c r="F144" s="1577">
        <f>F145+F148+F151+F160+F163+F171</f>
        <v>175472000</v>
      </c>
    </row>
    <row r="145" spans="2:8" ht="15.75" thickBot="1">
      <c r="B145" s="1196" t="s">
        <v>41</v>
      </c>
      <c r="C145" s="1227">
        <f>C146</f>
        <v>110140000</v>
      </c>
      <c r="D145" s="1227">
        <f>D146</f>
        <v>117940000</v>
      </c>
      <c r="E145" s="1227">
        <f>E146</f>
        <v>117940000</v>
      </c>
      <c r="F145" s="1227">
        <f>F146</f>
        <v>117940000</v>
      </c>
    </row>
    <row r="146" spans="2:8" ht="15.75" thickBot="1">
      <c r="B146" s="1198" t="s">
        <v>42</v>
      </c>
      <c r="C146" s="1200">
        <v>110140000</v>
      </c>
      <c r="D146" s="1200">
        <v>117940000</v>
      </c>
      <c r="E146" s="1200">
        <v>117940000</v>
      </c>
      <c r="F146" s="1200">
        <v>117940000</v>
      </c>
      <c r="G146" s="1228"/>
      <c r="H146" s="1228"/>
    </row>
    <row r="147" spans="2:8" ht="15.75" thickBot="1">
      <c r="B147" s="1198" t="s">
        <v>78</v>
      </c>
      <c r="C147" s="1200"/>
      <c r="D147" s="1200"/>
      <c r="E147" s="1200"/>
      <c r="F147" s="1200"/>
    </row>
    <row r="148" spans="2:8" ht="36.75" thickBot="1">
      <c r="B148" s="1196" t="s">
        <v>79</v>
      </c>
      <c r="C148" s="1227">
        <f>C149</f>
        <v>17330000</v>
      </c>
      <c r="D148" s="1227">
        <f>D149</f>
        <v>19230000</v>
      </c>
      <c r="E148" s="1227">
        <f>E149</f>
        <v>19230000</v>
      </c>
      <c r="F148" s="1227">
        <f>F149</f>
        <v>19230000</v>
      </c>
    </row>
    <row r="149" spans="2:8" ht="15.75" thickBot="1">
      <c r="B149" s="1198" t="s">
        <v>42</v>
      </c>
      <c r="C149" s="1197">
        <v>17330000</v>
      </c>
      <c r="D149" s="1197">
        <v>19230000</v>
      </c>
      <c r="E149" s="1197">
        <v>19230000</v>
      </c>
      <c r="F149" s="1197">
        <v>19230000</v>
      </c>
    </row>
    <row r="150" spans="2:8" ht="15.75" thickBot="1">
      <c r="B150" s="1198" t="s">
        <v>78</v>
      </c>
      <c r="C150" s="1200"/>
      <c r="D150" s="1200"/>
      <c r="E150" s="1200"/>
      <c r="F150" s="1200"/>
    </row>
    <row r="151" spans="2:8" ht="24.75" thickBot="1">
      <c r="B151" s="1196" t="s">
        <v>45</v>
      </c>
      <c r="C151" s="1227">
        <f>C152</f>
        <v>32840000</v>
      </c>
      <c r="D151" s="1227">
        <f>D152</f>
        <v>34840000</v>
      </c>
      <c r="E151" s="1227">
        <f>E152</f>
        <v>36163000</v>
      </c>
      <c r="F151" s="1227">
        <f>F152</f>
        <v>36912000</v>
      </c>
    </row>
    <row r="152" spans="2:8" ht="15.75" thickBot="1">
      <c r="B152" s="1198" t="s">
        <v>42</v>
      </c>
      <c r="C152" s="1200">
        <v>32840000</v>
      </c>
      <c r="D152" s="1200">
        <v>34840000</v>
      </c>
      <c r="E152" s="1200">
        <v>36163000</v>
      </c>
      <c r="F152" s="1200">
        <v>36912000</v>
      </c>
    </row>
    <row r="153" spans="2:8" ht="15.75" thickBot="1">
      <c r="B153" s="1198" t="s">
        <v>78</v>
      </c>
      <c r="C153" s="1200">
        <v>0</v>
      </c>
      <c r="D153" s="1200">
        <v>0</v>
      </c>
      <c r="E153" s="1200">
        <v>0</v>
      </c>
      <c r="F153" s="1200">
        <v>0</v>
      </c>
    </row>
    <row r="154" spans="2:8" ht="15.75" thickBot="1">
      <c r="B154" s="1196" t="s">
        <v>46</v>
      </c>
      <c r="C154" s="1227"/>
      <c r="D154" s="1227"/>
      <c r="E154" s="1227"/>
      <c r="F154" s="1227"/>
    </row>
    <row r="155" spans="2:8" ht="15.75" thickBot="1">
      <c r="B155" s="1198" t="s">
        <v>42</v>
      </c>
      <c r="C155" s="1197"/>
      <c r="D155" s="1197"/>
      <c r="E155" s="1197"/>
      <c r="F155" s="1197"/>
    </row>
    <row r="156" spans="2:8" ht="15.75" thickBot="1">
      <c r="B156" s="1198" t="s">
        <v>78</v>
      </c>
      <c r="C156" s="1200"/>
      <c r="D156" s="1200"/>
      <c r="E156" s="1200"/>
      <c r="F156" s="1200"/>
    </row>
    <row r="157" spans="2:8" ht="24.75" thickBot="1">
      <c r="B157" s="1196" t="s">
        <v>47</v>
      </c>
      <c r="C157" s="1227">
        <f>C158+C159</f>
        <v>0</v>
      </c>
      <c r="D157" s="1227">
        <f>D158+D159</f>
        <v>0</v>
      </c>
      <c r="E157" s="1227">
        <f>E158+E159</f>
        <v>0</v>
      </c>
      <c r="F157" s="1227">
        <f>F158+F159</f>
        <v>0</v>
      </c>
    </row>
    <row r="158" spans="2:8" ht="15.75" thickBot="1">
      <c r="B158" s="1198" t="s">
        <v>42</v>
      </c>
      <c r="C158" s="1197"/>
      <c r="D158" s="1197"/>
      <c r="E158" s="1197"/>
      <c r="F158" s="1197"/>
    </row>
    <row r="159" spans="2:8" ht="15.75" thickBot="1">
      <c r="B159" s="1198" t="s">
        <v>78</v>
      </c>
      <c r="C159" s="1200"/>
      <c r="D159" s="1200"/>
      <c r="E159" s="1200"/>
      <c r="F159" s="1200"/>
    </row>
    <row r="160" spans="2:8" ht="24.75" thickBot="1">
      <c r="B160" s="1196" t="s">
        <v>48</v>
      </c>
      <c r="C160" s="1227">
        <f>C161</f>
        <v>150000</v>
      </c>
      <c r="D160" s="1227">
        <f>D161</f>
        <v>150000</v>
      </c>
      <c r="E160" s="1227">
        <f>E161</f>
        <v>150000</v>
      </c>
      <c r="F160" s="1227">
        <f>F161</f>
        <v>150000</v>
      </c>
    </row>
    <row r="161" spans="2:6" ht="15.75" thickBot="1">
      <c r="B161" s="1198" t="s">
        <v>42</v>
      </c>
      <c r="C161" s="1197">
        <v>150000</v>
      </c>
      <c r="D161" s="1197">
        <v>150000</v>
      </c>
      <c r="E161" s="1197">
        <v>150000</v>
      </c>
      <c r="F161" s="1197">
        <v>150000</v>
      </c>
    </row>
    <row r="162" spans="2:6" ht="15.75" thickBot="1">
      <c r="B162" s="1198" t="s">
        <v>78</v>
      </c>
      <c r="C162" s="1200"/>
      <c r="D162" s="1200"/>
      <c r="E162" s="1200"/>
      <c r="F162" s="1200"/>
    </row>
    <row r="163" spans="2:6" ht="24.75" thickBot="1">
      <c r="B163" s="1196" t="s">
        <v>49</v>
      </c>
      <c r="C163" s="1227">
        <f>C164</f>
        <v>240000</v>
      </c>
      <c r="D163" s="1227">
        <f>D164</f>
        <v>240000</v>
      </c>
      <c r="E163" s="1227">
        <f>E164</f>
        <v>240000</v>
      </c>
      <c r="F163" s="1227">
        <f>F164</f>
        <v>240000</v>
      </c>
    </row>
    <row r="164" spans="2:6" ht="15.75" thickBot="1">
      <c r="B164" s="1198" t="s">
        <v>42</v>
      </c>
      <c r="C164" s="1197">
        <v>240000</v>
      </c>
      <c r="D164" s="1197">
        <v>240000</v>
      </c>
      <c r="E164" s="1197">
        <v>240000</v>
      </c>
      <c r="F164" s="1197">
        <v>240000</v>
      </c>
    </row>
    <row r="165" spans="2:6" ht="15.75" thickBot="1">
      <c r="B165" s="1198" t="s">
        <v>78</v>
      </c>
      <c r="C165" s="1200"/>
      <c r="D165" s="1200"/>
      <c r="E165" s="1200"/>
      <c r="F165" s="1200"/>
    </row>
    <row r="166" spans="2:6" ht="24.75" thickBot="1">
      <c r="B166" s="1196" t="s">
        <v>80</v>
      </c>
      <c r="C166" s="1227">
        <f>C1869</f>
        <v>0</v>
      </c>
      <c r="D166" s="1227">
        <v>0</v>
      </c>
      <c r="E166" s="1227">
        <v>0</v>
      </c>
      <c r="F166" s="1227">
        <v>0</v>
      </c>
    </row>
    <row r="167" spans="2:6" ht="15.75" thickBot="1">
      <c r="B167" s="1198" t="s">
        <v>42</v>
      </c>
      <c r="C167" s="1197">
        <f>C139</f>
        <v>0</v>
      </c>
      <c r="D167" s="1197">
        <f>D139</f>
        <v>0</v>
      </c>
      <c r="E167" s="1197">
        <f>E139</f>
        <v>0</v>
      </c>
      <c r="F167" s="1197">
        <f>F139</f>
        <v>0</v>
      </c>
    </row>
    <row r="168" spans="2:6" ht="15.75" thickBot="1">
      <c r="B168" s="1198" t="s">
        <v>81</v>
      </c>
      <c r="C168" s="1197">
        <f>C169</f>
        <v>0</v>
      </c>
      <c r="D168" s="1197">
        <f>D169</f>
        <v>0</v>
      </c>
      <c r="E168" s="1197">
        <f>E169</f>
        <v>0</v>
      </c>
      <c r="F168" s="1197">
        <f>F169</f>
        <v>0</v>
      </c>
    </row>
    <row r="169" spans="2:6" ht="15.75" thickBot="1">
      <c r="B169" s="1198" t="s">
        <v>61</v>
      </c>
      <c r="C169" s="1197"/>
      <c r="D169" s="1197"/>
      <c r="E169" s="1197"/>
      <c r="F169" s="1197"/>
    </row>
    <row r="170" spans="2:6" ht="15.75" thickBot="1">
      <c r="B170" s="1198" t="s">
        <v>62</v>
      </c>
      <c r="C170" s="1197"/>
      <c r="D170" s="1197"/>
      <c r="E170" s="1197"/>
      <c r="F170" s="1197"/>
    </row>
    <row r="171" spans="2:6" ht="24.75" thickBot="1">
      <c r="B171" s="1196" t="s">
        <v>82</v>
      </c>
      <c r="C171" s="1227">
        <f>C172</f>
        <v>13000000</v>
      </c>
      <c r="D171" s="1227">
        <f>D172</f>
        <v>10000000</v>
      </c>
      <c r="E171" s="1227">
        <f>E172</f>
        <v>1000000</v>
      </c>
      <c r="F171" s="1227">
        <f>F172</f>
        <v>1000000</v>
      </c>
    </row>
    <row r="172" spans="2:6" ht="15.75" thickBot="1">
      <c r="B172" s="1198" t="s">
        <v>42</v>
      </c>
      <c r="C172" s="1197">
        <v>13000000</v>
      </c>
      <c r="D172" s="1197">
        <v>10000000</v>
      </c>
      <c r="E172" s="1197">
        <v>1000000</v>
      </c>
      <c r="F172" s="1197">
        <v>1000000</v>
      </c>
    </row>
    <row r="173" spans="2:6" ht="15.75" thickBot="1">
      <c r="B173" s="1198" t="s">
        <v>81</v>
      </c>
      <c r="C173" s="1197">
        <v>0</v>
      </c>
      <c r="D173" s="1197">
        <v>0</v>
      </c>
      <c r="E173" s="1197">
        <v>0</v>
      </c>
      <c r="F173" s="1197">
        <v>0</v>
      </c>
    </row>
    <row r="174" spans="2:6" ht="15.75" thickBot="1">
      <c r="B174" s="1198" t="s">
        <v>61</v>
      </c>
      <c r="C174" s="1197">
        <v>0</v>
      </c>
      <c r="D174" s="1197">
        <v>0</v>
      </c>
      <c r="E174" s="1197">
        <v>0</v>
      </c>
      <c r="F174" s="1197">
        <v>0</v>
      </c>
    </row>
    <row r="175" spans="2:6" ht="15.75" thickBot="1">
      <c r="B175" s="1198" t="s">
        <v>62</v>
      </c>
      <c r="C175" s="1197">
        <v>0</v>
      </c>
      <c r="D175" s="1197">
        <v>0</v>
      </c>
      <c r="E175" s="1197">
        <v>0</v>
      </c>
      <c r="F175" s="1197">
        <v>0</v>
      </c>
    </row>
    <row r="176" spans="2:6" ht="15.75" thickBot="1">
      <c r="B176" s="1208" t="s">
        <v>83</v>
      </c>
      <c r="C176" s="1209">
        <f>IF(C144-C143=0,0,"Error")</f>
        <v>0</v>
      </c>
      <c r="D176" s="1209">
        <f>IF(D144-D143=0,0,"Error")</f>
        <v>0</v>
      </c>
      <c r="E176" s="1209">
        <f>IF(E144-E143=0,0,"Error")</f>
        <v>0</v>
      </c>
      <c r="F176" s="1209">
        <f>IF(F144-F143=0,0,"Error")</f>
        <v>0</v>
      </c>
    </row>
    <row r="177" spans="1:6" ht="15.75" thickBot="1">
      <c r="B177" s="1229"/>
      <c r="C177" s="1230"/>
      <c r="D177" s="1230"/>
      <c r="E177" s="1230"/>
      <c r="F177" s="1230"/>
    </row>
    <row r="178" spans="1:6">
      <c r="A178" s="1231" t="s">
        <v>84</v>
      </c>
      <c r="B178" s="1232"/>
      <c r="D178" s="2837" t="s">
        <v>2211</v>
      </c>
      <c r="E178" s="1231" t="s">
        <v>84</v>
      </c>
      <c r="F178" s="1232"/>
    </row>
    <row r="179" spans="1:6">
      <c r="A179" s="1233" t="s">
        <v>85</v>
      </c>
      <c r="B179" s="1234"/>
      <c r="D179" s="2838"/>
      <c r="E179" s="1233" t="s">
        <v>85</v>
      </c>
      <c r="F179" s="1234"/>
    </row>
    <row r="180" spans="1:6" ht="15.75" thickBot="1">
      <c r="A180" s="1235" t="s">
        <v>86</v>
      </c>
      <c r="B180" s="1236"/>
      <c r="D180" s="2839"/>
      <c r="E180" s="1235" t="s">
        <v>86</v>
      </c>
      <c r="F180" s="1236"/>
    </row>
    <row r="181" spans="1:6" ht="15.75" thickBot="1">
      <c r="A181" s="1237"/>
      <c r="B181" s="1237"/>
      <c r="C181" s="1238"/>
      <c r="D181" s="1239"/>
      <c r="E181" s="1237"/>
      <c r="F181" s="1237"/>
    </row>
    <row r="182" spans="1:6" ht="15.75" thickBot="1">
      <c r="B182" s="2817" t="s">
        <v>89</v>
      </c>
      <c r="C182" s="2818"/>
      <c r="D182" s="2818"/>
      <c r="E182" s="2818"/>
      <c r="F182" s="2819"/>
    </row>
  </sheetData>
  <mergeCells count="54">
    <mergeCell ref="B8:F8"/>
    <mergeCell ref="A2:G2"/>
    <mergeCell ref="B3:F3"/>
    <mergeCell ref="C5:F5"/>
    <mergeCell ref="C6:F6"/>
    <mergeCell ref="C7:F7"/>
    <mergeCell ref="B34:F34"/>
    <mergeCell ref="B9:F11"/>
    <mergeCell ref="C12:F12"/>
    <mergeCell ref="B13:B14"/>
    <mergeCell ref="C16:F16"/>
    <mergeCell ref="C17:F17"/>
    <mergeCell ref="C18:F18"/>
    <mergeCell ref="C19:F19"/>
    <mergeCell ref="C20:F20"/>
    <mergeCell ref="C21:F21"/>
    <mergeCell ref="B22:F22"/>
    <mergeCell ref="B33:F33"/>
    <mergeCell ref="C77:F77"/>
    <mergeCell ref="C35:F35"/>
    <mergeCell ref="C36:F36"/>
    <mergeCell ref="C37:F37"/>
    <mergeCell ref="B38:B39"/>
    <mergeCell ref="B46:F46"/>
    <mergeCell ref="B47:B48"/>
    <mergeCell ref="B72:F72"/>
    <mergeCell ref="B73:F73"/>
    <mergeCell ref="C74:F74"/>
    <mergeCell ref="E75:F75"/>
    <mergeCell ref="C76:F76"/>
    <mergeCell ref="B110:F110"/>
    <mergeCell ref="C78:F78"/>
    <mergeCell ref="B79:B80"/>
    <mergeCell ref="B88:F88"/>
    <mergeCell ref="B89:F89"/>
    <mergeCell ref="C90:F90"/>
    <mergeCell ref="E91:F91"/>
    <mergeCell ref="C92:F92"/>
    <mergeCell ref="C93:F93"/>
    <mergeCell ref="C94:F94"/>
    <mergeCell ref="B95:B96"/>
    <mergeCell ref="B109:F109"/>
    <mergeCell ref="B182:F182"/>
    <mergeCell ref="C111:F111"/>
    <mergeCell ref="E112:F112"/>
    <mergeCell ref="C113:F113"/>
    <mergeCell ref="C114:F114"/>
    <mergeCell ref="C115:F115"/>
    <mergeCell ref="B116:B117"/>
    <mergeCell ref="C125:F125"/>
    <mergeCell ref="C126:F126"/>
    <mergeCell ref="C127:F127"/>
    <mergeCell ref="B128:B129"/>
    <mergeCell ref="D178:D180"/>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0C994-ED43-406F-8EA8-7ACEAA96C3BC}">
  <dimension ref="A1:K242"/>
  <sheetViews>
    <sheetView workbookViewId="0">
      <selection activeCell="I14" sqref="I14"/>
    </sheetView>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1736</v>
      </c>
      <c r="E3" s="1650"/>
      <c r="F3" s="1650"/>
      <c r="G3" s="1650"/>
      <c r="H3" s="993"/>
      <c r="I3" s="993"/>
      <c r="J3" s="993"/>
      <c r="K3" s="993"/>
    </row>
    <row r="4" spans="1:11" ht="14.1" customHeight="1">
      <c r="A4" s="993"/>
      <c r="B4" s="993"/>
      <c r="C4" s="995" t="s">
        <v>196</v>
      </c>
      <c r="D4" s="1649" t="s">
        <v>901</v>
      </c>
      <c r="E4" s="1650"/>
      <c r="F4" s="1650"/>
      <c r="G4" s="1650"/>
      <c r="H4" s="993"/>
      <c r="I4" s="993"/>
      <c r="J4" s="993"/>
      <c r="K4" s="993"/>
    </row>
    <row r="5" spans="1:11" ht="14.1" customHeight="1">
      <c r="A5" s="993"/>
      <c r="B5" s="993"/>
      <c r="C5" s="995" t="s">
        <v>2</v>
      </c>
      <c r="D5" s="1649" t="s">
        <v>844</v>
      </c>
      <c r="E5" s="1650"/>
      <c r="F5" s="1650"/>
      <c r="G5" s="1650"/>
      <c r="H5" s="993"/>
      <c r="I5" s="993"/>
      <c r="J5" s="993"/>
      <c r="K5" s="993"/>
    </row>
    <row r="6" spans="1:11" ht="14.1" customHeight="1">
      <c r="A6" s="993"/>
      <c r="B6" s="993"/>
      <c r="C6" s="995" t="s">
        <v>4</v>
      </c>
      <c r="D6" s="1649" t="s">
        <v>845</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48" customHeight="1">
      <c r="A9" s="993"/>
      <c r="B9" s="993"/>
      <c r="C9" s="1655" t="s">
        <v>1737</v>
      </c>
      <c r="D9" s="1656"/>
      <c r="E9" s="1656"/>
      <c r="F9" s="1656"/>
      <c r="G9" s="1656"/>
      <c r="H9" s="993"/>
      <c r="I9" s="993"/>
      <c r="J9" s="993"/>
      <c r="K9" s="993"/>
    </row>
    <row r="10" spans="1:11" ht="65.099999999999994" customHeight="1">
      <c r="A10" s="993"/>
      <c r="B10" s="993"/>
      <c r="C10" s="996" t="s">
        <v>10</v>
      </c>
      <c r="D10" s="1657" t="s">
        <v>1738</v>
      </c>
      <c r="E10" s="1658"/>
      <c r="F10" s="1658"/>
      <c r="G10" s="1658"/>
      <c r="H10" s="993"/>
      <c r="I10" s="993"/>
      <c r="J10" s="993"/>
      <c r="K10" s="993"/>
    </row>
    <row r="11" spans="1:11" ht="27.95" customHeight="1">
      <c r="A11" s="993"/>
      <c r="B11" s="993"/>
      <c r="C11" s="997" t="s">
        <v>12</v>
      </c>
      <c r="D11" s="998">
        <v>2025</v>
      </c>
      <c r="E11" s="998">
        <v>2026</v>
      </c>
      <c r="F11" s="998">
        <v>2027</v>
      </c>
      <c r="G11" s="998">
        <v>2028</v>
      </c>
      <c r="H11" s="993"/>
      <c r="I11" s="993"/>
      <c r="J11" s="993"/>
      <c r="K11" s="993"/>
    </row>
    <row r="12" spans="1:11" ht="14.1" customHeight="1">
      <c r="A12" s="993"/>
      <c r="B12" s="993"/>
      <c r="C12" s="999"/>
      <c r="D12" s="1000" t="s">
        <v>13</v>
      </c>
      <c r="E12" s="1000" t="s">
        <v>14</v>
      </c>
      <c r="F12" s="1000" t="s">
        <v>14</v>
      </c>
      <c r="G12" s="1000" t="s">
        <v>14</v>
      </c>
      <c r="H12" s="993"/>
      <c r="I12" s="993"/>
      <c r="J12" s="993"/>
      <c r="K12" s="993"/>
    </row>
    <row r="13" spans="1:11" ht="51.95" customHeight="1">
      <c r="A13" s="993"/>
      <c r="B13" s="993"/>
      <c r="C13" s="997" t="s">
        <v>1739</v>
      </c>
      <c r="D13" s="1001" t="s">
        <v>849</v>
      </c>
      <c r="E13" s="1001" t="s">
        <v>1230</v>
      </c>
      <c r="F13" s="1001" t="s">
        <v>1230</v>
      </c>
      <c r="G13" s="1001" t="s">
        <v>1230</v>
      </c>
      <c r="H13" s="993"/>
      <c r="I13" s="993"/>
      <c r="J13" s="993"/>
      <c r="K13" s="993"/>
    </row>
    <row r="14" spans="1:11" ht="42.95" customHeight="1">
      <c r="A14" s="993"/>
      <c r="B14" s="993"/>
      <c r="C14" s="996" t="s">
        <v>203</v>
      </c>
      <c r="D14" s="1657" t="s">
        <v>1740</v>
      </c>
      <c r="E14" s="1658"/>
      <c r="F14" s="1658"/>
      <c r="G14" s="1658"/>
      <c r="H14" s="993"/>
      <c r="I14" s="993"/>
      <c r="J14" s="993"/>
      <c r="K14" s="993"/>
    </row>
    <row r="15" spans="1:11" ht="27.95" customHeight="1">
      <c r="A15" s="993"/>
      <c r="B15" s="993"/>
      <c r="C15" s="997" t="s">
        <v>205</v>
      </c>
      <c r="D15" s="998">
        <v>2025</v>
      </c>
      <c r="E15" s="998">
        <v>2026</v>
      </c>
      <c r="F15" s="998">
        <v>2027</v>
      </c>
      <c r="G15" s="998">
        <v>2028</v>
      </c>
      <c r="H15" s="993"/>
      <c r="I15" s="993"/>
      <c r="J15" s="993"/>
      <c r="K15" s="993"/>
    </row>
    <row r="16" spans="1:11" ht="14.1" customHeight="1">
      <c r="A16" s="993"/>
      <c r="B16" s="993"/>
      <c r="C16" s="999"/>
      <c r="D16" s="1000" t="s">
        <v>13</v>
      </c>
      <c r="E16" s="1000" t="s">
        <v>14</v>
      </c>
      <c r="F16" s="1000" t="s">
        <v>14</v>
      </c>
      <c r="G16" s="1000" t="s">
        <v>14</v>
      </c>
      <c r="H16" s="993"/>
      <c r="I16" s="993"/>
      <c r="J16" s="993"/>
      <c r="K16" s="993"/>
    </row>
    <row r="17" spans="1:11" ht="30.95" customHeight="1">
      <c r="A17" s="993"/>
      <c r="B17" s="993"/>
      <c r="C17" s="997" t="s">
        <v>1286</v>
      </c>
      <c r="D17" s="1001" t="s">
        <v>1232</v>
      </c>
      <c r="E17" s="1001" t="s">
        <v>997</v>
      </c>
      <c r="F17" s="1001" t="s">
        <v>997</v>
      </c>
      <c r="G17" s="1001" t="s">
        <v>997</v>
      </c>
      <c r="H17" s="993"/>
      <c r="I17" s="993"/>
      <c r="J17" s="993"/>
      <c r="K17" s="993"/>
    </row>
    <row r="18" spans="1:11" ht="14.1" customHeight="1">
      <c r="A18" s="993"/>
      <c r="B18" s="993"/>
      <c r="C18" s="1643" t="s">
        <v>208</v>
      </c>
      <c r="D18" s="1644"/>
      <c r="E18" s="1644"/>
      <c r="F18" s="1644"/>
      <c r="G18" s="1644"/>
      <c r="H18" s="993"/>
      <c r="I18" s="993"/>
      <c r="J18" s="993"/>
      <c r="K18" s="993"/>
    </row>
    <row r="19" spans="1:11" ht="14.1" customHeight="1">
      <c r="A19" s="993"/>
      <c r="B19" s="993"/>
      <c r="C19" s="1002" t="s">
        <v>1741</v>
      </c>
      <c r="D19" s="1643" t="s">
        <v>1742</v>
      </c>
      <c r="E19" s="1644"/>
      <c r="F19" s="1644"/>
      <c r="G19" s="1644"/>
      <c r="H19" s="993"/>
      <c r="I19" s="993"/>
      <c r="J19" s="993"/>
      <c r="K19" s="993"/>
    </row>
    <row r="20" spans="1:11" ht="14.1" customHeight="1">
      <c r="A20" s="993"/>
      <c r="B20" s="993"/>
      <c r="C20" s="1003" t="s">
        <v>209</v>
      </c>
      <c r="D20" s="1659" t="s">
        <v>1743</v>
      </c>
      <c r="E20" s="1660"/>
      <c r="F20" s="1660"/>
      <c r="G20" s="1660"/>
      <c r="H20" s="993"/>
      <c r="I20" s="993"/>
      <c r="J20" s="993"/>
      <c r="K20" s="993"/>
    </row>
    <row r="21" spans="1:11" ht="14.1" customHeight="1">
      <c r="A21" s="993"/>
      <c r="B21" s="993"/>
      <c r="C21" s="1004" t="s">
        <v>211</v>
      </c>
      <c r="D21" s="1661" t="s">
        <v>1744</v>
      </c>
      <c r="E21" s="1662"/>
      <c r="F21" s="1662"/>
      <c r="G21" s="1662"/>
      <c r="H21" s="993"/>
      <c r="I21" s="993"/>
      <c r="J21" s="993"/>
      <c r="K21" s="993"/>
    </row>
    <row r="22" spans="1:11" ht="14.1" customHeight="1">
      <c r="A22" s="993"/>
      <c r="B22" s="993"/>
      <c r="C22" s="1004" t="s">
        <v>31</v>
      </c>
      <c r="D22" s="1661" t="s">
        <v>597</v>
      </c>
      <c r="E22" s="1662"/>
      <c r="F22" s="1662"/>
      <c r="G22" s="1662"/>
      <c r="H22" s="993"/>
      <c r="I22" s="993"/>
      <c r="J22" s="993"/>
      <c r="K22" s="993"/>
    </row>
    <row r="23" spans="1:11" ht="15" customHeight="1">
      <c r="A23" s="993"/>
      <c r="B23" s="993"/>
      <c r="C23" s="1005"/>
      <c r="D23" s="1006">
        <v>2025</v>
      </c>
      <c r="E23" s="1006">
        <v>2026</v>
      </c>
      <c r="F23" s="1006">
        <v>2027</v>
      </c>
      <c r="G23" s="1006">
        <v>2028</v>
      </c>
      <c r="H23" s="993"/>
      <c r="I23" s="993"/>
      <c r="J23" s="993"/>
      <c r="K23" s="993"/>
    </row>
    <row r="24" spans="1:11" ht="15" customHeight="1">
      <c r="A24" s="993"/>
      <c r="B24" s="993"/>
      <c r="C24" s="1007"/>
      <c r="D24" s="1008" t="s">
        <v>13</v>
      </c>
      <c r="E24" s="1008" t="s">
        <v>14</v>
      </c>
      <c r="F24" s="1008" t="s">
        <v>14</v>
      </c>
      <c r="G24" s="1008" t="s">
        <v>14</v>
      </c>
      <c r="H24" s="993"/>
      <c r="I24" s="993"/>
      <c r="J24" s="993"/>
      <c r="K24" s="993"/>
    </row>
    <row r="25" spans="1:11" ht="14.1" customHeight="1">
      <c r="A25" s="993"/>
      <c r="B25" s="993"/>
      <c r="C25" s="997" t="s">
        <v>33</v>
      </c>
      <c r="D25" s="1001" t="s">
        <v>200</v>
      </c>
      <c r="E25" s="1001" t="s">
        <v>1745</v>
      </c>
      <c r="F25" s="1001" t="s">
        <v>1745</v>
      </c>
      <c r="G25" s="1001" t="s">
        <v>1745</v>
      </c>
      <c r="H25" s="993"/>
      <c r="I25" s="993"/>
      <c r="J25" s="993"/>
      <c r="K25" s="993"/>
    </row>
    <row r="26" spans="1:11" ht="14.1" customHeight="1">
      <c r="A26" s="993"/>
      <c r="B26" s="993"/>
      <c r="C26" s="997" t="s">
        <v>214</v>
      </c>
      <c r="D26" s="1001" t="s">
        <v>1746</v>
      </c>
      <c r="E26" s="1001" t="s">
        <v>1747</v>
      </c>
      <c r="F26" s="1001" t="s">
        <v>1748</v>
      </c>
      <c r="G26" s="1001" t="s">
        <v>1749</v>
      </c>
      <c r="H26" s="993"/>
      <c r="I26" s="993"/>
      <c r="J26" s="993"/>
      <c r="K26" s="993"/>
    </row>
    <row r="27" spans="1:11" ht="14.1" customHeight="1">
      <c r="A27" s="993"/>
      <c r="B27" s="993"/>
      <c r="C27" s="997" t="s">
        <v>215</v>
      </c>
      <c r="D27" s="1001" t="s">
        <v>164</v>
      </c>
      <c r="E27" s="1001" t="s">
        <v>1750</v>
      </c>
      <c r="F27" s="1001" t="s">
        <v>1751</v>
      </c>
      <c r="G27" s="1001" t="s">
        <v>1752</v>
      </c>
      <c r="H27" s="993"/>
      <c r="I27" s="993"/>
      <c r="J27" s="993"/>
      <c r="K27" s="993"/>
    </row>
    <row r="28" spans="1:11" ht="14.1" customHeight="1">
      <c r="A28" s="993"/>
      <c r="B28" s="993"/>
      <c r="C28" s="997" t="s">
        <v>216</v>
      </c>
      <c r="D28" s="1001" t="s">
        <v>200</v>
      </c>
      <c r="E28" s="1001" t="s">
        <v>200</v>
      </c>
      <c r="F28" s="1001" t="s">
        <v>164</v>
      </c>
      <c r="G28" s="1001" t="s">
        <v>164</v>
      </c>
      <c r="H28" s="993"/>
      <c r="I28" s="993"/>
      <c r="J28" s="993"/>
      <c r="K28" s="993"/>
    </row>
    <row r="29" spans="1:11" ht="14.1" customHeight="1">
      <c r="A29" s="993"/>
      <c r="B29" s="993"/>
      <c r="C29" s="997" t="s">
        <v>217</v>
      </c>
      <c r="D29" s="1001" t="s">
        <v>200</v>
      </c>
      <c r="E29" s="1001" t="s">
        <v>1753</v>
      </c>
      <c r="F29" s="1001" t="s">
        <v>1754</v>
      </c>
      <c r="G29" s="1001" t="s">
        <v>875</v>
      </c>
      <c r="H29" s="993"/>
      <c r="I29" s="993"/>
      <c r="J29" s="993"/>
      <c r="K29" s="993"/>
    </row>
    <row r="30" spans="1:11" ht="14.1" customHeight="1">
      <c r="A30" s="993"/>
      <c r="B30" s="993"/>
      <c r="C30" s="997" t="s">
        <v>39</v>
      </c>
      <c r="D30" s="1001" t="s">
        <v>200</v>
      </c>
      <c r="E30" s="1001" t="s">
        <v>200</v>
      </c>
      <c r="F30" s="1001" t="s">
        <v>1754</v>
      </c>
      <c r="G30" s="1001" t="s">
        <v>875</v>
      </c>
      <c r="H30" s="993"/>
      <c r="I30" s="993"/>
      <c r="J30" s="993"/>
      <c r="K30" s="993"/>
    </row>
    <row r="31" spans="1:11" ht="14.1" customHeight="1">
      <c r="A31" s="993"/>
      <c r="B31" s="993"/>
      <c r="C31" s="1663" t="s">
        <v>218</v>
      </c>
      <c r="D31" s="1664"/>
      <c r="E31" s="1664"/>
      <c r="F31" s="1664"/>
      <c r="G31" s="1664"/>
      <c r="H31" s="993"/>
      <c r="I31" s="993"/>
      <c r="J31" s="993"/>
      <c r="K31" s="993"/>
    </row>
    <row r="32" spans="1:11" ht="14.1" customHeight="1">
      <c r="A32" s="993"/>
      <c r="B32" s="993"/>
      <c r="C32" s="1005"/>
      <c r="D32" s="1006">
        <v>2025</v>
      </c>
      <c r="E32" s="1006">
        <v>2026</v>
      </c>
      <c r="F32" s="1006">
        <v>2027</v>
      </c>
      <c r="G32" s="1006">
        <v>2028</v>
      </c>
      <c r="H32" s="993"/>
      <c r="I32" s="993"/>
      <c r="J32" s="993"/>
      <c r="K32" s="993"/>
    </row>
    <row r="33" spans="1:11" ht="14.1" customHeight="1">
      <c r="A33" s="993"/>
      <c r="B33" s="993"/>
      <c r="C33" s="1007"/>
      <c r="D33" s="1008" t="s">
        <v>13</v>
      </c>
      <c r="E33" s="1008" t="s">
        <v>14</v>
      </c>
      <c r="F33" s="1008" t="s">
        <v>14</v>
      </c>
      <c r="G33" s="1008" t="s">
        <v>14</v>
      </c>
      <c r="H33" s="993"/>
      <c r="I33" s="993"/>
      <c r="J33" s="993"/>
      <c r="K33" s="993"/>
    </row>
    <row r="34" spans="1:11" ht="14.1" customHeight="1">
      <c r="A34" s="993"/>
      <c r="B34" s="993"/>
      <c r="C34" s="1009" t="s">
        <v>219</v>
      </c>
      <c r="D34" s="1010">
        <v>0</v>
      </c>
      <c r="E34" s="1010">
        <v>81880000</v>
      </c>
      <c r="F34" s="1010">
        <v>81950000</v>
      </c>
      <c r="G34" s="1010">
        <v>82300000</v>
      </c>
      <c r="H34" s="993"/>
      <c r="I34" s="993"/>
      <c r="J34" s="993"/>
      <c r="K34" s="993"/>
    </row>
    <row r="35" spans="1:11" ht="14.1" customHeight="1">
      <c r="A35" s="993"/>
      <c r="B35" s="993"/>
      <c r="C35" s="1009" t="s">
        <v>220</v>
      </c>
      <c r="D35" s="1010">
        <v>0</v>
      </c>
      <c r="E35" s="1010">
        <v>81880000</v>
      </c>
      <c r="F35" s="1010">
        <v>81950000</v>
      </c>
      <c r="G35" s="1010">
        <v>82300000</v>
      </c>
      <c r="H35" s="993"/>
      <c r="I35" s="993"/>
      <c r="J35" s="993"/>
      <c r="K35" s="993"/>
    </row>
    <row r="36" spans="1:11" ht="14.1" customHeight="1">
      <c r="A36" s="993"/>
      <c r="B36" s="993"/>
      <c r="C36" s="1009" t="s">
        <v>221</v>
      </c>
      <c r="D36" s="1010">
        <v>0</v>
      </c>
      <c r="E36" s="1010">
        <v>0</v>
      </c>
      <c r="F36" s="1010">
        <v>0</v>
      </c>
      <c r="G36" s="1010">
        <v>0</v>
      </c>
      <c r="H36" s="993"/>
      <c r="I36" s="993"/>
      <c r="J36" s="993"/>
      <c r="K36" s="993"/>
    </row>
    <row r="37" spans="1:11" ht="14.1" customHeight="1">
      <c r="A37" s="993"/>
      <c r="B37" s="993"/>
      <c r="C37" s="1009" t="s">
        <v>222</v>
      </c>
      <c r="D37" s="1010">
        <v>0</v>
      </c>
      <c r="E37" s="1010">
        <v>13818000</v>
      </c>
      <c r="F37" s="1010">
        <v>13950000</v>
      </c>
      <c r="G37" s="1010">
        <v>14100000</v>
      </c>
      <c r="H37" s="993"/>
      <c r="I37" s="993"/>
      <c r="J37" s="993"/>
      <c r="K37" s="993"/>
    </row>
    <row r="38" spans="1:11" ht="14.1" customHeight="1">
      <c r="A38" s="993"/>
      <c r="B38" s="993"/>
      <c r="C38" s="1009" t="s">
        <v>220</v>
      </c>
      <c r="D38" s="1010">
        <v>0</v>
      </c>
      <c r="E38" s="1010">
        <v>13818000</v>
      </c>
      <c r="F38" s="1010">
        <v>13950000</v>
      </c>
      <c r="G38" s="1010">
        <v>14100000</v>
      </c>
      <c r="H38" s="993"/>
      <c r="I38" s="993"/>
      <c r="J38" s="993"/>
      <c r="K38" s="993"/>
    </row>
    <row r="39" spans="1:11" ht="14.1" customHeight="1">
      <c r="A39" s="993"/>
      <c r="B39" s="993"/>
      <c r="C39" s="1009" t="s">
        <v>221</v>
      </c>
      <c r="D39" s="1010">
        <v>0</v>
      </c>
      <c r="E39" s="1010">
        <v>0</v>
      </c>
      <c r="F39" s="1010">
        <v>0</v>
      </c>
      <c r="G39" s="1010">
        <v>0</v>
      </c>
      <c r="H39" s="993"/>
      <c r="I39" s="993"/>
      <c r="J39" s="993"/>
      <c r="K39" s="993"/>
    </row>
    <row r="40" spans="1:11" ht="14.1" customHeight="1">
      <c r="A40" s="993"/>
      <c r="B40" s="993"/>
      <c r="C40" s="1009" t="s">
        <v>223</v>
      </c>
      <c r="D40" s="1010">
        <v>0</v>
      </c>
      <c r="E40" s="1010">
        <v>17200000</v>
      </c>
      <c r="F40" s="1010">
        <v>18223000</v>
      </c>
      <c r="G40" s="1010">
        <v>18245000</v>
      </c>
      <c r="H40" s="993"/>
      <c r="I40" s="993"/>
      <c r="J40" s="993"/>
      <c r="K40" s="993"/>
    </row>
    <row r="41" spans="1:11" ht="14.1" customHeight="1">
      <c r="A41" s="993"/>
      <c r="B41" s="993"/>
      <c r="C41" s="1009" t="s">
        <v>220</v>
      </c>
      <c r="D41" s="1010">
        <v>0</v>
      </c>
      <c r="E41" s="1010">
        <v>17200000</v>
      </c>
      <c r="F41" s="1010">
        <v>18223000</v>
      </c>
      <c r="G41" s="1010">
        <v>18245000</v>
      </c>
      <c r="H41" s="993"/>
      <c r="I41" s="993"/>
      <c r="J41" s="993"/>
      <c r="K41" s="993"/>
    </row>
    <row r="42" spans="1:11" ht="14.1" customHeight="1">
      <c r="A42" s="993"/>
      <c r="B42" s="993"/>
      <c r="C42" s="1009" t="s">
        <v>221</v>
      </c>
      <c r="D42" s="1010">
        <v>0</v>
      </c>
      <c r="E42" s="1010">
        <v>0</v>
      </c>
      <c r="F42" s="1010">
        <v>0</v>
      </c>
      <c r="G42" s="1010">
        <v>0</v>
      </c>
      <c r="H42" s="993"/>
      <c r="I42" s="993"/>
      <c r="J42" s="993"/>
      <c r="K42" s="993"/>
    </row>
    <row r="43" spans="1:11" ht="14.1" customHeight="1">
      <c r="A43" s="993"/>
      <c r="B43" s="993"/>
      <c r="C43" s="1009" t="s">
        <v>224</v>
      </c>
      <c r="D43" s="1010">
        <v>0</v>
      </c>
      <c r="E43" s="1010">
        <v>0</v>
      </c>
      <c r="F43" s="1010">
        <v>0</v>
      </c>
      <c r="G43" s="1010">
        <v>0</v>
      </c>
      <c r="H43" s="993"/>
      <c r="I43" s="993"/>
      <c r="J43" s="993"/>
      <c r="K43" s="993"/>
    </row>
    <row r="44" spans="1:11" ht="14.1" customHeight="1">
      <c r="A44" s="993"/>
      <c r="B44" s="993"/>
      <c r="C44" s="1009" t="s">
        <v>220</v>
      </c>
      <c r="D44" s="1010">
        <v>0</v>
      </c>
      <c r="E44" s="1010">
        <v>0</v>
      </c>
      <c r="F44" s="1010">
        <v>0</v>
      </c>
      <c r="G44" s="1010">
        <v>0</v>
      </c>
      <c r="H44" s="993"/>
      <c r="I44" s="993"/>
      <c r="J44" s="993"/>
      <c r="K44" s="993"/>
    </row>
    <row r="45" spans="1:11" ht="14.1" customHeight="1">
      <c r="A45" s="993"/>
      <c r="B45" s="993"/>
      <c r="C45" s="1009" t="s">
        <v>221</v>
      </c>
      <c r="D45" s="1010">
        <v>0</v>
      </c>
      <c r="E45" s="1010">
        <v>0</v>
      </c>
      <c r="F45" s="1010">
        <v>0</v>
      </c>
      <c r="G45" s="1010">
        <v>0</v>
      </c>
      <c r="H45" s="993"/>
      <c r="I45" s="993"/>
      <c r="J45" s="993"/>
      <c r="K45" s="993"/>
    </row>
    <row r="46" spans="1:11" ht="14.1" customHeight="1">
      <c r="A46" s="993"/>
      <c r="B46" s="993"/>
      <c r="C46" s="1009" t="s">
        <v>225</v>
      </c>
      <c r="D46" s="1010">
        <v>0</v>
      </c>
      <c r="E46" s="1010">
        <v>0</v>
      </c>
      <c r="F46" s="1010">
        <v>0</v>
      </c>
      <c r="G46" s="1010">
        <v>0</v>
      </c>
      <c r="H46" s="993"/>
      <c r="I46" s="993"/>
      <c r="J46" s="993"/>
      <c r="K46" s="993"/>
    </row>
    <row r="47" spans="1:11" ht="14.1" customHeight="1">
      <c r="A47" s="993"/>
      <c r="B47" s="993"/>
      <c r="C47" s="1009" t="s">
        <v>220</v>
      </c>
      <c r="D47" s="1010">
        <v>0</v>
      </c>
      <c r="E47" s="1010">
        <v>0</v>
      </c>
      <c r="F47" s="1010">
        <v>0</v>
      </c>
      <c r="G47" s="1010">
        <v>0</v>
      </c>
      <c r="H47" s="993"/>
      <c r="I47" s="993"/>
      <c r="J47" s="993"/>
      <c r="K47" s="993"/>
    </row>
    <row r="48" spans="1:11" ht="14.1" customHeight="1">
      <c r="A48" s="993"/>
      <c r="B48" s="993"/>
      <c r="C48" s="1009" t="s">
        <v>221</v>
      </c>
      <c r="D48" s="1010">
        <v>0</v>
      </c>
      <c r="E48" s="1010">
        <v>0</v>
      </c>
      <c r="F48" s="1010">
        <v>0</v>
      </c>
      <c r="G48" s="1010">
        <v>0</v>
      </c>
      <c r="H48" s="993"/>
      <c r="I48" s="993"/>
      <c r="J48" s="993"/>
      <c r="K48" s="993"/>
    </row>
    <row r="49" spans="1:11" ht="14.1" customHeight="1">
      <c r="A49" s="993"/>
      <c r="B49" s="993"/>
      <c r="C49" s="1009" t="s">
        <v>226</v>
      </c>
      <c r="D49" s="1010">
        <v>0</v>
      </c>
      <c r="E49" s="1010">
        <v>0</v>
      </c>
      <c r="F49" s="1010">
        <v>0</v>
      </c>
      <c r="G49" s="1010">
        <v>0</v>
      </c>
      <c r="H49" s="993"/>
      <c r="I49" s="993"/>
      <c r="J49" s="993"/>
      <c r="K49" s="993"/>
    </row>
    <row r="50" spans="1:11" ht="14.1" customHeight="1">
      <c r="A50" s="993"/>
      <c r="B50" s="993"/>
      <c r="C50" s="1009" t="s">
        <v>220</v>
      </c>
      <c r="D50" s="1010">
        <v>0</v>
      </c>
      <c r="E50" s="1010">
        <v>0</v>
      </c>
      <c r="F50" s="1010">
        <v>0</v>
      </c>
      <c r="G50" s="1010">
        <v>0</v>
      </c>
      <c r="H50" s="993"/>
      <c r="I50" s="993"/>
      <c r="J50" s="993"/>
      <c r="K50" s="993"/>
    </row>
    <row r="51" spans="1:11" ht="14.1" customHeight="1">
      <c r="A51" s="993"/>
      <c r="B51" s="993"/>
      <c r="C51" s="1009" t="s">
        <v>221</v>
      </c>
      <c r="D51" s="1010">
        <v>0</v>
      </c>
      <c r="E51" s="1010">
        <v>0</v>
      </c>
      <c r="F51" s="1010">
        <v>0</v>
      </c>
      <c r="G51" s="1010">
        <v>0</v>
      </c>
      <c r="H51" s="993"/>
      <c r="I51" s="993"/>
      <c r="J51" s="993"/>
      <c r="K51" s="993"/>
    </row>
    <row r="52" spans="1:11" ht="14.1" customHeight="1">
      <c r="A52" s="993"/>
      <c r="B52" s="993"/>
      <c r="C52" s="1009" t="s">
        <v>227</v>
      </c>
      <c r="D52" s="1010">
        <v>0</v>
      </c>
      <c r="E52" s="1010">
        <v>0</v>
      </c>
      <c r="F52" s="1010">
        <v>0</v>
      </c>
      <c r="G52" s="1010">
        <v>0</v>
      </c>
      <c r="H52" s="993"/>
      <c r="I52" s="993"/>
      <c r="J52" s="993"/>
      <c r="K52" s="993"/>
    </row>
    <row r="53" spans="1:11" ht="14.1" customHeight="1">
      <c r="A53" s="993"/>
      <c r="B53" s="993"/>
      <c r="C53" s="1009" t="s">
        <v>220</v>
      </c>
      <c r="D53" s="1010">
        <v>0</v>
      </c>
      <c r="E53" s="1010">
        <v>0</v>
      </c>
      <c r="F53" s="1010">
        <v>0</v>
      </c>
      <c r="G53" s="1010">
        <v>0</v>
      </c>
      <c r="H53" s="993"/>
      <c r="I53" s="993"/>
      <c r="J53" s="993"/>
      <c r="K53" s="993"/>
    </row>
    <row r="54" spans="1:11" ht="14.1" customHeight="1">
      <c r="A54" s="993"/>
      <c r="B54" s="993"/>
      <c r="C54" s="1009" t="s">
        <v>221</v>
      </c>
      <c r="D54" s="1010">
        <v>0</v>
      </c>
      <c r="E54" s="1010">
        <v>0</v>
      </c>
      <c r="F54" s="1010">
        <v>0</v>
      </c>
      <c r="G54" s="1010">
        <v>0</v>
      </c>
      <c r="H54" s="993"/>
      <c r="I54" s="993"/>
      <c r="J54" s="993"/>
      <c r="K54" s="993"/>
    </row>
    <row r="55" spans="1:11" ht="14.1" customHeight="1">
      <c r="A55" s="993"/>
      <c r="B55" s="993"/>
      <c r="C55" s="1009" t="s">
        <v>228</v>
      </c>
      <c r="D55" s="1010">
        <v>0</v>
      </c>
      <c r="E55" s="1010">
        <v>0</v>
      </c>
      <c r="F55" s="1010">
        <v>0</v>
      </c>
      <c r="G55" s="1010">
        <v>0</v>
      </c>
      <c r="H55" s="993"/>
      <c r="I55" s="993"/>
      <c r="J55" s="993"/>
      <c r="K55" s="993"/>
    </row>
    <row r="56" spans="1:11" ht="14.1" customHeight="1">
      <c r="A56" s="993"/>
      <c r="B56" s="993"/>
      <c r="C56" s="1009" t="s">
        <v>220</v>
      </c>
      <c r="D56" s="1010">
        <v>0</v>
      </c>
      <c r="E56" s="1010">
        <v>0</v>
      </c>
      <c r="F56" s="1010">
        <v>0</v>
      </c>
      <c r="G56" s="1010">
        <v>0</v>
      </c>
      <c r="H56" s="993"/>
      <c r="I56" s="993"/>
      <c r="J56" s="993"/>
      <c r="K56" s="993"/>
    </row>
    <row r="57" spans="1:11" ht="14.1" customHeight="1">
      <c r="A57" s="993"/>
      <c r="B57" s="993"/>
      <c r="C57" s="1009" t="s">
        <v>229</v>
      </c>
      <c r="D57" s="1010">
        <v>0</v>
      </c>
      <c r="E57" s="1010">
        <v>0</v>
      </c>
      <c r="F57" s="1010">
        <v>0</v>
      </c>
      <c r="G57" s="1010">
        <v>0</v>
      </c>
      <c r="H57" s="993"/>
      <c r="I57" s="993"/>
      <c r="J57" s="993"/>
      <c r="K57" s="993"/>
    </row>
    <row r="58" spans="1:11" ht="14.1" customHeight="1">
      <c r="A58" s="993"/>
      <c r="B58" s="993"/>
      <c r="C58" s="1009" t="s">
        <v>230</v>
      </c>
      <c r="D58" s="1010">
        <v>0</v>
      </c>
      <c r="E58" s="1010">
        <v>0</v>
      </c>
      <c r="F58" s="1010">
        <v>0</v>
      </c>
      <c r="G58" s="1010">
        <v>0</v>
      </c>
      <c r="H58" s="993"/>
      <c r="I58" s="993"/>
      <c r="J58" s="993"/>
      <c r="K58" s="993"/>
    </row>
    <row r="59" spans="1:11" ht="14.1" customHeight="1">
      <c r="A59" s="993"/>
      <c r="B59" s="993"/>
      <c r="C59" s="1009" t="s">
        <v>231</v>
      </c>
      <c r="D59" s="1010">
        <v>0</v>
      </c>
      <c r="E59" s="1010">
        <v>0</v>
      </c>
      <c r="F59" s="1010">
        <v>0</v>
      </c>
      <c r="G59" s="1010">
        <v>0</v>
      </c>
      <c r="H59" s="993"/>
      <c r="I59" s="993"/>
      <c r="J59" s="993"/>
      <c r="K59" s="993"/>
    </row>
    <row r="60" spans="1:11" ht="14.1" customHeight="1">
      <c r="A60" s="993"/>
      <c r="B60" s="993"/>
      <c r="C60" s="1009" t="s">
        <v>232</v>
      </c>
      <c r="D60" s="1010">
        <v>0</v>
      </c>
      <c r="E60" s="1010">
        <v>0</v>
      </c>
      <c r="F60" s="1010">
        <v>0</v>
      </c>
      <c r="G60" s="1010">
        <v>0</v>
      </c>
      <c r="H60" s="993"/>
      <c r="I60" s="993"/>
      <c r="J60" s="993"/>
      <c r="K60" s="993"/>
    </row>
    <row r="61" spans="1:11" ht="14.1" customHeight="1">
      <c r="A61" s="993"/>
      <c r="B61" s="993"/>
      <c r="C61" s="1009" t="s">
        <v>233</v>
      </c>
      <c r="D61" s="1010">
        <v>0</v>
      </c>
      <c r="E61" s="1010">
        <v>0</v>
      </c>
      <c r="F61" s="1010">
        <v>0</v>
      </c>
      <c r="G61" s="1010">
        <v>0</v>
      </c>
      <c r="H61" s="993"/>
      <c r="I61" s="993"/>
      <c r="J61" s="993"/>
      <c r="K61" s="993"/>
    </row>
    <row r="62" spans="1:11" ht="14.1" customHeight="1">
      <c r="A62" s="993"/>
      <c r="B62" s="993"/>
      <c r="C62" s="1009" t="s">
        <v>220</v>
      </c>
      <c r="D62" s="1010">
        <v>0</v>
      </c>
      <c r="E62" s="1010">
        <v>0</v>
      </c>
      <c r="F62" s="1010">
        <v>0</v>
      </c>
      <c r="G62" s="1010">
        <v>0</v>
      </c>
      <c r="H62" s="993"/>
      <c r="I62" s="993"/>
      <c r="J62" s="993"/>
      <c r="K62" s="993"/>
    </row>
    <row r="63" spans="1:11" ht="14.1" customHeight="1">
      <c r="A63" s="993"/>
      <c r="B63" s="993"/>
      <c r="C63" s="1009" t="s">
        <v>229</v>
      </c>
      <c r="D63" s="1010">
        <v>0</v>
      </c>
      <c r="E63" s="1010">
        <v>0</v>
      </c>
      <c r="F63" s="1010">
        <v>0</v>
      </c>
      <c r="G63" s="1010">
        <v>0</v>
      </c>
      <c r="H63" s="993"/>
      <c r="I63" s="993"/>
      <c r="J63" s="993"/>
      <c r="K63" s="993"/>
    </row>
    <row r="64" spans="1:11" ht="14.1" customHeight="1">
      <c r="A64" s="993"/>
      <c r="B64" s="993"/>
      <c r="C64" s="1009" t="s">
        <v>230</v>
      </c>
      <c r="D64" s="1010">
        <v>0</v>
      </c>
      <c r="E64" s="1010">
        <v>0</v>
      </c>
      <c r="F64" s="1010">
        <v>0</v>
      </c>
      <c r="G64" s="1010">
        <v>0</v>
      </c>
      <c r="H64" s="993"/>
      <c r="I64" s="993"/>
      <c r="J64" s="993"/>
      <c r="K64" s="993"/>
    </row>
    <row r="65" spans="1:11" ht="14.1" customHeight="1">
      <c r="A65" s="993"/>
      <c r="B65" s="993"/>
      <c r="C65" s="1009" t="s">
        <v>231</v>
      </c>
      <c r="D65" s="1010">
        <v>0</v>
      </c>
      <c r="E65" s="1010">
        <v>0</v>
      </c>
      <c r="F65" s="1010">
        <v>0</v>
      </c>
      <c r="G65" s="1010">
        <v>0</v>
      </c>
      <c r="H65" s="993"/>
      <c r="I65" s="993"/>
      <c r="J65" s="993"/>
      <c r="K65" s="993"/>
    </row>
    <row r="66" spans="1:11" ht="14.1" customHeight="1">
      <c r="A66" s="993"/>
      <c r="B66" s="993"/>
      <c r="C66" s="1009" t="s">
        <v>232</v>
      </c>
      <c r="D66" s="1010">
        <v>0</v>
      </c>
      <c r="E66" s="1010">
        <v>0</v>
      </c>
      <c r="F66" s="1010">
        <v>0</v>
      </c>
      <c r="G66" s="1010">
        <v>0</v>
      </c>
      <c r="H66" s="993"/>
      <c r="I66" s="993"/>
      <c r="J66" s="993"/>
      <c r="K66" s="993"/>
    </row>
    <row r="67" spans="1:11" ht="14.1" customHeight="1">
      <c r="A67" s="993"/>
      <c r="B67" s="993"/>
      <c r="C67" s="1009" t="s">
        <v>234</v>
      </c>
      <c r="D67" s="1010">
        <v>0</v>
      </c>
      <c r="E67" s="1010">
        <v>0</v>
      </c>
      <c r="F67" s="1010">
        <v>0</v>
      </c>
      <c r="G67" s="1010">
        <v>0</v>
      </c>
      <c r="H67" s="993"/>
      <c r="I67" s="993"/>
      <c r="J67" s="993"/>
      <c r="K67" s="993"/>
    </row>
    <row r="68" spans="1:11" ht="14.1" customHeight="1">
      <c r="A68" s="993"/>
      <c r="B68" s="993"/>
      <c r="C68" s="1009" t="s">
        <v>220</v>
      </c>
      <c r="D68" s="1010">
        <v>0</v>
      </c>
      <c r="E68" s="1010">
        <v>0</v>
      </c>
      <c r="F68" s="1010">
        <v>0</v>
      </c>
      <c r="G68" s="1010">
        <v>0</v>
      </c>
      <c r="H68" s="993"/>
      <c r="I68" s="993"/>
      <c r="J68" s="993"/>
      <c r="K68" s="993"/>
    </row>
    <row r="69" spans="1:11" ht="14.1" customHeight="1">
      <c r="A69" s="993"/>
      <c r="B69" s="993"/>
      <c r="C69" s="1009" t="s">
        <v>229</v>
      </c>
      <c r="D69" s="1010">
        <v>0</v>
      </c>
      <c r="E69" s="1010">
        <v>0</v>
      </c>
      <c r="F69" s="1010">
        <v>0</v>
      </c>
      <c r="G69" s="1010">
        <v>0</v>
      </c>
      <c r="H69" s="993"/>
      <c r="I69" s="993"/>
      <c r="J69" s="993"/>
      <c r="K69" s="993"/>
    </row>
    <row r="70" spans="1:11" ht="14.1" customHeight="1">
      <c r="A70" s="993"/>
      <c r="B70" s="993"/>
      <c r="C70" s="1009" t="s">
        <v>230</v>
      </c>
      <c r="D70" s="1010">
        <v>0</v>
      </c>
      <c r="E70" s="1010">
        <v>0</v>
      </c>
      <c r="F70" s="1010">
        <v>0</v>
      </c>
      <c r="G70" s="1010">
        <v>0</v>
      </c>
      <c r="H70" s="993"/>
      <c r="I70" s="993"/>
      <c r="J70" s="993"/>
      <c r="K70" s="993"/>
    </row>
    <row r="71" spans="1:11" ht="14.1" customHeight="1">
      <c r="A71" s="993"/>
      <c r="B71" s="993"/>
      <c r="C71" s="1009" t="s">
        <v>231</v>
      </c>
      <c r="D71" s="1010">
        <v>0</v>
      </c>
      <c r="E71" s="1010">
        <v>0</v>
      </c>
      <c r="F71" s="1010">
        <v>0</v>
      </c>
      <c r="G71" s="1010">
        <v>0</v>
      </c>
      <c r="H71" s="993"/>
      <c r="I71" s="993"/>
      <c r="J71" s="993"/>
      <c r="K71" s="993"/>
    </row>
    <row r="72" spans="1:11" ht="14.1" customHeight="1">
      <c r="A72" s="993"/>
      <c r="B72" s="993"/>
      <c r="C72" s="1009" t="s">
        <v>232</v>
      </c>
      <c r="D72" s="1010">
        <v>0</v>
      </c>
      <c r="E72" s="1010">
        <v>0</v>
      </c>
      <c r="F72" s="1010">
        <v>0</v>
      </c>
      <c r="G72" s="1010">
        <v>0</v>
      </c>
      <c r="H72" s="993"/>
      <c r="I72" s="993"/>
      <c r="J72" s="993"/>
      <c r="K72" s="993"/>
    </row>
    <row r="73" spans="1:11" ht="14.1" customHeight="1">
      <c r="A73" s="993"/>
      <c r="B73" s="993"/>
      <c r="C73" s="1009" t="s">
        <v>235</v>
      </c>
      <c r="D73" s="1010">
        <v>0</v>
      </c>
      <c r="E73" s="1010">
        <v>0</v>
      </c>
      <c r="F73" s="1010">
        <v>0</v>
      </c>
      <c r="G73" s="1010">
        <v>0</v>
      </c>
      <c r="H73" s="993"/>
      <c r="I73" s="993"/>
      <c r="J73" s="993"/>
      <c r="K73" s="993"/>
    </row>
    <row r="74" spans="1:11" ht="14.1" customHeight="1">
      <c r="A74" s="993"/>
      <c r="B74" s="993"/>
      <c r="C74" s="1009" t="s">
        <v>236</v>
      </c>
      <c r="D74" s="1010">
        <v>0</v>
      </c>
      <c r="E74" s="1010">
        <v>0</v>
      </c>
      <c r="F74" s="1010">
        <v>0</v>
      </c>
      <c r="G74" s="1010">
        <v>0</v>
      </c>
      <c r="H74" s="993"/>
      <c r="I74" s="993"/>
      <c r="J74" s="993"/>
      <c r="K74" s="993"/>
    </row>
    <row r="75" spans="1:11" ht="14.1" customHeight="1">
      <c r="A75" s="993"/>
      <c r="B75" s="993"/>
      <c r="C75" s="1011" t="s">
        <v>237</v>
      </c>
      <c r="D75" s="1010">
        <v>0</v>
      </c>
      <c r="E75" s="1010">
        <v>112898000</v>
      </c>
      <c r="F75" s="1010">
        <v>114123000</v>
      </c>
      <c r="G75" s="1010">
        <v>114645000</v>
      </c>
      <c r="H75" s="993"/>
      <c r="I75" s="993"/>
      <c r="J75" s="993"/>
      <c r="K75" s="993"/>
    </row>
    <row r="76" spans="1:11" ht="68.099999999999994" customHeight="1">
      <c r="A76" s="993"/>
      <c r="B76" s="993"/>
      <c r="C76" s="996" t="s">
        <v>203</v>
      </c>
      <c r="D76" s="1657" t="s">
        <v>1755</v>
      </c>
      <c r="E76" s="1658"/>
      <c r="F76" s="1658"/>
      <c r="G76" s="1658"/>
      <c r="H76" s="993"/>
      <c r="I76" s="993"/>
      <c r="J76" s="993"/>
      <c r="K76" s="993"/>
    </row>
    <row r="77" spans="1:11" ht="27.95" customHeight="1">
      <c r="A77" s="993"/>
      <c r="B77" s="993"/>
      <c r="C77" s="997" t="s">
        <v>205</v>
      </c>
      <c r="D77" s="998">
        <v>2025</v>
      </c>
      <c r="E77" s="998">
        <v>2026</v>
      </c>
      <c r="F77" s="998">
        <v>2027</v>
      </c>
      <c r="G77" s="998">
        <v>2028</v>
      </c>
      <c r="H77" s="993"/>
      <c r="I77" s="993"/>
      <c r="J77" s="993"/>
      <c r="K77" s="993"/>
    </row>
    <row r="78" spans="1:11" ht="14.1" customHeight="1">
      <c r="A78" s="993"/>
      <c r="B78" s="993"/>
      <c r="C78" s="999"/>
      <c r="D78" s="1000" t="s">
        <v>13</v>
      </c>
      <c r="E78" s="1000" t="s">
        <v>14</v>
      </c>
      <c r="F78" s="1000" t="s">
        <v>14</v>
      </c>
      <c r="G78" s="1000" t="s">
        <v>14</v>
      </c>
      <c r="H78" s="993"/>
      <c r="I78" s="993"/>
      <c r="J78" s="993"/>
      <c r="K78" s="993"/>
    </row>
    <row r="79" spans="1:11" ht="41.1" customHeight="1">
      <c r="A79" s="993"/>
      <c r="B79" s="993"/>
      <c r="C79" s="997" t="s">
        <v>1756</v>
      </c>
      <c r="D79" s="1001" t="s">
        <v>167</v>
      </c>
      <c r="E79" s="1001" t="s">
        <v>1230</v>
      </c>
      <c r="F79" s="1001" t="s">
        <v>1230</v>
      </c>
      <c r="G79" s="1001" t="s">
        <v>1230</v>
      </c>
      <c r="H79" s="993"/>
      <c r="I79" s="993"/>
      <c r="J79" s="993"/>
      <c r="K79" s="993"/>
    </row>
    <row r="80" spans="1:11" ht="14.1" customHeight="1">
      <c r="A80" s="993"/>
      <c r="B80" s="993"/>
      <c r="C80" s="1643" t="s">
        <v>208</v>
      </c>
      <c r="D80" s="1644"/>
      <c r="E80" s="1644"/>
      <c r="F80" s="1644"/>
      <c r="G80" s="1644"/>
      <c r="H80" s="993"/>
      <c r="I80" s="993"/>
      <c r="J80" s="993"/>
      <c r="K80" s="993"/>
    </row>
    <row r="81" spans="1:11" ht="14.1" customHeight="1">
      <c r="A81" s="993"/>
      <c r="B81" s="993"/>
      <c r="C81" s="1002" t="s">
        <v>1741</v>
      </c>
      <c r="D81" s="1643" t="s">
        <v>1742</v>
      </c>
      <c r="E81" s="1644"/>
      <c r="F81" s="1644"/>
      <c r="G81" s="1644"/>
      <c r="H81" s="993"/>
      <c r="I81" s="993"/>
      <c r="J81" s="993"/>
      <c r="K81" s="993"/>
    </row>
    <row r="82" spans="1:11" ht="14.1" customHeight="1">
      <c r="A82" s="993"/>
      <c r="B82" s="993"/>
      <c r="C82" s="1003" t="s">
        <v>209</v>
      </c>
      <c r="D82" s="1659" t="s">
        <v>1757</v>
      </c>
      <c r="E82" s="1660"/>
      <c r="F82" s="1660"/>
      <c r="G82" s="1660"/>
      <c r="H82" s="993"/>
      <c r="I82" s="993"/>
      <c r="J82" s="993"/>
      <c r="K82" s="993"/>
    </row>
    <row r="83" spans="1:11" ht="14.1" customHeight="1">
      <c r="A83" s="993"/>
      <c r="B83" s="993"/>
      <c r="C83" s="1004" t="s">
        <v>211</v>
      </c>
      <c r="D83" s="1661" t="s">
        <v>1758</v>
      </c>
      <c r="E83" s="1662"/>
      <c r="F83" s="1662"/>
      <c r="G83" s="1662"/>
      <c r="H83" s="993"/>
      <c r="I83" s="993"/>
      <c r="J83" s="993"/>
      <c r="K83" s="993"/>
    </row>
    <row r="84" spans="1:11" ht="14.1" customHeight="1">
      <c r="A84" s="993"/>
      <c r="B84" s="993"/>
      <c r="C84" s="1004" t="s">
        <v>31</v>
      </c>
      <c r="D84" s="1661" t="s">
        <v>247</v>
      </c>
      <c r="E84" s="1662"/>
      <c r="F84" s="1662"/>
      <c r="G84" s="1662"/>
      <c r="H84" s="993"/>
      <c r="I84" s="993"/>
      <c r="J84" s="993"/>
      <c r="K84" s="993"/>
    </row>
    <row r="85" spans="1:11" ht="15" customHeight="1">
      <c r="A85" s="993"/>
      <c r="B85" s="993"/>
      <c r="C85" s="1005"/>
      <c r="D85" s="1006">
        <v>2025</v>
      </c>
      <c r="E85" s="1006">
        <v>2026</v>
      </c>
      <c r="F85" s="1006">
        <v>2027</v>
      </c>
      <c r="G85" s="1006">
        <v>2028</v>
      </c>
      <c r="H85" s="993"/>
      <c r="I85" s="993"/>
      <c r="J85" s="993"/>
      <c r="K85" s="993"/>
    </row>
    <row r="86" spans="1:11" ht="15" customHeight="1">
      <c r="A86" s="993"/>
      <c r="B86" s="993"/>
      <c r="C86" s="1007"/>
      <c r="D86" s="1008" t="s">
        <v>13</v>
      </c>
      <c r="E86" s="1008" t="s">
        <v>14</v>
      </c>
      <c r="F86" s="1008" t="s">
        <v>14</v>
      </c>
      <c r="G86" s="1008" t="s">
        <v>14</v>
      </c>
      <c r="H86" s="993"/>
      <c r="I86" s="993"/>
      <c r="J86" s="993"/>
      <c r="K86" s="993"/>
    </row>
    <row r="87" spans="1:11" ht="14.1" customHeight="1">
      <c r="A87" s="993"/>
      <c r="B87" s="993"/>
      <c r="C87" s="997" t="s">
        <v>33</v>
      </c>
      <c r="D87" s="1001" t="s">
        <v>200</v>
      </c>
      <c r="E87" s="1001" t="s">
        <v>248</v>
      </c>
      <c r="F87" s="1001" t="s">
        <v>248</v>
      </c>
      <c r="G87" s="1001" t="s">
        <v>248</v>
      </c>
      <c r="H87" s="993"/>
      <c r="I87" s="993"/>
      <c r="J87" s="993"/>
      <c r="K87" s="993"/>
    </row>
    <row r="88" spans="1:11" ht="14.1" customHeight="1">
      <c r="A88" s="993"/>
      <c r="B88" s="993"/>
      <c r="C88" s="997" t="s">
        <v>214</v>
      </c>
      <c r="D88" s="1001" t="s">
        <v>1759</v>
      </c>
      <c r="E88" s="1001" t="s">
        <v>1760</v>
      </c>
      <c r="F88" s="1001" t="s">
        <v>1759</v>
      </c>
      <c r="G88" s="1001" t="s">
        <v>1759</v>
      </c>
      <c r="H88" s="993"/>
      <c r="I88" s="993"/>
      <c r="J88" s="993"/>
      <c r="K88" s="993"/>
    </row>
    <row r="89" spans="1:11" ht="14.1" customHeight="1">
      <c r="A89" s="993"/>
      <c r="B89" s="993"/>
      <c r="C89" s="997" t="s">
        <v>215</v>
      </c>
      <c r="D89" s="1001" t="s">
        <v>164</v>
      </c>
      <c r="E89" s="1001" t="s">
        <v>1760</v>
      </c>
      <c r="F89" s="1001" t="s">
        <v>1759</v>
      </c>
      <c r="G89" s="1001" t="s">
        <v>1759</v>
      </c>
      <c r="H89" s="993"/>
      <c r="I89" s="993"/>
      <c r="J89" s="993"/>
      <c r="K89" s="993"/>
    </row>
    <row r="90" spans="1:11" ht="14.1" customHeight="1">
      <c r="A90" s="993"/>
      <c r="B90" s="993"/>
      <c r="C90" s="997" t="s">
        <v>216</v>
      </c>
      <c r="D90" s="1001" t="s">
        <v>200</v>
      </c>
      <c r="E90" s="1001" t="s">
        <v>200</v>
      </c>
      <c r="F90" s="1001" t="s">
        <v>164</v>
      </c>
      <c r="G90" s="1001" t="s">
        <v>164</v>
      </c>
      <c r="H90" s="993"/>
      <c r="I90" s="993"/>
      <c r="J90" s="993"/>
      <c r="K90" s="993"/>
    </row>
    <row r="91" spans="1:11" ht="14.1" customHeight="1">
      <c r="A91" s="993"/>
      <c r="B91" s="993"/>
      <c r="C91" s="997" t="s">
        <v>217</v>
      </c>
      <c r="D91" s="1001" t="s">
        <v>200</v>
      </c>
      <c r="E91" s="1001" t="s">
        <v>1761</v>
      </c>
      <c r="F91" s="1001" t="s">
        <v>1762</v>
      </c>
      <c r="G91" s="1001" t="s">
        <v>164</v>
      </c>
      <c r="H91" s="993"/>
      <c r="I91" s="993"/>
      <c r="J91" s="993"/>
      <c r="K91" s="993"/>
    </row>
    <row r="92" spans="1:11" ht="14.1" customHeight="1">
      <c r="A92" s="993"/>
      <c r="B92" s="993"/>
      <c r="C92" s="997" t="s">
        <v>39</v>
      </c>
      <c r="D92" s="1001" t="s">
        <v>200</v>
      </c>
      <c r="E92" s="1001" t="s">
        <v>200</v>
      </c>
      <c r="F92" s="1001" t="s">
        <v>1762</v>
      </c>
      <c r="G92" s="1001" t="s">
        <v>164</v>
      </c>
      <c r="H92" s="993"/>
      <c r="I92" s="993"/>
      <c r="J92" s="993"/>
      <c r="K92" s="993"/>
    </row>
    <row r="93" spans="1:11" ht="14.1" customHeight="1">
      <c r="A93" s="993"/>
      <c r="B93" s="993"/>
      <c r="C93" s="1663" t="s">
        <v>218</v>
      </c>
      <c r="D93" s="1664"/>
      <c r="E93" s="1664"/>
      <c r="F93" s="1664"/>
      <c r="G93" s="1664"/>
      <c r="H93" s="993"/>
      <c r="I93" s="993"/>
      <c r="J93" s="993"/>
      <c r="K93" s="993"/>
    </row>
    <row r="94" spans="1:11" ht="14.1" customHeight="1">
      <c r="A94" s="993"/>
      <c r="B94" s="993"/>
      <c r="C94" s="1005"/>
      <c r="D94" s="1006">
        <v>2025</v>
      </c>
      <c r="E94" s="1006">
        <v>2026</v>
      </c>
      <c r="F94" s="1006">
        <v>2027</v>
      </c>
      <c r="G94" s="1006">
        <v>2028</v>
      </c>
      <c r="H94" s="993"/>
      <c r="I94" s="993"/>
      <c r="J94" s="993"/>
      <c r="K94" s="993"/>
    </row>
    <row r="95" spans="1:11" ht="14.1" customHeight="1">
      <c r="A95" s="993"/>
      <c r="B95" s="993"/>
      <c r="C95" s="1007"/>
      <c r="D95" s="1008" t="s">
        <v>13</v>
      </c>
      <c r="E95" s="1008" t="s">
        <v>14</v>
      </c>
      <c r="F95" s="1008" t="s">
        <v>14</v>
      </c>
      <c r="G95" s="1008" t="s">
        <v>14</v>
      </c>
      <c r="H95" s="993"/>
      <c r="I95" s="993"/>
      <c r="J95" s="993"/>
      <c r="K95" s="993"/>
    </row>
    <row r="96" spans="1:11" ht="14.1" customHeight="1">
      <c r="A96" s="993"/>
      <c r="B96" s="993"/>
      <c r="C96" s="1009" t="s">
        <v>219</v>
      </c>
      <c r="D96" s="1010">
        <v>0</v>
      </c>
      <c r="E96" s="1010">
        <v>0</v>
      </c>
      <c r="F96" s="1010">
        <v>0</v>
      </c>
      <c r="G96" s="1010">
        <v>0</v>
      </c>
      <c r="H96" s="993"/>
      <c r="I96" s="993"/>
      <c r="J96" s="993"/>
      <c r="K96" s="993"/>
    </row>
    <row r="97" spans="1:11" ht="14.1" customHeight="1">
      <c r="A97" s="993"/>
      <c r="B97" s="993"/>
      <c r="C97" s="1009" t="s">
        <v>220</v>
      </c>
      <c r="D97" s="1010">
        <v>0</v>
      </c>
      <c r="E97" s="1010">
        <v>0</v>
      </c>
      <c r="F97" s="1010">
        <v>0</v>
      </c>
      <c r="G97" s="1010">
        <v>0</v>
      </c>
      <c r="H97" s="993"/>
      <c r="I97" s="993"/>
      <c r="J97" s="993"/>
      <c r="K97" s="993"/>
    </row>
    <row r="98" spans="1:11" ht="14.1" customHeight="1">
      <c r="A98" s="993"/>
      <c r="B98" s="993"/>
      <c r="C98" s="1009" t="s">
        <v>221</v>
      </c>
      <c r="D98" s="1010">
        <v>0</v>
      </c>
      <c r="E98" s="1010">
        <v>0</v>
      </c>
      <c r="F98" s="1010">
        <v>0</v>
      </c>
      <c r="G98" s="1010">
        <v>0</v>
      </c>
      <c r="H98" s="993"/>
      <c r="I98" s="993"/>
      <c r="J98" s="993"/>
      <c r="K98" s="993"/>
    </row>
    <row r="99" spans="1:11" ht="14.1" customHeight="1">
      <c r="A99" s="993"/>
      <c r="B99" s="993"/>
      <c r="C99" s="1009" t="s">
        <v>222</v>
      </c>
      <c r="D99" s="1010">
        <v>0</v>
      </c>
      <c r="E99" s="1010">
        <v>0</v>
      </c>
      <c r="F99" s="1010">
        <v>0</v>
      </c>
      <c r="G99" s="1010">
        <v>0</v>
      </c>
      <c r="H99" s="993"/>
      <c r="I99" s="993"/>
      <c r="J99" s="993"/>
      <c r="K99" s="993"/>
    </row>
    <row r="100" spans="1:11" ht="14.1" customHeight="1">
      <c r="A100" s="993"/>
      <c r="B100" s="993"/>
      <c r="C100" s="1009" t="s">
        <v>220</v>
      </c>
      <c r="D100" s="1010">
        <v>0</v>
      </c>
      <c r="E100" s="1010">
        <v>0</v>
      </c>
      <c r="F100" s="1010">
        <v>0</v>
      </c>
      <c r="G100" s="1010">
        <v>0</v>
      </c>
      <c r="H100" s="993"/>
      <c r="I100" s="993"/>
      <c r="J100" s="993"/>
      <c r="K100" s="993"/>
    </row>
    <row r="101" spans="1:11" ht="14.1" customHeight="1">
      <c r="A101" s="993"/>
      <c r="B101" s="993"/>
      <c r="C101" s="1009" t="s">
        <v>221</v>
      </c>
      <c r="D101" s="1010">
        <v>0</v>
      </c>
      <c r="E101" s="1010">
        <v>0</v>
      </c>
      <c r="F101" s="1010">
        <v>0</v>
      </c>
      <c r="G101" s="1010">
        <v>0</v>
      </c>
      <c r="H101" s="993"/>
      <c r="I101" s="993"/>
      <c r="J101" s="993"/>
      <c r="K101" s="993"/>
    </row>
    <row r="102" spans="1:11" ht="14.1" customHeight="1">
      <c r="A102" s="993"/>
      <c r="B102" s="993"/>
      <c r="C102" s="1009" t="s">
        <v>223</v>
      </c>
      <c r="D102" s="1010">
        <v>0</v>
      </c>
      <c r="E102" s="1010">
        <v>10800000</v>
      </c>
      <c r="F102" s="1010">
        <v>3800000</v>
      </c>
      <c r="G102" s="1010">
        <v>3800000</v>
      </c>
      <c r="H102" s="993"/>
      <c r="I102" s="993"/>
      <c r="J102" s="993"/>
      <c r="K102" s="993"/>
    </row>
    <row r="103" spans="1:11" ht="14.1" customHeight="1">
      <c r="A103" s="993"/>
      <c r="B103" s="993"/>
      <c r="C103" s="1009" t="s">
        <v>220</v>
      </c>
      <c r="D103" s="1010">
        <v>0</v>
      </c>
      <c r="E103" s="1010">
        <v>10800000</v>
      </c>
      <c r="F103" s="1010">
        <v>3800000</v>
      </c>
      <c r="G103" s="1010">
        <v>3800000</v>
      </c>
      <c r="H103" s="993"/>
      <c r="I103" s="993"/>
      <c r="J103" s="993"/>
      <c r="K103" s="993"/>
    </row>
    <row r="104" spans="1:11" ht="14.1" customHeight="1">
      <c r="A104" s="993"/>
      <c r="B104" s="993"/>
      <c r="C104" s="1009" t="s">
        <v>221</v>
      </c>
      <c r="D104" s="1010">
        <v>0</v>
      </c>
      <c r="E104" s="1010">
        <v>0</v>
      </c>
      <c r="F104" s="1010">
        <v>0</v>
      </c>
      <c r="G104" s="1010">
        <v>0</v>
      </c>
      <c r="H104" s="993"/>
      <c r="I104" s="993"/>
      <c r="J104" s="993"/>
      <c r="K104" s="993"/>
    </row>
    <row r="105" spans="1:11" ht="14.1" customHeight="1">
      <c r="A105" s="993"/>
      <c r="B105" s="993"/>
      <c r="C105" s="1009" t="s">
        <v>224</v>
      </c>
      <c r="D105" s="1010">
        <v>0</v>
      </c>
      <c r="E105" s="1010">
        <v>0</v>
      </c>
      <c r="F105" s="1010">
        <v>0</v>
      </c>
      <c r="G105" s="1010">
        <v>0</v>
      </c>
      <c r="H105" s="993"/>
      <c r="I105" s="993"/>
      <c r="J105" s="993"/>
      <c r="K105" s="993"/>
    </row>
    <row r="106" spans="1:11" ht="14.1" customHeight="1">
      <c r="A106" s="993"/>
      <c r="B106" s="993"/>
      <c r="C106" s="1009" t="s">
        <v>220</v>
      </c>
      <c r="D106" s="1010">
        <v>0</v>
      </c>
      <c r="E106" s="1010">
        <v>0</v>
      </c>
      <c r="F106" s="1010">
        <v>0</v>
      </c>
      <c r="G106" s="1010">
        <v>0</v>
      </c>
      <c r="H106" s="993"/>
      <c r="I106" s="993"/>
      <c r="J106" s="993"/>
      <c r="K106" s="993"/>
    </row>
    <row r="107" spans="1:11" ht="14.1" customHeight="1">
      <c r="A107" s="993"/>
      <c r="B107" s="993"/>
      <c r="C107" s="1009" t="s">
        <v>221</v>
      </c>
      <c r="D107" s="1010">
        <v>0</v>
      </c>
      <c r="E107" s="1010">
        <v>0</v>
      </c>
      <c r="F107" s="1010">
        <v>0</v>
      </c>
      <c r="G107" s="1010">
        <v>0</v>
      </c>
      <c r="H107" s="993"/>
      <c r="I107" s="993"/>
      <c r="J107" s="993"/>
      <c r="K107" s="993"/>
    </row>
    <row r="108" spans="1:11" ht="14.1" customHeight="1">
      <c r="A108" s="993"/>
      <c r="B108" s="993"/>
      <c r="C108" s="1009" t="s">
        <v>225</v>
      </c>
      <c r="D108" s="1010">
        <v>0</v>
      </c>
      <c r="E108" s="1010">
        <v>0</v>
      </c>
      <c r="F108" s="1010">
        <v>0</v>
      </c>
      <c r="G108" s="1010">
        <v>0</v>
      </c>
      <c r="H108" s="993"/>
      <c r="I108" s="993"/>
      <c r="J108" s="993"/>
      <c r="K108" s="993"/>
    </row>
    <row r="109" spans="1:11" ht="14.1" customHeight="1">
      <c r="A109" s="993"/>
      <c r="B109" s="993"/>
      <c r="C109" s="1009" t="s">
        <v>220</v>
      </c>
      <c r="D109" s="1010">
        <v>0</v>
      </c>
      <c r="E109" s="1010">
        <v>0</v>
      </c>
      <c r="F109" s="1010">
        <v>0</v>
      </c>
      <c r="G109" s="1010">
        <v>0</v>
      </c>
      <c r="H109" s="993"/>
      <c r="I109" s="993"/>
      <c r="J109" s="993"/>
      <c r="K109" s="993"/>
    </row>
    <row r="110" spans="1:11" ht="14.1" customHeight="1">
      <c r="A110" s="993"/>
      <c r="B110" s="993"/>
      <c r="C110" s="1009" t="s">
        <v>221</v>
      </c>
      <c r="D110" s="1010">
        <v>0</v>
      </c>
      <c r="E110" s="1010">
        <v>0</v>
      </c>
      <c r="F110" s="1010">
        <v>0</v>
      </c>
      <c r="G110" s="1010">
        <v>0</v>
      </c>
      <c r="H110" s="993"/>
      <c r="I110" s="993"/>
      <c r="J110" s="993"/>
      <c r="K110" s="993"/>
    </row>
    <row r="111" spans="1:11" ht="14.1" customHeight="1">
      <c r="A111" s="993"/>
      <c r="B111" s="993"/>
      <c r="C111" s="1009" t="s">
        <v>226</v>
      </c>
      <c r="D111" s="1010">
        <v>0</v>
      </c>
      <c r="E111" s="1010">
        <v>0</v>
      </c>
      <c r="F111" s="1010">
        <v>0</v>
      </c>
      <c r="G111" s="1010">
        <v>0</v>
      </c>
      <c r="H111" s="993"/>
      <c r="I111" s="993"/>
      <c r="J111" s="993"/>
      <c r="K111" s="993"/>
    </row>
    <row r="112" spans="1:11" ht="14.1" customHeight="1">
      <c r="A112" s="993"/>
      <c r="B112" s="993"/>
      <c r="C112" s="1009" t="s">
        <v>220</v>
      </c>
      <c r="D112" s="1010">
        <v>0</v>
      </c>
      <c r="E112" s="1010">
        <v>0</v>
      </c>
      <c r="F112" s="1010">
        <v>0</v>
      </c>
      <c r="G112" s="1010">
        <v>0</v>
      </c>
      <c r="H112" s="993"/>
      <c r="I112" s="993"/>
      <c r="J112" s="993"/>
      <c r="K112" s="993"/>
    </row>
    <row r="113" spans="1:11" ht="14.1" customHeight="1">
      <c r="A113" s="993"/>
      <c r="B113" s="993"/>
      <c r="C113" s="1009" t="s">
        <v>221</v>
      </c>
      <c r="D113" s="1010">
        <v>0</v>
      </c>
      <c r="E113" s="1010">
        <v>0</v>
      </c>
      <c r="F113" s="1010">
        <v>0</v>
      </c>
      <c r="G113" s="1010">
        <v>0</v>
      </c>
      <c r="H113" s="993"/>
      <c r="I113" s="993"/>
      <c r="J113" s="993"/>
      <c r="K113" s="993"/>
    </row>
    <row r="114" spans="1:11" ht="14.1" customHeight="1">
      <c r="A114" s="993"/>
      <c r="B114" s="993"/>
      <c r="C114" s="1009" t="s">
        <v>227</v>
      </c>
      <c r="D114" s="1010">
        <v>0</v>
      </c>
      <c r="E114" s="1010">
        <v>0</v>
      </c>
      <c r="F114" s="1010">
        <v>0</v>
      </c>
      <c r="G114" s="1010">
        <v>0</v>
      </c>
      <c r="H114" s="993"/>
      <c r="I114" s="993"/>
      <c r="J114" s="993"/>
      <c r="K114" s="993"/>
    </row>
    <row r="115" spans="1:11" ht="14.1" customHeight="1">
      <c r="A115" s="993"/>
      <c r="B115" s="993"/>
      <c r="C115" s="1009" t="s">
        <v>220</v>
      </c>
      <c r="D115" s="1010">
        <v>0</v>
      </c>
      <c r="E115" s="1010">
        <v>0</v>
      </c>
      <c r="F115" s="1010">
        <v>0</v>
      </c>
      <c r="G115" s="1010">
        <v>0</v>
      </c>
      <c r="H115" s="993"/>
      <c r="I115" s="993"/>
      <c r="J115" s="993"/>
      <c r="K115" s="993"/>
    </row>
    <row r="116" spans="1:11" ht="14.1" customHeight="1">
      <c r="A116" s="993"/>
      <c r="B116" s="993"/>
      <c r="C116" s="1009" t="s">
        <v>221</v>
      </c>
      <c r="D116" s="1010">
        <v>0</v>
      </c>
      <c r="E116" s="1010">
        <v>0</v>
      </c>
      <c r="F116" s="1010">
        <v>0</v>
      </c>
      <c r="G116" s="1010">
        <v>0</v>
      </c>
      <c r="H116" s="993"/>
      <c r="I116" s="993"/>
      <c r="J116" s="993"/>
      <c r="K116" s="993"/>
    </row>
    <row r="117" spans="1:11" ht="14.1" customHeight="1">
      <c r="A117" s="993"/>
      <c r="B117" s="993"/>
      <c r="C117" s="1009" t="s">
        <v>228</v>
      </c>
      <c r="D117" s="1010">
        <v>0</v>
      </c>
      <c r="E117" s="1010">
        <v>0</v>
      </c>
      <c r="F117" s="1010">
        <v>0</v>
      </c>
      <c r="G117" s="1010">
        <v>0</v>
      </c>
      <c r="H117" s="993"/>
      <c r="I117" s="993"/>
      <c r="J117" s="993"/>
      <c r="K117" s="993"/>
    </row>
    <row r="118" spans="1:11" ht="14.1" customHeight="1">
      <c r="A118" s="993"/>
      <c r="B118" s="993"/>
      <c r="C118" s="1009" t="s">
        <v>220</v>
      </c>
      <c r="D118" s="1010">
        <v>0</v>
      </c>
      <c r="E118" s="1010">
        <v>0</v>
      </c>
      <c r="F118" s="1010">
        <v>0</v>
      </c>
      <c r="G118" s="1010">
        <v>0</v>
      </c>
      <c r="H118" s="993"/>
      <c r="I118" s="993"/>
      <c r="J118" s="993"/>
      <c r="K118" s="993"/>
    </row>
    <row r="119" spans="1:11" ht="14.1" customHeight="1">
      <c r="A119" s="993"/>
      <c r="B119" s="993"/>
      <c r="C119" s="1009" t="s">
        <v>229</v>
      </c>
      <c r="D119" s="1010">
        <v>0</v>
      </c>
      <c r="E119" s="1010">
        <v>0</v>
      </c>
      <c r="F119" s="1010">
        <v>0</v>
      </c>
      <c r="G119" s="1010">
        <v>0</v>
      </c>
      <c r="H119" s="993"/>
      <c r="I119" s="993"/>
      <c r="J119" s="993"/>
      <c r="K119" s="993"/>
    </row>
    <row r="120" spans="1:11" ht="14.1" customHeight="1">
      <c r="A120" s="993"/>
      <c r="B120" s="993"/>
      <c r="C120" s="1009" t="s">
        <v>230</v>
      </c>
      <c r="D120" s="1010">
        <v>0</v>
      </c>
      <c r="E120" s="1010">
        <v>0</v>
      </c>
      <c r="F120" s="1010">
        <v>0</v>
      </c>
      <c r="G120" s="1010">
        <v>0</v>
      </c>
      <c r="H120" s="993"/>
      <c r="I120" s="993"/>
      <c r="J120" s="993"/>
      <c r="K120" s="993"/>
    </row>
    <row r="121" spans="1:11" ht="14.1" customHeight="1">
      <c r="A121" s="993"/>
      <c r="B121" s="993"/>
      <c r="C121" s="1009" t="s">
        <v>231</v>
      </c>
      <c r="D121" s="1010">
        <v>0</v>
      </c>
      <c r="E121" s="1010">
        <v>0</v>
      </c>
      <c r="F121" s="1010">
        <v>0</v>
      </c>
      <c r="G121" s="1010">
        <v>0</v>
      </c>
      <c r="H121" s="993"/>
      <c r="I121" s="993"/>
      <c r="J121" s="993"/>
      <c r="K121" s="993"/>
    </row>
    <row r="122" spans="1:11" ht="14.1" customHeight="1">
      <c r="A122" s="993"/>
      <c r="B122" s="993"/>
      <c r="C122" s="1009" t="s">
        <v>232</v>
      </c>
      <c r="D122" s="1010">
        <v>0</v>
      </c>
      <c r="E122" s="1010">
        <v>0</v>
      </c>
      <c r="F122" s="1010">
        <v>0</v>
      </c>
      <c r="G122" s="1010">
        <v>0</v>
      </c>
      <c r="H122" s="993"/>
      <c r="I122" s="993"/>
      <c r="J122" s="993"/>
      <c r="K122" s="993"/>
    </row>
    <row r="123" spans="1:11" ht="14.1" customHeight="1">
      <c r="A123" s="993"/>
      <c r="B123" s="993"/>
      <c r="C123" s="1009" t="s">
        <v>233</v>
      </c>
      <c r="D123" s="1010">
        <v>0</v>
      </c>
      <c r="E123" s="1010">
        <v>0</v>
      </c>
      <c r="F123" s="1010">
        <v>0</v>
      </c>
      <c r="G123" s="1010">
        <v>0</v>
      </c>
      <c r="H123" s="993"/>
      <c r="I123" s="993"/>
      <c r="J123" s="993"/>
      <c r="K123" s="993"/>
    </row>
    <row r="124" spans="1:11" ht="14.1" customHeight="1">
      <c r="A124" s="993"/>
      <c r="B124" s="993"/>
      <c r="C124" s="1009" t="s">
        <v>220</v>
      </c>
      <c r="D124" s="1010">
        <v>0</v>
      </c>
      <c r="E124" s="1010">
        <v>0</v>
      </c>
      <c r="F124" s="1010">
        <v>0</v>
      </c>
      <c r="G124" s="1010">
        <v>0</v>
      </c>
      <c r="H124" s="993"/>
      <c r="I124" s="993"/>
      <c r="J124" s="993"/>
      <c r="K124" s="993"/>
    </row>
    <row r="125" spans="1:11" ht="14.1" customHeight="1">
      <c r="A125" s="993"/>
      <c r="B125" s="993"/>
      <c r="C125" s="1009" t="s">
        <v>229</v>
      </c>
      <c r="D125" s="1010">
        <v>0</v>
      </c>
      <c r="E125" s="1010">
        <v>0</v>
      </c>
      <c r="F125" s="1010">
        <v>0</v>
      </c>
      <c r="G125" s="1010">
        <v>0</v>
      </c>
      <c r="H125" s="993"/>
      <c r="I125" s="993"/>
      <c r="J125" s="993"/>
      <c r="K125" s="993"/>
    </row>
    <row r="126" spans="1:11" ht="14.1" customHeight="1">
      <c r="A126" s="993"/>
      <c r="B126" s="993"/>
      <c r="C126" s="1009" t="s">
        <v>230</v>
      </c>
      <c r="D126" s="1010">
        <v>0</v>
      </c>
      <c r="E126" s="1010">
        <v>0</v>
      </c>
      <c r="F126" s="1010">
        <v>0</v>
      </c>
      <c r="G126" s="1010">
        <v>0</v>
      </c>
      <c r="H126" s="993"/>
      <c r="I126" s="993"/>
      <c r="J126" s="993"/>
      <c r="K126" s="993"/>
    </row>
    <row r="127" spans="1:11" ht="14.1" customHeight="1">
      <c r="A127" s="993"/>
      <c r="B127" s="993"/>
      <c r="C127" s="1009" t="s">
        <v>231</v>
      </c>
      <c r="D127" s="1010">
        <v>0</v>
      </c>
      <c r="E127" s="1010">
        <v>0</v>
      </c>
      <c r="F127" s="1010">
        <v>0</v>
      </c>
      <c r="G127" s="1010">
        <v>0</v>
      </c>
      <c r="H127" s="993"/>
      <c r="I127" s="993"/>
      <c r="J127" s="993"/>
      <c r="K127" s="993"/>
    </row>
    <row r="128" spans="1:11" ht="14.1" customHeight="1">
      <c r="A128" s="993"/>
      <c r="B128" s="993"/>
      <c r="C128" s="1009" t="s">
        <v>232</v>
      </c>
      <c r="D128" s="1010">
        <v>0</v>
      </c>
      <c r="E128" s="1010">
        <v>0</v>
      </c>
      <c r="F128" s="1010">
        <v>0</v>
      </c>
      <c r="G128" s="1010">
        <v>0</v>
      </c>
      <c r="H128" s="993"/>
      <c r="I128" s="993"/>
      <c r="J128" s="993"/>
      <c r="K128" s="993"/>
    </row>
    <row r="129" spans="1:11" ht="14.1" customHeight="1">
      <c r="A129" s="993"/>
      <c r="B129" s="993"/>
      <c r="C129" s="1009" t="s">
        <v>234</v>
      </c>
      <c r="D129" s="1010">
        <v>0</v>
      </c>
      <c r="E129" s="1010">
        <v>0</v>
      </c>
      <c r="F129" s="1010">
        <v>0</v>
      </c>
      <c r="G129" s="1010">
        <v>0</v>
      </c>
      <c r="H129" s="993"/>
      <c r="I129" s="993"/>
      <c r="J129" s="993"/>
      <c r="K129" s="993"/>
    </row>
    <row r="130" spans="1:11" ht="14.1" customHeight="1">
      <c r="A130" s="993"/>
      <c r="B130" s="993"/>
      <c r="C130" s="1009" t="s">
        <v>220</v>
      </c>
      <c r="D130" s="1010">
        <v>0</v>
      </c>
      <c r="E130" s="1010">
        <v>0</v>
      </c>
      <c r="F130" s="1010">
        <v>0</v>
      </c>
      <c r="G130" s="1010">
        <v>0</v>
      </c>
      <c r="H130" s="993"/>
      <c r="I130" s="993"/>
      <c r="J130" s="993"/>
      <c r="K130" s="993"/>
    </row>
    <row r="131" spans="1:11" ht="14.1" customHeight="1">
      <c r="A131" s="993"/>
      <c r="B131" s="993"/>
      <c r="C131" s="1009" t="s">
        <v>229</v>
      </c>
      <c r="D131" s="1010">
        <v>0</v>
      </c>
      <c r="E131" s="1010">
        <v>0</v>
      </c>
      <c r="F131" s="1010">
        <v>0</v>
      </c>
      <c r="G131" s="1010">
        <v>0</v>
      </c>
      <c r="H131" s="993"/>
      <c r="I131" s="993"/>
      <c r="J131" s="993"/>
      <c r="K131" s="993"/>
    </row>
    <row r="132" spans="1:11" ht="14.1" customHeight="1">
      <c r="A132" s="993"/>
      <c r="B132" s="993"/>
      <c r="C132" s="1009" t="s">
        <v>230</v>
      </c>
      <c r="D132" s="1010">
        <v>0</v>
      </c>
      <c r="E132" s="1010">
        <v>0</v>
      </c>
      <c r="F132" s="1010">
        <v>0</v>
      </c>
      <c r="G132" s="1010">
        <v>0</v>
      </c>
      <c r="H132" s="993"/>
      <c r="I132" s="993"/>
      <c r="J132" s="993"/>
      <c r="K132" s="993"/>
    </row>
    <row r="133" spans="1:11" ht="14.1" customHeight="1">
      <c r="A133" s="993"/>
      <c r="B133" s="993"/>
      <c r="C133" s="1009" t="s">
        <v>231</v>
      </c>
      <c r="D133" s="1010">
        <v>0</v>
      </c>
      <c r="E133" s="1010">
        <v>0</v>
      </c>
      <c r="F133" s="1010">
        <v>0</v>
      </c>
      <c r="G133" s="1010">
        <v>0</v>
      </c>
      <c r="H133" s="993"/>
      <c r="I133" s="993"/>
      <c r="J133" s="993"/>
      <c r="K133" s="993"/>
    </row>
    <row r="134" spans="1:11" ht="14.1" customHeight="1">
      <c r="A134" s="993"/>
      <c r="B134" s="993"/>
      <c r="C134" s="1009" t="s">
        <v>232</v>
      </c>
      <c r="D134" s="1010">
        <v>0</v>
      </c>
      <c r="E134" s="1010">
        <v>0</v>
      </c>
      <c r="F134" s="1010">
        <v>0</v>
      </c>
      <c r="G134" s="1010">
        <v>0</v>
      </c>
      <c r="H134" s="993"/>
      <c r="I134" s="993"/>
      <c r="J134" s="993"/>
      <c r="K134" s="993"/>
    </row>
    <row r="135" spans="1:11" ht="14.1" customHeight="1">
      <c r="A135" s="993"/>
      <c r="B135" s="993"/>
      <c r="C135" s="1009" t="s">
        <v>235</v>
      </c>
      <c r="D135" s="1010">
        <v>0</v>
      </c>
      <c r="E135" s="1010">
        <v>0</v>
      </c>
      <c r="F135" s="1010">
        <v>0</v>
      </c>
      <c r="G135" s="1010">
        <v>0</v>
      </c>
      <c r="H135" s="993"/>
      <c r="I135" s="993"/>
      <c r="J135" s="993"/>
      <c r="K135" s="993"/>
    </row>
    <row r="136" spans="1:11" ht="14.1" customHeight="1">
      <c r="A136" s="993"/>
      <c r="B136" s="993"/>
      <c r="C136" s="1009" t="s">
        <v>236</v>
      </c>
      <c r="D136" s="1010">
        <v>0</v>
      </c>
      <c r="E136" s="1010">
        <v>0</v>
      </c>
      <c r="F136" s="1010">
        <v>0</v>
      </c>
      <c r="G136" s="1010">
        <v>0</v>
      </c>
      <c r="H136" s="993"/>
      <c r="I136" s="993"/>
      <c r="J136" s="993"/>
      <c r="K136" s="993"/>
    </row>
    <row r="137" spans="1:11" ht="14.1" customHeight="1">
      <c r="A137" s="993"/>
      <c r="B137" s="993"/>
      <c r="C137" s="1011" t="s">
        <v>237</v>
      </c>
      <c r="D137" s="1010">
        <v>0</v>
      </c>
      <c r="E137" s="1010">
        <v>10800000</v>
      </c>
      <c r="F137" s="1010">
        <v>3800000</v>
      </c>
      <c r="G137" s="1010">
        <v>3800000</v>
      </c>
      <c r="H137" s="993"/>
      <c r="I137" s="993"/>
      <c r="J137" s="993"/>
      <c r="K137" s="993"/>
    </row>
    <row r="138" spans="1:11" ht="14.1" customHeight="1">
      <c r="A138" s="993"/>
      <c r="B138" s="993"/>
      <c r="C138" s="1643" t="s">
        <v>51</v>
      </c>
      <c r="D138" s="1644"/>
      <c r="E138" s="1644"/>
      <c r="F138" s="1644"/>
      <c r="G138" s="1644"/>
      <c r="H138" s="993"/>
      <c r="I138" s="993"/>
      <c r="J138" s="993"/>
      <c r="K138" s="993"/>
    </row>
    <row r="139" spans="1:11" ht="14.1" customHeight="1">
      <c r="A139" s="993"/>
      <c r="B139" s="993"/>
      <c r="C139" s="1002" t="s">
        <v>1763</v>
      </c>
      <c r="D139" s="1643" t="s">
        <v>1124</v>
      </c>
      <c r="E139" s="1644"/>
      <c r="F139" s="1644"/>
      <c r="G139" s="1644"/>
      <c r="H139" s="993"/>
      <c r="I139" s="993"/>
      <c r="J139" s="993"/>
      <c r="K139" s="993"/>
    </row>
    <row r="140" spans="1:11" ht="14.1" customHeight="1">
      <c r="A140" s="993"/>
      <c r="B140" s="993"/>
      <c r="C140" s="1003" t="s">
        <v>209</v>
      </c>
      <c r="D140" s="1659" t="s">
        <v>1764</v>
      </c>
      <c r="E140" s="1660"/>
      <c r="F140" s="1660"/>
      <c r="G140" s="1660"/>
      <c r="H140" s="993"/>
      <c r="I140" s="993"/>
      <c r="J140" s="993"/>
      <c r="K140" s="993"/>
    </row>
    <row r="141" spans="1:11" ht="14.1" customHeight="1">
      <c r="A141" s="993"/>
      <c r="B141" s="993"/>
      <c r="C141" s="1004" t="s">
        <v>211</v>
      </c>
      <c r="D141" s="1661" t="s">
        <v>1765</v>
      </c>
      <c r="E141" s="1662"/>
      <c r="F141" s="1662"/>
      <c r="G141" s="1662"/>
      <c r="H141" s="993"/>
      <c r="I141" s="993"/>
      <c r="J141" s="993"/>
      <c r="K141" s="993"/>
    </row>
    <row r="142" spans="1:11" ht="14.1" customHeight="1">
      <c r="A142" s="993"/>
      <c r="B142" s="993"/>
      <c r="C142" s="1004" t="s">
        <v>31</v>
      </c>
      <c r="D142" s="1661" t="s">
        <v>1766</v>
      </c>
      <c r="E142" s="1662"/>
      <c r="F142" s="1662"/>
      <c r="G142" s="1662"/>
      <c r="H142" s="993"/>
      <c r="I142" s="993"/>
      <c r="J142" s="993"/>
      <c r="K142" s="993"/>
    </row>
    <row r="143" spans="1:11" ht="15" customHeight="1">
      <c r="A143" s="993"/>
      <c r="B143" s="993"/>
      <c r="C143" s="1005"/>
      <c r="D143" s="1006">
        <v>2025</v>
      </c>
      <c r="E143" s="1006">
        <v>2026</v>
      </c>
      <c r="F143" s="1006">
        <v>2027</v>
      </c>
      <c r="G143" s="1006">
        <v>2028</v>
      </c>
      <c r="H143" s="993"/>
      <c r="I143" s="993"/>
      <c r="J143" s="993"/>
      <c r="K143" s="993"/>
    </row>
    <row r="144" spans="1:11" ht="15" customHeight="1">
      <c r="A144" s="993"/>
      <c r="B144" s="993"/>
      <c r="C144" s="1007"/>
      <c r="D144" s="1008" t="s">
        <v>13</v>
      </c>
      <c r="E144" s="1008" t="s">
        <v>14</v>
      </c>
      <c r="F144" s="1008" t="s">
        <v>14</v>
      </c>
      <c r="G144" s="1008" t="s">
        <v>14</v>
      </c>
      <c r="H144" s="993"/>
      <c r="I144" s="993"/>
      <c r="J144" s="993"/>
      <c r="K144" s="993"/>
    </row>
    <row r="145" spans="1:11" ht="14.1" customHeight="1">
      <c r="A145" s="993"/>
      <c r="B145" s="993"/>
      <c r="C145" s="997" t="s">
        <v>33</v>
      </c>
      <c r="D145" s="1001" t="s">
        <v>200</v>
      </c>
      <c r="E145" s="1001" t="s">
        <v>932</v>
      </c>
      <c r="F145" s="1001" t="s">
        <v>932</v>
      </c>
      <c r="G145" s="1001" t="s">
        <v>932</v>
      </c>
      <c r="H145" s="993"/>
      <c r="I145" s="993"/>
      <c r="J145" s="993"/>
      <c r="K145" s="993"/>
    </row>
    <row r="146" spans="1:11" ht="14.1" customHeight="1">
      <c r="A146" s="993"/>
      <c r="B146" s="993"/>
      <c r="C146" s="997" t="s">
        <v>214</v>
      </c>
      <c r="D146" s="1001" t="s">
        <v>1314</v>
      </c>
      <c r="E146" s="1001" t="s">
        <v>1277</v>
      </c>
      <c r="F146" s="1001" t="s">
        <v>1277</v>
      </c>
      <c r="G146" s="1001" t="s">
        <v>1277</v>
      </c>
      <c r="H146" s="993"/>
      <c r="I146" s="993"/>
      <c r="J146" s="993"/>
      <c r="K146" s="993"/>
    </row>
    <row r="147" spans="1:11" ht="14.1" customHeight="1">
      <c r="A147" s="993"/>
      <c r="B147" s="993"/>
      <c r="C147" s="997" t="s">
        <v>215</v>
      </c>
      <c r="D147" s="1001" t="s">
        <v>164</v>
      </c>
      <c r="E147" s="1001" t="s">
        <v>1767</v>
      </c>
      <c r="F147" s="1001" t="s">
        <v>1767</v>
      </c>
      <c r="G147" s="1001" t="s">
        <v>1767</v>
      </c>
      <c r="H147" s="993"/>
      <c r="I147" s="993"/>
      <c r="J147" s="993"/>
      <c r="K147" s="993"/>
    </row>
    <row r="148" spans="1:11" ht="14.1" customHeight="1">
      <c r="A148" s="993"/>
      <c r="B148" s="993"/>
      <c r="C148" s="997" t="s">
        <v>216</v>
      </c>
      <c r="D148" s="1001" t="s">
        <v>200</v>
      </c>
      <c r="E148" s="1001" t="s">
        <v>200</v>
      </c>
      <c r="F148" s="1001" t="s">
        <v>164</v>
      </c>
      <c r="G148" s="1001" t="s">
        <v>164</v>
      </c>
      <c r="H148" s="993"/>
      <c r="I148" s="993"/>
      <c r="J148" s="993"/>
      <c r="K148" s="993"/>
    </row>
    <row r="149" spans="1:11" ht="14.1" customHeight="1">
      <c r="A149" s="993"/>
      <c r="B149" s="993"/>
      <c r="C149" s="997" t="s">
        <v>217</v>
      </c>
      <c r="D149" s="1001" t="s">
        <v>200</v>
      </c>
      <c r="E149" s="1001" t="s">
        <v>1317</v>
      </c>
      <c r="F149" s="1001" t="s">
        <v>164</v>
      </c>
      <c r="G149" s="1001" t="s">
        <v>164</v>
      </c>
      <c r="H149" s="993"/>
      <c r="I149" s="993"/>
      <c r="J149" s="993"/>
      <c r="K149" s="993"/>
    </row>
    <row r="150" spans="1:11" ht="14.1" customHeight="1">
      <c r="A150" s="993"/>
      <c r="B150" s="993"/>
      <c r="C150" s="997" t="s">
        <v>39</v>
      </c>
      <c r="D150" s="1001" t="s">
        <v>200</v>
      </c>
      <c r="E150" s="1001" t="s">
        <v>200</v>
      </c>
      <c r="F150" s="1001" t="s">
        <v>164</v>
      </c>
      <c r="G150" s="1001" t="s">
        <v>164</v>
      </c>
      <c r="H150" s="993"/>
      <c r="I150" s="993"/>
      <c r="J150" s="993"/>
      <c r="K150" s="993"/>
    </row>
    <row r="151" spans="1:11" ht="14.1" customHeight="1">
      <c r="A151" s="993"/>
      <c r="B151" s="993"/>
      <c r="C151" s="1663" t="s">
        <v>218</v>
      </c>
      <c r="D151" s="1664"/>
      <c r="E151" s="1664"/>
      <c r="F151" s="1664"/>
      <c r="G151" s="1664"/>
      <c r="H151" s="993"/>
      <c r="I151" s="993"/>
      <c r="J151" s="993"/>
      <c r="K151" s="993"/>
    </row>
    <row r="152" spans="1:11" ht="14.1" customHeight="1">
      <c r="A152" s="993"/>
      <c r="B152" s="993"/>
      <c r="C152" s="1005"/>
      <c r="D152" s="1006">
        <v>2025</v>
      </c>
      <c r="E152" s="1006">
        <v>2026</v>
      </c>
      <c r="F152" s="1006">
        <v>2027</v>
      </c>
      <c r="G152" s="1006">
        <v>2028</v>
      </c>
      <c r="H152" s="993"/>
      <c r="I152" s="993"/>
      <c r="J152" s="993"/>
      <c r="K152" s="993"/>
    </row>
    <row r="153" spans="1:11" ht="14.1" customHeight="1">
      <c r="A153" s="993"/>
      <c r="B153" s="993"/>
      <c r="C153" s="1007"/>
      <c r="D153" s="1008" t="s">
        <v>13</v>
      </c>
      <c r="E153" s="1008" t="s">
        <v>14</v>
      </c>
      <c r="F153" s="1008" t="s">
        <v>14</v>
      </c>
      <c r="G153" s="1008" t="s">
        <v>14</v>
      </c>
      <c r="H153" s="993"/>
      <c r="I153" s="993"/>
      <c r="J153" s="993"/>
      <c r="K153" s="993"/>
    </row>
    <row r="154" spans="1:11" ht="14.1" customHeight="1">
      <c r="A154" s="993"/>
      <c r="B154" s="993"/>
      <c r="C154" s="1009" t="s">
        <v>219</v>
      </c>
      <c r="D154" s="1010">
        <v>0</v>
      </c>
      <c r="E154" s="1010">
        <v>0</v>
      </c>
      <c r="F154" s="1010">
        <v>0</v>
      </c>
      <c r="G154" s="1010">
        <v>0</v>
      </c>
      <c r="H154" s="993"/>
      <c r="I154" s="993"/>
      <c r="J154" s="993"/>
      <c r="K154" s="993"/>
    </row>
    <row r="155" spans="1:11" ht="14.1" customHeight="1">
      <c r="A155" s="993"/>
      <c r="B155" s="993"/>
      <c r="C155" s="1009" t="s">
        <v>220</v>
      </c>
      <c r="D155" s="1010">
        <v>0</v>
      </c>
      <c r="E155" s="1010">
        <v>0</v>
      </c>
      <c r="F155" s="1010">
        <v>0</v>
      </c>
      <c r="G155" s="1010">
        <v>0</v>
      </c>
      <c r="H155" s="993"/>
      <c r="I155" s="993"/>
      <c r="J155" s="993"/>
      <c r="K155" s="993"/>
    </row>
    <row r="156" spans="1:11" ht="14.1" customHeight="1">
      <c r="A156" s="993"/>
      <c r="B156" s="993"/>
      <c r="C156" s="1009" t="s">
        <v>221</v>
      </c>
      <c r="D156" s="1010">
        <v>0</v>
      </c>
      <c r="E156" s="1010">
        <v>0</v>
      </c>
      <c r="F156" s="1010">
        <v>0</v>
      </c>
      <c r="G156" s="1010">
        <v>0</v>
      </c>
      <c r="H156" s="993"/>
      <c r="I156" s="993"/>
      <c r="J156" s="993"/>
      <c r="K156" s="993"/>
    </row>
    <row r="157" spans="1:11" ht="14.1" customHeight="1">
      <c r="A157" s="993"/>
      <c r="B157" s="993"/>
      <c r="C157" s="1009" t="s">
        <v>222</v>
      </c>
      <c r="D157" s="1010">
        <v>0</v>
      </c>
      <c r="E157" s="1010">
        <v>0</v>
      </c>
      <c r="F157" s="1010">
        <v>0</v>
      </c>
      <c r="G157" s="1010">
        <v>0</v>
      </c>
      <c r="H157" s="993"/>
      <c r="I157" s="993"/>
      <c r="J157" s="993"/>
      <c r="K157" s="993"/>
    </row>
    <row r="158" spans="1:11" ht="14.1" customHeight="1">
      <c r="A158" s="993"/>
      <c r="B158" s="993"/>
      <c r="C158" s="1009" t="s">
        <v>220</v>
      </c>
      <c r="D158" s="1010">
        <v>0</v>
      </c>
      <c r="E158" s="1010">
        <v>0</v>
      </c>
      <c r="F158" s="1010">
        <v>0</v>
      </c>
      <c r="G158" s="1010">
        <v>0</v>
      </c>
      <c r="H158" s="993"/>
      <c r="I158" s="993"/>
      <c r="J158" s="993"/>
      <c r="K158" s="993"/>
    </row>
    <row r="159" spans="1:11" ht="14.1" customHeight="1">
      <c r="A159" s="993"/>
      <c r="B159" s="993"/>
      <c r="C159" s="1009" t="s">
        <v>221</v>
      </c>
      <c r="D159" s="1010">
        <v>0</v>
      </c>
      <c r="E159" s="1010">
        <v>0</v>
      </c>
      <c r="F159" s="1010">
        <v>0</v>
      </c>
      <c r="G159" s="1010">
        <v>0</v>
      </c>
      <c r="H159" s="993"/>
      <c r="I159" s="993"/>
      <c r="J159" s="993"/>
      <c r="K159" s="993"/>
    </row>
    <row r="160" spans="1:11" ht="14.1" customHeight="1">
      <c r="A160" s="993"/>
      <c r="B160" s="993"/>
      <c r="C160" s="1009" t="s">
        <v>223</v>
      </c>
      <c r="D160" s="1010">
        <v>0</v>
      </c>
      <c r="E160" s="1010">
        <v>0</v>
      </c>
      <c r="F160" s="1010">
        <v>0</v>
      </c>
      <c r="G160" s="1010">
        <v>0</v>
      </c>
      <c r="H160" s="993"/>
      <c r="I160" s="993"/>
      <c r="J160" s="993"/>
      <c r="K160" s="993"/>
    </row>
    <row r="161" spans="1:11" ht="14.1" customHeight="1">
      <c r="A161" s="993"/>
      <c r="B161" s="993"/>
      <c r="C161" s="1009" t="s">
        <v>220</v>
      </c>
      <c r="D161" s="1010">
        <v>0</v>
      </c>
      <c r="E161" s="1010">
        <v>0</v>
      </c>
      <c r="F161" s="1010">
        <v>0</v>
      </c>
      <c r="G161" s="1010">
        <v>0</v>
      </c>
      <c r="H161" s="993"/>
      <c r="I161" s="993"/>
      <c r="J161" s="993"/>
      <c r="K161" s="993"/>
    </row>
    <row r="162" spans="1:11" ht="14.1" customHeight="1">
      <c r="A162" s="993"/>
      <c r="B162" s="993"/>
      <c r="C162" s="1009" t="s">
        <v>221</v>
      </c>
      <c r="D162" s="1010">
        <v>0</v>
      </c>
      <c r="E162" s="1010">
        <v>0</v>
      </c>
      <c r="F162" s="1010">
        <v>0</v>
      </c>
      <c r="G162" s="1010">
        <v>0</v>
      </c>
      <c r="H162" s="993"/>
      <c r="I162" s="993"/>
      <c r="J162" s="993"/>
      <c r="K162" s="993"/>
    </row>
    <row r="163" spans="1:11" ht="14.1" customHeight="1">
      <c r="A163" s="993"/>
      <c r="B163" s="993"/>
      <c r="C163" s="1009" t="s">
        <v>224</v>
      </c>
      <c r="D163" s="1010">
        <v>0</v>
      </c>
      <c r="E163" s="1010">
        <v>0</v>
      </c>
      <c r="F163" s="1010">
        <v>0</v>
      </c>
      <c r="G163" s="1010">
        <v>0</v>
      </c>
      <c r="H163" s="993"/>
      <c r="I163" s="993"/>
      <c r="J163" s="993"/>
      <c r="K163" s="993"/>
    </row>
    <row r="164" spans="1:11" ht="14.1" customHeight="1">
      <c r="A164" s="993"/>
      <c r="B164" s="993"/>
      <c r="C164" s="1009" t="s">
        <v>220</v>
      </c>
      <c r="D164" s="1010">
        <v>0</v>
      </c>
      <c r="E164" s="1010">
        <v>0</v>
      </c>
      <c r="F164" s="1010">
        <v>0</v>
      </c>
      <c r="G164" s="1010">
        <v>0</v>
      </c>
      <c r="H164" s="993"/>
      <c r="I164" s="993"/>
      <c r="J164" s="993"/>
      <c r="K164" s="993"/>
    </row>
    <row r="165" spans="1:11" ht="14.1" customHeight="1">
      <c r="A165" s="993"/>
      <c r="B165" s="993"/>
      <c r="C165" s="1009" t="s">
        <v>221</v>
      </c>
      <c r="D165" s="1010">
        <v>0</v>
      </c>
      <c r="E165" s="1010">
        <v>0</v>
      </c>
      <c r="F165" s="1010">
        <v>0</v>
      </c>
      <c r="G165" s="1010">
        <v>0</v>
      </c>
      <c r="H165" s="993"/>
      <c r="I165" s="993"/>
      <c r="J165" s="993"/>
      <c r="K165" s="993"/>
    </row>
    <row r="166" spans="1:11" ht="14.1" customHeight="1">
      <c r="A166" s="993"/>
      <c r="B166" s="993"/>
      <c r="C166" s="1009" t="s">
        <v>225</v>
      </c>
      <c r="D166" s="1010">
        <v>0</v>
      </c>
      <c r="E166" s="1010">
        <v>0</v>
      </c>
      <c r="F166" s="1010">
        <v>0</v>
      </c>
      <c r="G166" s="1010">
        <v>0</v>
      </c>
      <c r="H166" s="993"/>
      <c r="I166" s="993"/>
      <c r="J166" s="993"/>
      <c r="K166" s="993"/>
    </row>
    <row r="167" spans="1:11" ht="14.1" customHeight="1">
      <c r="A167" s="993"/>
      <c r="B167" s="993"/>
      <c r="C167" s="1009" t="s">
        <v>220</v>
      </c>
      <c r="D167" s="1010">
        <v>0</v>
      </c>
      <c r="E167" s="1010">
        <v>0</v>
      </c>
      <c r="F167" s="1010">
        <v>0</v>
      </c>
      <c r="G167" s="1010">
        <v>0</v>
      </c>
      <c r="H167" s="993"/>
      <c r="I167" s="993"/>
      <c r="J167" s="993"/>
      <c r="K167" s="993"/>
    </row>
    <row r="168" spans="1:11" ht="14.1" customHeight="1">
      <c r="A168" s="993"/>
      <c r="B168" s="993"/>
      <c r="C168" s="1009" t="s">
        <v>221</v>
      </c>
      <c r="D168" s="1010">
        <v>0</v>
      </c>
      <c r="E168" s="1010">
        <v>0</v>
      </c>
      <c r="F168" s="1010">
        <v>0</v>
      </c>
      <c r="G168" s="1010">
        <v>0</v>
      </c>
      <c r="H168" s="993"/>
      <c r="I168" s="993"/>
      <c r="J168" s="993"/>
      <c r="K168" s="993"/>
    </row>
    <row r="169" spans="1:11" ht="14.1" customHeight="1">
      <c r="A169" s="993"/>
      <c r="B169" s="993"/>
      <c r="C169" s="1009" t="s">
        <v>226</v>
      </c>
      <c r="D169" s="1010">
        <v>0</v>
      </c>
      <c r="E169" s="1010">
        <v>0</v>
      </c>
      <c r="F169" s="1010">
        <v>0</v>
      </c>
      <c r="G169" s="1010">
        <v>0</v>
      </c>
      <c r="H169" s="993"/>
      <c r="I169" s="993"/>
      <c r="J169" s="993"/>
      <c r="K169" s="993"/>
    </row>
    <row r="170" spans="1:11" ht="14.1" customHeight="1">
      <c r="A170" s="993"/>
      <c r="B170" s="993"/>
      <c r="C170" s="1009" t="s">
        <v>220</v>
      </c>
      <c r="D170" s="1010">
        <v>0</v>
      </c>
      <c r="E170" s="1010">
        <v>0</v>
      </c>
      <c r="F170" s="1010">
        <v>0</v>
      </c>
      <c r="G170" s="1010">
        <v>0</v>
      </c>
      <c r="H170" s="993"/>
      <c r="I170" s="993"/>
      <c r="J170" s="993"/>
      <c r="K170" s="993"/>
    </row>
    <row r="171" spans="1:11" ht="14.1" customHeight="1">
      <c r="A171" s="993"/>
      <c r="B171" s="993"/>
      <c r="C171" s="1009" t="s">
        <v>221</v>
      </c>
      <c r="D171" s="1010">
        <v>0</v>
      </c>
      <c r="E171" s="1010">
        <v>0</v>
      </c>
      <c r="F171" s="1010">
        <v>0</v>
      </c>
      <c r="G171" s="1010">
        <v>0</v>
      </c>
      <c r="H171" s="993"/>
      <c r="I171" s="993"/>
      <c r="J171" s="993"/>
      <c r="K171" s="993"/>
    </row>
    <row r="172" spans="1:11" ht="14.1" customHeight="1">
      <c r="A172" s="993"/>
      <c r="B172" s="993"/>
      <c r="C172" s="1009" t="s">
        <v>227</v>
      </c>
      <c r="D172" s="1010">
        <v>0</v>
      </c>
      <c r="E172" s="1010">
        <v>0</v>
      </c>
      <c r="F172" s="1010">
        <v>0</v>
      </c>
      <c r="G172" s="1010">
        <v>0</v>
      </c>
      <c r="H172" s="993"/>
      <c r="I172" s="993"/>
      <c r="J172" s="993"/>
      <c r="K172" s="993"/>
    </row>
    <row r="173" spans="1:11" ht="14.1" customHeight="1">
      <c r="A173" s="993"/>
      <c r="B173" s="993"/>
      <c r="C173" s="1009" t="s">
        <v>220</v>
      </c>
      <c r="D173" s="1010">
        <v>0</v>
      </c>
      <c r="E173" s="1010">
        <v>0</v>
      </c>
      <c r="F173" s="1010">
        <v>0</v>
      </c>
      <c r="G173" s="1010">
        <v>0</v>
      </c>
      <c r="H173" s="993"/>
      <c r="I173" s="993"/>
      <c r="J173" s="993"/>
      <c r="K173" s="993"/>
    </row>
    <row r="174" spans="1:11" ht="14.1" customHeight="1">
      <c r="A174" s="993"/>
      <c r="B174" s="993"/>
      <c r="C174" s="1009" t="s">
        <v>221</v>
      </c>
      <c r="D174" s="1010">
        <v>0</v>
      </c>
      <c r="E174" s="1010">
        <v>0</v>
      </c>
      <c r="F174" s="1010">
        <v>0</v>
      </c>
      <c r="G174" s="1010">
        <v>0</v>
      </c>
      <c r="H174" s="993"/>
      <c r="I174" s="993"/>
      <c r="J174" s="993"/>
      <c r="K174" s="993"/>
    </row>
    <row r="175" spans="1:11" ht="14.1" customHeight="1">
      <c r="A175" s="993"/>
      <c r="B175" s="993"/>
      <c r="C175" s="1009" t="s">
        <v>228</v>
      </c>
      <c r="D175" s="1010">
        <v>0</v>
      </c>
      <c r="E175" s="1010">
        <v>0</v>
      </c>
      <c r="F175" s="1010">
        <v>0</v>
      </c>
      <c r="G175" s="1010">
        <v>0</v>
      </c>
      <c r="H175" s="993"/>
      <c r="I175" s="993"/>
      <c r="J175" s="993"/>
      <c r="K175" s="993"/>
    </row>
    <row r="176" spans="1:11" ht="14.1" customHeight="1">
      <c r="A176" s="993"/>
      <c r="B176" s="993"/>
      <c r="C176" s="1009" t="s">
        <v>220</v>
      </c>
      <c r="D176" s="1010">
        <v>0</v>
      </c>
      <c r="E176" s="1010">
        <v>0</v>
      </c>
      <c r="F176" s="1010">
        <v>0</v>
      </c>
      <c r="G176" s="1010">
        <v>0</v>
      </c>
      <c r="H176" s="993"/>
      <c r="I176" s="993"/>
      <c r="J176" s="993"/>
      <c r="K176" s="993"/>
    </row>
    <row r="177" spans="1:11" ht="14.1" customHeight="1">
      <c r="A177" s="993"/>
      <c r="B177" s="993"/>
      <c r="C177" s="1009" t="s">
        <v>229</v>
      </c>
      <c r="D177" s="1010">
        <v>0</v>
      </c>
      <c r="E177" s="1010">
        <v>0</v>
      </c>
      <c r="F177" s="1010">
        <v>0</v>
      </c>
      <c r="G177" s="1010">
        <v>0</v>
      </c>
      <c r="H177" s="993"/>
      <c r="I177" s="993"/>
      <c r="J177" s="993"/>
      <c r="K177" s="993"/>
    </row>
    <row r="178" spans="1:11" ht="14.1" customHeight="1">
      <c r="A178" s="993"/>
      <c r="B178" s="993"/>
      <c r="C178" s="1009" t="s">
        <v>230</v>
      </c>
      <c r="D178" s="1010">
        <v>0</v>
      </c>
      <c r="E178" s="1010">
        <v>0</v>
      </c>
      <c r="F178" s="1010">
        <v>0</v>
      </c>
      <c r="G178" s="1010">
        <v>0</v>
      </c>
      <c r="H178" s="993"/>
      <c r="I178" s="993"/>
      <c r="J178" s="993"/>
      <c r="K178" s="993"/>
    </row>
    <row r="179" spans="1:11" ht="14.1" customHeight="1">
      <c r="A179" s="993"/>
      <c r="B179" s="993"/>
      <c r="C179" s="1009" t="s">
        <v>231</v>
      </c>
      <c r="D179" s="1010">
        <v>0</v>
      </c>
      <c r="E179" s="1010">
        <v>0</v>
      </c>
      <c r="F179" s="1010">
        <v>0</v>
      </c>
      <c r="G179" s="1010">
        <v>0</v>
      </c>
      <c r="H179" s="993"/>
      <c r="I179" s="993"/>
      <c r="J179" s="993"/>
      <c r="K179" s="993"/>
    </row>
    <row r="180" spans="1:11" ht="14.1" customHeight="1">
      <c r="A180" s="993"/>
      <c r="B180" s="993"/>
      <c r="C180" s="1009" t="s">
        <v>232</v>
      </c>
      <c r="D180" s="1010">
        <v>0</v>
      </c>
      <c r="E180" s="1010">
        <v>0</v>
      </c>
      <c r="F180" s="1010">
        <v>0</v>
      </c>
      <c r="G180" s="1010">
        <v>0</v>
      </c>
      <c r="H180" s="993"/>
      <c r="I180" s="993"/>
      <c r="J180" s="993"/>
      <c r="K180" s="993"/>
    </row>
    <row r="181" spans="1:11" ht="14.1" customHeight="1">
      <c r="A181" s="993"/>
      <c r="B181" s="993"/>
      <c r="C181" s="1009" t="s">
        <v>233</v>
      </c>
      <c r="D181" s="1010">
        <v>0</v>
      </c>
      <c r="E181" s="1010">
        <v>2000000</v>
      </c>
      <c r="F181" s="1010">
        <v>2000000</v>
      </c>
      <c r="G181" s="1010">
        <v>2000000</v>
      </c>
      <c r="H181" s="993"/>
      <c r="I181" s="993"/>
      <c r="J181" s="993"/>
      <c r="K181" s="993"/>
    </row>
    <row r="182" spans="1:11" ht="14.1" customHeight="1">
      <c r="A182" s="993"/>
      <c r="B182" s="993"/>
      <c r="C182" s="1009" t="s">
        <v>220</v>
      </c>
      <c r="D182" s="1010">
        <v>0</v>
      </c>
      <c r="E182" s="1010">
        <v>2000000</v>
      </c>
      <c r="F182" s="1010">
        <v>2000000</v>
      </c>
      <c r="G182" s="1010">
        <v>2000000</v>
      </c>
      <c r="H182" s="993"/>
      <c r="I182" s="993"/>
      <c r="J182" s="993"/>
      <c r="K182" s="993"/>
    </row>
    <row r="183" spans="1:11" ht="14.1" customHeight="1">
      <c r="A183" s="993"/>
      <c r="B183" s="993"/>
      <c r="C183" s="1009" t="s">
        <v>229</v>
      </c>
      <c r="D183" s="1010">
        <v>0</v>
      </c>
      <c r="E183" s="1010">
        <v>0</v>
      </c>
      <c r="F183" s="1010">
        <v>0</v>
      </c>
      <c r="G183" s="1010">
        <v>0</v>
      </c>
      <c r="H183" s="993"/>
      <c r="I183" s="993"/>
      <c r="J183" s="993"/>
      <c r="K183" s="993"/>
    </row>
    <row r="184" spans="1:11" ht="14.1" customHeight="1">
      <c r="A184" s="993"/>
      <c r="B184" s="993"/>
      <c r="C184" s="1009" t="s">
        <v>230</v>
      </c>
      <c r="D184" s="1010">
        <v>0</v>
      </c>
      <c r="E184" s="1010">
        <v>0</v>
      </c>
      <c r="F184" s="1010">
        <v>0</v>
      </c>
      <c r="G184" s="1010">
        <v>0</v>
      </c>
      <c r="H184" s="993"/>
      <c r="I184" s="993"/>
      <c r="J184" s="993"/>
      <c r="K184" s="993"/>
    </row>
    <row r="185" spans="1:11" ht="14.1" customHeight="1">
      <c r="A185" s="993"/>
      <c r="B185" s="993"/>
      <c r="C185" s="1009" t="s">
        <v>231</v>
      </c>
      <c r="D185" s="1010">
        <v>0</v>
      </c>
      <c r="E185" s="1010">
        <v>0</v>
      </c>
      <c r="F185" s="1010">
        <v>0</v>
      </c>
      <c r="G185" s="1010">
        <v>0</v>
      </c>
      <c r="H185" s="993"/>
      <c r="I185" s="993"/>
      <c r="J185" s="993"/>
      <c r="K185" s="993"/>
    </row>
    <row r="186" spans="1:11" ht="14.1" customHeight="1">
      <c r="A186" s="993"/>
      <c r="B186" s="993"/>
      <c r="C186" s="1009" t="s">
        <v>232</v>
      </c>
      <c r="D186" s="1010">
        <v>0</v>
      </c>
      <c r="E186" s="1010">
        <v>0</v>
      </c>
      <c r="F186" s="1010">
        <v>0</v>
      </c>
      <c r="G186" s="1010">
        <v>0</v>
      </c>
      <c r="H186" s="993"/>
      <c r="I186" s="993"/>
      <c r="J186" s="993"/>
      <c r="K186" s="993"/>
    </row>
    <row r="187" spans="1:11" ht="14.1" customHeight="1">
      <c r="A187" s="993"/>
      <c r="B187" s="993"/>
      <c r="C187" s="1009" t="s">
        <v>234</v>
      </c>
      <c r="D187" s="1010">
        <v>0</v>
      </c>
      <c r="E187" s="1010">
        <v>0</v>
      </c>
      <c r="F187" s="1010">
        <v>0</v>
      </c>
      <c r="G187" s="1010">
        <v>0</v>
      </c>
      <c r="H187" s="993"/>
      <c r="I187" s="993"/>
      <c r="J187" s="993"/>
      <c r="K187" s="993"/>
    </row>
    <row r="188" spans="1:11" ht="14.1" customHeight="1">
      <c r="A188" s="993"/>
      <c r="B188" s="993"/>
      <c r="C188" s="1009" t="s">
        <v>220</v>
      </c>
      <c r="D188" s="1010">
        <v>0</v>
      </c>
      <c r="E188" s="1010">
        <v>0</v>
      </c>
      <c r="F188" s="1010">
        <v>0</v>
      </c>
      <c r="G188" s="1010">
        <v>0</v>
      </c>
      <c r="H188" s="993"/>
      <c r="I188" s="993"/>
      <c r="J188" s="993"/>
      <c r="K188" s="993"/>
    </row>
    <row r="189" spans="1:11" ht="14.1" customHeight="1">
      <c r="A189" s="993"/>
      <c r="B189" s="993"/>
      <c r="C189" s="1009" t="s">
        <v>229</v>
      </c>
      <c r="D189" s="1010">
        <v>0</v>
      </c>
      <c r="E189" s="1010">
        <v>0</v>
      </c>
      <c r="F189" s="1010">
        <v>0</v>
      </c>
      <c r="G189" s="1010">
        <v>0</v>
      </c>
      <c r="H189" s="993"/>
      <c r="I189" s="993"/>
      <c r="J189" s="993"/>
      <c r="K189" s="993"/>
    </row>
    <row r="190" spans="1:11" ht="14.1" customHeight="1">
      <c r="A190" s="993"/>
      <c r="B190" s="993"/>
      <c r="C190" s="1009" t="s">
        <v>230</v>
      </c>
      <c r="D190" s="1010">
        <v>0</v>
      </c>
      <c r="E190" s="1010">
        <v>0</v>
      </c>
      <c r="F190" s="1010">
        <v>0</v>
      </c>
      <c r="G190" s="1010">
        <v>0</v>
      </c>
      <c r="H190" s="993"/>
      <c r="I190" s="993"/>
      <c r="J190" s="993"/>
      <c r="K190" s="993"/>
    </row>
    <row r="191" spans="1:11" ht="14.1" customHeight="1">
      <c r="A191" s="993"/>
      <c r="B191" s="993"/>
      <c r="C191" s="1009" t="s">
        <v>231</v>
      </c>
      <c r="D191" s="1010">
        <v>0</v>
      </c>
      <c r="E191" s="1010">
        <v>0</v>
      </c>
      <c r="F191" s="1010">
        <v>0</v>
      </c>
      <c r="G191" s="1010">
        <v>0</v>
      </c>
      <c r="H191" s="993"/>
      <c r="I191" s="993"/>
      <c r="J191" s="993"/>
      <c r="K191" s="993"/>
    </row>
    <row r="192" spans="1:11" ht="14.1" customHeight="1">
      <c r="A192" s="993"/>
      <c r="B192" s="993"/>
      <c r="C192" s="1009" t="s">
        <v>232</v>
      </c>
      <c r="D192" s="1010">
        <v>0</v>
      </c>
      <c r="E192" s="1010">
        <v>0</v>
      </c>
      <c r="F192" s="1010">
        <v>0</v>
      </c>
      <c r="G192" s="1010">
        <v>0</v>
      </c>
      <c r="H192" s="993"/>
      <c r="I192" s="993"/>
      <c r="J192" s="993"/>
      <c r="K192" s="993"/>
    </row>
    <row r="193" spans="1:11" ht="14.1" customHeight="1">
      <c r="A193" s="993"/>
      <c r="B193" s="993"/>
      <c r="C193" s="1009" t="s">
        <v>235</v>
      </c>
      <c r="D193" s="1010">
        <v>0</v>
      </c>
      <c r="E193" s="1010">
        <v>0</v>
      </c>
      <c r="F193" s="1010">
        <v>0</v>
      </c>
      <c r="G193" s="1010">
        <v>0</v>
      </c>
      <c r="H193" s="993"/>
      <c r="I193" s="993"/>
      <c r="J193" s="993"/>
      <c r="K193" s="993"/>
    </row>
    <row r="194" spans="1:11" ht="14.1" customHeight="1">
      <c r="A194" s="993"/>
      <c r="B194" s="993"/>
      <c r="C194" s="1009" t="s">
        <v>236</v>
      </c>
      <c r="D194" s="1010">
        <v>0</v>
      </c>
      <c r="E194" s="1010">
        <v>0</v>
      </c>
      <c r="F194" s="1010">
        <v>0</v>
      </c>
      <c r="G194" s="1010">
        <v>0</v>
      </c>
      <c r="H194" s="993"/>
      <c r="I194" s="993"/>
      <c r="J194" s="993"/>
      <c r="K194" s="993"/>
    </row>
    <row r="195" spans="1:11" ht="14.1" customHeight="1">
      <c r="A195" s="993"/>
      <c r="B195" s="993"/>
      <c r="C195" s="1011" t="s">
        <v>237</v>
      </c>
      <c r="D195" s="1010">
        <v>0</v>
      </c>
      <c r="E195" s="1010">
        <v>2000000</v>
      </c>
      <c r="F195" s="1010">
        <v>2000000</v>
      </c>
      <c r="G195" s="1010">
        <v>2000000</v>
      </c>
      <c r="H195" s="993"/>
      <c r="I195" s="993"/>
      <c r="J195" s="993"/>
      <c r="K195" s="993"/>
    </row>
    <row r="196" spans="1:11" ht="15" customHeight="1">
      <c r="A196" s="993"/>
      <c r="B196" s="993"/>
      <c r="C196" s="1012" t="s">
        <v>200</v>
      </c>
      <c r="D196" s="1013" t="s">
        <v>200</v>
      </c>
      <c r="E196" s="1013" t="s">
        <v>200</v>
      </c>
      <c r="F196" s="1013" t="s">
        <v>200</v>
      </c>
      <c r="G196" s="1013" t="s">
        <v>200</v>
      </c>
      <c r="H196" s="993"/>
      <c r="I196" s="993"/>
      <c r="J196" s="993"/>
      <c r="K196" s="993"/>
    </row>
    <row r="197" spans="1:11" ht="15" customHeight="1">
      <c r="A197" s="993"/>
      <c r="B197" s="993"/>
      <c r="C197" s="996" t="s">
        <v>250</v>
      </c>
      <c r="D197" s="1014">
        <v>0</v>
      </c>
      <c r="E197" s="1014">
        <v>125698000</v>
      </c>
      <c r="F197" s="1014">
        <v>119923000</v>
      </c>
      <c r="G197" s="1014">
        <v>120445000</v>
      </c>
      <c r="H197" s="993"/>
      <c r="I197" s="993"/>
      <c r="J197" s="993"/>
      <c r="K197" s="993"/>
    </row>
    <row r="198" spans="1:11" ht="15" customHeight="1">
      <c r="A198" s="993"/>
      <c r="B198" s="993"/>
      <c r="C198" s="997" t="s">
        <v>219</v>
      </c>
      <c r="D198" s="1015">
        <v>0</v>
      </c>
      <c r="E198" s="1015">
        <v>81880000</v>
      </c>
      <c r="F198" s="1015">
        <v>81950000</v>
      </c>
      <c r="G198" s="1015">
        <v>82300000</v>
      </c>
      <c r="H198" s="993"/>
      <c r="I198" s="993"/>
      <c r="J198" s="993"/>
      <c r="K198" s="993"/>
    </row>
    <row r="199" spans="1:11" ht="15" customHeight="1">
      <c r="A199" s="993"/>
      <c r="B199" s="993"/>
      <c r="C199" s="997" t="s">
        <v>220</v>
      </c>
      <c r="D199" s="1015">
        <v>0</v>
      </c>
      <c r="E199" s="1015">
        <v>81880000</v>
      </c>
      <c r="F199" s="1015">
        <v>81950000</v>
      </c>
      <c r="G199" s="1015">
        <v>82300000</v>
      </c>
      <c r="H199" s="993"/>
      <c r="I199" s="993"/>
      <c r="J199" s="993"/>
      <c r="K199" s="993"/>
    </row>
    <row r="200" spans="1:11" ht="15" customHeight="1">
      <c r="A200" s="993"/>
      <c r="B200" s="993"/>
      <c r="C200" s="997" t="s">
        <v>221</v>
      </c>
      <c r="D200" s="1015">
        <v>0</v>
      </c>
      <c r="E200" s="1015">
        <v>0</v>
      </c>
      <c r="F200" s="1015">
        <v>0</v>
      </c>
      <c r="G200" s="1015">
        <v>0</v>
      </c>
      <c r="H200" s="993"/>
      <c r="I200" s="993"/>
      <c r="J200" s="993"/>
      <c r="K200" s="993"/>
    </row>
    <row r="201" spans="1:11" ht="15" customHeight="1">
      <c r="A201" s="993"/>
      <c r="B201" s="993"/>
      <c r="C201" s="997" t="s">
        <v>222</v>
      </c>
      <c r="D201" s="1015">
        <v>0</v>
      </c>
      <c r="E201" s="1015">
        <v>13818000</v>
      </c>
      <c r="F201" s="1015">
        <v>13950000</v>
      </c>
      <c r="G201" s="1015">
        <v>14100000</v>
      </c>
      <c r="H201" s="993"/>
      <c r="I201" s="993"/>
      <c r="J201" s="993"/>
      <c r="K201" s="993"/>
    </row>
    <row r="202" spans="1:11" ht="15" customHeight="1">
      <c r="A202" s="993"/>
      <c r="B202" s="993"/>
      <c r="C202" s="997" t="s">
        <v>220</v>
      </c>
      <c r="D202" s="1015">
        <v>0</v>
      </c>
      <c r="E202" s="1015">
        <v>13818000</v>
      </c>
      <c r="F202" s="1015">
        <v>13950000</v>
      </c>
      <c r="G202" s="1015">
        <v>14100000</v>
      </c>
      <c r="H202" s="993"/>
      <c r="I202" s="993"/>
      <c r="J202" s="993"/>
      <c r="K202" s="993"/>
    </row>
    <row r="203" spans="1:11" ht="15" customHeight="1">
      <c r="A203" s="993"/>
      <c r="B203" s="993"/>
      <c r="C203" s="997" t="s">
        <v>221</v>
      </c>
      <c r="D203" s="1015">
        <v>0</v>
      </c>
      <c r="E203" s="1015">
        <v>0</v>
      </c>
      <c r="F203" s="1015">
        <v>0</v>
      </c>
      <c r="G203" s="1015">
        <v>0</v>
      </c>
      <c r="H203" s="993"/>
      <c r="I203" s="993"/>
      <c r="J203" s="993"/>
      <c r="K203" s="993"/>
    </row>
    <row r="204" spans="1:11" ht="15" customHeight="1">
      <c r="A204" s="993"/>
      <c r="B204" s="993"/>
      <c r="C204" s="997" t="s">
        <v>223</v>
      </c>
      <c r="D204" s="1015">
        <v>0</v>
      </c>
      <c r="E204" s="1015">
        <v>28000000</v>
      </c>
      <c r="F204" s="1015">
        <v>22023000</v>
      </c>
      <c r="G204" s="1015">
        <v>22045000</v>
      </c>
      <c r="H204" s="993"/>
      <c r="I204" s="993"/>
      <c r="J204" s="993"/>
      <c r="K204" s="993"/>
    </row>
    <row r="205" spans="1:11" ht="15" customHeight="1">
      <c r="A205" s="993"/>
      <c r="B205" s="993"/>
      <c r="C205" s="997" t="s">
        <v>220</v>
      </c>
      <c r="D205" s="1015">
        <v>0</v>
      </c>
      <c r="E205" s="1015">
        <v>28000000</v>
      </c>
      <c r="F205" s="1015">
        <v>22023000</v>
      </c>
      <c r="G205" s="1015">
        <v>22045000</v>
      </c>
      <c r="H205" s="993"/>
      <c r="I205" s="993"/>
      <c r="J205" s="993"/>
      <c r="K205" s="993"/>
    </row>
    <row r="206" spans="1:11" ht="15" customHeight="1">
      <c r="A206" s="993"/>
      <c r="B206" s="993"/>
      <c r="C206" s="997" t="s">
        <v>221</v>
      </c>
      <c r="D206" s="1015">
        <v>0</v>
      </c>
      <c r="E206" s="1015">
        <v>0</v>
      </c>
      <c r="F206" s="1015">
        <v>0</v>
      </c>
      <c r="G206" s="1015">
        <v>0</v>
      </c>
      <c r="H206" s="993"/>
      <c r="I206" s="993"/>
      <c r="J206" s="993"/>
      <c r="K206" s="993"/>
    </row>
    <row r="207" spans="1:11" ht="15" customHeight="1">
      <c r="A207" s="993"/>
      <c r="B207" s="993"/>
      <c r="C207" s="997" t="s">
        <v>224</v>
      </c>
      <c r="D207" s="1015">
        <v>0</v>
      </c>
      <c r="E207" s="1015">
        <v>0</v>
      </c>
      <c r="F207" s="1015">
        <v>0</v>
      </c>
      <c r="G207" s="1015">
        <v>0</v>
      </c>
      <c r="H207" s="993"/>
      <c r="I207" s="993"/>
      <c r="J207" s="993"/>
      <c r="K207" s="993"/>
    </row>
    <row r="208" spans="1:11" ht="15" customHeight="1">
      <c r="A208" s="993"/>
      <c r="B208" s="993"/>
      <c r="C208" s="997" t="s">
        <v>220</v>
      </c>
      <c r="D208" s="1015">
        <v>0</v>
      </c>
      <c r="E208" s="1015">
        <v>0</v>
      </c>
      <c r="F208" s="1015">
        <v>0</v>
      </c>
      <c r="G208" s="1015">
        <v>0</v>
      </c>
      <c r="H208" s="993"/>
      <c r="I208" s="993"/>
      <c r="J208" s="993"/>
      <c r="K208" s="993"/>
    </row>
    <row r="209" spans="1:11" ht="15" customHeight="1">
      <c r="A209" s="993"/>
      <c r="B209" s="993"/>
      <c r="C209" s="997" t="s">
        <v>221</v>
      </c>
      <c r="D209" s="1015">
        <v>0</v>
      </c>
      <c r="E209" s="1015">
        <v>0</v>
      </c>
      <c r="F209" s="1015">
        <v>0</v>
      </c>
      <c r="G209" s="1015">
        <v>0</v>
      </c>
      <c r="H209" s="993"/>
      <c r="I209" s="993"/>
      <c r="J209" s="993"/>
      <c r="K209" s="993"/>
    </row>
    <row r="210" spans="1:11" ht="20.100000000000001" customHeight="1">
      <c r="A210" s="993"/>
      <c r="B210" s="993"/>
      <c r="C210" s="997" t="s">
        <v>251</v>
      </c>
      <c r="D210" s="1016">
        <v>0</v>
      </c>
      <c r="E210" s="1016">
        <v>0</v>
      </c>
      <c r="F210" s="1016">
        <v>0</v>
      </c>
      <c r="G210" s="1016">
        <v>0</v>
      </c>
      <c r="H210" s="993"/>
      <c r="I210" s="993"/>
      <c r="J210" s="993"/>
      <c r="K210" s="993"/>
    </row>
    <row r="211" spans="1:11" ht="15" customHeight="1">
      <c r="A211" s="993"/>
      <c r="B211" s="993"/>
      <c r="C211" s="997" t="s">
        <v>220</v>
      </c>
      <c r="D211" s="1015">
        <v>0</v>
      </c>
      <c r="E211" s="1015">
        <v>0</v>
      </c>
      <c r="F211" s="1015">
        <v>0</v>
      </c>
      <c r="G211" s="1015">
        <v>0</v>
      </c>
      <c r="H211" s="993"/>
      <c r="I211" s="993"/>
      <c r="J211" s="993"/>
      <c r="K211" s="993"/>
    </row>
    <row r="212" spans="1:11" ht="15" customHeight="1">
      <c r="A212" s="993"/>
      <c r="B212" s="993"/>
      <c r="C212" s="997" t="s">
        <v>221</v>
      </c>
      <c r="D212" s="1015">
        <v>0</v>
      </c>
      <c r="E212" s="1015">
        <v>0</v>
      </c>
      <c r="F212" s="1015">
        <v>0</v>
      </c>
      <c r="G212" s="1015">
        <v>0</v>
      </c>
      <c r="H212" s="993"/>
      <c r="I212" s="993"/>
      <c r="J212" s="993"/>
      <c r="K212" s="993"/>
    </row>
    <row r="213" spans="1:11" ht="15" customHeight="1">
      <c r="A213" s="993"/>
      <c r="B213" s="993"/>
      <c r="C213" s="997" t="s">
        <v>226</v>
      </c>
      <c r="D213" s="1015">
        <v>0</v>
      </c>
      <c r="E213" s="1015">
        <v>0</v>
      </c>
      <c r="F213" s="1015">
        <v>0</v>
      </c>
      <c r="G213" s="1015">
        <v>0</v>
      </c>
      <c r="H213" s="993"/>
      <c r="I213" s="993"/>
      <c r="J213" s="993"/>
      <c r="K213" s="993"/>
    </row>
    <row r="214" spans="1:11" ht="15" customHeight="1">
      <c r="A214" s="993"/>
      <c r="B214" s="993"/>
      <c r="C214" s="997" t="s">
        <v>220</v>
      </c>
      <c r="D214" s="1015">
        <v>0</v>
      </c>
      <c r="E214" s="1015">
        <v>0</v>
      </c>
      <c r="F214" s="1015">
        <v>0</v>
      </c>
      <c r="G214" s="1015">
        <v>0</v>
      </c>
      <c r="H214" s="993"/>
      <c r="I214" s="993"/>
      <c r="J214" s="993"/>
      <c r="K214" s="993"/>
    </row>
    <row r="215" spans="1:11" ht="15" customHeight="1">
      <c r="A215" s="993"/>
      <c r="B215" s="993"/>
      <c r="C215" s="997" t="s">
        <v>221</v>
      </c>
      <c r="D215" s="1015">
        <v>0</v>
      </c>
      <c r="E215" s="1015">
        <v>0</v>
      </c>
      <c r="F215" s="1015">
        <v>0</v>
      </c>
      <c r="G215" s="1015">
        <v>0</v>
      </c>
      <c r="H215" s="993"/>
      <c r="I215" s="993"/>
      <c r="J215" s="993"/>
      <c r="K215" s="993"/>
    </row>
    <row r="216" spans="1:11" ht="15" customHeight="1">
      <c r="A216" s="993"/>
      <c r="B216" s="993"/>
      <c r="C216" s="997" t="s">
        <v>227</v>
      </c>
      <c r="D216" s="1015">
        <v>0</v>
      </c>
      <c r="E216" s="1015">
        <v>0</v>
      </c>
      <c r="F216" s="1015">
        <v>0</v>
      </c>
      <c r="G216" s="1015">
        <v>0</v>
      </c>
      <c r="H216" s="993"/>
      <c r="I216" s="993"/>
      <c r="J216" s="993"/>
      <c r="K216" s="993"/>
    </row>
    <row r="217" spans="1:11" ht="15" customHeight="1">
      <c r="A217" s="993"/>
      <c r="B217" s="993"/>
      <c r="C217" s="997" t="s">
        <v>220</v>
      </c>
      <c r="D217" s="1015">
        <v>0</v>
      </c>
      <c r="E217" s="1015">
        <v>0</v>
      </c>
      <c r="F217" s="1015">
        <v>0</v>
      </c>
      <c r="G217" s="1015">
        <v>0</v>
      </c>
      <c r="H217" s="993"/>
      <c r="I217" s="993"/>
      <c r="J217" s="993"/>
      <c r="K217" s="993"/>
    </row>
    <row r="218" spans="1:11" ht="15" customHeight="1">
      <c r="A218" s="993"/>
      <c r="B218" s="993"/>
      <c r="C218" s="997" t="s">
        <v>221</v>
      </c>
      <c r="D218" s="1015">
        <v>0</v>
      </c>
      <c r="E218" s="1015">
        <v>0</v>
      </c>
      <c r="F218" s="1015">
        <v>0</v>
      </c>
      <c r="G218" s="1015">
        <v>0</v>
      </c>
      <c r="H218" s="993"/>
      <c r="I218" s="993"/>
      <c r="J218" s="993"/>
      <c r="K218" s="993"/>
    </row>
    <row r="219" spans="1:11" ht="15" customHeight="1">
      <c r="A219" s="993"/>
      <c r="B219" s="993"/>
      <c r="C219" s="997" t="s">
        <v>228</v>
      </c>
      <c r="D219" s="1015">
        <v>0</v>
      </c>
      <c r="E219" s="1015">
        <v>0</v>
      </c>
      <c r="F219" s="1015">
        <v>0</v>
      </c>
      <c r="G219" s="1015">
        <v>0</v>
      </c>
      <c r="H219" s="993"/>
      <c r="I219" s="993"/>
      <c r="J219" s="993"/>
      <c r="K219" s="993"/>
    </row>
    <row r="220" spans="1:11" ht="15" customHeight="1">
      <c r="A220" s="993"/>
      <c r="B220" s="993"/>
      <c r="C220" s="997" t="s">
        <v>220</v>
      </c>
      <c r="D220" s="1015">
        <v>0</v>
      </c>
      <c r="E220" s="1015">
        <v>0</v>
      </c>
      <c r="F220" s="1015">
        <v>0</v>
      </c>
      <c r="G220" s="1015">
        <v>0</v>
      </c>
      <c r="H220" s="993"/>
      <c r="I220" s="993"/>
      <c r="J220" s="993"/>
      <c r="K220" s="993"/>
    </row>
    <row r="221" spans="1:11" ht="15" customHeight="1">
      <c r="A221" s="993"/>
      <c r="B221" s="993"/>
      <c r="C221" s="997" t="s">
        <v>229</v>
      </c>
      <c r="D221" s="1015">
        <v>0</v>
      </c>
      <c r="E221" s="1015">
        <v>0</v>
      </c>
      <c r="F221" s="1015">
        <v>0</v>
      </c>
      <c r="G221" s="1015">
        <v>0</v>
      </c>
      <c r="H221" s="993"/>
      <c r="I221" s="993"/>
      <c r="J221" s="993"/>
      <c r="K221" s="993"/>
    </row>
    <row r="222" spans="1:11" ht="15" customHeight="1">
      <c r="A222" s="993"/>
      <c r="B222" s="993"/>
      <c r="C222" s="997" t="s">
        <v>230</v>
      </c>
      <c r="D222" s="1015">
        <v>0</v>
      </c>
      <c r="E222" s="1015">
        <v>0</v>
      </c>
      <c r="F222" s="1015">
        <v>0</v>
      </c>
      <c r="G222" s="1015">
        <v>0</v>
      </c>
      <c r="H222" s="993"/>
      <c r="I222" s="993"/>
      <c r="J222" s="993"/>
      <c r="K222" s="993"/>
    </row>
    <row r="223" spans="1:11" ht="15" customHeight="1">
      <c r="A223" s="993"/>
      <c r="B223" s="993"/>
      <c r="C223" s="997" t="s">
        <v>231</v>
      </c>
      <c r="D223" s="1015">
        <v>0</v>
      </c>
      <c r="E223" s="1015">
        <v>0</v>
      </c>
      <c r="F223" s="1015">
        <v>0</v>
      </c>
      <c r="G223" s="1015">
        <v>0</v>
      </c>
      <c r="H223" s="993"/>
      <c r="I223" s="993"/>
      <c r="J223" s="993"/>
      <c r="K223" s="993"/>
    </row>
    <row r="224" spans="1:11" ht="15" customHeight="1">
      <c r="A224" s="993"/>
      <c r="B224" s="993"/>
      <c r="C224" s="997" t="s">
        <v>232</v>
      </c>
      <c r="D224" s="1015">
        <v>0</v>
      </c>
      <c r="E224" s="1015">
        <v>0</v>
      </c>
      <c r="F224" s="1015">
        <v>0</v>
      </c>
      <c r="G224" s="1015">
        <v>0</v>
      </c>
      <c r="H224" s="993"/>
      <c r="I224" s="993"/>
      <c r="J224" s="993"/>
      <c r="K224" s="993"/>
    </row>
    <row r="225" spans="1:11" ht="15" customHeight="1">
      <c r="A225" s="993"/>
      <c r="B225" s="993"/>
      <c r="C225" s="997" t="s">
        <v>233</v>
      </c>
      <c r="D225" s="1015">
        <v>0</v>
      </c>
      <c r="E225" s="1015">
        <v>2000000</v>
      </c>
      <c r="F225" s="1015">
        <v>2000000</v>
      </c>
      <c r="G225" s="1015">
        <v>2000000</v>
      </c>
      <c r="H225" s="993"/>
      <c r="I225" s="993"/>
      <c r="J225" s="993"/>
      <c r="K225" s="993"/>
    </row>
    <row r="226" spans="1:11" ht="15" customHeight="1">
      <c r="A226" s="993"/>
      <c r="B226" s="993"/>
      <c r="C226" s="997" t="s">
        <v>220</v>
      </c>
      <c r="D226" s="1015">
        <v>0</v>
      </c>
      <c r="E226" s="1015">
        <v>2000000</v>
      </c>
      <c r="F226" s="1015">
        <v>2000000</v>
      </c>
      <c r="G226" s="1015">
        <v>2000000</v>
      </c>
      <c r="H226" s="993"/>
      <c r="I226" s="993"/>
      <c r="J226" s="993"/>
      <c r="K226" s="993"/>
    </row>
    <row r="227" spans="1:11" ht="15" customHeight="1">
      <c r="A227" s="993"/>
      <c r="B227" s="993"/>
      <c r="C227" s="997" t="s">
        <v>229</v>
      </c>
      <c r="D227" s="1015">
        <v>0</v>
      </c>
      <c r="E227" s="1015">
        <v>0</v>
      </c>
      <c r="F227" s="1015">
        <v>0</v>
      </c>
      <c r="G227" s="1015">
        <v>0</v>
      </c>
      <c r="H227" s="993"/>
      <c r="I227" s="993"/>
      <c r="J227" s="993"/>
      <c r="K227" s="993"/>
    </row>
    <row r="228" spans="1:11" ht="15" customHeight="1">
      <c r="A228" s="993"/>
      <c r="B228" s="993"/>
      <c r="C228" s="997" t="s">
        <v>230</v>
      </c>
      <c r="D228" s="1015">
        <v>0</v>
      </c>
      <c r="E228" s="1015">
        <v>0</v>
      </c>
      <c r="F228" s="1015">
        <v>0</v>
      </c>
      <c r="G228" s="1015">
        <v>0</v>
      </c>
      <c r="H228" s="993"/>
      <c r="I228" s="993"/>
      <c r="J228" s="993"/>
      <c r="K228" s="993"/>
    </row>
    <row r="229" spans="1:11" ht="15" customHeight="1">
      <c r="A229" s="993"/>
      <c r="B229" s="993"/>
      <c r="C229" s="997" t="s">
        <v>231</v>
      </c>
      <c r="D229" s="1015">
        <v>0</v>
      </c>
      <c r="E229" s="1015">
        <v>0</v>
      </c>
      <c r="F229" s="1015">
        <v>0</v>
      </c>
      <c r="G229" s="1015">
        <v>0</v>
      </c>
      <c r="H229" s="993"/>
      <c r="I229" s="993"/>
      <c r="J229" s="993"/>
      <c r="K229" s="993"/>
    </row>
    <row r="230" spans="1:11" ht="15" customHeight="1">
      <c r="A230" s="993"/>
      <c r="B230" s="993"/>
      <c r="C230" s="997" t="s">
        <v>232</v>
      </c>
      <c r="D230" s="1015">
        <v>0</v>
      </c>
      <c r="E230" s="1015">
        <v>0</v>
      </c>
      <c r="F230" s="1015">
        <v>0</v>
      </c>
      <c r="G230" s="1015">
        <v>0</v>
      </c>
      <c r="H230" s="993"/>
      <c r="I230" s="993"/>
      <c r="J230" s="993"/>
      <c r="K230" s="993"/>
    </row>
    <row r="231" spans="1:11" ht="15" customHeight="1">
      <c r="A231" s="993"/>
      <c r="B231" s="993"/>
      <c r="C231" s="997" t="s">
        <v>234</v>
      </c>
      <c r="D231" s="1015">
        <v>0</v>
      </c>
      <c r="E231" s="1015">
        <v>0</v>
      </c>
      <c r="F231" s="1015">
        <v>0</v>
      </c>
      <c r="G231" s="1015">
        <v>0</v>
      </c>
      <c r="H231" s="993"/>
      <c r="I231" s="993"/>
      <c r="J231" s="993"/>
      <c r="K231" s="993"/>
    </row>
    <row r="232" spans="1:11" ht="15" customHeight="1">
      <c r="A232" s="993"/>
      <c r="B232" s="993"/>
      <c r="C232" s="997" t="s">
        <v>220</v>
      </c>
      <c r="D232" s="1015">
        <v>0</v>
      </c>
      <c r="E232" s="1015">
        <v>0</v>
      </c>
      <c r="F232" s="1015">
        <v>0</v>
      </c>
      <c r="G232" s="1015">
        <v>0</v>
      </c>
      <c r="H232" s="993"/>
      <c r="I232" s="993"/>
      <c r="J232" s="993"/>
      <c r="K232" s="993"/>
    </row>
    <row r="233" spans="1:11" ht="15" customHeight="1">
      <c r="A233" s="993"/>
      <c r="B233" s="993"/>
      <c r="C233" s="997" t="s">
        <v>229</v>
      </c>
      <c r="D233" s="1015">
        <v>0</v>
      </c>
      <c r="E233" s="1015">
        <v>0</v>
      </c>
      <c r="F233" s="1015">
        <v>0</v>
      </c>
      <c r="G233" s="1015">
        <v>0</v>
      </c>
      <c r="H233" s="993"/>
      <c r="I233" s="993"/>
      <c r="J233" s="993"/>
      <c r="K233" s="993"/>
    </row>
    <row r="234" spans="1:11" ht="15" customHeight="1">
      <c r="A234" s="993"/>
      <c r="B234" s="993"/>
      <c r="C234" s="997" t="s">
        <v>230</v>
      </c>
      <c r="D234" s="1015">
        <v>0</v>
      </c>
      <c r="E234" s="1015">
        <v>0</v>
      </c>
      <c r="F234" s="1015">
        <v>0</v>
      </c>
      <c r="G234" s="1015">
        <v>0</v>
      </c>
      <c r="H234" s="993"/>
      <c r="I234" s="993"/>
      <c r="J234" s="993"/>
      <c r="K234" s="993"/>
    </row>
    <row r="235" spans="1:11" ht="15" customHeight="1">
      <c r="A235" s="993"/>
      <c r="B235" s="993"/>
      <c r="C235" s="997" t="s">
        <v>231</v>
      </c>
      <c r="D235" s="1015">
        <v>0</v>
      </c>
      <c r="E235" s="1015">
        <v>0</v>
      </c>
      <c r="F235" s="1015">
        <v>0</v>
      </c>
      <c r="G235" s="1015">
        <v>0</v>
      </c>
      <c r="H235" s="993"/>
      <c r="I235" s="993"/>
      <c r="J235" s="993"/>
      <c r="K235" s="993"/>
    </row>
    <row r="236" spans="1:11" ht="15" customHeight="1">
      <c r="A236" s="993"/>
      <c r="B236" s="993"/>
      <c r="C236" s="997" t="s">
        <v>232</v>
      </c>
      <c r="D236" s="1015">
        <v>0</v>
      </c>
      <c r="E236" s="1015">
        <v>0</v>
      </c>
      <c r="F236" s="1015">
        <v>0</v>
      </c>
      <c r="G236" s="1015">
        <v>0</v>
      </c>
      <c r="H236" s="993"/>
      <c r="I236" s="993"/>
      <c r="J236" s="993"/>
      <c r="K236" s="993"/>
    </row>
    <row r="237" spans="1:11" ht="15" customHeight="1">
      <c r="A237" s="993"/>
      <c r="B237" s="993"/>
      <c r="C237" s="997" t="s">
        <v>235</v>
      </c>
      <c r="D237" s="1015">
        <v>0</v>
      </c>
      <c r="E237" s="1015">
        <v>0</v>
      </c>
      <c r="F237" s="1015">
        <v>0</v>
      </c>
      <c r="G237" s="1015">
        <v>0</v>
      </c>
      <c r="H237" s="993"/>
      <c r="I237" s="993"/>
      <c r="J237" s="993"/>
      <c r="K237" s="993"/>
    </row>
    <row r="238" spans="1:11" ht="15" customHeight="1">
      <c r="A238" s="993"/>
      <c r="B238" s="993"/>
      <c r="C238" s="997" t="s">
        <v>236</v>
      </c>
      <c r="D238" s="1015">
        <v>0</v>
      </c>
      <c r="E238" s="1015">
        <v>0</v>
      </c>
      <c r="F238" s="1015">
        <v>0</v>
      </c>
      <c r="G238" s="1015">
        <v>0</v>
      </c>
      <c r="H238" s="993"/>
      <c r="I238" s="993"/>
      <c r="J238" s="993"/>
      <c r="K238" s="993"/>
    </row>
    <row r="239" spans="1:11" ht="20.100000000000001" customHeight="1">
      <c r="A239" s="993"/>
      <c r="B239" s="993"/>
      <c r="C239" s="1017" t="s">
        <v>200</v>
      </c>
      <c r="D239" s="993"/>
      <c r="E239" s="993"/>
      <c r="F239" s="993"/>
      <c r="G239" s="993"/>
      <c r="H239" s="993"/>
      <c r="I239" s="993"/>
      <c r="J239" s="993"/>
      <c r="K239" s="993"/>
    </row>
    <row r="240" spans="1:11" ht="20.100000000000001" customHeight="1">
      <c r="A240" s="1018" t="s">
        <v>252</v>
      </c>
      <c r="B240" s="1004" t="s">
        <v>84</v>
      </c>
      <c r="C240" s="1004" t="s">
        <v>200</v>
      </c>
      <c r="D240" s="993"/>
      <c r="E240" s="1019" t="s">
        <v>200</v>
      </c>
      <c r="F240" s="1004" t="s">
        <v>84</v>
      </c>
      <c r="G240" s="1004" t="s">
        <v>200</v>
      </c>
      <c r="H240" s="1020" t="s">
        <v>200</v>
      </c>
      <c r="I240" s="1019" t="s">
        <v>200</v>
      </c>
      <c r="J240" s="1004" t="s">
        <v>84</v>
      </c>
      <c r="K240" s="1004" t="s">
        <v>200</v>
      </c>
    </row>
    <row r="241" spans="1:11" ht="20.100000000000001" customHeight="1">
      <c r="A241" s="1021" t="s">
        <v>253</v>
      </c>
      <c r="B241" s="1004" t="s">
        <v>254</v>
      </c>
      <c r="C241" s="1004" t="s">
        <v>200</v>
      </c>
      <c r="D241" s="993"/>
      <c r="E241" s="1021" t="s">
        <v>255</v>
      </c>
      <c r="F241" s="1004" t="s">
        <v>254</v>
      </c>
      <c r="G241" s="1004" t="s">
        <v>200</v>
      </c>
      <c r="H241" s="993"/>
      <c r="I241" s="1021" t="s">
        <v>256</v>
      </c>
      <c r="J241" s="1004" t="s">
        <v>254</v>
      </c>
      <c r="K241" s="1004" t="s">
        <v>200</v>
      </c>
    </row>
    <row r="242" spans="1:11" ht="20.100000000000001" customHeight="1">
      <c r="A242" s="1022" t="s">
        <v>200</v>
      </c>
      <c r="B242" s="1004" t="s">
        <v>86</v>
      </c>
      <c r="C242" s="1004" t="s">
        <v>200</v>
      </c>
      <c r="D242" s="993"/>
      <c r="E242" s="1022" t="s">
        <v>200</v>
      </c>
      <c r="F242" s="1004" t="s">
        <v>86</v>
      </c>
      <c r="G242" s="1004" t="s">
        <v>200</v>
      </c>
      <c r="H242" s="993"/>
      <c r="I242" s="1022" t="s">
        <v>200</v>
      </c>
      <c r="J242" s="1004" t="s">
        <v>86</v>
      </c>
      <c r="K242" s="1004" t="s">
        <v>200</v>
      </c>
    </row>
  </sheetData>
  <mergeCells count="30">
    <mergeCell ref="D6:G6"/>
    <mergeCell ref="C1:G1"/>
    <mergeCell ref="C2:G2"/>
    <mergeCell ref="D3:G3"/>
    <mergeCell ref="D4:G4"/>
    <mergeCell ref="D5:G5"/>
    <mergeCell ref="D76:G76"/>
    <mergeCell ref="D7:G7"/>
    <mergeCell ref="C8:G8"/>
    <mergeCell ref="C9:G9"/>
    <mergeCell ref="D10:G10"/>
    <mergeCell ref="D14:G14"/>
    <mergeCell ref="C18:G18"/>
    <mergeCell ref="D19:G19"/>
    <mergeCell ref="D20:G20"/>
    <mergeCell ref="D21:G21"/>
    <mergeCell ref="D22:G22"/>
    <mergeCell ref="C31:G31"/>
    <mergeCell ref="C151:G151"/>
    <mergeCell ref="C80:G80"/>
    <mergeCell ref="D81:G81"/>
    <mergeCell ref="D82:G82"/>
    <mergeCell ref="D83:G83"/>
    <mergeCell ref="D84:G84"/>
    <mergeCell ref="C93:G93"/>
    <mergeCell ref="C138:G138"/>
    <mergeCell ref="D139:G139"/>
    <mergeCell ref="D140:G140"/>
    <mergeCell ref="D141:G141"/>
    <mergeCell ref="D142:G14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A22EA-64D5-4179-95E4-703976A6967F}">
  <dimension ref="A1:K183"/>
  <sheetViews>
    <sheetView workbookViewId="0"/>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221"/>
      <c r="B1" s="221"/>
      <c r="C1" s="1623" t="s">
        <v>841</v>
      </c>
      <c r="D1" s="1624"/>
      <c r="E1" s="1624"/>
      <c r="F1" s="1624"/>
      <c r="G1" s="1624"/>
      <c r="H1" s="221"/>
      <c r="I1" s="221"/>
      <c r="J1" s="221"/>
      <c r="K1" s="221"/>
    </row>
    <row r="2" spans="1:11" ht="24.95" customHeight="1">
      <c r="A2" s="221"/>
      <c r="B2" s="221"/>
      <c r="C2" s="1625" t="s">
        <v>193</v>
      </c>
      <c r="D2" s="1626"/>
      <c r="E2" s="1626"/>
      <c r="F2" s="1626"/>
      <c r="G2" s="1626"/>
      <c r="H2" s="221"/>
      <c r="I2" s="221"/>
      <c r="J2" s="221"/>
      <c r="K2" s="221"/>
    </row>
    <row r="3" spans="1:11" ht="14.1" customHeight="1">
      <c r="A3" s="221"/>
      <c r="B3" s="221"/>
      <c r="C3" s="222" t="s">
        <v>194</v>
      </c>
      <c r="D3" s="1621" t="s">
        <v>1768</v>
      </c>
      <c r="E3" s="1622"/>
      <c r="F3" s="1622"/>
      <c r="G3" s="1622"/>
      <c r="H3" s="221"/>
      <c r="I3" s="221"/>
      <c r="J3" s="221"/>
      <c r="K3" s="221"/>
    </row>
    <row r="4" spans="1:11" ht="14.1" customHeight="1">
      <c r="A4" s="221"/>
      <c r="B4" s="221"/>
      <c r="C4" s="222" t="s">
        <v>196</v>
      </c>
      <c r="D4" s="1621" t="s">
        <v>1769</v>
      </c>
      <c r="E4" s="1622"/>
      <c r="F4" s="1622"/>
      <c r="G4" s="1622"/>
      <c r="H4" s="221"/>
      <c r="I4" s="221"/>
      <c r="J4" s="221"/>
      <c r="K4" s="221"/>
    </row>
    <row r="5" spans="1:11" ht="14.1" customHeight="1">
      <c r="A5" s="221"/>
      <c r="B5" s="221"/>
      <c r="C5" s="222" t="s">
        <v>2</v>
      </c>
      <c r="D5" s="1621" t="s">
        <v>1770</v>
      </c>
      <c r="E5" s="1622"/>
      <c r="F5" s="1622"/>
      <c r="G5" s="1622"/>
      <c r="H5" s="221"/>
      <c r="I5" s="221"/>
      <c r="J5" s="221"/>
      <c r="K5" s="221"/>
    </row>
    <row r="6" spans="1:11" ht="14.1" customHeight="1">
      <c r="A6" s="221"/>
      <c r="B6" s="221"/>
      <c r="C6" s="222" t="s">
        <v>4</v>
      </c>
      <c r="D6" s="1621" t="s">
        <v>1771</v>
      </c>
      <c r="E6" s="1622"/>
      <c r="F6" s="1622"/>
      <c r="G6" s="1622"/>
      <c r="H6" s="221"/>
      <c r="I6" s="221"/>
      <c r="J6" s="221"/>
      <c r="K6" s="221"/>
    </row>
    <row r="7" spans="1:11" ht="14.1" customHeight="1">
      <c r="A7" s="221"/>
      <c r="B7" s="221"/>
      <c r="C7" s="222" t="s">
        <v>6</v>
      </c>
      <c r="D7" s="1629" t="s">
        <v>199</v>
      </c>
      <c r="E7" s="1630"/>
      <c r="F7" s="1630"/>
      <c r="G7" s="1630"/>
      <c r="H7" s="221"/>
      <c r="I7" s="221"/>
      <c r="J7" s="221"/>
      <c r="K7" s="221"/>
    </row>
    <row r="8" spans="1:11" ht="14.1" customHeight="1">
      <c r="A8" s="221"/>
      <c r="B8" s="221"/>
      <c r="C8" s="1631" t="s">
        <v>8</v>
      </c>
      <c r="D8" s="1632"/>
      <c r="E8" s="1632"/>
      <c r="F8" s="1632"/>
      <c r="G8" s="1632"/>
      <c r="H8" s="221"/>
      <c r="I8" s="221"/>
      <c r="J8" s="221"/>
      <c r="K8" s="221"/>
    </row>
    <row r="9" spans="1:11" ht="45" customHeight="1">
      <c r="A9" s="221"/>
      <c r="B9" s="221"/>
      <c r="C9" s="1621" t="s">
        <v>1772</v>
      </c>
      <c r="D9" s="1622"/>
      <c r="E9" s="1622"/>
      <c r="F9" s="1622"/>
      <c r="G9" s="1622"/>
      <c r="H9" s="221"/>
      <c r="I9" s="221"/>
      <c r="J9" s="221"/>
      <c r="K9" s="221"/>
    </row>
    <row r="10" spans="1:11" ht="76.5" customHeight="1">
      <c r="A10" s="221"/>
      <c r="B10" s="221"/>
      <c r="C10" s="224" t="s">
        <v>10</v>
      </c>
      <c r="D10" s="1635" t="s">
        <v>1773</v>
      </c>
      <c r="E10" s="1636"/>
      <c r="F10" s="1636"/>
      <c r="G10" s="1636"/>
      <c r="H10" s="221"/>
      <c r="I10" s="221"/>
      <c r="J10" s="221"/>
      <c r="K10" s="221"/>
    </row>
    <row r="11" spans="1:11" ht="27.95" customHeight="1">
      <c r="A11" s="221"/>
      <c r="B11" s="221"/>
      <c r="C11" s="225" t="s">
        <v>12</v>
      </c>
      <c r="D11" s="226">
        <v>2025</v>
      </c>
      <c r="E11" s="226">
        <v>2026</v>
      </c>
      <c r="F11" s="226">
        <v>2027</v>
      </c>
      <c r="G11" s="226">
        <v>2028</v>
      </c>
      <c r="H11" s="221"/>
      <c r="I11" s="221"/>
      <c r="J11" s="221"/>
      <c r="K11" s="221"/>
    </row>
    <row r="12" spans="1:11" ht="14.1" customHeight="1">
      <c r="A12" s="221"/>
      <c r="B12" s="221"/>
      <c r="C12" s="227"/>
      <c r="D12" s="228" t="s">
        <v>13</v>
      </c>
      <c r="E12" s="228" t="s">
        <v>14</v>
      </c>
      <c r="F12" s="228" t="s">
        <v>14</v>
      </c>
      <c r="G12" s="228" t="s">
        <v>14</v>
      </c>
      <c r="H12" s="221"/>
      <c r="I12" s="221"/>
      <c r="J12" s="221"/>
      <c r="K12" s="221"/>
    </row>
    <row r="13" spans="1:11" ht="20.100000000000001" customHeight="1">
      <c r="A13" s="221"/>
      <c r="B13" s="221"/>
      <c r="C13" s="225" t="s">
        <v>1774</v>
      </c>
      <c r="D13" s="253" t="s">
        <v>1775</v>
      </c>
      <c r="E13" s="253" t="s">
        <v>1776</v>
      </c>
      <c r="F13" s="253" t="s">
        <v>1777</v>
      </c>
      <c r="G13" s="253" t="s">
        <v>1778</v>
      </c>
      <c r="H13" s="221"/>
      <c r="I13" s="221"/>
      <c r="J13" s="221"/>
      <c r="K13" s="221"/>
    </row>
    <row r="14" spans="1:11" ht="30.95" customHeight="1">
      <c r="A14" s="221"/>
      <c r="B14" s="221"/>
      <c r="C14" s="225" t="s">
        <v>1779</v>
      </c>
      <c r="D14" s="253" t="s">
        <v>164</v>
      </c>
      <c r="E14" s="253" t="s">
        <v>164</v>
      </c>
      <c r="F14" s="253" t="s">
        <v>164</v>
      </c>
      <c r="G14" s="253" t="s">
        <v>164</v>
      </c>
      <c r="H14" s="221"/>
      <c r="I14" s="221"/>
      <c r="J14" s="221"/>
      <c r="K14" s="221"/>
    </row>
    <row r="15" spans="1:11" ht="30.95" customHeight="1">
      <c r="A15" s="221"/>
      <c r="B15" s="221"/>
      <c r="C15" s="225" t="s">
        <v>1780</v>
      </c>
      <c r="D15" s="253" t="s">
        <v>1319</v>
      </c>
      <c r="E15" s="253" t="s">
        <v>1781</v>
      </c>
      <c r="F15" s="253" t="s">
        <v>1781</v>
      </c>
      <c r="G15" s="253" t="s">
        <v>1781</v>
      </c>
      <c r="H15" s="221"/>
      <c r="I15" s="221"/>
      <c r="J15" s="221"/>
      <c r="K15" s="221"/>
    </row>
    <row r="16" spans="1:11" ht="20.100000000000001" customHeight="1">
      <c r="A16" s="221"/>
      <c r="B16" s="221"/>
      <c r="C16" s="225" t="s">
        <v>1782</v>
      </c>
      <c r="D16" s="253" t="s">
        <v>164</v>
      </c>
      <c r="E16" s="253" t="s">
        <v>164</v>
      </c>
      <c r="F16" s="253" t="s">
        <v>164</v>
      </c>
      <c r="G16" s="253" t="s">
        <v>164</v>
      </c>
      <c r="H16" s="221"/>
      <c r="I16" s="221"/>
      <c r="J16" s="221"/>
      <c r="K16" s="221"/>
    </row>
    <row r="17" spans="1:11" ht="30.95" customHeight="1">
      <c r="A17" s="221"/>
      <c r="B17" s="221"/>
      <c r="C17" s="225" t="s">
        <v>1783</v>
      </c>
      <c r="D17" s="253" t="s">
        <v>141</v>
      </c>
      <c r="E17" s="253" t="s">
        <v>141</v>
      </c>
      <c r="F17" s="253" t="s">
        <v>141</v>
      </c>
      <c r="G17" s="253" t="s">
        <v>141</v>
      </c>
      <c r="H17" s="221"/>
      <c r="I17" s="221"/>
      <c r="J17" s="221"/>
      <c r="K17" s="221"/>
    </row>
    <row r="18" spans="1:11" ht="39.950000000000003" customHeight="1">
      <c r="A18" s="221"/>
      <c r="B18" s="221"/>
      <c r="C18" s="224" t="s">
        <v>203</v>
      </c>
      <c r="D18" s="1635" t="s">
        <v>1784</v>
      </c>
      <c r="E18" s="1636"/>
      <c r="F18" s="1636"/>
      <c r="G18" s="1636"/>
      <c r="H18" s="221"/>
      <c r="I18" s="221"/>
      <c r="J18" s="221"/>
      <c r="K18" s="221"/>
    </row>
    <row r="19" spans="1:11" ht="27.95" customHeight="1">
      <c r="A19" s="221"/>
      <c r="B19" s="221"/>
      <c r="C19" s="225" t="s">
        <v>205</v>
      </c>
      <c r="D19" s="226">
        <v>2025</v>
      </c>
      <c r="E19" s="226">
        <v>2026</v>
      </c>
      <c r="F19" s="226">
        <v>2027</v>
      </c>
      <c r="G19" s="226">
        <v>2028</v>
      </c>
      <c r="H19" s="221"/>
      <c r="I19" s="221"/>
      <c r="J19" s="221"/>
      <c r="K19" s="221"/>
    </row>
    <row r="20" spans="1:11" ht="14.1" customHeight="1">
      <c r="A20" s="221"/>
      <c r="B20" s="221"/>
      <c r="C20" s="227"/>
      <c r="D20" s="228" t="s">
        <v>13</v>
      </c>
      <c r="E20" s="228" t="s">
        <v>14</v>
      </c>
      <c r="F20" s="228" t="s">
        <v>14</v>
      </c>
      <c r="G20" s="228" t="s">
        <v>14</v>
      </c>
      <c r="H20" s="221"/>
      <c r="I20" s="221"/>
      <c r="J20" s="221"/>
      <c r="K20" s="221"/>
    </row>
    <row r="21" spans="1:11" ht="14.1" customHeight="1">
      <c r="A21" s="221"/>
      <c r="B21" s="221"/>
      <c r="C21" s="225" t="s">
        <v>1785</v>
      </c>
      <c r="D21" s="253" t="s">
        <v>1677</v>
      </c>
      <c r="E21" s="253" t="s">
        <v>1786</v>
      </c>
      <c r="F21" s="253" t="s">
        <v>1786</v>
      </c>
      <c r="G21" s="253" t="s">
        <v>1786</v>
      </c>
      <c r="H21" s="221"/>
      <c r="I21" s="221"/>
      <c r="J21" s="221"/>
      <c r="K21" s="221"/>
    </row>
    <row r="22" spans="1:11" ht="14.1" customHeight="1">
      <c r="A22" s="221"/>
      <c r="B22" s="221"/>
      <c r="C22" s="225" t="s">
        <v>1787</v>
      </c>
      <c r="D22" s="253" t="s">
        <v>1788</v>
      </c>
      <c r="E22" s="253" t="s">
        <v>1788</v>
      </c>
      <c r="F22" s="253" t="s">
        <v>1788</v>
      </c>
      <c r="G22" s="253" t="s">
        <v>1788</v>
      </c>
      <c r="H22" s="221"/>
      <c r="I22" s="221"/>
      <c r="J22" s="221"/>
      <c r="K22" s="221"/>
    </row>
    <row r="23" spans="1:11" ht="14.1" customHeight="1">
      <c r="A23" s="221"/>
      <c r="B23" s="221"/>
      <c r="C23" s="1627" t="s">
        <v>208</v>
      </c>
      <c r="D23" s="1628"/>
      <c r="E23" s="1628"/>
      <c r="F23" s="1628"/>
      <c r="G23" s="1628"/>
      <c r="H23" s="221"/>
      <c r="I23" s="221"/>
      <c r="J23" s="221"/>
      <c r="K23" s="221"/>
    </row>
    <row r="24" spans="1:11" ht="14.1" customHeight="1">
      <c r="A24" s="221"/>
      <c r="B24" s="221"/>
      <c r="C24" s="242" t="s">
        <v>1789</v>
      </c>
      <c r="D24" s="1627" t="s">
        <v>1790</v>
      </c>
      <c r="E24" s="1628"/>
      <c r="F24" s="1628"/>
      <c r="G24" s="1628"/>
      <c r="H24" s="221"/>
      <c r="I24" s="221"/>
      <c r="J24" s="221"/>
      <c r="K24" s="221"/>
    </row>
    <row r="25" spans="1:11" ht="18" customHeight="1">
      <c r="A25" s="221"/>
      <c r="B25" s="221"/>
      <c r="C25" s="243" t="s">
        <v>209</v>
      </c>
      <c r="D25" s="1637" t="s">
        <v>1791</v>
      </c>
      <c r="E25" s="1638"/>
      <c r="F25" s="1638"/>
      <c r="G25" s="1638"/>
      <c r="H25" s="221"/>
      <c r="I25" s="221"/>
      <c r="J25" s="221"/>
      <c r="K25" s="221"/>
    </row>
    <row r="26" spans="1:11" ht="18" customHeight="1">
      <c r="A26" s="221"/>
      <c r="B26" s="221"/>
      <c r="C26" s="244" t="s">
        <v>211</v>
      </c>
      <c r="D26" s="1639" t="s">
        <v>1792</v>
      </c>
      <c r="E26" s="1640"/>
      <c r="F26" s="1640"/>
      <c r="G26" s="1640"/>
      <c r="H26" s="221"/>
      <c r="I26" s="221"/>
      <c r="J26" s="221"/>
      <c r="K26" s="221"/>
    </row>
    <row r="27" spans="1:11" ht="18" customHeight="1">
      <c r="A27" s="221"/>
      <c r="B27" s="221"/>
      <c r="C27" s="244" t="s">
        <v>31</v>
      </c>
      <c r="D27" s="1639" t="s">
        <v>1793</v>
      </c>
      <c r="E27" s="1640"/>
      <c r="F27" s="1640"/>
      <c r="G27" s="1640"/>
      <c r="H27" s="221"/>
      <c r="I27" s="221"/>
      <c r="J27" s="221"/>
      <c r="K27" s="221"/>
    </row>
    <row r="28" spans="1:11" ht="15" customHeight="1">
      <c r="A28" s="221"/>
      <c r="B28" s="221"/>
      <c r="C28" s="245"/>
      <c r="D28" s="246">
        <v>2025</v>
      </c>
      <c r="E28" s="246">
        <v>2026</v>
      </c>
      <c r="F28" s="246">
        <v>2027</v>
      </c>
      <c r="G28" s="246">
        <v>2028</v>
      </c>
      <c r="H28" s="221"/>
      <c r="I28" s="221"/>
      <c r="J28" s="221"/>
      <c r="K28" s="221"/>
    </row>
    <row r="29" spans="1:11" ht="15" customHeight="1">
      <c r="A29" s="221"/>
      <c r="B29" s="221"/>
      <c r="C29" s="247"/>
      <c r="D29" s="248" t="s">
        <v>13</v>
      </c>
      <c r="E29" s="248" t="s">
        <v>14</v>
      </c>
      <c r="F29" s="248" t="s">
        <v>14</v>
      </c>
      <c r="G29" s="248" t="s">
        <v>14</v>
      </c>
      <c r="H29" s="221"/>
      <c r="I29" s="221"/>
      <c r="J29" s="221"/>
      <c r="K29" s="221"/>
    </row>
    <row r="30" spans="1:11" ht="14.1" customHeight="1">
      <c r="A30" s="221"/>
      <c r="B30" s="221"/>
      <c r="C30" s="225" t="s">
        <v>33</v>
      </c>
      <c r="D30" s="253" t="s">
        <v>200</v>
      </c>
      <c r="E30" s="253" t="s">
        <v>1794</v>
      </c>
      <c r="F30" s="253" t="s">
        <v>1794</v>
      </c>
      <c r="G30" s="253" t="s">
        <v>1794</v>
      </c>
      <c r="H30" s="221"/>
      <c r="I30" s="221"/>
      <c r="J30" s="221"/>
      <c r="K30" s="221"/>
    </row>
    <row r="31" spans="1:11" ht="14.1" customHeight="1">
      <c r="A31" s="221"/>
      <c r="B31" s="221"/>
      <c r="C31" s="225" t="s">
        <v>214</v>
      </c>
      <c r="D31" s="253" t="s">
        <v>1795</v>
      </c>
      <c r="E31" s="253" t="s">
        <v>1795</v>
      </c>
      <c r="F31" s="253" t="s">
        <v>1795</v>
      </c>
      <c r="G31" s="253" t="s">
        <v>1795</v>
      </c>
      <c r="H31" s="221"/>
      <c r="I31" s="221"/>
      <c r="J31" s="221"/>
      <c r="K31" s="221"/>
    </row>
    <row r="32" spans="1:11" ht="14.1" customHeight="1">
      <c r="A32" s="221"/>
      <c r="B32" s="221"/>
      <c r="C32" s="225" t="s">
        <v>215</v>
      </c>
      <c r="D32" s="253" t="s">
        <v>164</v>
      </c>
      <c r="E32" s="253" t="s">
        <v>1796</v>
      </c>
      <c r="F32" s="253" t="s">
        <v>1796</v>
      </c>
      <c r="G32" s="253" t="s">
        <v>1796</v>
      </c>
      <c r="H32" s="221"/>
      <c r="I32" s="221"/>
      <c r="J32" s="221"/>
      <c r="K32" s="221"/>
    </row>
    <row r="33" spans="1:11" ht="14.1" customHeight="1">
      <c r="A33" s="221"/>
      <c r="B33" s="221"/>
      <c r="C33" s="225" t="s">
        <v>216</v>
      </c>
      <c r="D33" s="253" t="s">
        <v>200</v>
      </c>
      <c r="E33" s="253" t="s">
        <v>200</v>
      </c>
      <c r="F33" s="253" t="s">
        <v>164</v>
      </c>
      <c r="G33" s="253" t="s">
        <v>164</v>
      </c>
      <c r="H33" s="221"/>
      <c r="I33" s="221"/>
      <c r="J33" s="221"/>
      <c r="K33" s="221"/>
    </row>
    <row r="34" spans="1:11" ht="14.1" customHeight="1">
      <c r="A34" s="221"/>
      <c r="B34" s="221"/>
      <c r="C34" s="225" t="s">
        <v>217</v>
      </c>
      <c r="D34" s="253" t="s">
        <v>200</v>
      </c>
      <c r="E34" s="253" t="s">
        <v>164</v>
      </c>
      <c r="F34" s="253" t="s">
        <v>164</v>
      </c>
      <c r="G34" s="253" t="s">
        <v>164</v>
      </c>
      <c r="H34" s="221"/>
      <c r="I34" s="221"/>
      <c r="J34" s="221"/>
      <c r="K34" s="221"/>
    </row>
    <row r="35" spans="1:11" ht="14.1" customHeight="1">
      <c r="A35" s="221"/>
      <c r="B35" s="221"/>
      <c r="C35" s="225" t="s">
        <v>39</v>
      </c>
      <c r="D35" s="253" t="s">
        <v>200</v>
      </c>
      <c r="E35" s="253" t="s">
        <v>200</v>
      </c>
      <c r="F35" s="253" t="s">
        <v>164</v>
      </c>
      <c r="G35" s="253" t="s">
        <v>164</v>
      </c>
      <c r="H35" s="221"/>
      <c r="I35" s="221"/>
      <c r="J35" s="221"/>
      <c r="K35" s="221"/>
    </row>
    <row r="36" spans="1:11" ht="14.1" customHeight="1">
      <c r="A36" s="221"/>
      <c r="B36" s="221"/>
      <c r="C36" s="1641" t="s">
        <v>218</v>
      </c>
      <c r="D36" s="1642"/>
      <c r="E36" s="1642"/>
      <c r="F36" s="1642"/>
      <c r="G36" s="1642"/>
      <c r="H36" s="221"/>
      <c r="I36" s="221"/>
      <c r="J36" s="221"/>
      <c r="K36" s="221"/>
    </row>
    <row r="37" spans="1:11" ht="14.1" customHeight="1">
      <c r="A37" s="221"/>
      <c r="B37" s="221"/>
      <c r="C37" s="245"/>
      <c r="D37" s="246">
        <v>2025</v>
      </c>
      <c r="E37" s="246">
        <v>2026</v>
      </c>
      <c r="F37" s="246">
        <v>2027</v>
      </c>
      <c r="G37" s="246">
        <v>2028</v>
      </c>
      <c r="H37" s="221"/>
      <c r="I37" s="221"/>
      <c r="J37" s="221"/>
      <c r="K37" s="221"/>
    </row>
    <row r="38" spans="1:11" ht="14.1" customHeight="1">
      <c r="A38" s="221"/>
      <c r="B38" s="221"/>
      <c r="C38" s="247"/>
      <c r="D38" s="248" t="s">
        <v>13</v>
      </c>
      <c r="E38" s="248" t="s">
        <v>14</v>
      </c>
      <c r="F38" s="248" t="s">
        <v>14</v>
      </c>
      <c r="G38" s="248" t="s">
        <v>14</v>
      </c>
      <c r="H38" s="221"/>
      <c r="I38" s="221"/>
      <c r="J38" s="221"/>
      <c r="K38" s="221"/>
    </row>
    <row r="39" spans="1:11" ht="14.1" customHeight="1">
      <c r="A39" s="221"/>
      <c r="B39" s="221"/>
      <c r="C39" s="250" t="s">
        <v>219</v>
      </c>
      <c r="D39" s="251">
        <v>0</v>
      </c>
      <c r="E39" s="251">
        <v>0</v>
      </c>
      <c r="F39" s="251">
        <v>0</v>
      </c>
      <c r="G39" s="251">
        <v>0</v>
      </c>
      <c r="H39" s="221"/>
      <c r="I39" s="221"/>
      <c r="J39" s="221"/>
      <c r="K39" s="221"/>
    </row>
    <row r="40" spans="1:11" ht="14.1" customHeight="1">
      <c r="A40" s="221"/>
      <c r="B40" s="221"/>
      <c r="C40" s="250" t="s">
        <v>220</v>
      </c>
      <c r="D40" s="251">
        <v>0</v>
      </c>
      <c r="E40" s="251">
        <v>0</v>
      </c>
      <c r="F40" s="251">
        <v>0</v>
      </c>
      <c r="G40" s="251">
        <v>0</v>
      </c>
      <c r="H40" s="221"/>
      <c r="I40" s="221"/>
      <c r="J40" s="221"/>
      <c r="K40" s="221"/>
    </row>
    <row r="41" spans="1:11" ht="14.1" customHeight="1">
      <c r="A41" s="221"/>
      <c r="B41" s="221"/>
      <c r="C41" s="250" t="s">
        <v>221</v>
      </c>
      <c r="D41" s="251">
        <v>0</v>
      </c>
      <c r="E41" s="251">
        <v>0</v>
      </c>
      <c r="F41" s="251">
        <v>0</v>
      </c>
      <c r="G41" s="251">
        <v>0</v>
      </c>
      <c r="H41" s="221"/>
      <c r="I41" s="221"/>
      <c r="J41" s="221"/>
      <c r="K41" s="221"/>
    </row>
    <row r="42" spans="1:11" ht="14.1" customHeight="1">
      <c r="A42" s="221"/>
      <c r="B42" s="221"/>
      <c r="C42" s="250" t="s">
        <v>222</v>
      </c>
      <c r="D42" s="251">
        <v>0</v>
      </c>
      <c r="E42" s="251">
        <v>0</v>
      </c>
      <c r="F42" s="251">
        <v>0</v>
      </c>
      <c r="G42" s="251">
        <v>0</v>
      </c>
      <c r="H42" s="221"/>
      <c r="I42" s="221"/>
      <c r="J42" s="221"/>
      <c r="K42" s="221"/>
    </row>
    <row r="43" spans="1:11" ht="14.1" customHeight="1">
      <c r="A43" s="221"/>
      <c r="B43" s="221"/>
      <c r="C43" s="250" t="s">
        <v>220</v>
      </c>
      <c r="D43" s="251">
        <v>0</v>
      </c>
      <c r="E43" s="251">
        <v>0</v>
      </c>
      <c r="F43" s="251">
        <v>0</v>
      </c>
      <c r="G43" s="251">
        <v>0</v>
      </c>
      <c r="H43" s="221"/>
      <c r="I43" s="221"/>
      <c r="J43" s="221"/>
      <c r="K43" s="221"/>
    </row>
    <row r="44" spans="1:11" ht="14.1" customHeight="1">
      <c r="A44" s="221"/>
      <c r="B44" s="221"/>
      <c r="C44" s="250" t="s">
        <v>221</v>
      </c>
      <c r="D44" s="251">
        <v>0</v>
      </c>
      <c r="E44" s="251">
        <v>0</v>
      </c>
      <c r="F44" s="251">
        <v>0</v>
      </c>
      <c r="G44" s="251">
        <v>0</v>
      </c>
      <c r="H44" s="221"/>
      <c r="I44" s="221"/>
      <c r="J44" s="221"/>
      <c r="K44" s="221"/>
    </row>
    <row r="45" spans="1:11" ht="14.1" customHeight="1">
      <c r="A45" s="221"/>
      <c r="B45" s="221"/>
      <c r="C45" s="250" t="s">
        <v>223</v>
      </c>
      <c r="D45" s="251">
        <v>0</v>
      </c>
      <c r="E45" s="251">
        <v>0</v>
      </c>
      <c r="F45" s="251">
        <v>0</v>
      </c>
      <c r="G45" s="251">
        <v>0</v>
      </c>
      <c r="H45" s="221"/>
      <c r="I45" s="221"/>
      <c r="J45" s="221"/>
      <c r="K45" s="221"/>
    </row>
    <row r="46" spans="1:11" ht="14.1" customHeight="1">
      <c r="A46" s="221"/>
      <c r="B46" s="221"/>
      <c r="C46" s="250" t="s">
        <v>220</v>
      </c>
      <c r="D46" s="251">
        <v>0</v>
      </c>
      <c r="E46" s="251">
        <v>0</v>
      </c>
      <c r="F46" s="251">
        <v>0</v>
      </c>
      <c r="G46" s="251">
        <v>0</v>
      </c>
      <c r="H46" s="221"/>
      <c r="I46" s="221"/>
      <c r="J46" s="221"/>
      <c r="K46" s="221"/>
    </row>
    <row r="47" spans="1:11" ht="14.1" customHeight="1">
      <c r="A47" s="221"/>
      <c r="B47" s="221"/>
      <c r="C47" s="250" t="s">
        <v>221</v>
      </c>
      <c r="D47" s="251">
        <v>0</v>
      </c>
      <c r="E47" s="251">
        <v>0</v>
      </c>
      <c r="F47" s="251">
        <v>0</v>
      </c>
      <c r="G47" s="251">
        <v>0</v>
      </c>
      <c r="H47" s="221"/>
      <c r="I47" s="221"/>
      <c r="J47" s="221"/>
      <c r="K47" s="221"/>
    </row>
    <row r="48" spans="1:11" ht="14.1" customHeight="1">
      <c r="A48" s="221"/>
      <c r="B48" s="221"/>
      <c r="C48" s="250" t="s">
        <v>224</v>
      </c>
      <c r="D48" s="251">
        <v>0</v>
      </c>
      <c r="E48" s="251">
        <v>0</v>
      </c>
      <c r="F48" s="251">
        <v>0</v>
      </c>
      <c r="G48" s="251">
        <v>0</v>
      </c>
      <c r="H48" s="221"/>
      <c r="I48" s="221"/>
      <c r="J48" s="221"/>
      <c r="K48" s="221"/>
    </row>
    <row r="49" spans="1:11" ht="14.1" customHeight="1">
      <c r="A49" s="221"/>
      <c r="B49" s="221"/>
      <c r="C49" s="250" t="s">
        <v>220</v>
      </c>
      <c r="D49" s="251">
        <v>0</v>
      </c>
      <c r="E49" s="251">
        <v>0</v>
      </c>
      <c r="F49" s="251">
        <v>0</v>
      </c>
      <c r="G49" s="251">
        <v>0</v>
      </c>
      <c r="H49" s="221"/>
      <c r="I49" s="221"/>
      <c r="J49" s="221"/>
      <c r="K49" s="221"/>
    </row>
    <row r="50" spans="1:11" ht="14.1" customHeight="1">
      <c r="A50" s="221"/>
      <c r="B50" s="221"/>
      <c r="C50" s="250" t="s">
        <v>221</v>
      </c>
      <c r="D50" s="251">
        <v>0</v>
      </c>
      <c r="E50" s="251">
        <v>0</v>
      </c>
      <c r="F50" s="251">
        <v>0</v>
      </c>
      <c r="G50" s="251">
        <v>0</v>
      </c>
      <c r="H50" s="221"/>
      <c r="I50" s="221"/>
      <c r="J50" s="221"/>
      <c r="K50" s="221"/>
    </row>
    <row r="51" spans="1:11" ht="14.1" customHeight="1">
      <c r="A51" s="221"/>
      <c r="B51" s="221"/>
      <c r="C51" s="250" t="s">
        <v>225</v>
      </c>
      <c r="D51" s="251">
        <v>0</v>
      </c>
      <c r="E51" s="251">
        <v>274000000</v>
      </c>
      <c r="F51" s="251">
        <v>274000000</v>
      </c>
      <c r="G51" s="251">
        <v>274000000</v>
      </c>
      <c r="H51" s="221"/>
      <c r="I51" s="221"/>
      <c r="J51" s="221"/>
      <c r="K51" s="221"/>
    </row>
    <row r="52" spans="1:11" ht="14.1" customHeight="1">
      <c r="A52" s="221"/>
      <c r="B52" s="221"/>
      <c r="C52" s="250" t="s">
        <v>220</v>
      </c>
      <c r="D52" s="251">
        <v>0</v>
      </c>
      <c r="E52" s="251">
        <v>274000000</v>
      </c>
      <c r="F52" s="251">
        <v>274000000</v>
      </c>
      <c r="G52" s="251">
        <v>274000000</v>
      </c>
      <c r="H52" s="221"/>
      <c r="I52" s="221"/>
      <c r="J52" s="221"/>
      <c r="K52" s="221"/>
    </row>
    <row r="53" spans="1:11" ht="14.1" customHeight="1">
      <c r="A53" s="221"/>
      <c r="B53" s="221"/>
      <c r="C53" s="250" t="s">
        <v>221</v>
      </c>
      <c r="D53" s="251">
        <v>0</v>
      </c>
      <c r="E53" s="251">
        <v>0</v>
      </c>
      <c r="F53" s="251">
        <v>0</v>
      </c>
      <c r="G53" s="251">
        <v>0</v>
      </c>
      <c r="H53" s="221"/>
      <c r="I53" s="221"/>
      <c r="J53" s="221"/>
      <c r="K53" s="221"/>
    </row>
    <row r="54" spans="1:11" ht="14.1" customHeight="1">
      <c r="A54" s="221"/>
      <c r="B54" s="221"/>
      <c r="C54" s="250" t="s">
        <v>226</v>
      </c>
      <c r="D54" s="251">
        <v>0</v>
      </c>
      <c r="E54" s="251">
        <v>0</v>
      </c>
      <c r="F54" s="251">
        <v>0</v>
      </c>
      <c r="G54" s="251">
        <v>0</v>
      </c>
      <c r="H54" s="221"/>
      <c r="I54" s="221"/>
      <c r="J54" s="221"/>
      <c r="K54" s="221"/>
    </row>
    <row r="55" spans="1:11" ht="14.1" customHeight="1">
      <c r="A55" s="221"/>
      <c r="B55" s="221"/>
      <c r="C55" s="250" t="s">
        <v>220</v>
      </c>
      <c r="D55" s="251">
        <v>0</v>
      </c>
      <c r="E55" s="251">
        <v>0</v>
      </c>
      <c r="F55" s="251">
        <v>0</v>
      </c>
      <c r="G55" s="251">
        <v>0</v>
      </c>
      <c r="H55" s="221"/>
      <c r="I55" s="221"/>
      <c r="J55" s="221"/>
      <c r="K55" s="221"/>
    </row>
    <row r="56" spans="1:11" ht="14.1" customHeight="1">
      <c r="A56" s="221"/>
      <c r="B56" s="221"/>
      <c r="C56" s="250" t="s">
        <v>221</v>
      </c>
      <c r="D56" s="251">
        <v>0</v>
      </c>
      <c r="E56" s="251">
        <v>0</v>
      </c>
      <c r="F56" s="251">
        <v>0</v>
      </c>
      <c r="G56" s="251">
        <v>0</v>
      </c>
      <c r="H56" s="221"/>
      <c r="I56" s="221"/>
      <c r="J56" s="221"/>
      <c r="K56" s="221"/>
    </row>
    <row r="57" spans="1:11" ht="14.1" customHeight="1">
      <c r="A57" s="221"/>
      <c r="B57" s="221"/>
      <c r="C57" s="250" t="s">
        <v>227</v>
      </c>
      <c r="D57" s="251">
        <v>0</v>
      </c>
      <c r="E57" s="251">
        <v>0</v>
      </c>
      <c r="F57" s="251">
        <v>0</v>
      </c>
      <c r="G57" s="251">
        <v>0</v>
      </c>
      <c r="H57" s="221"/>
      <c r="I57" s="221"/>
      <c r="J57" s="221"/>
      <c r="K57" s="221"/>
    </row>
    <row r="58" spans="1:11" ht="14.1" customHeight="1">
      <c r="A58" s="221"/>
      <c r="B58" s="221"/>
      <c r="C58" s="250" t="s">
        <v>220</v>
      </c>
      <c r="D58" s="251">
        <v>0</v>
      </c>
      <c r="E58" s="251">
        <v>0</v>
      </c>
      <c r="F58" s="251">
        <v>0</v>
      </c>
      <c r="G58" s="251">
        <v>0</v>
      </c>
      <c r="H58" s="221"/>
      <c r="I58" s="221"/>
      <c r="J58" s="221"/>
      <c r="K58" s="221"/>
    </row>
    <row r="59" spans="1:11" ht="14.1" customHeight="1">
      <c r="A59" s="221"/>
      <c r="B59" s="221"/>
      <c r="C59" s="250" t="s">
        <v>221</v>
      </c>
      <c r="D59" s="251">
        <v>0</v>
      </c>
      <c r="E59" s="251">
        <v>0</v>
      </c>
      <c r="F59" s="251">
        <v>0</v>
      </c>
      <c r="G59" s="251">
        <v>0</v>
      </c>
      <c r="H59" s="221"/>
      <c r="I59" s="221"/>
      <c r="J59" s="221"/>
      <c r="K59" s="221"/>
    </row>
    <row r="60" spans="1:11" ht="14.1" customHeight="1">
      <c r="A60" s="221"/>
      <c r="B60" s="221"/>
      <c r="C60" s="250" t="s">
        <v>228</v>
      </c>
      <c r="D60" s="251">
        <v>0</v>
      </c>
      <c r="E60" s="251">
        <v>0</v>
      </c>
      <c r="F60" s="251">
        <v>0</v>
      </c>
      <c r="G60" s="251">
        <v>0</v>
      </c>
      <c r="H60" s="221"/>
      <c r="I60" s="221"/>
      <c r="J60" s="221"/>
      <c r="K60" s="221"/>
    </row>
    <row r="61" spans="1:11" ht="14.1" customHeight="1">
      <c r="A61" s="221"/>
      <c r="B61" s="221"/>
      <c r="C61" s="250" t="s">
        <v>220</v>
      </c>
      <c r="D61" s="251">
        <v>0</v>
      </c>
      <c r="E61" s="251">
        <v>0</v>
      </c>
      <c r="F61" s="251">
        <v>0</v>
      </c>
      <c r="G61" s="251">
        <v>0</v>
      </c>
      <c r="H61" s="221"/>
      <c r="I61" s="221"/>
      <c r="J61" s="221"/>
      <c r="K61" s="221"/>
    </row>
    <row r="62" spans="1:11" ht="14.1" customHeight="1">
      <c r="A62" s="221"/>
      <c r="B62" s="221"/>
      <c r="C62" s="250" t="s">
        <v>229</v>
      </c>
      <c r="D62" s="251">
        <v>0</v>
      </c>
      <c r="E62" s="251">
        <v>0</v>
      </c>
      <c r="F62" s="251">
        <v>0</v>
      </c>
      <c r="G62" s="251">
        <v>0</v>
      </c>
      <c r="H62" s="221"/>
      <c r="I62" s="221"/>
      <c r="J62" s="221"/>
      <c r="K62" s="221"/>
    </row>
    <row r="63" spans="1:11" ht="14.1" customHeight="1">
      <c r="A63" s="221"/>
      <c r="B63" s="221"/>
      <c r="C63" s="250" t="s">
        <v>230</v>
      </c>
      <c r="D63" s="251">
        <v>0</v>
      </c>
      <c r="E63" s="251">
        <v>0</v>
      </c>
      <c r="F63" s="251">
        <v>0</v>
      </c>
      <c r="G63" s="251">
        <v>0</v>
      </c>
      <c r="H63" s="221"/>
      <c r="I63" s="221"/>
      <c r="J63" s="221"/>
      <c r="K63" s="221"/>
    </row>
    <row r="64" spans="1:11" ht="14.1" customHeight="1">
      <c r="A64" s="221"/>
      <c r="B64" s="221"/>
      <c r="C64" s="250" t="s">
        <v>231</v>
      </c>
      <c r="D64" s="251">
        <v>0</v>
      </c>
      <c r="E64" s="251">
        <v>0</v>
      </c>
      <c r="F64" s="251">
        <v>0</v>
      </c>
      <c r="G64" s="251">
        <v>0</v>
      </c>
      <c r="H64" s="221"/>
      <c r="I64" s="221"/>
      <c r="J64" s="221"/>
      <c r="K64" s="221"/>
    </row>
    <row r="65" spans="1:11" ht="14.1" customHeight="1">
      <c r="A65" s="221"/>
      <c r="B65" s="221"/>
      <c r="C65" s="250" t="s">
        <v>232</v>
      </c>
      <c r="D65" s="251">
        <v>0</v>
      </c>
      <c r="E65" s="251">
        <v>0</v>
      </c>
      <c r="F65" s="251">
        <v>0</v>
      </c>
      <c r="G65" s="251">
        <v>0</v>
      </c>
      <c r="H65" s="221"/>
      <c r="I65" s="221"/>
      <c r="J65" s="221"/>
      <c r="K65" s="221"/>
    </row>
    <row r="66" spans="1:11" ht="14.1" customHeight="1">
      <c r="A66" s="221"/>
      <c r="B66" s="221"/>
      <c r="C66" s="250" t="s">
        <v>233</v>
      </c>
      <c r="D66" s="251">
        <v>0</v>
      </c>
      <c r="E66" s="251">
        <v>0</v>
      </c>
      <c r="F66" s="251">
        <v>0</v>
      </c>
      <c r="G66" s="251">
        <v>0</v>
      </c>
      <c r="H66" s="221"/>
      <c r="I66" s="221"/>
      <c r="J66" s="221"/>
      <c r="K66" s="221"/>
    </row>
    <row r="67" spans="1:11" ht="14.1" customHeight="1">
      <c r="A67" s="221"/>
      <c r="B67" s="221"/>
      <c r="C67" s="250" t="s">
        <v>220</v>
      </c>
      <c r="D67" s="251">
        <v>0</v>
      </c>
      <c r="E67" s="251">
        <v>0</v>
      </c>
      <c r="F67" s="251">
        <v>0</v>
      </c>
      <c r="G67" s="251">
        <v>0</v>
      </c>
      <c r="H67" s="221"/>
      <c r="I67" s="221"/>
      <c r="J67" s="221"/>
      <c r="K67" s="221"/>
    </row>
    <row r="68" spans="1:11" ht="14.1" customHeight="1">
      <c r="A68" s="221"/>
      <c r="B68" s="221"/>
      <c r="C68" s="250" t="s">
        <v>229</v>
      </c>
      <c r="D68" s="251">
        <v>0</v>
      </c>
      <c r="E68" s="251">
        <v>0</v>
      </c>
      <c r="F68" s="251">
        <v>0</v>
      </c>
      <c r="G68" s="251">
        <v>0</v>
      </c>
      <c r="H68" s="221"/>
      <c r="I68" s="221"/>
      <c r="J68" s="221"/>
      <c r="K68" s="221"/>
    </row>
    <row r="69" spans="1:11" ht="14.1" customHeight="1">
      <c r="A69" s="221"/>
      <c r="B69" s="221"/>
      <c r="C69" s="250" t="s">
        <v>230</v>
      </c>
      <c r="D69" s="251">
        <v>0</v>
      </c>
      <c r="E69" s="251">
        <v>0</v>
      </c>
      <c r="F69" s="251">
        <v>0</v>
      </c>
      <c r="G69" s="251">
        <v>0</v>
      </c>
      <c r="H69" s="221"/>
      <c r="I69" s="221"/>
      <c r="J69" s="221"/>
      <c r="K69" s="221"/>
    </row>
    <row r="70" spans="1:11" ht="14.1" customHeight="1">
      <c r="A70" s="221"/>
      <c r="B70" s="221"/>
      <c r="C70" s="250" t="s">
        <v>231</v>
      </c>
      <c r="D70" s="251">
        <v>0</v>
      </c>
      <c r="E70" s="251">
        <v>0</v>
      </c>
      <c r="F70" s="251">
        <v>0</v>
      </c>
      <c r="G70" s="251">
        <v>0</v>
      </c>
      <c r="H70" s="221"/>
      <c r="I70" s="221"/>
      <c r="J70" s="221"/>
      <c r="K70" s="221"/>
    </row>
    <row r="71" spans="1:11" ht="14.1" customHeight="1">
      <c r="A71" s="221"/>
      <c r="B71" s="221"/>
      <c r="C71" s="250" t="s">
        <v>232</v>
      </c>
      <c r="D71" s="251">
        <v>0</v>
      </c>
      <c r="E71" s="251">
        <v>0</v>
      </c>
      <c r="F71" s="251">
        <v>0</v>
      </c>
      <c r="G71" s="251">
        <v>0</v>
      </c>
      <c r="H71" s="221"/>
      <c r="I71" s="221"/>
      <c r="J71" s="221"/>
      <c r="K71" s="221"/>
    </row>
    <row r="72" spans="1:11" ht="14.1" customHeight="1">
      <c r="A72" s="221"/>
      <c r="B72" s="221"/>
      <c r="C72" s="250" t="s">
        <v>234</v>
      </c>
      <c r="D72" s="251">
        <v>0</v>
      </c>
      <c r="E72" s="251">
        <v>0</v>
      </c>
      <c r="F72" s="251">
        <v>0</v>
      </c>
      <c r="G72" s="251">
        <v>0</v>
      </c>
      <c r="H72" s="221"/>
      <c r="I72" s="221"/>
      <c r="J72" s="221"/>
      <c r="K72" s="221"/>
    </row>
    <row r="73" spans="1:11" ht="14.1" customHeight="1">
      <c r="A73" s="221"/>
      <c r="B73" s="221"/>
      <c r="C73" s="250" t="s">
        <v>220</v>
      </c>
      <c r="D73" s="251">
        <v>0</v>
      </c>
      <c r="E73" s="251">
        <v>0</v>
      </c>
      <c r="F73" s="251">
        <v>0</v>
      </c>
      <c r="G73" s="251">
        <v>0</v>
      </c>
      <c r="H73" s="221"/>
      <c r="I73" s="221"/>
      <c r="J73" s="221"/>
      <c r="K73" s="221"/>
    </row>
    <row r="74" spans="1:11" ht="14.1" customHeight="1">
      <c r="A74" s="221"/>
      <c r="B74" s="221"/>
      <c r="C74" s="250" t="s">
        <v>229</v>
      </c>
      <c r="D74" s="251">
        <v>0</v>
      </c>
      <c r="E74" s="251">
        <v>0</v>
      </c>
      <c r="F74" s="251">
        <v>0</v>
      </c>
      <c r="G74" s="251">
        <v>0</v>
      </c>
      <c r="H74" s="221"/>
      <c r="I74" s="221"/>
      <c r="J74" s="221"/>
      <c r="K74" s="221"/>
    </row>
    <row r="75" spans="1:11" ht="14.1" customHeight="1">
      <c r="A75" s="221"/>
      <c r="B75" s="221"/>
      <c r="C75" s="250" t="s">
        <v>230</v>
      </c>
      <c r="D75" s="251">
        <v>0</v>
      </c>
      <c r="E75" s="251">
        <v>0</v>
      </c>
      <c r="F75" s="251">
        <v>0</v>
      </c>
      <c r="G75" s="251">
        <v>0</v>
      </c>
      <c r="H75" s="221"/>
      <c r="I75" s="221"/>
      <c r="J75" s="221"/>
      <c r="K75" s="221"/>
    </row>
    <row r="76" spans="1:11" ht="14.1" customHeight="1">
      <c r="A76" s="221"/>
      <c r="B76" s="221"/>
      <c r="C76" s="250" t="s">
        <v>231</v>
      </c>
      <c r="D76" s="251">
        <v>0</v>
      </c>
      <c r="E76" s="251">
        <v>0</v>
      </c>
      <c r="F76" s="251">
        <v>0</v>
      </c>
      <c r="G76" s="251">
        <v>0</v>
      </c>
      <c r="H76" s="221"/>
      <c r="I76" s="221"/>
      <c r="J76" s="221"/>
      <c r="K76" s="221"/>
    </row>
    <row r="77" spans="1:11" ht="14.1" customHeight="1">
      <c r="A77" s="221"/>
      <c r="B77" s="221"/>
      <c r="C77" s="250" t="s">
        <v>232</v>
      </c>
      <c r="D77" s="251">
        <v>0</v>
      </c>
      <c r="E77" s="251">
        <v>0</v>
      </c>
      <c r="F77" s="251">
        <v>0</v>
      </c>
      <c r="G77" s="251">
        <v>0</v>
      </c>
      <c r="H77" s="221"/>
      <c r="I77" s="221"/>
      <c r="J77" s="221"/>
      <c r="K77" s="221"/>
    </row>
    <row r="78" spans="1:11" ht="14.1" customHeight="1">
      <c r="A78" s="221"/>
      <c r="B78" s="221"/>
      <c r="C78" s="250" t="s">
        <v>235</v>
      </c>
      <c r="D78" s="251">
        <v>0</v>
      </c>
      <c r="E78" s="251">
        <v>0</v>
      </c>
      <c r="F78" s="251">
        <v>0</v>
      </c>
      <c r="G78" s="251">
        <v>0</v>
      </c>
      <c r="H78" s="221"/>
      <c r="I78" s="221"/>
      <c r="J78" s="221"/>
      <c r="K78" s="221"/>
    </row>
    <row r="79" spans="1:11" ht="14.1" customHeight="1">
      <c r="A79" s="221"/>
      <c r="B79" s="221"/>
      <c r="C79" s="250" t="s">
        <v>236</v>
      </c>
      <c r="D79" s="251">
        <v>0</v>
      </c>
      <c r="E79" s="251">
        <v>0</v>
      </c>
      <c r="F79" s="251">
        <v>0</v>
      </c>
      <c r="G79" s="251">
        <v>0</v>
      </c>
      <c r="H79" s="221"/>
      <c r="I79" s="221"/>
      <c r="J79" s="221"/>
      <c r="K79" s="221"/>
    </row>
    <row r="80" spans="1:11" ht="14.1" customHeight="1">
      <c r="A80" s="221"/>
      <c r="B80" s="221"/>
      <c r="C80" s="252" t="s">
        <v>237</v>
      </c>
      <c r="D80" s="251">
        <v>0</v>
      </c>
      <c r="E80" s="251">
        <v>274000000</v>
      </c>
      <c r="F80" s="251">
        <v>274000000</v>
      </c>
      <c r="G80" s="251">
        <v>274000000</v>
      </c>
      <c r="H80" s="221"/>
      <c r="I80" s="221"/>
      <c r="J80" s="221"/>
      <c r="K80" s="221"/>
    </row>
    <row r="81" spans="1:11" ht="27" customHeight="1">
      <c r="A81" s="221"/>
      <c r="B81" s="221"/>
      <c r="C81" s="243" t="s">
        <v>209</v>
      </c>
      <c r="D81" s="1637" t="s">
        <v>1797</v>
      </c>
      <c r="E81" s="1638"/>
      <c r="F81" s="1638"/>
      <c r="G81" s="1638"/>
      <c r="H81" s="221"/>
      <c r="I81" s="221"/>
      <c r="J81" s="221"/>
      <c r="K81" s="221"/>
    </row>
    <row r="82" spans="1:11" ht="27" customHeight="1">
      <c r="A82" s="221"/>
      <c r="B82" s="221"/>
      <c r="C82" s="244" t="s">
        <v>211</v>
      </c>
      <c r="D82" s="1639" t="s">
        <v>1798</v>
      </c>
      <c r="E82" s="1640"/>
      <c r="F82" s="1640"/>
      <c r="G82" s="1640"/>
      <c r="H82" s="221"/>
      <c r="I82" s="221"/>
      <c r="J82" s="221"/>
      <c r="K82" s="221"/>
    </row>
    <row r="83" spans="1:11" ht="27" customHeight="1">
      <c r="A83" s="221"/>
      <c r="B83" s="221"/>
      <c r="C83" s="244" t="s">
        <v>31</v>
      </c>
      <c r="D83" s="1639" t="s">
        <v>1793</v>
      </c>
      <c r="E83" s="1640"/>
      <c r="F83" s="1640"/>
      <c r="G83" s="1640"/>
      <c r="H83" s="221"/>
      <c r="I83" s="221"/>
      <c r="J83" s="221"/>
      <c r="K83" s="221"/>
    </row>
    <row r="84" spans="1:11" ht="15" customHeight="1">
      <c r="A84" s="221"/>
      <c r="B84" s="221"/>
      <c r="C84" s="245"/>
      <c r="D84" s="246">
        <v>2025</v>
      </c>
      <c r="E84" s="246">
        <v>2026</v>
      </c>
      <c r="F84" s="246">
        <v>2027</v>
      </c>
      <c r="G84" s="246">
        <v>2028</v>
      </c>
      <c r="H84" s="221"/>
      <c r="I84" s="221"/>
      <c r="J84" s="221"/>
      <c r="K84" s="221"/>
    </row>
    <row r="85" spans="1:11" ht="15" customHeight="1">
      <c r="A85" s="221"/>
      <c r="B85" s="221"/>
      <c r="C85" s="247"/>
      <c r="D85" s="248" t="s">
        <v>13</v>
      </c>
      <c r="E85" s="248" t="s">
        <v>14</v>
      </c>
      <c r="F85" s="248" t="s">
        <v>14</v>
      </c>
      <c r="G85" s="248" t="s">
        <v>14</v>
      </c>
      <c r="H85" s="221"/>
      <c r="I85" s="221"/>
      <c r="J85" s="221"/>
      <c r="K85" s="221"/>
    </row>
    <row r="86" spans="1:11" ht="14.1" customHeight="1">
      <c r="A86" s="221"/>
      <c r="B86" s="221"/>
      <c r="C86" s="225" t="s">
        <v>33</v>
      </c>
      <c r="D86" s="253" t="s">
        <v>200</v>
      </c>
      <c r="E86" s="253" t="s">
        <v>1799</v>
      </c>
      <c r="F86" s="253" t="s">
        <v>1799</v>
      </c>
      <c r="G86" s="253" t="s">
        <v>1799</v>
      </c>
      <c r="H86" s="221"/>
      <c r="I86" s="221"/>
      <c r="J86" s="221"/>
      <c r="K86" s="221"/>
    </row>
    <row r="87" spans="1:11" ht="14.1" customHeight="1">
      <c r="A87" s="221"/>
      <c r="B87" s="221"/>
      <c r="C87" s="225" t="s">
        <v>214</v>
      </c>
      <c r="D87" s="253" t="s">
        <v>1379</v>
      </c>
      <c r="E87" s="253" t="s">
        <v>1800</v>
      </c>
      <c r="F87" s="253" t="s">
        <v>1800</v>
      </c>
      <c r="G87" s="253" t="s">
        <v>1800</v>
      </c>
      <c r="H87" s="221"/>
      <c r="I87" s="221"/>
      <c r="J87" s="221"/>
      <c r="K87" s="221"/>
    </row>
    <row r="88" spans="1:11" ht="14.1" customHeight="1">
      <c r="A88" s="221"/>
      <c r="B88" s="221"/>
      <c r="C88" s="225" t="s">
        <v>215</v>
      </c>
      <c r="D88" s="253" t="s">
        <v>164</v>
      </c>
      <c r="E88" s="253" t="s">
        <v>1801</v>
      </c>
      <c r="F88" s="253" t="s">
        <v>1801</v>
      </c>
      <c r="G88" s="253" t="s">
        <v>1801</v>
      </c>
      <c r="H88" s="221"/>
      <c r="I88" s="221"/>
      <c r="J88" s="221"/>
      <c r="K88" s="221"/>
    </row>
    <row r="89" spans="1:11" ht="14.1" customHeight="1">
      <c r="A89" s="221"/>
      <c r="B89" s="221"/>
      <c r="C89" s="225" t="s">
        <v>216</v>
      </c>
      <c r="D89" s="253" t="s">
        <v>200</v>
      </c>
      <c r="E89" s="253" t="s">
        <v>200</v>
      </c>
      <c r="F89" s="253" t="s">
        <v>164</v>
      </c>
      <c r="G89" s="253" t="s">
        <v>164</v>
      </c>
      <c r="H89" s="221"/>
      <c r="I89" s="221"/>
      <c r="J89" s="221"/>
      <c r="K89" s="221"/>
    </row>
    <row r="90" spans="1:11" ht="14.1" customHeight="1">
      <c r="A90" s="221"/>
      <c r="B90" s="221"/>
      <c r="C90" s="225" t="s">
        <v>217</v>
      </c>
      <c r="D90" s="253" t="s">
        <v>200</v>
      </c>
      <c r="E90" s="253" t="s">
        <v>1462</v>
      </c>
      <c r="F90" s="253" t="s">
        <v>164</v>
      </c>
      <c r="G90" s="253" t="s">
        <v>164</v>
      </c>
      <c r="H90" s="221"/>
      <c r="I90" s="221"/>
      <c r="J90" s="221"/>
      <c r="K90" s="221"/>
    </row>
    <row r="91" spans="1:11" ht="14.1" customHeight="1">
      <c r="A91" s="221"/>
      <c r="B91" s="221"/>
      <c r="C91" s="225" t="s">
        <v>39</v>
      </c>
      <c r="D91" s="253" t="s">
        <v>200</v>
      </c>
      <c r="E91" s="253" t="s">
        <v>200</v>
      </c>
      <c r="F91" s="253" t="s">
        <v>164</v>
      </c>
      <c r="G91" s="253" t="s">
        <v>164</v>
      </c>
      <c r="H91" s="221"/>
      <c r="I91" s="221"/>
      <c r="J91" s="221"/>
      <c r="K91" s="221"/>
    </row>
    <row r="92" spans="1:11" ht="14.1" customHeight="1">
      <c r="A92" s="221"/>
      <c r="B92" s="221"/>
      <c r="C92" s="1641" t="s">
        <v>218</v>
      </c>
      <c r="D92" s="1642"/>
      <c r="E92" s="1642"/>
      <c r="F92" s="1642"/>
      <c r="G92" s="1642"/>
      <c r="H92" s="221"/>
      <c r="I92" s="221"/>
      <c r="J92" s="221"/>
      <c r="K92" s="221"/>
    </row>
    <row r="93" spans="1:11" ht="14.1" customHeight="1">
      <c r="A93" s="221"/>
      <c r="B93" s="221"/>
      <c r="C93" s="245"/>
      <c r="D93" s="246">
        <v>2025</v>
      </c>
      <c r="E93" s="246">
        <v>2026</v>
      </c>
      <c r="F93" s="246">
        <v>2027</v>
      </c>
      <c r="G93" s="246">
        <v>2028</v>
      </c>
      <c r="H93" s="221"/>
      <c r="I93" s="221"/>
      <c r="J93" s="221"/>
      <c r="K93" s="221"/>
    </row>
    <row r="94" spans="1:11" ht="14.1" customHeight="1">
      <c r="A94" s="221"/>
      <c r="B94" s="221"/>
      <c r="C94" s="247"/>
      <c r="D94" s="248" t="s">
        <v>13</v>
      </c>
      <c r="E94" s="248" t="s">
        <v>14</v>
      </c>
      <c r="F94" s="248" t="s">
        <v>14</v>
      </c>
      <c r="G94" s="248" t="s">
        <v>14</v>
      </c>
      <c r="H94" s="221"/>
      <c r="I94" s="221"/>
      <c r="J94" s="221"/>
      <c r="K94" s="221"/>
    </row>
    <row r="95" spans="1:11" ht="14.1" customHeight="1">
      <c r="A95" s="221"/>
      <c r="B95" s="221"/>
      <c r="C95" s="250" t="s">
        <v>219</v>
      </c>
      <c r="D95" s="251">
        <v>0</v>
      </c>
      <c r="E95" s="251">
        <v>0</v>
      </c>
      <c r="F95" s="251">
        <v>0</v>
      </c>
      <c r="G95" s="251">
        <v>0</v>
      </c>
      <c r="H95" s="221"/>
      <c r="I95" s="221"/>
      <c r="J95" s="221"/>
      <c r="K95" s="221"/>
    </row>
    <row r="96" spans="1:11" ht="14.1" customHeight="1">
      <c r="A96" s="221"/>
      <c r="B96" s="221"/>
      <c r="C96" s="250" t="s">
        <v>220</v>
      </c>
      <c r="D96" s="251">
        <v>0</v>
      </c>
      <c r="E96" s="251">
        <v>0</v>
      </c>
      <c r="F96" s="251">
        <v>0</v>
      </c>
      <c r="G96" s="251">
        <v>0</v>
      </c>
      <c r="H96" s="221"/>
      <c r="I96" s="221"/>
      <c r="J96" s="221"/>
      <c r="K96" s="221"/>
    </row>
    <row r="97" spans="1:11" ht="14.1" customHeight="1">
      <c r="A97" s="221"/>
      <c r="B97" s="221"/>
      <c r="C97" s="250" t="s">
        <v>221</v>
      </c>
      <c r="D97" s="251">
        <v>0</v>
      </c>
      <c r="E97" s="251">
        <v>0</v>
      </c>
      <c r="F97" s="251">
        <v>0</v>
      </c>
      <c r="G97" s="251">
        <v>0</v>
      </c>
      <c r="H97" s="221"/>
      <c r="I97" s="221"/>
      <c r="J97" s="221"/>
      <c r="K97" s="221"/>
    </row>
    <row r="98" spans="1:11" ht="14.1" customHeight="1">
      <c r="A98" s="221"/>
      <c r="B98" s="221"/>
      <c r="C98" s="250" t="s">
        <v>222</v>
      </c>
      <c r="D98" s="251">
        <v>0</v>
      </c>
      <c r="E98" s="251">
        <v>0</v>
      </c>
      <c r="F98" s="251">
        <v>0</v>
      </c>
      <c r="G98" s="251">
        <v>0</v>
      </c>
      <c r="H98" s="221"/>
      <c r="I98" s="221"/>
      <c r="J98" s="221"/>
      <c r="K98" s="221"/>
    </row>
    <row r="99" spans="1:11" ht="14.1" customHeight="1">
      <c r="A99" s="221"/>
      <c r="B99" s="221"/>
      <c r="C99" s="250" t="s">
        <v>220</v>
      </c>
      <c r="D99" s="251">
        <v>0</v>
      </c>
      <c r="E99" s="251">
        <v>0</v>
      </c>
      <c r="F99" s="251">
        <v>0</v>
      </c>
      <c r="G99" s="251">
        <v>0</v>
      </c>
      <c r="H99" s="221"/>
      <c r="I99" s="221"/>
      <c r="J99" s="221"/>
      <c r="K99" s="221"/>
    </row>
    <row r="100" spans="1:11" ht="14.1" customHeight="1">
      <c r="A100" s="221"/>
      <c r="B100" s="221"/>
      <c r="C100" s="250" t="s">
        <v>221</v>
      </c>
      <c r="D100" s="251">
        <v>0</v>
      </c>
      <c r="E100" s="251">
        <v>0</v>
      </c>
      <c r="F100" s="251">
        <v>0</v>
      </c>
      <c r="G100" s="251">
        <v>0</v>
      </c>
      <c r="H100" s="221"/>
      <c r="I100" s="221"/>
      <c r="J100" s="221"/>
      <c r="K100" s="221"/>
    </row>
    <row r="101" spans="1:11" ht="14.1" customHeight="1">
      <c r="A101" s="221"/>
      <c r="B101" s="221"/>
      <c r="C101" s="250" t="s">
        <v>223</v>
      </c>
      <c r="D101" s="251">
        <v>0</v>
      </c>
      <c r="E101" s="251">
        <v>0</v>
      </c>
      <c r="F101" s="251">
        <v>0</v>
      </c>
      <c r="G101" s="251">
        <v>0</v>
      </c>
      <c r="H101" s="221"/>
      <c r="I101" s="221"/>
      <c r="J101" s="221"/>
      <c r="K101" s="221"/>
    </row>
    <row r="102" spans="1:11" ht="14.1" customHeight="1">
      <c r="A102" s="221"/>
      <c r="B102" s="221"/>
      <c r="C102" s="250" t="s">
        <v>220</v>
      </c>
      <c r="D102" s="251">
        <v>0</v>
      </c>
      <c r="E102" s="251">
        <v>0</v>
      </c>
      <c r="F102" s="251">
        <v>0</v>
      </c>
      <c r="G102" s="251">
        <v>0</v>
      </c>
      <c r="H102" s="221"/>
      <c r="I102" s="221"/>
      <c r="J102" s="221"/>
      <c r="K102" s="221"/>
    </row>
    <row r="103" spans="1:11" ht="14.1" customHeight="1">
      <c r="A103" s="221"/>
      <c r="B103" s="221"/>
      <c r="C103" s="250" t="s">
        <v>221</v>
      </c>
      <c r="D103" s="251">
        <v>0</v>
      </c>
      <c r="E103" s="251">
        <v>0</v>
      </c>
      <c r="F103" s="251">
        <v>0</v>
      </c>
      <c r="G103" s="251">
        <v>0</v>
      </c>
      <c r="H103" s="221"/>
      <c r="I103" s="221"/>
      <c r="J103" s="221"/>
      <c r="K103" s="221"/>
    </row>
    <row r="104" spans="1:11" ht="14.1" customHeight="1">
      <c r="A104" s="221"/>
      <c r="B104" s="221"/>
      <c r="C104" s="250" t="s">
        <v>224</v>
      </c>
      <c r="D104" s="251">
        <v>0</v>
      </c>
      <c r="E104" s="251">
        <v>0</v>
      </c>
      <c r="F104" s="251">
        <v>0</v>
      </c>
      <c r="G104" s="251">
        <v>0</v>
      </c>
      <c r="H104" s="221"/>
      <c r="I104" s="221"/>
      <c r="J104" s="221"/>
      <c r="K104" s="221"/>
    </row>
    <row r="105" spans="1:11" ht="14.1" customHeight="1">
      <c r="A105" s="221"/>
      <c r="B105" s="221"/>
      <c r="C105" s="250" t="s">
        <v>220</v>
      </c>
      <c r="D105" s="251">
        <v>0</v>
      </c>
      <c r="E105" s="251">
        <v>0</v>
      </c>
      <c r="F105" s="251">
        <v>0</v>
      </c>
      <c r="G105" s="251">
        <v>0</v>
      </c>
      <c r="H105" s="221"/>
      <c r="I105" s="221"/>
      <c r="J105" s="221"/>
      <c r="K105" s="221"/>
    </row>
    <row r="106" spans="1:11" ht="14.1" customHeight="1">
      <c r="A106" s="221"/>
      <c r="B106" s="221"/>
      <c r="C106" s="250" t="s">
        <v>221</v>
      </c>
      <c r="D106" s="251">
        <v>0</v>
      </c>
      <c r="E106" s="251">
        <v>0</v>
      </c>
      <c r="F106" s="251">
        <v>0</v>
      </c>
      <c r="G106" s="251">
        <v>0</v>
      </c>
      <c r="H106" s="221"/>
      <c r="I106" s="221"/>
      <c r="J106" s="221"/>
      <c r="K106" s="221"/>
    </row>
    <row r="107" spans="1:11" ht="14.1" customHeight="1">
      <c r="A107" s="221"/>
      <c r="B107" s="221"/>
      <c r="C107" s="250" t="s">
        <v>225</v>
      </c>
      <c r="D107" s="251">
        <v>0</v>
      </c>
      <c r="E107" s="251">
        <v>45000000</v>
      </c>
      <c r="F107" s="251">
        <v>45000000</v>
      </c>
      <c r="G107" s="251">
        <v>45000000</v>
      </c>
      <c r="H107" s="221"/>
      <c r="I107" s="221"/>
      <c r="J107" s="221"/>
      <c r="K107" s="221"/>
    </row>
    <row r="108" spans="1:11" ht="14.1" customHeight="1">
      <c r="A108" s="221"/>
      <c r="B108" s="221"/>
      <c r="C108" s="250" t="s">
        <v>220</v>
      </c>
      <c r="D108" s="251">
        <v>0</v>
      </c>
      <c r="E108" s="251">
        <v>45000000</v>
      </c>
      <c r="F108" s="251">
        <v>45000000</v>
      </c>
      <c r="G108" s="251">
        <v>45000000</v>
      </c>
      <c r="H108" s="221"/>
      <c r="I108" s="221"/>
      <c r="J108" s="221"/>
      <c r="K108" s="221"/>
    </row>
    <row r="109" spans="1:11" ht="14.1" customHeight="1">
      <c r="A109" s="221"/>
      <c r="B109" s="221"/>
      <c r="C109" s="250" t="s">
        <v>221</v>
      </c>
      <c r="D109" s="251">
        <v>0</v>
      </c>
      <c r="E109" s="251">
        <v>0</v>
      </c>
      <c r="F109" s="251">
        <v>0</v>
      </c>
      <c r="G109" s="251">
        <v>0</v>
      </c>
      <c r="H109" s="221"/>
      <c r="I109" s="221"/>
      <c r="J109" s="221"/>
      <c r="K109" s="221"/>
    </row>
    <row r="110" spans="1:11" ht="14.1" customHeight="1">
      <c r="A110" s="221"/>
      <c r="B110" s="221"/>
      <c r="C110" s="250" t="s">
        <v>226</v>
      </c>
      <c r="D110" s="251">
        <v>0</v>
      </c>
      <c r="E110" s="251">
        <v>0</v>
      </c>
      <c r="F110" s="251">
        <v>0</v>
      </c>
      <c r="G110" s="251">
        <v>0</v>
      </c>
      <c r="H110" s="221"/>
      <c r="I110" s="221"/>
      <c r="J110" s="221"/>
      <c r="K110" s="221"/>
    </row>
    <row r="111" spans="1:11" ht="14.1" customHeight="1">
      <c r="A111" s="221"/>
      <c r="B111" s="221"/>
      <c r="C111" s="250" t="s">
        <v>220</v>
      </c>
      <c r="D111" s="251">
        <v>0</v>
      </c>
      <c r="E111" s="251">
        <v>0</v>
      </c>
      <c r="F111" s="251">
        <v>0</v>
      </c>
      <c r="G111" s="251">
        <v>0</v>
      </c>
      <c r="H111" s="221"/>
      <c r="I111" s="221"/>
      <c r="J111" s="221"/>
      <c r="K111" s="221"/>
    </row>
    <row r="112" spans="1:11" ht="14.1" customHeight="1">
      <c r="A112" s="221"/>
      <c r="B112" s="221"/>
      <c r="C112" s="250" t="s">
        <v>221</v>
      </c>
      <c r="D112" s="251">
        <v>0</v>
      </c>
      <c r="E112" s="251">
        <v>0</v>
      </c>
      <c r="F112" s="251">
        <v>0</v>
      </c>
      <c r="G112" s="251">
        <v>0</v>
      </c>
      <c r="H112" s="221"/>
      <c r="I112" s="221"/>
      <c r="J112" s="221"/>
      <c r="K112" s="221"/>
    </row>
    <row r="113" spans="1:11" ht="14.1" customHeight="1">
      <c r="A113" s="221"/>
      <c r="B113" s="221"/>
      <c r="C113" s="250" t="s">
        <v>227</v>
      </c>
      <c r="D113" s="251">
        <v>0</v>
      </c>
      <c r="E113" s="251">
        <v>0</v>
      </c>
      <c r="F113" s="251">
        <v>0</v>
      </c>
      <c r="G113" s="251">
        <v>0</v>
      </c>
      <c r="H113" s="221"/>
      <c r="I113" s="221"/>
      <c r="J113" s="221"/>
      <c r="K113" s="221"/>
    </row>
    <row r="114" spans="1:11" ht="14.1" customHeight="1">
      <c r="A114" s="221"/>
      <c r="B114" s="221"/>
      <c r="C114" s="250" t="s">
        <v>220</v>
      </c>
      <c r="D114" s="251">
        <v>0</v>
      </c>
      <c r="E114" s="251">
        <v>0</v>
      </c>
      <c r="F114" s="251">
        <v>0</v>
      </c>
      <c r="G114" s="251">
        <v>0</v>
      </c>
      <c r="H114" s="221"/>
      <c r="I114" s="221"/>
      <c r="J114" s="221"/>
      <c r="K114" s="221"/>
    </row>
    <row r="115" spans="1:11" ht="14.1" customHeight="1">
      <c r="A115" s="221"/>
      <c r="B115" s="221"/>
      <c r="C115" s="250" t="s">
        <v>221</v>
      </c>
      <c r="D115" s="251">
        <v>0</v>
      </c>
      <c r="E115" s="251">
        <v>0</v>
      </c>
      <c r="F115" s="251">
        <v>0</v>
      </c>
      <c r="G115" s="251">
        <v>0</v>
      </c>
      <c r="H115" s="221"/>
      <c r="I115" s="221"/>
      <c r="J115" s="221"/>
      <c r="K115" s="221"/>
    </row>
    <row r="116" spans="1:11" ht="14.1" customHeight="1">
      <c r="A116" s="221"/>
      <c r="B116" s="221"/>
      <c r="C116" s="250" t="s">
        <v>228</v>
      </c>
      <c r="D116" s="251">
        <v>0</v>
      </c>
      <c r="E116" s="251">
        <v>0</v>
      </c>
      <c r="F116" s="251">
        <v>0</v>
      </c>
      <c r="G116" s="251">
        <v>0</v>
      </c>
      <c r="H116" s="221"/>
      <c r="I116" s="221"/>
      <c r="J116" s="221"/>
      <c r="K116" s="221"/>
    </row>
    <row r="117" spans="1:11" ht="14.1" customHeight="1">
      <c r="A117" s="221"/>
      <c r="B117" s="221"/>
      <c r="C117" s="250" t="s">
        <v>220</v>
      </c>
      <c r="D117" s="251">
        <v>0</v>
      </c>
      <c r="E117" s="251">
        <v>0</v>
      </c>
      <c r="F117" s="251">
        <v>0</v>
      </c>
      <c r="G117" s="251">
        <v>0</v>
      </c>
      <c r="H117" s="221"/>
      <c r="I117" s="221"/>
      <c r="J117" s="221"/>
      <c r="K117" s="221"/>
    </row>
    <row r="118" spans="1:11" ht="14.1" customHeight="1">
      <c r="A118" s="221"/>
      <c r="B118" s="221"/>
      <c r="C118" s="250" t="s">
        <v>229</v>
      </c>
      <c r="D118" s="251">
        <v>0</v>
      </c>
      <c r="E118" s="251">
        <v>0</v>
      </c>
      <c r="F118" s="251">
        <v>0</v>
      </c>
      <c r="G118" s="251">
        <v>0</v>
      </c>
      <c r="H118" s="221"/>
      <c r="I118" s="221"/>
      <c r="J118" s="221"/>
      <c r="K118" s="221"/>
    </row>
    <row r="119" spans="1:11" ht="14.1" customHeight="1">
      <c r="A119" s="221"/>
      <c r="B119" s="221"/>
      <c r="C119" s="250" t="s">
        <v>230</v>
      </c>
      <c r="D119" s="251">
        <v>0</v>
      </c>
      <c r="E119" s="251">
        <v>0</v>
      </c>
      <c r="F119" s="251">
        <v>0</v>
      </c>
      <c r="G119" s="251">
        <v>0</v>
      </c>
      <c r="H119" s="221"/>
      <c r="I119" s="221"/>
      <c r="J119" s="221"/>
      <c r="K119" s="221"/>
    </row>
    <row r="120" spans="1:11" ht="14.1" customHeight="1">
      <c r="A120" s="221"/>
      <c r="B120" s="221"/>
      <c r="C120" s="250" t="s">
        <v>231</v>
      </c>
      <c r="D120" s="251">
        <v>0</v>
      </c>
      <c r="E120" s="251">
        <v>0</v>
      </c>
      <c r="F120" s="251">
        <v>0</v>
      </c>
      <c r="G120" s="251">
        <v>0</v>
      </c>
      <c r="H120" s="221"/>
      <c r="I120" s="221"/>
      <c r="J120" s="221"/>
      <c r="K120" s="221"/>
    </row>
    <row r="121" spans="1:11" ht="14.1" customHeight="1">
      <c r="A121" s="221"/>
      <c r="B121" s="221"/>
      <c r="C121" s="250" t="s">
        <v>232</v>
      </c>
      <c r="D121" s="251">
        <v>0</v>
      </c>
      <c r="E121" s="251">
        <v>0</v>
      </c>
      <c r="F121" s="251">
        <v>0</v>
      </c>
      <c r="G121" s="251">
        <v>0</v>
      </c>
      <c r="H121" s="221"/>
      <c r="I121" s="221"/>
      <c r="J121" s="221"/>
      <c r="K121" s="221"/>
    </row>
    <row r="122" spans="1:11" ht="14.1" customHeight="1">
      <c r="A122" s="221"/>
      <c r="B122" s="221"/>
      <c r="C122" s="250" t="s">
        <v>233</v>
      </c>
      <c r="D122" s="251">
        <v>0</v>
      </c>
      <c r="E122" s="251">
        <v>0</v>
      </c>
      <c r="F122" s="251">
        <v>0</v>
      </c>
      <c r="G122" s="251">
        <v>0</v>
      </c>
      <c r="H122" s="221"/>
      <c r="I122" s="221"/>
      <c r="J122" s="221"/>
      <c r="K122" s="221"/>
    </row>
    <row r="123" spans="1:11" ht="14.1" customHeight="1">
      <c r="A123" s="221"/>
      <c r="B123" s="221"/>
      <c r="C123" s="250" t="s">
        <v>220</v>
      </c>
      <c r="D123" s="251">
        <v>0</v>
      </c>
      <c r="E123" s="251">
        <v>0</v>
      </c>
      <c r="F123" s="251">
        <v>0</v>
      </c>
      <c r="G123" s="251">
        <v>0</v>
      </c>
      <c r="H123" s="221"/>
      <c r="I123" s="221"/>
      <c r="J123" s="221"/>
      <c r="K123" s="221"/>
    </row>
    <row r="124" spans="1:11" ht="14.1" customHeight="1">
      <c r="A124" s="221"/>
      <c r="B124" s="221"/>
      <c r="C124" s="250" t="s">
        <v>229</v>
      </c>
      <c r="D124" s="251">
        <v>0</v>
      </c>
      <c r="E124" s="251">
        <v>0</v>
      </c>
      <c r="F124" s="251">
        <v>0</v>
      </c>
      <c r="G124" s="251">
        <v>0</v>
      </c>
      <c r="H124" s="221"/>
      <c r="I124" s="221"/>
      <c r="J124" s="221"/>
      <c r="K124" s="221"/>
    </row>
    <row r="125" spans="1:11" ht="14.1" customHeight="1">
      <c r="A125" s="221"/>
      <c r="B125" s="221"/>
      <c r="C125" s="250" t="s">
        <v>230</v>
      </c>
      <c r="D125" s="251">
        <v>0</v>
      </c>
      <c r="E125" s="251">
        <v>0</v>
      </c>
      <c r="F125" s="251">
        <v>0</v>
      </c>
      <c r="G125" s="251">
        <v>0</v>
      </c>
      <c r="H125" s="221"/>
      <c r="I125" s="221"/>
      <c r="J125" s="221"/>
      <c r="K125" s="221"/>
    </row>
    <row r="126" spans="1:11" ht="14.1" customHeight="1">
      <c r="A126" s="221"/>
      <c r="B126" s="221"/>
      <c r="C126" s="250" t="s">
        <v>231</v>
      </c>
      <c r="D126" s="251">
        <v>0</v>
      </c>
      <c r="E126" s="251">
        <v>0</v>
      </c>
      <c r="F126" s="251">
        <v>0</v>
      </c>
      <c r="G126" s="251">
        <v>0</v>
      </c>
      <c r="H126" s="221"/>
      <c r="I126" s="221"/>
      <c r="J126" s="221"/>
      <c r="K126" s="221"/>
    </row>
    <row r="127" spans="1:11" ht="14.1" customHeight="1">
      <c r="A127" s="221"/>
      <c r="B127" s="221"/>
      <c r="C127" s="250" t="s">
        <v>232</v>
      </c>
      <c r="D127" s="251">
        <v>0</v>
      </c>
      <c r="E127" s="251">
        <v>0</v>
      </c>
      <c r="F127" s="251">
        <v>0</v>
      </c>
      <c r="G127" s="251">
        <v>0</v>
      </c>
      <c r="H127" s="221"/>
      <c r="I127" s="221"/>
      <c r="J127" s="221"/>
      <c r="K127" s="221"/>
    </row>
    <row r="128" spans="1:11" ht="14.1" customHeight="1">
      <c r="A128" s="221"/>
      <c r="B128" s="221"/>
      <c r="C128" s="250" t="s">
        <v>234</v>
      </c>
      <c r="D128" s="251">
        <v>0</v>
      </c>
      <c r="E128" s="251">
        <v>0</v>
      </c>
      <c r="F128" s="251">
        <v>0</v>
      </c>
      <c r="G128" s="251">
        <v>0</v>
      </c>
      <c r="H128" s="221"/>
      <c r="I128" s="221"/>
      <c r="J128" s="221"/>
      <c r="K128" s="221"/>
    </row>
    <row r="129" spans="1:11" ht="14.1" customHeight="1">
      <c r="A129" s="221"/>
      <c r="B129" s="221"/>
      <c r="C129" s="250" t="s">
        <v>220</v>
      </c>
      <c r="D129" s="251">
        <v>0</v>
      </c>
      <c r="E129" s="251">
        <v>0</v>
      </c>
      <c r="F129" s="251">
        <v>0</v>
      </c>
      <c r="G129" s="251">
        <v>0</v>
      </c>
      <c r="H129" s="221"/>
      <c r="I129" s="221"/>
      <c r="J129" s="221"/>
      <c r="K129" s="221"/>
    </row>
    <row r="130" spans="1:11" ht="14.1" customHeight="1">
      <c r="A130" s="221"/>
      <c r="B130" s="221"/>
      <c r="C130" s="250" t="s">
        <v>229</v>
      </c>
      <c r="D130" s="251">
        <v>0</v>
      </c>
      <c r="E130" s="251">
        <v>0</v>
      </c>
      <c r="F130" s="251">
        <v>0</v>
      </c>
      <c r="G130" s="251">
        <v>0</v>
      </c>
      <c r="H130" s="221"/>
      <c r="I130" s="221"/>
      <c r="J130" s="221"/>
      <c r="K130" s="221"/>
    </row>
    <row r="131" spans="1:11" ht="14.1" customHeight="1">
      <c r="A131" s="221"/>
      <c r="B131" s="221"/>
      <c r="C131" s="250" t="s">
        <v>230</v>
      </c>
      <c r="D131" s="251">
        <v>0</v>
      </c>
      <c r="E131" s="251">
        <v>0</v>
      </c>
      <c r="F131" s="251">
        <v>0</v>
      </c>
      <c r="G131" s="251">
        <v>0</v>
      </c>
      <c r="H131" s="221"/>
      <c r="I131" s="221"/>
      <c r="J131" s="221"/>
      <c r="K131" s="221"/>
    </row>
    <row r="132" spans="1:11" ht="14.1" customHeight="1">
      <c r="A132" s="221"/>
      <c r="B132" s="221"/>
      <c r="C132" s="250" t="s">
        <v>231</v>
      </c>
      <c r="D132" s="251">
        <v>0</v>
      </c>
      <c r="E132" s="251">
        <v>0</v>
      </c>
      <c r="F132" s="251">
        <v>0</v>
      </c>
      <c r="G132" s="251">
        <v>0</v>
      </c>
      <c r="H132" s="221"/>
      <c r="I132" s="221"/>
      <c r="J132" s="221"/>
      <c r="K132" s="221"/>
    </row>
    <row r="133" spans="1:11" ht="14.1" customHeight="1">
      <c r="A133" s="221"/>
      <c r="B133" s="221"/>
      <c r="C133" s="250" t="s">
        <v>232</v>
      </c>
      <c r="D133" s="251">
        <v>0</v>
      </c>
      <c r="E133" s="251">
        <v>0</v>
      </c>
      <c r="F133" s="251">
        <v>0</v>
      </c>
      <c r="G133" s="251">
        <v>0</v>
      </c>
      <c r="H133" s="221"/>
      <c r="I133" s="221"/>
      <c r="J133" s="221"/>
      <c r="K133" s="221"/>
    </row>
    <row r="134" spans="1:11" ht="14.1" customHeight="1">
      <c r="A134" s="221"/>
      <c r="B134" s="221"/>
      <c r="C134" s="250" t="s">
        <v>235</v>
      </c>
      <c r="D134" s="251">
        <v>0</v>
      </c>
      <c r="E134" s="251">
        <v>0</v>
      </c>
      <c r="F134" s="251">
        <v>0</v>
      </c>
      <c r="G134" s="251">
        <v>0</v>
      </c>
      <c r="H134" s="221"/>
      <c r="I134" s="221"/>
      <c r="J134" s="221"/>
      <c r="K134" s="221"/>
    </row>
    <row r="135" spans="1:11" ht="14.1" customHeight="1">
      <c r="A135" s="221"/>
      <c r="B135" s="221"/>
      <c r="C135" s="250" t="s">
        <v>236</v>
      </c>
      <c r="D135" s="251">
        <v>0</v>
      </c>
      <c r="E135" s="251">
        <v>0</v>
      </c>
      <c r="F135" s="251">
        <v>0</v>
      </c>
      <c r="G135" s="251">
        <v>0</v>
      </c>
      <c r="H135" s="221"/>
      <c r="I135" s="221"/>
      <c r="J135" s="221"/>
      <c r="K135" s="221"/>
    </row>
    <row r="136" spans="1:11" ht="14.1" customHeight="1">
      <c r="A136" s="221"/>
      <c r="B136" s="221"/>
      <c r="C136" s="252" t="s">
        <v>237</v>
      </c>
      <c r="D136" s="251">
        <v>0</v>
      </c>
      <c r="E136" s="251">
        <v>45000000</v>
      </c>
      <c r="F136" s="251">
        <v>45000000</v>
      </c>
      <c r="G136" s="251">
        <v>45000000</v>
      </c>
      <c r="H136" s="221"/>
      <c r="I136" s="221"/>
      <c r="J136" s="221"/>
      <c r="K136" s="221"/>
    </row>
    <row r="137" spans="1:11" ht="15" customHeight="1">
      <c r="A137" s="221"/>
      <c r="B137" s="221"/>
      <c r="C137" s="256" t="s">
        <v>200</v>
      </c>
      <c r="D137" s="257" t="s">
        <v>200</v>
      </c>
      <c r="E137" s="257" t="s">
        <v>200</v>
      </c>
      <c r="F137" s="257" t="s">
        <v>200</v>
      </c>
      <c r="G137" s="257" t="s">
        <v>200</v>
      </c>
      <c r="H137" s="221"/>
      <c r="I137" s="221"/>
      <c r="J137" s="221"/>
      <c r="K137" s="221"/>
    </row>
    <row r="138" spans="1:11" ht="15" customHeight="1">
      <c r="A138" s="221"/>
      <c r="B138" s="221"/>
      <c r="C138" s="224" t="s">
        <v>250</v>
      </c>
      <c r="D138" s="992">
        <v>0</v>
      </c>
      <c r="E138" s="992">
        <v>319000000</v>
      </c>
      <c r="F138" s="992">
        <v>319000000</v>
      </c>
      <c r="G138" s="992">
        <v>319000000</v>
      </c>
      <c r="H138" s="221"/>
      <c r="I138" s="221"/>
      <c r="J138" s="221"/>
      <c r="K138" s="221"/>
    </row>
    <row r="139" spans="1:11" ht="15" customHeight="1">
      <c r="A139" s="221"/>
      <c r="B139" s="221"/>
      <c r="C139" s="225" t="s">
        <v>219</v>
      </c>
      <c r="D139" s="261">
        <v>0</v>
      </c>
      <c r="E139" s="261">
        <v>0</v>
      </c>
      <c r="F139" s="261">
        <v>0</v>
      </c>
      <c r="G139" s="261">
        <v>0</v>
      </c>
      <c r="H139" s="221"/>
      <c r="I139" s="221"/>
      <c r="J139" s="221"/>
      <c r="K139" s="221"/>
    </row>
    <row r="140" spans="1:11" ht="15" customHeight="1">
      <c r="A140" s="221"/>
      <c r="B140" s="221"/>
      <c r="C140" s="225" t="s">
        <v>220</v>
      </c>
      <c r="D140" s="261">
        <v>0</v>
      </c>
      <c r="E140" s="261">
        <v>0</v>
      </c>
      <c r="F140" s="261">
        <v>0</v>
      </c>
      <c r="G140" s="261">
        <v>0</v>
      </c>
      <c r="H140" s="221"/>
      <c r="I140" s="221"/>
      <c r="J140" s="221"/>
      <c r="K140" s="221"/>
    </row>
    <row r="141" spans="1:11" ht="15" customHeight="1">
      <c r="A141" s="221"/>
      <c r="B141" s="221"/>
      <c r="C141" s="225" t="s">
        <v>221</v>
      </c>
      <c r="D141" s="261">
        <v>0</v>
      </c>
      <c r="E141" s="261">
        <v>0</v>
      </c>
      <c r="F141" s="261">
        <v>0</v>
      </c>
      <c r="G141" s="261">
        <v>0</v>
      </c>
      <c r="H141" s="221"/>
      <c r="I141" s="221"/>
      <c r="J141" s="221"/>
      <c r="K141" s="221"/>
    </row>
    <row r="142" spans="1:11" ht="15" customHeight="1">
      <c r="A142" s="221"/>
      <c r="B142" s="221"/>
      <c r="C142" s="225" t="s">
        <v>222</v>
      </c>
      <c r="D142" s="261">
        <v>0</v>
      </c>
      <c r="E142" s="261">
        <v>0</v>
      </c>
      <c r="F142" s="261">
        <v>0</v>
      </c>
      <c r="G142" s="261">
        <v>0</v>
      </c>
      <c r="H142" s="221"/>
      <c r="I142" s="221"/>
      <c r="J142" s="221"/>
      <c r="K142" s="221"/>
    </row>
    <row r="143" spans="1:11" ht="15" customHeight="1">
      <c r="A143" s="221"/>
      <c r="B143" s="221"/>
      <c r="C143" s="225" t="s">
        <v>220</v>
      </c>
      <c r="D143" s="261">
        <v>0</v>
      </c>
      <c r="E143" s="261">
        <v>0</v>
      </c>
      <c r="F143" s="261">
        <v>0</v>
      </c>
      <c r="G143" s="261">
        <v>0</v>
      </c>
      <c r="H143" s="221"/>
      <c r="I143" s="221"/>
      <c r="J143" s="221"/>
      <c r="K143" s="221"/>
    </row>
    <row r="144" spans="1:11" ht="15" customHeight="1">
      <c r="A144" s="221"/>
      <c r="B144" s="221"/>
      <c r="C144" s="225" t="s">
        <v>221</v>
      </c>
      <c r="D144" s="261">
        <v>0</v>
      </c>
      <c r="E144" s="261">
        <v>0</v>
      </c>
      <c r="F144" s="261">
        <v>0</v>
      </c>
      <c r="G144" s="261">
        <v>0</v>
      </c>
      <c r="H144" s="221"/>
      <c r="I144" s="221"/>
      <c r="J144" s="221"/>
      <c r="K144" s="221"/>
    </row>
    <row r="145" spans="1:11" ht="15" customHeight="1">
      <c r="A145" s="221"/>
      <c r="B145" s="221"/>
      <c r="C145" s="225" t="s">
        <v>223</v>
      </c>
      <c r="D145" s="261">
        <v>0</v>
      </c>
      <c r="E145" s="261">
        <v>0</v>
      </c>
      <c r="F145" s="261">
        <v>0</v>
      </c>
      <c r="G145" s="261">
        <v>0</v>
      </c>
      <c r="H145" s="221"/>
      <c r="I145" s="221"/>
      <c r="J145" s="221"/>
      <c r="K145" s="221"/>
    </row>
    <row r="146" spans="1:11" ht="15" customHeight="1">
      <c r="A146" s="221"/>
      <c r="B146" s="221"/>
      <c r="C146" s="225" t="s">
        <v>220</v>
      </c>
      <c r="D146" s="261">
        <v>0</v>
      </c>
      <c r="E146" s="261">
        <v>0</v>
      </c>
      <c r="F146" s="261">
        <v>0</v>
      </c>
      <c r="G146" s="261">
        <v>0</v>
      </c>
      <c r="H146" s="221"/>
      <c r="I146" s="221"/>
      <c r="J146" s="221"/>
      <c r="K146" s="221"/>
    </row>
    <row r="147" spans="1:11" ht="15" customHeight="1">
      <c r="A147" s="221"/>
      <c r="B147" s="221"/>
      <c r="C147" s="225" t="s">
        <v>221</v>
      </c>
      <c r="D147" s="261">
        <v>0</v>
      </c>
      <c r="E147" s="261">
        <v>0</v>
      </c>
      <c r="F147" s="261">
        <v>0</v>
      </c>
      <c r="G147" s="261">
        <v>0</v>
      </c>
      <c r="H147" s="221"/>
      <c r="I147" s="221"/>
      <c r="J147" s="221"/>
      <c r="K147" s="221"/>
    </row>
    <row r="148" spans="1:11" ht="15" customHeight="1">
      <c r="A148" s="221"/>
      <c r="B148" s="221"/>
      <c r="C148" s="225" t="s">
        <v>224</v>
      </c>
      <c r="D148" s="261">
        <v>0</v>
      </c>
      <c r="E148" s="261">
        <v>0</v>
      </c>
      <c r="F148" s="261">
        <v>0</v>
      </c>
      <c r="G148" s="261">
        <v>0</v>
      </c>
      <c r="H148" s="221"/>
      <c r="I148" s="221"/>
      <c r="J148" s="221"/>
      <c r="K148" s="221"/>
    </row>
    <row r="149" spans="1:11" ht="15" customHeight="1">
      <c r="A149" s="221"/>
      <c r="B149" s="221"/>
      <c r="C149" s="225" t="s">
        <v>220</v>
      </c>
      <c r="D149" s="261">
        <v>0</v>
      </c>
      <c r="E149" s="261">
        <v>0</v>
      </c>
      <c r="F149" s="261">
        <v>0</v>
      </c>
      <c r="G149" s="261">
        <v>0</v>
      </c>
      <c r="H149" s="221"/>
      <c r="I149" s="221"/>
      <c r="J149" s="221"/>
      <c r="K149" s="221"/>
    </row>
    <row r="150" spans="1:11" ht="15" customHeight="1">
      <c r="A150" s="221"/>
      <c r="B150" s="221"/>
      <c r="C150" s="225" t="s">
        <v>221</v>
      </c>
      <c r="D150" s="261">
        <v>0</v>
      </c>
      <c r="E150" s="261">
        <v>0</v>
      </c>
      <c r="F150" s="261">
        <v>0</v>
      </c>
      <c r="G150" s="261">
        <v>0</v>
      </c>
      <c r="H150" s="221"/>
      <c r="I150" s="221"/>
      <c r="J150" s="221"/>
      <c r="K150" s="221"/>
    </row>
    <row r="151" spans="1:11" ht="20.100000000000001" customHeight="1">
      <c r="A151" s="221"/>
      <c r="B151" s="221"/>
      <c r="C151" s="225" t="s">
        <v>251</v>
      </c>
      <c r="D151" s="262">
        <v>0</v>
      </c>
      <c r="E151" s="262">
        <v>319000000</v>
      </c>
      <c r="F151" s="262">
        <v>319000000</v>
      </c>
      <c r="G151" s="262">
        <v>319000000</v>
      </c>
      <c r="H151" s="221"/>
      <c r="I151" s="221"/>
      <c r="J151" s="221"/>
      <c r="K151" s="221"/>
    </row>
    <row r="152" spans="1:11" ht="15" customHeight="1">
      <c r="A152" s="221"/>
      <c r="B152" s="221"/>
      <c r="C152" s="225" t="s">
        <v>220</v>
      </c>
      <c r="D152" s="261">
        <v>0</v>
      </c>
      <c r="E152" s="261">
        <v>319000000</v>
      </c>
      <c r="F152" s="261">
        <v>319000000</v>
      </c>
      <c r="G152" s="261">
        <v>319000000</v>
      </c>
      <c r="H152" s="221"/>
      <c r="I152" s="221"/>
      <c r="J152" s="221"/>
      <c r="K152" s="221"/>
    </row>
    <row r="153" spans="1:11" ht="15" customHeight="1">
      <c r="A153" s="221"/>
      <c r="B153" s="221"/>
      <c r="C153" s="225" t="s">
        <v>221</v>
      </c>
      <c r="D153" s="261">
        <v>0</v>
      </c>
      <c r="E153" s="261">
        <v>0</v>
      </c>
      <c r="F153" s="261">
        <v>0</v>
      </c>
      <c r="G153" s="261">
        <v>0</v>
      </c>
      <c r="H153" s="221"/>
      <c r="I153" s="221"/>
      <c r="J153" s="221"/>
      <c r="K153" s="221"/>
    </row>
    <row r="154" spans="1:11" ht="15" customHeight="1">
      <c r="A154" s="221"/>
      <c r="B154" s="221"/>
      <c r="C154" s="225" t="s">
        <v>226</v>
      </c>
      <c r="D154" s="261">
        <v>0</v>
      </c>
      <c r="E154" s="261">
        <v>0</v>
      </c>
      <c r="F154" s="261">
        <v>0</v>
      </c>
      <c r="G154" s="261">
        <v>0</v>
      </c>
      <c r="H154" s="221"/>
      <c r="I154" s="221"/>
      <c r="J154" s="221"/>
      <c r="K154" s="221"/>
    </row>
    <row r="155" spans="1:11" ht="15" customHeight="1">
      <c r="A155" s="221"/>
      <c r="B155" s="221"/>
      <c r="C155" s="225" t="s">
        <v>220</v>
      </c>
      <c r="D155" s="261">
        <v>0</v>
      </c>
      <c r="E155" s="261">
        <v>0</v>
      </c>
      <c r="F155" s="261">
        <v>0</v>
      </c>
      <c r="G155" s="261">
        <v>0</v>
      </c>
      <c r="H155" s="221"/>
      <c r="I155" s="221"/>
      <c r="J155" s="221"/>
      <c r="K155" s="221"/>
    </row>
    <row r="156" spans="1:11" ht="15" customHeight="1">
      <c r="A156" s="221"/>
      <c r="B156" s="221"/>
      <c r="C156" s="225" t="s">
        <v>221</v>
      </c>
      <c r="D156" s="261">
        <v>0</v>
      </c>
      <c r="E156" s="261">
        <v>0</v>
      </c>
      <c r="F156" s="261">
        <v>0</v>
      </c>
      <c r="G156" s="261">
        <v>0</v>
      </c>
      <c r="H156" s="221"/>
      <c r="I156" s="221"/>
      <c r="J156" s="221"/>
      <c r="K156" s="221"/>
    </row>
    <row r="157" spans="1:11" ht="15" customHeight="1">
      <c r="A157" s="221"/>
      <c r="B157" s="221"/>
      <c r="C157" s="225" t="s">
        <v>227</v>
      </c>
      <c r="D157" s="261">
        <v>0</v>
      </c>
      <c r="E157" s="261">
        <v>0</v>
      </c>
      <c r="F157" s="261">
        <v>0</v>
      </c>
      <c r="G157" s="261">
        <v>0</v>
      </c>
      <c r="H157" s="221"/>
      <c r="I157" s="221"/>
      <c r="J157" s="221"/>
      <c r="K157" s="221"/>
    </row>
    <row r="158" spans="1:11" ht="15" customHeight="1">
      <c r="A158" s="221"/>
      <c r="B158" s="221"/>
      <c r="C158" s="225" t="s">
        <v>220</v>
      </c>
      <c r="D158" s="261">
        <v>0</v>
      </c>
      <c r="E158" s="261">
        <v>0</v>
      </c>
      <c r="F158" s="261">
        <v>0</v>
      </c>
      <c r="G158" s="261">
        <v>0</v>
      </c>
      <c r="H158" s="221"/>
      <c r="I158" s="221"/>
      <c r="J158" s="221"/>
      <c r="K158" s="221"/>
    </row>
    <row r="159" spans="1:11" ht="15" customHeight="1">
      <c r="A159" s="221"/>
      <c r="B159" s="221"/>
      <c r="C159" s="225" t="s">
        <v>221</v>
      </c>
      <c r="D159" s="261">
        <v>0</v>
      </c>
      <c r="E159" s="261">
        <v>0</v>
      </c>
      <c r="F159" s="261">
        <v>0</v>
      </c>
      <c r="G159" s="261">
        <v>0</v>
      </c>
      <c r="H159" s="221"/>
      <c r="I159" s="221"/>
      <c r="J159" s="221"/>
      <c r="K159" s="221"/>
    </row>
    <row r="160" spans="1:11" ht="15" customHeight="1">
      <c r="A160" s="221"/>
      <c r="B160" s="221"/>
      <c r="C160" s="225" t="s">
        <v>228</v>
      </c>
      <c r="D160" s="261">
        <v>0</v>
      </c>
      <c r="E160" s="261">
        <v>0</v>
      </c>
      <c r="F160" s="261">
        <v>0</v>
      </c>
      <c r="G160" s="261">
        <v>0</v>
      </c>
      <c r="H160" s="221"/>
      <c r="I160" s="221"/>
      <c r="J160" s="221"/>
      <c r="K160" s="221"/>
    </row>
    <row r="161" spans="1:11" ht="15" customHeight="1">
      <c r="A161" s="221"/>
      <c r="B161" s="221"/>
      <c r="C161" s="225" t="s">
        <v>220</v>
      </c>
      <c r="D161" s="261">
        <v>0</v>
      </c>
      <c r="E161" s="261">
        <v>0</v>
      </c>
      <c r="F161" s="261">
        <v>0</v>
      </c>
      <c r="G161" s="261">
        <v>0</v>
      </c>
      <c r="H161" s="221"/>
      <c r="I161" s="221"/>
      <c r="J161" s="221"/>
      <c r="K161" s="221"/>
    </row>
    <row r="162" spans="1:11" ht="15" customHeight="1">
      <c r="A162" s="221"/>
      <c r="B162" s="221"/>
      <c r="C162" s="225" t="s">
        <v>229</v>
      </c>
      <c r="D162" s="261">
        <v>0</v>
      </c>
      <c r="E162" s="261">
        <v>0</v>
      </c>
      <c r="F162" s="261">
        <v>0</v>
      </c>
      <c r="G162" s="261">
        <v>0</v>
      </c>
      <c r="H162" s="221"/>
      <c r="I162" s="221"/>
      <c r="J162" s="221"/>
      <c r="K162" s="221"/>
    </row>
    <row r="163" spans="1:11" ht="15" customHeight="1">
      <c r="A163" s="221"/>
      <c r="B163" s="221"/>
      <c r="C163" s="225" t="s">
        <v>230</v>
      </c>
      <c r="D163" s="261">
        <v>0</v>
      </c>
      <c r="E163" s="261">
        <v>0</v>
      </c>
      <c r="F163" s="261">
        <v>0</v>
      </c>
      <c r="G163" s="261">
        <v>0</v>
      </c>
      <c r="H163" s="221"/>
      <c r="I163" s="221"/>
      <c r="J163" s="221"/>
      <c r="K163" s="221"/>
    </row>
    <row r="164" spans="1:11" ht="15" customHeight="1">
      <c r="A164" s="221"/>
      <c r="B164" s="221"/>
      <c r="C164" s="225" t="s">
        <v>231</v>
      </c>
      <c r="D164" s="261">
        <v>0</v>
      </c>
      <c r="E164" s="261">
        <v>0</v>
      </c>
      <c r="F164" s="261">
        <v>0</v>
      </c>
      <c r="G164" s="261">
        <v>0</v>
      </c>
      <c r="H164" s="221"/>
      <c r="I164" s="221"/>
      <c r="J164" s="221"/>
      <c r="K164" s="221"/>
    </row>
    <row r="165" spans="1:11" ht="15" customHeight="1">
      <c r="A165" s="221"/>
      <c r="B165" s="221"/>
      <c r="C165" s="225" t="s">
        <v>232</v>
      </c>
      <c r="D165" s="261">
        <v>0</v>
      </c>
      <c r="E165" s="261">
        <v>0</v>
      </c>
      <c r="F165" s="261">
        <v>0</v>
      </c>
      <c r="G165" s="261">
        <v>0</v>
      </c>
      <c r="H165" s="221"/>
      <c r="I165" s="221"/>
      <c r="J165" s="221"/>
      <c r="K165" s="221"/>
    </row>
    <row r="166" spans="1:11" ht="15" customHeight="1">
      <c r="A166" s="221"/>
      <c r="B166" s="221"/>
      <c r="C166" s="225" t="s">
        <v>233</v>
      </c>
      <c r="D166" s="261">
        <v>0</v>
      </c>
      <c r="E166" s="261">
        <v>0</v>
      </c>
      <c r="F166" s="261">
        <v>0</v>
      </c>
      <c r="G166" s="261">
        <v>0</v>
      </c>
      <c r="H166" s="221"/>
      <c r="I166" s="221"/>
      <c r="J166" s="221"/>
      <c r="K166" s="221"/>
    </row>
    <row r="167" spans="1:11" ht="15" customHeight="1">
      <c r="A167" s="221"/>
      <c r="B167" s="221"/>
      <c r="C167" s="225" t="s">
        <v>220</v>
      </c>
      <c r="D167" s="261">
        <v>0</v>
      </c>
      <c r="E167" s="261">
        <v>0</v>
      </c>
      <c r="F167" s="261">
        <v>0</v>
      </c>
      <c r="G167" s="261">
        <v>0</v>
      </c>
      <c r="H167" s="221"/>
      <c r="I167" s="221"/>
      <c r="J167" s="221"/>
      <c r="K167" s="221"/>
    </row>
    <row r="168" spans="1:11" ht="15" customHeight="1">
      <c r="A168" s="221"/>
      <c r="B168" s="221"/>
      <c r="C168" s="225" t="s">
        <v>229</v>
      </c>
      <c r="D168" s="261">
        <v>0</v>
      </c>
      <c r="E168" s="261">
        <v>0</v>
      </c>
      <c r="F168" s="261">
        <v>0</v>
      </c>
      <c r="G168" s="261">
        <v>0</v>
      </c>
      <c r="H168" s="221"/>
      <c r="I168" s="221"/>
      <c r="J168" s="221"/>
      <c r="K168" s="221"/>
    </row>
    <row r="169" spans="1:11" ht="15" customHeight="1">
      <c r="A169" s="221"/>
      <c r="B169" s="221"/>
      <c r="C169" s="225" t="s">
        <v>230</v>
      </c>
      <c r="D169" s="261">
        <v>0</v>
      </c>
      <c r="E169" s="261">
        <v>0</v>
      </c>
      <c r="F169" s="261">
        <v>0</v>
      </c>
      <c r="G169" s="261">
        <v>0</v>
      </c>
      <c r="H169" s="221"/>
      <c r="I169" s="221"/>
      <c r="J169" s="221"/>
      <c r="K169" s="221"/>
    </row>
    <row r="170" spans="1:11" ht="15" customHeight="1">
      <c r="A170" s="221"/>
      <c r="B170" s="221"/>
      <c r="C170" s="225" t="s">
        <v>231</v>
      </c>
      <c r="D170" s="261">
        <v>0</v>
      </c>
      <c r="E170" s="261">
        <v>0</v>
      </c>
      <c r="F170" s="261">
        <v>0</v>
      </c>
      <c r="G170" s="261">
        <v>0</v>
      </c>
      <c r="H170" s="221"/>
      <c r="I170" s="221"/>
      <c r="J170" s="221"/>
      <c r="K170" s="221"/>
    </row>
    <row r="171" spans="1:11" ht="15" customHeight="1">
      <c r="A171" s="221"/>
      <c r="B171" s="221"/>
      <c r="C171" s="225" t="s">
        <v>232</v>
      </c>
      <c r="D171" s="261">
        <v>0</v>
      </c>
      <c r="E171" s="261">
        <v>0</v>
      </c>
      <c r="F171" s="261">
        <v>0</v>
      </c>
      <c r="G171" s="261">
        <v>0</v>
      </c>
      <c r="H171" s="221"/>
      <c r="I171" s="221"/>
      <c r="J171" s="221"/>
      <c r="K171" s="221"/>
    </row>
    <row r="172" spans="1:11" ht="15" customHeight="1">
      <c r="A172" s="221"/>
      <c r="B172" s="221"/>
      <c r="C172" s="225" t="s">
        <v>234</v>
      </c>
      <c r="D172" s="261">
        <v>0</v>
      </c>
      <c r="E172" s="261">
        <v>0</v>
      </c>
      <c r="F172" s="261">
        <v>0</v>
      </c>
      <c r="G172" s="261">
        <v>0</v>
      </c>
      <c r="H172" s="221"/>
      <c r="I172" s="221"/>
      <c r="J172" s="221"/>
      <c r="K172" s="221"/>
    </row>
    <row r="173" spans="1:11" ht="15" customHeight="1">
      <c r="A173" s="221"/>
      <c r="B173" s="221"/>
      <c r="C173" s="225" t="s">
        <v>220</v>
      </c>
      <c r="D173" s="261">
        <v>0</v>
      </c>
      <c r="E173" s="261">
        <v>0</v>
      </c>
      <c r="F173" s="261">
        <v>0</v>
      </c>
      <c r="G173" s="261">
        <v>0</v>
      </c>
      <c r="H173" s="221"/>
      <c r="I173" s="221"/>
      <c r="J173" s="221"/>
      <c r="K173" s="221"/>
    </row>
    <row r="174" spans="1:11" ht="15" customHeight="1">
      <c r="A174" s="221"/>
      <c r="B174" s="221"/>
      <c r="C174" s="225" t="s">
        <v>229</v>
      </c>
      <c r="D174" s="261">
        <v>0</v>
      </c>
      <c r="E174" s="261">
        <v>0</v>
      </c>
      <c r="F174" s="261">
        <v>0</v>
      </c>
      <c r="G174" s="261">
        <v>0</v>
      </c>
      <c r="H174" s="221"/>
      <c r="I174" s="221"/>
      <c r="J174" s="221"/>
      <c r="K174" s="221"/>
    </row>
    <row r="175" spans="1:11" ht="15" customHeight="1">
      <c r="A175" s="221"/>
      <c r="B175" s="221"/>
      <c r="C175" s="225" t="s">
        <v>230</v>
      </c>
      <c r="D175" s="261">
        <v>0</v>
      </c>
      <c r="E175" s="261">
        <v>0</v>
      </c>
      <c r="F175" s="261">
        <v>0</v>
      </c>
      <c r="G175" s="261">
        <v>0</v>
      </c>
      <c r="H175" s="221"/>
      <c r="I175" s="221"/>
      <c r="J175" s="221"/>
      <c r="K175" s="221"/>
    </row>
    <row r="176" spans="1:11" ht="15" customHeight="1">
      <c r="A176" s="221"/>
      <c r="B176" s="221"/>
      <c r="C176" s="225" t="s">
        <v>231</v>
      </c>
      <c r="D176" s="261">
        <v>0</v>
      </c>
      <c r="E176" s="261">
        <v>0</v>
      </c>
      <c r="F176" s="261">
        <v>0</v>
      </c>
      <c r="G176" s="261">
        <v>0</v>
      </c>
      <c r="H176" s="221"/>
      <c r="I176" s="221"/>
      <c r="J176" s="221"/>
      <c r="K176" s="221"/>
    </row>
    <row r="177" spans="1:11" ht="15" customHeight="1">
      <c r="A177" s="221"/>
      <c r="B177" s="221"/>
      <c r="C177" s="225" t="s">
        <v>232</v>
      </c>
      <c r="D177" s="261">
        <v>0</v>
      </c>
      <c r="E177" s="261">
        <v>0</v>
      </c>
      <c r="F177" s="261">
        <v>0</v>
      </c>
      <c r="G177" s="261">
        <v>0</v>
      </c>
      <c r="H177" s="221"/>
      <c r="I177" s="221"/>
      <c r="J177" s="221"/>
      <c r="K177" s="221"/>
    </row>
    <row r="178" spans="1:11" ht="15" customHeight="1">
      <c r="A178" s="221"/>
      <c r="B178" s="221"/>
      <c r="C178" s="225" t="s">
        <v>235</v>
      </c>
      <c r="D178" s="261">
        <v>0</v>
      </c>
      <c r="E178" s="261">
        <v>0</v>
      </c>
      <c r="F178" s="261">
        <v>0</v>
      </c>
      <c r="G178" s="261">
        <v>0</v>
      </c>
      <c r="H178" s="221"/>
      <c r="I178" s="221"/>
      <c r="J178" s="221"/>
      <c r="K178" s="221"/>
    </row>
    <row r="179" spans="1:11" ht="15" customHeight="1">
      <c r="A179" s="221"/>
      <c r="B179" s="221"/>
      <c r="C179" s="225" t="s">
        <v>236</v>
      </c>
      <c r="D179" s="261">
        <v>0</v>
      </c>
      <c r="E179" s="261">
        <v>0</v>
      </c>
      <c r="F179" s="261">
        <v>0</v>
      </c>
      <c r="G179" s="261">
        <v>0</v>
      </c>
      <c r="H179" s="221"/>
      <c r="I179" s="221"/>
      <c r="J179" s="221"/>
      <c r="K179" s="221"/>
    </row>
    <row r="180" spans="1:11" ht="20.100000000000001" customHeight="1">
      <c r="A180" s="221"/>
      <c r="B180" s="221"/>
      <c r="C180" s="263" t="s">
        <v>200</v>
      </c>
      <c r="D180" s="221"/>
      <c r="E180" s="221"/>
      <c r="F180" s="221"/>
      <c r="G180" s="221"/>
      <c r="H180" s="221"/>
      <c r="I180" s="221"/>
      <c r="J180" s="221"/>
      <c r="K180" s="221"/>
    </row>
    <row r="181" spans="1:11" ht="20.100000000000001" customHeight="1">
      <c r="A181" s="264" t="s">
        <v>252</v>
      </c>
      <c r="B181" s="244" t="s">
        <v>84</v>
      </c>
      <c r="C181" s="244" t="s">
        <v>200</v>
      </c>
      <c r="D181" s="221"/>
      <c r="E181" s="265" t="s">
        <v>200</v>
      </c>
      <c r="F181" s="244" t="s">
        <v>84</v>
      </c>
      <c r="G181" s="244" t="s">
        <v>200</v>
      </c>
      <c r="H181" s="266" t="s">
        <v>200</v>
      </c>
      <c r="I181" s="265" t="s">
        <v>200</v>
      </c>
      <c r="J181" s="244" t="s">
        <v>84</v>
      </c>
      <c r="K181" s="244" t="s">
        <v>200</v>
      </c>
    </row>
    <row r="182" spans="1:11" ht="20.100000000000001" customHeight="1">
      <c r="A182" s="267" t="s">
        <v>253</v>
      </c>
      <c r="B182" s="244" t="s">
        <v>254</v>
      </c>
      <c r="C182" s="244" t="s">
        <v>200</v>
      </c>
      <c r="D182" s="221"/>
      <c r="E182" s="267" t="s">
        <v>255</v>
      </c>
      <c r="F182" s="244" t="s">
        <v>254</v>
      </c>
      <c r="G182" s="244" t="s">
        <v>200</v>
      </c>
      <c r="H182" s="221"/>
      <c r="I182" s="267" t="s">
        <v>256</v>
      </c>
      <c r="J182" s="244" t="s">
        <v>254</v>
      </c>
      <c r="K182" s="244" t="s">
        <v>200</v>
      </c>
    </row>
    <row r="183" spans="1:11" ht="20.100000000000001" customHeight="1">
      <c r="A183" s="268" t="s">
        <v>200</v>
      </c>
      <c r="B183" s="244" t="s">
        <v>86</v>
      </c>
      <c r="C183" s="244" t="s">
        <v>200</v>
      </c>
      <c r="D183" s="221"/>
      <c r="E183" s="268" t="s">
        <v>200</v>
      </c>
      <c r="F183" s="244" t="s">
        <v>86</v>
      </c>
      <c r="G183" s="244" t="s">
        <v>200</v>
      </c>
      <c r="H183" s="221"/>
      <c r="I183" s="268" t="s">
        <v>200</v>
      </c>
      <c r="J183" s="244" t="s">
        <v>86</v>
      </c>
      <c r="K183" s="244" t="s">
        <v>200</v>
      </c>
    </row>
  </sheetData>
  <mergeCells count="21">
    <mergeCell ref="C23:G23"/>
    <mergeCell ref="C1:G1"/>
    <mergeCell ref="C2:G2"/>
    <mergeCell ref="D3:G3"/>
    <mergeCell ref="D4:G4"/>
    <mergeCell ref="D5:G5"/>
    <mergeCell ref="D6:G6"/>
    <mergeCell ref="D7:G7"/>
    <mergeCell ref="C8:G8"/>
    <mergeCell ref="C9:G9"/>
    <mergeCell ref="D10:G10"/>
    <mergeCell ref="D18:G18"/>
    <mergeCell ref="D82:G82"/>
    <mergeCell ref="D83:G83"/>
    <mergeCell ref="C92:G92"/>
    <mergeCell ref="D24:G24"/>
    <mergeCell ref="D25:G25"/>
    <mergeCell ref="D26:G26"/>
    <mergeCell ref="D27:G27"/>
    <mergeCell ref="C36:G36"/>
    <mergeCell ref="D81:G81"/>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98427-054A-4D78-B034-7817D1AF6B6F}">
  <dimension ref="A1:K300"/>
  <sheetViews>
    <sheetView tabSelected="1" workbookViewId="0"/>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2212</v>
      </c>
      <c r="E3" s="1650"/>
      <c r="F3" s="1650"/>
      <c r="G3" s="1650"/>
      <c r="H3" s="993"/>
      <c r="I3" s="993"/>
      <c r="J3" s="993"/>
      <c r="K3" s="993"/>
    </row>
    <row r="4" spans="1:11" ht="14.1" customHeight="1">
      <c r="A4" s="993"/>
      <c r="B4" s="993"/>
      <c r="C4" s="995" t="s">
        <v>196</v>
      </c>
      <c r="D4" s="1649" t="s">
        <v>2213</v>
      </c>
      <c r="E4" s="1650"/>
      <c r="F4" s="1650"/>
      <c r="G4" s="1650"/>
      <c r="H4" s="993"/>
      <c r="I4" s="993"/>
      <c r="J4" s="993"/>
      <c r="K4" s="993"/>
    </row>
    <row r="5" spans="1:11" ht="14.1" customHeight="1">
      <c r="A5" s="993"/>
      <c r="B5" s="993"/>
      <c r="C5" s="995" t="s">
        <v>2</v>
      </c>
      <c r="D5" s="1649" t="s">
        <v>844</v>
      </c>
      <c r="E5" s="1650"/>
      <c r="F5" s="1650"/>
      <c r="G5" s="1650"/>
      <c r="H5" s="993"/>
      <c r="I5" s="993"/>
      <c r="J5" s="993"/>
      <c r="K5" s="993"/>
    </row>
    <row r="6" spans="1:11" ht="14.1" customHeight="1">
      <c r="A6" s="993"/>
      <c r="B6" s="993"/>
      <c r="C6" s="995" t="s">
        <v>4</v>
      </c>
      <c r="D6" s="1649" t="s">
        <v>845</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72.95" customHeight="1">
      <c r="A9" s="993"/>
      <c r="B9" s="993"/>
      <c r="C9" s="1655" t="s">
        <v>2214</v>
      </c>
      <c r="D9" s="1656"/>
      <c r="E9" s="1656"/>
      <c r="F9" s="1656"/>
      <c r="G9" s="1656"/>
      <c r="H9" s="993"/>
      <c r="I9" s="993"/>
      <c r="J9" s="993"/>
      <c r="K9" s="993"/>
    </row>
    <row r="10" spans="1:11" ht="57.75" customHeight="1">
      <c r="A10" s="993"/>
      <c r="B10" s="993"/>
      <c r="C10" s="996" t="s">
        <v>10</v>
      </c>
      <c r="D10" s="1657" t="s">
        <v>2215</v>
      </c>
      <c r="E10" s="1658"/>
      <c r="F10" s="1658"/>
      <c r="G10" s="1658"/>
      <c r="H10" s="993"/>
      <c r="I10" s="993"/>
      <c r="J10" s="993"/>
      <c r="K10" s="993"/>
    </row>
    <row r="11" spans="1:11" ht="27.95" customHeight="1">
      <c r="A11" s="993"/>
      <c r="B11" s="993"/>
      <c r="C11" s="997" t="s">
        <v>12</v>
      </c>
      <c r="D11" s="998">
        <v>2025</v>
      </c>
      <c r="E11" s="998">
        <v>2026</v>
      </c>
      <c r="F11" s="998">
        <v>2027</v>
      </c>
      <c r="G11" s="998">
        <v>2028</v>
      </c>
      <c r="H11" s="993"/>
      <c r="I11" s="993"/>
      <c r="J11" s="993"/>
      <c r="K11" s="993"/>
    </row>
    <row r="12" spans="1:11" ht="14.1" customHeight="1">
      <c r="A12" s="993"/>
      <c r="B12" s="993"/>
      <c r="C12" s="999"/>
      <c r="D12" s="1000" t="s">
        <v>13</v>
      </c>
      <c r="E12" s="1000" t="s">
        <v>14</v>
      </c>
      <c r="F12" s="1000" t="s">
        <v>14</v>
      </c>
      <c r="G12" s="1000" t="s">
        <v>14</v>
      </c>
      <c r="H12" s="993"/>
      <c r="I12" s="993"/>
      <c r="J12" s="993"/>
      <c r="K12" s="993"/>
    </row>
    <row r="13" spans="1:11" ht="72.95" customHeight="1">
      <c r="A13" s="993"/>
      <c r="B13" s="993"/>
      <c r="C13" s="997" t="s">
        <v>2216</v>
      </c>
      <c r="D13" s="1001" t="s">
        <v>1331</v>
      </c>
      <c r="E13" s="1001" t="s">
        <v>1331</v>
      </c>
      <c r="F13" s="1001" t="s">
        <v>1331</v>
      </c>
      <c r="G13" s="1001" t="s">
        <v>1331</v>
      </c>
      <c r="H13" s="993"/>
      <c r="I13" s="993"/>
      <c r="J13" s="993"/>
      <c r="K13" s="993"/>
    </row>
    <row r="14" spans="1:11" ht="69.75" customHeight="1">
      <c r="A14" s="993"/>
      <c r="B14" s="993"/>
      <c r="C14" s="996" t="s">
        <v>203</v>
      </c>
      <c r="D14" s="1657" t="s">
        <v>2217</v>
      </c>
      <c r="E14" s="1658"/>
      <c r="F14" s="1658"/>
      <c r="G14" s="1658"/>
      <c r="H14" s="993"/>
      <c r="I14" s="993"/>
      <c r="J14" s="993"/>
      <c r="K14" s="993"/>
    </row>
    <row r="15" spans="1:11" ht="27.95" customHeight="1">
      <c r="A15" s="993"/>
      <c r="B15" s="993"/>
      <c r="C15" s="997" t="s">
        <v>205</v>
      </c>
      <c r="D15" s="998">
        <v>2025</v>
      </c>
      <c r="E15" s="998">
        <v>2026</v>
      </c>
      <c r="F15" s="998">
        <v>2027</v>
      </c>
      <c r="G15" s="998">
        <v>2028</v>
      </c>
      <c r="H15" s="993"/>
      <c r="I15" s="993"/>
      <c r="J15" s="993"/>
      <c r="K15" s="993"/>
    </row>
    <row r="16" spans="1:11" ht="14.1" customHeight="1">
      <c r="A16" s="993"/>
      <c r="B16" s="993"/>
      <c r="C16" s="999"/>
      <c r="D16" s="1000" t="s">
        <v>13</v>
      </c>
      <c r="E16" s="1000" t="s">
        <v>14</v>
      </c>
      <c r="F16" s="1000" t="s">
        <v>14</v>
      </c>
      <c r="G16" s="1000" t="s">
        <v>14</v>
      </c>
      <c r="H16" s="993"/>
      <c r="I16" s="993"/>
      <c r="J16" s="993"/>
      <c r="K16" s="993"/>
    </row>
    <row r="17" spans="1:11" ht="14.1" customHeight="1">
      <c r="A17" s="993"/>
      <c r="B17" s="993"/>
      <c r="C17" s="997" t="s">
        <v>2218</v>
      </c>
      <c r="D17" s="1001" t="s">
        <v>162</v>
      </c>
      <c r="E17" s="1001" t="s">
        <v>162</v>
      </c>
      <c r="F17" s="1001" t="s">
        <v>162</v>
      </c>
      <c r="G17" s="1001" t="s">
        <v>162</v>
      </c>
      <c r="H17" s="993"/>
      <c r="I17" s="993"/>
      <c r="J17" s="993"/>
      <c r="K17" s="993"/>
    </row>
    <row r="18" spans="1:11" ht="14.1" customHeight="1">
      <c r="A18" s="993"/>
      <c r="B18" s="993"/>
      <c r="C18" s="997" t="s">
        <v>2219</v>
      </c>
      <c r="D18" s="1001" t="s">
        <v>2220</v>
      </c>
      <c r="E18" s="1001" t="s">
        <v>2220</v>
      </c>
      <c r="F18" s="1001" t="s">
        <v>2220</v>
      </c>
      <c r="G18" s="1001" t="s">
        <v>2220</v>
      </c>
      <c r="H18" s="993"/>
      <c r="I18" s="993"/>
      <c r="J18" s="993"/>
      <c r="K18" s="993"/>
    </row>
    <row r="19" spans="1:11" ht="14.1" customHeight="1">
      <c r="A19" s="993"/>
      <c r="B19" s="993"/>
      <c r="C19" s="997" t="s">
        <v>2221</v>
      </c>
      <c r="D19" s="1001" t="s">
        <v>145</v>
      </c>
      <c r="E19" s="1001" t="s">
        <v>145</v>
      </c>
      <c r="F19" s="1001" t="s">
        <v>145</v>
      </c>
      <c r="G19" s="1001" t="s">
        <v>145</v>
      </c>
      <c r="H19" s="993"/>
      <c r="I19" s="993"/>
      <c r="J19" s="993"/>
      <c r="K19" s="993"/>
    </row>
    <row r="20" spans="1:11" ht="20.100000000000001" customHeight="1">
      <c r="A20" s="993"/>
      <c r="B20" s="993"/>
      <c r="C20" s="997" t="s">
        <v>2222</v>
      </c>
      <c r="D20" s="1001" t="s">
        <v>2223</v>
      </c>
      <c r="E20" s="1001" t="s">
        <v>2223</v>
      </c>
      <c r="F20" s="1001" t="s">
        <v>2223</v>
      </c>
      <c r="G20" s="1001" t="s">
        <v>2223</v>
      </c>
      <c r="H20" s="993"/>
      <c r="I20" s="993"/>
      <c r="J20" s="993"/>
      <c r="K20" s="993"/>
    </row>
    <row r="21" spans="1:11" ht="72.95" customHeight="1">
      <c r="A21" s="993"/>
      <c r="B21" s="993"/>
      <c r="C21" s="997" t="s">
        <v>2224</v>
      </c>
      <c r="D21" s="1001" t="s">
        <v>1682</v>
      </c>
      <c r="E21" s="1001" t="s">
        <v>1682</v>
      </c>
      <c r="F21" s="1001" t="s">
        <v>1682</v>
      </c>
      <c r="G21" s="1001" t="s">
        <v>1682</v>
      </c>
      <c r="H21" s="993"/>
      <c r="I21" s="993"/>
      <c r="J21" s="993"/>
      <c r="K21" s="993"/>
    </row>
    <row r="22" spans="1:11" ht="14.1" customHeight="1">
      <c r="A22" s="993"/>
      <c r="B22" s="993"/>
      <c r="C22" s="997" t="s">
        <v>2225</v>
      </c>
      <c r="D22" s="1001" t="s">
        <v>1676</v>
      </c>
      <c r="E22" s="1001" t="s">
        <v>1676</v>
      </c>
      <c r="F22" s="1001" t="s">
        <v>1676</v>
      </c>
      <c r="G22" s="1001" t="s">
        <v>1676</v>
      </c>
      <c r="H22" s="993"/>
      <c r="I22" s="993"/>
      <c r="J22" s="993"/>
      <c r="K22" s="993"/>
    </row>
    <row r="23" spans="1:11" ht="30.95" customHeight="1">
      <c r="A23" s="993"/>
      <c r="B23" s="993"/>
      <c r="C23" s="997" t="s">
        <v>2226</v>
      </c>
      <c r="D23" s="1001" t="s">
        <v>1677</v>
      </c>
      <c r="E23" s="1001" t="s">
        <v>1677</v>
      </c>
      <c r="F23" s="1001" t="s">
        <v>1677</v>
      </c>
      <c r="G23" s="1001" t="s">
        <v>1677</v>
      </c>
      <c r="H23" s="993"/>
      <c r="I23" s="993"/>
      <c r="J23" s="993"/>
      <c r="K23" s="993"/>
    </row>
    <row r="24" spans="1:11" ht="14.1" customHeight="1">
      <c r="A24" s="993"/>
      <c r="B24" s="993"/>
      <c r="C24" s="997" t="s">
        <v>2227</v>
      </c>
      <c r="D24" s="1001" t="s">
        <v>2228</v>
      </c>
      <c r="E24" s="1001" t="s">
        <v>2228</v>
      </c>
      <c r="F24" s="1001" t="s">
        <v>2228</v>
      </c>
      <c r="G24" s="1001" t="s">
        <v>2228</v>
      </c>
      <c r="H24" s="993"/>
      <c r="I24" s="993"/>
      <c r="J24" s="993"/>
      <c r="K24" s="993"/>
    </row>
    <row r="25" spans="1:11" ht="30.95" customHeight="1">
      <c r="A25" s="993"/>
      <c r="B25" s="993"/>
      <c r="C25" s="997" t="s">
        <v>2229</v>
      </c>
      <c r="D25" s="1001" t="s">
        <v>2230</v>
      </c>
      <c r="E25" s="1001" t="s">
        <v>989</v>
      </c>
      <c r="F25" s="1001" t="s">
        <v>989</v>
      </c>
      <c r="G25" s="1001" t="s">
        <v>989</v>
      </c>
      <c r="H25" s="993"/>
      <c r="I25" s="993"/>
      <c r="J25" s="993"/>
      <c r="K25" s="993"/>
    </row>
    <row r="26" spans="1:11" ht="14.1" customHeight="1">
      <c r="A26" s="993"/>
      <c r="B26" s="993"/>
      <c r="C26" s="1643" t="s">
        <v>208</v>
      </c>
      <c r="D26" s="1644"/>
      <c r="E26" s="1644"/>
      <c r="F26" s="1644"/>
      <c r="G26" s="1644"/>
      <c r="H26" s="993"/>
      <c r="I26" s="993"/>
      <c r="J26" s="993"/>
      <c r="K26" s="993"/>
    </row>
    <row r="27" spans="1:11" ht="14.1" customHeight="1">
      <c r="A27" s="993"/>
      <c r="B27" s="993"/>
      <c r="C27" s="1002" t="s">
        <v>2231</v>
      </c>
      <c r="D27" s="1643" t="s">
        <v>2232</v>
      </c>
      <c r="E27" s="1644"/>
      <c r="F27" s="1644"/>
      <c r="G27" s="1644"/>
      <c r="H27" s="993"/>
      <c r="I27" s="993"/>
      <c r="J27" s="993"/>
      <c r="K27" s="993"/>
    </row>
    <row r="28" spans="1:11" ht="41.1" customHeight="1">
      <c r="A28" s="993"/>
      <c r="B28" s="993"/>
      <c r="C28" s="1003" t="s">
        <v>209</v>
      </c>
      <c r="D28" s="1659" t="s">
        <v>2233</v>
      </c>
      <c r="E28" s="1660"/>
      <c r="F28" s="1660"/>
      <c r="G28" s="1660"/>
      <c r="H28" s="993"/>
      <c r="I28" s="993"/>
      <c r="J28" s="993"/>
      <c r="K28" s="993"/>
    </row>
    <row r="29" spans="1:11" ht="41.1" customHeight="1">
      <c r="A29" s="993"/>
      <c r="B29" s="993"/>
      <c r="C29" s="1004" t="s">
        <v>211</v>
      </c>
      <c r="D29" s="1661" t="s">
        <v>2234</v>
      </c>
      <c r="E29" s="1662"/>
      <c r="F29" s="1662"/>
      <c r="G29" s="1662"/>
      <c r="H29" s="993"/>
      <c r="I29" s="993"/>
      <c r="J29" s="993"/>
      <c r="K29" s="993"/>
    </row>
    <row r="30" spans="1:11" ht="41.1" customHeight="1">
      <c r="A30" s="993"/>
      <c r="B30" s="993"/>
      <c r="C30" s="1004" t="s">
        <v>31</v>
      </c>
      <c r="D30" s="1661" t="s">
        <v>2235</v>
      </c>
      <c r="E30" s="1662"/>
      <c r="F30" s="1662"/>
      <c r="G30" s="1662"/>
      <c r="H30" s="993"/>
      <c r="I30" s="993"/>
      <c r="J30" s="993"/>
      <c r="K30" s="993"/>
    </row>
    <row r="31" spans="1:11" ht="15" customHeight="1">
      <c r="A31" s="993"/>
      <c r="B31" s="993"/>
      <c r="C31" s="1005"/>
      <c r="D31" s="1006">
        <v>2025</v>
      </c>
      <c r="E31" s="1006">
        <v>2026</v>
      </c>
      <c r="F31" s="1006">
        <v>2027</v>
      </c>
      <c r="G31" s="1006">
        <v>2028</v>
      </c>
      <c r="H31" s="993"/>
      <c r="I31" s="993"/>
      <c r="J31" s="993"/>
      <c r="K31" s="993"/>
    </row>
    <row r="32" spans="1:11" ht="15" customHeight="1">
      <c r="A32" s="993"/>
      <c r="B32" s="993"/>
      <c r="C32" s="1007"/>
      <c r="D32" s="1008" t="s">
        <v>13</v>
      </c>
      <c r="E32" s="1008" t="s">
        <v>14</v>
      </c>
      <c r="F32" s="1008" t="s">
        <v>14</v>
      </c>
      <c r="G32" s="1008" t="s">
        <v>14</v>
      </c>
      <c r="H32" s="993"/>
      <c r="I32" s="993"/>
      <c r="J32" s="993"/>
      <c r="K32" s="993"/>
    </row>
    <row r="33" spans="1:11" ht="14.1" customHeight="1">
      <c r="A33" s="993"/>
      <c r="B33" s="993"/>
      <c r="C33" s="997" t="s">
        <v>33</v>
      </c>
      <c r="D33" s="1001" t="s">
        <v>200</v>
      </c>
      <c r="E33" s="1001" t="s">
        <v>2147</v>
      </c>
      <c r="F33" s="1001" t="s">
        <v>2147</v>
      </c>
      <c r="G33" s="1001" t="s">
        <v>2147</v>
      </c>
      <c r="H33" s="993"/>
      <c r="I33" s="993"/>
      <c r="J33" s="993"/>
      <c r="K33" s="993"/>
    </row>
    <row r="34" spans="1:11" ht="14.1" customHeight="1">
      <c r="A34" s="993"/>
      <c r="B34" s="993"/>
      <c r="C34" s="997" t="s">
        <v>214</v>
      </c>
      <c r="D34" s="1001" t="s">
        <v>2236</v>
      </c>
      <c r="E34" s="1001" t="s">
        <v>2237</v>
      </c>
      <c r="F34" s="1001" t="s">
        <v>2238</v>
      </c>
      <c r="G34" s="1001" t="s">
        <v>2239</v>
      </c>
      <c r="H34" s="993"/>
      <c r="I34" s="993"/>
      <c r="J34" s="993"/>
      <c r="K34" s="993"/>
    </row>
    <row r="35" spans="1:11" ht="14.1" customHeight="1">
      <c r="A35" s="993"/>
      <c r="B35" s="993"/>
      <c r="C35" s="997" t="s">
        <v>215</v>
      </c>
      <c r="D35" s="1001" t="s">
        <v>164</v>
      </c>
      <c r="E35" s="1001" t="s">
        <v>2240</v>
      </c>
      <c r="F35" s="1001" t="s">
        <v>2241</v>
      </c>
      <c r="G35" s="1001" t="s">
        <v>2242</v>
      </c>
      <c r="H35" s="993"/>
      <c r="I35" s="993"/>
      <c r="J35" s="993"/>
      <c r="K35" s="993"/>
    </row>
    <row r="36" spans="1:11" ht="14.1" customHeight="1">
      <c r="A36" s="993"/>
      <c r="B36" s="993"/>
      <c r="C36" s="997" t="s">
        <v>216</v>
      </c>
      <c r="D36" s="1001" t="s">
        <v>200</v>
      </c>
      <c r="E36" s="1001" t="s">
        <v>200</v>
      </c>
      <c r="F36" s="1001" t="s">
        <v>164</v>
      </c>
      <c r="G36" s="1001" t="s">
        <v>164</v>
      </c>
      <c r="H36" s="993"/>
      <c r="I36" s="993"/>
      <c r="J36" s="993"/>
      <c r="K36" s="993"/>
    </row>
    <row r="37" spans="1:11" ht="14.1" customHeight="1">
      <c r="A37" s="993"/>
      <c r="B37" s="993"/>
      <c r="C37" s="997" t="s">
        <v>217</v>
      </c>
      <c r="D37" s="1001" t="s">
        <v>200</v>
      </c>
      <c r="E37" s="1001" t="s">
        <v>2243</v>
      </c>
      <c r="F37" s="1001" t="s">
        <v>2244</v>
      </c>
      <c r="G37" s="1001" t="s">
        <v>873</v>
      </c>
      <c r="H37" s="993"/>
      <c r="I37" s="993"/>
      <c r="J37" s="993"/>
      <c r="K37" s="993"/>
    </row>
    <row r="38" spans="1:11" ht="14.1" customHeight="1">
      <c r="A38" s="993"/>
      <c r="B38" s="993"/>
      <c r="C38" s="997" t="s">
        <v>39</v>
      </c>
      <c r="D38" s="1001" t="s">
        <v>200</v>
      </c>
      <c r="E38" s="1001" t="s">
        <v>200</v>
      </c>
      <c r="F38" s="1001" t="s">
        <v>2244</v>
      </c>
      <c r="G38" s="1001" t="s">
        <v>873</v>
      </c>
      <c r="H38" s="993"/>
      <c r="I38" s="993"/>
      <c r="J38" s="993"/>
      <c r="K38" s="993"/>
    </row>
    <row r="39" spans="1:11" ht="14.1" customHeight="1">
      <c r="A39" s="993"/>
      <c r="B39" s="993"/>
      <c r="C39" s="1663" t="s">
        <v>218</v>
      </c>
      <c r="D39" s="1664"/>
      <c r="E39" s="1664"/>
      <c r="F39" s="1664"/>
      <c r="G39" s="1664"/>
      <c r="H39" s="993"/>
      <c r="I39" s="993"/>
      <c r="J39" s="993"/>
      <c r="K39" s="993"/>
    </row>
    <row r="40" spans="1:11" ht="14.1" customHeight="1">
      <c r="A40" s="993"/>
      <c r="B40" s="993"/>
      <c r="C40" s="1005"/>
      <c r="D40" s="1006">
        <v>2025</v>
      </c>
      <c r="E40" s="1006">
        <v>2026</v>
      </c>
      <c r="F40" s="1006">
        <v>2027</v>
      </c>
      <c r="G40" s="1006">
        <v>2028</v>
      </c>
      <c r="H40" s="993"/>
      <c r="I40" s="993"/>
      <c r="J40" s="993"/>
      <c r="K40" s="993"/>
    </row>
    <row r="41" spans="1:11" ht="14.1" customHeight="1">
      <c r="A41" s="993"/>
      <c r="B41" s="993"/>
      <c r="C41" s="1007"/>
      <c r="D41" s="1008" t="s">
        <v>13</v>
      </c>
      <c r="E41" s="1008" t="s">
        <v>14</v>
      </c>
      <c r="F41" s="1008" t="s">
        <v>14</v>
      </c>
      <c r="G41" s="1008" t="s">
        <v>14</v>
      </c>
      <c r="H41" s="993"/>
      <c r="I41" s="993"/>
      <c r="J41" s="993"/>
      <c r="K41" s="993"/>
    </row>
    <row r="42" spans="1:11" ht="14.1" customHeight="1">
      <c r="A42" s="993"/>
      <c r="B42" s="993"/>
      <c r="C42" s="1009" t="s">
        <v>219</v>
      </c>
      <c r="D42" s="1010">
        <v>0</v>
      </c>
      <c r="E42" s="1010">
        <v>54058000</v>
      </c>
      <c r="F42" s="1010">
        <v>54126000</v>
      </c>
      <c r="G42" s="1010">
        <v>54417000</v>
      </c>
      <c r="H42" s="993"/>
      <c r="I42" s="993"/>
      <c r="J42" s="993"/>
      <c r="K42" s="993"/>
    </row>
    <row r="43" spans="1:11" ht="14.1" customHeight="1">
      <c r="A43" s="993"/>
      <c r="B43" s="993"/>
      <c r="C43" s="1009" t="s">
        <v>220</v>
      </c>
      <c r="D43" s="1010">
        <v>0</v>
      </c>
      <c r="E43" s="1010">
        <v>54058000</v>
      </c>
      <c r="F43" s="1010">
        <v>54126000</v>
      </c>
      <c r="G43" s="1010">
        <v>54417000</v>
      </c>
      <c r="H43" s="993"/>
      <c r="I43" s="993"/>
      <c r="J43" s="993"/>
      <c r="K43" s="993"/>
    </row>
    <row r="44" spans="1:11" ht="14.1" customHeight="1">
      <c r="A44" s="993"/>
      <c r="B44" s="993"/>
      <c r="C44" s="1009" t="s">
        <v>221</v>
      </c>
      <c r="D44" s="1010">
        <v>0</v>
      </c>
      <c r="E44" s="1010">
        <v>0</v>
      </c>
      <c r="F44" s="1010">
        <v>0</v>
      </c>
      <c r="G44" s="1010">
        <v>0</v>
      </c>
      <c r="H44" s="993"/>
      <c r="I44" s="993"/>
      <c r="J44" s="993"/>
      <c r="K44" s="993"/>
    </row>
    <row r="45" spans="1:11" ht="14.1" customHeight="1">
      <c r="A45" s="993"/>
      <c r="B45" s="993"/>
      <c r="C45" s="1009" t="s">
        <v>222</v>
      </c>
      <c r="D45" s="1010">
        <v>0</v>
      </c>
      <c r="E45" s="1010">
        <v>9372000</v>
      </c>
      <c r="F45" s="1010">
        <v>9423000</v>
      </c>
      <c r="G45" s="1010">
        <v>9478000</v>
      </c>
      <c r="H45" s="993"/>
      <c r="I45" s="993"/>
      <c r="J45" s="993"/>
      <c r="K45" s="993"/>
    </row>
    <row r="46" spans="1:11" ht="14.1" customHeight="1">
      <c r="A46" s="993"/>
      <c r="B46" s="993"/>
      <c r="C46" s="1009" t="s">
        <v>220</v>
      </c>
      <c r="D46" s="1010">
        <v>0</v>
      </c>
      <c r="E46" s="1010">
        <v>9372000</v>
      </c>
      <c r="F46" s="1010">
        <v>9423000</v>
      </c>
      <c r="G46" s="1010">
        <v>9478000</v>
      </c>
      <c r="H46" s="993"/>
      <c r="I46" s="993"/>
      <c r="J46" s="993"/>
      <c r="K46" s="993"/>
    </row>
    <row r="47" spans="1:11" ht="14.1" customHeight="1">
      <c r="A47" s="993"/>
      <c r="B47" s="993"/>
      <c r="C47" s="1009" t="s">
        <v>221</v>
      </c>
      <c r="D47" s="1010">
        <v>0</v>
      </c>
      <c r="E47" s="1010">
        <v>0</v>
      </c>
      <c r="F47" s="1010">
        <v>0</v>
      </c>
      <c r="G47" s="1010">
        <v>0</v>
      </c>
      <c r="H47" s="993"/>
      <c r="I47" s="993"/>
      <c r="J47" s="993"/>
      <c r="K47" s="993"/>
    </row>
    <row r="48" spans="1:11" ht="14.1" customHeight="1">
      <c r="A48" s="993"/>
      <c r="B48" s="993"/>
      <c r="C48" s="1009" t="s">
        <v>223</v>
      </c>
      <c r="D48" s="1010">
        <v>0</v>
      </c>
      <c r="E48" s="1010">
        <v>7880000</v>
      </c>
      <c r="F48" s="1010">
        <v>8910000</v>
      </c>
      <c r="G48" s="1010">
        <v>8910000</v>
      </c>
      <c r="H48" s="993"/>
      <c r="I48" s="993"/>
      <c r="J48" s="993"/>
      <c r="K48" s="993"/>
    </row>
    <row r="49" spans="1:11" ht="14.1" customHeight="1">
      <c r="A49" s="993"/>
      <c r="B49" s="993"/>
      <c r="C49" s="1009" t="s">
        <v>220</v>
      </c>
      <c r="D49" s="1010">
        <v>0</v>
      </c>
      <c r="E49" s="1010">
        <v>7880000</v>
      </c>
      <c r="F49" s="1010">
        <v>8910000</v>
      </c>
      <c r="G49" s="1010">
        <v>8910000</v>
      </c>
      <c r="H49" s="993"/>
      <c r="I49" s="993"/>
      <c r="J49" s="993"/>
      <c r="K49" s="993"/>
    </row>
    <row r="50" spans="1:11" ht="14.1" customHeight="1">
      <c r="A50" s="993"/>
      <c r="B50" s="993"/>
      <c r="C50" s="1009" t="s">
        <v>221</v>
      </c>
      <c r="D50" s="1010">
        <v>0</v>
      </c>
      <c r="E50" s="1010">
        <v>0</v>
      </c>
      <c r="F50" s="1010">
        <v>0</v>
      </c>
      <c r="G50" s="1010">
        <v>0</v>
      </c>
      <c r="H50" s="993"/>
      <c r="I50" s="993"/>
      <c r="J50" s="993"/>
      <c r="K50" s="993"/>
    </row>
    <row r="51" spans="1:11" ht="14.1" customHeight="1">
      <c r="A51" s="993"/>
      <c r="B51" s="993"/>
      <c r="C51" s="1009" t="s">
        <v>224</v>
      </c>
      <c r="D51" s="1010">
        <v>0</v>
      </c>
      <c r="E51" s="1010">
        <v>0</v>
      </c>
      <c r="F51" s="1010">
        <v>0</v>
      </c>
      <c r="G51" s="1010">
        <v>0</v>
      </c>
      <c r="H51" s="993"/>
      <c r="I51" s="993"/>
      <c r="J51" s="993"/>
      <c r="K51" s="993"/>
    </row>
    <row r="52" spans="1:11" ht="14.1" customHeight="1">
      <c r="A52" s="993"/>
      <c r="B52" s="993"/>
      <c r="C52" s="1009" t="s">
        <v>220</v>
      </c>
      <c r="D52" s="1010">
        <v>0</v>
      </c>
      <c r="E52" s="1010">
        <v>0</v>
      </c>
      <c r="F52" s="1010">
        <v>0</v>
      </c>
      <c r="G52" s="1010">
        <v>0</v>
      </c>
      <c r="H52" s="993"/>
      <c r="I52" s="993"/>
      <c r="J52" s="993"/>
      <c r="K52" s="993"/>
    </row>
    <row r="53" spans="1:11" ht="14.1" customHeight="1">
      <c r="A53" s="993"/>
      <c r="B53" s="993"/>
      <c r="C53" s="1009" t="s">
        <v>221</v>
      </c>
      <c r="D53" s="1010">
        <v>0</v>
      </c>
      <c r="E53" s="1010">
        <v>0</v>
      </c>
      <c r="F53" s="1010">
        <v>0</v>
      </c>
      <c r="G53" s="1010">
        <v>0</v>
      </c>
      <c r="H53" s="993"/>
      <c r="I53" s="993"/>
      <c r="J53" s="993"/>
      <c r="K53" s="993"/>
    </row>
    <row r="54" spans="1:11" ht="14.1" customHeight="1">
      <c r="A54" s="993"/>
      <c r="B54" s="993"/>
      <c r="C54" s="1009" t="s">
        <v>225</v>
      </c>
      <c r="D54" s="1010">
        <v>0</v>
      </c>
      <c r="E54" s="1010">
        <v>0</v>
      </c>
      <c r="F54" s="1010">
        <v>0</v>
      </c>
      <c r="G54" s="1010">
        <v>0</v>
      </c>
      <c r="H54" s="993"/>
      <c r="I54" s="993"/>
      <c r="J54" s="993"/>
      <c r="K54" s="993"/>
    </row>
    <row r="55" spans="1:11" ht="14.1" customHeight="1">
      <c r="A55" s="993"/>
      <c r="B55" s="993"/>
      <c r="C55" s="1009" t="s">
        <v>220</v>
      </c>
      <c r="D55" s="1010">
        <v>0</v>
      </c>
      <c r="E55" s="1010">
        <v>0</v>
      </c>
      <c r="F55" s="1010">
        <v>0</v>
      </c>
      <c r="G55" s="1010">
        <v>0</v>
      </c>
      <c r="H55" s="993"/>
      <c r="I55" s="993"/>
      <c r="J55" s="993"/>
      <c r="K55" s="993"/>
    </row>
    <row r="56" spans="1:11" ht="14.1" customHeight="1">
      <c r="A56" s="993"/>
      <c r="B56" s="993"/>
      <c r="C56" s="1009" t="s">
        <v>221</v>
      </c>
      <c r="D56" s="1010">
        <v>0</v>
      </c>
      <c r="E56" s="1010">
        <v>0</v>
      </c>
      <c r="F56" s="1010">
        <v>0</v>
      </c>
      <c r="G56" s="1010">
        <v>0</v>
      </c>
      <c r="H56" s="993"/>
      <c r="I56" s="993"/>
      <c r="J56" s="993"/>
      <c r="K56" s="993"/>
    </row>
    <row r="57" spans="1:11" ht="14.1" customHeight="1">
      <c r="A57" s="993"/>
      <c r="B57" s="993"/>
      <c r="C57" s="1009" t="s">
        <v>226</v>
      </c>
      <c r="D57" s="1010">
        <v>0</v>
      </c>
      <c r="E57" s="1010">
        <v>0</v>
      </c>
      <c r="F57" s="1010">
        <v>0</v>
      </c>
      <c r="G57" s="1010">
        <v>0</v>
      </c>
      <c r="H57" s="993"/>
      <c r="I57" s="993"/>
      <c r="J57" s="993"/>
      <c r="K57" s="993"/>
    </row>
    <row r="58" spans="1:11" ht="14.1" customHeight="1">
      <c r="A58" s="993"/>
      <c r="B58" s="993"/>
      <c r="C58" s="1009" t="s">
        <v>220</v>
      </c>
      <c r="D58" s="1010">
        <v>0</v>
      </c>
      <c r="E58" s="1010">
        <v>0</v>
      </c>
      <c r="F58" s="1010">
        <v>0</v>
      </c>
      <c r="G58" s="1010">
        <v>0</v>
      </c>
      <c r="H58" s="993"/>
      <c r="I58" s="993"/>
      <c r="J58" s="993"/>
      <c r="K58" s="993"/>
    </row>
    <row r="59" spans="1:11" ht="14.1" customHeight="1">
      <c r="A59" s="993"/>
      <c r="B59" s="993"/>
      <c r="C59" s="1009" t="s">
        <v>221</v>
      </c>
      <c r="D59" s="1010">
        <v>0</v>
      </c>
      <c r="E59" s="1010">
        <v>0</v>
      </c>
      <c r="F59" s="1010">
        <v>0</v>
      </c>
      <c r="G59" s="1010">
        <v>0</v>
      </c>
      <c r="H59" s="993"/>
      <c r="I59" s="993"/>
      <c r="J59" s="993"/>
      <c r="K59" s="993"/>
    </row>
    <row r="60" spans="1:11" ht="14.1" customHeight="1">
      <c r="A60" s="993"/>
      <c r="B60" s="993"/>
      <c r="C60" s="1009" t="s">
        <v>227</v>
      </c>
      <c r="D60" s="1010">
        <v>0</v>
      </c>
      <c r="E60" s="1010">
        <v>240000</v>
      </c>
      <c r="F60" s="1010">
        <v>240000</v>
      </c>
      <c r="G60" s="1010">
        <v>240000</v>
      </c>
      <c r="H60" s="993"/>
      <c r="I60" s="993"/>
      <c r="J60" s="993"/>
      <c r="K60" s="993"/>
    </row>
    <row r="61" spans="1:11" ht="14.1" customHeight="1">
      <c r="A61" s="993"/>
      <c r="B61" s="993"/>
      <c r="C61" s="1009" t="s">
        <v>220</v>
      </c>
      <c r="D61" s="1010">
        <v>0</v>
      </c>
      <c r="E61" s="1010">
        <v>240000</v>
      </c>
      <c r="F61" s="1010">
        <v>240000</v>
      </c>
      <c r="G61" s="1010">
        <v>240000</v>
      </c>
      <c r="H61" s="993"/>
      <c r="I61" s="993"/>
      <c r="J61" s="993"/>
      <c r="K61" s="993"/>
    </row>
    <row r="62" spans="1:11" ht="14.1" customHeight="1">
      <c r="A62" s="993"/>
      <c r="B62" s="993"/>
      <c r="C62" s="1009" t="s">
        <v>221</v>
      </c>
      <c r="D62" s="1010">
        <v>0</v>
      </c>
      <c r="E62" s="1010">
        <v>0</v>
      </c>
      <c r="F62" s="1010">
        <v>0</v>
      </c>
      <c r="G62" s="1010">
        <v>0</v>
      </c>
      <c r="H62" s="993"/>
      <c r="I62" s="993"/>
      <c r="J62" s="993"/>
      <c r="K62" s="993"/>
    </row>
    <row r="63" spans="1:11" ht="14.1" customHeight="1">
      <c r="A63" s="993"/>
      <c r="B63" s="993"/>
      <c r="C63" s="1009" t="s">
        <v>228</v>
      </c>
      <c r="D63" s="1010">
        <v>0</v>
      </c>
      <c r="E63" s="1010">
        <v>0</v>
      </c>
      <c r="F63" s="1010">
        <v>0</v>
      </c>
      <c r="G63" s="1010">
        <v>0</v>
      </c>
      <c r="H63" s="993"/>
      <c r="I63" s="993"/>
      <c r="J63" s="993"/>
      <c r="K63" s="993"/>
    </row>
    <row r="64" spans="1:11" ht="14.1" customHeight="1">
      <c r="A64" s="993"/>
      <c r="B64" s="993"/>
      <c r="C64" s="1009" t="s">
        <v>220</v>
      </c>
      <c r="D64" s="1010">
        <v>0</v>
      </c>
      <c r="E64" s="1010">
        <v>0</v>
      </c>
      <c r="F64" s="1010">
        <v>0</v>
      </c>
      <c r="G64" s="1010">
        <v>0</v>
      </c>
      <c r="H64" s="993"/>
      <c r="I64" s="993"/>
      <c r="J64" s="993"/>
      <c r="K64" s="993"/>
    </row>
    <row r="65" spans="1:11" ht="14.1" customHeight="1">
      <c r="A65" s="993"/>
      <c r="B65" s="993"/>
      <c r="C65" s="1009" t="s">
        <v>229</v>
      </c>
      <c r="D65" s="1010">
        <v>0</v>
      </c>
      <c r="E65" s="1010">
        <v>0</v>
      </c>
      <c r="F65" s="1010">
        <v>0</v>
      </c>
      <c r="G65" s="1010">
        <v>0</v>
      </c>
      <c r="H65" s="993"/>
      <c r="I65" s="993"/>
      <c r="J65" s="993"/>
      <c r="K65" s="993"/>
    </row>
    <row r="66" spans="1:11" ht="14.1" customHeight="1">
      <c r="A66" s="993"/>
      <c r="B66" s="993"/>
      <c r="C66" s="1009" t="s">
        <v>230</v>
      </c>
      <c r="D66" s="1010">
        <v>0</v>
      </c>
      <c r="E66" s="1010">
        <v>0</v>
      </c>
      <c r="F66" s="1010">
        <v>0</v>
      </c>
      <c r="G66" s="1010">
        <v>0</v>
      </c>
      <c r="H66" s="993"/>
      <c r="I66" s="993"/>
      <c r="J66" s="993"/>
      <c r="K66" s="993"/>
    </row>
    <row r="67" spans="1:11" ht="14.1" customHeight="1">
      <c r="A67" s="993"/>
      <c r="B67" s="993"/>
      <c r="C67" s="1009" t="s">
        <v>231</v>
      </c>
      <c r="D67" s="1010">
        <v>0</v>
      </c>
      <c r="E67" s="1010">
        <v>0</v>
      </c>
      <c r="F67" s="1010">
        <v>0</v>
      </c>
      <c r="G67" s="1010">
        <v>0</v>
      </c>
      <c r="H67" s="993"/>
      <c r="I67" s="993"/>
      <c r="J67" s="993"/>
      <c r="K67" s="993"/>
    </row>
    <row r="68" spans="1:11" ht="14.1" customHeight="1">
      <c r="A68" s="993"/>
      <c r="B68" s="993"/>
      <c r="C68" s="1009" t="s">
        <v>232</v>
      </c>
      <c r="D68" s="1010">
        <v>0</v>
      </c>
      <c r="E68" s="1010">
        <v>0</v>
      </c>
      <c r="F68" s="1010">
        <v>0</v>
      </c>
      <c r="G68" s="1010">
        <v>0</v>
      </c>
      <c r="H68" s="993"/>
      <c r="I68" s="993"/>
      <c r="J68" s="993"/>
      <c r="K68" s="993"/>
    </row>
    <row r="69" spans="1:11" ht="14.1" customHeight="1">
      <c r="A69" s="993"/>
      <c r="B69" s="993"/>
      <c r="C69" s="1009" t="s">
        <v>233</v>
      </c>
      <c r="D69" s="1010">
        <v>0</v>
      </c>
      <c r="E69" s="1010">
        <v>0</v>
      </c>
      <c r="F69" s="1010">
        <v>0</v>
      </c>
      <c r="G69" s="1010">
        <v>0</v>
      </c>
      <c r="H69" s="993"/>
      <c r="I69" s="993"/>
      <c r="J69" s="993"/>
      <c r="K69" s="993"/>
    </row>
    <row r="70" spans="1:11" ht="14.1" customHeight="1">
      <c r="A70" s="993"/>
      <c r="B70" s="993"/>
      <c r="C70" s="1009" t="s">
        <v>220</v>
      </c>
      <c r="D70" s="1010">
        <v>0</v>
      </c>
      <c r="E70" s="1010">
        <v>0</v>
      </c>
      <c r="F70" s="1010">
        <v>0</v>
      </c>
      <c r="G70" s="1010">
        <v>0</v>
      </c>
      <c r="H70" s="993"/>
      <c r="I70" s="993"/>
      <c r="J70" s="993"/>
      <c r="K70" s="993"/>
    </row>
    <row r="71" spans="1:11" ht="14.1" customHeight="1">
      <c r="A71" s="993"/>
      <c r="B71" s="993"/>
      <c r="C71" s="1009" t="s">
        <v>229</v>
      </c>
      <c r="D71" s="1010">
        <v>0</v>
      </c>
      <c r="E71" s="1010">
        <v>0</v>
      </c>
      <c r="F71" s="1010">
        <v>0</v>
      </c>
      <c r="G71" s="1010">
        <v>0</v>
      </c>
      <c r="H71" s="993"/>
      <c r="I71" s="993"/>
      <c r="J71" s="993"/>
      <c r="K71" s="993"/>
    </row>
    <row r="72" spans="1:11" ht="14.1" customHeight="1">
      <c r="A72" s="993"/>
      <c r="B72" s="993"/>
      <c r="C72" s="1009" t="s">
        <v>230</v>
      </c>
      <c r="D72" s="1010">
        <v>0</v>
      </c>
      <c r="E72" s="1010">
        <v>0</v>
      </c>
      <c r="F72" s="1010">
        <v>0</v>
      </c>
      <c r="G72" s="1010">
        <v>0</v>
      </c>
      <c r="H72" s="993"/>
      <c r="I72" s="993"/>
      <c r="J72" s="993"/>
      <c r="K72" s="993"/>
    </row>
    <row r="73" spans="1:11" ht="14.1" customHeight="1">
      <c r="A73" s="993"/>
      <c r="B73" s="993"/>
      <c r="C73" s="1009" t="s">
        <v>231</v>
      </c>
      <c r="D73" s="1010">
        <v>0</v>
      </c>
      <c r="E73" s="1010">
        <v>0</v>
      </c>
      <c r="F73" s="1010">
        <v>0</v>
      </c>
      <c r="G73" s="1010">
        <v>0</v>
      </c>
      <c r="H73" s="993"/>
      <c r="I73" s="993"/>
      <c r="J73" s="993"/>
      <c r="K73" s="993"/>
    </row>
    <row r="74" spans="1:11" ht="14.1" customHeight="1">
      <c r="A74" s="993"/>
      <c r="B74" s="993"/>
      <c r="C74" s="1009" t="s">
        <v>232</v>
      </c>
      <c r="D74" s="1010">
        <v>0</v>
      </c>
      <c r="E74" s="1010">
        <v>0</v>
      </c>
      <c r="F74" s="1010">
        <v>0</v>
      </c>
      <c r="G74" s="1010">
        <v>0</v>
      </c>
      <c r="H74" s="993"/>
      <c r="I74" s="993"/>
      <c r="J74" s="993"/>
      <c r="K74" s="993"/>
    </row>
    <row r="75" spans="1:11" ht="14.1" customHeight="1">
      <c r="A75" s="993"/>
      <c r="B75" s="993"/>
      <c r="C75" s="1009" t="s">
        <v>234</v>
      </c>
      <c r="D75" s="1010">
        <v>0</v>
      </c>
      <c r="E75" s="1010">
        <v>0</v>
      </c>
      <c r="F75" s="1010">
        <v>0</v>
      </c>
      <c r="G75" s="1010">
        <v>0</v>
      </c>
      <c r="H75" s="993"/>
      <c r="I75" s="993"/>
      <c r="J75" s="993"/>
      <c r="K75" s="993"/>
    </row>
    <row r="76" spans="1:11" ht="14.1" customHeight="1">
      <c r="A76" s="993"/>
      <c r="B76" s="993"/>
      <c r="C76" s="1009" t="s">
        <v>220</v>
      </c>
      <c r="D76" s="1010">
        <v>0</v>
      </c>
      <c r="E76" s="1010">
        <v>0</v>
      </c>
      <c r="F76" s="1010">
        <v>0</v>
      </c>
      <c r="G76" s="1010">
        <v>0</v>
      </c>
      <c r="H76" s="993"/>
      <c r="I76" s="993"/>
      <c r="J76" s="993"/>
      <c r="K76" s="993"/>
    </row>
    <row r="77" spans="1:11" ht="14.1" customHeight="1">
      <c r="A77" s="993"/>
      <c r="B77" s="993"/>
      <c r="C77" s="1009" t="s">
        <v>229</v>
      </c>
      <c r="D77" s="1010">
        <v>0</v>
      </c>
      <c r="E77" s="1010">
        <v>0</v>
      </c>
      <c r="F77" s="1010">
        <v>0</v>
      </c>
      <c r="G77" s="1010">
        <v>0</v>
      </c>
      <c r="H77" s="993"/>
      <c r="I77" s="993"/>
      <c r="J77" s="993"/>
      <c r="K77" s="993"/>
    </row>
    <row r="78" spans="1:11" ht="14.1" customHeight="1">
      <c r="A78" s="993"/>
      <c r="B78" s="993"/>
      <c r="C78" s="1009" t="s">
        <v>230</v>
      </c>
      <c r="D78" s="1010">
        <v>0</v>
      </c>
      <c r="E78" s="1010">
        <v>0</v>
      </c>
      <c r="F78" s="1010">
        <v>0</v>
      </c>
      <c r="G78" s="1010">
        <v>0</v>
      </c>
      <c r="H78" s="993"/>
      <c r="I78" s="993"/>
      <c r="J78" s="993"/>
      <c r="K78" s="993"/>
    </row>
    <row r="79" spans="1:11" ht="14.1" customHeight="1">
      <c r="A79" s="993"/>
      <c r="B79" s="993"/>
      <c r="C79" s="1009" t="s">
        <v>231</v>
      </c>
      <c r="D79" s="1010">
        <v>0</v>
      </c>
      <c r="E79" s="1010">
        <v>0</v>
      </c>
      <c r="F79" s="1010">
        <v>0</v>
      </c>
      <c r="G79" s="1010">
        <v>0</v>
      </c>
      <c r="H79" s="993"/>
      <c r="I79" s="993"/>
      <c r="J79" s="993"/>
      <c r="K79" s="993"/>
    </row>
    <row r="80" spans="1:11" ht="14.1" customHeight="1">
      <c r="A80" s="993"/>
      <c r="B80" s="993"/>
      <c r="C80" s="1009" t="s">
        <v>232</v>
      </c>
      <c r="D80" s="1010">
        <v>0</v>
      </c>
      <c r="E80" s="1010">
        <v>0</v>
      </c>
      <c r="F80" s="1010">
        <v>0</v>
      </c>
      <c r="G80" s="1010">
        <v>0</v>
      </c>
      <c r="H80" s="993"/>
      <c r="I80" s="993"/>
      <c r="J80" s="993"/>
      <c r="K80" s="993"/>
    </row>
    <row r="81" spans="1:11" ht="14.1" customHeight="1">
      <c r="A81" s="993"/>
      <c r="B81" s="993"/>
      <c r="C81" s="1009" t="s">
        <v>235</v>
      </c>
      <c r="D81" s="1010">
        <v>0</v>
      </c>
      <c r="E81" s="1010">
        <v>0</v>
      </c>
      <c r="F81" s="1010">
        <v>0</v>
      </c>
      <c r="G81" s="1010">
        <v>0</v>
      </c>
      <c r="H81" s="993"/>
      <c r="I81" s="993"/>
      <c r="J81" s="993"/>
      <c r="K81" s="993"/>
    </row>
    <row r="82" spans="1:11" ht="14.1" customHeight="1">
      <c r="A82" s="993"/>
      <c r="B82" s="993"/>
      <c r="C82" s="1009" t="s">
        <v>236</v>
      </c>
      <c r="D82" s="1010">
        <v>0</v>
      </c>
      <c r="E82" s="1010">
        <v>0</v>
      </c>
      <c r="F82" s="1010">
        <v>0</v>
      </c>
      <c r="G82" s="1010">
        <v>0</v>
      </c>
      <c r="H82" s="993"/>
      <c r="I82" s="993"/>
      <c r="J82" s="993"/>
      <c r="K82" s="993"/>
    </row>
    <row r="83" spans="1:11" ht="14.1" customHeight="1">
      <c r="A83" s="993"/>
      <c r="B83" s="993"/>
      <c r="C83" s="1011" t="s">
        <v>237</v>
      </c>
      <c r="D83" s="1010">
        <v>0</v>
      </c>
      <c r="E83" s="1010">
        <v>71550000</v>
      </c>
      <c r="F83" s="1010">
        <v>72699000</v>
      </c>
      <c r="G83" s="1010">
        <v>73045000</v>
      </c>
      <c r="H83" s="993"/>
      <c r="I83" s="993"/>
      <c r="J83" s="993"/>
      <c r="K83" s="993"/>
    </row>
    <row r="84" spans="1:11" ht="18" customHeight="1">
      <c r="A84" s="993"/>
      <c r="B84" s="993"/>
      <c r="C84" s="1003" t="s">
        <v>209</v>
      </c>
      <c r="D84" s="1659" t="s">
        <v>2245</v>
      </c>
      <c r="E84" s="1660"/>
      <c r="F84" s="1660"/>
      <c r="G84" s="1660"/>
      <c r="H84" s="993"/>
      <c r="I84" s="993"/>
      <c r="J84" s="993"/>
      <c r="K84" s="993"/>
    </row>
    <row r="85" spans="1:11" ht="18" customHeight="1">
      <c r="A85" s="993"/>
      <c r="B85" s="993"/>
      <c r="C85" s="1004" t="s">
        <v>211</v>
      </c>
      <c r="D85" s="1661" t="s">
        <v>2246</v>
      </c>
      <c r="E85" s="1662"/>
      <c r="F85" s="1662"/>
      <c r="G85" s="1662"/>
      <c r="H85" s="993"/>
      <c r="I85" s="993"/>
      <c r="J85" s="993"/>
      <c r="K85" s="993"/>
    </row>
    <row r="86" spans="1:11" ht="18" customHeight="1">
      <c r="A86" s="993"/>
      <c r="B86" s="993"/>
      <c r="C86" s="1004" t="s">
        <v>31</v>
      </c>
      <c r="D86" s="1661" t="s">
        <v>2235</v>
      </c>
      <c r="E86" s="1662"/>
      <c r="F86" s="1662"/>
      <c r="G86" s="1662"/>
      <c r="H86" s="993"/>
      <c r="I86" s="993"/>
      <c r="J86" s="993"/>
      <c r="K86" s="993"/>
    </row>
    <row r="87" spans="1:11" ht="15" customHeight="1">
      <c r="A87" s="993"/>
      <c r="B87" s="993"/>
      <c r="C87" s="1005"/>
      <c r="D87" s="1006">
        <v>2025</v>
      </c>
      <c r="E87" s="1006">
        <v>2026</v>
      </c>
      <c r="F87" s="1006">
        <v>2027</v>
      </c>
      <c r="G87" s="1006">
        <v>2028</v>
      </c>
      <c r="H87" s="993"/>
      <c r="I87" s="993"/>
      <c r="J87" s="993"/>
      <c r="K87" s="993"/>
    </row>
    <row r="88" spans="1:11" ht="15" customHeight="1">
      <c r="A88" s="993"/>
      <c r="B88" s="993"/>
      <c r="C88" s="1007"/>
      <c r="D88" s="1008" t="s">
        <v>13</v>
      </c>
      <c r="E88" s="1008" t="s">
        <v>14</v>
      </c>
      <c r="F88" s="1008" t="s">
        <v>14</v>
      </c>
      <c r="G88" s="1008" t="s">
        <v>14</v>
      </c>
      <c r="H88" s="993"/>
      <c r="I88" s="993"/>
      <c r="J88" s="993"/>
      <c r="K88" s="993"/>
    </row>
    <row r="89" spans="1:11" ht="14.1" customHeight="1">
      <c r="A89" s="993"/>
      <c r="B89" s="993"/>
      <c r="C89" s="997" t="s">
        <v>33</v>
      </c>
      <c r="D89" s="1001" t="s">
        <v>200</v>
      </c>
      <c r="E89" s="1001" t="s">
        <v>2247</v>
      </c>
      <c r="F89" s="1001" t="s">
        <v>2247</v>
      </c>
      <c r="G89" s="1001" t="s">
        <v>2247</v>
      </c>
      <c r="H89" s="993"/>
      <c r="I89" s="993"/>
      <c r="J89" s="993"/>
      <c r="K89" s="993"/>
    </row>
    <row r="90" spans="1:11" ht="14.1" customHeight="1">
      <c r="A90" s="993"/>
      <c r="B90" s="993"/>
      <c r="C90" s="997" t="s">
        <v>214</v>
      </c>
      <c r="D90" s="1001" t="s">
        <v>1314</v>
      </c>
      <c r="E90" s="1001" t="s">
        <v>1314</v>
      </c>
      <c r="F90" s="1001" t="s">
        <v>1314</v>
      </c>
      <c r="G90" s="1001" t="s">
        <v>1314</v>
      </c>
      <c r="H90" s="993"/>
      <c r="I90" s="993"/>
      <c r="J90" s="993"/>
      <c r="K90" s="993"/>
    </row>
    <row r="91" spans="1:11" ht="14.1" customHeight="1">
      <c r="A91" s="993"/>
      <c r="B91" s="993"/>
      <c r="C91" s="997" t="s">
        <v>215</v>
      </c>
      <c r="D91" s="1001" t="s">
        <v>164</v>
      </c>
      <c r="E91" s="1001" t="s">
        <v>2248</v>
      </c>
      <c r="F91" s="1001" t="s">
        <v>2248</v>
      </c>
      <c r="G91" s="1001" t="s">
        <v>2248</v>
      </c>
      <c r="H91" s="993"/>
      <c r="I91" s="993"/>
      <c r="J91" s="993"/>
      <c r="K91" s="993"/>
    </row>
    <row r="92" spans="1:11" ht="14.1" customHeight="1">
      <c r="A92" s="993"/>
      <c r="B92" s="993"/>
      <c r="C92" s="997" t="s">
        <v>216</v>
      </c>
      <c r="D92" s="1001" t="s">
        <v>200</v>
      </c>
      <c r="E92" s="1001" t="s">
        <v>200</v>
      </c>
      <c r="F92" s="1001" t="s">
        <v>164</v>
      </c>
      <c r="G92" s="1001" t="s">
        <v>164</v>
      </c>
      <c r="H92" s="993"/>
      <c r="I92" s="993"/>
      <c r="J92" s="993"/>
      <c r="K92" s="993"/>
    </row>
    <row r="93" spans="1:11" ht="14.1" customHeight="1">
      <c r="A93" s="993"/>
      <c r="B93" s="993"/>
      <c r="C93" s="997" t="s">
        <v>217</v>
      </c>
      <c r="D93" s="1001" t="s">
        <v>200</v>
      </c>
      <c r="E93" s="1001" t="s">
        <v>164</v>
      </c>
      <c r="F93" s="1001" t="s">
        <v>164</v>
      </c>
      <c r="G93" s="1001" t="s">
        <v>164</v>
      </c>
      <c r="H93" s="993"/>
      <c r="I93" s="993"/>
      <c r="J93" s="993"/>
      <c r="K93" s="993"/>
    </row>
    <row r="94" spans="1:11" ht="14.1" customHeight="1">
      <c r="A94" s="993"/>
      <c r="B94" s="993"/>
      <c r="C94" s="997" t="s">
        <v>39</v>
      </c>
      <c r="D94" s="1001" t="s">
        <v>200</v>
      </c>
      <c r="E94" s="1001" t="s">
        <v>200</v>
      </c>
      <c r="F94" s="1001" t="s">
        <v>164</v>
      </c>
      <c r="G94" s="1001" t="s">
        <v>164</v>
      </c>
      <c r="H94" s="993"/>
      <c r="I94" s="993"/>
      <c r="J94" s="993"/>
      <c r="K94" s="993"/>
    </row>
    <row r="95" spans="1:11" ht="14.1" customHeight="1">
      <c r="A95" s="993"/>
      <c r="B95" s="993"/>
      <c r="C95" s="1663" t="s">
        <v>218</v>
      </c>
      <c r="D95" s="1664"/>
      <c r="E95" s="1664"/>
      <c r="F95" s="1664"/>
      <c r="G95" s="1664"/>
      <c r="H95" s="993"/>
      <c r="I95" s="993"/>
      <c r="J95" s="993"/>
      <c r="K95" s="993"/>
    </row>
    <row r="96" spans="1:11" ht="14.1" customHeight="1">
      <c r="A96" s="993"/>
      <c r="B96" s="993"/>
      <c r="C96" s="1005"/>
      <c r="D96" s="1006">
        <v>2025</v>
      </c>
      <c r="E96" s="1006">
        <v>2026</v>
      </c>
      <c r="F96" s="1006">
        <v>2027</v>
      </c>
      <c r="G96" s="1006">
        <v>2028</v>
      </c>
      <c r="H96" s="993"/>
      <c r="I96" s="993"/>
      <c r="J96" s="993"/>
      <c r="K96" s="993"/>
    </row>
    <row r="97" spans="1:11" ht="14.1" customHeight="1">
      <c r="A97" s="993"/>
      <c r="B97" s="993"/>
      <c r="C97" s="1007"/>
      <c r="D97" s="1008" t="s">
        <v>13</v>
      </c>
      <c r="E97" s="1008" t="s">
        <v>14</v>
      </c>
      <c r="F97" s="1008" t="s">
        <v>14</v>
      </c>
      <c r="G97" s="1008" t="s">
        <v>14</v>
      </c>
      <c r="H97" s="993"/>
      <c r="I97" s="993"/>
      <c r="J97" s="993"/>
      <c r="K97" s="993"/>
    </row>
    <row r="98" spans="1:11" ht="14.1" customHeight="1">
      <c r="A98" s="993"/>
      <c r="B98" s="993"/>
      <c r="C98" s="1009" t="s">
        <v>219</v>
      </c>
      <c r="D98" s="1010">
        <v>0</v>
      </c>
      <c r="E98" s="1010">
        <v>0</v>
      </c>
      <c r="F98" s="1010">
        <v>0</v>
      </c>
      <c r="G98" s="1010">
        <v>0</v>
      </c>
      <c r="H98" s="993"/>
      <c r="I98" s="993"/>
      <c r="J98" s="993"/>
      <c r="K98" s="993"/>
    </row>
    <row r="99" spans="1:11" ht="14.1" customHeight="1">
      <c r="A99" s="993"/>
      <c r="B99" s="993"/>
      <c r="C99" s="1009" t="s">
        <v>220</v>
      </c>
      <c r="D99" s="1010">
        <v>0</v>
      </c>
      <c r="E99" s="1010">
        <v>0</v>
      </c>
      <c r="F99" s="1010">
        <v>0</v>
      </c>
      <c r="G99" s="1010">
        <v>0</v>
      </c>
      <c r="H99" s="993"/>
      <c r="I99" s="993"/>
      <c r="J99" s="993"/>
      <c r="K99" s="993"/>
    </row>
    <row r="100" spans="1:11" ht="14.1" customHeight="1">
      <c r="A100" s="993"/>
      <c r="B100" s="993"/>
      <c r="C100" s="1009" t="s">
        <v>221</v>
      </c>
      <c r="D100" s="1010">
        <v>0</v>
      </c>
      <c r="E100" s="1010">
        <v>0</v>
      </c>
      <c r="F100" s="1010">
        <v>0</v>
      </c>
      <c r="G100" s="1010">
        <v>0</v>
      </c>
      <c r="H100" s="993"/>
      <c r="I100" s="993"/>
      <c r="J100" s="993"/>
      <c r="K100" s="993"/>
    </row>
    <row r="101" spans="1:11" ht="14.1" customHeight="1">
      <c r="A101" s="993"/>
      <c r="B101" s="993"/>
      <c r="C101" s="1009" t="s">
        <v>222</v>
      </c>
      <c r="D101" s="1010">
        <v>0</v>
      </c>
      <c r="E101" s="1010">
        <v>0</v>
      </c>
      <c r="F101" s="1010">
        <v>0</v>
      </c>
      <c r="G101" s="1010">
        <v>0</v>
      </c>
      <c r="H101" s="993"/>
      <c r="I101" s="993"/>
      <c r="J101" s="993"/>
      <c r="K101" s="993"/>
    </row>
    <row r="102" spans="1:11" ht="14.1" customHeight="1">
      <c r="A102" s="993"/>
      <c r="B102" s="993"/>
      <c r="C102" s="1009" t="s">
        <v>220</v>
      </c>
      <c r="D102" s="1010">
        <v>0</v>
      </c>
      <c r="E102" s="1010">
        <v>0</v>
      </c>
      <c r="F102" s="1010">
        <v>0</v>
      </c>
      <c r="G102" s="1010">
        <v>0</v>
      </c>
      <c r="H102" s="993"/>
      <c r="I102" s="993"/>
      <c r="J102" s="993"/>
      <c r="K102" s="993"/>
    </row>
    <row r="103" spans="1:11" ht="14.1" customHeight="1">
      <c r="A103" s="993"/>
      <c r="B103" s="993"/>
      <c r="C103" s="1009" t="s">
        <v>221</v>
      </c>
      <c r="D103" s="1010">
        <v>0</v>
      </c>
      <c r="E103" s="1010">
        <v>0</v>
      </c>
      <c r="F103" s="1010">
        <v>0</v>
      </c>
      <c r="G103" s="1010">
        <v>0</v>
      </c>
      <c r="H103" s="993"/>
      <c r="I103" s="993"/>
      <c r="J103" s="993"/>
      <c r="K103" s="993"/>
    </row>
    <row r="104" spans="1:11" ht="14.1" customHeight="1">
      <c r="A104" s="993"/>
      <c r="B104" s="993"/>
      <c r="C104" s="1009" t="s">
        <v>223</v>
      </c>
      <c r="D104" s="1010">
        <v>0</v>
      </c>
      <c r="E104" s="1010">
        <v>5000000</v>
      </c>
      <c r="F104" s="1010">
        <v>5000000</v>
      </c>
      <c r="G104" s="1010">
        <v>5000000</v>
      </c>
      <c r="H104" s="993"/>
      <c r="I104" s="993"/>
      <c r="J104" s="993"/>
      <c r="K104" s="993"/>
    </row>
    <row r="105" spans="1:11" ht="14.1" customHeight="1">
      <c r="A105" s="993"/>
      <c r="B105" s="993"/>
      <c r="C105" s="1009" t="s">
        <v>220</v>
      </c>
      <c r="D105" s="1010">
        <v>0</v>
      </c>
      <c r="E105" s="1010">
        <v>5000000</v>
      </c>
      <c r="F105" s="1010">
        <v>5000000</v>
      </c>
      <c r="G105" s="1010">
        <v>5000000</v>
      </c>
      <c r="H105" s="993"/>
      <c r="I105" s="993"/>
      <c r="J105" s="993"/>
      <c r="K105" s="993"/>
    </row>
    <row r="106" spans="1:11" ht="14.1" customHeight="1">
      <c r="A106" s="993"/>
      <c r="B106" s="993"/>
      <c r="C106" s="1009" t="s">
        <v>221</v>
      </c>
      <c r="D106" s="1010">
        <v>0</v>
      </c>
      <c r="E106" s="1010">
        <v>0</v>
      </c>
      <c r="F106" s="1010">
        <v>0</v>
      </c>
      <c r="G106" s="1010">
        <v>0</v>
      </c>
      <c r="H106" s="993"/>
      <c r="I106" s="993"/>
      <c r="J106" s="993"/>
      <c r="K106" s="993"/>
    </row>
    <row r="107" spans="1:11" ht="14.1" customHeight="1">
      <c r="A107" s="993"/>
      <c r="B107" s="993"/>
      <c r="C107" s="1009" t="s">
        <v>224</v>
      </c>
      <c r="D107" s="1010">
        <v>0</v>
      </c>
      <c r="E107" s="1010">
        <v>0</v>
      </c>
      <c r="F107" s="1010">
        <v>0</v>
      </c>
      <c r="G107" s="1010">
        <v>0</v>
      </c>
      <c r="H107" s="993"/>
      <c r="I107" s="993"/>
      <c r="J107" s="993"/>
      <c r="K107" s="993"/>
    </row>
    <row r="108" spans="1:11" ht="14.1" customHeight="1">
      <c r="A108" s="993"/>
      <c r="B108" s="993"/>
      <c r="C108" s="1009" t="s">
        <v>220</v>
      </c>
      <c r="D108" s="1010">
        <v>0</v>
      </c>
      <c r="E108" s="1010">
        <v>0</v>
      </c>
      <c r="F108" s="1010">
        <v>0</v>
      </c>
      <c r="G108" s="1010">
        <v>0</v>
      </c>
      <c r="H108" s="993"/>
      <c r="I108" s="993"/>
      <c r="J108" s="993"/>
      <c r="K108" s="993"/>
    </row>
    <row r="109" spans="1:11" ht="14.1" customHeight="1">
      <c r="A109" s="993"/>
      <c r="B109" s="993"/>
      <c r="C109" s="1009" t="s">
        <v>221</v>
      </c>
      <c r="D109" s="1010">
        <v>0</v>
      </c>
      <c r="E109" s="1010">
        <v>0</v>
      </c>
      <c r="F109" s="1010">
        <v>0</v>
      </c>
      <c r="G109" s="1010">
        <v>0</v>
      </c>
      <c r="H109" s="993"/>
      <c r="I109" s="993"/>
      <c r="J109" s="993"/>
      <c r="K109" s="993"/>
    </row>
    <row r="110" spans="1:11" ht="14.1" customHeight="1">
      <c r="A110" s="993"/>
      <c r="B110" s="993"/>
      <c r="C110" s="1009" t="s">
        <v>225</v>
      </c>
      <c r="D110" s="1010">
        <v>0</v>
      </c>
      <c r="E110" s="1010">
        <v>0</v>
      </c>
      <c r="F110" s="1010">
        <v>0</v>
      </c>
      <c r="G110" s="1010">
        <v>0</v>
      </c>
      <c r="H110" s="993"/>
      <c r="I110" s="993"/>
      <c r="J110" s="993"/>
      <c r="K110" s="993"/>
    </row>
    <row r="111" spans="1:11" ht="14.1" customHeight="1">
      <c r="A111" s="993"/>
      <c r="B111" s="993"/>
      <c r="C111" s="1009" t="s">
        <v>220</v>
      </c>
      <c r="D111" s="1010">
        <v>0</v>
      </c>
      <c r="E111" s="1010">
        <v>0</v>
      </c>
      <c r="F111" s="1010">
        <v>0</v>
      </c>
      <c r="G111" s="1010">
        <v>0</v>
      </c>
      <c r="H111" s="993"/>
      <c r="I111" s="993"/>
      <c r="J111" s="993"/>
      <c r="K111" s="993"/>
    </row>
    <row r="112" spans="1:11" ht="14.1" customHeight="1">
      <c r="A112" s="993"/>
      <c r="B112" s="993"/>
      <c r="C112" s="1009" t="s">
        <v>221</v>
      </c>
      <c r="D112" s="1010">
        <v>0</v>
      </c>
      <c r="E112" s="1010">
        <v>0</v>
      </c>
      <c r="F112" s="1010">
        <v>0</v>
      </c>
      <c r="G112" s="1010">
        <v>0</v>
      </c>
      <c r="H112" s="993"/>
      <c r="I112" s="993"/>
      <c r="J112" s="993"/>
      <c r="K112" s="993"/>
    </row>
    <row r="113" spans="1:11" ht="14.1" customHeight="1">
      <c r="A113" s="993"/>
      <c r="B113" s="993"/>
      <c r="C113" s="1009" t="s">
        <v>226</v>
      </c>
      <c r="D113" s="1010">
        <v>0</v>
      </c>
      <c r="E113" s="1010">
        <v>0</v>
      </c>
      <c r="F113" s="1010">
        <v>0</v>
      </c>
      <c r="G113" s="1010">
        <v>0</v>
      </c>
      <c r="H113" s="993"/>
      <c r="I113" s="993"/>
      <c r="J113" s="993"/>
      <c r="K113" s="993"/>
    </row>
    <row r="114" spans="1:11" ht="14.1" customHeight="1">
      <c r="A114" s="993"/>
      <c r="B114" s="993"/>
      <c r="C114" s="1009" t="s">
        <v>220</v>
      </c>
      <c r="D114" s="1010">
        <v>0</v>
      </c>
      <c r="E114" s="1010">
        <v>0</v>
      </c>
      <c r="F114" s="1010">
        <v>0</v>
      </c>
      <c r="G114" s="1010">
        <v>0</v>
      </c>
      <c r="H114" s="993"/>
      <c r="I114" s="993"/>
      <c r="J114" s="993"/>
      <c r="K114" s="993"/>
    </row>
    <row r="115" spans="1:11" ht="14.1" customHeight="1">
      <c r="A115" s="993"/>
      <c r="B115" s="993"/>
      <c r="C115" s="1009" t="s">
        <v>221</v>
      </c>
      <c r="D115" s="1010">
        <v>0</v>
      </c>
      <c r="E115" s="1010">
        <v>0</v>
      </c>
      <c r="F115" s="1010">
        <v>0</v>
      </c>
      <c r="G115" s="1010">
        <v>0</v>
      </c>
      <c r="H115" s="993"/>
      <c r="I115" s="993"/>
      <c r="J115" s="993"/>
      <c r="K115" s="993"/>
    </row>
    <row r="116" spans="1:11" ht="14.1" customHeight="1">
      <c r="A116" s="993"/>
      <c r="B116" s="993"/>
      <c r="C116" s="1009" t="s">
        <v>227</v>
      </c>
      <c r="D116" s="1010">
        <v>0</v>
      </c>
      <c r="E116" s="1010">
        <v>0</v>
      </c>
      <c r="F116" s="1010">
        <v>0</v>
      </c>
      <c r="G116" s="1010">
        <v>0</v>
      </c>
      <c r="H116" s="993"/>
      <c r="I116" s="993"/>
      <c r="J116" s="993"/>
      <c r="K116" s="993"/>
    </row>
    <row r="117" spans="1:11" ht="14.1" customHeight="1">
      <c r="A117" s="993"/>
      <c r="B117" s="993"/>
      <c r="C117" s="1009" t="s">
        <v>220</v>
      </c>
      <c r="D117" s="1010">
        <v>0</v>
      </c>
      <c r="E117" s="1010">
        <v>0</v>
      </c>
      <c r="F117" s="1010">
        <v>0</v>
      </c>
      <c r="G117" s="1010">
        <v>0</v>
      </c>
      <c r="H117" s="993"/>
      <c r="I117" s="993"/>
      <c r="J117" s="993"/>
      <c r="K117" s="993"/>
    </row>
    <row r="118" spans="1:11" ht="14.1" customHeight="1">
      <c r="A118" s="993"/>
      <c r="B118" s="993"/>
      <c r="C118" s="1009" t="s">
        <v>221</v>
      </c>
      <c r="D118" s="1010">
        <v>0</v>
      </c>
      <c r="E118" s="1010">
        <v>0</v>
      </c>
      <c r="F118" s="1010">
        <v>0</v>
      </c>
      <c r="G118" s="1010">
        <v>0</v>
      </c>
      <c r="H118" s="993"/>
      <c r="I118" s="993"/>
      <c r="J118" s="993"/>
      <c r="K118" s="993"/>
    </row>
    <row r="119" spans="1:11" ht="14.1" customHeight="1">
      <c r="A119" s="993"/>
      <c r="B119" s="993"/>
      <c r="C119" s="1009" t="s">
        <v>228</v>
      </c>
      <c r="D119" s="1010">
        <v>0</v>
      </c>
      <c r="E119" s="1010">
        <v>0</v>
      </c>
      <c r="F119" s="1010">
        <v>0</v>
      </c>
      <c r="G119" s="1010">
        <v>0</v>
      </c>
      <c r="H119" s="993"/>
      <c r="I119" s="993"/>
      <c r="J119" s="993"/>
      <c r="K119" s="993"/>
    </row>
    <row r="120" spans="1:11" ht="14.1" customHeight="1">
      <c r="A120" s="993"/>
      <c r="B120" s="993"/>
      <c r="C120" s="1009" t="s">
        <v>220</v>
      </c>
      <c r="D120" s="1010">
        <v>0</v>
      </c>
      <c r="E120" s="1010">
        <v>0</v>
      </c>
      <c r="F120" s="1010">
        <v>0</v>
      </c>
      <c r="G120" s="1010">
        <v>0</v>
      </c>
      <c r="H120" s="993"/>
      <c r="I120" s="993"/>
      <c r="J120" s="993"/>
      <c r="K120" s="993"/>
    </row>
    <row r="121" spans="1:11" ht="14.1" customHeight="1">
      <c r="A121" s="993"/>
      <c r="B121" s="993"/>
      <c r="C121" s="1009" t="s">
        <v>229</v>
      </c>
      <c r="D121" s="1010">
        <v>0</v>
      </c>
      <c r="E121" s="1010">
        <v>0</v>
      </c>
      <c r="F121" s="1010">
        <v>0</v>
      </c>
      <c r="G121" s="1010">
        <v>0</v>
      </c>
      <c r="H121" s="993"/>
      <c r="I121" s="993"/>
      <c r="J121" s="993"/>
      <c r="K121" s="993"/>
    </row>
    <row r="122" spans="1:11" ht="14.1" customHeight="1">
      <c r="A122" s="993"/>
      <c r="B122" s="993"/>
      <c r="C122" s="1009" t="s">
        <v>230</v>
      </c>
      <c r="D122" s="1010">
        <v>0</v>
      </c>
      <c r="E122" s="1010">
        <v>0</v>
      </c>
      <c r="F122" s="1010">
        <v>0</v>
      </c>
      <c r="G122" s="1010">
        <v>0</v>
      </c>
      <c r="H122" s="993"/>
      <c r="I122" s="993"/>
      <c r="J122" s="993"/>
      <c r="K122" s="993"/>
    </row>
    <row r="123" spans="1:11" ht="14.1" customHeight="1">
      <c r="A123" s="993"/>
      <c r="B123" s="993"/>
      <c r="C123" s="1009" t="s">
        <v>231</v>
      </c>
      <c r="D123" s="1010">
        <v>0</v>
      </c>
      <c r="E123" s="1010">
        <v>0</v>
      </c>
      <c r="F123" s="1010">
        <v>0</v>
      </c>
      <c r="G123" s="1010">
        <v>0</v>
      </c>
      <c r="H123" s="993"/>
      <c r="I123" s="993"/>
      <c r="J123" s="993"/>
      <c r="K123" s="993"/>
    </row>
    <row r="124" spans="1:11" ht="14.1" customHeight="1">
      <c r="A124" s="993"/>
      <c r="B124" s="993"/>
      <c r="C124" s="1009" t="s">
        <v>232</v>
      </c>
      <c r="D124" s="1010">
        <v>0</v>
      </c>
      <c r="E124" s="1010">
        <v>0</v>
      </c>
      <c r="F124" s="1010">
        <v>0</v>
      </c>
      <c r="G124" s="1010">
        <v>0</v>
      </c>
      <c r="H124" s="993"/>
      <c r="I124" s="993"/>
      <c r="J124" s="993"/>
      <c r="K124" s="993"/>
    </row>
    <row r="125" spans="1:11" ht="14.1" customHeight="1">
      <c r="A125" s="993"/>
      <c r="B125" s="993"/>
      <c r="C125" s="1009" t="s">
        <v>233</v>
      </c>
      <c r="D125" s="1010">
        <v>0</v>
      </c>
      <c r="E125" s="1010">
        <v>0</v>
      </c>
      <c r="F125" s="1010">
        <v>0</v>
      </c>
      <c r="G125" s="1010">
        <v>0</v>
      </c>
      <c r="H125" s="993"/>
      <c r="I125" s="993"/>
      <c r="J125" s="993"/>
      <c r="K125" s="993"/>
    </row>
    <row r="126" spans="1:11" ht="14.1" customHeight="1">
      <c r="A126" s="993"/>
      <c r="B126" s="993"/>
      <c r="C126" s="1009" t="s">
        <v>220</v>
      </c>
      <c r="D126" s="1010">
        <v>0</v>
      </c>
      <c r="E126" s="1010">
        <v>0</v>
      </c>
      <c r="F126" s="1010">
        <v>0</v>
      </c>
      <c r="G126" s="1010">
        <v>0</v>
      </c>
      <c r="H126" s="993"/>
      <c r="I126" s="993"/>
      <c r="J126" s="993"/>
      <c r="K126" s="993"/>
    </row>
    <row r="127" spans="1:11" ht="14.1" customHeight="1">
      <c r="A127" s="993"/>
      <c r="B127" s="993"/>
      <c r="C127" s="1009" t="s">
        <v>229</v>
      </c>
      <c r="D127" s="1010">
        <v>0</v>
      </c>
      <c r="E127" s="1010">
        <v>0</v>
      </c>
      <c r="F127" s="1010">
        <v>0</v>
      </c>
      <c r="G127" s="1010">
        <v>0</v>
      </c>
      <c r="H127" s="993"/>
      <c r="I127" s="993"/>
      <c r="J127" s="993"/>
      <c r="K127" s="993"/>
    </row>
    <row r="128" spans="1:11" ht="14.1" customHeight="1">
      <c r="A128" s="993"/>
      <c r="B128" s="993"/>
      <c r="C128" s="1009" t="s">
        <v>230</v>
      </c>
      <c r="D128" s="1010">
        <v>0</v>
      </c>
      <c r="E128" s="1010">
        <v>0</v>
      </c>
      <c r="F128" s="1010">
        <v>0</v>
      </c>
      <c r="G128" s="1010">
        <v>0</v>
      </c>
      <c r="H128" s="993"/>
      <c r="I128" s="993"/>
      <c r="J128" s="993"/>
      <c r="K128" s="993"/>
    </row>
    <row r="129" spans="1:11" ht="14.1" customHeight="1">
      <c r="A129" s="993"/>
      <c r="B129" s="993"/>
      <c r="C129" s="1009" t="s">
        <v>231</v>
      </c>
      <c r="D129" s="1010">
        <v>0</v>
      </c>
      <c r="E129" s="1010">
        <v>0</v>
      </c>
      <c r="F129" s="1010">
        <v>0</v>
      </c>
      <c r="G129" s="1010">
        <v>0</v>
      </c>
      <c r="H129" s="993"/>
      <c r="I129" s="993"/>
      <c r="J129" s="993"/>
      <c r="K129" s="993"/>
    </row>
    <row r="130" spans="1:11" ht="14.1" customHeight="1">
      <c r="A130" s="993"/>
      <c r="B130" s="993"/>
      <c r="C130" s="1009" t="s">
        <v>232</v>
      </c>
      <c r="D130" s="1010">
        <v>0</v>
      </c>
      <c r="E130" s="1010">
        <v>0</v>
      </c>
      <c r="F130" s="1010">
        <v>0</v>
      </c>
      <c r="G130" s="1010">
        <v>0</v>
      </c>
      <c r="H130" s="993"/>
      <c r="I130" s="993"/>
      <c r="J130" s="993"/>
      <c r="K130" s="993"/>
    </row>
    <row r="131" spans="1:11" ht="14.1" customHeight="1">
      <c r="A131" s="993"/>
      <c r="B131" s="993"/>
      <c r="C131" s="1009" t="s">
        <v>234</v>
      </c>
      <c r="D131" s="1010">
        <v>0</v>
      </c>
      <c r="E131" s="1010">
        <v>0</v>
      </c>
      <c r="F131" s="1010">
        <v>0</v>
      </c>
      <c r="G131" s="1010">
        <v>0</v>
      </c>
      <c r="H131" s="993"/>
      <c r="I131" s="993"/>
      <c r="J131" s="993"/>
      <c r="K131" s="993"/>
    </row>
    <row r="132" spans="1:11" ht="14.1" customHeight="1">
      <c r="A132" s="993"/>
      <c r="B132" s="993"/>
      <c r="C132" s="1009" t="s">
        <v>220</v>
      </c>
      <c r="D132" s="1010">
        <v>0</v>
      </c>
      <c r="E132" s="1010">
        <v>0</v>
      </c>
      <c r="F132" s="1010">
        <v>0</v>
      </c>
      <c r="G132" s="1010">
        <v>0</v>
      </c>
      <c r="H132" s="993"/>
      <c r="I132" s="993"/>
      <c r="J132" s="993"/>
      <c r="K132" s="993"/>
    </row>
    <row r="133" spans="1:11" ht="14.1" customHeight="1">
      <c r="A133" s="993"/>
      <c r="B133" s="993"/>
      <c r="C133" s="1009" t="s">
        <v>229</v>
      </c>
      <c r="D133" s="1010">
        <v>0</v>
      </c>
      <c r="E133" s="1010">
        <v>0</v>
      </c>
      <c r="F133" s="1010">
        <v>0</v>
      </c>
      <c r="G133" s="1010">
        <v>0</v>
      </c>
      <c r="H133" s="993"/>
      <c r="I133" s="993"/>
      <c r="J133" s="993"/>
      <c r="K133" s="993"/>
    </row>
    <row r="134" spans="1:11" ht="14.1" customHeight="1">
      <c r="A134" s="993"/>
      <c r="B134" s="993"/>
      <c r="C134" s="1009" t="s">
        <v>230</v>
      </c>
      <c r="D134" s="1010">
        <v>0</v>
      </c>
      <c r="E134" s="1010">
        <v>0</v>
      </c>
      <c r="F134" s="1010">
        <v>0</v>
      </c>
      <c r="G134" s="1010">
        <v>0</v>
      </c>
      <c r="H134" s="993"/>
      <c r="I134" s="993"/>
      <c r="J134" s="993"/>
      <c r="K134" s="993"/>
    </row>
    <row r="135" spans="1:11" ht="14.1" customHeight="1">
      <c r="A135" s="993"/>
      <c r="B135" s="993"/>
      <c r="C135" s="1009" t="s">
        <v>231</v>
      </c>
      <c r="D135" s="1010">
        <v>0</v>
      </c>
      <c r="E135" s="1010">
        <v>0</v>
      </c>
      <c r="F135" s="1010">
        <v>0</v>
      </c>
      <c r="G135" s="1010">
        <v>0</v>
      </c>
      <c r="H135" s="993"/>
      <c r="I135" s="993"/>
      <c r="J135" s="993"/>
      <c r="K135" s="993"/>
    </row>
    <row r="136" spans="1:11" ht="14.1" customHeight="1">
      <c r="A136" s="993"/>
      <c r="B136" s="993"/>
      <c r="C136" s="1009" t="s">
        <v>232</v>
      </c>
      <c r="D136" s="1010">
        <v>0</v>
      </c>
      <c r="E136" s="1010">
        <v>0</v>
      </c>
      <c r="F136" s="1010">
        <v>0</v>
      </c>
      <c r="G136" s="1010">
        <v>0</v>
      </c>
      <c r="H136" s="993"/>
      <c r="I136" s="993"/>
      <c r="J136" s="993"/>
      <c r="K136" s="993"/>
    </row>
    <row r="137" spans="1:11" ht="14.1" customHeight="1">
      <c r="A137" s="993"/>
      <c r="B137" s="993"/>
      <c r="C137" s="1009" t="s">
        <v>235</v>
      </c>
      <c r="D137" s="1010">
        <v>0</v>
      </c>
      <c r="E137" s="1010">
        <v>0</v>
      </c>
      <c r="F137" s="1010">
        <v>0</v>
      </c>
      <c r="G137" s="1010">
        <v>0</v>
      </c>
      <c r="H137" s="993"/>
      <c r="I137" s="993"/>
      <c r="J137" s="993"/>
      <c r="K137" s="993"/>
    </row>
    <row r="138" spans="1:11" ht="14.1" customHeight="1">
      <c r="A138" s="993"/>
      <c r="B138" s="993"/>
      <c r="C138" s="1009" t="s">
        <v>236</v>
      </c>
      <c r="D138" s="1010">
        <v>0</v>
      </c>
      <c r="E138" s="1010">
        <v>0</v>
      </c>
      <c r="F138" s="1010">
        <v>0</v>
      </c>
      <c r="G138" s="1010">
        <v>0</v>
      </c>
      <c r="H138" s="993"/>
      <c r="I138" s="993"/>
      <c r="J138" s="993"/>
      <c r="K138" s="993"/>
    </row>
    <row r="139" spans="1:11" ht="14.1" customHeight="1">
      <c r="A139" s="993"/>
      <c r="B139" s="993"/>
      <c r="C139" s="1011" t="s">
        <v>237</v>
      </c>
      <c r="D139" s="1010">
        <v>0</v>
      </c>
      <c r="E139" s="1010">
        <v>5000000</v>
      </c>
      <c r="F139" s="1010">
        <v>5000000</v>
      </c>
      <c r="G139" s="1010">
        <v>5000000</v>
      </c>
      <c r="H139" s="993"/>
      <c r="I139" s="993"/>
      <c r="J139" s="993"/>
      <c r="K139" s="993"/>
    </row>
    <row r="140" spans="1:11" ht="14.1" customHeight="1">
      <c r="A140" s="993"/>
      <c r="B140" s="993"/>
      <c r="C140" s="1643" t="s">
        <v>51</v>
      </c>
      <c r="D140" s="1644"/>
      <c r="E140" s="1644"/>
      <c r="F140" s="1644"/>
      <c r="G140" s="1644"/>
      <c r="H140" s="993"/>
      <c r="I140" s="993"/>
      <c r="J140" s="993"/>
      <c r="K140" s="993"/>
    </row>
    <row r="141" spans="1:11" ht="14.1" customHeight="1">
      <c r="A141" s="993"/>
      <c r="B141" s="993"/>
      <c r="C141" s="1002" t="s">
        <v>2249</v>
      </c>
      <c r="D141" s="1643" t="s">
        <v>329</v>
      </c>
      <c r="E141" s="1644"/>
      <c r="F141" s="1644"/>
      <c r="G141" s="1644"/>
      <c r="H141" s="993"/>
      <c r="I141" s="993"/>
      <c r="J141" s="993"/>
      <c r="K141" s="993"/>
    </row>
    <row r="142" spans="1:11" ht="14.1" customHeight="1">
      <c r="A142" s="993"/>
      <c r="B142" s="993"/>
      <c r="C142" s="1003" t="s">
        <v>209</v>
      </c>
      <c r="D142" s="1659" t="s">
        <v>2250</v>
      </c>
      <c r="E142" s="1660"/>
      <c r="F142" s="1660"/>
      <c r="G142" s="1660"/>
      <c r="H142" s="993"/>
      <c r="I142" s="993"/>
      <c r="J142" s="993"/>
      <c r="K142" s="993"/>
    </row>
    <row r="143" spans="1:11" ht="14.1" customHeight="1">
      <c r="A143" s="993"/>
      <c r="B143" s="993"/>
      <c r="C143" s="1004" t="s">
        <v>211</v>
      </c>
      <c r="D143" s="1661" t="s">
        <v>2251</v>
      </c>
      <c r="E143" s="1662"/>
      <c r="F143" s="1662"/>
      <c r="G143" s="1662"/>
      <c r="H143" s="993"/>
      <c r="I143" s="993"/>
      <c r="J143" s="993"/>
      <c r="K143" s="993"/>
    </row>
    <row r="144" spans="1:11" ht="14.1" customHeight="1">
      <c r="A144" s="993"/>
      <c r="B144" s="993"/>
      <c r="C144" s="1004" t="s">
        <v>31</v>
      </c>
      <c r="D144" s="1661" t="s">
        <v>2252</v>
      </c>
      <c r="E144" s="1662"/>
      <c r="F144" s="1662"/>
      <c r="G144" s="1662"/>
      <c r="H144" s="993"/>
      <c r="I144" s="993"/>
      <c r="J144" s="993"/>
      <c r="K144" s="993"/>
    </row>
    <row r="145" spans="1:11" ht="15" customHeight="1">
      <c r="A145" s="993"/>
      <c r="B145" s="993"/>
      <c r="C145" s="1005"/>
      <c r="D145" s="1006">
        <v>2025</v>
      </c>
      <c r="E145" s="1006">
        <v>2026</v>
      </c>
      <c r="F145" s="1006">
        <v>2027</v>
      </c>
      <c r="G145" s="1006">
        <v>2028</v>
      </c>
      <c r="H145" s="993"/>
      <c r="I145" s="993"/>
      <c r="J145" s="993"/>
      <c r="K145" s="993"/>
    </row>
    <row r="146" spans="1:11" ht="15" customHeight="1">
      <c r="A146" s="993"/>
      <c r="B146" s="993"/>
      <c r="C146" s="1007"/>
      <c r="D146" s="1008" t="s">
        <v>13</v>
      </c>
      <c r="E146" s="1008" t="s">
        <v>14</v>
      </c>
      <c r="F146" s="1008" t="s">
        <v>14</v>
      </c>
      <c r="G146" s="1008" t="s">
        <v>14</v>
      </c>
      <c r="H146" s="993"/>
      <c r="I146" s="993"/>
      <c r="J146" s="993"/>
      <c r="K146" s="993"/>
    </row>
    <row r="147" spans="1:11" ht="14.1" customHeight="1">
      <c r="A147" s="993"/>
      <c r="B147" s="993"/>
      <c r="C147" s="997" t="s">
        <v>33</v>
      </c>
      <c r="D147" s="1001" t="s">
        <v>200</v>
      </c>
      <c r="E147" s="1001" t="s">
        <v>843</v>
      </c>
      <c r="F147" s="1001" t="s">
        <v>1130</v>
      </c>
      <c r="G147" s="1001" t="s">
        <v>1130</v>
      </c>
      <c r="H147" s="993"/>
      <c r="I147" s="993"/>
      <c r="J147" s="993"/>
      <c r="K147" s="993"/>
    </row>
    <row r="148" spans="1:11" ht="14.1" customHeight="1">
      <c r="A148" s="993"/>
      <c r="B148" s="993"/>
      <c r="C148" s="997" t="s">
        <v>214</v>
      </c>
      <c r="D148" s="1001" t="s">
        <v>164</v>
      </c>
      <c r="E148" s="1001" t="s">
        <v>1505</v>
      </c>
      <c r="F148" s="1001" t="s">
        <v>905</v>
      </c>
      <c r="G148" s="1001" t="s">
        <v>905</v>
      </c>
      <c r="H148" s="993"/>
      <c r="I148" s="993"/>
      <c r="J148" s="993"/>
      <c r="K148" s="993"/>
    </row>
    <row r="149" spans="1:11" ht="14.1" customHeight="1">
      <c r="A149" s="993"/>
      <c r="B149" s="993"/>
      <c r="C149" s="997" t="s">
        <v>215</v>
      </c>
      <c r="D149" s="1001" t="s">
        <v>164</v>
      </c>
      <c r="E149" s="1001" t="s">
        <v>1262</v>
      </c>
      <c r="F149" s="1001" t="s">
        <v>1262</v>
      </c>
      <c r="G149" s="1001" t="s">
        <v>1262</v>
      </c>
      <c r="H149" s="993"/>
      <c r="I149" s="993"/>
      <c r="J149" s="993"/>
      <c r="K149" s="993"/>
    </row>
    <row r="150" spans="1:11" ht="14.1" customHeight="1">
      <c r="A150" s="993"/>
      <c r="B150" s="993"/>
      <c r="C150" s="997" t="s">
        <v>216</v>
      </c>
      <c r="D150" s="1001" t="s">
        <v>200</v>
      </c>
      <c r="E150" s="1001" t="s">
        <v>200</v>
      </c>
      <c r="F150" s="1001" t="s">
        <v>2253</v>
      </c>
      <c r="G150" s="1001" t="s">
        <v>164</v>
      </c>
      <c r="H150" s="993"/>
      <c r="I150" s="993"/>
      <c r="J150" s="993"/>
      <c r="K150" s="993"/>
    </row>
    <row r="151" spans="1:11" ht="14.1" customHeight="1">
      <c r="A151" s="993"/>
      <c r="B151" s="993"/>
      <c r="C151" s="997" t="s">
        <v>217</v>
      </c>
      <c r="D151" s="1001" t="s">
        <v>200</v>
      </c>
      <c r="E151" s="1001" t="s">
        <v>200</v>
      </c>
      <c r="F151" s="1001" t="s">
        <v>2253</v>
      </c>
      <c r="G151" s="1001" t="s">
        <v>164</v>
      </c>
      <c r="H151" s="993"/>
      <c r="I151" s="993"/>
      <c r="J151" s="993"/>
      <c r="K151" s="993"/>
    </row>
    <row r="152" spans="1:11" ht="14.1" customHeight="1">
      <c r="A152" s="993"/>
      <c r="B152" s="993"/>
      <c r="C152" s="997" t="s">
        <v>39</v>
      </c>
      <c r="D152" s="1001" t="s">
        <v>200</v>
      </c>
      <c r="E152" s="1001" t="s">
        <v>200</v>
      </c>
      <c r="F152" s="1001" t="s">
        <v>164</v>
      </c>
      <c r="G152" s="1001" t="s">
        <v>164</v>
      </c>
      <c r="H152" s="993"/>
      <c r="I152" s="993"/>
      <c r="J152" s="993"/>
      <c r="K152" s="993"/>
    </row>
    <row r="153" spans="1:11" ht="14.1" customHeight="1">
      <c r="A153" s="993"/>
      <c r="B153" s="993"/>
      <c r="C153" s="1663" t="s">
        <v>218</v>
      </c>
      <c r="D153" s="1664"/>
      <c r="E153" s="1664"/>
      <c r="F153" s="1664"/>
      <c r="G153" s="1664"/>
      <c r="H153" s="993"/>
      <c r="I153" s="993"/>
      <c r="J153" s="993"/>
      <c r="K153" s="993"/>
    </row>
    <row r="154" spans="1:11" ht="14.1" customHeight="1">
      <c r="A154" s="993"/>
      <c r="B154" s="993"/>
      <c r="C154" s="1005"/>
      <c r="D154" s="1006">
        <v>2025</v>
      </c>
      <c r="E154" s="1006">
        <v>2026</v>
      </c>
      <c r="F154" s="1006">
        <v>2027</v>
      </c>
      <c r="G154" s="1006">
        <v>2028</v>
      </c>
      <c r="H154" s="993"/>
      <c r="I154" s="993"/>
      <c r="J154" s="993"/>
      <c r="K154" s="993"/>
    </row>
    <row r="155" spans="1:11" ht="14.1" customHeight="1">
      <c r="A155" s="993"/>
      <c r="B155" s="993"/>
      <c r="C155" s="1007"/>
      <c r="D155" s="1008" t="s">
        <v>13</v>
      </c>
      <c r="E155" s="1008" t="s">
        <v>14</v>
      </c>
      <c r="F155" s="1008" t="s">
        <v>14</v>
      </c>
      <c r="G155" s="1008" t="s">
        <v>14</v>
      </c>
      <c r="H155" s="993"/>
      <c r="I155" s="993"/>
      <c r="J155" s="993"/>
      <c r="K155" s="993"/>
    </row>
    <row r="156" spans="1:11" ht="14.1" customHeight="1">
      <c r="A156" s="993"/>
      <c r="B156" s="993"/>
      <c r="C156" s="1009" t="s">
        <v>219</v>
      </c>
      <c r="D156" s="1010">
        <v>0</v>
      </c>
      <c r="E156" s="1010">
        <v>0</v>
      </c>
      <c r="F156" s="1010">
        <v>0</v>
      </c>
      <c r="G156" s="1010">
        <v>0</v>
      </c>
      <c r="H156" s="993"/>
      <c r="I156" s="993"/>
      <c r="J156" s="993"/>
      <c r="K156" s="993"/>
    </row>
    <row r="157" spans="1:11" ht="14.1" customHeight="1">
      <c r="A157" s="993"/>
      <c r="B157" s="993"/>
      <c r="C157" s="1009" t="s">
        <v>220</v>
      </c>
      <c r="D157" s="1010">
        <v>0</v>
      </c>
      <c r="E157" s="1010">
        <v>0</v>
      </c>
      <c r="F157" s="1010">
        <v>0</v>
      </c>
      <c r="G157" s="1010">
        <v>0</v>
      </c>
      <c r="H157" s="993"/>
      <c r="I157" s="993"/>
      <c r="J157" s="993"/>
      <c r="K157" s="993"/>
    </row>
    <row r="158" spans="1:11" ht="14.1" customHeight="1">
      <c r="A158" s="993"/>
      <c r="B158" s="993"/>
      <c r="C158" s="1009" t="s">
        <v>221</v>
      </c>
      <c r="D158" s="1010">
        <v>0</v>
      </c>
      <c r="E158" s="1010">
        <v>0</v>
      </c>
      <c r="F158" s="1010">
        <v>0</v>
      </c>
      <c r="G158" s="1010">
        <v>0</v>
      </c>
      <c r="H158" s="993"/>
      <c r="I158" s="993"/>
      <c r="J158" s="993"/>
      <c r="K158" s="993"/>
    </row>
    <row r="159" spans="1:11" ht="14.1" customHeight="1">
      <c r="A159" s="993"/>
      <c r="B159" s="993"/>
      <c r="C159" s="1009" t="s">
        <v>222</v>
      </c>
      <c r="D159" s="1010">
        <v>0</v>
      </c>
      <c r="E159" s="1010">
        <v>0</v>
      </c>
      <c r="F159" s="1010">
        <v>0</v>
      </c>
      <c r="G159" s="1010">
        <v>0</v>
      </c>
      <c r="H159" s="993"/>
      <c r="I159" s="993"/>
      <c r="J159" s="993"/>
      <c r="K159" s="993"/>
    </row>
    <row r="160" spans="1:11" ht="14.1" customHeight="1">
      <c r="A160" s="993"/>
      <c r="B160" s="993"/>
      <c r="C160" s="1009" t="s">
        <v>220</v>
      </c>
      <c r="D160" s="1010">
        <v>0</v>
      </c>
      <c r="E160" s="1010">
        <v>0</v>
      </c>
      <c r="F160" s="1010">
        <v>0</v>
      </c>
      <c r="G160" s="1010">
        <v>0</v>
      </c>
      <c r="H160" s="993"/>
      <c r="I160" s="993"/>
      <c r="J160" s="993"/>
      <c r="K160" s="993"/>
    </row>
    <row r="161" spans="1:11" ht="14.1" customHeight="1">
      <c r="A161" s="993"/>
      <c r="B161" s="993"/>
      <c r="C161" s="1009" t="s">
        <v>221</v>
      </c>
      <c r="D161" s="1010">
        <v>0</v>
      </c>
      <c r="E161" s="1010">
        <v>0</v>
      </c>
      <c r="F161" s="1010">
        <v>0</v>
      </c>
      <c r="G161" s="1010">
        <v>0</v>
      </c>
      <c r="H161" s="993"/>
      <c r="I161" s="993"/>
      <c r="J161" s="993"/>
      <c r="K161" s="993"/>
    </row>
    <row r="162" spans="1:11" ht="14.1" customHeight="1">
      <c r="A162" s="993"/>
      <c r="B162" s="993"/>
      <c r="C162" s="1009" t="s">
        <v>223</v>
      </c>
      <c r="D162" s="1010">
        <v>0</v>
      </c>
      <c r="E162" s="1010">
        <v>0</v>
      </c>
      <c r="F162" s="1010">
        <v>0</v>
      </c>
      <c r="G162" s="1010">
        <v>0</v>
      </c>
      <c r="H162" s="993"/>
      <c r="I162" s="993"/>
      <c r="J162" s="993"/>
      <c r="K162" s="993"/>
    </row>
    <row r="163" spans="1:11" ht="14.1" customHeight="1">
      <c r="A163" s="993"/>
      <c r="B163" s="993"/>
      <c r="C163" s="1009" t="s">
        <v>220</v>
      </c>
      <c r="D163" s="1010">
        <v>0</v>
      </c>
      <c r="E163" s="1010">
        <v>0</v>
      </c>
      <c r="F163" s="1010">
        <v>0</v>
      </c>
      <c r="G163" s="1010">
        <v>0</v>
      </c>
      <c r="H163" s="993"/>
      <c r="I163" s="993"/>
      <c r="J163" s="993"/>
      <c r="K163" s="993"/>
    </row>
    <row r="164" spans="1:11" ht="14.1" customHeight="1">
      <c r="A164" s="993"/>
      <c r="B164" s="993"/>
      <c r="C164" s="1009" t="s">
        <v>221</v>
      </c>
      <c r="D164" s="1010">
        <v>0</v>
      </c>
      <c r="E164" s="1010">
        <v>0</v>
      </c>
      <c r="F164" s="1010">
        <v>0</v>
      </c>
      <c r="G164" s="1010">
        <v>0</v>
      </c>
      <c r="H164" s="993"/>
      <c r="I164" s="993"/>
      <c r="J164" s="993"/>
      <c r="K164" s="993"/>
    </row>
    <row r="165" spans="1:11" ht="14.1" customHeight="1">
      <c r="A165" s="993"/>
      <c r="B165" s="993"/>
      <c r="C165" s="1009" t="s">
        <v>224</v>
      </c>
      <c r="D165" s="1010">
        <v>0</v>
      </c>
      <c r="E165" s="1010">
        <v>0</v>
      </c>
      <c r="F165" s="1010">
        <v>0</v>
      </c>
      <c r="G165" s="1010">
        <v>0</v>
      </c>
      <c r="H165" s="993"/>
      <c r="I165" s="993"/>
      <c r="J165" s="993"/>
      <c r="K165" s="993"/>
    </row>
    <row r="166" spans="1:11" ht="14.1" customHeight="1">
      <c r="A166" s="993"/>
      <c r="B166" s="993"/>
      <c r="C166" s="1009" t="s">
        <v>220</v>
      </c>
      <c r="D166" s="1010">
        <v>0</v>
      </c>
      <c r="E166" s="1010">
        <v>0</v>
      </c>
      <c r="F166" s="1010">
        <v>0</v>
      </c>
      <c r="G166" s="1010">
        <v>0</v>
      </c>
      <c r="H166" s="993"/>
      <c r="I166" s="993"/>
      <c r="J166" s="993"/>
      <c r="K166" s="993"/>
    </row>
    <row r="167" spans="1:11" ht="14.1" customHeight="1">
      <c r="A167" s="993"/>
      <c r="B167" s="993"/>
      <c r="C167" s="1009" t="s">
        <v>221</v>
      </c>
      <c r="D167" s="1010">
        <v>0</v>
      </c>
      <c r="E167" s="1010">
        <v>0</v>
      </c>
      <c r="F167" s="1010">
        <v>0</v>
      </c>
      <c r="G167" s="1010">
        <v>0</v>
      </c>
      <c r="H167" s="993"/>
      <c r="I167" s="993"/>
      <c r="J167" s="993"/>
      <c r="K167" s="993"/>
    </row>
    <row r="168" spans="1:11" ht="14.1" customHeight="1">
      <c r="A168" s="993"/>
      <c r="B168" s="993"/>
      <c r="C168" s="1009" t="s">
        <v>225</v>
      </c>
      <c r="D168" s="1010">
        <v>0</v>
      </c>
      <c r="E168" s="1010">
        <v>0</v>
      </c>
      <c r="F168" s="1010">
        <v>0</v>
      </c>
      <c r="G168" s="1010">
        <v>0</v>
      </c>
      <c r="H168" s="993"/>
      <c r="I168" s="993"/>
      <c r="J168" s="993"/>
      <c r="K168" s="993"/>
    </row>
    <row r="169" spans="1:11" ht="14.1" customHeight="1">
      <c r="A169" s="993"/>
      <c r="B169" s="993"/>
      <c r="C169" s="1009" t="s">
        <v>220</v>
      </c>
      <c r="D169" s="1010">
        <v>0</v>
      </c>
      <c r="E169" s="1010">
        <v>0</v>
      </c>
      <c r="F169" s="1010">
        <v>0</v>
      </c>
      <c r="G169" s="1010">
        <v>0</v>
      </c>
      <c r="H169" s="993"/>
      <c r="I169" s="993"/>
      <c r="J169" s="993"/>
      <c r="K169" s="993"/>
    </row>
    <row r="170" spans="1:11" ht="14.1" customHeight="1">
      <c r="A170" s="993"/>
      <c r="B170" s="993"/>
      <c r="C170" s="1009" t="s">
        <v>221</v>
      </c>
      <c r="D170" s="1010">
        <v>0</v>
      </c>
      <c r="E170" s="1010">
        <v>0</v>
      </c>
      <c r="F170" s="1010">
        <v>0</v>
      </c>
      <c r="G170" s="1010">
        <v>0</v>
      </c>
      <c r="H170" s="993"/>
      <c r="I170" s="993"/>
      <c r="J170" s="993"/>
      <c r="K170" s="993"/>
    </row>
    <row r="171" spans="1:11" ht="14.1" customHeight="1">
      <c r="A171" s="993"/>
      <c r="B171" s="993"/>
      <c r="C171" s="1009" t="s">
        <v>226</v>
      </c>
      <c r="D171" s="1010">
        <v>0</v>
      </c>
      <c r="E171" s="1010">
        <v>0</v>
      </c>
      <c r="F171" s="1010">
        <v>0</v>
      </c>
      <c r="G171" s="1010">
        <v>0</v>
      </c>
      <c r="H171" s="993"/>
      <c r="I171" s="993"/>
      <c r="J171" s="993"/>
      <c r="K171" s="993"/>
    </row>
    <row r="172" spans="1:11" ht="14.1" customHeight="1">
      <c r="A172" s="993"/>
      <c r="B172" s="993"/>
      <c r="C172" s="1009" t="s">
        <v>220</v>
      </c>
      <c r="D172" s="1010">
        <v>0</v>
      </c>
      <c r="E172" s="1010">
        <v>0</v>
      </c>
      <c r="F172" s="1010">
        <v>0</v>
      </c>
      <c r="G172" s="1010">
        <v>0</v>
      </c>
      <c r="H172" s="993"/>
      <c r="I172" s="993"/>
      <c r="J172" s="993"/>
      <c r="K172" s="993"/>
    </row>
    <row r="173" spans="1:11" ht="14.1" customHeight="1">
      <c r="A173" s="993"/>
      <c r="B173" s="993"/>
      <c r="C173" s="1009" t="s">
        <v>221</v>
      </c>
      <c r="D173" s="1010">
        <v>0</v>
      </c>
      <c r="E173" s="1010">
        <v>0</v>
      </c>
      <c r="F173" s="1010">
        <v>0</v>
      </c>
      <c r="G173" s="1010">
        <v>0</v>
      </c>
      <c r="H173" s="993"/>
      <c r="I173" s="993"/>
      <c r="J173" s="993"/>
      <c r="K173" s="993"/>
    </row>
    <row r="174" spans="1:11" ht="14.1" customHeight="1">
      <c r="A174" s="993"/>
      <c r="B174" s="993"/>
      <c r="C174" s="1009" t="s">
        <v>227</v>
      </c>
      <c r="D174" s="1010">
        <v>0</v>
      </c>
      <c r="E174" s="1010">
        <v>0</v>
      </c>
      <c r="F174" s="1010">
        <v>0</v>
      </c>
      <c r="G174" s="1010">
        <v>0</v>
      </c>
      <c r="H174" s="993"/>
      <c r="I174" s="993"/>
      <c r="J174" s="993"/>
      <c r="K174" s="993"/>
    </row>
    <row r="175" spans="1:11" ht="14.1" customHeight="1">
      <c r="A175" s="993"/>
      <c r="B175" s="993"/>
      <c r="C175" s="1009" t="s">
        <v>220</v>
      </c>
      <c r="D175" s="1010">
        <v>0</v>
      </c>
      <c r="E175" s="1010">
        <v>0</v>
      </c>
      <c r="F175" s="1010">
        <v>0</v>
      </c>
      <c r="G175" s="1010">
        <v>0</v>
      </c>
      <c r="H175" s="993"/>
      <c r="I175" s="993"/>
      <c r="J175" s="993"/>
      <c r="K175" s="993"/>
    </row>
    <row r="176" spans="1:11" ht="14.1" customHeight="1">
      <c r="A176" s="993"/>
      <c r="B176" s="993"/>
      <c r="C176" s="1009" t="s">
        <v>221</v>
      </c>
      <c r="D176" s="1010">
        <v>0</v>
      </c>
      <c r="E176" s="1010">
        <v>0</v>
      </c>
      <c r="F176" s="1010">
        <v>0</v>
      </c>
      <c r="G176" s="1010">
        <v>0</v>
      </c>
      <c r="H176" s="993"/>
      <c r="I176" s="993"/>
      <c r="J176" s="993"/>
      <c r="K176" s="993"/>
    </row>
    <row r="177" spans="1:11" ht="14.1" customHeight="1">
      <c r="A177" s="993"/>
      <c r="B177" s="993"/>
      <c r="C177" s="1009" t="s">
        <v>228</v>
      </c>
      <c r="D177" s="1010">
        <v>0</v>
      </c>
      <c r="E177" s="1010">
        <v>0</v>
      </c>
      <c r="F177" s="1010">
        <v>0</v>
      </c>
      <c r="G177" s="1010">
        <v>0</v>
      </c>
      <c r="H177" s="993"/>
      <c r="I177" s="993"/>
      <c r="J177" s="993"/>
      <c r="K177" s="993"/>
    </row>
    <row r="178" spans="1:11" ht="14.1" customHeight="1">
      <c r="A178" s="993"/>
      <c r="B178" s="993"/>
      <c r="C178" s="1009" t="s">
        <v>220</v>
      </c>
      <c r="D178" s="1010">
        <v>0</v>
      </c>
      <c r="E178" s="1010">
        <v>0</v>
      </c>
      <c r="F178" s="1010">
        <v>0</v>
      </c>
      <c r="G178" s="1010">
        <v>0</v>
      </c>
      <c r="H178" s="993"/>
      <c r="I178" s="993"/>
      <c r="J178" s="993"/>
      <c r="K178" s="993"/>
    </row>
    <row r="179" spans="1:11" ht="14.1" customHeight="1">
      <c r="A179" s="993"/>
      <c r="B179" s="993"/>
      <c r="C179" s="1009" t="s">
        <v>229</v>
      </c>
      <c r="D179" s="1010">
        <v>0</v>
      </c>
      <c r="E179" s="1010">
        <v>0</v>
      </c>
      <c r="F179" s="1010">
        <v>0</v>
      </c>
      <c r="G179" s="1010">
        <v>0</v>
      </c>
      <c r="H179" s="993"/>
      <c r="I179" s="993"/>
      <c r="J179" s="993"/>
      <c r="K179" s="993"/>
    </row>
    <row r="180" spans="1:11" ht="14.1" customHeight="1">
      <c r="A180" s="993"/>
      <c r="B180" s="993"/>
      <c r="C180" s="1009" t="s">
        <v>230</v>
      </c>
      <c r="D180" s="1010">
        <v>0</v>
      </c>
      <c r="E180" s="1010">
        <v>0</v>
      </c>
      <c r="F180" s="1010">
        <v>0</v>
      </c>
      <c r="G180" s="1010">
        <v>0</v>
      </c>
      <c r="H180" s="993"/>
      <c r="I180" s="993"/>
      <c r="J180" s="993"/>
      <c r="K180" s="993"/>
    </row>
    <row r="181" spans="1:11" ht="14.1" customHeight="1">
      <c r="A181" s="993"/>
      <c r="B181" s="993"/>
      <c r="C181" s="1009" t="s">
        <v>231</v>
      </c>
      <c r="D181" s="1010">
        <v>0</v>
      </c>
      <c r="E181" s="1010">
        <v>0</v>
      </c>
      <c r="F181" s="1010">
        <v>0</v>
      </c>
      <c r="G181" s="1010">
        <v>0</v>
      </c>
      <c r="H181" s="993"/>
      <c r="I181" s="993"/>
      <c r="J181" s="993"/>
      <c r="K181" s="993"/>
    </row>
    <row r="182" spans="1:11" ht="14.1" customHeight="1">
      <c r="A182" s="993"/>
      <c r="B182" s="993"/>
      <c r="C182" s="1009" t="s">
        <v>232</v>
      </c>
      <c r="D182" s="1010">
        <v>0</v>
      </c>
      <c r="E182" s="1010">
        <v>0</v>
      </c>
      <c r="F182" s="1010">
        <v>0</v>
      </c>
      <c r="G182" s="1010">
        <v>0</v>
      </c>
      <c r="H182" s="993"/>
      <c r="I182" s="993"/>
      <c r="J182" s="993"/>
      <c r="K182" s="993"/>
    </row>
    <row r="183" spans="1:11" ht="14.1" customHeight="1">
      <c r="A183" s="993"/>
      <c r="B183" s="993"/>
      <c r="C183" s="1009" t="s">
        <v>233</v>
      </c>
      <c r="D183" s="1010">
        <v>0</v>
      </c>
      <c r="E183" s="1010">
        <v>2800000</v>
      </c>
      <c r="F183" s="1010">
        <v>1200000</v>
      </c>
      <c r="G183" s="1010">
        <v>1200000</v>
      </c>
      <c r="H183" s="993"/>
      <c r="I183" s="993"/>
      <c r="J183" s="993"/>
      <c r="K183" s="993"/>
    </row>
    <row r="184" spans="1:11" ht="14.1" customHeight="1">
      <c r="A184" s="993"/>
      <c r="B184" s="993"/>
      <c r="C184" s="1009" t="s">
        <v>220</v>
      </c>
      <c r="D184" s="1010">
        <v>0</v>
      </c>
      <c r="E184" s="1010">
        <v>2800000</v>
      </c>
      <c r="F184" s="1010">
        <v>1200000</v>
      </c>
      <c r="G184" s="1010">
        <v>1200000</v>
      </c>
      <c r="H184" s="993"/>
      <c r="I184" s="993"/>
      <c r="J184" s="993"/>
      <c r="K184" s="993"/>
    </row>
    <row r="185" spans="1:11" ht="14.1" customHeight="1">
      <c r="A185" s="993"/>
      <c r="B185" s="993"/>
      <c r="C185" s="1009" t="s">
        <v>229</v>
      </c>
      <c r="D185" s="1010">
        <v>0</v>
      </c>
      <c r="E185" s="1010">
        <v>0</v>
      </c>
      <c r="F185" s="1010">
        <v>0</v>
      </c>
      <c r="G185" s="1010">
        <v>0</v>
      </c>
      <c r="H185" s="993"/>
      <c r="I185" s="993"/>
      <c r="J185" s="993"/>
      <c r="K185" s="993"/>
    </row>
    <row r="186" spans="1:11" ht="14.1" customHeight="1">
      <c r="A186" s="993"/>
      <c r="B186" s="993"/>
      <c r="C186" s="1009" t="s">
        <v>230</v>
      </c>
      <c r="D186" s="1010">
        <v>0</v>
      </c>
      <c r="E186" s="1010">
        <v>0</v>
      </c>
      <c r="F186" s="1010">
        <v>0</v>
      </c>
      <c r="G186" s="1010">
        <v>0</v>
      </c>
      <c r="H186" s="993"/>
      <c r="I186" s="993"/>
      <c r="J186" s="993"/>
      <c r="K186" s="993"/>
    </row>
    <row r="187" spans="1:11" ht="14.1" customHeight="1">
      <c r="A187" s="993"/>
      <c r="B187" s="993"/>
      <c r="C187" s="1009" t="s">
        <v>231</v>
      </c>
      <c r="D187" s="1010">
        <v>0</v>
      </c>
      <c r="E187" s="1010">
        <v>0</v>
      </c>
      <c r="F187" s="1010">
        <v>0</v>
      </c>
      <c r="G187" s="1010">
        <v>0</v>
      </c>
      <c r="H187" s="993"/>
      <c r="I187" s="993"/>
      <c r="J187" s="993"/>
      <c r="K187" s="993"/>
    </row>
    <row r="188" spans="1:11" ht="14.1" customHeight="1">
      <c r="A188" s="993"/>
      <c r="B188" s="993"/>
      <c r="C188" s="1009" t="s">
        <v>232</v>
      </c>
      <c r="D188" s="1010">
        <v>0</v>
      </c>
      <c r="E188" s="1010">
        <v>0</v>
      </c>
      <c r="F188" s="1010">
        <v>0</v>
      </c>
      <c r="G188" s="1010">
        <v>0</v>
      </c>
      <c r="H188" s="993"/>
      <c r="I188" s="993"/>
      <c r="J188" s="993"/>
      <c r="K188" s="993"/>
    </row>
    <row r="189" spans="1:11" ht="14.1" customHeight="1">
      <c r="A189" s="993"/>
      <c r="B189" s="993"/>
      <c r="C189" s="1009" t="s">
        <v>234</v>
      </c>
      <c r="D189" s="1010">
        <v>0</v>
      </c>
      <c r="E189" s="1010">
        <v>0</v>
      </c>
      <c r="F189" s="1010">
        <v>0</v>
      </c>
      <c r="G189" s="1010">
        <v>0</v>
      </c>
      <c r="H189" s="993"/>
      <c r="I189" s="993"/>
      <c r="J189" s="993"/>
      <c r="K189" s="993"/>
    </row>
    <row r="190" spans="1:11" ht="14.1" customHeight="1">
      <c r="A190" s="993"/>
      <c r="B190" s="993"/>
      <c r="C190" s="1009" t="s">
        <v>220</v>
      </c>
      <c r="D190" s="1010">
        <v>0</v>
      </c>
      <c r="E190" s="1010">
        <v>0</v>
      </c>
      <c r="F190" s="1010">
        <v>0</v>
      </c>
      <c r="G190" s="1010">
        <v>0</v>
      </c>
      <c r="H190" s="993"/>
      <c r="I190" s="993"/>
      <c r="J190" s="993"/>
      <c r="K190" s="993"/>
    </row>
    <row r="191" spans="1:11" ht="14.1" customHeight="1">
      <c r="A191" s="993"/>
      <c r="B191" s="993"/>
      <c r="C191" s="1009" t="s">
        <v>229</v>
      </c>
      <c r="D191" s="1010">
        <v>0</v>
      </c>
      <c r="E191" s="1010">
        <v>0</v>
      </c>
      <c r="F191" s="1010">
        <v>0</v>
      </c>
      <c r="G191" s="1010">
        <v>0</v>
      </c>
      <c r="H191" s="993"/>
      <c r="I191" s="993"/>
      <c r="J191" s="993"/>
      <c r="K191" s="993"/>
    </row>
    <row r="192" spans="1:11" ht="14.1" customHeight="1">
      <c r="A192" s="993"/>
      <c r="B192" s="993"/>
      <c r="C192" s="1009" t="s">
        <v>230</v>
      </c>
      <c r="D192" s="1010">
        <v>0</v>
      </c>
      <c r="E192" s="1010">
        <v>0</v>
      </c>
      <c r="F192" s="1010">
        <v>0</v>
      </c>
      <c r="G192" s="1010">
        <v>0</v>
      </c>
      <c r="H192" s="993"/>
      <c r="I192" s="993"/>
      <c r="J192" s="993"/>
      <c r="K192" s="993"/>
    </row>
    <row r="193" spans="1:11" ht="14.1" customHeight="1">
      <c r="A193" s="993"/>
      <c r="B193" s="993"/>
      <c r="C193" s="1009" t="s">
        <v>231</v>
      </c>
      <c r="D193" s="1010">
        <v>0</v>
      </c>
      <c r="E193" s="1010">
        <v>0</v>
      </c>
      <c r="F193" s="1010">
        <v>0</v>
      </c>
      <c r="G193" s="1010">
        <v>0</v>
      </c>
      <c r="H193" s="993"/>
      <c r="I193" s="993"/>
      <c r="J193" s="993"/>
      <c r="K193" s="993"/>
    </row>
    <row r="194" spans="1:11" ht="14.1" customHeight="1">
      <c r="A194" s="993"/>
      <c r="B194" s="993"/>
      <c r="C194" s="1009" t="s">
        <v>232</v>
      </c>
      <c r="D194" s="1010">
        <v>0</v>
      </c>
      <c r="E194" s="1010">
        <v>0</v>
      </c>
      <c r="F194" s="1010">
        <v>0</v>
      </c>
      <c r="G194" s="1010">
        <v>0</v>
      </c>
      <c r="H194" s="993"/>
      <c r="I194" s="993"/>
      <c r="J194" s="993"/>
      <c r="K194" s="993"/>
    </row>
    <row r="195" spans="1:11" ht="14.1" customHeight="1">
      <c r="A195" s="993"/>
      <c r="B195" s="993"/>
      <c r="C195" s="1009" t="s">
        <v>235</v>
      </c>
      <c r="D195" s="1010">
        <v>0</v>
      </c>
      <c r="E195" s="1010">
        <v>0</v>
      </c>
      <c r="F195" s="1010">
        <v>0</v>
      </c>
      <c r="G195" s="1010">
        <v>0</v>
      </c>
      <c r="H195" s="993"/>
      <c r="I195" s="993"/>
      <c r="J195" s="993"/>
      <c r="K195" s="993"/>
    </row>
    <row r="196" spans="1:11" ht="14.1" customHeight="1">
      <c r="A196" s="993"/>
      <c r="B196" s="993"/>
      <c r="C196" s="1009" t="s">
        <v>236</v>
      </c>
      <c r="D196" s="1010">
        <v>0</v>
      </c>
      <c r="E196" s="1010">
        <v>0</v>
      </c>
      <c r="F196" s="1010">
        <v>0</v>
      </c>
      <c r="G196" s="1010">
        <v>0</v>
      </c>
      <c r="H196" s="993"/>
      <c r="I196" s="993"/>
      <c r="J196" s="993"/>
      <c r="K196" s="993"/>
    </row>
    <row r="197" spans="1:11" ht="14.1" customHeight="1">
      <c r="A197" s="993"/>
      <c r="B197" s="993"/>
      <c r="C197" s="1011" t="s">
        <v>237</v>
      </c>
      <c r="D197" s="1010">
        <v>0</v>
      </c>
      <c r="E197" s="1010">
        <v>2800000</v>
      </c>
      <c r="F197" s="1010">
        <v>1200000</v>
      </c>
      <c r="G197" s="1010">
        <v>1200000</v>
      </c>
      <c r="H197" s="993"/>
      <c r="I197" s="993"/>
      <c r="J197" s="993"/>
      <c r="K197" s="993"/>
    </row>
    <row r="198" spans="1:11" ht="14.1" customHeight="1">
      <c r="A198" s="993"/>
      <c r="B198" s="993"/>
      <c r="C198" s="1003" t="s">
        <v>209</v>
      </c>
      <c r="D198" s="1659" t="s">
        <v>2254</v>
      </c>
      <c r="E198" s="1660"/>
      <c r="F198" s="1660"/>
      <c r="G198" s="1660"/>
      <c r="H198" s="993"/>
      <c r="I198" s="993"/>
      <c r="J198" s="993"/>
      <c r="K198" s="993"/>
    </row>
    <row r="199" spans="1:11" ht="14.1" customHeight="1">
      <c r="A199" s="993"/>
      <c r="B199" s="993"/>
      <c r="C199" s="1004" t="s">
        <v>211</v>
      </c>
      <c r="D199" s="1661" t="s">
        <v>2255</v>
      </c>
      <c r="E199" s="1662"/>
      <c r="F199" s="1662"/>
      <c r="G199" s="1662"/>
      <c r="H199" s="993"/>
      <c r="I199" s="993"/>
      <c r="J199" s="993"/>
      <c r="K199" s="993"/>
    </row>
    <row r="200" spans="1:11" ht="14.1" customHeight="1">
      <c r="A200" s="993"/>
      <c r="B200" s="993"/>
      <c r="C200" s="1004" t="s">
        <v>31</v>
      </c>
      <c r="D200" s="1661" t="s">
        <v>2256</v>
      </c>
      <c r="E200" s="1662"/>
      <c r="F200" s="1662"/>
      <c r="G200" s="1662"/>
      <c r="H200" s="993"/>
      <c r="I200" s="993"/>
      <c r="J200" s="993"/>
      <c r="K200" s="993"/>
    </row>
    <row r="201" spans="1:11" ht="15" customHeight="1">
      <c r="A201" s="993"/>
      <c r="B201" s="993"/>
      <c r="C201" s="1005"/>
      <c r="D201" s="1006">
        <v>2025</v>
      </c>
      <c r="E201" s="1006">
        <v>2026</v>
      </c>
      <c r="F201" s="1006">
        <v>2027</v>
      </c>
      <c r="G201" s="1006">
        <v>2028</v>
      </c>
      <c r="H201" s="993"/>
      <c r="I201" s="993"/>
      <c r="J201" s="993"/>
      <c r="K201" s="993"/>
    </row>
    <row r="202" spans="1:11" ht="15" customHeight="1">
      <c r="A202" s="993"/>
      <c r="B202" s="993"/>
      <c r="C202" s="1007"/>
      <c r="D202" s="1008" t="s">
        <v>13</v>
      </c>
      <c r="E202" s="1008" t="s">
        <v>14</v>
      </c>
      <c r="F202" s="1008" t="s">
        <v>14</v>
      </c>
      <c r="G202" s="1008" t="s">
        <v>14</v>
      </c>
      <c r="H202" s="993"/>
      <c r="I202" s="993"/>
      <c r="J202" s="993"/>
      <c r="K202" s="993"/>
    </row>
    <row r="203" spans="1:11" ht="14.1" customHeight="1">
      <c r="A203" s="993"/>
      <c r="B203" s="993"/>
      <c r="C203" s="997" t="s">
        <v>33</v>
      </c>
      <c r="D203" s="1001" t="s">
        <v>200</v>
      </c>
      <c r="E203" s="1001" t="s">
        <v>1272</v>
      </c>
      <c r="F203" s="1001" t="s">
        <v>932</v>
      </c>
      <c r="G203" s="1001" t="s">
        <v>932</v>
      </c>
      <c r="H203" s="993"/>
      <c r="I203" s="993"/>
      <c r="J203" s="993"/>
      <c r="K203" s="993"/>
    </row>
    <row r="204" spans="1:11" ht="14.1" customHeight="1">
      <c r="A204" s="993"/>
      <c r="B204" s="993"/>
      <c r="C204" s="997" t="s">
        <v>214</v>
      </c>
      <c r="D204" s="1001" t="s">
        <v>164</v>
      </c>
      <c r="E204" s="1001" t="s">
        <v>2257</v>
      </c>
      <c r="F204" s="1001" t="s">
        <v>1404</v>
      </c>
      <c r="G204" s="1001" t="s">
        <v>1404</v>
      </c>
      <c r="H204" s="993"/>
      <c r="I204" s="993"/>
      <c r="J204" s="993"/>
      <c r="K204" s="993"/>
    </row>
    <row r="205" spans="1:11" ht="14.1" customHeight="1">
      <c r="A205" s="993"/>
      <c r="B205" s="993"/>
      <c r="C205" s="997" t="s">
        <v>215</v>
      </c>
      <c r="D205" s="1001" t="s">
        <v>164</v>
      </c>
      <c r="E205" s="1001" t="s">
        <v>2258</v>
      </c>
      <c r="F205" s="1001" t="s">
        <v>2258</v>
      </c>
      <c r="G205" s="1001" t="s">
        <v>2258</v>
      </c>
      <c r="H205" s="993"/>
      <c r="I205" s="993"/>
      <c r="J205" s="993"/>
      <c r="K205" s="993"/>
    </row>
    <row r="206" spans="1:11" ht="14.1" customHeight="1">
      <c r="A206" s="993"/>
      <c r="B206" s="993"/>
      <c r="C206" s="997" t="s">
        <v>216</v>
      </c>
      <c r="D206" s="1001" t="s">
        <v>200</v>
      </c>
      <c r="E206" s="1001" t="s">
        <v>200</v>
      </c>
      <c r="F206" s="1001" t="s">
        <v>1643</v>
      </c>
      <c r="G206" s="1001" t="s">
        <v>164</v>
      </c>
      <c r="H206" s="993"/>
      <c r="I206" s="993"/>
      <c r="J206" s="993"/>
      <c r="K206" s="993"/>
    </row>
    <row r="207" spans="1:11" ht="14.1" customHeight="1">
      <c r="A207" s="993"/>
      <c r="B207" s="993"/>
      <c r="C207" s="997" t="s">
        <v>217</v>
      </c>
      <c r="D207" s="1001" t="s">
        <v>200</v>
      </c>
      <c r="E207" s="1001" t="s">
        <v>200</v>
      </c>
      <c r="F207" s="1001" t="s">
        <v>1643</v>
      </c>
      <c r="G207" s="1001" t="s">
        <v>164</v>
      </c>
      <c r="H207" s="993"/>
      <c r="I207" s="993"/>
      <c r="J207" s="993"/>
      <c r="K207" s="993"/>
    </row>
    <row r="208" spans="1:11" ht="14.1" customHeight="1">
      <c r="A208" s="993"/>
      <c r="B208" s="993"/>
      <c r="C208" s="997" t="s">
        <v>39</v>
      </c>
      <c r="D208" s="1001" t="s">
        <v>200</v>
      </c>
      <c r="E208" s="1001" t="s">
        <v>200</v>
      </c>
      <c r="F208" s="1001" t="s">
        <v>164</v>
      </c>
      <c r="G208" s="1001" t="s">
        <v>164</v>
      </c>
      <c r="H208" s="993"/>
      <c r="I208" s="993"/>
      <c r="J208" s="993"/>
      <c r="K208" s="993"/>
    </row>
    <row r="209" spans="1:11" ht="14.1" customHeight="1">
      <c r="A209" s="993"/>
      <c r="B209" s="993"/>
      <c r="C209" s="1663" t="s">
        <v>218</v>
      </c>
      <c r="D209" s="1664"/>
      <c r="E209" s="1664"/>
      <c r="F209" s="1664"/>
      <c r="G209" s="1664"/>
      <c r="H209" s="993"/>
      <c r="I209" s="993"/>
      <c r="J209" s="993"/>
      <c r="K209" s="993"/>
    </row>
    <row r="210" spans="1:11" ht="14.1" customHeight="1">
      <c r="A210" s="993"/>
      <c r="B210" s="993"/>
      <c r="C210" s="1005"/>
      <c r="D210" s="1006">
        <v>2025</v>
      </c>
      <c r="E210" s="1006">
        <v>2026</v>
      </c>
      <c r="F210" s="1006">
        <v>2027</v>
      </c>
      <c r="G210" s="1006">
        <v>2028</v>
      </c>
      <c r="H210" s="993"/>
      <c r="I210" s="993"/>
      <c r="J210" s="993"/>
      <c r="K210" s="993"/>
    </row>
    <row r="211" spans="1:11" ht="14.1" customHeight="1">
      <c r="A211" s="993"/>
      <c r="B211" s="993"/>
      <c r="C211" s="1007"/>
      <c r="D211" s="1008" t="s">
        <v>13</v>
      </c>
      <c r="E211" s="1008" t="s">
        <v>14</v>
      </c>
      <c r="F211" s="1008" t="s">
        <v>14</v>
      </c>
      <c r="G211" s="1008" t="s">
        <v>14</v>
      </c>
      <c r="H211" s="993"/>
      <c r="I211" s="993"/>
      <c r="J211" s="993"/>
      <c r="K211" s="993"/>
    </row>
    <row r="212" spans="1:11" ht="14.1" customHeight="1">
      <c r="A212" s="993"/>
      <c r="B212" s="993"/>
      <c r="C212" s="1009" t="s">
        <v>219</v>
      </c>
      <c r="D212" s="1010">
        <v>0</v>
      </c>
      <c r="E212" s="1010">
        <v>0</v>
      </c>
      <c r="F212" s="1010">
        <v>0</v>
      </c>
      <c r="G212" s="1010">
        <v>0</v>
      </c>
      <c r="H212" s="993"/>
      <c r="I212" s="993"/>
      <c r="J212" s="993"/>
      <c r="K212" s="993"/>
    </row>
    <row r="213" spans="1:11" ht="14.1" customHeight="1">
      <c r="A213" s="993"/>
      <c r="B213" s="993"/>
      <c r="C213" s="1009" t="s">
        <v>220</v>
      </c>
      <c r="D213" s="1010">
        <v>0</v>
      </c>
      <c r="E213" s="1010">
        <v>0</v>
      </c>
      <c r="F213" s="1010">
        <v>0</v>
      </c>
      <c r="G213" s="1010">
        <v>0</v>
      </c>
      <c r="H213" s="993"/>
      <c r="I213" s="993"/>
      <c r="J213" s="993"/>
      <c r="K213" s="993"/>
    </row>
    <row r="214" spans="1:11" ht="14.1" customHeight="1">
      <c r="A214" s="993"/>
      <c r="B214" s="993"/>
      <c r="C214" s="1009" t="s">
        <v>221</v>
      </c>
      <c r="D214" s="1010">
        <v>0</v>
      </c>
      <c r="E214" s="1010">
        <v>0</v>
      </c>
      <c r="F214" s="1010">
        <v>0</v>
      </c>
      <c r="G214" s="1010">
        <v>0</v>
      </c>
      <c r="H214" s="993"/>
      <c r="I214" s="993"/>
      <c r="J214" s="993"/>
      <c r="K214" s="993"/>
    </row>
    <row r="215" spans="1:11" ht="14.1" customHeight="1">
      <c r="A215" s="993"/>
      <c r="B215" s="993"/>
      <c r="C215" s="1009" t="s">
        <v>222</v>
      </c>
      <c r="D215" s="1010">
        <v>0</v>
      </c>
      <c r="E215" s="1010">
        <v>0</v>
      </c>
      <c r="F215" s="1010">
        <v>0</v>
      </c>
      <c r="G215" s="1010">
        <v>0</v>
      </c>
      <c r="H215" s="993"/>
      <c r="I215" s="993"/>
      <c r="J215" s="993"/>
      <c r="K215" s="993"/>
    </row>
    <row r="216" spans="1:11" ht="14.1" customHeight="1">
      <c r="A216" s="993"/>
      <c r="B216" s="993"/>
      <c r="C216" s="1009" t="s">
        <v>220</v>
      </c>
      <c r="D216" s="1010">
        <v>0</v>
      </c>
      <c r="E216" s="1010">
        <v>0</v>
      </c>
      <c r="F216" s="1010">
        <v>0</v>
      </c>
      <c r="G216" s="1010">
        <v>0</v>
      </c>
      <c r="H216" s="993"/>
      <c r="I216" s="993"/>
      <c r="J216" s="993"/>
      <c r="K216" s="993"/>
    </row>
    <row r="217" spans="1:11" ht="14.1" customHeight="1">
      <c r="A217" s="993"/>
      <c r="B217" s="993"/>
      <c r="C217" s="1009" t="s">
        <v>221</v>
      </c>
      <c r="D217" s="1010">
        <v>0</v>
      </c>
      <c r="E217" s="1010">
        <v>0</v>
      </c>
      <c r="F217" s="1010">
        <v>0</v>
      </c>
      <c r="G217" s="1010">
        <v>0</v>
      </c>
      <c r="H217" s="993"/>
      <c r="I217" s="993"/>
      <c r="J217" s="993"/>
      <c r="K217" s="993"/>
    </row>
    <row r="218" spans="1:11" ht="14.1" customHeight="1">
      <c r="A218" s="993"/>
      <c r="B218" s="993"/>
      <c r="C218" s="1009" t="s">
        <v>223</v>
      </c>
      <c r="D218" s="1010">
        <v>0</v>
      </c>
      <c r="E218" s="1010">
        <v>0</v>
      </c>
      <c r="F218" s="1010">
        <v>0</v>
      </c>
      <c r="G218" s="1010">
        <v>0</v>
      </c>
      <c r="H218" s="993"/>
      <c r="I218" s="993"/>
      <c r="J218" s="993"/>
      <c r="K218" s="993"/>
    </row>
    <row r="219" spans="1:11" ht="14.1" customHeight="1">
      <c r="A219" s="993"/>
      <c r="B219" s="993"/>
      <c r="C219" s="1009" t="s">
        <v>220</v>
      </c>
      <c r="D219" s="1010">
        <v>0</v>
      </c>
      <c r="E219" s="1010">
        <v>0</v>
      </c>
      <c r="F219" s="1010">
        <v>0</v>
      </c>
      <c r="G219" s="1010">
        <v>0</v>
      </c>
      <c r="H219" s="993"/>
      <c r="I219" s="993"/>
      <c r="J219" s="993"/>
      <c r="K219" s="993"/>
    </row>
    <row r="220" spans="1:11" ht="14.1" customHeight="1">
      <c r="A220" s="993"/>
      <c r="B220" s="993"/>
      <c r="C220" s="1009" t="s">
        <v>221</v>
      </c>
      <c r="D220" s="1010">
        <v>0</v>
      </c>
      <c r="E220" s="1010">
        <v>0</v>
      </c>
      <c r="F220" s="1010">
        <v>0</v>
      </c>
      <c r="G220" s="1010">
        <v>0</v>
      </c>
      <c r="H220" s="993"/>
      <c r="I220" s="993"/>
      <c r="J220" s="993"/>
      <c r="K220" s="993"/>
    </row>
    <row r="221" spans="1:11" ht="14.1" customHeight="1">
      <c r="A221" s="993"/>
      <c r="B221" s="993"/>
      <c r="C221" s="1009" t="s">
        <v>224</v>
      </c>
      <c r="D221" s="1010">
        <v>0</v>
      </c>
      <c r="E221" s="1010">
        <v>0</v>
      </c>
      <c r="F221" s="1010">
        <v>0</v>
      </c>
      <c r="G221" s="1010">
        <v>0</v>
      </c>
      <c r="H221" s="993"/>
      <c r="I221" s="993"/>
      <c r="J221" s="993"/>
      <c r="K221" s="993"/>
    </row>
    <row r="222" spans="1:11" ht="14.1" customHeight="1">
      <c r="A222" s="993"/>
      <c r="B222" s="993"/>
      <c r="C222" s="1009" t="s">
        <v>220</v>
      </c>
      <c r="D222" s="1010">
        <v>0</v>
      </c>
      <c r="E222" s="1010">
        <v>0</v>
      </c>
      <c r="F222" s="1010">
        <v>0</v>
      </c>
      <c r="G222" s="1010">
        <v>0</v>
      </c>
      <c r="H222" s="993"/>
      <c r="I222" s="993"/>
      <c r="J222" s="993"/>
      <c r="K222" s="993"/>
    </row>
    <row r="223" spans="1:11" ht="14.1" customHeight="1">
      <c r="A223" s="993"/>
      <c r="B223" s="993"/>
      <c r="C223" s="1009" t="s">
        <v>221</v>
      </c>
      <c r="D223" s="1010">
        <v>0</v>
      </c>
      <c r="E223" s="1010">
        <v>0</v>
      </c>
      <c r="F223" s="1010">
        <v>0</v>
      </c>
      <c r="G223" s="1010">
        <v>0</v>
      </c>
      <c r="H223" s="993"/>
      <c r="I223" s="993"/>
      <c r="J223" s="993"/>
      <c r="K223" s="993"/>
    </row>
    <row r="224" spans="1:11" ht="14.1" customHeight="1">
      <c r="A224" s="993"/>
      <c r="B224" s="993"/>
      <c r="C224" s="1009" t="s">
        <v>225</v>
      </c>
      <c r="D224" s="1010">
        <v>0</v>
      </c>
      <c r="E224" s="1010">
        <v>0</v>
      </c>
      <c r="F224" s="1010">
        <v>0</v>
      </c>
      <c r="G224" s="1010">
        <v>0</v>
      </c>
      <c r="H224" s="993"/>
      <c r="I224" s="993"/>
      <c r="J224" s="993"/>
      <c r="K224" s="993"/>
    </row>
    <row r="225" spans="1:11" ht="14.1" customHeight="1">
      <c r="A225" s="993"/>
      <c r="B225" s="993"/>
      <c r="C225" s="1009" t="s">
        <v>220</v>
      </c>
      <c r="D225" s="1010">
        <v>0</v>
      </c>
      <c r="E225" s="1010">
        <v>0</v>
      </c>
      <c r="F225" s="1010">
        <v>0</v>
      </c>
      <c r="G225" s="1010">
        <v>0</v>
      </c>
      <c r="H225" s="993"/>
      <c r="I225" s="993"/>
      <c r="J225" s="993"/>
      <c r="K225" s="993"/>
    </row>
    <row r="226" spans="1:11" ht="14.1" customHeight="1">
      <c r="A226" s="993"/>
      <c r="B226" s="993"/>
      <c r="C226" s="1009" t="s">
        <v>221</v>
      </c>
      <c r="D226" s="1010">
        <v>0</v>
      </c>
      <c r="E226" s="1010">
        <v>0</v>
      </c>
      <c r="F226" s="1010">
        <v>0</v>
      </c>
      <c r="G226" s="1010">
        <v>0</v>
      </c>
      <c r="H226" s="993"/>
      <c r="I226" s="993"/>
      <c r="J226" s="993"/>
      <c r="K226" s="993"/>
    </row>
    <row r="227" spans="1:11" ht="14.1" customHeight="1">
      <c r="A227" s="993"/>
      <c r="B227" s="993"/>
      <c r="C227" s="1009" t="s">
        <v>226</v>
      </c>
      <c r="D227" s="1010">
        <v>0</v>
      </c>
      <c r="E227" s="1010">
        <v>0</v>
      </c>
      <c r="F227" s="1010">
        <v>0</v>
      </c>
      <c r="G227" s="1010">
        <v>0</v>
      </c>
      <c r="H227" s="993"/>
      <c r="I227" s="993"/>
      <c r="J227" s="993"/>
      <c r="K227" s="993"/>
    </row>
    <row r="228" spans="1:11" ht="14.1" customHeight="1">
      <c r="A228" s="993"/>
      <c r="B228" s="993"/>
      <c r="C228" s="1009" t="s">
        <v>220</v>
      </c>
      <c r="D228" s="1010">
        <v>0</v>
      </c>
      <c r="E228" s="1010">
        <v>0</v>
      </c>
      <c r="F228" s="1010">
        <v>0</v>
      </c>
      <c r="G228" s="1010">
        <v>0</v>
      </c>
      <c r="H228" s="993"/>
      <c r="I228" s="993"/>
      <c r="J228" s="993"/>
      <c r="K228" s="993"/>
    </row>
    <row r="229" spans="1:11" ht="14.1" customHeight="1">
      <c r="A229" s="993"/>
      <c r="B229" s="993"/>
      <c r="C229" s="1009" t="s">
        <v>221</v>
      </c>
      <c r="D229" s="1010">
        <v>0</v>
      </c>
      <c r="E229" s="1010">
        <v>0</v>
      </c>
      <c r="F229" s="1010">
        <v>0</v>
      </c>
      <c r="G229" s="1010">
        <v>0</v>
      </c>
      <c r="H229" s="993"/>
      <c r="I229" s="993"/>
      <c r="J229" s="993"/>
      <c r="K229" s="993"/>
    </row>
    <row r="230" spans="1:11" ht="14.1" customHeight="1">
      <c r="A230" s="993"/>
      <c r="B230" s="993"/>
      <c r="C230" s="1009" t="s">
        <v>227</v>
      </c>
      <c r="D230" s="1010">
        <v>0</v>
      </c>
      <c r="E230" s="1010">
        <v>0</v>
      </c>
      <c r="F230" s="1010">
        <v>0</v>
      </c>
      <c r="G230" s="1010">
        <v>0</v>
      </c>
      <c r="H230" s="993"/>
      <c r="I230" s="993"/>
      <c r="J230" s="993"/>
      <c r="K230" s="993"/>
    </row>
    <row r="231" spans="1:11" ht="14.1" customHeight="1">
      <c r="A231" s="993"/>
      <c r="B231" s="993"/>
      <c r="C231" s="1009" t="s">
        <v>220</v>
      </c>
      <c r="D231" s="1010">
        <v>0</v>
      </c>
      <c r="E231" s="1010">
        <v>0</v>
      </c>
      <c r="F231" s="1010">
        <v>0</v>
      </c>
      <c r="G231" s="1010">
        <v>0</v>
      </c>
      <c r="H231" s="993"/>
      <c r="I231" s="993"/>
      <c r="J231" s="993"/>
      <c r="K231" s="993"/>
    </row>
    <row r="232" spans="1:11" ht="14.1" customHeight="1">
      <c r="A232" s="993"/>
      <c r="B232" s="993"/>
      <c r="C232" s="1009" t="s">
        <v>221</v>
      </c>
      <c r="D232" s="1010">
        <v>0</v>
      </c>
      <c r="E232" s="1010">
        <v>0</v>
      </c>
      <c r="F232" s="1010">
        <v>0</v>
      </c>
      <c r="G232" s="1010">
        <v>0</v>
      </c>
      <c r="H232" s="993"/>
      <c r="I232" s="993"/>
      <c r="J232" s="993"/>
      <c r="K232" s="993"/>
    </row>
    <row r="233" spans="1:11" ht="14.1" customHeight="1">
      <c r="A233" s="993"/>
      <c r="B233" s="993"/>
      <c r="C233" s="1009" t="s">
        <v>228</v>
      </c>
      <c r="D233" s="1010">
        <v>0</v>
      </c>
      <c r="E233" s="1010">
        <v>0</v>
      </c>
      <c r="F233" s="1010">
        <v>0</v>
      </c>
      <c r="G233" s="1010">
        <v>0</v>
      </c>
      <c r="H233" s="993"/>
      <c r="I233" s="993"/>
      <c r="J233" s="993"/>
      <c r="K233" s="993"/>
    </row>
    <row r="234" spans="1:11" ht="14.1" customHeight="1">
      <c r="A234" s="993"/>
      <c r="B234" s="993"/>
      <c r="C234" s="1009" t="s">
        <v>220</v>
      </c>
      <c r="D234" s="1010">
        <v>0</v>
      </c>
      <c r="E234" s="1010">
        <v>0</v>
      </c>
      <c r="F234" s="1010">
        <v>0</v>
      </c>
      <c r="G234" s="1010">
        <v>0</v>
      </c>
      <c r="H234" s="993"/>
      <c r="I234" s="993"/>
      <c r="J234" s="993"/>
      <c r="K234" s="993"/>
    </row>
    <row r="235" spans="1:11" ht="14.1" customHeight="1">
      <c r="A235" s="993"/>
      <c r="B235" s="993"/>
      <c r="C235" s="1009" t="s">
        <v>229</v>
      </c>
      <c r="D235" s="1010">
        <v>0</v>
      </c>
      <c r="E235" s="1010">
        <v>0</v>
      </c>
      <c r="F235" s="1010">
        <v>0</v>
      </c>
      <c r="G235" s="1010">
        <v>0</v>
      </c>
      <c r="H235" s="993"/>
      <c r="I235" s="993"/>
      <c r="J235" s="993"/>
      <c r="K235" s="993"/>
    </row>
    <row r="236" spans="1:11" ht="14.1" customHeight="1">
      <c r="A236" s="993"/>
      <c r="B236" s="993"/>
      <c r="C236" s="1009" t="s">
        <v>230</v>
      </c>
      <c r="D236" s="1010">
        <v>0</v>
      </c>
      <c r="E236" s="1010">
        <v>0</v>
      </c>
      <c r="F236" s="1010">
        <v>0</v>
      </c>
      <c r="G236" s="1010">
        <v>0</v>
      </c>
      <c r="H236" s="993"/>
      <c r="I236" s="993"/>
      <c r="J236" s="993"/>
      <c r="K236" s="993"/>
    </row>
    <row r="237" spans="1:11" ht="14.1" customHeight="1">
      <c r="A237" s="993"/>
      <c r="B237" s="993"/>
      <c r="C237" s="1009" t="s">
        <v>231</v>
      </c>
      <c r="D237" s="1010">
        <v>0</v>
      </c>
      <c r="E237" s="1010">
        <v>0</v>
      </c>
      <c r="F237" s="1010">
        <v>0</v>
      </c>
      <c r="G237" s="1010">
        <v>0</v>
      </c>
      <c r="H237" s="993"/>
      <c r="I237" s="993"/>
      <c r="J237" s="993"/>
      <c r="K237" s="993"/>
    </row>
    <row r="238" spans="1:11" ht="14.1" customHeight="1">
      <c r="A238" s="993"/>
      <c r="B238" s="993"/>
      <c r="C238" s="1009" t="s">
        <v>232</v>
      </c>
      <c r="D238" s="1010">
        <v>0</v>
      </c>
      <c r="E238" s="1010">
        <v>0</v>
      </c>
      <c r="F238" s="1010">
        <v>0</v>
      </c>
      <c r="G238" s="1010">
        <v>0</v>
      </c>
      <c r="H238" s="993"/>
      <c r="I238" s="993"/>
      <c r="J238" s="993"/>
      <c r="K238" s="993"/>
    </row>
    <row r="239" spans="1:11" ht="14.1" customHeight="1">
      <c r="A239" s="993"/>
      <c r="B239" s="993"/>
      <c r="C239" s="1009" t="s">
        <v>233</v>
      </c>
      <c r="D239" s="1010">
        <v>0</v>
      </c>
      <c r="E239" s="1010">
        <v>1600000</v>
      </c>
      <c r="F239" s="1010">
        <v>800000</v>
      </c>
      <c r="G239" s="1010">
        <v>800000</v>
      </c>
      <c r="H239" s="993"/>
      <c r="I239" s="993"/>
      <c r="J239" s="993"/>
      <c r="K239" s="993"/>
    </row>
    <row r="240" spans="1:11" ht="14.1" customHeight="1">
      <c r="A240" s="993"/>
      <c r="B240" s="993"/>
      <c r="C240" s="1009" t="s">
        <v>220</v>
      </c>
      <c r="D240" s="1010">
        <v>0</v>
      </c>
      <c r="E240" s="1010">
        <v>1600000</v>
      </c>
      <c r="F240" s="1010">
        <v>800000</v>
      </c>
      <c r="G240" s="1010">
        <v>800000</v>
      </c>
      <c r="H240" s="993"/>
      <c r="I240" s="993"/>
      <c r="J240" s="993"/>
      <c r="K240" s="993"/>
    </row>
    <row r="241" spans="1:11" ht="14.1" customHeight="1">
      <c r="A241" s="993"/>
      <c r="B241" s="993"/>
      <c r="C241" s="1009" t="s">
        <v>229</v>
      </c>
      <c r="D241" s="1010">
        <v>0</v>
      </c>
      <c r="E241" s="1010">
        <v>0</v>
      </c>
      <c r="F241" s="1010">
        <v>0</v>
      </c>
      <c r="G241" s="1010">
        <v>0</v>
      </c>
      <c r="H241" s="993"/>
      <c r="I241" s="993"/>
      <c r="J241" s="993"/>
      <c r="K241" s="993"/>
    </row>
    <row r="242" spans="1:11" ht="14.1" customHeight="1">
      <c r="A242" s="993"/>
      <c r="B242" s="993"/>
      <c r="C242" s="1009" t="s">
        <v>230</v>
      </c>
      <c r="D242" s="1010">
        <v>0</v>
      </c>
      <c r="E242" s="1010">
        <v>0</v>
      </c>
      <c r="F242" s="1010">
        <v>0</v>
      </c>
      <c r="G242" s="1010">
        <v>0</v>
      </c>
      <c r="H242" s="993"/>
      <c r="I242" s="993"/>
      <c r="J242" s="993"/>
      <c r="K242" s="993"/>
    </row>
    <row r="243" spans="1:11" ht="14.1" customHeight="1">
      <c r="A243" s="993"/>
      <c r="B243" s="993"/>
      <c r="C243" s="1009" t="s">
        <v>231</v>
      </c>
      <c r="D243" s="1010">
        <v>0</v>
      </c>
      <c r="E243" s="1010">
        <v>0</v>
      </c>
      <c r="F243" s="1010">
        <v>0</v>
      </c>
      <c r="G243" s="1010">
        <v>0</v>
      </c>
      <c r="H243" s="993"/>
      <c r="I243" s="993"/>
      <c r="J243" s="993"/>
      <c r="K243" s="993"/>
    </row>
    <row r="244" spans="1:11" ht="14.1" customHeight="1">
      <c r="A244" s="993"/>
      <c r="B244" s="993"/>
      <c r="C244" s="1009" t="s">
        <v>232</v>
      </c>
      <c r="D244" s="1010">
        <v>0</v>
      </c>
      <c r="E244" s="1010">
        <v>0</v>
      </c>
      <c r="F244" s="1010">
        <v>0</v>
      </c>
      <c r="G244" s="1010">
        <v>0</v>
      </c>
      <c r="H244" s="993"/>
      <c r="I244" s="993"/>
      <c r="J244" s="993"/>
      <c r="K244" s="993"/>
    </row>
    <row r="245" spans="1:11" ht="14.1" customHeight="1">
      <c r="A245" s="993"/>
      <c r="B245" s="993"/>
      <c r="C245" s="1009" t="s">
        <v>234</v>
      </c>
      <c r="D245" s="1010">
        <v>0</v>
      </c>
      <c r="E245" s="1010">
        <v>0</v>
      </c>
      <c r="F245" s="1010">
        <v>0</v>
      </c>
      <c r="G245" s="1010">
        <v>0</v>
      </c>
      <c r="H245" s="993"/>
      <c r="I245" s="993"/>
      <c r="J245" s="993"/>
      <c r="K245" s="993"/>
    </row>
    <row r="246" spans="1:11" ht="14.1" customHeight="1">
      <c r="A246" s="993"/>
      <c r="B246" s="993"/>
      <c r="C246" s="1009" t="s">
        <v>220</v>
      </c>
      <c r="D246" s="1010">
        <v>0</v>
      </c>
      <c r="E246" s="1010">
        <v>0</v>
      </c>
      <c r="F246" s="1010">
        <v>0</v>
      </c>
      <c r="G246" s="1010">
        <v>0</v>
      </c>
      <c r="H246" s="993"/>
      <c r="I246" s="993"/>
      <c r="J246" s="993"/>
      <c r="K246" s="993"/>
    </row>
    <row r="247" spans="1:11" ht="14.1" customHeight="1">
      <c r="A247" s="993"/>
      <c r="B247" s="993"/>
      <c r="C247" s="1009" t="s">
        <v>229</v>
      </c>
      <c r="D247" s="1010">
        <v>0</v>
      </c>
      <c r="E247" s="1010">
        <v>0</v>
      </c>
      <c r="F247" s="1010">
        <v>0</v>
      </c>
      <c r="G247" s="1010">
        <v>0</v>
      </c>
      <c r="H247" s="993"/>
      <c r="I247" s="993"/>
      <c r="J247" s="993"/>
      <c r="K247" s="993"/>
    </row>
    <row r="248" spans="1:11" ht="14.1" customHeight="1">
      <c r="A248" s="993"/>
      <c r="B248" s="993"/>
      <c r="C248" s="1009" t="s">
        <v>230</v>
      </c>
      <c r="D248" s="1010">
        <v>0</v>
      </c>
      <c r="E248" s="1010">
        <v>0</v>
      </c>
      <c r="F248" s="1010">
        <v>0</v>
      </c>
      <c r="G248" s="1010">
        <v>0</v>
      </c>
      <c r="H248" s="993"/>
      <c r="I248" s="993"/>
      <c r="J248" s="993"/>
      <c r="K248" s="993"/>
    </row>
    <row r="249" spans="1:11" ht="14.1" customHeight="1">
      <c r="A249" s="993"/>
      <c r="B249" s="993"/>
      <c r="C249" s="1009" t="s">
        <v>231</v>
      </c>
      <c r="D249" s="1010">
        <v>0</v>
      </c>
      <c r="E249" s="1010">
        <v>0</v>
      </c>
      <c r="F249" s="1010">
        <v>0</v>
      </c>
      <c r="G249" s="1010">
        <v>0</v>
      </c>
      <c r="H249" s="993"/>
      <c r="I249" s="993"/>
      <c r="J249" s="993"/>
      <c r="K249" s="993"/>
    </row>
    <row r="250" spans="1:11" ht="14.1" customHeight="1">
      <c r="A250" s="993"/>
      <c r="B250" s="993"/>
      <c r="C250" s="1009" t="s">
        <v>232</v>
      </c>
      <c r="D250" s="1010">
        <v>0</v>
      </c>
      <c r="E250" s="1010">
        <v>0</v>
      </c>
      <c r="F250" s="1010">
        <v>0</v>
      </c>
      <c r="G250" s="1010">
        <v>0</v>
      </c>
      <c r="H250" s="993"/>
      <c r="I250" s="993"/>
      <c r="J250" s="993"/>
      <c r="K250" s="993"/>
    </row>
    <row r="251" spans="1:11" ht="14.1" customHeight="1">
      <c r="A251" s="993"/>
      <c r="B251" s="993"/>
      <c r="C251" s="1009" t="s">
        <v>235</v>
      </c>
      <c r="D251" s="1010">
        <v>0</v>
      </c>
      <c r="E251" s="1010">
        <v>0</v>
      </c>
      <c r="F251" s="1010">
        <v>0</v>
      </c>
      <c r="G251" s="1010">
        <v>0</v>
      </c>
      <c r="H251" s="993"/>
      <c r="I251" s="993"/>
      <c r="J251" s="993"/>
      <c r="K251" s="993"/>
    </row>
    <row r="252" spans="1:11" ht="14.1" customHeight="1">
      <c r="A252" s="993"/>
      <c r="B252" s="993"/>
      <c r="C252" s="1009" t="s">
        <v>236</v>
      </c>
      <c r="D252" s="1010">
        <v>0</v>
      </c>
      <c r="E252" s="1010">
        <v>0</v>
      </c>
      <c r="F252" s="1010">
        <v>0</v>
      </c>
      <c r="G252" s="1010">
        <v>0</v>
      </c>
      <c r="H252" s="993"/>
      <c r="I252" s="993"/>
      <c r="J252" s="993"/>
      <c r="K252" s="993"/>
    </row>
    <row r="253" spans="1:11" ht="14.1" customHeight="1">
      <c r="A253" s="993"/>
      <c r="B253" s="993"/>
      <c r="C253" s="1011" t="s">
        <v>237</v>
      </c>
      <c r="D253" s="1010">
        <v>0</v>
      </c>
      <c r="E253" s="1010">
        <v>1600000</v>
      </c>
      <c r="F253" s="1010">
        <v>800000</v>
      </c>
      <c r="G253" s="1010">
        <v>800000</v>
      </c>
      <c r="H253" s="993"/>
      <c r="I253" s="993"/>
      <c r="J253" s="993"/>
      <c r="K253" s="993"/>
    </row>
    <row r="254" spans="1:11" ht="15" customHeight="1">
      <c r="A254" s="993"/>
      <c r="B254" s="993"/>
      <c r="C254" s="1012" t="s">
        <v>200</v>
      </c>
      <c r="D254" s="1013" t="s">
        <v>200</v>
      </c>
      <c r="E254" s="1013" t="s">
        <v>200</v>
      </c>
      <c r="F254" s="1013" t="s">
        <v>200</v>
      </c>
      <c r="G254" s="1013" t="s">
        <v>200</v>
      </c>
      <c r="H254" s="993"/>
      <c r="I254" s="993"/>
      <c r="J254" s="993"/>
      <c r="K254" s="993"/>
    </row>
    <row r="255" spans="1:11" ht="15" customHeight="1">
      <c r="A255" s="993"/>
      <c r="B255" s="993"/>
      <c r="C255" s="996" t="s">
        <v>250</v>
      </c>
      <c r="D255" s="1014">
        <v>0</v>
      </c>
      <c r="E255" s="1014">
        <v>80950000</v>
      </c>
      <c r="F255" s="1014">
        <v>79699000</v>
      </c>
      <c r="G255" s="1014">
        <v>80045000</v>
      </c>
      <c r="H255" s="993"/>
      <c r="I255" s="993"/>
      <c r="J255" s="993"/>
      <c r="K255" s="993"/>
    </row>
    <row r="256" spans="1:11" ht="15" customHeight="1">
      <c r="A256" s="993"/>
      <c r="B256" s="993"/>
      <c r="C256" s="997" t="s">
        <v>219</v>
      </c>
      <c r="D256" s="1015">
        <v>0</v>
      </c>
      <c r="E256" s="1015">
        <v>54058000</v>
      </c>
      <c r="F256" s="1015">
        <v>54126000</v>
      </c>
      <c r="G256" s="1015">
        <v>54417000</v>
      </c>
      <c r="H256" s="993"/>
      <c r="I256" s="993"/>
      <c r="J256" s="993"/>
      <c r="K256" s="993"/>
    </row>
    <row r="257" spans="1:11" ht="15" customHeight="1">
      <c r="A257" s="993"/>
      <c r="B257" s="993"/>
      <c r="C257" s="997" t="s">
        <v>220</v>
      </c>
      <c r="D257" s="1015">
        <v>0</v>
      </c>
      <c r="E257" s="1015">
        <v>54058000</v>
      </c>
      <c r="F257" s="1015">
        <v>54126000</v>
      </c>
      <c r="G257" s="1015">
        <v>54417000</v>
      </c>
      <c r="H257" s="993"/>
      <c r="I257" s="993"/>
      <c r="J257" s="993"/>
      <c r="K257" s="993"/>
    </row>
    <row r="258" spans="1:11" ht="15" customHeight="1">
      <c r="A258" s="993"/>
      <c r="B258" s="993"/>
      <c r="C258" s="997" t="s">
        <v>221</v>
      </c>
      <c r="D258" s="1015">
        <v>0</v>
      </c>
      <c r="E258" s="1015">
        <v>0</v>
      </c>
      <c r="F258" s="1015">
        <v>0</v>
      </c>
      <c r="G258" s="1015">
        <v>0</v>
      </c>
      <c r="H258" s="993"/>
      <c r="I258" s="993"/>
      <c r="J258" s="993"/>
      <c r="K258" s="993"/>
    </row>
    <row r="259" spans="1:11" ht="15" customHeight="1">
      <c r="A259" s="993"/>
      <c r="B259" s="993"/>
      <c r="C259" s="997" t="s">
        <v>222</v>
      </c>
      <c r="D259" s="1015">
        <v>0</v>
      </c>
      <c r="E259" s="1015">
        <v>9372000</v>
      </c>
      <c r="F259" s="1015">
        <v>9423000</v>
      </c>
      <c r="G259" s="1015">
        <v>9478000</v>
      </c>
      <c r="H259" s="993"/>
      <c r="I259" s="993"/>
      <c r="J259" s="993"/>
      <c r="K259" s="993"/>
    </row>
    <row r="260" spans="1:11" ht="15" customHeight="1">
      <c r="A260" s="993"/>
      <c r="B260" s="993"/>
      <c r="C260" s="997" t="s">
        <v>220</v>
      </c>
      <c r="D260" s="1015">
        <v>0</v>
      </c>
      <c r="E260" s="1015">
        <v>9372000</v>
      </c>
      <c r="F260" s="1015">
        <v>9423000</v>
      </c>
      <c r="G260" s="1015">
        <v>9478000</v>
      </c>
      <c r="H260" s="993"/>
      <c r="I260" s="993"/>
      <c r="J260" s="993"/>
      <c r="K260" s="993"/>
    </row>
    <row r="261" spans="1:11" ht="15" customHeight="1">
      <c r="A261" s="993"/>
      <c r="B261" s="993"/>
      <c r="C261" s="997" t="s">
        <v>221</v>
      </c>
      <c r="D261" s="1015">
        <v>0</v>
      </c>
      <c r="E261" s="1015">
        <v>0</v>
      </c>
      <c r="F261" s="1015">
        <v>0</v>
      </c>
      <c r="G261" s="1015">
        <v>0</v>
      </c>
      <c r="H261" s="993"/>
      <c r="I261" s="993"/>
      <c r="J261" s="993"/>
      <c r="K261" s="993"/>
    </row>
    <row r="262" spans="1:11" ht="15" customHeight="1">
      <c r="A262" s="993"/>
      <c r="B262" s="993"/>
      <c r="C262" s="997" t="s">
        <v>223</v>
      </c>
      <c r="D262" s="1015">
        <v>0</v>
      </c>
      <c r="E262" s="1015">
        <v>12880000</v>
      </c>
      <c r="F262" s="1015">
        <v>13910000</v>
      </c>
      <c r="G262" s="1015">
        <v>13910000</v>
      </c>
      <c r="H262" s="993"/>
      <c r="I262" s="993"/>
      <c r="J262" s="993"/>
      <c r="K262" s="993"/>
    </row>
    <row r="263" spans="1:11" ht="15" customHeight="1">
      <c r="A263" s="993"/>
      <c r="B263" s="993"/>
      <c r="C263" s="997" t="s">
        <v>220</v>
      </c>
      <c r="D263" s="1015">
        <v>0</v>
      </c>
      <c r="E263" s="1015">
        <v>12880000</v>
      </c>
      <c r="F263" s="1015">
        <v>13910000</v>
      </c>
      <c r="G263" s="1015">
        <v>13910000</v>
      </c>
      <c r="H263" s="993"/>
      <c r="I263" s="993"/>
      <c r="J263" s="993"/>
      <c r="K263" s="993"/>
    </row>
    <row r="264" spans="1:11" ht="15" customHeight="1">
      <c r="A264" s="993"/>
      <c r="B264" s="993"/>
      <c r="C264" s="997" t="s">
        <v>221</v>
      </c>
      <c r="D264" s="1015">
        <v>0</v>
      </c>
      <c r="E264" s="1015">
        <v>0</v>
      </c>
      <c r="F264" s="1015">
        <v>0</v>
      </c>
      <c r="G264" s="1015">
        <v>0</v>
      </c>
      <c r="H264" s="993"/>
      <c r="I264" s="993"/>
      <c r="J264" s="993"/>
      <c r="K264" s="993"/>
    </row>
    <row r="265" spans="1:11" ht="15" customHeight="1">
      <c r="A265" s="993"/>
      <c r="B265" s="993"/>
      <c r="C265" s="997" t="s">
        <v>224</v>
      </c>
      <c r="D265" s="1015">
        <v>0</v>
      </c>
      <c r="E265" s="1015">
        <v>0</v>
      </c>
      <c r="F265" s="1015">
        <v>0</v>
      </c>
      <c r="G265" s="1015">
        <v>0</v>
      </c>
      <c r="H265" s="993"/>
      <c r="I265" s="993"/>
      <c r="J265" s="993"/>
      <c r="K265" s="993"/>
    </row>
    <row r="266" spans="1:11" ht="15" customHeight="1">
      <c r="A266" s="993"/>
      <c r="B266" s="993"/>
      <c r="C266" s="997" t="s">
        <v>220</v>
      </c>
      <c r="D266" s="1015">
        <v>0</v>
      </c>
      <c r="E266" s="1015">
        <v>0</v>
      </c>
      <c r="F266" s="1015">
        <v>0</v>
      </c>
      <c r="G266" s="1015">
        <v>0</v>
      </c>
      <c r="H266" s="993"/>
      <c r="I266" s="993"/>
      <c r="J266" s="993"/>
      <c r="K266" s="993"/>
    </row>
    <row r="267" spans="1:11" ht="15" customHeight="1">
      <c r="A267" s="993"/>
      <c r="B267" s="993"/>
      <c r="C267" s="997" t="s">
        <v>221</v>
      </c>
      <c r="D267" s="1015">
        <v>0</v>
      </c>
      <c r="E267" s="1015">
        <v>0</v>
      </c>
      <c r="F267" s="1015">
        <v>0</v>
      </c>
      <c r="G267" s="1015">
        <v>0</v>
      </c>
      <c r="H267" s="993"/>
      <c r="I267" s="993"/>
      <c r="J267" s="993"/>
      <c r="K267" s="993"/>
    </row>
    <row r="268" spans="1:11" ht="20.100000000000001" customHeight="1">
      <c r="A268" s="993"/>
      <c r="B268" s="993"/>
      <c r="C268" s="997" t="s">
        <v>251</v>
      </c>
      <c r="D268" s="1016">
        <v>0</v>
      </c>
      <c r="E268" s="1016">
        <v>0</v>
      </c>
      <c r="F268" s="1016">
        <v>0</v>
      </c>
      <c r="G268" s="1016">
        <v>0</v>
      </c>
      <c r="H268" s="993"/>
      <c r="I268" s="993"/>
      <c r="J268" s="993"/>
      <c r="K268" s="993"/>
    </row>
    <row r="269" spans="1:11" ht="15" customHeight="1">
      <c r="A269" s="993"/>
      <c r="B269" s="993"/>
      <c r="C269" s="997" t="s">
        <v>220</v>
      </c>
      <c r="D269" s="1015">
        <v>0</v>
      </c>
      <c r="E269" s="1015">
        <v>0</v>
      </c>
      <c r="F269" s="1015">
        <v>0</v>
      </c>
      <c r="G269" s="1015">
        <v>0</v>
      </c>
      <c r="H269" s="993"/>
      <c r="I269" s="993"/>
      <c r="J269" s="993"/>
      <c r="K269" s="993"/>
    </row>
    <row r="270" spans="1:11" ht="15" customHeight="1">
      <c r="A270" s="993"/>
      <c r="B270" s="993"/>
      <c r="C270" s="997" t="s">
        <v>221</v>
      </c>
      <c r="D270" s="1015">
        <v>0</v>
      </c>
      <c r="E270" s="1015">
        <v>0</v>
      </c>
      <c r="F270" s="1015">
        <v>0</v>
      </c>
      <c r="G270" s="1015">
        <v>0</v>
      </c>
      <c r="H270" s="993"/>
      <c r="I270" s="993"/>
      <c r="J270" s="993"/>
      <c r="K270" s="993"/>
    </row>
    <row r="271" spans="1:11" ht="15" customHeight="1">
      <c r="A271" s="993"/>
      <c r="B271" s="993"/>
      <c r="C271" s="997" t="s">
        <v>226</v>
      </c>
      <c r="D271" s="1015">
        <v>0</v>
      </c>
      <c r="E271" s="1015">
        <v>0</v>
      </c>
      <c r="F271" s="1015">
        <v>0</v>
      </c>
      <c r="G271" s="1015">
        <v>0</v>
      </c>
      <c r="H271" s="993"/>
      <c r="I271" s="993"/>
      <c r="J271" s="993"/>
      <c r="K271" s="993"/>
    </row>
    <row r="272" spans="1:11" ht="15" customHeight="1">
      <c r="A272" s="993"/>
      <c r="B272" s="993"/>
      <c r="C272" s="997" t="s">
        <v>220</v>
      </c>
      <c r="D272" s="1015">
        <v>0</v>
      </c>
      <c r="E272" s="1015">
        <v>0</v>
      </c>
      <c r="F272" s="1015">
        <v>0</v>
      </c>
      <c r="G272" s="1015">
        <v>0</v>
      </c>
      <c r="H272" s="993"/>
      <c r="I272" s="993"/>
      <c r="J272" s="993"/>
      <c r="K272" s="993"/>
    </row>
    <row r="273" spans="1:11" ht="15" customHeight="1">
      <c r="A273" s="993"/>
      <c r="B273" s="993"/>
      <c r="C273" s="997" t="s">
        <v>221</v>
      </c>
      <c r="D273" s="1015">
        <v>0</v>
      </c>
      <c r="E273" s="1015">
        <v>0</v>
      </c>
      <c r="F273" s="1015">
        <v>0</v>
      </c>
      <c r="G273" s="1015">
        <v>0</v>
      </c>
      <c r="H273" s="993"/>
      <c r="I273" s="993"/>
      <c r="J273" s="993"/>
      <c r="K273" s="993"/>
    </row>
    <row r="274" spans="1:11" ht="15" customHeight="1">
      <c r="A274" s="993"/>
      <c r="B274" s="993"/>
      <c r="C274" s="997" t="s">
        <v>227</v>
      </c>
      <c r="D274" s="1015">
        <v>0</v>
      </c>
      <c r="E274" s="1015">
        <v>240000</v>
      </c>
      <c r="F274" s="1015">
        <v>240000</v>
      </c>
      <c r="G274" s="1015">
        <v>240000</v>
      </c>
      <c r="H274" s="993"/>
      <c r="I274" s="993"/>
      <c r="J274" s="993"/>
      <c r="K274" s="993"/>
    </row>
    <row r="275" spans="1:11" ht="15" customHeight="1">
      <c r="A275" s="993"/>
      <c r="B275" s="993"/>
      <c r="C275" s="997" t="s">
        <v>220</v>
      </c>
      <c r="D275" s="1015">
        <v>0</v>
      </c>
      <c r="E275" s="1015">
        <v>240000</v>
      </c>
      <c r="F275" s="1015">
        <v>240000</v>
      </c>
      <c r="G275" s="1015">
        <v>240000</v>
      </c>
      <c r="H275" s="993"/>
      <c r="I275" s="993"/>
      <c r="J275" s="993"/>
      <c r="K275" s="993"/>
    </row>
    <row r="276" spans="1:11" ht="15" customHeight="1">
      <c r="A276" s="993"/>
      <c r="B276" s="993"/>
      <c r="C276" s="997" t="s">
        <v>221</v>
      </c>
      <c r="D276" s="1015">
        <v>0</v>
      </c>
      <c r="E276" s="1015">
        <v>0</v>
      </c>
      <c r="F276" s="1015">
        <v>0</v>
      </c>
      <c r="G276" s="1015">
        <v>0</v>
      </c>
      <c r="H276" s="993"/>
      <c r="I276" s="993"/>
      <c r="J276" s="993"/>
      <c r="K276" s="993"/>
    </row>
    <row r="277" spans="1:11" ht="15" customHeight="1">
      <c r="A277" s="993"/>
      <c r="B277" s="993"/>
      <c r="C277" s="997" t="s">
        <v>228</v>
      </c>
      <c r="D277" s="1015">
        <v>0</v>
      </c>
      <c r="E277" s="1015">
        <v>0</v>
      </c>
      <c r="F277" s="1015">
        <v>0</v>
      </c>
      <c r="G277" s="1015">
        <v>0</v>
      </c>
      <c r="H277" s="993"/>
      <c r="I277" s="993"/>
      <c r="J277" s="993"/>
      <c r="K277" s="993"/>
    </row>
    <row r="278" spans="1:11" ht="15" customHeight="1">
      <c r="A278" s="993"/>
      <c r="B278" s="993"/>
      <c r="C278" s="997" t="s">
        <v>220</v>
      </c>
      <c r="D278" s="1015">
        <v>0</v>
      </c>
      <c r="E278" s="1015">
        <v>0</v>
      </c>
      <c r="F278" s="1015">
        <v>0</v>
      </c>
      <c r="G278" s="1015">
        <v>0</v>
      </c>
      <c r="H278" s="993"/>
      <c r="I278" s="993"/>
      <c r="J278" s="993"/>
      <c r="K278" s="993"/>
    </row>
    <row r="279" spans="1:11" ht="15" customHeight="1">
      <c r="A279" s="993"/>
      <c r="B279" s="993"/>
      <c r="C279" s="997" t="s">
        <v>229</v>
      </c>
      <c r="D279" s="1015">
        <v>0</v>
      </c>
      <c r="E279" s="1015">
        <v>0</v>
      </c>
      <c r="F279" s="1015">
        <v>0</v>
      </c>
      <c r="G279" s="1015">
        <v>0</v>
      </c>
      <c r="H279" s="993"/>
      <c r="I279" s="993"/>
      <c r="J279" s="993"/>
      <c r="K279" s="993"/>
    </row>
    <row r="280" spans="1:11" ht="15" customHeight="1">
      <c r="A280" s="993"/>
      <c r="B280" s="993"/>
      <c r="C280" s="997" t="s">
        <v>230</v>
      </c>
      <c r="D280" s="1015">
        <v>0</v>
      </c>
      <c r="E280" s="1015">
        <v>0</v>
      </c>
      <c r="F280" s="1015">
        <v>0</v>
      </c>
      <c r="G280" s="1015">
        <v>0</v>
      </c>
      <c r="H280" s="993"/>
      <c r="I280" s="993"/>
      <c r="J280" s="993"/>
      <c r="K280" s="993"/>
    </row>
    <row r="281" spans="1:11" ht="15" customHeight="1">
      <c r="A281" s="993"/>
      <c r="B281" s="993"/>
      <c r="C281" s="997" t="s">
        <v>231</v>
      </c>
      <c r="D281" s="1015">
        <v>0</v>
      </c>
      <c r="E281" s="1015">
        <v>0</v>
      </c>
      <c r="F281" s="1015">
        <v>0</v>
      </c>
      <c r="G281" s="1015">
        <v>0</v>
      </c>
      <c r="H281" s="993"/>
      <c r="I281" s="993"/>
      <c r="J281" s="993"/>
      <c r="K281" s="993"/>
    </row>
    <row r="282" spans="1:11" ht="15" customHeight="1">
      <c r="A282" s="993"/>
      <c r="B282" s="993"/>
      <c r="C282" s="997" t="s">
        <v>232</v>
      </c>
      <c r="D282" s="1015">
        <v>0</v>
      </c>
      <c r="E282" s="1015">
        <v>0</v>
      </c>
      <c r="F282" s="1015">
        <v>0</v>
      </c>
      <c r="G282" s="1015">
        <v>0</v>
      </c>
      <c r="H282" s="993"/>
      <c r="I282" s="993"/>
      <c r="J282" s="993"/>
      <c r="K282" s="993"/>
    </row>
    <row r="283" spans="1:11" ht="15" customHeight="1">
      <c r="A283" s="993"/>
      <c r="B283" s="993"/>
      <c r="C283" s="997" t="s">
        <v>233</v>
      </c>
      <c r="D283" s="1015">
        <v>0</v>
      </c>
      <c r="E283" s="1015">
        <v>4400000</v>
      </c>
      <c r="F283" s="1015">
        <v>2000000</v>
      </c>
      <c r="G283" s="1015">
        <v>2000000</v>
      </c>
      <c r="H283" s="993"/>
      <c r="I283" s="993"/>
      <c r="J283" s="993"/>
      <c r="K283" s="993"/>
    </row>
    <row r="284" spans="1:11" ht="15" customHeight="1">
      <c r="A284" s="993"/>
      <c r="B284" s="993"/>
      <c r="C284" s="997" t="s">
        <v>220</v>
      </c>
      <c r="D284" s="1015">
        <v>0</v>
      </c>
      <c r="E284" s="1015">
        <v>4400000</v>
      </c>
      <c r="F284" s="1015">
        <v>2000000</v>
      </c>
      <c r="G284" s="1015">
        <v>2000000</v>
      </c>
      <c r="H284" s="993"/>
      <c r="I284" s="993"/>
      <c r="J284" s="993"/>
      <c r="K284" s="993"/>
    </row>
    <row r="285" spans="1:11" ht="15" customHeight="1">
      <c r="A285" s="993"/>
      <c r="B285" s="993"/>
      <c r="C285" s="997" t="s">
        <v>229</v>
      </c>
      <c r="D285" s="1015">
        <v>0</v>
      </c>
      <c r="E285" s="1015">
        <v>0</v>
      </c>
      <c r="F285" s="1015">
        <v>0</v>
      </c>
      <c r="G285" s="1015">
        <v>0</v>
      </c>
      <c r="H285" s="993"/>
      <c r="I285" s="993"/>
      <c r="J285" s="993"/>
      <c r="K285" s="993"/>
    </row>
    <row r="286" spans="1:11" ht="15" customHeight="1">
      <c r="A286" s="993"/>
      <c r="B286" s="993"/>
      <c r="C286" s="997" t="s">
        <v>230</v>
      </c>
      <c r="D286" s="1015">
        <v>0</v>
      </c>
      <c r="E286" s="1015">
        <v>0</v>
      </c>
      <c r="F286" s="1015">
        <v>0</v>
      </c>
      <c r="G286" s="1015">
        <v>0</v>
      </c>
      <c r="H286" s="993"/>
      <c r="I286" s="993"/>
      <c r="J286" s="993"/>
      <c r="K286" s="993"/>
    </row>
    <row r="287" spans="1:11" ht="15" customHeight="1">
      <c r="A287" s="993"/>
      <c r="B287" s="993"/>
      <c r="C287" s="997" t="s">
        <v>231</v>
      </c>
      <c r="D287" s="1015">
        <v>0</v>
      </c>
      <c r="E287" s="1015">
        <v>0</v>
      </c>
      <c r="F287" s="1015">
        <v>0</v>
      </c>
      <c r="G287" s="1015">
        <v>0</v>
      </c>
      <c r="H287" s="993"/>
      <c r="I287" s="993"/>
      <c r="J287" s="993"/>
      <c r="K287" s="993"/>
    </row>
    <row r="288" spans="1:11" ht="15" customHeight="1">
      <c r="A288" s="993"/>
      <c r="B288" s="993"/>
      <c r="C288" s="997" t="s">
        <v>232</v>
      </c>
      <c r="D288" s="1015">
        <v>0</v>
      </c>
      <c r="E288" s="1015">
        <v>0</v>
      </c>
      <c r="F288" s="1015">
        <v>0</v>
      </c>
      <c r="G288" s="1015">
        <v>0</v>
      </c>
      <c r="H288" s="993"/>
      <c r="I288" s="993"/>
      <c r="J288" s="993"/>
      <c r="K288" s="993"/>
    </row>
    <row r="289" spans="1:11" ht="15" customHeight="1">
      <c r="A289" s="993"/>
      <c r="B289" s="993"/>
      <c r="C289" s="997" t="s">
        <v>234</v>
      </c>
      <c r="D289" s="1015">
        <v>0</v>
      </c>
      <c r="E289" s="1015">
        <v>0</v>
      </c>
      <c r="F289" s="1015">
        <v>0</v>
      </c>
      <c r="G289" s="1015">
        <v>0</v>
      </c>
      <c r="H289" s="993"/>
      <c r="I289" s="993"/>
      <c r="J289" s="993"/>
      <c r="K289" s="993"/>
    </row>
    <row r="290" spans="1:11" ht="15" customHeight="1">
      <c r="A290" s="993"/>
      <c r="B290" s="993"/>
      <c r="C290" s="997" t="s">
        <v>220</v>
      </c>
      <c r="D290" s="1015">
        <v>0</v>
      </c>
      <c r="E290" s="1015">
        <v>0</v>
      </c>
      <c r="F290" s="1015">
        <v>0</v>
      </c>
      <c r="G290" s="1015">
        <v>0</v>
      </c>
      <c r="H290" s="993"/>
      <c r="I290" s="993"/>
      <c r="J290" s="993"/>
      <c r="K290" s="993"/>
    </row>
    <row r="291" spans="1:11" ht="15" customHeight="1">
      <c r="A291" s="993"/>
      <c r="B291" s="993"/>
      <c r="C291" s="997" t="s">
        <v>229</v>
      </c>
      <c r="D291" s="1015">
        <v>0</v>
      </c>
      <c r="E291" s="1015">
        <v>0</v>
      </c>
      <c r="F291" s="1015">
        <v>0</v>
      </c>
      <c r="G291" s="1015">
        <v>0</v>
      </c>
      <c r="H291" s="993"/>
      <c r="I291" s="993"/>
      <c r="J291" s="993"/>
      <c r="K291" s="993"/>
    </row>
    <row r="292" spans="1:11" ht="15" customHeight="1">
      <c r="A292" s="993"/>
      <c r="B292" s="993"/>
      <c r="C292" s="997" t="s">
        <v>230</v>
      </c>
      <c r="D292" s="1015">
        <v>0</v>
      </c>
      <c r="E292" s="1015">
        <v>0</v>
      </c>
      <c r="F292" s="1015">
        <v>0</v>
      </c>
      <c r="G292" s="1015">
        <v>0</v>
      </c>
      <c r="H292" s="993"/>
      <c r="I292" s="993"/>
      <c r="J292" s="993"/>
      <c r="K292" s="993"/>
    </row>
    <row r="293" spans="1:11" ht="15" customHeight="1">
      <c r="A293" s="993"/>
      <c r="B293" s="993"/>
      <c r="C293" s="997" t="s">
        <v>231</v>
      </c>
      <c r="D293" s="1015">
        <v>0</v>
      </c>
      <c r="E293" s="1015">
        <v>0</v>
      </c>
      <c r="F293" s="1015">
        <v>0</v>
      </c>
      <c r="G293" s="1015">
        <v>0</v>
      </c>
      <c r="H293" s="993"/>
      <c r="I293" s="993"/>
      <c r="J293" s="993"/>
      <c r="K293" s="993"/>
    </row>
    <row r="294" spans="1:11" ht="15" customHeight="1">
      <c r="A294" s="993"/>
      <c r="B294" s="993"/>
      <c r="C294" s="997" t="s">
        <v>232</v>
      </c>
      <c r="D294" s="1015">
        <v>0</v>
      </c>
      <c r="E294" s="1015">
        <v>0</v>
      </c>
      <c r="F294" s="1015">
        <v>0</v>
      </c>
      <c r="G294" s="1015">
        <v>0</v>
      </c>
      <c r="H294" s="993"/>
      <c r="I294" s="993"/>
      <c r="J294" s="993"/>
      <c r="K294" s="993"/>
    </row>
    <row r="295" spans="1:11" ht="15" customHeight="1">
      <c r="A295" s="993"/>
      <c r="B295" s="993"/>
      <c r="C295" s="997" t="s">
        <v>235</v>
      </c>
      <c r="D295" s="1015">
        <v>0</v>
      </c>
      <c r="E295" s="1015">
        <v>0</v>
      </c>
      <c r="F295" s="1015">
        <v>0</v>
      </c>
      <c r="G295" s="1015">
        <v>0</v>
      </c>
      <c r="H295" s="993"/>
      <c r="I295" s="993"/>
      <c r="J295" s="993"/>
      <c r="K295" s="993"/>
    </row>
    <row r="296" spans="1:11" ht="15" customHeight="1">
      <c r="A296" s="993"/>
      <c r="B296" s="993"/>
      <c r="C296" s="997" t="s">
        <v>236</v>
      </c>
      <c r="D296" s="1015">
        <v>0</v>
      </c>
      <c r="E296" s="1015">
        <v>0</v>
      </c>
      <c r="F296" s="1015">
        <v>0</v>
      </c>
      <c r="G296" s="1015">
        <v>0</v>
      </c>
      <c r="H296" s="993"/>
      <c r="I296" s="993"/>
      <c r="J296" s="993"/>
      <c r="K296" s="993"/>
    </row>
    <row r="297" spans="1:11" ht="20.100000000000001" customHeight="1">
      <c r="A297" s="993"/>
      <c r="B297" s="993"/>
      <c r="C297" s="1017" t="s">
        <v>200</v>
      </c>
      <c r="D297" s="993"/>
      <c r="E297" s="993"/>
      <c r="F297" s="993"/>
      <c r="G297" s="993"/>
      <c r="H297" s="993"/>
      <c r="I297" s="993"/>
      <c r="J297" s="993"/>
      <c r="K297" s="993"/>
    </row>
    <row r="298" spans="1:11" ht="20.100000000000001" customHeight="1">
      <c r="A298" s="1018" t="s">
        <v>252</v>
      </c>
      <c r="B298" s="1004" t="s">
        <v>84</v>
      </c>
      <c r="C298" s="1004" t="s">
        <v>200</v>
      </c>
      <c r="D298" s="993"/>
      <c r="E298" s="1019" t="s">
        <v>200</v>
      </c>
      <c r="F298" s="1004" t="s">
        <v>84</v>
      </c>
      <c r="G298" s="1004" t="s">
        <v>200</v>
      </c>
      <c r="H298" s="1020" t="s">
        <v>200</v>
      </c>
      <c r="I298" s="1019" t="s">
        <v>200</v>
      </c>
      <c r="J298" s="1004" t="s">
        <v>84</v>
      </c>
      <c r="K298" s="1004" t="s">
        <v>200</v>
      </c>
    </row>
    <row r="299" spans="1:11" ht="20.100000000000001" customHeight="1">
      <c r="A299" s="1021" t="s">
        <v>253</v>
      </c>
      <c r="B299" s="1004" t="s">
        <v>254</v>
      </c>
      <c r="C299" s="1004" t="s">
        <v>200</v>
      </c>
      <c r="D299" s="993"/>
      <c r="E299" s="1021" t="s">
        <v>255</v>
      </c>
      <c r="F299" s="1004" t="s">
        <v>254</v>
      </c>
      <c r="G299" s="1004" t="s">
        <v>200</v>
      </c>
      <c r="H299" s="993"/>
      <c r="I299" s="1021" t="s">
        <v>256</v>
      </c>
      <c r="J299" s="1004" t="s">
        <v>254</v>
      </c>
      <c r="K299" s="1004" t="s">
        <v>200</v>
      </c>
    </row>
    <row r="300" spans="1:11" ht="20.100000000000001" customHeight="1">
      <c r="A300" s="1022" t="s">
        <v>200</v>
      </c>
      <c r="B300" s="1004" t="s">
        <v>86</v>
      </c>
      <c r="C300" s="1004" t="s">
        <v>200</v>
      </c>
      <c r="D300" s="993"/>
      <c r="E300" s="1022" t="s">
        <v>200</v>
      </c>
      <c r="F300" s="1004" t="s">
        <v>86</v>
      </c>
      <c r="G300" s="1004" t="s">
        <v>200</v>
      </c>
      <c r="H300" s="993"/>
      <c r="I300" s="1022" t="s">
        <v>200</v>
      </c>
      <c r="J300" s="1004" t="s">
        <v>86</v>
      </c>
      <c r="K300" s="1004" t="s">
        <v>200</v>
      </c>
    </row>
  </sheetData>
  <mergeCells count="31">
    <mergeCell ref="C26:G26"/>
    <mergeCell ref="C1:G1"/>
    <mergeCell ref="C2:G2"/>
    <mergeCell ref="D3:G3"/>
    <mergeCell ref="D4:G4"/>
    <mergeCell ref="D5:G5"/>
    <mergeCell ref="D6:G6"/>
    <mergeCell ref="D7:G7"/>
    <mergeCell ref="C8:G8"/>
    <mergeCell ref="C9:G9"/>
    <mergeCell ref="D10:G10"/>
    <mergeCell ref="D14:G14"/>
    <mergeCell ref="D142:G142"/>
    <mergeCell ref="D27:G27"/>
    <mergeCell ref="D28:G28"/>
    <mergeCell ref="D29:G29"/>
    <mergeCell ref="D30:G30"/>
    <mergeCell ref="C39:G39"/>
    <mergeCell ref="D84:G84"/>
    <mergeCell ref="D85:G85"/>
    <mergeCell ref="D86:G86"/>
    <mergeCell ref="C95:G95"/>
    <mergeCell ref="C140:G140"/>
    <mergeCell ref="D141:G141"/>
    <mergeCell ref="C209:G209"/>
    <mergeCell ref="D143:G143"/>
    <mergeCell ref="D144:G144"/>
    <mergeCell ref="C153:G153"/>
    <mergeCell ref="D198:G198"/>
    <mergeCell ref="D199:G199"/>
    <mergeCell ref="D200:G200"/>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03EAF-18D6-43E5-9097-C7A0C045FBB4}">
  <dimension ref="A1:K634"/>
  <sheetViews>
    <sheetView workbookViewId="0">
      <selection activeCell="I15" sqref="I15"/>
    </sheetView>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2543</v>
      </c>
      <c r="E3" s="1650"/>
      <c r="F3" s="1650"/>
      <c r="G3" s="1650"/>
      <c r="H3" s="993"/>
      <c r="I3" s="993"/>
      <c r="J3" s="993"/>
      <c r="K3" s="993"/>
    </row>
    <row r="4" spans="1:11" ht="14.1" customHeight="1">
      <c r="A4" s="993"/>
      <c r="B4" s="993"/>
      <c r="C4" s="995" t="s">
        <v>196</v>
      </c>
      <c r="D4" s="1649" t="s">
        <v>2270</v>
      </c>
      <c r="E4" s="1650"/>
      <c r="F4" s="1650"/>
      <c r="G4" s="1650"/>
      <c r="H4" s="993"/>
      <c r="I4" s="993"/>
      <c r="J4" s="993"/>
      <c r="K4" s="993"/>
    </row>
    <row r="5" spans="1:11" ht="14.1" customHeight="1">
      <c r="A5" s="993"/>
      <c r="B5" s="993"/>
      <c r="C5" s="995" t="s">
        <v>2</v>
      </c>
      <c r="D5" s="1649" t="s">
        <v>844</v>
      </c>
      <c r="E5" s="1650"/>
      <c r="F5" s="1650"/>
      <c r="G5" s="1650"/>
      <c r="H5" s="993"/>
      <c r="I5" s="993"/>
      <c r="J5" s="993"/>
      <c r="K5" s="993"/>
    </row>
    <row r="6" spans="1:11" ht="14.1" customHeight="1">
      <c r="A6" s="993"/>
      <c r="B6" s="993"/>
      <c r="C6" s="995" t="s">
        <v>4</v>
      </c>
      <c r="D6" s="1649" t="s">
        <v>845</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36" customHeight="1">
      <c r="A9" s="993"/>
      <c r="B9" s="993"/>
      <c r="C9" s="1655" t="s">
        <v>2544</v>
      </c>
      <c r="D9" s="1656"/>
      <c r="E9" s="1656"/>
      <c r="F9" s="1656"/>
      <c r="G9" s="1656"/>
      <c r="H9" s="993"/>
      <c r="I9" s="993"/>
      <c r="J9" s="993"/>
      <c r="K9" s="993"/>
    </row>
    <row r="10" spans="1:11" ht="46.5" customHeight="1">
      <c r="A10" s="993"/>
      <c r="B10" s="993"/>
      <c r="C10" s="996" t="s">
        <v>10</v>
      </c>
      <c r="D10" s="1657" t="s">
        <v>2545</v>
      </c>
      <c r="E10" s="1658"/>
      <c r="F10" s="1658"/>
      <c r="G10" s="1658"/>
      <c r="H10" s="993"/>
      <c r="I10" s="993"/>
      <c r="J10" s="993"/>
      <c r="K10" s="993"/>
    </row>
    <row r="11" spans="1:11" ht="22.5">
      <c r="A11" s="993"/>
      <c r="B11" s="993"/>
      <c r="C11" s="997" t="s">
        <v>12</v>
      </c>
      <c r="D11" s="998">
        <v>2025</v>
      </c>
      <c r="E11" s="998">
        <v>2026</v>
      </c>
      <c r="F11" s="998">
        <v>2027</v>
      </c>
      <c r="G11" s="998">
        <v>2028</v>
      </c>
      <c r="H11" s="993"/>
      <c r="I11" s="993"/>
      <c r="J11" s="993"/>
      <c r="K11" s="993"/>
    </row>
    <row r="12" spans="1:11" ht="14.1" customHeight="1">
      <c r="A12" s="993"/>
      <c r="B12" s="993"/>
      <c r="C12" s="999"/>
      <c r="D12" s="1000" t="s">
        <v>13</v>
      </c>
      <c r="E12" s="1000" t="s">
        <v>14</v>
      </c>
      <c r="F12" s="1000" t="s">
        <v>14</v>
      </c>
      <c r="G12" s="1000" t="s">
        <v>14</v>
      </c>
      <c r="H12" s="993"/>
      <c r="I12" s="993"/>
      <c r="J12" s="993"/>
      <c r="K12" s="993"/>
    </row>
    <row r="13" spans="1:11" ht="41.1" customHeight="1">
      <c r="A13" s="993"/>
      <c r="B13" s="993"/>
      <c r="C13" s="997" t="s">
        <v>2546</v>
      </c>
      <c r="D13" s="1001" t="s">
        <v>1512</v>
      </c>
      <c r="E13" s="1001" t="s">
        <v>2127</v>
      </c>
      <c r="F13" s="1001" t="s">
        <v>2127</v>
      </c>
      <c r="G13" s="1001" t="s">
        <v>2127</v>
      </c>
      <c r="H13" s="993"/>
      <c r="I13" s="993"/>
      <c r="J13" s="993"/>
      <c r="K13" s="993"/>
    </row>
    <row r="14" spans="1:11" ht="30.95" customHeight="1">
      <c r="A14" s="993"/>
      <c r="B14" s="993"/>
      <c r="C14" s="997" t="s">
        <v>2547</v>
      </c>
      <c r="D14" s="1001" t="s">
        <v>932</v>
      </c>
      <c r="E14" s="1001" t="s">
        <v>1130</v>
      </c>
      <c r="F14" s="1001" t="s">
        <v>932</v>
      </c>
      <c r="G14" s="1001" t="s">
        <v>932</v>
      </c>
      <c r="H14" s="993"/>
      <c r="I14" s="993"/>
      <c r="J14" s="993"/>
      <c r="K14" s="993"/>
    </row>
    <row r="15" spans="1:11" ht="30.95" customHeight="1">
      <c r="A15" s="993"/>
      <c r="B15" s="993"/>
      <c r="C15" s="997" t="s">
        <v>2548</v>
      </c>
      <c r="D15" s="1001" t="s">
        <v>1129</v>
      </c>
      <c r="E15" s="1001" t="s">
        <v>1129</v>
      </c>
      <c r="F15" s="1001" t="s">
        <v>932</v>
      </c>
      <c r="G15" s="1001" t="s">
        <v>932</v>
      </c>
      <c r="H15" s="993"/>
      <c r="I15" s="993"/>
      <c r="J15" s="993"/>
      <c r="K15" s="993"/>
    </row>
    <row r="16" spans="1:11" ht="32.25" customHeight="1">
      <c r="A16" s="993"/>
      <c r="B16" s="993"/>
      <c r="C16" s="996" t="s">
        <v>203</v>
      </c>
      <c r="D16" s="1657" t="s">
        <v>2549</v>
      </c>
      <c r="E16" s="1658"/>
      <c r="F16" s="1658"/>
      <c r="G16" s="1658"/>
      <c r="H16" s="993"/>
      <c r="I16" s="993"/>
      <c r="J16" s="993"/>
      <c r="K16" s="993"/>
    </row>
    <row r="17" spans="1:11">
      <c r="A17" s="993"/>
      <c r="B17" s="993"/>
      <c r="C17" s="997" t="s">
        <v>205</v>
      </c>
      <c r="D17" s="998">
        <v>2025</v>
      </c>
      <c r="E17" s="998">
        <v>2026</v>
      </c>
      <c r="F17" s="998">
        <v>2027</v>
      </c>
      <c r="G17" s="998">
        <v>2028</v>
      </c>
      <c r="H17" s="993"/>
      <c r="I17" s="993"/>
      <c r="J17" s="993"/>
      <c r="K17" s="993"/>
    </row>
    <row r="18" spans="1:11" ht="14.1" customHeight="1">
      <c r="A18" s="993"/>
      <c r="B18" s="993"/>
      <c r="C18" s="999"/>
      <c r="D18" s="1000" t="s">
        <v>13</v>
      </c>
      <c r="E18" s="1000" t="s">
        <v>14</v>
      </c>
      <c r="F18" s="1000" t="s">
        <v>14</v>
      </c>
      <c r="G18" s="1000" t="s">
        <v>14</v>
      </c>
      <c r="H18" s="993"/>
      <c r="I18" s="993"/>
      <c r="J18" s="993"/>
      <c r="K18" s="993"/>
    </row>
    <row r="19" spans="1:11" ht="30.95" customHeight="1">
      <c r="A19" s="993"/>
      <c r="B19" s="993"/>
      <c r="C19" s="997" t="s">
        <v>2550</v>
      </c>
      <c r="D19" s="1001" t="s">
        <v>141</v>
      </c>
      <c r="E19" s="1001" t="s">
        <v>141</v>
      </c>
      <c r="F19" s="1001" t="s">
        <v>141</v>
      </c>
      <c r="G19" s="1001" t="s">
        <v>141</v>
      </c>
      <c r="H19" s="993"/>
      <c r="I19" s="993"/>
      <c r="J19" s="993"/>
      <c r="K19" s="993"/>
    </row>
    <row r="20" spans="1:11" ht="14.1" customHeight="1">
      <c r="A20" s="993"/>
      <c r="B20" s="993"/>
      <c r="C20" s="1643" t="s">
        <v>208</v>
      </c>
      <c r="D20" s="1644"/>
      <c r="E20" s="1644"/>
      <c r="F20" s="1644"/>
      <c r="G20" s="1644"/>
      <c r="H20" s="993"/>
      <c r="I20" s="993"/>
      <c r="J20" s="993"/>
      <c r="K20" s="993"/>
    </row>
    <row r="21" spans="1:11" ht="14.1" customHeight="1">
      <c r="A21" s="993"/>
      <c r="B21" s="993"/>
      <c r="C21" s="1002" t="s">
        <v>2551</v>
      </c>
      <c r="D21" s="1643" t="s">
        <v>2552</v>
      </c>
      <c r="E21" s="1644"/>
      <c r="F21" s="1644"/>
      <c r="G21" s="1644"/>
      <c r="H21" s="993"/>
      <c r="I21" s="993"/>
      <c r="J21" s="993"/>
      <c r="K21" s="993"/>
    </row>
    <row r="22" spans="1:11">
      <c r="A22" s="993"/>
      <c r="B22" s="993"/>
      <c r="C22" s="1003" t="s">
        <v>209</v>
      </c>
      <c r="D22" s="1659" t="s">
        <v>2553</v>
      </c>
      <c r="E22" s="1660"/>
      <c r="F22" s="1660"/>
      <c r="G22" s="1660"/>
      <c r="H22" s="993"/>
      <c r="I22" s="993"/>
      <c r="J22" s="993"/>
      <c r="K22" s="993"/>
    </row>
    <row r="23" spans="1:11" ht="45.95" customHeight="1">
      <c r="A23" s="993"/>
      <c r="B23" s="993"/>
      <c r="C23" s="1004" t="s">
        <v>211</v>
      </c>
      <c r="D23" s="1661" t="s">
        <v>2554</v>
      </c>
      <c r="E23" s="1662"/>
      <c r="F23" s="1662"/>
      <c r="G23" s="1662"/>
      <c r="H23" s="993"/>
      <c r="I23" s="993"/>
      <c r="J23" s="993"/>
      <c r="K23" s="993"/>
    </row>
    <row r="24" spans="1:11">
      <c r="A24" s="993"/>
      <c r="B24" s="993"/>
      <c r="C24" s="1004" t="s">
        <v>31</v>
      </c>
      <c r="D24" s="1661" t="s">
        <v>2555</v>
      </c>
      <c r="E24" s="1662"/>
      <c r="F24" s="1662"/>
      <c r="G24" s="1662"/>
      <c r="H24" s="993"/>
      <c r="I24" s="993"/>
      <c r="J24" s="993"/>
      <c r="K24" s="993"/>
    </row>
    <row r="25" spans="1:11" ht="15" customHeight="1">
      <c r="A25" s="993"/>
      <c r="B25" s="993"/>
      <c r="C25" s="1005"/>
      <c r="D25" s="1006">
        <v>2025</v>
      </c>
      <c r="E25" s="1006">
        <v>2026</v>
      </c>
      <c r="F25" s="1006">
        <v>2027</v>
      </c>
      <c r="G25" s="1006">
        <v>2028</v>
      </c>
      <c r="H25" s="993"/>
      <c r="I25" s="993"/>
      <c r="J25" s="993"/>
      <c r="K25" s="993"/>
    </row>
    <row r="26" spans="1:11" ht="15" customHeight="1">
      <c r="A26" s="993"/>
      <c r="B26" s="993"/>
      <c r="C26" s="1007"/>
      <c r="D26" s="1008" t="s">
        <v>13</v>
      </c>
      <c r="E26" s="1008" t="s">
        <v>14</v>
      </c>
      <c r="F26" s="1008" t="s">
        <v>14</v>
      </c>
      <c r="G26" s="1008" t="s">
        <v>14</v>
      </c>
      <c r="H26" s="993"/>
      <c r="I26" s="993"/>
      <c r="J26" s="993"/>
      <c r="K26" s="993"/>
    </row>
    <row r="27" spans="1:11" ht="14.1" customHeight="1">
      <c r="A27" s="993"/>
      <c r="B27" s="993"/>
      <c r="C27" s="997" t="s">
        <v>33</v>
      </c>
      <c r="D27" s="1001" t="s">
        <v>200</v>
      </c>
      <c r="E27" s="1001" t="s">
        <v>2556</v>
      </c>
      <c r="F27" s="1001" t="s">
        <v>2557</v>
      </c>
      <c r="G27" s="1001" t="s">
        <v>2557</v>
      </c>
      <c r="H27" s="993"/>
      <c r="I27" s="993"/>
      <c r="J27" s="993"/>
      <c r="K27" s="993"/>
    </row>
    <row r="28" spans="1:11" ht="14.1" customHeight="1">
      <c r="A28" s="993"/>
      <c r="B28" s="993"/>
      <c r="C28" s="997" t="s">
        <v>214</v>
      </c>
      <c r="D28" s="1001" t="s">
        <v>2558</v>
      </c>
      <c r="E28" s="1001" t="s">
        <v>2559</v>
      </c>
      <c r="F28" s="1001" t="s">
        <v>2560</v>
      </c>
      <c r="G28" s="1001" t="s">
        <v>2561</v>
      </c>
      <c r="H28" s="993"/>
      <c r="I28" s="993"/>
      <c r="J28" s="993"/>
      <c r="K28" s="993"/>
    </row>
    <row r="29" spans="1:11" ht="14.1" customHeight="1">
      <c r="A29" s="993"/>
      <c r="B29" s="993"/>
      <c r="C29" s="997" t="s">
        <v>215</v>
      </c>
      <c r="D29" s="1001" t="s">
        <v>164</v>
      </c>
      <c r="E29" s="1001" t="s">
        <v>2562</v>
      </c>
      <c r="F29" s="1001" t="s">
        <v>2563</v>
      </c>
      <c r="G29" s="1001" t="s">
        <v>2564</v>
      </c>
      <c r="H29" s="993"/>
      <c r="I29" s="993"/>
      <c r="J29" s="993"/>
      <c r="K29" s="993"/>
    </row>
    <row r="30" spans="1:11" ht="14.1" customHeight="1">
      <c r="A30" s="993"/>
      <c r="B30" s="993"/>
      <c r="C30" s="997" t="s">
        <v>216</v>
      </c>
      <c r="D30" s="1001" t="s">
        <v>200</v>
      </c>
      <c r="E30" s="1001" t="s">
        <v>200</v>
      </c>
      <c r="F30" s="1001" t="s">
        <v>2565</v>
      </c>
      <c r="G30" s="1001" t="s">
        <v>164</v>
      </c>
      <c r="H30" s="993"/>
      <c r="I30" s="993"/>
      <c r="J30" s="993"/>
      <c r="K30" s="993"/>
    </row>
    <row r="31" spans="1:11" ht="14.1" customHeight="1">
      <c r="A31" s="993"/>
      <c r="B31" s="993"/>
      <c r="C31" s="997" t="s">
        <v>217</v>
      </c>
      <c r="D31" s="1001" t="s">
        <v>200</v>
      </c>
      <c r="E31" s="1001" t="s">
        <v>2566</v>
      </c>
      <c r="F31" s="1001" t="s">
        <v>2567</v>
      </c>
      <c r="G31" s="1001" t="s">
        <v>2568</v>
      </c>
      <c r="H31" s="993"/>
      <c r="I31" s="993"/>
      <c r="J31" s="993"/>
      <c r="K31" s="993"/>
    </row>
    <row r="32" spans="1:11" ht="14.1" customHeight="1">
      <c r="A32" s="993"/>
      <c r="B32" s="993"/>
      <c r="C32" s="997" t="s">
        <v>39</v>
      </c>
      <c r="D32" s="1001" t="s">
        <v>200</v>
      </c>
      <c r="E32" s="1001" t="s">
        <v>200</v>
      </c>
      <c r="F32" s="1001" t="s">
        <v>2569</v>
      </c>
      <c r="G32" s="1001" t="s">
        <v>2568</v>
      </c>
      <c r="H32" s="993"/>
      <c r="I32" s="993"/>
      <c r="J32" s="993"/>
      <c r="K32" s="993"/>
    </row>
    <row r="33" spans="1:11" ht="14.1" customHeight="1">
      <c r="A33" s="993"/>
      <c r="B33" s="993"/>
      <c r="C33" s="1663" t="s">
        <v>218</v>
      </c>
      <c r="D33" s="1664"/>
      <c r="E33" s="1664"/>
      <c r="F33" s="1664"/>
      <c r="G33" s="1664"/>
      <c r="H33" s="993"/>
      <c r="I33" s="993"/>
      <c r="J33" s="993"/>
      <c r="K33" s="993"/>
    </row>
    <row r="34" spans="1:11" ht="14.1" customHeight="1">
      <c r="A34" s="993"/>
      <c r="B34" s="993"/>
      <c r="C34" s="1005"/>
      <c r="D34" s="1006">
        <v>2025</v>
      </c>
      <c r="E34" s="1006">
        <v>2026</v>
      </c>
      <c r="F34" s="1006">
        <v>2027</v>
      </c>
      <c r="G34" s="1006">
        <v>2028</v>
      </c>
      <c r="H34" s="993"/>
      <c r="I34" s="993"/>
      <c r="J34" s="993"/>
      <c r="K34" s="993"/>
    </row>
    <row r="35" spans="1:11" ht="14.1" customHeight="1">
      <c r="A35" s="993"/>
      <c r="B35" s="993"/>
      <c r="C35" s="1007"/>
      <c r="D35" s="1008" t="s">
        <v>13</v>
      </c>
      <c r="E35" s="1008" t="s">
        <v>14</v>
      </c>
      <c r="F35" s="1008" t="s">
        <v>14</v>
      </c>
      <c r="G35" s="1008" t="s">
        <v>14</v>
      </c>
      <c r="H35" s="993"/>
      <c r="I35" s="993"/>
      <c r="J35" s="993"/>
      <c r="K35" s="993"/>
    </row>
    <row r="36" spans="1:11" ht="14.1" customHeight="1">
      <c r="A36" s="993"/>
      <c r="B36" s="993"/>
      <c r="C36" s="1009" t="s">
        <v>219</v>
      </c>
      <c r="D36" s="1010">
        <v>0</v>
      </c>
      <c r="E36" s="1010">
        <v>37770000</v>
      </c>
      <c r="F36" s="1010">
        <v>37870000</v>
      </c>
      <c r="G36" s="1010">
        <v>37970000</v>
      </c>
      <c r="H36" s="993"/>
      <c r="I36" s="993"/>
      <c r="J36" s="993"/>
      <c r="K36" s="993"/>
    </row>
    <row r="37" spans="1:11" ht="14.1" customHeight="1">
      <c r="A37" s="993"/>
      <c r="B37" s="993"/>
      <c r="C37" s="1009" t="s">
        <v>220</v>
      </c>
      <c r="D37" s="1010">
        <v>0</v>
      </c>
      <c r="E37" s="1010">
        <v>37770000</v>
      </c>
      <c r="F37" s="1010">
        <v>37870000</v>
      </c>
      <c r="G37" s="1010">
        <v>37970000</v>
      </c>
      <c r="H37" s="993"/>
      <c r="I37" s="993"/>
      <c r="J37" s="993"/>
      <c r="K37" s="993"/>
    </row>
    <row r="38" spans="1:11" ht="14.1" customHeight="1">
      <c r="A38" s="993"/>
      <c r="B38" s="993"/>
      <c r="C38" s="1009" t="s">
        <v>221</v>
      </c>
      <c r="D38" s="1010">
        <v>0</v>
      </c>
      <c r="E38" s="1010">
        <v>0</v>
      </c>
      <c r="F38" s="1010">
        <v>0</v>
      </c>
      <c r="G38" s="1010">
        <v>0</v>
      </c>
      <c r="H38" s="993"/>
      <c r="I38" s="993"/>
      <c r="J38" s="993"/>
      <c r="K38" s="993"/>
    </row>
    <row r="39" spans="1:11" ht="14.1" customHeight="1">
      <c r="A39" s="993"/>
      <c r="B39" s="993"/>
      <c r="C39" s="1009" t="s">
        <v>222</v>
      </c>
      <c r="D39" s="1010">
        <v>0</v>
      </c>
      <c r="E39" s="1010">
        <v>5950000</v>
      </c>
      <c r="F39" s="1010">
        <v>5953000</v>
      </c>
      <c r="G39" s="1010">
        <v>6092000</v>
      </c>
      <c r="H39" s="993"/>
      <c r="I39" s="993"/>
      <c r="J39" s="993"/>
      <c r="K39" s="993"/>
    </row>
    <row r="40" spans="1:11" ht="14.1" customHeight="1">
      <c r="A40" s="993"/>
      <c r="B40" s="993"/>
      <c r="C40" s="1009" t="s">
        <v>220</v>
      </c>
      <c r="D40" s="1010">
        <v>0</v>
      </c>
      <c r="E40" s="1010">
        <v>5950000</v>
      </c>
      <c r="F40" s="1010">
        <v>5953000</v>
      </c>
      <c r="G40" s="1010">
        <v>6092000</v>
      </c>
      <c r="H40" s="993"/>
      <c r="I40" s="993"/>
      <c r="J40" s="993"/>
      <c r="K40" s="993"/>
    </row>
    <row r="41" spans="1:11" ht="14.1" customHeight="1">
      <c r="A41" s="993"/>
      <c r="B41" s="993"/>
      <c r="C41" s="1009" t="s">
        <v>221</v>
      </c>
      <c r="D41" s="1010">
        <v>0</v>
      </c>
      <c r="E41" s="1010">
        <v>0</v>
      </c>
      <c r="F41" s="1010">
        <v>0</v>
      </c>
      <c r="G41" s="1010">
        <v>0</v>
      </c>
      <c r="H41" s="993"/>
      <c r="I41" s="993"/>
      <c r="J41" s="993"/>
      <c r="K41" s="993"/>
    </row>
    <row r="42" spans="1:11" ht="14.1" customHeight="1">
      <c r="A42" s="993"/>
      <c r="B42" s="993"/>
      <c r="C42" s="1009" t="s">
        <v>223</v>
      </c>
      <c r="D42" s="1010">
        <v>0</v>
      </c>
      <c r="E42" s="1010">
        <v>14340000</v>
      </c>
      <c r="F42" s="1010">
        <v>15340000</v>
      </c>
      <c r="G42" s="1010">
        <v>15340000</v>
      </c>
      <c r="H42" s="993"/>
      <c r="I42" s="993"/>
      <c r="J42" s="993"/>
      <c r="K42" s="993"/>
    </row>
    <row r="43" spans="1:11" ht="14.1" customHeight="1">
      <c r="A43" s="993"/>
      <c r="B43" s="993"/>
      <c r="C43" s="1009" t="s">
        <v>220</v>
      </c>
      <c r="D43" s="1010">
        <v>0</v>
      </c>
      <c r="E43" s="1010">
        <v>14340000</v>
      </c>
      <c r="F43" s="1010">
        <v>15340000</v>
      </c>
      <c r="G43" s="1010">
        <v>15340000</v>
      </c>
      <c r="H43" s="993"/>
      <c r="I43" s="993"/>
      <c r="J43" s="993"/>
      <c r="K43" s="993"/>
    </row>
    <row r="44" spans="1:11" ht="14.1" customHeight="1">
      <c r="A44" s="993"/>
      <c r="B44" s="993"/>
      <c r="C44" s="1009" t="s">
        <v>221</v>
      </c>
      <c r="D44" s="1010">
        <v>0</v>
      </c>
      <c r="E44" s="1010">
        <v>0</v>
      </c>
      <c r="F44" s="1010">
        <v>0</v>
      </c>
      <c r="G44" s="1010">
        <v>0</v>
      </c>
      <c r="H44" s="993"/>
      <c r="I44" s="993"/>
      <c r="J44" s="993"/>
      <c r="K44" s="993"/>
    </row>
    <row r="45" spans="1:11" ht="14.1" customHeight="1">
      <c r="A45" s="993"/>
      <c r="B45" s="993"/>
      <c r="C45" s="1009" t="s">
        <v>224</v>
      </c>
      <c r="D45" s="1010">
        <v>0</v>
      </c>
      <c r="E45" s="1010">
        <v>0</v>
      </c>
      <c r="F45" s="1010">
        <v>0</v>
      </c>
      <c r="G45" s="1010">
        <v>0</v>
      </c>
      <c r="H45" s="993"/>
      <c r="I45" s="993"/>
      <c r="J45" s="993"/>
      <c r="K45" s="993"/>
    </row>
    <row r="46" spans="1:11" ht="14.1" customHeight="1">
      <c r="A46" s="993"/>
      <c r="B46" s="993"/>
      <c r="C46" s="1009" t="s">
        <v>220</v>
      </c>
      <c r="D46" s="1010">
        <v>0</v>
      </c>
      <c r="E46" s="1010">
        <v>0</v>
      </c>
      <c r="F46" s="1010">
        <v>0</v>
      </c>
      <c r="G46" s="1010">
        <v>0</v>
      </c>
      <c r="H46" s="993"/>
      <c r="I46" s="993"/>
      <c r="J46" s="993"/>
      <c r="K46" s="993"/>
    </row>
    <row r="47" spans="1:11" ht="14.1" customHeight="1">
      <c r="A47" s="993"/>
      <c r="B47" s="993"/>
      <c r="C47" s="1009" t="s">
        <v>221</v>
      </c>
      <c r="D47" s="1010">
        <v>0</v>
      </c>
      <c r="E47" s="1010">
        <v>0</v>
      </c>
      <c r="F47" s="1010">
        <v>0</v>
      </c>
      <c r="G47" s="1010">
        <v>0</v>
      </c>
      <c r="H47" s="993"/>
      <c r="I47" s="993"/>
      <c r="J47" s="993"/>
      <c r="K47" s="993"/>
    </row>
    <row r="48" spans="1:11" ht="14.1" customHeight="1">
      <c r="A48" s="993"/>
      <c r="B48" s="993"/>
      <c r="C48" s="1009" t="s">
        <v>225</v>
      </c>
      <c r="D48" s="1010">
        <v>0</v>
      </c>
      <c r="E48" s="1010">
        <v>0</v>
      </c>
      <c r="F48" s="1010">
        <v>0</v>
      </c>
      <c r="G48" s="1010">
        <v>0</v>
      </c>
      <c r="H48" s="993"/>
      <c r="I48" s="993"/>
      <c r="J48" s="993"/>
      <c r="K48" s="993"/>
    </row>
    <row r="49" spans="1:11" ht="14.1" customHeight="1">
      <c r="A49" s="993"/>
      <c r="B49" s="993"/>
      <c r="C49" s="1009" t="s">
        <v>220</v>
      </c>
      <c r="D49" s="1010">
        <v>0</v>
      </c>
      <c r="E49" s="1010">
        <v>0</v>
      </c>
      <c r="F49" s="1010">
        <v>0</v>
      </c>
      <c r="G49" s="1010">
        <v>0</v>
      </c>
      <c r="H49" s="993"/>
      <c r="I49" s="993"/>
      <c r="J49" s="993"/>
      <c r="K49" s="993"/>
    </row>
    <row r="50" spans="1:11" ht="14.1" customHeight="1">
      <c r="A50" s="993"/>
      <c r="B50" s="993"/>
      <c r="C50" s="1009" t="s">
        <v>221</v>
      </c>
      <c r="D50" s="1010">
        <v>0</v>
      </c>
      <c r="E50" s="1010">
        <v>0</v>
      </c>
      <c r="F50" s="1010">
        <v>0</v>
      </c>
      <c r="G50" s="1010">
        <v>0</v>
      </c>
      <c r="H50" s="993"/>
      <c r="I50" s="993"/>
      <c r="J50" s="993"/>
      <c r="K50" s="993"/>
    </row>
    <row r="51" spans="1:11" ht="14.1" customHeight="1">
      <c r="A51" s="993"/>
      <c r="B51" s="993"/>
      <c r="C51" s="1009" t="s">
        <v>226</v>
      </c>
      <c r="D51" s="1010">
        <v>0</v>
      </c>
      <c r="E51" s="1010">
        <v>0</v>
      </c>
      <c r="F51" s="1010">
        <v>0</v>
      </c>
      <c r="G51" s="1010">
        <v>0</v>
      </c>
      <c r="H51" s="993"/>
      <c r="I51" s="993"/>
      <c r="J51" s="993"/>
      <c r="K51" s="993"/>
    </row>
    <row r="52" spans="1:11" ht="14.1" customHeight="1">
      <c r="A52" s="993"/>
      <c r="B52" s="993"/>
      <c r="C52" s="1009" t="s">
        <v>220</v>
      </c>
      <c r="D52" s="1010">
        <v>0</v>
      </c>
      <c r="E52" s="1010">
        <v>0</v>
      </c>
      <c r="F52" s="1010">
        <v>0</v>
      </c>
      <c r="G52" s="1010">
        <v>0</v>
      </c>
      <c r="H52" s="993"/>
      <c r="I52" s="993"/>
      <c r="J52" s="993"/>
      <c r="K52" s="993"/>
    </row>
    <row r="53" spans="1:11" ht="14.1" customHeight="1">
      <c r="A53" s="993"/>
      <c r="B53" s="993"/>
      <c r="C53" s="1009" t="s">
        <v>221</v>
      </c>
      <c r="D53" s="1010">
        <v>0</v>
      </c>
      <c r="E53" s="1010">
        <v>0</v>
      </c>
      <c r="F53" s="1010">
        <v>0</v>
      </c>
      <c r="G53" s="1010">
        <v>0</v>
      </c>
      <c r="H53" s="993"/>
      <c r="I53" s="993"/>
      <c r="J53" s="993"/>
      <c r="K53" s="993"/>
    </row>
    <row r="54" spans="1:11" ht="14.1" customHeight="1">
      <c r="A54" s="993"/>
      <c r="B54" s="993"/>
      <c r="C54" s="1009" t="s">
        <v>227</v>
      </c>
      <c r="D54" s="1010">
        <v>0</v>
      </c>
      <c r="E54" s="1010">
        <v>0</v>
      </c>
      <c r="F54" s="1010">
        <v>0</v>
      </c>
      <c r="G54" s="1010">
        <v>0</v>
      </c>
      <c r="H54" s="993"/>
      <c r="I54" s="993"/>
      <c r="J54" s="993"/>
      <c r="K54" s="993"/>
    </row>
    <row r="55" spans="1:11" ht="14.1" customHeight="1">
      <c r="A55" s="993"/>
      <c r="B55" s="993"/>
      <c r="C55" s="1009" t="s">
        <v>220</v>
      </c>
      <c r="D55" s="1010">
        <v>0</v>
      </c>
      <c r="E55" s="1010">
        <v>0</v>
      </c>
      <c r="F55" s="1010">
        <v>0</v>
      </c>
      <c r="G55" s="1010">
        <v>0</v>
      </c>
      <c r="H55" s="993"/>
      <c r="I55" s="993"/>
      <c r="J55" s="993"/>
      <c r="K55" s="993"/>
    </row>
    <row r="56" spans="1:11" ht="14.1" customHeight="1">
      <c r="A56" s="993"/>
      <c r="B56" s="993"/>
      <c r="C56" s="1009" t="s">
        <v>221</v>
      </c>
      <c r="D56" s="1010">
        <v>0</v>
      </c>
      <c r="E56" s="1010">
        <v>0</v>
      </c>
      <c r="F56" s="1010">
        <v>0</v>
      </c>
      <c r="G56" s="1010">
        <v>0</v>
      </c>
      <c r="H56" s="993"/>
      <c r="I56" s="993"/>
      <c r="J56" s="993"/>
      <c r="K56" s="993"/>
    </row>
    <row r="57" spans="1:11" ht="14.1" customHeight="1">
      <c r="A57" s="993"/>
      <c r="B57" s="993"/>
      <c r="C57" s="1009" t="s">
        <v>228</v>
      </c>
      <c r="D57" s="1010">
        <v>0</v>
      </c>
      <c r="E57" s="1010">
        <v>0</v>
      </c>
      <c r="F57" s="1010">
        <v>0</v>
      </c>
      <c r="G57" s="1010">
        <v>0</v>
      </c>
      <c r="H57" s="993"/>
      <c r="I57" s="993"/>
      <c r="J57" s="993"/>
      <c r="K57" s="993"/>
    </row>
    <row r="58" spans="1:11" ht="14.1" customHeight="1">
      <c r="A58" s="993"/>
      <c r="B58" s="993"/>
      <c r="C58" s="1009" t="s">
        <v>220</v>
      </c>
      <c r="D58" s="1010">
        <v>0</v>
      </c>
      <c r="E58" s="1010">
        <v>0</v>
      </c>
      <c r="F58" s="1010">
        <v>0</v>
      </c>
      <c r="G58" s="1010">
        <v>0</v>
      </c>
      <c r="H58" s="993"/>
      <c r="I58" s="993"/>
      <c r="J58" s="993"/>
      <c r="K58" s="993"/>
    </row>
    <row r="59" spans="1:11" ht="14.1" customHeight="1">
      <c r="A59" s="993"/>
      <c r="B59" s="993"/>
      <c r="C59" s="1009" t="s">
        <v>229</v>
      </c>
      <c r="D59" s="1010">
        <v>0</v>
      </c>
      <c r="E59" s="1010">
        <v>0</v>
      </c>
      <c r="F59" s="1010">
        <v>0</v>
      </c>
      <c r="G59" s="1010">
        <v>0</v>
      </c>
      <c r="H59" s="993"/>
      <c r="I59" s="993"/>
      <c r="J59" s="993"/>
      <c r="K59" s="993"/>
    </row>
    <row r="60" spans="1:11" ht="14.1" customHeight="1">
      <c r="A60" s="993"/>
      <c r="B60" s="993"/>
      <c r="C60" s="1009" t="s">
        <v>230</v>
      </c>
      <c r="D60" s="1010">
        <v>0</v>
      </c>
      <c r="E60" s="1010">
        <v>0</v>
      </c>
      <c r="F60" s="1010">
        <v>0</v>
      </c>
      <c r="G60" s="1010">
        <v>0</v>
      </c>
      <c r="H60" s="993"/>
      <c r="I60" s="993"/>
      <c r="J60" s="993"/>
      <c r="K60" s="993"/>
    </row>
    <row r="61" spans="1:11" ht="14.1" customHeight="1">
      <c r="A61" s="993"/>
      <c r="B61" s="993"/>
      <c r="C61" s="1009" t="s">
        <v>231</v>
      </c>
      <c r="D61" s="1010">
        <v>0</v>
      </c>
      <c r="E61" s="1010">
        <v>0</v>
      </c>
      <c r="F61" s="1010">
        <v>0</v>
      </c>
      <c r="G61" s="1010">
        <v>0</v>
      </c>
      <c r="H61" s="993"/>
      <c r="I61" s="993"/>
      <c r="J61" s="993"/>
      <c r="K61" s="993"/>
    </row>
    <row r="62" spans="1:11" ht="14.1" customHeight="1">
      <c r="A62" s="993"/>
      <c r="B62" s="993"/>
      <c r="C62" s="1009" t="s">
        <v>232</v>
      </c>
      <c r="D62" s="1010">
        <v>0</v>
      </c>
      <c r="E62" s="1010">
        <v>0</v>
      </c>
      <c r="F62" s="1010">
        <v>0</v>
      </c>
      <c r="G62" s="1010">
        <v>0</v>
      </c>
      <c r="H62" s="993"/>
      <c r="I62" s="993"/>
      <c r="J62" s="993"/>
      <c r="K62" s="993"/>
    </row>
    <row r="63" spans="1:11" ht="14.1" customHeight="1">
      <c r="A63" s="993"/>
      <c r="B63" s="993"/>
      <c r="C63" s="1009" t="s">
        <v>233</v>
      </c>
      <c r="D63" s="1010">
        <v>0</v>
      </c>
      <c r="E63" s="1010">
        <v>0</v>
      </c>
      <c r="F63" s="1010">
        <v>0</v>
      </c>
      <c r="G63" s="1010">
        <v>0</v>
      </c>
      <c r="H63" s="993"/>
      <c r="I63" s="993"/>
      <c r="J63" s="993"/>
      <c r="K63" s="993"/>
    </row>
    <row r="64" spans="1:11" ht="14.1" customHeight="1">
      <c r="A64" s="993"/>
      <c r="B64" s="993"/>
      <c r="C64" s="1009" t="s">
        <v>220</v>
      </c>
      <c r="D64" s="1010">
        <v>0</v>
      </c>
      <c r="E64" s="1010">
        <v>0</v>
      </c>
      <c r="F64" s="1010">
        <v>0</v>
      </c>
      <c r="G64" s="1010">
        <v>0</v>
      </c>
      <c r="H64" s="993"/>
      <c r="I64" s="993"/>
      <c r="J64" s="993"/>
      <c r="K64" s="993"/>
    </row>
    <row r="65" spans="1:11" ht="14.1" customHeight="1">
      <c r="A65" s="993"/>
      <c r="B65" s="993"/>
      <c r="C65" s="1009" t="s">
        <v>229</v>
      </c>
      <c r="D65" s="1010">
        <v>0</v>
      </c>
      <c r="E65" s="1010">
        <v>0</v>
      </c>
      <c r="F65" s="1010">
        <v>0</v>
      </c>
      <c r="G65" s="1010">
        <v>0</v>
      </c>
      <c r="H65" s="993"/>
      <c r="I65" s="993"/>
      <c r="J65" s="993"/>
      <c r="K65" s="993"/>
    </row>
    <row r="66" spans="1:11" ht="14.1" customHeight="1">
      <c r="A66" s="993"/>
      <c r="B66" s="993"/>
      <c r="C66" s="1009" t="s">
        <v>230</v>
      </c>
      <c r="D66" s="1010">
        <v>0</v>
      </c>
      <c r="E66" s="1010">
        <v>0</v>
      </c>
      <c r="F66" s="1010">
        <v>0</v>
      </c>
      <c r="G66" s="1010">
        <v>0</v>
      </c>
      <c r="H66" s="993"/>
      <c r="I66" s="993"/>
      <c r="J66" s="993"/>
      <c r="K66" s="993"/>
    </row>
    <row r="67" spans="1:11" ht="14.1" customHeight="1">
      <c r="A67" s="993"/>
      <c r="B67" s="993"/>
      <c r="C67" s="1009" t="s">
        <v>231</v>
      </c>
      <c r="D67" s="1010">
        <v>0</v>
      </c>
      <c r="E67" s="1010">
        <v>0</v>
      </c>
      <c r="F67" s="1010">
        <v>0</v>
      </c>
      <c r="G67" s="1010">
        <v>0</v>
      </c>
      <c r="H67" s="993"/>
      <c r="I67" s="993"/>
      <c r="J67" s="993"/>
      <c r="K67" s="993"/>
    </row>
    <row r="68" spans="1:11" ht="14.1" customHeight="1">
      <c r="A68" s="993"/>
      <c r="B68" s="993"/>
      <c r="C68" s="1009" t="s">
        <v>232</v>
      </c>
      <c r="D68" s="1010">
        <v>0</v>
      </c>
      <c r="E68" s="1010">
        <v>0</v>
      </c>
      <c r="F68" s="1010">
        <v>0</v>
      </c>
      <c r="G68" s="1010">
        <v>0</v>
      </c>
      <c r="H68" s="993"/>
      <c r="I68" s="993"/>
      <c r="J68" s="993"/>
      <c r="K68" s="993"/>
    </row>
    <row r="69" spans="1:11" ht="14.1" customHeight="1">
      <c r="A69" s="993"/>
      <c r="B69" s="993"/>
      <c r="C69" s="1009" t="s">
        <v>234</v>
      </c>
      <c r="D69" s="1010">
        <v>0</v>
      </c>
      <c r="E69" s="1010">
        <v>0</v>
      </c>
      <c r="F69" s="1010">
        <v>0</v>
      </c>
      <c r="G69" s="1010">
        <v>0</v>
      </c>
      <c r="H69" s="993"/>
      <c r="I69" s="993"/>
      <c r="J69" s="993"/>
      <c r="K69" s="993"/>
    </row>
    <row r="70" spans="1:11" ht="14.1" customHeight="1">
      <c r="A70" s="993"/>
      <c r="B70" s="993"/>
      <c r="C70" s="1009" t="s">
        <v>220</v>
      </c>
      <c r="D70" s="1010">
        <v>0</v>
      </c>
      <c r="E70" s="1010">
        <v>0</v>
      </c>
      <c r="F70" s="1010">
        <v>0</v>
      </c>
      <c r="G70" s="1010">
        <v>0</v>
      </c>
      <c r="H70" s="993"/>
      <c r="I70" s="993"/>
      <c r="J70" s="993"/>
      <c r="K70" s="993"/>
    </row>
    <row r="71" spans="1:11" ht="14.1" customHeight="1">
      <c r="A71" s="993"/>
      <c r="B71" s="993"/>
      <c r="C71" s="1009" t="s">
        <v>229</v>
      </c>
      <c r="D71" s="1010">
        <v>0</v>
      </c>
      <c r="E71" s="1010">
        <v>0</v>
      </c>
      <c r="F71" s="1010">
        <v>0</v>
      </c>
      <c r="G71" s="1010">
        <v>0</v>
      </c>
      <c r="H71" s="993"/>
      <c r="I71" s="993"/>
      <c r="J71" s="993"/>
      <c r="K71" s="993"/>
    </row>
    <row r="72" spans="1:11" ht="14.1" customHeight="1">
      <c r="A72" s="993"/>
      <c r="B72" s="993"/>
      <c r="C72" s="1009" t="s">
        <v>230</v>
      </c>
      <c r="D72" s="1010">
        <v>0</v>
      </c>
      <c r="E72" s="1010">
        <v>0</v>
      </c>
      <c r="F72" s="1010">
        <v>0</v>
      </c>
      <c r="G72" s="1010">
        <v>0</v>
      </c>
      <c r="H72" s="993"/>
      <c r="I72" s="993"/>
      <c r="J72" s="993"/>
      <c r="K72" s="993"/>
    </row>
    <row r="73" spans="1:11" ht="14.1" customHeight="1">
      <c r="A73" s="993"/>
      <c r="B73" s="993"/>
      <c r="C73" s="1009" t="s">
        <v>231</v>
      </c>
      <c r="D73" s="1010">
        <v>0</v>
      </c>
      <c r="E73" s="1010">
        <v>0</v>
      </c>
      <c r="F73" s="1010">
        <v>0</v>
      </c>
      <c r="G73" s="1010">
        <v>0</v>
      </c>
      <c r="H73" s="993"/>
      <c r="I73" s="993"/>
      <c r="J73" s="993"/>
      <c r="K73" s="993"/>
    </row>
    <row r="74" spans="1:11" ht="14.1" customHeight="1">
      <c r="A74" s="993"/>
      <c r="B74" s="993"/>
      <c r="C74" s="1009" t="s">
        <v>232</v>
      </c>
      <c r="D74" s="1010">
        <v>0</v>
      </c>
      <c r="E74" s="1010">
        <v>0</v>
      </c>
      <c r="F74" s="1010">
        <v>0</v>
      </c>
      <c r="G74" s="1010">
        <v>0</v>
      </c>
      <c r="H74" s="993"/>
      <c r="I74" s="993"/>
      <c r="J74" s="993"/>
      <c r="K74" s="993"/>
    </row>
    <row r="75" spans="1:11" ht="14.1" customHeight="1">
      <c r="A75" s="993"/>
      <c r="B75" s="993"/>
      <c r="C75" s="1009" t="s">
        <v>235</v>
      </c>
      <c r="D75" s="1010">
        <v>0</v>
      </c>
      <c r="E75" s="1010">
        <v>0</v>
      </c>
      <c r="F75" s="1010">
        <v>0</v>
      </c>
      <c r="G75" s="1010">
        <v>0</v>
      </c>
      <c r="H75" s="993"/>
      <c r="I75" s="993"/>
      <c r="J75" s="993"/>
      <c r="K75" s="993"/>
    </row>
    <row r="76" spans="1:11" ht="14.1" customHeight="1">
      <c r="A76" s="993"/>
      <c r="B76" s="993"/>
      <c r="C76" s="1009" t="s">
        <v>236</v>
      </c>
      <c r="D76" s="1010">
        <v>0</v>
      </c>
      <c r="E76" s="1010">
        <v>0</v>
      </c>
      <c r="F76" s="1010">
        <v>0</v>
      </c>
      <c r="G76" s="1010">
        <v>0</v>
      </c>
      <c r="H76" s="993"/>
      <c r="I76" s="993"/>
      <c r="J76" s="993"/>
      <c r="K76" s="993"/>
    </row>
    <row r="77" spans="1:11" ht="14.1" customHeight="1">
      <c r="A77" s="993"/>
      <c r="B77" s="993"/>
      <c r="C77" s="1011" t="s">
        <v>237</v>
      </c>
      <c r="D77" s="1010">
        <v>0</v>
      </c>
      <c r="E77" s="1010">
        <v>58060000</v>
      </c>
      <c r="F77" s="1010">
        <v>59163000</v>
      </c>
      <c r="G77" s="1010">
        <v>59402000</v>
      </c>
      <c r="H77" s="993"/>
      <c r="I77" s="993"/>
      <c r="J77" s="993"/>
      <c r="K77" s="993"/>
    </row>
    <row r="78" spans="1:11" ht="18" customHeight="1">
      <c r="A78" s="993"/>
      <c r="B78" s="993"/>
      <c r="C78" s="1003" t="s">
        <v>209</v>
      </c>
      <c r="D78" s="1659" t="s">
        <v>2570</v>
      </c>
      <c r="E78" s="1660"/>
      <c r="F78" s="1660"/>
      <c r="G78" s="1660"/>
      <c r="H78" s="993"/>
      <c r="I78" s="993"/>
      <c r="J78" s="993"/>
      <c r="K78" s="993"/>
    </row>
    <row r="79" spans="1:11" ht="18" customHeight="1">
      <c r="A79" s="993"/>
      <c r="B79" s="993"/>
      <c r="C79" s="1004" t="s">
        <v>211</v>
      </c>
      <c r="D79" s="1661" t="s">
        <v>2571</v>
      </c>
      <c r="E79" s="1662"/>
      <c r="F79" s="1662"/>
      <c r="G79" s="1662"/>
      <c r="H79" s="993"/>
      <c r="I79" s="993"/>
      <c r="J79" s="993"/>
      <c r="K79" s="993"/>
    </row>
    <row r="80" spans="1:11" ht="18" customHeight="1">
      <c r="A80" s="993"/>
      <c r="B80" s="993"/>
      <c r="C80" s="1004" t="s">
        <v>31</v>
      </c>
      <c r="D80" s="1661" t="s">
        <v>2572</v>
      </c>
      <c r="E80" s="1662"/>
      <c r="F80" s="1662"/>
      <c r="G80" s="1662"/>
      <c r="H80" s="993"/>
      <c r="I80" s="993"/>
      <c r="J80" s="993"/>
      <c r="K80" s="993"/>
    </row>
    <row r="81" spans="1:11" ht="15" customHeight="1">
      <c r="A81" s="993"/>
      <c r="B81" s="993"/>
      <c r="C81" s="1005"/>
      <c r="D81" s="1006">
        <v>2025</v>
      </c>
      <c r="E81" s="1006">
        <v>2026</v>
      </c>
      <c r="F81" s="1006">
        <v>2027</v>
      </c>
      <c r="G81" s="1006">
        <v>2028</v>
      </c>
      <c r="H81" s="993"/>
      <c r="I81" s="993"/>
      <c r="J81" s="993"/>
      <c r="K81" s="993"/>
    </row>
    <row r="82" spans="1:11" ht="15" customHeight="1">
      <c r="A82" s="993"/>
      <c r="B82" s="993"/>
      <c r="C82" s="1007"/>
      <c r="D82" s="1008" t="s">
        <v>13</v>
      </c>
      <c r="E82" s="1008" t="s">
        <v>14</v>
      </c>
      <c r="F82" s="1008" t="s">
        <v>14</v>
      </c>
      <c r="G82" s="1008" t="s">
        <v>14</v>
      </c>
      <c r="H82" s="993"/>
      <c r="I82" s="993"/>
      <c r="J82" s="993"/>
      <c r="K82" s="993"/>
    </row>
    <row r="83" spans="1:11" ht="14.1" customHeight="1">
      <c r="A83" s="993"/>
      <c r="B83" s="993"/>
      <c r="C83" s="997" t="s">
        <v>33</v>
      </c>
      <c r="D83" s="1001" t="s">
        <v>200</v>
      </c>
      <c r="E83" s="1001" t="s">
        <v>1129</v>
      </c>
      <c r="F83" s="1001" t="s">
        <v>1129</v>
      </c>
      <c r="G83" s="1001" t="s">
        <v>1129</v>
      </c>
      <c r="H83" s="993"/>
      <c r="I83" s="993"/>
      <c r="J83" s="993"/>
      <c r="K83" s="993"/>
    </row>
    <row r="84" spans="1:11" ht="14.1" customHeight="1">
      <c r="A84" s="993"/>
      <c r="B84" s="993"/>
      <c r="C84" s="997" t="s">
        <v>214</v>
      </c>
      <c r="D84" s="1001" t="s">
        <v>944</v>
      </c>
      <c r="E84" s="1001" t="s">
        <v>944</v>
      </c>
      <c r="F84" s="1001" t="s">
        <v>944</v>
      </c>
      <c r="G84" s="1001" t="s">
        <v>944</v>
      </c>
      <c r="H84" s="993"/>
      <c r="I84" s="993"/>
      <c r="J84" s="993"/>
      <c r="K84" s="993"/>
    </row>
    <row r="85" spans="1:11" ht="14.1" customHeight="1">
      <c r="A85" s="993"/>
      <c r="B85" s="993"/>
      <c r="C85" s="997" t="s">
        <v>215</v>
      </c>
      <c r="D85" s="1001" t="s">
        <v>164</v>
      </c>
      <c r="E85" s="1001" t="s">
        <v>2573</v>
      </c>
      <c r="F85" s="1001" t="s">
        <v>2573</v>
      </c>
      <c r="G85" s="1001" t="s">
        <v>2573</v>
      </c>
      <c r="H85" s="993"/>
      <c r="I85" s="993"/>
      <c r="J85" s="993"/>
      <c r="K85" s="993"/>
    </row>
    <row r="86" spans="1:11" ht="14.1" customHeight="1">
      <c r="A86" s="993"/>
      <c r="B86" s="993"/>
      <c r="C86" s="997" t="s">
        <v>216</v>
      </c>
      <c r="D86" s="1001" t="s">
        <v>200</v>
      </c>
      <c r="E86" s="1001" t="s">
        <v>200</v>
      </c>
      <c r="F86" s="1001" t="s">
        <v>164</v>
      </c>
      <c r="G86" s="1001" t="s">
        <v>164</v>
      </c>
      <c r="H86" s="993"/>
      <c r="I86" s="993"/>
      <c r="J86" s="993"/>
      <c r="K86" s="993"/>
    </row>
    <row r="87" spans="1:11" ht="14.1" customHeight="1">
      <c r="A87" s="993"/>
      <c r="B87" s="993"/>
      <c r="C87" s="997" t="s">
        <v>217</v>
      </c>
      <c r="D87" s="1001" t="s">
        <v>200</v>
      </c>
      <c r="E87" s="1001" t="s">
        <v>164</v>
      </c>
      <c r="F87" s="1001" t="s">
        <v>164</v>
      </c>
      <c r="G87" s="1001" t="s">
        <v>164</v>
      </c>
      <c r="H87" s="993"/>
      <c r="I87" s="993"/>
      <c r="J87" s="993"/>
      <c r="K87" s="993"/>
    </row>
    <row r="88" spans="1:11" ht="14.1" customHeight="1">
      <c r="A88" s="993"/>
      <c r="B88" s="993"/>
      <c r="C88" s="997" t="s">
        <v>39</v>
      </c>
      <c r="D88" s="1001" t="s">
        <v>200</v>
      </c>
      <c r="E88" s="1001" t="s">
        <v>200</v>
      </c>
      <c r="F88" s="1001" t="s">
        <v>164</v>
      </c>
      <c r="G88" s="1001" t="s">
        <v>164</v>
      </c>
      <c r="H88" s="993"/>
      <c r="I88" s="993"/>
      <c r="J88" s="993"/>
      <c r="K88" s="993"/>
    </row>
    <row r="89" spans="1:11" ht="14.1" customHeight="1">
      <c r="A89" s="993"/>
      <c r="B89" s="993"/>
      <c r="C89" s="1663" t="s">
        <v>218</v>
      </c>
      <c r="D89" s="1664"/>
      <c r="E89" s="1664"/>
      <c r="F89" s="1664"/>
      <c r="G89" s="1664"/>
      <c r="H89" s="993"/>
      <c r="I89" s="993"/>
      <c r="J89" s="993"/>
      <c r="K89" s="993"/>
    </row>
    <row r="90" spans="1:11" ht="14.1" customHeight="1">
      <c r="A90" s="993"/>
      <c r="B90" s="993"/>
      <c r="C90" s="1005"/>
      <c r="D90" s="1006">
        <v>2025</v>
      </c>
      <c r="E90" s="1006">
        <v>2026</v>
      </c>
      <c r="F90" s="1006">
        <v>2027</v>
      </c>
      <c r="G90" s="1006">
        <v>2028</v>
      </c>
      <c r="H90" s="993"/>
      <c r="I90" s="993"/>
      <c r="J90" s="993"/>
      <c r="K90" s="993"/>
    </row>
    <row r="91" spans="1:11" ht="14.1" customHeight="1">
      <c r="A91" s="993"/>
      <c r="B91" s="993"/>
      <c r="C91" s="1007"/>
      <c r="D91" s="1008" t="s">
        <v>13</v>
      </c>
      <c r="E91" s="1008" t="s">
        <v>14</v>
      </c>
      <c r="F91" s="1008" t="s">
        <v>14</v>
      </c>
      <c r="G91" s="1008" t="s">
        <v>14</v>
      </c>
      <c r="H91" s="993"/>
      <c r="I91" s="993"/>
      <c r="J91" s="993"/>
      <c r="K91" s="993"/>
    </row>
    <row r="92" spans="1:11" ht="14.1" customHeight="1">
      <c r="A92" s="993"/>
      <c r="B92" s="993"/>
      <c r="C92" s="1009" t="s">
        <v>219</v>
      </c>
      <c r="D92" s="1010">
        <v>0</v>
      </c>
      <c r="E92" s="1010">
        <v>0</v>
      </c>
      <c r="F92" s="1010">
        <v>0</v>
      </c>
      <c r="G92" s="1010">
        <v>0</v>
      </c>
      <c r="H92" s="993"/>
      <c r="I92" s="993"/>
      <c r="J92" s="993"/>
      <c r="K92" s="993"/>
    </row>
    <row r="93" spans="1:11" ht="14.1" customHeight="1">
      <c r="A93" s="993"/>
      <c r="B93" s="993"/>
      <c r="C93" s="1009" t="s">
        <v>220</v>
      </c>
      <c r="D93" s="1010">
        <v>0</v>
      </c>
      <c r="E93" s="1010">
        <v>0</v>
      </c>
      <c r="F93" s="1010">
        <v>0</v>
      </c>
      <c r="G93" s="1010">
        <v>0</v>
      </c>
      <c r="H93" s="993"/>
      <c r="I93" s="993"/>
      <c r="J93" s="993"/>
      <c r="K93" s="993"/>
    </row>
    <row r="94" spans="1:11" ht="14.1" customHeight="1">
      <c r="A94" s="993"/>
      <c r="B94" s="993"/>
      <c r="C94" s="1009" t="s">
        <v>221</v>
      </c>
      <c r="D94" s="1010">
        <v>0</v>
      </c>
      <c r="E94" s="1010">
        <v>0</v>
      </c>
      <c r="F94" s="1010">
        <v>0</v>
      </c>
      <c r="G94" s="1010">
        <v>0</v>
      </c>
      <c r="H94" s="993"/>
      <c r="I94" s="993"/>
      <c r="J94" s="993"/>
      <c r="K94" s="993"/>
    </row>
    <row r="95" spans="1:11" ht="14.1" customHeight="1">
      <c r="A95" s="993"/>
      <c r="B95" s="993"/>
      <c r="C95" s="1009" t="s">
        <v>222</v>
      </c>
      <c r="D95" s="1010">
        <v>0</v>
      </c>
      <c r="E95" s="1010">
        <v>0</v>
      </c>
      <c r="F95" s="1010">
        <v>0</v>
      </c>
      <c r="G95" s="1010">
        <v>0</v>
      </c>
      <c r="H95" s="993"/>
      <c r="I95" s="993"/>
      <c r="J95" s="993"/>
      <c r="K95" s="993"/>
    </row>
    <row r="96" spans="1:11" ht="14.1" customHeight="1">
      <c r="A96" s="993"/>
      <c r="B96" s="993"/>
      <c r="C96" s="1009" t="s">
        <v>220</v>
      </c>
      <c r="D96" s="1010">
        <v>0</v>
      </c>
      <c r="E96" s="1010">
        <v>0</v>
      </c>
      <c r="F96" s="1010">
        <v>0</v>
      </c>
      <c r="G96" s="1010">
        <v>0</v>
      </c>
      <c r="H96" s="993"/>
      <c r="I96" s="993"/>
      <c r="J96" s="993"/>
      <c r="K96" s="993"/>
    </row>
    <row r="97" spans="1:11" ht="14.1" customHeight="1">
      <c r="A97" s="993"/>
      <c r="B97" s="993"/>
      <c r="C97" s="1009" t="s">
        <v>221</v>
      </c>
      <c r="D97" s="1010">
        <v>0</v>
      </c>
      <c r="E97" s="1010">
        <v>0</v>
      </c>
      <c r="F97" s="1010">
        <v>0</v>
      </c>
      <c r="G97" s="1010">
        <v>0</v>
      </c>
      <c r="H97" s="993"/>
      <c r="I97" s="993"/>
      <c r="J97" s="993"/>
      <c r="K97" s="993"/>
    </row>
    <row r="98" spans="1:11" ht="14.1" customHeight="1">
      <c r="A98" s="993"/>
      <c r="B98" s="993"/>
      <c r="C98" s="1009" t="s">
        <v>223</v>
      </c>
      <c r="D98" s="1010">
        <v>0</v>
      </c>
      <c r="E98" s="1010">
        <v>2500000</v>
      </c>
      <c r="F98" s="1010">
        <v>2500000</v>
      </c>
      <c r="G98" s="1010">
        <v>2500000</v>
      </c>
      <c r="H98" s="993"/>
      <c r="I98" s="993"/>
      <c r="J98" s="993"/>
      <c r="K98" s="993"/>
    </row>
    <row r="99" spans="1:11" ht="14.1" customHeight="1">
      <c r="A99" s="993"/>
      <c r="B99" s="993"/>
      <c r="C99" s="1009" t="s">
        <v>220</v>
      </c>
      <c r="D99" s="1010">
        <v>0</v>
      </c>
      <c r="E99" s="1010">
        <v>2500000</v>
      </c>
      <c r="F99" s="1010">
        <v>2500000</v>
      </c>
      <c r="G99" s="1010">
        <v>2500000</v>
      </c>
      <c r="H99" s="993"/>
      <c r="I99" s="993"/>
      <c r="J99" s="993"/>
      <c r="K99" s="993"/>
    </row>
    <row r="100" spans="1:11" ht="14.1" customHeight="1">
      <c r="A100" s="993"/>
      <c r="B100" s="993"/>
      <c r="C100" s="1009" t="s">
        <v>221</v>
      </c>
      <c r="D100" s="1010">
        <v>0</v>
      </c>
      <c r="E100" s="1010">
        <v>0</v>
      </c>
      <c r="F100" s="1010">
        <v>0</v>
      </c>
      <c r="G100" s="1010">
        <v>0</v>
      </c>
      <c r="H100" s="993"/>
      <c r="I100" s="993"/>
      <c r="J100" s="993"/>
      <c r="K100" s="993"/>
    </row>
    <row r="101" spans="1:11" ht="14.1" customHeight="1">
      <c r="A101" s="993"/>
      <c r="B101" s="993"/>
      <c r="C101" s="1009" t="s">
        <v>224</v>
      </c>
      <c r="D101" s="1010">
        <v>0</v>
      </c>
      <c r="E101" s="1010">
        <v>0</v>
      </c>
      <c r="F101" s="1010">
        <v>0</v>
      </c>
      <c r="G101" s="1010">
        <v>0</v>
      </c>
      <c r="H101" s="993"/>
      <c r="I101" s="993"/>
      <c r="J101" s="993"/>
      <c r="K101" s="993"/>
    </row>
    <row r="102" spans="1:11" ht="14.1" customHeight="1">
      <c r="A102" s="993"/>
      <c r="B102" s="993"/>
      <c r="C102" s="1009" t="s">
        <v>220</v>
      </c>
      <c r="D102" s="1010">
        <v>0</v>
      </c>
      <c r="E102" s="1010">
        <v>0</v>
      </c>
      <c r="F102" s="1010">
        <v>0</v>
      </c>
      <c r="G102" s="1010">
        <v>0</v>
      </c>
      <c r="H102" s="993"/>
      <c r="I102" s="993"/>
      <c r="J102" s="993"/>
      <c r="K102" s="993"/>
    </row>
    <row r="103" spans="1:11" ht="14.1" customHeight="1">
      <c r="A103" s="993"/>
      <c r="B103" s="993"/>
      <c r="C103" s="1009" t="s">
        <v>221</v>
      </c>
      <c r="D103" s="1010">
        <v>0</v>
      </c>
      <c r="E103" s="1010">
        <v>0</v>
      </c>
      <c r="F103" s="1010">
        <v>0</v>
      </c>
      <c r="G103" s="1010">
        <v>0</v>
      </c>
      <c r="H103" s="993"/>
      <c r="I103" s="993"/>
      <c r="J103" s="993"/>
      <c r="K103" s="993"/>
    </row>
    <row r="104" spans="1:11" ht="14.1" customHeight="1">
      <c r="A104" s="993"/>
      <c r="B104" s="993"/>
      <c r="C104" s="1009" t="s">
        <v>225</v>
      </c>
      <c r="D104" s="1010">
        <v>0</v>
      </c>
      <c r="E104" s="1010">
        <v>0</v>
      </c>
      <c r="F104" s="1010">
        <v>0</v>
      </c>
      <c r="G104" s="1010">
        <v>0</v>
      </c>
      <c r="H104" s="993"/>
      <c r="I104" s="993"/>
      <c r="J104" s="993"/>
      <c r="K104" s="993"/>
    </row>
    <row r="105" spans="1:11" ht="14.1" customHeight="1">
      <c r="A105" s="993"/>
      <c r="B105" s="993"/>
      <c r="C105" s="1009" t="s">
        <v>220</v>
      </c>
      <c r="D105" s="1010">
        <v>0</v>
      </c>
      <c r="E105" s="1010">
        <v>0</v>
      </c>
      <c r="F105" s="1010">
        <v>0</v>
      </c>
      <c r="G105" s="1010">
        <v>0</v>
      </c>
      <c r="H105" s="993"/>
      <c r="I105" s="993"/>
      <c r="J105" s="993"/>
      <c r="K105" s="993"/>
    </row>
    <row r="106" spans="1:11" ht="14.1" customHeight="1">
      <c r="A106" s="993"/>
      <c r="B106" s="993"/>
      <c r="C106" s="1009" t="s">
        <v>221</v>
      </c>
      <c r="D106" s="1010">
        <v>0</v>
      </c>
      <c r="E106" s="1010">
        <v>0</v>
      </c>
      <c r="F106" s="1010">
        <v>0</v>
      </c>
      <c r="G106" s="1010">
        <v>0</v>
      </c>
      <c r="H106" s="993"/>
      <c r="I106" s="993"/>
      <c r="J106" s="993"/>
      <c r="K106" s="993"/>
    </row>
    <row r="107" spans="1:11" ht="14.1" customHeight="1">
      <c r="A107" s="993"/>
      <c r="B107" s="993"/>
      <c r="C107" s="1009" t="s">
        <v>226</v>
      </c>
      <c r="D107" s="1010">
        <v>0</v>
      </c>
      <c r="E107" s="1010">
        <v>0</v>
      </c>
      <c r="F107" s="1010">
        <v>0</v>
      </c>
      <c r="G107" s="1010">
        <v>0</v>
      </c>
      <c r="H107" s="993"/>
      <c r="I107" s="993"/>
      <c r="J107" s="993"/>
      <c r="K107" s="993"/>
    </row>
    <row r="108" spans="1:11" ht="14.1" customHeight="1">
      <c r="A108" s="993"/>
      <c r="B108" s="993"/>
      <c r="C108" s="1009" t="s">
        <v>220</v>
      </c>
      <c r="D108" s="1010">
        <v>0</v>
      </c>
      <c r="E108" s="1010">
        <v>0</v>
      </c>
      <c r="F108" s="1010">
        <v>0</v>
      </c>
      <c r="G108" s="1010">
        <v>0</v>
      </c>
      <c r="H108" s="993"/>
      <c r="I108" s="993"/>
      <c r="J108" s="993"/>
      <c r="K108" s="993"/>
    </row>
    <row r="109" spans="1:11" ht="14.1" customHeight="1">
      <c r="A109" s="993"/>
      <c r="B109" s="993"/>
      <c r="C109" s="1009" t="s">
        <v>221</v>
      </c>
      <c r="D109" s="1010">
        <v>0</v>
      </c>
      <c r="E109" s="1010">
        <v>0</v>
      </c>
      <c r="F109" s="1010">
        <v>0</v>
      </c>
      <c r="G109" s="1010">
        <v>0</v>
      </c>
      <c r="H109" s="993"/>
      <c r="I109" s="993"/>
      <c r="J109" s="993"/>
      <c r="K109" s="993"/>
    </row>
    <row r="110" spans="1:11" ht="14.1" customHeight="1">
      <c r="A110" s="993"/>
      <c r="B110" s="993"/>
      <c r="C110" s="1009" t="s">
        <v>227</v>
      </c>
      <c r="D110" s="1010">
        <v>0</v>
      </c>
      <c r="E110" s="1010">
        <v>0</v>
      </c>
      <c r="F110" s="1010">
        <v>0</v>
      </c>
      <c r="G110" s="1010">
        <v>0</v>
      </c>
      <c r="H110" s="993"/>
      <c r="I110" s="993"/>
      <c r="J110" s="993"/>
      <c r="K110" s="993"/>
    </row>
    <row r="111" spans="1:11" ht="14.1" customHeight="1">
      <c r="A111" s="993"/>
      <c r="B111" s="993"/>
      <c r="C111" s="1009" t="s">
        <v>220</v>
      </c>
      <c r="D111" s="1010">
        <v>0</v>
      </c>
      <c r="E111" s="1010">
        <v>0</v>
      </c>
      <c r="F111" s="1010">
        <v>0</v>
      </c>
      <c r="G111" s="1010">
        <v>0</v>
      </c>
      <c r="H111" s="993"/>
      <c r="I111" s="993"/>
      <c r="J111" s="993"/>
      <c r="K111" s="993"/>
    </row>
    <row r="112" spans="1:11" ht="14.1" customHeight="1">
      <c r="A112" s="993"/>
      <c r="B112" s="993"/>
      <c r="C112" s="1009" t="s">
        <v>221</v>
      </c>
      <c r="D112" s="1010">
        <v>0</v>
      </c>
      <c r="E112" s="1010">
        <v>0</v>
      </c>
      <c r="F112" s="1010">
        <v>0</v>
      </c>
      <c r="G112" s="1010">
        <v>0</v>
      </c>
      <c r="H112" s="993"/>
      <c r="I112" s="993"/>
      <c r="J112" s="993"/>
      <c r="K112" s="993"/>
    </row>
    <row r="113" spans="1:11" ht="14.1" customHeight="1">
      <c r="A113" s="993"/>
      <c r="B113" s="993"/>
      <c r="C113" s="1009" t="s">
        <v>228</v>
      </c>
      <c r="D113" s="1010">
        <v>0</v>
      </c>
      <c r="E113" s="1010">
        <v>0</v>
      </c>
      <c r="F113" s="1010">
        <v>0</v>
      </c>
      <c r="G113" s="1010">
        <v>0</v>
      </c>
      <c r="H113" s="993"/>
      <c r="I113" s="993"/>
      <c r="J113" s="993"/>
      <c r="K113" s="993"/>
    </row>
    <row r="114" spans="1:11" ht="14.1" customHeight="1">
      <c r="A114" s="993"/>
      <c r="B114" s="993"/>
      <c r="C114" s="1009" t="s">
        <v>220</v>
      </c>
      <c r="D114" s="1010">
        <v>0</v>
      </c>
      <c r="E114" s="1010">
        <v>0</v>
      </c>
      <c r="F114" s="1010">
        <v>0</v>
      </c>
      <c r="G114" s="1010">
        <v>0</v>
      </c>
      <c r="H114" s="993"/>
      <c r="I114" s="993"/>
      <c r="J114" s="993"/>
      <c r="K114" s="993"/>
    </row>
    <row r="115" spans="1:11" ht="14.1" customHeight="1">
      <c r="A115" s="993"/>
      <c r="B115" s="993"/>
      <c r="C115" s="1009" t="s">
        <v>229</v>
      </c>
      <c r="D115" s="1010">
        <v>0</v>
      </c>
      <c r="E115" s="1010">
        <v>0</v>
      </c>
      <c r="F115" s="1010">
        <v>0</v>
      </c>
      <c r="G115" s="1010">
        <v>0</v>
      </c>
      <c r="H115" s="993"/>
      <c r="I115" s="993"/>
      <c r="J115" s="993"/>
      <c r="K115" s="993"/>
    </row>
    <row r="116" spans="1:11" ht="14.1" customHeight="1">
      <c r="A116" s="993"/>
      <c r="B116" s="993"/>
      <c r="C116" s="1009" t="s">
        <v>230</v>
      </c>
      <c r="D116" s="1010">
        <v>0</v>
      </c>
      <c r="E116" s="1010">
        <v>0</v>
      </c>
      <c r="F116" s="1010">
        <v>0</v>
      </c>
      <c r="G116" s="1010">
        <v>0</v>
      </c>
      <c r="H116" s="993"/>
      <c r="I116" s="993"/>
      <c r="J116" s="993"/>
      <c r="K116" s="993"/>
    </row>
    <row r="117" spans="1:11" ht="14.1" customHeight="1">
      <c r="A117" s="993"/>
      <c r="B117" s="993"/>
      <c r="C117" s="1009" t="s">
        <v>231</v>
      </c>
      <c r="D117" s="1010">
        <v>0</v>
      </c>
      <c r="E117" s="1010">
        <v>0</v>
      </c>
      <c r="F117" s="1010">
        <v>0</v>
      </c>
      <c r="G117" s="1010">
        <v>0</v>
      </c>
      <c r="H117" s="993"/>
      <c r="I117" s="993"/>
      <c r="J117" s="993"/>
      <c r="K117" s="993"/>
    </row>
    <row r="118" spans="1:11" ht="14.1" customHeight="1">
      <c r="A118" s="993"/>
      <c r="B118" s="993"/>
      <c r="C118" s="1009" t="s">
        <v>232</v>
      </c>
      <c r="D118" s="1010">
        <v>0</v>
      </c>
      <c r="E118" s="1010">
        <v>0</v>
      </c>
      <c r="F118" s="1010">
        <v>0</v>
      </c>
      <c r="G118" s="1010">
        <v>0</v>
      </c>
      <c r="H118" s="993"/>
      <c r="I118" s="993"/>
      <c r="J118" s="993"/>
      <c r="K118" s="993"/>
    </row>
    <row r="119" spans="1:11" ht="14.1" customHeight="1">
      <c r="A119" s="993"/>
      <c r="B119" s="993"/>
      <c r="C119" s="1009" t="s">
        <v>233</v>
      </c>
      <c r="D119" s="1010">
        <v>0</v>
      </c>
      <c r="E119" s="1010">
        <v>0</v>
      </c>
      <c r="F119" s="1010">
        <v>0</v>
      </c>
      <c r="G119" s="1010">
        <v>0</v>
      </c>
      <c r="H119" s="993"/>
      <c r="I119" s="993"/>
      <c r="J119" s="993"/>
      <c r="K119" s="993"/>
    </row>
    <row r="120" spans="1:11" ht="14.1" customHeight="1">
      <c r="A120" s="993"/>
      <c r="B120" s="993"/>
      <c r="C120" s="1009" t="s">
        <v>220</v>
      </c>
      <c r="D120" s="1010">
        <v>0</v>
      </c>
      <c r="E120" s="1010">
        <v>0</v>
      </c>
      <c r="F120" s="1010">
        <v>0</v>
      </c>
      <c r="G120" s="1010">
        <v>0</v>
      </c>
      <c r="H120" s="993"/>
      <c r="I120" s="993"/>
      <c r="J120" s="993"/>
      <c r="K120" s="993"/>
    </row>
    <row r="121" spans="1:11" ht="14.1" customHeight="1">
      <c r="A121" s="993"/>
      <c r="B121" s="993"/>
      <c r="C121" s="1009" t="s">
        <v>229</v>
      </c>
      <c r="D121" s="1010">
        <v>0</v>
      </c>
      <c r="E121" s="1010">
        <v>0</v>
      </c>
      <c r="F121" s="1010">
        <v>0</v>
      </c>
      <c r="G121" s="1010">
        <v>0</v>
      </c>
      <c r="H121" s="993"/>
      <c r="I121" s="993"/>
      <c r="J121" s="993"/>
      <c r="K121" s="993"/>
    </row>
    <row r="122" spans="1:11" ht="14.1" customHeight="1">
      <c r="A122" s="993"/>
      <c r="B122" s="993"/>
      <c r="C122" s="1009" t="s">
        <v>230</v>
      </c>
      <c r="D122" s="1010">
        <v>0</v>
      </c>
      <c r="E122" s="1010">
        <v>0</v>
      </c>
      <c r="F122" s="1010">
        <v>0</v>
      </c>
      <c r="G122" s="1010">
        <v>0</v>
      </c>
      <c r="H122" s="993"/>
      <c r="I122" s="993"/>
      <c r="J122" s="993"/>
      <c r="K122" s="993"/>
    </row>
    <row r="123" spans="1:11" ht="14.1" customHeight="1">
      <c r="A123" s="993"/>
      <c r="B123" s="993"/>
      <c r="C123" s="1009" t="s">
        <v>231</v>
      </c>
      <c r="D123" s="1010">
        <v>0</v>
      </c>
      <c r="E123" s="1010">
        <v>0</v>
      </c>
      <c r="F123" s="1010">
        <v>0</v>
      </c>
      <c r="G123" s="1010">
        <v>0</v>
      </c>
      <c r="H123" s="993"/>
      <c r="I123" s="993"/>
      <c r="J123" s="993"/>
      <c r="K123" s="993"/>
    </row>
    <row r="124" spans="1:11" ht="14.1" customHeight="1">
      <c r="A124" s="993"/>
      <c r="B124" s="993"/>
      <c r="C124" s="1009" t="s">
        <v>232</v>
      </c>
      <c r="D124" s="1010">
        <v>0</v>
      </c>
      <c r="E124" s="1010">
        <v>0</v>
      </c>
      <c r="F124" s="1010">
        <v>0</v>
      </c>
      <c r="G124" s="1010">
        <v>0</v>
      </c>
      <c r="H124" s="993"/>
      <c r="I124" s="993"/>
      <c r="J124" s="993"/>
      <c r="K124" s="993"/>
    </row>
    <row r="125" spans="1:11" ht="14.1" customHeight="1">
      <c r="A125" s="993"/>
      <c r="B125" s="993"/>
      <c r="C125" s="1009" t="s">
        <v>234</v>
      </c>
      <c r="D125" s="1010">
        <v>0</v>
      </c>
      <c r="E125" s="1010">
        <v>0</v>
      </c>
      <c r="F125" s="1010">
        <v>0</v>
      </c>
      <c r="G125" s="1010">
        <v>0</v>
      </c>
      <c r="H125" s="993"/>
      <c r="I125" s="993"/>
      <c r="J125" s="993"/>
      <c r="K125" s="993"/>
    </row>
    <row r="126" spans="1:11" ht="14.1" customHeight="1">
      <c r="A126" s="993"/>
      <c r="B126" s="993"/>
      <c r="C126" s="1009" t="s">
        <v>220</v>
      </c>
      <c r="D126" s="1010">
        <v>0</v>
      </c>
      <c r="E126" s="1010">
        <v>0</v>
      </c>
      <c r="F126" s="1010">
        <v>0</v>
      </c>
      <c r="G126" s="1010">
        <v>0</v>
      </c>
      <c r="H126" s="993"/>
      <c r="I126" s="993"/>
      <c r="J126" s="993"/>
      <c r="K126" s="993"/>
    </row>
    <row r="127" spans="1:11" ht="14.1" customHeight="1">
      <c r="A127" s="993"/>
      <c r="B127" s="993"/>
      <c r="C127" s="1009" t="s">
        <v>229</v>
      </c>
      <c r="D127" s="1010">
        <v>0</v>
      </c>
      <c r="E127" s="1010">
        <v>0</v>
      </c>
      <c r="F127" s="1010">
        <v>0</v>
      </c>
      <c r="G127" s="1010">
        <v>0</v>
      </c>
      <c r="H127" s="993"/>
      <c r="I127" s="993"/>
      <c r="J127" s="993"/>
      <c r="K127" s="993"/>
    </row>
    <row r="128" spans="1:11" ht="14.1" customHeight="1">
      <c r="A128" s="993"/>
      <c r="B128" s="993"/>
      <c r="C128" s="1009" t="s">
        <v>230</v>
      </c>
      <c r="D128" s="1010">
        <v>0</v>
      </c>
      <c r="E128" s="1010">
        <v>0</v>
      </c>
      <c r="F128" s="1010">
        <v>0</v>
      </c>
      <c r="G128" s="1010">
        <v>0</v>
      </c>
      <c r="H128" s="993"/>
      <c r="I128" s="993"/>
      <c r="J128" s="993"/>
      <c r="K128" s="993"/>
    </row>
    <row r="129" spans="1:11" ht="14.1" customHeight="1">
      <c r="A129" s="993"/>
      <c r="B129" s="993"/>
      <c r="C129" s="1009" t="s">
        <v>231</v>
      </c>
      <c r="D129" s="1010">
        <v>0</v>
      </c>
      <c r="E129" s="1010">
        <v>0</v>
      </c>
      <c r="F129" s="1010">
        <v>0</v>
      </c>
      <c r="G129" s="1010">
        <v>0</v>
      </c>
      <c r="H129" s="993"/>
      <c r="I129" s="993"/>
      <c r="J129" s="993"/>
      <c r="K129" s="993"/>
    </row>
    <row r="130" spans="1:11" ht="14.1" customHeight="1">
      <c r="A130" s="993"/>
      <c r="B130" s="993"/>
      <c r="C130" s="1009" t="s">
        <v>232</v>
      </c>
      <c r="D130" s="1010">
        <v>0</v>
      </c>
      <c r="E130" s="1010">
        <v>0</v>
      </c>
      <c r="F130" s="1010">
        <v>0</v>
      </c>
      <c r="G130" s="1010">
        <v>0</v>
      </c>
      <c r="H130" s="993"/>
      <c r="I130" s="993"/>
      <c r="J130" s="993"/>
      <c r="K130" s="993"/>
    </row>
    <row r="131" spans="1:11" ht="14.1" customHeight="1">
      <c r="A131" s="993"/>
      <c r="B131" s="993"/>
      <c r="C131" s="1009" t="s">
        <v>235</v>
      </c>
      <c r="D131" s="1010">
        <v>0</v>
      </c>
      <c r="E131" s="1010">
        <v>0</v>
      </c>
      <c r="F131" s="1010">
        <v>0</v>
      </c>
      <c r="G131" s="1010">
        <v>0</v>
      </c>
      <c r="H131" s="993"/>
      <c r="I131" s="993"/>
      <c r="J131" s="993"/>
      <c r="K131" s="993"/>
    </row>
    <row r="132" spans="1:11" ht="14.1" customHeight="1">
      <c r="A132" s="993"/>
      <c r="B132" s="993"/>
      <c r="C132" s="1009" t="s">
        <v>236</v>
      </c>
      <c r="D132" s="1010">
        <v>0</v>
      </c>
      <c r="E132" s="1010">
        <v>0</v>
      </c>
      <c r="F132" s="1010">
        <v>0</v>
      </c>
      <c r="G132" s="1010">
        <v>0</v>
      </c>
      <c r="H132" s="993"/>
      <c r="I132" s="993"/>
      <c r="J132" s="993"/>
      <c r="K132" s="993"/>
    </row>
    <row r="133" spans="1:11" ht="14.1" customHeight="1">
      <c r="A133" s="993"/>
      <c r="B133" s="993"/>
      <c r="C133" s="1011" t="s">
        <v>237</v>
      </c>
      <c r="D133" s="1010">
        <v>0</v>
      </c>
      <c r="E133" s="1010">
        <v>2500000</v>
      </c>
      <c r="F133" s="1010">
        <v>2500000</v>
      </c>
      <c r="G133" s="1010">
        <v>2500000</v>
      </c>
      <c r="H133" s="993"/>
      <c r="I133" s="993"/>
      <c r="J133" s="993"/>
      <c r="K133" s="993"/>
    </row>
    <row r="134" spans="1:11" ht="14.1" customHeight="1">
      <c r="A134" s="993"/>
      <c r="B134" s="993"/>
      <c r="C134" s="1643" t="s">
        <v>51</v>
      </c>
      <c r="D134" s="1644"/>
      <c r="E134" s="1644"/>
      <c r="F134" s="1644"/>
      <c r="G134" s="1644"/>
      <c r="H134" s="993"/>
      <c r="I134" s="993"/>
      <c r="J134" s="993"/>
      <c r="K134" s="993"/>
    </row>
    <row r="135" spans="1:11" ht="14.1" customHeight="1">
      <c r="A135" s="993"/>
      <c r="B135" s="993"/>
      <c r="C135" s="1002" t="s">
        <v>2574</v>
      </c>
      <c r="D135" s="1643" t="s">
        <v>2575</v>
      </c>
      <c r="E135" s="1644"/>
      <c r="F135" s="1644"/>
      <c r="G135" s="1644"/>
      <c r="H135" s="993"/>
      <c r="I135" s="993"/>
      <c r="J135" s="993"/>
      <c r="K135" s="993"/>
    </row>
    <row r="136" spans="1:11" ht="18" customHeight="1">
      <c r="A136" s="993"/>
      <c r="B136" s="993"/>
      <c r="C136" s="1003" t="s">
        <v>209</v>
      </c>
      <c r="D136" s="1659" t="s">
        <v>2576</v>
      </c>
      <c r="E136" s="1660"/>
      <c r="F136" s="1660"/>
      <c r="G136" s="1660"/>
      <c r="H136" s="993"/>
      <c r="I136" s="993"/>
      <c r="J136" s="993"/>
      <c r="K136" s="993"/>
    </row>
    <row r="137" spans="1:11" ht="18" customHeight="1">
      <c r="A137" s="993"/>
      <c r="B137" s="993"/>
      <c r="C137" s="1004" t="s">
        <v>211</v>
      </c>
      <c r="D137" s="1661" t="s">
        <v>2577</v>
      </c>
      <c r="E137" s="1662"/>
      <c r="F137" s="1662"/>
      <c r="G137" s="1662"/>
      <c r="H137" s="993"/>
      <c r="I137" s="993"/>
      <c r="J137" s="993"/>
      <c r="K137" s="993"/>
    </row>
    <row r="138" spans="1:11" ht="18" customHeight="1">
      <c r="A138" s="993"/>
      <c r="B138" s="993"/>
      <c r="C138" s="1004" t="s">
        <v>31</v>
      </c>
      <c r="D138" s="1661" t="s">
        <v>241</v>
      </c>
      <c r="E138" s="1662"/>
      <c r="F138" s="1662"/>
      <c r="G138" s="1662"/>
      <c r="H138" s="993"/>
      <c r="I138" s="993"/>
      <c r="J138" s="993"/>
      <c r="K138" s="993"/>
    </row>
    <row r="139" spans="1:11" ht="15" customHeight="1">
      <c r="A139" s="993"/>
      <c r="B139" s="993"/>
      <c r="C139" s="1005"/>
      <c r="D139" s="1006">
        <v>2025</v>
      </c>
      <c r="E139" s="1006">
        <v>2026</v>
      </c>
      <c r="F139" s="1006">
        <v>2027</v>
      </c>
      <c r="G139" s="1006">
        <v>2028</v>
      </c>
      <c r="H139" s="993"/>
      <c r="I139" s="993"/>
      <c r="J139" s="993"/>
      <c r="K139" s="993"/>
    </row>
    <row r="140" spans="1:11" ht="15" customHeight="1">
      <c r="A140" s="993"/>
      <c r="B140" s="993"/>
      <c r="C140" s="1007"/>
      <c r="D140" s="1008" t="s">
        <v>13</v>
      </c>
      <c r="E140" s="1008" t="s">
        <v>14</v>
      </c>
      <c r="F140" s="1008" t="s">
        <v>14</v>
      </c>
      <c r="G140" s="1008" t="s">
        <v>14</v>
      </c>
      <c r="H140" s="993"/>
      <c r="I140" s="993"/>
      <c r="J140" s="993"/>
      <c r="K140" s="993"/>
    </row>
    <row r="141" spans="1:11" ht="14.1" customHeight="1">
      <c r="A141" s="993"/>
      <c r="B141" s="993"/>
      <c r="C141" s="997" t="s">
        <v>33</v>
      </c>
      <c r="D141" s="1001" t="s">
        <v>200</v>
      </c>
      <c r="E141" s="1001" t="s">
        <v>932</v>
      </c>
      <c r="F141" s="1001" t="s">
        <v>932</v>
      </c>
      <c r="G141" s="1001" t="s">
        <v>932</v>
      </c>
      <c r="H141" s="993"/>
      <c r="I141" s="993"/>
      <c r="J141" s="993"/>
      <c r="K141" s="993"/>
    </row>
    <row r="142" spans="1:11" ht="14.1" customHeight="1">
      <c r="A142" s="993"/>
      <c r="B142" s="993"/>
      <c r="C142" s="997" t="s">
        <v>214</v>
      </c>
      <c r="D142" s="1001" t="s">
        <v>1735</v>
      </c>
      <c r="E142" s="1001" t="s">
        <v>1735</v>
      </c>
      <c r="F142" s="1001" t="s">
        <v>1735</v>
      </c>
      <c r="G142" s="1001" t="s">
        <v>1735</v>
      </c>
      <c r="H142" s="993"/>
      <c r="I142" s="993"/>
      <c r="J142" s="993"/>
      <c r="K142" s="993"/>
    </row>
    <row r="143" spans="1:11" ht="14.1" customHeight="1">
      <c r="A143" s="993"/>
      <c r="B143" s="993"/>
      <c r="C143" s="997" t="s">
        <v>215</v>
      </c>
      <c r="D143" s="1001" t="s">
        <v>164</v>
      </c>
      <c r="E143" s="1001" t="s">
        <v>1948</v>
      </c>
      <c r="F143" s="1001" t="s">
        <v>1948</v>
      </c>
      <c r="G143" s="1001" t="s">
        <v>1948</v>
      </c>
      <c r="H143" s="993"/>
      <c r="I143" s="993"/>
      <c r="J143" s="993"/>
      <c r="K143" s="993"/>
    </row>
    <row r="144" spans="1:11" ht="14.1" customHeight="1">
      <c r="A144" s="993"/>
      <c r="B144" s="993"/>
      <c r="C144" s="997" t="s">
        <v>216</v>
      </c>
      <c r="D144" s="1001" t="s">
        <v>200</v>
      </c>
      <c r="E144" s="1001" t="s">
        <v>200</v>
      </c>
      <c r="F144" s="1001" t="s">
        <v>164</v>
      </c>
      <c r="G144" s="1001" t="s">
        <v>164</v>
      </c>
      <c r="H144" s="993"/>
      <c r="I144" s="993"/>
      <c r="J144" s="993"/>
      <c r="K144" s="993"/>
    </row>
    <row r="145" spans="1:11" ht="14.1" customHeight="1">
      <c r="A145" s="993"/>
      <c r="B145" s="993"/>
      <c r="C145" s="997" t="s">
        <v>217</v>
      </c>
      <c r="D145" s="1001" t="s">
        <v>200</v>
      </c>
      <c r="E145" s="1001" t="s">
        <v>164</v>
      </c>
      <c r="F145" s="1001" t="s">
        <v>164</v>
      </c>
      <c r="G145" s="1001" t="s">
        <v>164</v>
      </c>
      <c r="H145" s="993"/>
      <c r="I145" s="993"/>
      <c r="J145" s="993"/>
      <c r="K145" s="993"/>
    </row>
    <row r="146" spans="1:11" ht="14.1" customHeight="1">
      <c r="A146" s="993"/>
      <c r="B146" s="993"/>
      <c r="C146" s="997" t="s">
        <v>39</v>
      </c>
      <c r="D146" s="1001" t="s">
        <v>200</v>
      </c>
      <c r="E146" s="1001" t="s">
        <v>200</v>
      </c>
      <c r="F146" s="1001" t="s">
        <v>164</v>
      </c>
      <c r="G146" s="1001" t="s">
        <v>164</v>
      </c>
      <c r="H146" s="993"/>
      <c r="I146" s="993"/>
      <c r="J146" s="993"/>
      <c r="K146" s="993"/>
    </row>
    <row r="147" spans="1:11" ht="14.1" customHeight="1">
      <c r="A147" s="993"/>
      <c r="B147" s="993"/>
      <c r="C147" s="1663" t="s">
        <v>218</v>
      </c>
      <c r="D147" s="1664"/>
      <c r="E147" s="1664"/>
      <c r="F147" s="1664"/>
      <c r="G147" s="1664"/>
      <c r="H147" s="993"/>
      <c r="I147" s="993"/>
      <c r="J147" s="993"/>
      <c r="K147" s="993"/>
    </row>
    <row r="148" spans="1:11" ht="14.1" customHeight="1">
      <c r="A148" s="993"/>
      <c r="B148" s="993"/>
      <c r="C148" s="1005"/>
      <c r="D148" s="1006">
        <v>2025</v>
      </c>
      <c r="E148" s="1006">
        <v>2026</v>
      </c>
      <c r="F148" s="1006">
        <v>2027</v>
      </c>
      <c r="G148" s="1006">
        <v>2028</v>
      </c>
      <c r="H148" s="993"/>
      <c r="I148" s="993"/>
      <c r="J148" s="993"/>
      <c r="K148" s="993"/>
    </row>
    <row r="149" spans="1:11" ht="14.1" customHeight="1">
      <c r="A149" s="993"/>
      <c r="B149" s="993"/>
      <c r="C149" s="1007"/>
      <c r="D149" s="1008" t="s">
        <v>13</v>
      </c>
      <c r="E149" s="1008" t="s">
        <v>14</v>
      </c>
      <c r="F149" s="1008" t="s">
        <v>14</v>
      </c>
      <c r="G149" s="1008" t="s">
        <v>14</v>
      </c>
      <c r="H149" s="993"/>
      <c r="I149" s="993"/>
      <c r="J149" s="993"/>
      <c r="K149" s="993"/>
    </row>
    <row r="150" spans="1:11" ht="14.1" customHeight="1">
      <c r="A150" s="993"/>
      <c r="B150" s="993"/>
      <c r="C150" s="1009" t="s">
        <v>219</v>
      </c>
      <c r="D150" s="1010">
        <v>0</v>
      </c>
      <c r="E150" s="1010">
        <v>0</v>
      </c>
      <c r="F150" s="1010">
        <v>0</v>
      </c>
      <c r="G150" s="1010">
        <v>0</v>
      </c>
      <c r="H150" s="993"/>
      <c r="I150" s="993"/>
      <c r="J150" s="993"/>
      <c r="K150" s="993"/>
    </row>
    <row r="151" spans="1:11" ht="14.1" customHeight="1">
      <c r="A151" s="993"/>
      <c r="B151" s="993"/>
      <c r="C151" s="1009" t="s">
        <v>220</v>
      </c>
      <c r="D151" s="1010">
        <v>0</v>
      </c>
      <c r="E151" s="1010">
        <v>0</v>
      </c>
      <c r="F151" s="1010">
        <v>0</v>
      </c>
      <c r="G151" s="1010">
        <v>0</v>
      </c>
      <c r="H151" s="993"/>
      <c r="I151" s="993"/>
      <c r="J151" s="993"/>
      <c r="K151" s="993"/>
    </row>
    <row r="152" spans="1:11" ht="14.1" customHeight="1">
      <c r="A152" s="993"/>
      <c r="B152" s="993"/>
      <c r="C152" s="1009" t="s">
        <v>221</v>
      </c>
      <c r="D152" s="1010">
        <v>0</v>
      </c>
      <c r="E152" s="1010">
        <v>0</v>
      </c>
      <c r="F152" s="1010">
        <v>0</v>
      </c>
      <c r="G152" s="1010">
        <v>0</v>
      </c>
      <c r="H152" s="993"/>
      <c r="I152" s="993"/>
      <c r="J152" s="993"/>
      <c r="K152" s="993"/>
    </row>
    <row r="153" spans="1:11" ht="14.1" customHeight="1">
      <c r="A153" s="993"/>
      <c r="B153" s="993"/>
      <c r="C153" s="1009" t="s">
        <v>222</v>
      </c>
      <c r="D153" s="1010">
        <v>0</v>
      </c>
      <c r="E153" s="1010">
        <v>0</v>
      </c>
      <c r="F153" s="1010">
        <v>0</v>
      </c>
      <c r="G153" s="1010">
        <v>0</v>
      </c>
      <c r="H153" s="993"/>
      <c r="I153" s="993"/>
      <c r="J153" s="993"/>
      <c r="K153" s="993"/>
    </row>
    <row r="154" spans="1:11" ht="14.1" customHeight="1">
      <c r="A154" s="993"/>
      <c r="B154" s="993"/>
      <c r="C154" s="1009" t="s">
        <v>220</v>
      </c>
      <c r="D154" s="1010">
        <v>0</v>
      </c>
      <c r="E154" s="1010">
        <v>0</v>
      </c>
      <c r="F154" s="1010">
        <v>0</v>
      </c>
      <c r="G154" s="1010">
        <v>0</v>
      </c>
      <c r="H154" s="993"/>
      <c r="I154" s="993"/>
      <c r="J154" s="993"/>
      <c r="K154" s="993"/>
    </row>
    <row r="155" spans="1:11" ht="14.1" customHeight="1">
      <c r="A155" s="993"/>
      <c r="B155" s="993"/>
      <c r="C155" s="1009" t="s">
        <v>221</v>
      </c>
      <c r="D155" s="1010">
        <v>0</v>
      </c>
      <c r="E155" s="1010">
        <v>0</v>
      </c>
      <c r="F155" s="1010">
        <v>0</v>
      </c>
      <c r="G155" s="1010">
        <v>0</v>
      </c>
      <c r="H155" s="993"/>
      <c r="I155" s="993"/>
      <c r="J155" s="993"/>
      <c r="K155" s="993"/>
    </row>
    <row r="156" spans="1:11" ht="14.1" customHeight="1">
      <c r="A156" s="993"/>
      <c r="B156" s="993"/>
      <c r="C156" s="1009" t="s">
        <v>223</v>
      </c>
      <c r="D156" s="1010">
        <v>0</v>
      </c>
      <c r="E156" s="1010">
        <v>0</v>
      </c>
      <c r="F156" s="1010">
        <v>0</v>
      </c>
      <c r="G156" s="1010">
        <v>0</v>
      </c>
      <c r="H156" s="993"/>
      <c r="I156" s="993"/>
      <c r="J156" s="993"/>
      <c r="K156" s="993"/>
    </row>
    <row r="157" spans="1:11" ht="14.1" customHeight="1">
      <c r="A157" s="993"/>
      <c r="B157" s="993"/>
      <c r="C157" s="1009" t="s">
        <v>220</v>
      </c>
      <c r="D157" s="1010">
        <v>0</v>
      </c>
      <c r="E157" s="1010">
        <v>0</v>
      </c>
      <c r="F157" s="1010">
        <v>0</v>
      </c>
      <c r="G157" s="1010">
        <v>0</v>
      </c>
      <c r="H157" s="993"/>
      <c r="I157" s="993"/>
      <c r="J157" s="993"/>
      <c r="K157" s="993"/>
    </row>
    <row r="158" spans="1:11" ht="14.1" customHeight="1">
      <c r="A158" s="993"/>
      <c r="B158" s="993"/>
      <c r="C158" s="1009" t="s">
        <v>221</v>
      </c>
      <c r="D158" s="1010">
        <v>0</v>
      </c>
      <c r="E158" s="1010">
        <v>0</v>
      </c>
      <c r="F158" s="1010">
        <v>0</v>
      </c>
      <c r="G158" s="1010">
        <v>0</v>
      </c>
      <c r="H158" s="993"/>
      <c r="I158" s="993"/>
      <c r="J158" s="993"/>
      <c r="K158" s="993"/>
    </row>
    <row r="159" spans="1:11" ht="14.1" customHeight="1">
      <c r="A159" s="993"/>
      <c r="B159" s="993"/>
      <c r="C159" s="1009" t="s">
        <v>224</v>
      </c>
      <c r="D159" s="1010">
        <v>0</v>
      </c>
      <c r="E159" s="1010">
        <v>0</v>
      </c>
      <c r="F159" s="1010">
        <v>0</v>
      </c>
      <c r="G159" s="1010">
        <v>0</v>
      </c>
      <c r="H159" s="993"/>
      <c r="I159" s="993"/>
      <c r="J159" s="993"/>
      <c r="K159" s="993"/>
    </row>
    <row r="160" spans="1:11" ht="14.1" customHeight="1">
      <c r="A160" s="993"/>
      <c r="B160" s="993"/>
      <c r="C160" s="1009" t="s">
        <v>220</v>
      </c>
      <c r="D160" s="1010">
        <v>0</v>
      </c>
      <c r="E160" s="1010">
        <v>0</v>
      </c>
      <c r="F160" s="1010">
        <v>0</v>
      </c>
      <c r="G160" s="1010">
        <v>0</v>
      </c>
      <c r="H160" s="993"/>
      <c r="I160" s="993"/>
      <c r="J160" s="993"/>
      <c r="K160" s="993"/>
    </row>
    <row r="161" spans="1:11" ht="14.1" customHeight="1">
      <c r="A161" s="993"/>
      <c r="B161" s="993"/>
      <c r="C161" s="1009" t="s">
        <v>221</v>
      </c>
      <c r="D161" s="1010">
        <v>0</v>
      </c>
      <c r="E161" s="1010">
        <v>0</v>
      </c>
      <c r="F161" s="1010">
        <v>0</v>
      </c>
      <c r="G161" s="1010">
        <v>0</v>
      </c>
      <c r="H161" s="993"/>
      <c r="I161" s="993"/>
      <c r="J161" s="993"/>
      <c r="K161" s="993"/>
    </row>
    <row r="162" spans="1:11" ht="14.1" customHeight="1">
      <c r="A162" s="993"/>
      <c r="B162" s="993"/>
      <c r="C162" s="1009" t="s">
        <v>225</v>
      </c>
      <c r="D162" s="1010">
        <v>0</v>
      </c>
      <c r="E162" s="1010">
        <v>0</v>
      </c>
      <c r="F162" s="1010">
        <v>0</v>
      </c>
      <c r="G162" s="1010">
        <v>0</v>
      </c>
      <c r="H162" s="993"/>
      <c r="I162" s="993"/>
      <c r="J162" s="993"/>
      <c r="K162" s="993"/>
    </row>
    <row r="163" spans="1:11" ht="14.1" customHeight="1">
      <c r="A163" s="993"/>
      <c r="B163" s="993"/>
      <c r="C163" s="1009" t="s">
        <v>220</v>
      </c>
      <c r="D163" s="1010">
        <v>0</v>
      </c>
      <c r="E163" s="1010">
        <v>0</v>
      </c>
      <c r="F163" s="1010">
        <v>0</v>
      </c>
      <c r="G163" s="1010">
        <v>0</v>
      </c>
      <c r="H163" s="993"/>
      <c r="I163" s="993"/>
      <c r="J163" s="993"/>
      <c r="K163" s="993"/>
    </row>
    <row r="164" spans="1:11" ht="14.1" customHeight="1">
      <c r="A164" s="993"/>
      <c r="B164" s="993"/>
      <c r="C164" s="1009" t="s">
        <v>221</v>
      </c>
      <c r="D164" s="1010">
        <v>0</v>
      </c>
      <c r="E164" s="1010">
        <v>0</v>
      </c>
      <c r="F164" s="1010">
        <v>0</v>
      </c>
      <c r="G164" s="1010">
        <v>0</v>
      </c>
      <c r="H164" s="993"/>
      <c r="I164" s="993"/>
      <c r="J164" s="993"/>
      <c r="K164" s="993"/>
    </row>
    <row r="165" spans="1:11" ht="14.1" customHeight="1">
      <c r="A165" s="993"/>
      <c r="B165" s="993"/>
      <c r="C165" s="1009" t="s">
        <v>226</v>
      </c>
      <c r="D165" s="1010">
        <v>0</v>
      </c>
      <c r="E165" s="1010">
        <v>0</v>
      </c>
      <c r="F165" s="1010">
        <v>0</v>
      </c>
      <c r="G165" s="1010">
        <v>0</v>
      </c>
      <c r="H165" s="993"/>
      <c r="I165" s="993"/>
      <c r="J165" s="993"/>
      <c r="K165" s="993"/>
    </row>
    <row r="166" spans="1:11" ht="14.1" customHeight="1">
      <c r="A166" s="993"/>
      <c r="B166" s="993"/>
      <c r="C166" s="1009" t="s">
        <v>220</v>
      </c>
      <c r="D166" s="1010">
        <v>0</v>
      </c>
      <c r="E166" s="1010">
        <v>0</v>
      </c>
      <c r="F166" s="1010">
        <v>0</v>
      </c>
      <c r="G166" s="1010">
        <v>0</v>
      </c>
      <c r="H166" s="993"/>
      <c r="I166" s="993"/>
      <c r="J166" s="993"/>
      <c r="K166" s="993"/>
    </row>
    <row r="167" spans="1:11" ht="14.1" customHeight="1">
      <c r="A167" s="993"/>
      <c r="B167" s="993"/>
      <c r="C167" s="1009" t="s">
        <v>221</v>
      </c>
      <c r="D167" s="1010">
        <v>0</v>
      </c>
      <c r="E167" s="1010">
        <v>0</v>
      </c>
      <c r="F167" s="1010">
        <v>0</v>
      </c>
      <c r="G167" s="1010">
        <v>0</v>
      </c>
      <c r="H167" s="993"/>
      <c r="I167" s="993"/>
      <c r="J167" s="993"/>
      <c r="K167" s="993"/>
    </row>
    <row r="168" spans="1:11" ht="14.1" customHeight="1">
      <c r="A168" s="993"/>
      <c r="B168" s="993"/>
      <c r="C168" s="1009" t="s">
        <v>227</v>
      </c>
      <c r="D168" s="1010">
        <v>0</v>
      </c>
      <c r="E168" s="1010">
        <v>0</v>
      </c>
      <c r="F168" s="1010">
        <v>0</v>
      </c>
      <c r="G168" s="1010">
        <v>0</v>
      </c>
      <c r="H168" s="993"/>
      <c r="I168" s="993"/>
      <c r="J168" s="993"/>
      <c r="K168" s="993"/>
    </row>
    <row r="169" spans="1:11" ht="14.1" customHeight="1">
      <c r="A169" s="993"/>
      <c r="B169" s="993"/>
      <c r="C169" s="1009" t="s">
        <v>220</v>
      </c>
      <c r="D169" s="1010">
        <v>0</v>
      </c>
      <c r="E169" s="1010">
        <v>0</v>
      </c>
      <c r="F169" s="1010">
        <v>0</v>
      </c>
      <c r="G169" s="1010">
        <v>0</v>
      </c>
      <c r="H169" s="993"/>
      <c r="I169" s="993"/>
      <c r="J169" s="993"/>
      <c r="K169" s="993"/>
    </row>
    <row r="170" spans="1:11" ht="14.1" customHeight="1">
      <c r="A170" s="993"/>
      <c r="B170" s="993"/>
      <c r="C170" s="1009" t="s">
        <v>221</v>
      </c>
      <c r="D170" s="1010">
        <v>0</v>
      </c>
      <c r="E170" s="1010">
        <v>0</v>
      </c>
      <c r="F170" s="1010">
        <v>0</v>
      </c>
      <c r="G170" s="1010">
        <v>0</v>
      </c>
      <c r="H170" s="993"/>
      <c r="I170" s="993"/>
      <c r="J170" s="993"/>
      <c r="K170" s="993"/>
    </row>
    <row r="171" spans="1:11" ht="14.1" customHeight="1">
      <c r="A171" s="993"/>
      <c r="B171" s="993"/>
      <c r="C171" s="1009" t="s">
        <v>228</v>
      </c>
      <c r="D171" s="1010">
        <v>0</v>
      </c>
      <c r="E171" s="1010">
        <v>0</v>
      </c>
      <c r="F171" s="1010">
        <v>0</v>
      </c>
      <c r="G171" s="1010">
        <v>0</v>
      </c>
      <c r="H171" s="993"/>
      <c r="I171" s="993"/>
      <c r="J171" s="993"/>
      <c r="K171" s="993"/>
    </row>
    <row r="172" spans="1:11" ht="14.1" customHeight="1">
      <c r="A172" s="993"/>
      <c r="B172" s="993"/>
      <c r="C172" s="1009" t="s">
        <v>220</v>
      </c>
      <c r="D172" s="1010">
        <v>0</v>
      </c>
      <c r="E172" s="1010">
        <v>0</v>
      </c>
      <c r="F172" s="1010">
        <v>0</v>
      </c>
      <c r="G172" s="1010">
        <v>0</v>
      </c>
      <c r="H172" s="993"/>
      <c r="I172" s="993"/>
      <c r="J172" s="993"/>
      <c r="K172" s="993"/>
    </row>
    <row r="173" spans="1:11" ht="14.1" customHeight="1">
      <c r="A173" s="993"/>
      <c r="B173" s="993"/>
      <c r="C173" s="1009" t="s">
        <v>229</v>
      </c>
      <c r="D173" s="1010">
        <v>0</v>
      </c>
      <c r="E173" s="1010">
        <v>0</v>
      </c>
      <c r="F173" s="1010">
        <v>0</v>
      </c>
      <c r="G173" s="1010">
        <v>0</v>
      </c>
      <c r="H173" s="993"/>
      <c r="I173" s="993"/>
      <c r="J173" s="993"/>
      <c r="K173" s="993"/>
    </row>
    <row r="174" spans="1:11" ht="14.1" customHeight="1">
      <c r="A174" s="993"/>
      <c r="B174" s="993"/>
      <c r="C174" s="1009" t="s">
        <v>230</v>
      </c>
      <c r="D174" s="1010">
        <v>0</v>
      </c>
      <c r="E174" s="1010">
        <v>0</v>
      </c>
      <c r="F174" s="1010">
        <v>0</v>
      </c>
      <c r="G174" s="1010">
        <v>0</v>
      </c>
      <c r="H174" s="993"/>
      <c r="I174" s="993"/>
      <c r="J174" s="993"/>
      <c r="K174" s="993"/>
    </row>
    <row r="175" spans="1:11" ht="14.1" customHeight="1">
      <c r="A175" s="993"/>
      <c r="B175" s="993"/>
      <c r="C175" s="1009" t="s">
        <v>231</v>
      </c>
      <c r="D175" s="1010">
        <v>0</v>
      </c>
      <c r="E175" s="1010">
        <v>0</v>
      </c>
      <c r="F175" s="1010">
        <v>0</v>
      </c>
      <c r="G175" s="1010">
        <v>0</v>
      </c>
      <c r="H175" s="993"/>
      <c r="I175" s="993"/>
      <c r="J175" s="993"/>
      <c r="K175" s="993"/>
    </row>
    <row r="176" spans="1:11" ht="14.1" customHeight="1">
      <c r="A176" s="993"/>
      <c r="B176" s="993"/>
      <c r="C176" s="1009" t="s">
        <v>232</v>
      </c>
      <c r="D176" s="1010">
        <v>0</v>
      </c>
      <c r="E176" s="1010">
        <v>0</v>
      </c>
      <c r="F176" s="1010">
        <v>0</v>
      </c>
      <c r="G176" s="1010">
        <v>0</v>
      </c>
      <c r="H176" s="993"/>
      <c r="I176" s="993"/>
      <c r="J176" s="993"/>
      <c r="K176" s="993"/>
    </row>
    <row r="177" spans="1:11" ht="14.1" customHeight="1">
      <c r="A177" s="993"/>
      <c r="B177" s="993"/>
      <c r="C177" s="1009" t="s">
        <v>233</v>
      </c>
      <c r="D177" s="1010">
        <v>0</v>
      </c>
      <c r="E177" s="1010">
        <v>600000</v>
      </c>
      <c r="F177" s="1010">
        <v>600000</v>
      </c>
      <c r="G177" s="1010">
        <v>600000</v>
      </c>
      <c r="H177" s="993"/>
      <c r="I177" s="993"/>
      <c r="J177" s="993"/>
      <c r="K177" s="993"/>
    </row>
    <row r="178" spans="1:11" ht="14.1" customHeight="1">
      <c r="A178" s="993"/>
      <c r="B178" s="993"/>
      <c r="C178" s="1009" t="s">
        <v>220</v>
      </c>
      <c r="D178" s="1010">
        <v>0</v>
      </c>
      <c r="E178" s="1010">
        <v>600000</v>
      </c>
      <c r="F178" s="1010">
        <v>600000</v>
      </c>
      <c r="G178" s="1010">
        <v>600000</v>
      </c>
      <c r="H178" s="993"/>
      <c r="I178" s="993"/>
      <c r="J178" s="993"/>
      <c r="K178" s="993"/>
    </row>
    <row r="179" spans="1:11" ht="14.1" customHeight="1">
      <c r="A179" s="993"/>
      <c r="B179" s="993"/>
      <c r="C179" s="1009" t="s">
        <v>229</v>
      </c>
      <c r="D179" s="1010">
        <v>0</v>
      </c>
      <c r="E179" s="1010">
        <v>0</v>
      </c>
      <c r="F179" s="1010">
        <v>0</v>
      </c>
      <c r="G179" s="1010">
        <v>0</v>
      </c>
      <c r="H179" s="993"/>
      <c r="I179" s="993"/>
      <c r="J179" s="993"/>
      <c r="K179" s="993"/>
    </row>
    <row r="180" spans="1:11" ht="14.1" customHeight="1">
      <c r="A180" s="993"/>
      <c r="B180" s="993"/>
      <c r="C180" s="1009" t="s">
        <v>230</v>
      </c>
      <c r="D180" s="1010">
        <v>0</v>
      </c>
      <c r="E180" s="1010">
        <v>0</v>
      </c>
      <c r="F180" s="1010">
        <v>0</v>
      </c>
      <c r="G180" s="1010">
        <v>0</v>
      </c>
      <c r="H180" s="993"/>
      <c r="I180" s="993"/>
      <c r="J180" s="993"/>
      <c r="K180" s="993"/>
    </row>
    <row r="181" spans="1:11" ht="14.1" customHeight="1">
      <c r="A181" s="993"/>
      <c r="B181" s="993"/>
      <c r="C181" s="1009" t="s">
        <v>231</v>
      </c>
      <c r="D181" s="1010">
        <v>0</v>
      </c>
      <c r="E181" s="1010">
        <v>0</v>
      </c>
      <c r="F181" s="1010">
        <v>0</v>
      </c>
      <c r="G181" s="1010">
        <v>0</v>
      </c>
      <c r="H181" s="993"/>
      <c r="I181" s="993"/>
      <c r="J181" s="993"/>
      <c r="K181" s="993"/>
    </row>
    <row r="182" spans="1:11" ht="14.1" customHeight="1">
      <c r="A182" s="993"/>
      <c r="B182" s="993"/>
      <c r="C182" s="1009" t="s">
        <v>232</v>
      </c>
      <c r="D182" s="1010">
        <v>0</v>
      </c>
      <c r="E182" s="1010">
        <v>0</v>
      </c>
      <c r="F182" s="1010">
        <v>0</v>
      </c>
      <c r="G182" s="1010">
        <v>0</v>
      </c>
      <c r="H182" s="993"/>
      <c r="I182" s="993"/>
      <c r="J182" s="993"/>
      <c r="K182" s="993"/>
    </row>
    <row r="183" spans="1:11" ht="14.1" customHeight="1">
      <c r="A183" s="993"/>
      <c r="B183" s="993"/>
      <c r="C183" s="1009" t="s">
        <v>234</v>
      </c>
      <c r="D183" s="1010">
        <v>0</v>
      </c>
      <c r="E183" s="1010">
        <v>0</v>
      </c>
      <c r="F183" s="1010">
        <v>0</v>
      </c>
      <c r="G183" s="1010">
        <v>0</v>
      </c>
      <c r="H183" s="993"/>
      <c r="I183" s="993"/>
      <c r="J183" s="993"/>
      <c r="K183" s="993"/>
    </row>
    <row r="184" spans="1:11" ht="14.1" customHeight="1">
      <c r="A184" s="993"/>
      <c r="B184" s="993"/>
      <c r="C184" s="1009" t="s">
        <v>220</v>
      </c>
      <c r="D184" s="1010">
        <v>0</v>
      </c>
      <c r="E184" s="1010">
        <v>0</v>
      </c>
      <c r="F184" s="1010">
        <v>0</v>
      </c>
      <c r="G184" s="1010">
        <v>0</v>
      </c>
      <c r="H184" s="993"/>
      <c r="I184" s="993"/>
      <c r="J184" s="993"/>
      <c r="K184" s="993"/>
    </row>
    <row r="185" spans="1:11" ht="14.1" customHeight="1">
      <c r="A185" s="993"/>
      <c r="B185" s="993"/>
      <c r="C185" s="1009" t="s">
        <v>229</v>
      </c>
      <c r="D185" s="1010">
        <v>0</v>
      </c>
      <c r="E185" s="1010">
        <v>0</v>
      </c>
      <c r="F185" s="1010">
        <v>0</v>
      </c>
      <c r="G185" s="1010">
        <v>0</v>
      </c>
      <c r="H185" s="993"/>
      <c r="I185" s="993"/>
      <c r="J185" s="993"/>
      <c r="K185" s="993"/>
    </row>
    <row r="186" spans="1:11" ht="14.1" customHeight="1">
      <c r="A186" s="993"/>
      <c r="B186" s="993"/>
      <c r="C186" s="1009" t="s">
        <v>230</v>
      </c>
      <c r="D186" s="1010">
        <v>0</v>
      </c>
      <c r="E186" s="1010">
        <v>0</v>
      </c>
      <c r="F186" s="1010">
        <v>0</v>
      </c>
      <c r="G186" s="1010">
        <v>0</v>
      </c>
      <c r="H186" s="993"/>
      <c r="I186" s="993"/>
      <c r="J186" s="993"/>
      <c r="K186" s="993"/>
    </row>
    <row r="187" spans="1:11" ht="14.1" customHeight="1">
      <c r="A187" s="993"/>
      <c r="B187" s="993"/>
      <c r="C187" s="1009" t="s">
        <v>231</v>
      </c>
      <c r="D187" s="1010">
        <v>0</v>
      </c>
      <c r="E187" s="1010">
        <v>0</v>
      </c>
      <c r="F187" s="1010">
        <v>0</v>
      </c>
      <c r="G187" s="1010">
        <v>0</v>
      </c>
      <c r="H187" s="993"/>
      <c r="I187" s="993"/>
      <c r="J187" s="993"/>
      <c r="K187" s="993"/>
    </row>
    <row r="188" spans="1:11" ht="14.1" customHeight="1">
      <c r="A188" s="993"/>
      <c r="B188" s="993"/>
      <c r="C188" s="1009" t="s">
        <v>232</v>
      </c>
      <c r="D188" s="1010">
        <v>0</v>
      </c>
      <c r="E188" s="1010">
        <v>0</v>
      </c>
      <c r="F188" s="1010">
        <v>0</v>
      </c>
      <c r="G188" s="1010">
        <v>0</v>
      </c>
      <c r="H188" s="993"/>
      <c r="I188" s="993"/>
      <c r="J188" s="993"/>
      <c r="K188" s="993"/>
    </row>
    <row r="189" spans="1:11" ht="14.1" customHeight="1">
      <c r="A189" s="993"/>
      <c r="B189" s="993"/>
      <c r="C189" s="1009" t="s">
        <v>235</v>
      </c>
      <c r="D189" s="1010">
        <v>0</v>
      </c>
      <c r="E189" s="1010">
        <v>0</v>
      </c>
      <c r="F189" s="1010">
        <v>0</v>
      </c>
      <c r="G189" s="1010">
        <v>0</v>
      </c>
      <c r="H189" s="993"/>
      <c r="I189" s="993"/>
      <c r="J189" s="993"/>
      <c r="K189" s="993"/>
    </row>
    <row r="190" spans="1:11" ht="14.1" customHeight="1">
      <c r="A190" s="993"/>
      <c r="B190" s="993"/>
      <c r="C190" s="1009" t="s">
        <v>236</v>
      </c>
      <c r="D190" s="1010">
        <v>0</v>
      </c>
      <c r="E190" s="1010">
        <v>0</v>
      </c>
      <c r="F190" s="1010">
        <v>0</v>
      </c>
      <c r="G190" s="1010">
        <v>0</v>
      </c>
      <c r="H190" s="993"/>
      <c r="I190" s="993"/>
      <c r="J190" s="993"/>
      <c r="K190" s="993"/>
    </row>
    <row r="191" spans="1:11" ht="14.1" customHeight="1">
      <c r="A191" s="993"/>
      <c r="B191" s="993"/>
      <c r="C191" s="1011" t="s">
        <v>237</v>
      </c>
      <c r="D191" s="1010">
        <v>0</v>
      </c>
      <c r="E191" s="1010">
        <v>600000</v>
      </c>
      <c r="F191" s="1010">
        <v>600000</v>
      </c>
      <c r="G191" s="1010">
        <v>600000</v>
      </c>
      <c r="H191" s="993"/>
      <c r="I191" s="993"/>
      <c r="J191" s="993"/>
      <c r="K191" s="993"/>
    </row>
    <row r="192" spans="1:11" ht="18" customHeight="1">
      <c r="A192" s="993"/>
      <c r="B192" s="993"/>
      <c r="C192" s="1003" t="s">
        <v>209</v>
      </c>
      <c r="D192" s="1659" t="s">
        <v>2578</v>
      </c>
      <c r="E192" s="1660"/>
      <c r="F192" s="1660"/>
      <c r="G192" s="1660"/>
      <c r="H192" s="993"/>
      <c r="I192" s="993"/>
      <c r="J192" s="993"/>
      <c r="K192" s="993"/>
    </row>
    <row r="193" spans="1:11" ht="18" customHeight="1">
      <c r="A193" s="993"/>
      <c r="B193" s="993"/>
      <c r="C193" s="1004" t="s">
        <v>211</v>
      </c>
      <c r="D193" s="1661" t="s">
        <v>2579</v>
      </c>
      <c r="E193" s="1662"/>
      <c r="F193" s="1662"/>
      <c r="G193" s="1662"/>
      <c r="H193" s="993"/>
      <c r="I193" s="993"/>
      <c r="J193" s="993"/>
      <c r="K193" s="993"/>
    </row>
    <row r="194" spans="1:11" ht="18" customHeight="1">
      <c r="A194" s="993"/>
      <c r="B194" s="993"/>
      <c r="C194" s="1004" t="s">
        <v>31</v>
      </c>
      <c r="D194" s="1661" t="s">
        <v>2580</v>
      </c>
      <c r="E194" s="1662"/>
      <c r="F194" s="1662"/>
      <c r="G194" s="1662"/>
      <c r="H194" s="993"/>
      <c r="I194" s="993"/>
      <c r="J194" s="993"/>
      <c r="K194" s="993"/>
    </row>
    <row r="195" spans="1:11" ht="15" customHeight="1">
      <c r="A195" s="993"/>
      <c r="B195" s="993"/>
      <c r="C195" s="1005"/>
      <c r="D195" s="1006">
        <v>2025</v>
      </c>
      <c r="E195" s="1006">
        <v>2026</v>
      </c>
      <c r="F195" s="1006">
        <v>2027</v>
      </c>
      <c r="G195" s="1006">
        <v>2028</v>
      </c>
      <c r="H195" s="993"/>
      <c r="I195" s="993"/>
      <c r="J195" s="993"/>
      <c r="K195" s="993"/>
    </row>
    <row r="196" spans="1:11" ht="15" customHeight="1">
      <c r="A196" s="993"/>
      <c r="B196" s="993"/>
      <c r="C196" s="1007"/>
      <c r="D196" s="1008" t="s">
        <v>13</v>
      </c>
      <c r="E196" s="1008" t="s">
        <v>14</v>
      </c>
      <c r="F196" s="1008" t="s">
        <v>14</v>
      </c>
      <c r="G196" s="1008" t="s">
        <v>14</v>
      </c>
      <c r="H196" s="993"/>
      <c r="I196" s="993"/>
      <c r="J196" s="993"/>
      <c r="K196" s="993"/>
    </row>
    <row r="197" spans="1:11" ht="14.1" customHeight="1">
      <c r="A197" s="993"/>
      <c r="B197" s="993"/>
      <c r="C197" s="997" t="s">
        <v>33</v>
      </c>
      <c r="D197" s="1001" t="s">
        <v>200</v>
      </c>
      <c r="E197" s="1001" t="s">
        <v>963</v>
      </c>
      <c r="F197" s="1001" t="s">
        <v>963</v>
      </c>
      <c r="G197" s="1001" t="s">
        <v>963</v>
      </c>
      <c r="H197" s="993"/>
      <c r="I197" s="993"/>
      <c r="J197" s="993"/>
      <c r="K197" s="993"/>
    </row>
    <row r="198" spans="1:11" ht="14.1" customHeight="1">
      <c r="A198" s="993"/>
      <c r="B198" s="993"/>
      <c r="C198" s="997" t="s">
        <v>214</v>
      </c>
      <c r="D198" s="1001" t="s">
        <v>2130</v>
      </c>
      <c r="E198" s="1001" t="s">
        <v>2130</v>
      </c>
      <c r="F198" s="1001" t="s">
        <v>2130</v>
      </c>
      <c r="G198" s="1001" t="s">
        <v>2130</v>
      </c>
      <c r="H198" s="993"/>
      <c r="I198" s="993"/>
      <c r="J198" s="993"/>
      <c r="K198" s="993"/>
    </row>
    <row r="199" spans="1:11" ht="14.1" customHeight="1">
      <c r="A199" s="993"/>
      <c r="B199" s="993"/>
      <c r="C199" s="997" t="s">
        <v>215</v>
      </c>
      <c r="D199" s="1001" t="s">
        <v>164</v>
      </c>
      <c r="E199" s="1001" t="s">
        <v>1262</v>
      </c>
      <c r="F199" s="1001" t="s">
        <v>1262</v>
      </c>
      <c r="G199" s="1001" t="s">
        <v>1262</v>
      </c>
      <c r="H199" s="993"/>
      <c r="I199" s="993"/>
      <c r="J199" s="993"/>
      <c r="K199" s="993"/>
    </row>
    <row r="200" spans="1:11" ht="14.1" customHeight="1">
      <c r="A200" s="993"/>
      <c r="B200" s="993"/>
      <c r="C200" s="997" t="s">
        <v>216</v>
      </c>
      <c r="D200" s="1001" t="s">
        <v>200</v>
      </c>
      <c r="E200" s="1001" t="s">
        <v>200</v>
      </c>
      <c r="F200" s="1001" t="s">
        <v>164</v>
      </c>
      <c r="G200" s="1001" t="s">
        <v>164</v>
      </c>
      <c r="H200" s="993"/>
      <c r="I200" s="993"/>
      <c r="J200" s="993"/>
      <c r="K200" s="993"/>
    </row>
    <row r="201" spans="1:11" ht="14.1" customHeight="1">
      <c r="A201" s="993"/>
      <c r="B201" s="993"/>
      <c r="C201" s="997" t="s">
        <v>217</v>
      </c>
      <c r="D201" s="1001" t="s">
        <v>200</v>
      </c>
      <c r="E201" s="1001" t="s">
        <v>164</v>
      </c>
      <c r="F201" s="1001" t="s">
        <v>164</v>
      </c>
      <c r="G201" s="1001" t="s">
        <v>164</v>
      </c>
      <c r="H201" s="993"/>
      <c r="I201" s="993"/>
      <c r="J201" s="993"/>
      <c r="K201" s="993"/>
    </row>
    <row r="202" spans="1:11" ht="14.1" customHeight="1">
      <c r="A202" s="993"/>
      <c r="B202" s="993"/>
      <c r="C202" s="997" t="s">
        <v>39</v>
      </c>
      <c r="D202" s="1001" t="s">
        <v>200</v>
      </c>
      <c r="E202" s="1001" t="s">
        <v>200</v>
      </c>
      <c r="F202" s="1001" t="s">
        <v>164</v>
      </c>
      <c r="G202" s="1001" t="s">
        <v>164</v>
      </c>
      <c r="H202" s="993"/>
      <c r="I202" s="993"/>
      <c r="J202" s="993"/>
      <c r="K202" s="993"/>
    </row>
    <row r="203" spans="1:11" ht="14.1" customHeight="1">
      <c r="A203" s="993"/>
      <c r="B203" s="993"/>
      <c r="C203" s="1663" t="s">
        <v>218</v>
      </c>
      <c r="D203" s="1664"/>
      <c r="E203" s="1664"/>
      <c r="F203" s="1664"/>
      <c r="G203" s="1664"/>
      <c r="H203" s="993"/>
      <c r="I203" s="993"/>
      <c r="J203" s="993"/>
      <c r="K203" s="993"/>
    </row>
    <row r="204" spans="1:11" ht="14.1" customHeight="1">
      <c r="A204" s="993"/>
      <c r="B204" s="993"/>
      <c r="C204" s="1005"/>
      <c r="D204" s="1006">
        <v>2025</v>
      </c>
      <c r="E204" s="1006">
        <v>2026</v>
      </c>
      <c r="F204" s="1006">
        <v>2027</v>
      </c>
      <c r="G204" s="1006">
        <v>2028</v>
      </c>
      <c r="H204" s="993"/>
      <c r="I204" s="993"/>
      <c r="J204" s="993"/>
      <c r="K204" s="993"/>
    </row>
    <row r="205" spans="1:11" ht="14.1" customHeight="1">
      <c r="A205" s="993"/>
      <c r="B205" s="993"/>
      <c r="C205" s="1007"/>
      <c r="D205" s="1008" t="s">
        <v>13</v>
      </c>
      <c r="E205" s="1008" t="s">
        <v>14</v>
      </c>
      <c r="F205" s="1008" t="s">
        <v>14</v>
      </c>
      <c r="G205" s="1008" t="s">
        <v>14</v>
      </c>
      <c r="H205" s="993"/>
      <c r="I205" s="993"/>
      <c r="J205" s="993"/>
      <c r="K205" s="993"/>
    </row>
    <row r="206" spans="1:11" ht="14.1" customHeight="1">
      <c r="A206" s="993"/>
      <c r="B206" s="993"/>
      <c r="C206" s="1009" t="s">
        <v>219</v>
      </c>
      <c r="D206" s="1010">
        <v>0</v>
      </c>
      <c r="E206" s="1010">
        <v>0</v>
      </c>
      <c r="F206" s="1010">
        <v>0</v>
      </c>
      <c r="G206" s="1010">
        <v>0</v>
      </c>
      <c r="H206" s="993"/>
      <c r="I206" s="993"/>
      <c r="J206" s="993"/>
      <c r="K206" s="993"/>
    </row>
    <row r="207" spans="1:11" ht="14.1" customHeight="1">
      <c r="A207" s="993"/>
      <c r="B207" s="993"/>
      <c r="C207" s="1009" t="s">
        <v>220</v>
      </c>
      <c r="D207" s="1010">
        <v>0</v>
      </c>
      <c r="E207" s="1010">
        <v>0</v>
      </c>
      <c r="F207" s="1010">
        <v>0</v>
      </c>
      <c r="G207" s="1010">
        <v>0</v>
      </c>
      <c r="H207" s="993"/>
      <c r="I207" s="993"/>
      <c r="J207" s="993"/>
      <c r="K207" s="993"/>
    </row>
    <row r="208" spans="1:11" ht="14.1" customHeight="1">
      <c r="A208" s="993"/>
      <c r="B208" s="993"/>
      <c r="C208" s="1009" t="s">
        <v>221</v>
      </c>
      <c r="D208" s="1010">
        <v>0</v>
      </c>
      <c r="E208" s="1010">
        <v>0</v>
      </c>
      <c r="F208" s="1010">
        <v>0</v>
      </c>
      <c r="G208" s="1010">
        <v>0</v>
      </c>
      <c r="H208" s="993"/>
      <c r="I208" s="993"/>
      <c r="J208" s="993"/>
      <c r="K208" s="993"/>
    </row>
    <row r="209" spans="1:11" ht="14.1" customHeight="1">
      <c r="A209" s="993"/>
      <c r="B209" s="993"/>
      <c r="C209" s="1009" t="s">
        <v>222</v>
      </c>
      <c r="D209" s="1010">
        <v>0</v>
      </c>
      <c r="E209" s="1010">
        <v>0</v>
      </c>
      <c r="F209" s="1010">
        <v>0</v>
      </c>
      <c r="G209" s="1010">
        <v>0</v>
      </c>
      <c r="H209" s="993"/>
      <c r="I209" s="993"/>
      <c r="J209" s="993"/>
      <c r="K209" s="993"/>
    </row>
    <row r="210" spans="1:11" ht="14.1" customHeight="1">
      <c r="A210" s="993"/>
      <c r="B210" s="993"/>
      <c r="C210" s="1009" t="s">
        <v>220</v>
      </c>
      <c r="D210" s="1010">
        <v>0</v>
      </c>
      <c r="E210" s="1010">
        <v>0</v>
      </c>
      <c r="F210" s="1010">
        <v>0</v>
      </c>
      <c r="G210" s="1010">
        <v>0</v>
      </c>
      <c r="H210" s="993"/>
      <c r="I210" s="993"/>
      <c r="J210" s="993"/>
      <c r="K210" s="993"/>
    </row>
    <row r="211" spans="1:11" ht="14.1" customHeight="1">
      <c r="A211" s="993"/>
      <c r="B211" s="993"/>
      <c r="C211" s="1009" t="s">
        <v>221</v>
      </c>
      <c r="D211" s="1010">
        <v>0</v>
      </c>
      <c r="E211" s="1010">
        <v>0</v>
      </c>
      <c r="F211" s="1010">
        <v>0</v>
      </c>
      <c r="G211" s="1010">
        <v>0</v>
      </c>
      <c r="H211" s="993"/>
      <c r="I211" s="993"/>
      <c r="J211" s="993"/>
      <c r="K211" s="993"/>
    </row>
    <row r="212" spans="1:11" ht="14.1" customHeight="1">
      <c r="A212" s="993"/>
      <c r="B212" s="993"/>
      <c r="C212" s="1009" t="s">
        <v>223</v>
      </c>
      <c r="D212" s="1010">
        <v>0</v>
      </c>
      <c r="E212" s="1010">
        <v>0</v>
      </c>
      <c r="F212" s="1010">
        <v>0</v>
      </c>
      <c r="G212" s="1010">
        <v>0</v>
      </c>
      <c r="H212" s="993"/>
      <c r="I212" s="993"/>
      <c r="J212" s="993"/>
      <c r="K212" s="993"/>
    </row>
    <row r="213" spans="1:11" ht="14.1" customHeight="1">
      <c r="A213" s="993"/>
      <c r="B213" s="993"/>
      <c r="C213" s="1009" t="s">
        <v>220</v>
      </c>
      <c r="D213" s="1010">
        <v>0</v>
      </c>
      <c r="E213" s="1010">
        <v>0</v>
      </c>
      <c r="F213" s="1010">
        <v>0</v>
      </c>
      <c r="G213" s="1010">
        <v>0</v>
      </c>
      <c r="H213" s="993"/>
      <c r="I213" s="993"/>
      <c r="J213" s="993"/>
      <c r="K213" s="993"/>
    </row>
    <row r="214" spans="1:11" ht="14.1" customHeight="1">
      <c r="A214" s="993"/>
      <c r="B214" s="993"/>
      <c r="C214" s="1009" t="s">
        <v>221</v>
      </c>
      <c r="D214" s="1010">
        <v>0</v>
      </c>
      <c r="E214" s="1010">
        <v>0</v>
      </c>
      <c r="F214" s="1010">
        <v>0</v>
      </c>
      <c r="G214" s="1010">
        <v>0</v>
      </c>
      <c r="H214" s="993"/>
      <c r="I214" s="993"/>
      <c r="J214" s="993"/>
      <c r="K214" s="993"/>
    </row>
    <row r="215" spans="1:11" ht="14.1" customHeight="1">
      <c r="A215" s="993"/>
      <c r="B215" s="993"/>
      <c r="C215" s="1009" t="s">
        <v>224</v>
      </c>
      <c r="D215" s="1010">
        <v>0</v>
      </c>
      <c r="E215" s="1010">
        <v>0</v>
      </c>
      <c r="F215" s="1010">
        <v>0</v>
      </c>
      <c r="G215" s="1010">
        <v>0</v>
      </c>
      <c r="H215" s="993"/>
      <c r="I215" s="993"/>
      <c r="J215" s="993"/>
      <c r="K215" s="993"/>
    </row>
    <row r="216" spans="1:11" ht="14.1" customHeight="1">
      <c r="A216" s="993"/>
      <c r="B216" s="993"/>
      <c r="C216" s="1009" t="s">
        <v>220</v>
      </c>
      <c r="D216" s="1010">
        <v>0</v>
      </c>
      <c r="E216" s="1010">
        <v>0</v>
      </c>
      <c r="F216" s="1010">
        <v>0</v>
      </c>
      <c r="G216" s="1010">
        <v>0</v>
      </c>
      <c r="H216" s="993"/>
      <c r="I216" s="993"/>
      <c r="J216" s="993"/>
      <c r="K216" s="993"/>
    </row>
    <row r="217" spans="1:11" ht="14.1" customHeight="1">
      <c r="A217" s="993"/>
      <c r="B217" s="993"/>
      <c r="C217" s="1009" t="s">
        <v>221</v>
      </c>
      <c r="D217" s="1010">
        <v>0</v>
      </c>
      <c r="E217" s="1010">
        <v>0</v>
      </c>
      <c r="F217" s="1010">
        <v>0</v>
      </c>
      <c r="G217" s="1010">
        <v>0</v>
      </c>
      <c r="H217" s="993"/>
      <c r="I217" s="993"/>
      <c r="J217" s="993"/>
      <c r="K217" s="993"/>
    </row>
    <row r="218" spans="1:11" ht="14.1" customHeight="1">
      <c r="A218" s="993"/>
      <c r="B218" s="993"/>
      <c r="C218" s="1009" t="s">
        <v>225</v>
      </c>
      <c r="D218" s="1010">
        <v>0</v>
      </c>
      <c r="E218" s="1010">
        <v>0</v>
      </c>
      <c r="F218" s="1010">
        <v>0</v>
      </c>
      <c r="G218" s="1010">
        <v>0</v>
      </c>
      <c r="H218" s="993"/>
      <c r="I218" s="993"/>
      <c r="J218" s="993"/>
      <c r="K218" s="993"/>
    </row>
    <row r="219" spans="1:11" ht="14.1" customHeight="1">
      <c r="A219" s="993"/>
      <c r="B219" s="993"/>
      <c r="C219" s="1009" t="s">
        <v>220</v>
      </c>
      <c r="D219" s="1010">
        <v>0</v>
      </c>
      <c r="E219" s="1010">
        <v>0</v>
      </c>
      <c r="F219" s="1010">
        <v>0</v>
      </c>
      <c r="G219" s="1010">
        <v>0</v>
      </c>
      <c r="H219" s="993"/>
      <c r="I219" s="993"/>
      <c r="J219" s="993"/>
      <c r="K219" s="993"/>
    </row>
    <row r="220" spans="1:11" ht="14.1" customHeight="1">
      <c r="A220" s="993"/>
      <c r="B220" s="993"/>
      <c r="C220" s="1009" t="s">
        <v>221</v>
      </c>
      <c r="D220" s="1010">
        <v>0</v>
      </c>
      <c r="E220" s="1010">
        <v>0</v>
      </c>
      <c r="F220" s="1010">
        <v>0</v>
      </c>
      <c r="G220" s="1010">
        <v>0</v>
      </c>
      <c r="H220" s="993"/>
      <c r="I220" s="993"/>
      <c r="J220" s="993"/>
      <c r="K220" s="993"/>
    </row>
    <row r="221" spans="1:11" ht="14.1" customHeight="1">
      <c r="A221" s="993"/>
      <c r="B221" s="993"/>
      <c r="C221" s="1009" t="s">
        <v>226</v>
      </c>
      <c r="D221" s="1010">
        <v>0</v>
      </c>
      <c r="E221" s="1010">
        <v>0</v>
      </c>
      <c r="F221" s="1010">
        <v>0</v>
      </c>
      <c r="G221" s="1010">
        <v>0</v>
      </c>
      <c r="H221" s="993"/>
      <c r="I221" s="993"/>
      <c r="J221" s="993"/>
      <c r="K221" s="993"/>
    </row>
    <row r="222" spans="1:11" ht="14.1" customHeight="1">
      <c r="A222" s="993"/>
      <c r="B222" s="993"/>
      <c r="C222" s="1009" t="s">
        <v>220</v>
      </c>
      <c r="D222" s="1010">
        <v>0</v>
      </c>
      <c r="E222" s="1010">
        <v>0</v>
      </c>
      <c r="F222" s="1010">
        <v>0</v>
      </c>
      <c r="G222" s="1010">
        <v>0</v>
      </c>
      <c r="H222" s="993"/>
      <c r="I222" s="993"/>
      <c r="J222" s="993"/>
      <c r="K222" s="993"/>
    </row>
    <row r="223" spans="1:11" ht="14.1" customHeight="1">
      <c r="A223" s="993"/>
      <c r="B223" s="993"/>
      <c r="C223" s="1009" t="s">
        <v>221</v>
      </c>
      <c r="D223" s="1010">
        <v>0</v>
      </c>
      <c r="E223" s="1010">
        <v>0</v>
      </c>
      <c r="F223" s="1010">
        <v>0</v>
      </c>
      <c r="G223" s="1010">
        <v>0</v>
      </c>
      <c r="H223" s="993"/>
      <c r="I223" s="993"/>
      <c r="J223" s="993"/>
      <c r="K223" s="993"/>
    </row>
    <row r="224" spans="1:11" ht="14.1" customHeight="1">
      <c r="A224" s="993"/>
      <c r="B224" s="993"/>
      <c r="C224" s="1009" t="s">
        <v>227</v>
      </c>
      <c r="D224" s="1010">
        <v>0</v>
      </c>
      <c r="E224" s="1010">
        <v>0</v>
      </c>
      <c r="F224" s="1010">
        <v>0</v>
      </c>
      <c r="G224" s="1010">
        <v>0</v>
      </c>
      <c r="H224" s="993"/>
      <c r="I224" s="993"/>
      <c r="J224" s="993"/>
      <c r="K224" s="993"/>
    </row>
    <row r="225" spans="1:11" ht="14.1" customHeight="1">
      <c r="A225" s="993"/>
      <c r="B225" s="993"/>
      <c r="C225" s="1009" t="s">
        <v>220</v>
      </c>
      <c r="D225" s="1010">
        <v>0</v>
      </c>
      <c r="E225" s="1010">
        <v>0</v>
      </c>
      <c r="F225" s="1010">
        <v>0</v>
      </c>
      <c r="G225" s="1010">
        <v>0</v>
      </c>
      <c r="H225" s="993"/>
      <c r="I225" s="993"/>
      <c r="J225" s="993"/>
      <c r="K225" s="993"/>
    </row>
    <row r="226" spans="1:11" ht="14.1" customHeight="1">
      <c r="A226" s="993"/>
      <c r="B226" s="993"/>
      <c r="C226" s="1009" t="s">
        <v>221</v>
      </c>
      <c r="D226" s="1010">
        <v>0</v>
      </c>
      <c r="E226" s="1010">
        <v>0</v>
      </c>
      <c r="F226" s="1010">
        <v>0</v>
      </c>
      <c r="G226" s="1010">
        <v>0</v>
      </c>
      <c r="H226" s="993"/>
      <c r="I226" s="993"/>
      <c r="J226" s="993"/>
      <c r="K226" s="993"/>
    </row>
    <row r="227" spans="1:11" ht="14.1" customHeight="1">
      <c r="A227" s="993"/>
      <c r="B227" s="993"/>
      <c r="C227" s="1009" t="s">
        <v>228</v>
      </c>
      <c r="D227" s="1010">
        <v>0</v>
      </c>
      <c r="E227" s="1010">
        <v>0</v>
      </c>
      <c r="F227" s="1010">
        <v>0</v>
      </c>
      <c r="G227" s="1010">
        <v>0</v>
      </c>
      <c r="H227" s="993"/>
      <c r="I227" s="993"/>
      <c r="J227" s="993"/>
      <c r="K227" s="993"/>
    </row>
    <row r="228" spans="1:11" ht="14.1" customHeight="1">
      <c r="A228" s="993"/>
      <c r="B228" s="993"/>
      <c r="C228" s="1009" t="s">
        <v>220</v>
      </c>
      <c r="D228" s="1010">
        <v>0</v>
      </c>
      <c r="E228" s="1010">
        <v>0</v>
      </c>
      <c r="F228" s="1010">
        <v>0</v>
      </c>
      <c r="G228" s="1010">
        <v>0</v>
      </c>
      <c r="H228" s="993"/>
      <c r="I228" s="993"/>
      <c r="J228" s="993"/>
      <c r="K228" s="993"/>
    </row>
    <row r="229" spans="1:11" ht="14.1" customHeight="1">
      <c r="A229" s="993"/>
      <c r="B229" s="993"/>
      <c r="C229" s="1009" t="s">
        <v>229</v>
      </c>
      <c r="D229" s="1010">
        <v>0</v>
      </c>
      <c r="E229" s="1010">
        <v>0</v>
      </c>
      <c r="F229" s="1010">
        <v>0</v>
      </c>
      <c r="G229" s="1010">
        <v>0</v>
      </c>
      <c r="H229" s="993"/>
      <c r="I229" s="993"/>
      <c r="J229" s="993"/>
      <c r="K229" s="993"/>
    </row>
    <row r="230" spans="1:11" ht="14.1" customHeight="1">
      <c r="A230" s="993"/>
      <c r="B230" s="993"/>
      <c r="C230" s="1009" t="s">
        <v>230</v>
      </c>
      <c r="D230" s="1010">
        <v>0</v>
      </c>
      <c r="E230" s="1010">
        <v>0</v>
      </c>
      <c r="F230" s="1010">
        <v>0</v>
      </c>
      <c r="G230" s="1010">
        <v>0</v>
      </c>
      <c r="H230" s="993"/>
      <c r="I230" s="993"/>
      <c r="J230" s="993"/>
      <c r="K230" s="993"/>
    </row>
    <row r="231" spans="1:11" ht="14.1" customHeight="1">
      <c r="A231" s="993"/>
      <c r="B231" s="993"/>
      <c r="C231" s="1009" t="s">
        <v>231</v>
      </c>
      <c r="D231" s="1010">
        <v>0</v>
      </c>
      <c r="E231" s="1010">
        <v>0</v>
      </c>
      <c r="F231" s="1010">
        <v>0</v>
      </c>
      <c r="G231" s="1010">
        <v>0</v>
      </c>
      <c r="H231" s="993"/>
      <c r="I231" s="993"/>
      <c r="J231" s="993"/>
      <c r="K231" s="993"/>
    </row>
    <row r="232" spans="1:11" ht="14.1" customHeight="1">
      <c r="A232" s="993"/>
      <c r="B232" s="993"/>
      <c r="C232" s="1009" t="s">
        <v>232</v>
      </c>
      <c r="D232" s="1010">
        <v>0</v>
      </c>
      <c r="E232" s="1010">
        <v>0</v>
      </c>
      <c r="F232" s="1010">
        <v>0</v>
      </c>
      <c r="G232" s="1010">
        <v>0</v>
      </c>
      <c r="H232" s="993"/>
      <c r="I232" s="993"/>
      <c r="J232" s="993"/>
      <c r="K232" s="993"/>
    </row>
    <row r="233" spans="1:11" ht="14.1" customHeight="1">
      <c r="A233" s="993"/>
      <c r="B233" s="993"/>
      <c r="C233" s="1009" t="s">
        <v>233</v>
      </c>
      <c r="D233" s="1010">
        <v>0</v>
      </c>
      <c r="E233" s="1010">
        <v>300000</v>
      </c>
      <c r="F233" s="1010">
        <v>300000</v>
      </c>
      <c r="G233" s="1010">
        <v>300000</v>
      </c>
      <c r="H233" s="993"/>
      <c r="I233" s="993"/>
      <c r="J233" s="993"/>
      <c r="K233" s="993"/>
    </row>
    <row r="234" spans="1:11" ht="14.1" customHeight="1">
      <c r="A234" s="993"/>
      <c r="B234" s="993"/>
      <c r="C234" s="1009" t="s">
        <v>220</v>
      </c>
      <c r="D234" s="1010">
        <v>0</v>
      </c>
      <c r="E234" s="1010">
        <v>300000</v>
      </c>
      <c r="F234" s="1010">
        <v>300000</v>
      </c>
      <c r="G234" s="1010">
        <v>300000</v>
      </c>
      <c r="H234" s="993"/>
      <c r="I234" s="993"/>
      <c r="J234" s="993"/>
      <c r="K234" s="993"/>
    </row>
    <row r="235" spans="1:11" ht="14.1" customHeight="1">
      <c r="A235" s="993"/>
      <c r="B235" s="993"/>
      <c r="C235" s="1009" t="s">
        <v>229</v>
      </c>
      <c r="D235" s="1010">
        <v>0</v>
      </c>
      <c r="E235" s="1010">
        <v>0</v>
      </c>
      <c r="F235" s="1010">
        <v>0</v>
      </c>
      <c r="G235" s="1010">
        <v>0</v>
      </c>
      <c r="H235" s="993"/>
      <c r="I235" s="993"/>
      <c r="J235" s="993"/>
      <c r="K235" s="993"/>
    </row>
    <row r="236" spans="1:11" ht="14.1" customHeight="1">
      <c r="A236" s="993"/>
      <c r="B236" s="993"/>
      <c r="C236" s="1009" t="s">
        <v>230</v>
      </c>
      <c r="D236" s="1010">
        <v>0</v>
      </c>
      <c r="E236" s="1010">
        <v>0</v>
      </c>
      <c r="F236" s="1010">
        <v>0</v>
      </c>
      <c r="G236" s="1010">
        <v>0</v>
      </c>
      <c r="H236" s="993"/>
      <c r="I236" s="993"/>
      <c r="J236" s="993"/>
      <c r="K236" s="993"/>
    </row>
    <row r="237" spans="1:11" ht="14.1" customHeight="1">
      <c r="A237" s="993"/>
      <c r="B237" s="993"/>
      <c r="C237" s="1009" t="s">
        <v>231</v>
      </c>
      <c r="D237" s="1010">
        <v>0</v>
      </c>
      <c r="E237" s="1010">
        <v>0</v>
      </c>
      <c r="F237" s="1010">
        <v>0</v>
      </c>
      <c r="G237" s="1010">
        <v>0</v>
      </c>
      <c r="H237" s="993"/>
      <c r="I237" s="993"/>
      <c r="J237" s="993"/>
      <c r="K237" s="993"/>
    </row>
    <row r="238" spans="1:11" ht="14.1" customHeight="1">
      <c r="A238" s="993"/>
      <c r="B238" s="993"/>
      <c r="C238" s="1009" t="s">
        <v>232</v>
      </c>
      <c r="D238" s="1010">
        <v>0</v>
      </c>
      <c r="E238" s="1010">
        <v>0</v>
      </c>
      <c r="F238" s="1010">
        <v>0</v>
      </c>
      <c r="G238" s="1010">
        <v>0</v>
      </c>
      <c r="H238" s="993"/>
      <c r="I238" s="993"/>
      <c r="J238" s="993"/>
      <c r="K238" s="993"/>
    </row>
    <row r="239" spans="1:11" ht="14.1" customHeight="1">
      <c r="A239" s="993"/>
      <c r="B239" s="993"/>
      <c r="C239" s="1009" t="s">
        <v>234</v>
      </c>
      <c r="D239" s="1010">
        <v>0</v>
      </c>
      <c r="E239" s="1010">
        <v>0</v>
      </c>
      <c r="F239" s="1010">
        <v>0</v>
      </c>
      <c r="G239" s="1010">
        <v>0</v>
      </c>
      <c r="H239" s="993"/>
      <c r="I239" s="993"/>
      <c r="J239" s="993"/>
      <c r="K239" s="993"/>
    </row>
    <row r="240" spans="1:11" ht="14.1" customHeight="1">
      <c r="A240" s="993"/>
      <c r="B240" s="993"/>
      <c r="C240" s="1009" t="s">
        <v>220</v>
      </c>
      <c r="D240" s="1010">
        <v>0</v>
      </c>
      <c r="E240" s="1010">
        <v>0</v>
      </c>
      <c r="F240" s="1010">
        <v>0</v>
      </c>
      <c r="G240" s="1010">
        <v>0</v>
      </c>
      <c r="H240" s="993"/>
      <c r="I240" s="993"/>
      <c r="J240" s="993"/>
      <c r="K240" s="993"/>
    </row>
    <row r="241" spans="1:11" ht="14.1" customHeight="1">
      <c r="A241" s="993"/>
      <c r="B241" s="993"/>
      <c r="C241" s="1009" t="s">
        <v>229</v>
      </c>
      <c r="D241" s="1010">
        <v>0</v>
      </c>
      <c r="E241" s="1010">
        <v>0</v>
      </c>
      <c r="F241" s="1010">
        <v>0</v>
      </c>
      <c r="G241" s="1010">
        <v>0</v>
      </c>
      <c r="H241" s="993"/>
      <c r="I241" s="993"/>
      <c r="J241" s="993"/>
      <c r="K241" s="993"/>
    </row>
    <row r="242" spans="1:11" ht="14.1" customHeight="1">
      <c r="A242" s="993"/>
      <c r="B242" s="993"/>
      <c r="C242" s="1009" t="s">
        <v>230</v>
      </c>
      <c r="D242" s="1010">
        <v>0</v>
      </c>
      <c r="E242" s="1010">
        <v>0</v>
      </c>
      <c r="F242" s="1010">
        <v>0</v>
      </c>
      <c r="G242" s="1010">
        <v>0</v>
      </c>
      <c r="H242" s="993"/>
      <c r="I242" s="993"/>
      <c r="J242" s="993"/>
      <c r="K242" s="993"/>
    </row>
    <row r="243" spans="1:11" ht="14.1" customHeight="1">
      <c r="A243" s="993"/>
      <c r="B243" s="993"/>
      <c r="C243" s="1009" t="s">
        <v>231</v>
      </c>
      <c r="D243" s="1010">
        <v>0</v>
      </c>
      <c r="E243" s="1010">
        <v>0</v>
      </c>
      <c r="F243" s="1010">
        <v>0</v>
      </c>
      <c r="G243" s="1010">
        <v>0</v>
      </c>
      <c r="H243" s="993"/>
      <c r="I243" s="993"/>
      <c r="J243" s="993"/>
      <c r="K243" s="993"/>
    </row>
    <row r="244" spans="1:11" ht="14.1" customHeight="1">
      <c r="A244" s="993"/>
      <c r="B244" s="993"/>
      <c r="C244" s="1009" t="s">
        <v>232</v>
      </c>
      <c r="D244" s="1010">
        <v>0</v>
      </c>
      <c r="E244" s="1010">
        <v>0</v>
      </c>
      <c r="F244" s="1010">
        <v>0</v>
      </c>
      <c r="G244" s="1010">
        <v>0</v>
      </c>
      <c r="H244" s="993"/>
      <c r="I244" s="993"/>
      <c r="J244" s="993"/>
      <c r="K244" s="993"/>
    </row>
    <row r="245" spans="1:11" ht="14.1" customHeight="1">
      <c r="A245" s="993"/>
      <c r="B245" s="993"/>
      <c r="C245" s="1009" t="s">
        <v>235</v>
      </c>
      <c r="D245" s="1010">
        <v>0</v>
      </c>
      <c r="E245" s="1010">
        <v>0</v>
      </c>
      <c r="F245" s="1010">
        <v>0</v>
      </c>
      <c r="G245" s="1010">
        <v>0</v>
      </c>
      <c r="H245" s="993"/>
      <c r="I245" s="993"/>
      <c r="J245" s="993"/>
      <c r="K245" s="993"/>
    </row>
    <row r="246" spans="1:11" ht="14.1" customHeight="1">
      <c r="A246" s="993"/>
      <c r="B246" s="993"/>
      <c r="C246" s="1009" t="s">
        <v>236</v>
      </c>
      <c r="D246" s="1010">
        <v>0</v>
      </c>
      <c r="E246" s="1010">
        <v>0</v>
      </c>
      <c r="F246" s="1010">
        <v>0</v>
      </c>
      <c r="G246" s="1010">
        <v>0</v>
      </c>
      <c r="H246" s="993"/>
      <c r="I246" s="993"/>
      <c r="J246" s="993"/>
      <c r="K246" s="993"/>
    </row>
    <row r="247" spans="1:11" ht="14.1" customHeight="1">
      <c r="A247" s="993"/>
      <c r="B247" s="993"/>
      <c r="C247" s="1011" t="s">
        <v>237</v>
      </c>
      <c r="D247" s="1010">
        <v>0</v>
      </c>
      <c r="E247" s="1010">
        <v>300000</v>
      </c>
      <c r="F247" s="1010">
        <v>300000</v>
      </c>
      <c r="G247" s="1010">
        <v>300000</v>
      </c>
      <c r="H247" s="993"/>
      <c r="I247" s="993"/>
      <c r="J247" s="993"/>
      <c r="K247" s="993"/>
    </row>
    <row r="248" spans="1:11">
      <c r="A248" s="993"/>
      <c r="B248" s="993"/>
      <c r="C248" s="1003" t="s">
        <v>209</v>
      </c>
      <c r="D248" s="1659" t="s">
        <v>2581</v>
      </c>
      <c r="E248" s="1660"/>
      <c r="F248" s="1660"/>
      <c r="G248" s="1660"/>
      <c r="H248" s="993"/>
      <c r="I248" s="993"/>
      <c r="J248" s="993"/>
      <c r="K248" s="993"/>
    </row>
    <row r="249" spans="1:11" ht="18" customHeight="1">
      <c r="A249" s="993"/>
      <c r="B249" s="993"/>
      <c r="C249" s="1004" t="s">
        <v>211</v>
      </c>
      <c r="D249" s="1661" t="s">
        <v>2582</v>
      </c>
      <c r="E249" s="1662"/>
      <c r="F249" s="1662"/>
      <c r="G249" s="1662"/>
      <c r="H249" s="993"/>
      <c r="I249" s="993"/>
      <c r="J249" s="993"/>
      <c r="K249" s="993"/>
    </row>
    <row r="250" spans="1:11">
      <c r="A250" s="993"/>
      <c r="B250" s="993"/>
      <c r="C250" s="1004" t="s">
        <v>31</v>
      </c>
      <c r="D250" s="1661" t="s">
        <v>247</v>
      </c>
      <c r="E250" s="1662"/>
      <c r="F250" s="1662"/>
      <c r="G250" s="1662"/>
      <c r="H250" s="993"/>
      <c r="I250" s="993"/>
      <c r="J250" s="993"/>
      <c r="K250" s="993"/>
    </row>
    <row r="251" spans="1:11" ht="15" customHeight="1">
      <c r="A251" s="993"/>
      <c r="B251" s="993"/>
      <c r="C251" s="1005"/>
      <c r="D251" s="1006">
        <v>2025</v>
      </c>
      <c r="E251" s="1006">
        <v>2026</v>
      </c>
      <c r="F251" s="1006">
        <v>2027</v>
      </c>
      <c r="G251" s="1006">
        <v>2028</v>
      </c>
      <c r="H251" s="993"/>
      <c r="I251" s="993"/>
      <c r="J251" s="993"/>
      <c r="K251" s="993"/>
    </row>
    <row r="252" spans="1:11" ht="15" customHeight="1">
      <c r="A252" s="993"/>
      <c r="B252" s="993"/>
      <c r="C252" s="1007"/>
      <c r="D252" s="1008" t="s">
        <v>13</v>
      </c>
      <c r="E252" s="1008" t="s">
        <v>14</v>
      </c>
      <c r="F252" s="1008" t="s">
        <v>14</v>
      </c>
      <c r="G252" s="1008" t="s">
        <v>14</v>
      </c>
      <c r="H252" s="993"/>
      <c r="I252" s="993"/>
      <c r="J252" s="993"/>
      <c r="K252" s="993"/>
    </row>
    <row r="253" spans="1:11" ht="14.1" customHeight="1">
      <c r="A253" s="993"/>
      <c r="B253" s="993"/>
      <c r="C253" s="997" t="s">
        <v>33</v>
      </c>
      <c r="D253" s="1001" t="s">
        <v>200</v>
      </c>
      <c r="E253" s="1001" t="s">
        <v>1217</v>
      </c>
      <c r="F253" s="1001" t="s">
        <v>1217</v>
      </c>
      <c r="G253" s="1001" t="s">
        <v>1217</v>
      </c>
      <c r="H253" s="993"/>
      <c r="I253" s="993"/>
      <c r="J253" s="993"/>
      <c r="K253" s="993"/>
    </row>
    <row r="254" spans="1:11" ht="14.1" customHeight="1">
      <c r="A254" s="993"/>
      <c r="B254" s="993"/>
      <c r="C254" s="997" t="s">
        <v>214</v>
      </c>
      <c r="D254" s="1001" t="s">
        <v>200</v>
      </c>
      <c r="E254" s="1001" t="s">
        <v>1262</v>
      </c>
      <c r="F254" s="1001" t="s">
        <v>1262</v>
      </c>
      <c r="G254" s="1001" t="s">
        <v>1262</v>
      </c>
      <c r="H254" s="993"/>
      <c r="I254" s="993"/>
      <c r="J254" s="993"/>
      <c r="K254" s="993"/>
    </row>
    <row r="255" spans="1:11" ht="14.1" customHeight="1">
      <c r="A255" s="993"/>
      <c r="B255" s="993"/>
      <c r="C255" s="997" t="s">
        <v>215</v>
      </c>
      <c r="D255" s="1001" t="s">
        <v>164</v>
      </c>
      <c r="E255" s="1001" t="s">
        <v>2583</v>
      </c>
      <c r="F255" s="1001" t="s">
        <v>2583</v>
      </c>
      <c r="G255" s="1001" t="s">
        <v>2583</v>
      </c>
      <c r="H255" s="993"/>
      <c r="I255" s="993"/>
      <c r="J255" s="993"/>
      <c r="K255" s="993"/>
    </row>
    <row r="256" spans="1:11" ht="14.1" customHeight="1">
      <c r="A256" s="993"/>
      <c r="B256" s="993"/>
      <c r="C256" s="997" t="s">
        <v>216</v>
      </c>
      <c r="D256" s="1001" t="s">
        <v>200</v>
      </c>
      <c r="E256" s="1001" t="s">
        <v>200</v>
      </c>
      <c r="F256" s="1001" t="s">
        <v>164</v>
      </c>
      <c r="G256" s="1001" t="s">
        <v>164</v>
      </c>
      <c r="H256" s="993"/>
      <c r="I256" s="993"/>
      <c r="J256" s="993"/>
      <c r="K256" s="993"/>
    </row>
    <row r="257" spans="1:11" ht="14.1" customHeight="1">
      <c r="A257" s="993"/>
      <c r="B257" s="993"/>
      <c r="C257" s="997" t="s">
        <v>217</v>
      </c>
      <c r="D257" s="1001" t="s">
        <v>200</v>
      </c>
      <c r="E257" s="1001" t="s">
        <v>200</v>
      </c>
      <c r="F257" s="1001" t="s">
        <v>164</v>
      </c>
      <c r="G257" s="1001" t="s">
        <v>164</v>
      </c>
      <c r="H257" s="993"/>
      <c r="I257" s="993"/>
      <c r="J257" s="993"/>
      <c r="K257" s="993"/>
    </row>
    <row r="258" spans="1:11" ht="14.1" customHeight="1">
      <c r="A258" s="993"/>
      <c r="B258" s="993"/>
      <c r="C258" s="997" t="s">
        <v>39</v>
      </c>
      <c r="D258" s="1001" t="s">
        <v>200</v>
      </c>
      <c r="E258" s="1001" t="s">
        <v>200</v>
      </c>
      <c r="F258" s="1001" t="s">
        <v>164</v>
      </c>
      <c r="G258" s="1001" t="s">
        <v>164</v>
      </c>
      <c r="H258" s="993"/>
      <c r="I258" s="993"/>
      <c r="J258" s="993"/>
      <c r="K258" s="993"/>
    </row>
    <row r="259" spans="1:11" ht="14.1" customHeight="1">
      <c r="A259" s="993"/>
      <c r="B259" s="993"/>
      <c r="C259" s="1663" t="s">
        <v>218</v>
      </c>
      <c r="D259" s="1664"/>
      <c r="E259" s="1664"/>
      <c r="F259" s="1664"/>
      <c r="G259" s="1664"/>
      <c r="H259" s="993"/>
      <c r="I259" s="993"/>
      <c r="J259" s="993"/>
      <c r="K259" s="993"/>
    </row>
    <row r="260" spans="1:11" ht="14.1" customHeight="1">
      <c r="A260" s="993"/>
      <c r="B260" s="993"/>
      <c r="C260" s="1005"/>
      <c r="D260" s="1006">
        <v>2025</v>
      </c>
      <c r="E260" s="1006">
        <v>2026</v>
      </c>
      <c r="F260" s="1006">
        <v>2027</v>
      </c>
      <c r="G260" s="1006">
        <v>2028</v>
      </c>
      <c r="H260" s="993"/>
      <c r="I260" s="993"/>
      <c r="J260" s="993"/>
      <c r="K260" s="993"/>
    </row>
    <row r="261" spans="1:11" ht="14.1" customHeight="1">
      <c r="A261" s="993"/>
      <c r="B261" s="993"/>
      <c r="C261" s="1007"/>
      <c r="D261" s="1008" t="s">
        <v>13</v>
      </c>
      <c r="E261" s="1008" t="s">
        <v>14</v>
      </c>
      <c r="F261" s="1008" t="s">
        <v>14</v>
      </c>
      <c r="G261" s="1008" t="s">
        <v>14</v>
      </c>
      <c r="H261" s="993"/>
      <c r="I261" s="993"/>
      <c r="J261" s="993"/>
      <c r="K261" s="993"/>
    </row>
    <row r="262" spans="1:11" ht="14.1" customHeight="1">
      <c r="A262" s="993"/>
      <c r="B262" s="993"/>
      <c r="C262" s="1009" t="s">
        <v>219</v>
      </c>
      <c r="D262" s="1023" t="s">
        <v>200</v>
      </c>
      <c r="E262" s="1010">
        <v>0</v>
      </c>
      <c r="F262" s="1010">
        <v>0</v>
      </c>
      <c r="G262" s="1010">
        <v>0</v>
      </c>
      <c r="H262" s="993"/>
      <c r="I262" s="993"/>
      <c r="J262" s="993"/>
      <c r="K262" s="993"/>
    </row>
    <row r="263" spans="1:11" ht="14.1" customHeight="1">
      <c r="A263" s="993"/>
      <c r="B263" s="993"/>
      <c r="C263" s="1009" t="s">
        <v>220</v>
      </c>
      <c r="D263" s="1023" t="s">
        <v>200</v>
      </c>
      <c r="E263" s="1010">
        <v>0</v>
      </c>
      <c r="F263" s="1010">
        <v>0</v>
      </c>
      <c r="G263" s="1010">
        <v>0</v>
      </c>
      <c r="H263" s="993"/>
      <c r="I263" s="993"/>
      <c r="J263" s="993"/>
      <c r="K263" s="993"/>
    </row>
    <row r="264" spans="1:11" ht="14.1" customHeight="1">
      <c r="A264" s="993"/>
      <c r="B264" s="993"/>
      <c r="C264" s="1009" t="s">
        <v>221</v>
      </c>
      <c r="D264" s="1023" t="s">
        <v>200</v>
      </c>
      <c r="E264" s="1010">
        <v>0</v>
      </c>
      <c r="F264" s="1010">
        <v>0</v>
      </c>
      <c r="G264" s="1010">
        <v>0</v>
      </c>
      <c r="H264" s="993"/>
      <c r="I264" s="993"/>
      <c r="J264" s="993"/>
      <c r="K264" s="993"/>
    </row>
    <row r="265" spans="1:11" ht="14.1" customHeight="1">
      <c r="A265" s="993"/>
      <c r="B265" s="993"/>
      <c r="C265" s="1009" t="s">
        <v>222</v>
      </c>
      <c r="D265" s="1023" t="s">
        <v>200</v>
      </c>
      <c r="E265" s="1010">
        <v>0</v>
      </c>
      <c r="F265" s="1010">
        <v>0</v>
      </c>
      <c r="G265" s="1010">
        <v>0</v>
      </c>
      <c r="H265" s="993"/>
      <c r="I265" s="993"/>
      <c r="J265" s="993"/>
      <c r="K265" s="993"/>
    </row>
    <row r="266" spans="1:11" ht="14.1" customHeight="1">
      <c r="A266" s="993"/>
      <c r="B266" s="993"/>
      <c r="C266" s="1009" t="s">
        <v>220</v>
      </c>
      <c r="D266" s="1023" t="s">
        <v>200</v>
      </c>
      <c r="E266" s="1010">
        <v>0</v>
      </c>
      <c r="F266" s="1010">
        <v>0</v>
      </c>
      <c r="G266" s="1010">
        <v>0</v>
      </c>
      <c r="H266" s="993"/>
      <c r="I266" s="993"/>
      <c r="J266" s="993"/>
      <c r="K266" s="993"/>
    </row>
    <row r="267" spans="1:11" ht="14.1" customHeight="1">
      <c r="A267" s="993"/>
      <c r="B267" s="993"/>
      <c r="C267" s="1009" t="s">
        <v>221</v>
      </c>
      <c r="D267" s="1023" t="s">
        <v>200</v>
      </c>
      <c r="E267" s="1010">
        <v>0</v>
      </c>
      <c r="F267" s="1010">
        <v>0</v>
      </c>
      <c r="G267" s="1010">
        <v>0</v>
      </c>
      <c r="H267" s="993"/>
      <c r="I267" s="993"/>
      <c r="J267" s="993"/>
      <c r="K267" s="993"/>
    </row>
    <row r="268" spans="1:11" ht="14.1" customHeight="1">
      <c r="A268" s="993"/>
      <c r="B268" s="993"/>
      <c r="C268" s="1009" t="s">
        <v>223</v>
      </c>
      <c r="D268" s="1023" t="s">
        <v>200</v>
      </c>
      <c r="E268" s="1010">
        <v>0</v>
      </c>
      <c r="F268" s="1010">
        <v>0</v>
      </c>
      <c r="G268" s="1010">
        <v>0</v>
      </c>
      <c r="H268" s="993"/>
      <c r="I268" s="993"/>
      <c r="J268" s="993"/>
      <c r="K268" s="993"/>
    </row>
    <row r="269" spans="1:11" ht="14.1" customHeight="1">
      <c r="A269" s="993"/>
      <c r="B269" s="993"/>
      <c r="C269" s="1009" t="s">
        <v>220</v>
      </c>
      <c r="D269" s="1023" t="s">
        <v>200</v>
      </c>
      <c r="E269" s="1010">
        <v>0</v>
      </c>
      <c r="F269" s="1010">
        <v>0</v>
      </c>
      <c r="G269" s="1010">
        <v>0</v>
      </c>
      <c r="H269" s="993"/>
      <c r="I269" s="993"/>
      <c r="J269" s="993"/>
      <c r="K269" s="993"/>
    </row>
    <row r="270" spans="1:11" ht="14.1" customHeight="1">
      <c r="A270" s="993"/>
      <c r="B270" s="993"/>
      <c r="C270" s="1009" t="s">
        <v>221</v>
      </c>
      <c r="D270" s="1023" t="s">
        <v>200</v>
      </c>
      <c r="E270" s="1010">
        <v>0</v>
      </c>
      <c r="F270" s="1010">
        <v>0</v>
      </c>
      <c r="G270" s="1010">
        <v>0</v>
      </c>
      <c r="H270" s="993"/>
      <c r="I270" s="993"/>
      <c r="J270" s="993"/>
      <c r="K270" s="993"/>
    </row>
    <row r="271" spans="1:11" ht="14.1" customHeight="1">
      <c r="A271" s="993"/>
      <c r="B271" s="993"/>
      <c r="C271" s="1009" t="s">
        <v>224</v>
      </c>
      <c r="D271" s="1023" t="s">
        <v>200</v>
      </c>
      <c r="E271" s="1010">
        <v>0</v>
      </c>
      <c r="F271" s="1010">
        <v>0</v>
      </c>
      <c r="G271" s="1010">
        <v>0</v>
      </c>
      <c r="H271" s="993"/>
      <c r="I271" s="993"/>
      <c r="J271" s="993"/>
      <c r="K271" s="993"/>
    </row>
    <row r="272" spans="1:11" ht="14.1" customHeight="1">
      <c r="A272" s="993"/>
      <c r="B272" s="993"/>
      <c r="C272" s="1009" t="s">
        <v>220</v>
      </c>
      <c r="D272" s="1023" t="s">
        <v>200</v>
      </c>
      <c r="E272" s="1010">
        <v>0</v>
      </c>
      <c r="F272" s="1010">
        <v>0</v>
      </c>
      <c r="G272" s="1010">
        <v>0</v>
      </c>
      <c r="H272" s="993"/>
      <c r="I272" s="993"/>
      <c r="J272" s="993"/>
      <c r="K272" s="993"/>
    </row>
    <row r="273" spans="1:11" ht="14.1" customHeight="1">
      <c r="A273" s="993"/>
      <c r="B273" s="993"/>
      <c r="C273" s="1009" t="s">
        <v>221</v>
      </c>
      <c r="D273" s="1023" t="s">
        <v>200</v>
      </c>
      <c r="E273" s="1010">
        <v>0</v>
      </c>
      <c r="F273" s="1010">
        <v>0</v>
      </c>
      <c r="G273" s="1010">
        <v>0</v>
      </c>
      <c r="H273" s="993"/>
      <c r="I273" s="993"/>
      <c r="J273" s="993"/>
      <c r="K273" s="993"/>
    </row>
    <row r="274" spans="1:11" ht="14.1" customHeight="1">
      <c r="A274" s="993"/>
      <c r="B274" s="993"/>
      <c r="C274" s="1009" t="s">
        <v>225</v>
      </c>
      <c r="D274" s="1023" t="s">
        <v>200</v>
      </c>
      <c r="E274" s="1010">
        <v>0</v>
      </c>
      <c r="F274" s="1010">
        <v>0</v>
      </c>
      <c r="G274" s="1010">
        <v>0</v>
      </c>
      <c r="H274" s="993"/>
      <c r="I274" s="993"/>
      <c r="J274" s="993"/>
      <c r="K274" s="993"/>
    </row>
    <row r="275" spans="1:11" ht="14.1" customHeight="1">
      <c r="A275" s="993"/>
      <c r="B275" s="993"/>
      <c r="C275" s="1009" t="s">
        <v>220</v>
      </c>
      <c r="D275" s="1023" t="s">
        <v>200</v>
      </c>
      <c r="E275" s="1010">
        <v>0</v>
      </c>
      <c r="F275" s="1010">
        <v>0</v>
      </c>
      <c r="G275" s="1010">
        <v>0</v>
      </c>
      <c r="H275" s="993"/>
      <c r="I275" s="993"/>
      <c r="J275" s="993"/>
      <c r="K275" s="993"/>
    </row>
    <row r="276" spans="1:11" ht="14.1" customHeight="1">
      <c r="A276" s="993"/>
      <c r="B276" s="993"/>
      <c r="C276" s="1009" t="s">
        <v>221</v>
      </c>
      <c r="D276" s="1023" t="s">
        <v>200</v>
      </c>
      <c r="E276" s="1010">
        <v>0</v>
      </c>
      <c r="F276" s="1010">
        <v>0</v>
      </c>
      <c r="G276" s="1010">
        <v>0</v>
      </c>
      <c r="H276" s="993"/>
      <c r="I276" s="993"/>
      <c r="J276" s="993"/>
      <c r="K276" s="993"/>
    </row>
    <row r="277" spans="1:11" ht="14.1" customHeight="1">
      <c r="A277" s="993"/>
      <c r="B277" s="993"/>
      <c r="C277" s="1009" t="s">
        <v>226</v>
      </c>
      <c r="D277" s="1023" t="s">
        <v>200</v>
      </c>
      <c r="E277" s="1010">
        <v>0</v>
      </c>
      <c r="F277" s="1010">
        <v>0</v>
      </c>
      <c r="G277" s="1010">
        <v>0</v>
      </c>
      <c r="H277" s="993"/>
      <c r="I277" s="993"/>
      <c r="J277" s="993"/>
      <c r="K277" s="993"/>
    </row>
    <row r="278" spans="1:11" ht="14.1" customHeight="1">
      <c r="A278" s="993"/>
      <c r="B278" s="993"/>
      <c r="C278" s="1009" t="s">
        <v>220</v>
      </c>
      <c r="D278" s="1023" t="s">
        <v>200</v>
      </c>
      <c r="E278" s="1010">
        <v>0</v>
      </c>
      <c r="F278" s="1010">
        <v>0</v>
      </c>
      <c r="G278" s="1010">
        <v>0</v>
      </c>
      <c r="H278" s="993"/>
      <c r="I278" s="993"/>
      <c r="J278" s="993"/>
      <c r="K278" s="993"/>
    </row>
    <row r="279" spans="1:11" ht="14.1" customHeight="1">
      <c r="A279" s="993"/>
      <c r="B279" s="993"/>
      <c r="C279" s="1009" t="s">
        <v>221</v>
      </c>
      <c r="D279" s="1023" t="s">
        <v>200</v>
      </c>
      <c r="E279" s="1010">
        <v>0</v>
      </c>
      <c r="F279" s="1010">
        <v>0</v>
      </c>
      <c r="G279" s="1010">
        <v>0</v>
      </c>
      <c r="H279" s="993"/>
      <c r="I279" s="993"/>
      <c r="J279" s="993"/>
      <c r="K279" s="993"/>
    </row>
    <row r="280" spans="1:11" ht="14.1" customHeight="1">
      <c r="A280" s="993"/>
      <c r="B280" s="993"/>
      <c r="C280" s="1009" t="s">
        <v>227</v>
      </c>
      <c r="D280" s="1023" t="s">
        <v>200</v>
      </c>
      <c r="E280" s="1010">
        <v>0</v>
      </c>
      <c r="F280" s="1010">
        <v>0</v>
      </c>
      <c r="G280" s="1010">
        <v>0</v>
      </c>
      <c r="H280" s="993"/>
      <c r="I280" s="993"/>
      <c r="J280" s="993"/>
      <c r="K280" s="993"/>
    </row>
    <row r="281" spans="1:11" ht="14.1" customHeight="1">
      <c r="A281" s="993"/>
      <c r="B281" s="993"/>
      <c r="C281" s="1009" t="s">
        <v>220</v>
      </c>
      <c r="D281" s="1023" t="s">
        <v>200</v>
      </c>
      <c r="E281" s="1010">
        <v>0</v>
      </c>
      <c r="F281" s="1010">
        <v>0</v>
      </c>
      <c r="G281" s="1010">
        <v>0</v>
      </c>
      <c r="H281" s="993"/>
      <c r="I281" s="993"/>
      <c r="J281" s="993"/>
      <c r="K281" s="993"/>
    </row>
    <row r="282" spans="1:11" ht="14.1" customHeight="1">
      <c r="A282" s="993"/>
      <c r="B282" s="993"/>
      <c r="C282" s="1009" t="s">
        <v>221</v>
      </c>
      <c r="D282" s="1023" t="s">
        <v>200</v>
      </c>
      <c r="E282" s="1010">
        <v>0</v>
      </c>
      <c r="F282" s="1010">
        <v>0</v>
      </c>
      <c r="G282" s="1010">
        <v>0</v>
      </c>
      <c r="H282" s="993"/>
      <c r="I282" s="993"/>
      <c r="J282" s="993"/>
      <c r="K282" s="993"/>
    </row>
    <row r="283" spans="1:11" ht="14.1" customHeight="1">
      <c r="A283" s="993"/>
      <c r="B283" s="993"/>
      <c r="C283" s="1009" t="s">
        <v>228</v>
      </c>
      <c r="D283" s="1023" t="s">
        <v>200</v>
      </c>
      <c r="E283" s="1010">
        <v>0</v>
      </c>
      <c r="F283" s="1010">
        <v>0</v>
      </c>
      <c r="G283" s="1010">
        <v>0</v>
      </c>
      <c r="H283" s="993"/>
      <c r="I283" s="993"/>
      <c r="J283" s="993"/>
      <c r="K283" s="993"/>
    </row>
    <row r="284" spans="1:11" ht="14.1" customHeight="1">
      <c r="A284" s="993"/>
      <c r="B284" s="993"/>
      <c r="C284" s="1009" t="s">
        <v>220</v>
      </c>
      <c r="D284" s="1023" t="s">
        <v>200</v>
      </c>
      <c r="E284" s="1010">
        <v>0</v>
      </c>
      <c r="F284" s="1010">
        <v>0</v>
      </c>
      <c r="G284" s="1010">
        <v>0</v>
      </c>
      <c r="H284" s="993"/>
      <c r="I284" s="993"/>
      <c r="J284" s="993"/>
      <c r="K284" s="993"/>
    </row>
    <row r="285" spans="1:11" ht="14.1" customHeight="1">
      <c r="A285" s="993"/>
      <c r="B285" s="993"/>
      <c r="C285" s="1009" t="s">
        <v>229</v>
      </c>
      <c r="D285" s="1023" t="s">
        <v>200</v>
      </c>
      <c r="E285" s="1010">
        <v>0</v>
      </c>
      <c r="F285" s="1010">
        <v>0</v>
      </c>
      <c r="G285" s="1010">
        <v>0</v>
      </c>
      <c r="H285" s="993"/>
      <c r="I285" s="993"/>
      <c r="J285" s="993"/>
      <c r="K285" s="993"/>
    </row>
    <row r="286" spans="1:11" ht="14.1" customHeight="1">
      <c r="A286" s="993"/>
      <c r="B286" s="993"/>
      <c r="C286" s="1009" t="s">
        <v>230</v>
      </c>
      <c r="D286" s="1023" t="s">
        <v>200</v>
      </c>
      <c r="E286" s="1010">
        <v>0</v>
      </c>
      <c r="F286" s="1010">
        <v>0</v>
      </c>
      <c r="G286" s="1010">
        <v>0</v>
      </c>
      <c r="H286" s="993"/>
      <c r="I286" s="993"/>
      <c r="J286" s="993"/>
      <c r="K286" s="993"/>
    </row>
    <row r="287" spans="1:11" ht="14.1" customHeight="1">
      <c r="A287" s="993"/>
      <c r="B287" s="993"/>
      <c r="C287" s="1009" t="s">
        <v>231</v>
      </c>
      <c r="D287" s="1023" t="s">
        <v>200</v>
      </c>
      <c r="E287" s="1010">
        <v>0</v>
      </c>
      <c r="F287" s="1010">
        <v>0</v>
      </c>
      <c r="G287" s="1010">
        <v>0</v>
      </c>
      <c r="H287" s="993"/>
      <c r="I287" s="993"/>
      <c r="J287" s="993"/>
      <c r="K287" s="993"/>
    </row>
    <row r="288" spans="1:11" ht="14.1" customHeight="1">
      <c r="A288" s="993"/>
      <c r="B288" s="993"/>
      <c r="C288" s="1009" t="s">
        <v>232</v>
      </c>
      <c r="D288" s="1023" t="s">
        <v>200</v>
      </c>
      <c r="E288" s="1010">
        <v>0</v>
      </c>
      <c r="F288" s="1010">
        <v>0</v>
      </c>
      <c r="G288" s="1010">
        <v>0</v>
      </c>
      <c r="H288" s="993"/>
      <c r="I288" s="993"/>
      <c r="J288" s="993"/>
      <c r="K288" s="993"/>
    </row>
    <row r="289" spans="1:11" ht="14.1" customHeight="1">
      <c r="A289" s="993"/>
      <c r="B289" s="993"/>
      <c r="C289" s="1009" t="s">
        <v>233</v>
      </c>
      <c r="D289" s="1023" t="s">
        <v>200</v>
      </c>
      <c r="E289" s="1010">
        <v>100000</v>
      </c>
      <c r="F289" s="1010">
        <v>100000</v>
      </c>
      <c r="G289" s="1010">
        <v>100000</v>
      </c>
      <c r="H289" s="993"/>
      <c r="I289" s="993"/>
      <c r="J289" s="993"/>
      <c r="K289" s="993"/>
    </row>
    <row r="290" spans="1:11" ht="14.1" customHeight="1">
      <c r="A290" s="993"/>
      <c r="B290" s="993"/>
      <c r="C290" s="1009" t="s">
        <v>220</v>
      </c>
      <c r="D290" s="1023" t="s">
        <v>200</v>
      </c>
      <c r="E290" s="1010">
        <v>100000</v>
      </c>
      <c r="F290" s="1010">
        <v>100000</v>
      </c>
      <c r="G290" s="1010">
        <v>100000</v>
      </c>
      <c r="H290" s="993"/>
      <c r="I290" s="993"/>
      <c r="J290" s="993"/>
      <c r="K290" s="993"/>
    </row>
    <row r="291" spans="1:11" ht="14.1" customHeight="1">
      <c r="A291" s="993"/>
      <c r="B291" s="993"/>
      <c r="C291" s="1009" t="s">
        <v>229</v>
      </c>
      <c r="D291" s="1023" t="s">
        <v>200</v>
      </c>
      <c r="E291" s="1010">
        <v>0</v>
      </c>
      <c r="F291" s="1010">
        <v>0</v>
      </c>
      <c r="G291" s="1010">
        <v>0</v>
      </c>
      <c r="H291" s="993"/>
      <c r="I291" s="993"/>
      <c r="J291" s="993"/>
      <c r="K291" s="993"/>
    </row>
    <row r="292" spans="1:11" ht="14.1" customHeight="1">
      <c r="A292" s="993"/>
      <c r="B292" s="993"/>
      <c r="C292" s="1009" t="s">
        <v>230</v>
      </c>
      <c r="D292" s="1023" t="s">
        <v>200</v>
      </c>
      <c r="E292" s="1010">
        <v>0</v>
      </c>
      <c r="F292" s="1010">
        <v>0</v>
      </c>
      <c r="G292" s="1010">
        <v>0</v>
      </c>
      <c r="H292" s="993"/>
      <c r="I292" s="993"/>
      <c r="J292" s="993"/>
      <c r="K292" s="993"/>
    </row>
    <row r="293" spans="1:11" ht="14.1" customHeight="1">
      <c r="A293" s="993"/>
      <c r="B293" s="993"/>
      <c r="C293" s="1009" t="s">
        <v>231</v>
      </c>
      <c r="D293" s="1023" t="s">
        <v>200</v>
      </c>
      <c r="E293" s="1010">
        <v>0</v>
      </c>
      <c r="F293" s="1010">
        <v>0</v>
      </c>
      <c r="G293" s="1010">
        <v>0</v>
      </c>
      <c r="H293" s="993"/>
      <c r="I293" s="993"/>
      <c r="J293" s="993"/>
      <c r="K293" s="993"/>
    </row>
    <row r="294" spans="1:11" ht="14.1" customHeight="1">
      <c r="A294" s="993"/>
      <c r="B294" s="993"/>
      <c r="C294" s="1009" t="s">
        <v>232</v>
      </c>
      <c r="D294" s="1023" t="s">
        <v>200</v>
      </c>
      <c r="E294" s="1010">
        <v>0</v>
      </c>
      <c r="F294" s="1010">
        <v>0</v>
      </c>
      <c r="G294" s="1010">
        <v>0</v>
      </c>
      <c r="H294" s="993"/>
      <c r="I294" s="993"/>
      <c r="J294" s="993"/>
      <c r="K294" s="993"/>
    </row>
    <row r="295" spans="1:11" ht="14.1" customHeight="1">
      <c r="A295" s="993"/>
      <c r="B295" s="993"/>
      <c r="C295" s="1009" t="s">
        <v>234</v>
      </c>
      <c r="D295" s="1023" t="s">
        <v>200</v>
      </c>
      <c r="E295" s="1010">
        <v>0</v>
      </c>
      <c r="F295" s="1010">
        <v>0</v>
      </c>
      <c r="G295" s="1010">
        <v>0</v>
      </c>
      <c r="H295" s="993"/>
      <c r="I295" s="993"/>
      <c r="J295" s="993"/>
      <c r="K295" s="993"/>
    </row>
    <row r="296" spans="1:11" ht="14.1" customHeight="1">
      <c r="A296" s="993"/>
      <c r="B296" s="993"/>
      <c r="C296" s="1009" t="s">
        <v>220</v>
      </c>
      <c r="D296" s="1023" t="s">
        <v>200</v>
      </c>
      <c r="E296" s="1010">
        <v>0</v>
      </c>
      <c r="F296" s="1010">
        <v>0</v>
      </c>
      <c r="G296" s="1010">
        <v>0</v>
      </c>
      <c r="H296" s="993"/>
      <c r="I296" s="993"/>
      <c r="J296" s="993"/>
      <c r="K296" s="993"/>
    </row>
    <row r="297" spans="1:11" ht="14.1" customHeight="1">
      <c r="A297" s="993"/>
      <c r="B297" s="993"/>
      <c r="C297" s="1009" t="s">
        <v>229</v>
      </c>
      <c r="D297" s="1023" t="s">
        <v>200</v>
      </c>
      <c r="E297" s="1010">
        <v>0</v>
      </c>
      <c r="F297" s="1010">
        <v>0</v>
      </c>
      <c r="G297" s="1010">
        <v>0</v>
      </c>
      <c r="H297" s="993"/>
      <c r="I297" s="993"/>
      <c r="J297" s="993"/>
      <c r="K297" s="993"/>
    </row>
    <row r="298" spans="1:11" ht="14.1" customHeight="1">
      <c r="A298" s="993"/>
      <c r="B298" s="993"/>
      <c r="C298" s="1009" t="s">
        <v>230</v>
      </c>
      <c r="D298" s="1023" t="s">
        <v>200</v>
      </c>
      <c r="E298" s="1010">
        <v>0</v>
      </c>
      <c r="F298" s="1010">
        <v>0</v>
      </c>
      <c r="G298" s="1010">
        <v>0</v>
      </c>
      <c r="H298" s="993"/>
      <c r="I298" s="993"/>
      <c r="J298" s="993"/>
      <c r="K298" s="993"/>
    </row>
    <row r="299" spans="1:11" ht="14.1" customHeight="1">
      <c r="A299" s="993"/>
      <c r="B299" s="993"/>
      <c r="C299" s="1009" t="s">
        <v>231</v>
      </c>
      <c r="D299" s="1023" t="s">
        <v>200</v>
      </c>
      <c r="E299" s="1010">
        <v>0</v>
      </c>
      <c r="F299" s="1010">
        <v>0</v>
      </c>
      <c r="G299" s="1010">
        <v>0</v>
      </c>
      <c r="H299" s="993"/>
      <c r="I299" s="993"/>
      <c r="J299" s="993"/>
      <c r="K299" s="993"/>
    </row>
    <row r="300" spans="1:11" ht="14.1" customHeight="1">
      <c r="A300" s="993"/>
      <c r="B300" s="993"/>
      <c r="C300" s="1009" t="s">
        <v>232</v>
      </c>
      <c r="D300" s="1023" t="s">
        <v>200</v>
      </c>
      <c r="E300" s="1010">
        <v>0</v>
      </c>
      <c r="F300" s="1010">
        <v>0</v>
      </c>
      <c r="G300" s="1010">
        <v>0</v>
      </c>
      <c r="H300" s="993"/>
      <c r="I300" s="993"/>
      <c r="J300" s="993"/>
      <c r="K300" s="993"/>
    </row>
    <row r="301" spans="1:11" ht="14.1" customHeight="1">
      <c r="A301" s="993"/>
      <c r="B301" s="993"/>
      <c r="C301" s="1009" t="s">
        <v>235</v>
      </c>
      <c r="D301" s="1023" t="s">
        <v>200</v>
      </c>
      <c r="E301" s="1010">
        <v>0</v>
      </c>
      <c r="F301" s="1010">
        <v>0</v>
      </c>
      <c r="G301" s="1010">
        <v>0</v>
      </c>
      <c r="H301" s="993"/>
      <c r="I301" s="993"/>
      <c r="J301" s="993"/>
      <c r="K301" s="993"/>
    </row>
    <row r="302" spans="1:11" ht="14.1" customHeight="1">
      <c r="A302" s="993"/>
      <c r="B302" s="993"/>
      <c r="C302" s="1009" t="s">
        <v>236</v>
      </c>
      <c r="D302" s="1023" t="s">
        <v>200</v>
      </c>
      <c r="E302" s="1010">
        <v>0</v>
      </c>
      <c r="F302" s="1010">
        <v>0</v>
      </c>
      <c r="G302" s="1010">
        <v>0</v>
      </c>
      <c r="H302" s="993"/>
      <c r="I302" s="993"/>
      <c r="J302" s="993"/>
      <c r="K302" s="993"/>
    </row>
    <row r="303" spans="1:11" ht="14.1" customHeight="1">
      <c r="A303" s="993"/>
      <c r="B303" s="993"/>
      <c r="C303" s="1011" t="s">
        <v>237</v>
      </c>
      <c r="D303" s="1010">
        <v>0</v>
      </c>
      <c r="E303" s="1010">
        <v>100000</v>
      </c>
      <c r="F303" s="1010">
        <v>100000</v>
      </c>
      <c r="G303" s="1010">
        <v>100000</v>
      </c>
      <c r="H303" s="993"/>
      <c r="I303" s="993"/>
      <c r="J303" s="993"/>
      <c r="K303" s="993"/>
    </row>
    <row r="304" spans="1:11" ht="14.1" customHeight="1">
      <c r="A304" s="993"/>
      <c r="B304" s="993"/>
      <c r="C304" s="1643" t="s">
        <v>208</v>
      </c>
      <c r="D304" s="1644"/>
      <c r="E304" s="1644"/>
      <c r="F304" s="1644"/>
      <c r="G304" s="1644"/>
      <c r="H304" s="993"/>
      <c r="I304" s="993"/>
      <c r="J304" s="993"/>
      <c r="K304" s="993"/>
    </row>
    <row r="305" spans="1:11" ht="14.1" customHeight="1">
      <c r="A305" s="993"/>
      <c r="B305" s="993"/>
      <c r="C305" s="1002" t="s">
        <v>2551</v>
      </c>
      <c r="D305" s="1643" t="s">
        <v>2552</v>
      </c>
      <c r="E305" s="1644"/>
      <c r="F305" s="1644"/>
      <c r="G305" s="1644"/>
      <c r="H305" s="993"/>
      <c r="I305" s="993"/>
      <c r="J305" s="993"/>
      <c r="K305" s="993"/>
    </row>
    <row r="306" spans="1:11">
      <c r="A306" s="993"/>
      <c r="B306" s="993"/>
      <c r="C306" s="1003" t="s">
        <v>209</v>
      </c>
      <c r="D306" s="1659" t="s">
        <v>2553</v>
      </c>
      <c r="E306" s="1660"/>
      <c r="F306" s="1660"/>
      <c r="G306" s="1660"/>
      <c r="H306" s="993"/>
      <c r="I306" s="993"/>
      <c r="J306" s="993"/>
      <c r="K306" s="993"/>
    </row>
    <row r="307" spans="1:11" ht="45.95" customHeight="1">
      <c r="A307" s="993"/>
      <c r="B307" s="993"/>
      <c r="C307" s="1004" t="s">
        <v>211</v>
      </c>
      <c r="D307" s="1661" t="s">
        <v>2554</v>
      </c>
      <c r="E307" s="1662"/>
      <c r="F307" s="1662"/>
      <c r="G307" s="1662"/>
      <c r="H307" s="993"/>
      <c r="I307" s="993"/>
      <c r="J307" s="993"/>
      <c r="K307" s="993"/>
    </row>
    <row r="308" spans="1:11">
      <c r="A308" s="993"/>
      <c r="B308" s="993"/>
      <c r="C308" s="1004" t="s">
        <v>31</v>
      </c>
      <c r="D308" s="1661" t="s">
        <v>2555</v>
      </c>
      <c r="E308" s="1662"/>
      <c r="F308" s="1662"/>
      <c r="G308" s="1662"/>
      <c r="H308" s="993"/>
      <c r="I308" s="993"/>
      <c r="J308" s="993"/>
      <c r="K308" s="993"/>
    </row>
    <row r="309" spans="1:11" ht="15" customHeight="1">
      <c r="A309" s="993"/>
      <c r="B309" s="993"/>
      <c r="C309" s="1005"/>
      <c r="D309" s="1006">
        <v>2025</v>
      </c>
      <c r="E309" s="1006">
        <v>2026</v>
      </c>
      <c r="F309" s="1006">
        <v>2027</v>
      </c>
      <c r="G309" s="1006">
        <v>2028</v>
      </c>
      <c r="H309" s="993"/>
      <c r="I309" s="993"/>
      <c r="J309" s="993"/>
      <c r="K309" s="993"/>
    </row>
    <row r="310" spans="1:11" ht="15" customHeight="1">
      <c r="A310" s="993"/>
      <c r="B310" s="993"/>
      <c r="C310" s="1007"/>
      <c r="D310" s="1008" t="s">
        <v>13</v>
      </c>
      <c r="E310" s="1008" t="s">
        <v>14</v>
      </c>
      <c r="F310" s="1008" t="s">
        <v>14</v>
      </c>
      <c r="G310" s="1008" t="s">
        <v>14</v>
      </c>
      <c r="H310" s="993"/>
      <c r="I310" s="993"/>
      <c r="J310" s="993"/>
      <c r="K310" s="993"/>
    </row>
    <row r="311" spans="1:11" ht="14.1" customHeight="1">
      <c r="A311" s="993"/>
      <c r="B311" s="993"/>
      <c r="C311" s="997" t="s">
        <v>33</v>
      </c>
      <c r="D311" s="1001" t="s">
        <v>200</v>
      </c>
      <c r="E311" s="1001" t="s">
        <v>2556</v>
      </c>
      <c r="F311" s="1001" t="s">
        <v>2557</v>
      </c>
      <c r="G311" s="1001" t="s">
        <v>2557</v>
      </c>
      <c r="H311" s="993"/>
      <c r="I311" s="993"/>
      <c r="J311" s="993"/>
      <c r="K311" s="993"/>
    </row>
    <row r="312" spans="1:11" ht="14.1" customHeight="1">
      <c r="A312" s="993"/>
      <c r="B312" s="993"/>
      <c r="C312" s="997" t="s">
        <v>214</v>
      </c>
      <c r="D312" s="1001" t="s">
        <v>2558</v>
      </c>
      <c r="E312" s="1001" t="s">
        <v>2559</v>
      </c>
      <c r="F312" s="1001" t="s">
        <v>2560</v>
      </c>
      <c r="G312" s="1001" t="s">
        <v>2561</v>
      </c>
      <c r="H312" s="993"/>
      <c r="I312" s="993"/>
      <c r="J312" s="993"/>
      <c r="K312" s="993"/>
    </row>
    <row r="313" spans="1:11" ht="14.1" customHeight="1">
      <c r="A313" s="993"/>
      <c r="B313" s="993"/>
      <c r="C313" s="997" t="s">
        <v>215</v>
      </c>
      <c r="D313" s="1001" t="s">
        <v>164</v>
      </c>
      <c r="E313" s="1001" t="s">
        <v>2562</v>
      </c>
      <c r="F313" s="1001" t="s">
        <v>2563</v>
      </c>
      <c r="G313" s="1001" t="s">
        <v>2564</v>
      </c>
      <c r="H313" s="993"/>
      <c r="I313" s="993"/>
      <c r="J313" s="993"/>
      <c r="K313" s="993"/>
    </row>
    <row r="314" spans="1:11" ht="14.1" customHeight="1">
      <c r="A314" s="993"/>
      <c r="B314" s="993"/>
      <c r="C314" s="997" t="s">
        <v>216</v>
      </c>
      <c r="D314" s="1001" t="s">
        <v>200</v>
      </c>
      <c r="E314" s="1001" t="s">
        <v>200</v>
      </c>
      <c r="F314" s="1001" t="s">
        <v>2565</v>
      </c>
      <c r="G314" s="1001" t="s">
        <v>164</v>
      </c>
      <c r="H314" s="993"/>
      <c r="I314" s="993"/>
      <c r="J314" s="993"/>
      <c r="K314" s="993"/>
    </row>
    <row r="315" spans="1:11" ht="14.1" customHeight="1">
      <c r="A315" s="993"/>
      <c r="B315" s="993"/>
      <c r="C315" s="997" t="s">
        <v>217</v>
      </c>
      <c r="D315" s="1001" t="s">
        <v>200</v>
      </c>
      <c r="E315" s="1001" t="s">
        <v>2566</v>
      </c>
      <c r="F315" s="1001" t="s">
        <v>2567</v>
      </c>
      <c r="G315" s="1001" t="s">
        <v>2568</v>
      </c>
      <c r="H315" s="993"/>
      <c r="I315" s="993"/>
      <c r="J315" s="993"/>
      <c r="K315" s="993"/>
    </row>
    <row r="316" spans="1:11" ht="14.1" customHeight="1">
      <c r="A316" s="993"/>
      <c r="B316" s="993"/>
      <c r="C316" s="997" t="s">
        <v>39</v>
      </c>
      <c r="D316" s="1001" t="s">
        <v>200</v>
      </c>
      <c r="E316" s="1001" t="s">
        <v>200</v>
      </c>
      <c r="F316" s="1001" t="s">
        <v>2569</v>
      </c>
      <c r="G316" s="1001" t="s">
        <v>2568</v>
      </c>
      <c r="H316" s="993"/>
      <c r="I316" s="993"/>
      <c r="J316" s="993"/>
      <c r="K316" s="993"/>
    </row>
    <row r="317" spans="1:11" ht="14.1" customHeight="1">
      <c r="A317" s="993"/>
      <c r="B317" s="993"/>
      <c r="C317" s="1663" t="s">
        <v>218</v>
      </c>
      <c r="D317" s="1664"/>
      <c r="E317" s="1664"/>
      <c r="F317" s="1664"/>
      <c r="G317" s="1664"/>
      <c r="H317" s="993"/>
      <c r="I317" s="993"/>
      <c r="J317" s="993"/>
      <c r="K317" s="993"/>
    </row>
    <row r="318" spans="1:11" ht="14.1" customHeight="1">
      <c r="A318" s="993"/>
      <c r="B318" s="993"/>
      <c r="C318" s="1005"/>
      <c r="D318" s="1006">
        <v>2025</v>
      </c>
      <c r="E318" s="1006">
        <v>2026</v>
      </c>
      <c r="F318" s="1006">
        <v>2027</v>
      </c>
      <c r="G318" s="1006">
        <v>2028</v>
      </c>
      <c r="H318" s="993"/>
      <c r="I318" s="993"/>
      <c r="J318" s="993"/>
      <c r="K318" s="993"/>
    </row>
    <row r="319" spans="1:11" ht="14.1" customHeight="1">
      <c r="A319" s="993"/>
      <c r="B319" s="993"/>
      <c r="C319" s="1007"/>
      <c r="D319" s="1008" t="s">
        <v>13</v>
      </c>
      <c r="E319" s="1008" t="s">
        <v>14</v>
      </c>
      <c r="F319" s="1008" t="s">
        <v>14</v>
      </c>
      <c r="G319" s="1008" t="s">
        <v>14</v>
      </c>
      <c r="H319" s="993"/>
      <c r="I319" s="993"/>
      <c r="J319" s="993"/>
      <c r="K319" s="993"/>
    </row>
    <row r="320" spans="1:11" ht="14.1" customHeight="1">
      <c r="A320" s="993"/>
      <c r="B320" s="993"/>
      <c r="C320" s="1009" t="s">
        <v>219</v>
      </c>
      <c r="D320" s="1010">
        <v>0</v>
      </c>
      <c r="E320" s="1010">
        <v>37770000</v>
      </c>
      <c r="F320" s="1010">
        <v>37870000</v>
      </c>
      <c r="G320" s="1010">
        <v>37970000</v>
      </c>
      <c r="H320" s="993"/>
      <c r="I320" s="993"/>
      <c r="J320" s="993"/>
      <c r="K320" s="993"/>
    </row>
    <row r="321" spans="1:11" ht="14.1" customHeight="1">
      <c r="A321" s="993"/>
      <c r="B321" s="993"/>
      <c r="C321" s="1009" t="s">
        <v>220</v>
      </c>
      <c r="D321" s="1010">
        <v>0</v>
      </c>
      <c r="E321" s="1010">
        <v>37770000</v>
      </c>
      <c r="F321" s="1010">
        <v>37870000</v>
      </c>
      <c r="G321" s="1010">
        <v>37970000</v>
      </c>
      <c r="H321" s="993"/>
      <c r="I321" s="993"/>
      <c r="J321" s="993"/>
      <c r="K321" s="993"/>
    </row>
    <row r="322" spans="1:11" ht="14.1" customHeight="1">
      <c r="A322" s="993"/>
      <c r="B322" s="993"/>
      <c r="C322" s="1009" t="s">
        <v>221</v>
      </c>
      <c r="D322" s="1010">
        <v>0</v>
      </c>
      <c r="E322" s="1010">
        <v>0</v>
      </c>
      <c r="F322" s="1010">
        <v>0</v>
      </c>
      <c r="G322" s="1010">
        <v>0</v>
      </c>
      <c r="H322" s="993"/>
      <c r="I322" s="993"/>
      <c r="J322" s="993"/>
      <c r="K322" s="993"/>
    </row>
    <row r="323" spans="1:11" ht="14.1" customHeight="1">
      <c r="A323" s="993"/>
      <c r="B323" s="993"/>
      <c r="C323" s="1009" t="s">
        <v>222</v>
      </c>
      <c r="D323" s="1010">
        <v>0</v>
      </c>
      <c r="E323" s="1010">
        <v>5950000</v>
      </c>
      <c r="F323" s="1010">
        <v>5953000</v>
      </c>
      <c r="G323" s="1010">
        <v>6092000</v>
      </c>
      <c r="H323" s="993"/>
      <c r="I323" s="993"/>
      <c r="J323" s="993"/>
      <c r="K323" s="993"/>
    </row>
    <row r="324" spans="1:11" ht="14.1" customHeight="1">
      <c r="A324" s="993"/>
      <c r="B324" s="993"/>
      <c r="C324" s="1009" t="s">
        <v>220</v>
      </c>
      <c r="D324" s="1010">
        <v>0</v>
      </c>
      <c r="E324" s="1010">
        <v>5950000</v>
      </c>
      <c r="F324" s="1010">
        <v>5953000</v>
      </c>
      <c r="G324" s="1010">
        <v>6092000</v>
      </c>
      <c r="H324" s="993"/>
      <c r="I324" s="993"/>
      <c r="J324" s="993"/>
      <c r="K324" s="993"/>
    </row>
    <row r="325" spans="1:11" ht="14.1" customHeight="1">
      <c r="A325" s="993"/>
      <c r="B325" s="993"/>
      <c r="C325" s="1009" t="s">
        <v>221</v>
      </c>
      <c r="D325" s="1010">
        <v>0</v>
      </c>
      <c r="E325" s="1010">
        <v>0</v>
      </c>
      <c r="F325" s="1010">
        <v>0</v>
      </c>
      <c r="G325" s="1010">
        <v>0</v>
      </c>
      <c r="H325" s="993"/>
      <c r="I325" s="993"/>
      <c r="J325" s="993"/>
      <c r="K325" s="993"/>
    </row>
    <row r="326" spans="1:11" ht="14.1" customHeight="1">
      <c r="A326" s="993"/>
      <c r="B326" s="993"/>
      <c r="C326" s="1009" t="s">
        <v>223</v>
      </c>
      <c r="D326" s="1010">
        <v>0</v>
      </c>
      <c r="E326" s="1010">
        <v>14340000</v>
      </c>
      <c r="F326" s="1010">
        <v>15340000</v>
      </c>
      <c r="G326" s="1010">
        <v>15340000</v>
      </c>
      <c r="H326" s="993"/>
      <c r="I326" s="993"/>
      <c r="J326" s="993"/>
      <c r="K326" s="993"/>
    </row>
    <row r="327" spans="1:11" ht="14.1" customHeight="1">
      <c r="A327" s="993"/>
      <c r="B327" s="993"/>
      <c r="C327" s="1009" t="s">
        <v>220</v>
      </c>
      <c r="D327" s="1010">
        <v>0</v>
      </c>
      <c r="E327" s="1010">
        <v>14340000</v>
      </c>
      <c r="F327" s="1010">
        <v>15340000</v>
      </c>
      <c r="G327" s="1010">
        <v>15340000</v>
      </c>
      <c r="H327" s="993"/>
      <c r="I327" s="993"/>
      <c r="J327" s="993"/>
      <c r="K327" s="993"/>
    </row>
    <row r="328" spans="1:11" ht="14.1" customHeight="1">
      <c r="A328" s="993"/>
      <c r="B328" s="993"/>
      <c r="C328" s="1009" t="s">
        <v>221</v>
      </c>
      <c r="D328" s="1010">
        <v>0</v>
      </c>
      <c r="E328" s="1010">
        <v>0</v>
      </c>
      <c r="F328" s="1010">
        <v>0</v>
      </c>
      <c r="G328" s="1010">
        <v>0</v>
      </c>
      <c r="H328" s="993"/>
      <c r="I328" s="993"/>
      <c r="J328" s="993"/>
      <c r="K328" s="993"/>
    </row>
    <row r="329" spans="1:11" ht="14.1" customHeight="1">
      <c r="A329" s="993"/>
      <c r="B329" s="993"/>
      <c r="C329" s="1009" t="s">
        <v>224</v>
      </c>
      <c r="D329" s="1010">
        <v>0</v>
      </c>
      <c r="E329" s="1010">
        <v>0</v>
      </c>
      <c r="F329" s="1010">
        <v>0</v>
      </c>
      <c r="G329" s="1010">
        <v>0</v>
      </c>
      <c r="H329" s="993"/>
      <c r="I329" s="993"/>
      <c r="J329" s="993"/>
      <c r="K329" s="993"/>
    </row>
    <row r="330" spans="1:11" ht="14.1" customHeight="1">
      <c r="A330" s="993"/>
      <c r="B330" s="993"/>
      <c r="C330" s="1009" t="s">
        <v>220</v>
      </c>
      <c r="D330" s="1010">
        <v>0</v>
      </c>
      <c r="E330" s="1010">
        <v>0</v>
      </c>
      <c r="F330" s="1010">
        <v>0</v>
      </c>
      <c r="G330" s="1010">
        <v>0</v>
      </c>
      <c r="H330" s="993"/>
      <c r="I330" s="993"/>
      <c r="J330" s="993"/>
      <c r="K330" s="993"/>
    </row>
    <row r="331" spans="1:11" ht="14.1" customHeight="1">
      <c r="A331" s="993"/>
      <c r="B331" s="993"/>
      <c r="C331" s="1009" t="s">
        <v>221</v>
      </c>
      <c r="D331" s="1010">
        <v>0</v>
      </c>
      <c r="E331" s="1010">
        <v>0</v>
      </c>
      <c r="F331" s="1010">
        <v>0</v>
      </c>
      <c r="G331" s="1010">
        <v>0</v>
      </c>
      <c r="H331" s="993"/>
      <c r="I331" s="993"/>
      <c r="J331" s="993"/>
      <c r="K331" s="993"/>
    </row>
    <row r="332" spans="1:11" ht="14.1" customHeight="1">
      <c r="A332" s="993"/>
      <c r="B332" s="993"/>
      <c r="C332" s="1009" t="s">
        <v>225</v>
      </c>
      <c r="D332" s="1010">
        <v>0</v>
      </c>
      <c r="E332" s="1010">
        <v>0</v>
      </c>
      <c r="F332" s="1010">
        <v>0</v>
      </c>
      <c r="G332" s="1010">
        <v>0</v>
      </c>
      <c r="H332" s="993"/>
      <c r="I332" s="993"/>
      <c r="J332" s="993"/>
      <c r="K332" s="993"/>
    </row>
    <row r="333" spans="1:11" ht="14.1" customHeight="1">
      <c r="A333" s="993"/>
      <c r="B333" s="993"/>
      <c r="C333" s="1009" t="s">
        <v>220</v>
      </c>
      <c r="D333" s="1010">
        <v>0</v>
      </c>
      <c r="E333" s="1010">
        <v>0</v>
      </c>
      <c r="F333" s="1010">
        <v>0</v>
      </c>
      <c r="G333" s="1010">
        <v>0</v>
      </c>
      <c r="H333" s="993"/>
      <c r="I333" s="993"/>
      <c r="J333" s="993"/>
      <c r="K333" s="993"/>
    </row>
    <row r="334" spans="1:11" ht="14.1" customHeight="1">
      <c r="A334" s="993"/>
      <c r="B334" s="993"/>
      <c r="C334" s="1009" t="s">
        <v>221</v>
      </c>
      <c r="D334" s="1010">
        <v>0</v>
      </c>
      <c r="E334" s="1010">
        <v>0</v>
      </c>
      <c r="F334" s="1010">
        <v>0</v>
      </c>
      <c r="G334" s="1010">
        <v>0</v>
      </c>
      <c r="H334" s="993"/>
      <c r="I334" s="993"/>
      <c r="J334" s="993"/>
      <c r="K334" s="993"/>
    </row>
    <row r="335" spans="1:11" ht="14.1" customHeight="1">
      <c r="A335" s="993"/>
      <c r="B335" s="993"/>
      <c r="C335" s="1009" t="s">
        <v>226</v>
      </c>
      <c r="D335" s="1010">
        <v>0</v>
      </c>
      <c r="E335" s="1010">
        <v>0</v>
      </c>
      <c r="F335" s="1010">
        <v>0</v>
      </c>
      <c r="G335" s="1010">
        <v>0</v>
      </c>
      <c r="H335" s="993"/>
      <c r="I335" s="993"/>
      <c r="J335" s="993"/>
      <c r="K335" s="993"/>
    </row>
    <row r="336" spans="1:11" ht="14.1" customHeight="1">
      <c r="A336" s="993"/>
      <c r="B336" s="993"/>
      <c r="C336" s="1009" t="s">
        <v>220</v>
      </c>
      <c r="D336" s="1010">
        <v>0</v>
      </c>
      <c r="E336" s="1010">
        <v>0</v>
      </c>
      <c r="F336" s="1010">
        <v>0</v>
      </c>
      <c r="G336" s="1010">
        <v>0</v>
      </c>
      <c r="H336" s="993"/>
      <c r="I336" s="993"/>
      <c r="J336" s="993"/>
      <c r="K336" s="993"/>
    </row>
    <row r="337" spans="1:11" ht="14.1" customHeight="1">
      <c r="A337" s="993"/>
      <c r="B337" s="993"/>
      <c r="C337" s="1009" t="s">
        <v>221</v>
      </c>
      <c r="D337" s="1010">
        <v>0</v>
      </c>
      <c r="E337" s="1010">
        <v>0</v>
      </c>
      <c r="F337" s="1010">
        <v>0</v>
      </c>
      <c r="G337" s="1010">
        <v>0</v>
      </c>
      <c r="H337" s="993"/>
      <c r="I337" s="993"/>
      <c r="J337" s="993"/>
      <c r="K337" s="993"/>
    </row>
    <row r="338" spans="1:11" ht="14.1" customHeight="1">
      <c r="A338" s="993"/>
      <c r="B338" s="993"/>
      <c r="C338" s="1009" t="s">
        <v>227</v>
      </c>
      <c r="D338" s="1010">
        <v>0</v>
      </c>
      <c r="E338" s="1010">
        <v>0</v>
      </c>
      <c r="F338" s="1010">
        <v>0</v>
      </c>
      <c r="G338" s="1010">
        <v>0</v>
      </c>
      <c r="H338" s="993"/>
      <c r="I338" s="993"/>
      <c r="J338" s="993"/>
      <c r="K338" s="993"/>
    </row>
    <row r="339" spans="1:11" ht="14.1" customHeight="1">
      <c r="A339" s="993"/>
      <c r="B339" s="993"/>
      <c r="C339" s="1009" t="s">
        <v>220</v>
      </c>
      <c r="D339" s="1010">
        <v>0</v>
      </c>
      <c r="E339" s="1010">
        <v>0</v>
      </c>
      <c r="F339" s="1010">
        <v>0</v>
      </c>
      <c r="G339" s="1010">
        <v>0</v>
      </c>
      <c r="H339" s="993"/>
      <c r="I339" s="993"/>
      <c r="J339" s="993"/>
      <c r="K339" s="993"/>
    </row>
    <row r="340" spans="1:11" ht="14.1" customHeight="1">
      <c r="A340" s="993"/>
      <c r="B340" s="993"/>
      <c r="C340" s="1009" t="s">
        <v>221</v>
      </c>
      <c r="D340" s="1010">
        <v>0</v>
      </c>
      <c r="E340" s="1010">
        <v>0</v>
      </c>
      <c r="F340" s="1010">
        <v>0</v>
      </c>
      <c r="G340" s="1010">
        <v>0</v>
      </c>
      <c r="H340" s="993"/>
      <c r="I340" s="993"/>
      <c r="J340" s="993"/>
      <c r="K340" s="993"/>
    </row>
    <row r="341" spans="1:11" ht="14.1" customHeight="1">
      <c r="A341" s="993"/>
      <c r="B341" s="993"/>
      <c r="C341" s="1009" t="s">
        <v>228</v>
      </c>
      <c r="D341" s="1010">
        <v>0</v>
      </c>
      <c r="E341" s="1010">
        <v>0</v>
      </c>
      <c r="F341" s="1010">
        <v>0</v>
      </c>
      <c r="G341" s="1010">
        <v>0</v>
      </c>
      <c r="H341" s="993"/>
      <c r="I341" s="993"/>
      <c r="J341" s="993"/>
      <c r="K341" s="993"/>
    </row>
    <row r="342" spans="1:11" ht="14.1" customHeight="1">
      <c r="A342" s="993"/>
      <c r="B342" s="993"/>
      <c r="C342" s="1009" t="s">
        <v>220</v>
      </c>
      <c r="D342" s="1010">
        <v>0</v>
      </c>
      <c r="E342" s="1010">
        <v>0</v>
      </c>
      <c r="F342" s="1010">
        <v>0</v>
      </c>
      <c r="G342" s="1010">
        <v>0</v>
      </c>
      <c r="H342" s="993"/>
      <c r="I342" s="993"/>
      <c r="J342" s="993"/>
      <c r="K342" s="993"/>
    </row>
    <row r="343" spans="1:11" ht="14.1" customHeight="1">
      <c r="A343" s="993"/>
      <c r="B343" s="993"/>
      <c r="C343" s="1009" t="s">
        <v>229</v>
      </c>
      <c r="D343" s="1010">
        <v>0</v>
      </c>
      <c r="E343" s="1010">
        <v>0</v>
      </c>
      <c r="F343" s="1010">
        <v>0</v>
      </c>
      <c r="G343" s="1010">
        <v>0</v>
      </c>
      <c r="H343" s="993"/>
      <c r="I343" s="993"/>
      <c r="J343" s="993"/>
      <c r="K343" s="993"/>
    </row>
    <row r="344" spans="1:11" ht="14.1" customHeight="1">
      <c r="A344" s="993"/>
      <c r="B344" s="993"/>
      <c r="C344" s="1009" t="s">
        <v>230</v>
      </c>
      <c r="D344" s="1010">
        <v>0</v>
      </c>
      <c r="E344" s="1010">
        <v>0</v>
      </c>
      <c r="F344" s="1010">
        <v>0</v>
      </c>
      <c r="G344" s="1010">
        <v>0</v>
      </c>
      <c r="H344" s="993"/>
      <c r="I344" s="993"/>
      <c r="J344" s="993"/>
      <c r="K344" s="993"/>
    </row>
    <row r="345" spans="1:11" ht="14.1" customHeight="1">
      <c r="A345" s="993"/>
      <c r="B345" s="993"/>
      <c r="C345" s="1009" t="s">
        <v>231</v>
      </c>
      <c r="D345" s="1010">
        <v>0</v>
      </c>
      <c r="E345" s="1010">
        <v>0</v>
      </c>
      <c r="F345" s="1010">
        <v>0</v>
      </c>
      <c r="G345" s="1010">
        <v>0</v>
      </c>
      <c r="H345" s="993"/>
      <c r="I345" s="993"/>
      <c r="J345" s="993"/>
      <c r="K345" s="993"/>
    </row>
    <row r="346" spans="1:11" ht="14.1" customHeight="1">
      <c r="A346" s="993"/>
      <c r="B346" s="993"/>
      <c r="C346" s="1009" t="s">
        <v>232</v>
      </c>
      <c r="D346" s="1010">
        <v>0</v>
      </c>
      <c r="E346" s="1010">
        <v>0</v>
      </c>
      <c r="F346" s="1010">
        <v>0</v>
      </c>
      <c r="G346" s="1010">
        <v>0</v>
      </c>
      <c r="H346" s="993"/>
      <c r="I346" s="993"/>
      <c r="J346" s="993"/>
      <c r="K346" s="993"/>
    </row>
    <row r="347" spans="1:11" ht="14.1" customHeight="1">
      <c r="A347" s="993"/>
      <c r="B347" s="993"/>
      <c r="C347" s="1009" t="s">
        <v>233</v>
      </c>
      <c r="D347" s="1010">
        <v>0</v>
      </c>
      <c r="E347" s="1010">
        <v>0</v>
      </c>
      <c r="F347" s="1010">
        <v>0</v>
      </c>
      <c r="G347" s="1010">
        <v>0</v>
      </c>
      <c r="H347" s="993"/>
      <c r="I347" s="993"/>
      <c r="J347" s="993"/>
      <c r="K347" s="993"/>
    </row>
    <row r="348" spans="1:11" ht="14.1" customHeight="1">
      <c r="A348" s="993"/>
      <c r="B348" s="993"/>
      <c r="C348" s="1009" t="s">
        <v>220</v>
      </c>
      <c r="D348" s="1010">
        <v>0</v>
      </c>
      <c r="E348" s="1010">
        <v>0</v>
      </c>
      <c r="F348" s="1010">
        <v>0</v>
      </c>
      <c r="G348" s="1010">
        <v>0</v>
      </c>
      <c r="H348" s="993"/>
      <c r="I348" s="993"/>
      <c r="J348" s="993"/>
      <c r="K348" s="993"/>
    </row>
    <row r="349" spans="1:11" ht="14.1" customHeight="1">
      <c r="A349" s="993"/>
      <c r="B349" s="993"/>
      <c r="C349" s="1009" t="s">
        <v>229</v>
      </c>
      <c r="D349" s="1010">
        <v>0</v>
      </c>
      <c r="E349" s="1010">
        <v>0</v>
      </c>
      <c r="F349" s="1010">
        <v>0</v>
      </c>
      <c r="G349" s="1010">
        <v>0</v>
      </c>
      <c r="H349" s="993"/>
      <c r="I349" s="993"/>
      <c r="J349" s="993"/>
      <c r="K349" s="993"/>
    </row>
    <row r="350" spans="1:11" ht="14.1" customHeight="1">
      <c r="A350" s="993"/>
      <c r="B350" s="993"/>
      <c r="C350" s="1009" t="s">
        <v>230</v>
      </c>
      <c r="D350" s="1010">
        <v>0</v>
      </c>
      <c r="E350" s="1010">
        <v>0</v>
      </c>
      <c r="F350" s="1010">
        <v>0</v>
      </c>
      <c r="G350" s="1010">
        <v>0</v>
      </c>
      <c r="H350" s="993"/>
      <c r="I350" s="993"/>
      <c r="J350" s="993"/>
      <c r="K350" s="993"/>
    </row>
    <row r="351" spans="1:11" ht="14.1" customHeight="1">
      <c r="A351" s="993"/>
      <c r="B351" s="993"/>
      <c r="C351" s="1009" t="s">
        <v>231</v>
      </c>
      <c r="D351" s="1010">
        <v>0</v>
      </c>
      <c r="E351" s="1010">
        <v>0</v>
      </c>
      <c r="F351" s="1010">
        <v>0</v>
      </c>
      <c r="G351" s="1010">
        <v>0</v>
      </c>
      <c r="H351" s="993"/>
      <c r="I351" s="993"/>
      <c r="J351" s="993"/>
      <c r="K351" s="993"/>
    </row>
    <row r="352" spans="1:11" ht="14.1" customHeight="1">
      <c r="A352" s="993"/>
      <c r="B352" s="993"/>
      <c r="C352" s="1009" t="s">
        <v>232</v>
      </c>
      <c r="D352" s="1010">
        <v>0</v>
      </c>
      <c r="E352" s="1010">
        <v>0</v>
      </c>
      <c r="F352" s="1010">
        <v>0</v>
      </c>
      <c r="G352" s="1010">
        <v>0</v>
      </c>
      <c r="H352" s="993"/>
      <c r="I352" s="993"/>
      <c r="J352" s="993"/>
      <c r="K352" s="993"/>
    </row>
    <row r="353" spans="1:11" ht="14.1" customHeight="1">
      <c r="A353" s="993"/>
      <c r="B353" s="993"/>
      <c r="C353" s="1009" t="s">
        <v>234</v>
      </c>
      <c r="D353" s="1010">
        <v>0</v>
      </c>
      <c r="E353" s="1010">
        <v>0</v>
      </c>
      <c r="F353" s="1010">
        <v>0</v>
      </c>
      <c r="G353" s="1010">
        <v>0</v>
      </c>
      <c r="H353" s="993"/>
      <c r="I353" s="993"/>
      <c r="J353" s="993"/>
      <c r="K353" s="993"/>
    </row>
    <row r="354" spans="1:11" ht="14.1" customHeight="1">
      <c r="A354" s="993"/>
      <c r="B354" s="993"/>
      <c r="C354" s="1009" t="s">
        <v>220</v>
      </c>
      <c r="D354" s="1010">
        <v>0</v>
      </c>
      <c r="E354" s="1010">
        <v>0</v>
      </c>
      <c r="F354" s="1010">
        <v>0</v>
      </c>
      <c r="G354" s="1010">
        <v>0</v>
      </c>
      <c r="H354" s="993"/>
      <c r="I354" s="993"/>
      <c r="J354" s="993"/>
      <c r="K354" s="993"/>
    </row>
    <row r="355" spans="1:11" ht="14.1" customHeight="1">
      <c r="A355" s="993"/>
      <c r="B355" s="993"/>
      <c r="C355" s="1009" t="s">
        <v>229</v>
      </c>
      <c r="D355" s="1010">
        <v>0</v>
      </c>
      <c r="E355" s="1010">
        <v>0</v>
      </c>
      <c r="F355" s="1010">
        <v>0</v>
      </c>
      <c r="G355" s="1010">
        <v>0</v>
      </c>
      <c r="H355" s="993"/>
      <c r="I355" s="993"/>
      <c r="J355" s="993"/>
      <c r="K355" s="993"/>
    </row>
    <row r="356" spans="1:11" ht="14.1" customHeight="1">
      <c r="A356" s="993"/>
      <c r="B356" s="993"/>
      <c r="C356" s="1009" t="s">
        <v>230</v>
      </c>
      <c r="D356" s="1010">
        <v>0</v>
      </c>
      <c r="E356" s="1010">
        <v>0</v>
      </c>
      <c r="F356" s="1010">
        <v>0</v>
      </c>
      <c r="G356" s="1010">
        <v>0</v>
      </c>
      <c r="H356" s="993"/>
      <c r="I356" s="993"/>
      <c r="J356" s="993"/>
      <c r="K356" s="993"/>
    </row>
    <row r="357" spans="1:11" ht="14.1" customHeight="1">
      <c r="A357" s="993"/>
      <c r="B357" s="993"/>
      <c r="C357" s="1009" t="s">
        <v>231</v>
      </c>
      <c r="D357" s="1010">
        <v>0</v>
      </c>
      <c r="E357" s="1010">
        <v>0</v>
      </c>
      <c r="F357" s="1010">
        <v>0</v>
      </c>
      <c r="G357" s="1010">
        <v>0</v>
      </c>
      <c r="H357" s="993"/>
      <c r="I357" s="993"/>
      <c r="J357" s="993"/>
      <c r="K357" s="993"/>
    </row>
    <row r="358" spans="1:11" ht="14.1" customHeight="1">
      <c r="A358" s="993"/>
      <c r="B358" s="993"/>
      <c r="C358" s="1009" t="s">
        <v>232</v>
      </c>
      <c r="D358" s="1010">
        <v>0</v>
      </c>
      <c r="E358" s="1010">
        <v>0</v>
      </c>
      <c r="F358" s="1010">
        <v>0</v>
      </c>
      <c r="G358" s="1010">
        <v>0</v>
      </c>
      <c r="H358" s="993"/>
      <c r="I358" s="993"/>
      <c r="J358" s="993"/>
      <c r="K358" s="993"/>
    </row>
    <row r="359" spans="1:11" ht="14.1" customHeight="1">
      <c r="A359" s="993"/>
      <c r="B359" s="993"/>
      <c r="C359" s="1009" t="s">
        <v>235</v>
      </c>
      <c r="D359" s="1010">
        <v>0</v>
      </c>
      <c r="E359" s="1010">
        <v>0</v>
      </c>
      <c r="F359" s="1010">
        <v>0</v>
      </c>
      <c r="G359" s="1010">
        <v>0</v>
      </c>
      <c r="H359" s="993"/>
      <c r="I359" s="993"/>
      <c r="J359" s="993"/>
      <c r="K359" s="993"/>
    </row>
    <row r="360" spans="1:11" ht="14.1" customHeight="1">
      <c r="A360" s="993"/>
      <c r="B360" s="993"/>
      <c r="C360" s="1009" t="s">
        <v>236</v>
      </c>
      <c r="D360" s="1010">
        <v>0</v>
      </c>
      <c r="E360" s="1010">
        <v>0</v>
      </c>
      <c r="F360" s="1010">
        <v>0</v>
      </c>
      <c r="G360" s="1010">
        <v>0</v>
      </c>
      <c r="H360" s="993"/>
      <c r="I360" s="993"/>
      <c r="J360" s="993"/>
      <c r="K360" s="993"/>
    </row>
    <row r="361" spans="1:11" ht="14.1" customHeight="1">
      <c r="A361" s="993"/>
      <c r="B361" s="993"/>
      <c r="C361" s="1011" t="s">
        <v>237</v>
      </c>
      <c r="D361" s="1010">
        <v>0</v>
      </c>
      <c r="E361" s="1010">
        <v>58060000</v>
      </c>
      <c r="F361" s="1010">
        <v>59163000</v>
      </c>
      <c r="G361" s="1010">
        <v>59402000</v>
      </c>
      <c r="H361" s="993"/>
      <c r="I361" s="993"/>
      <c r="J361" s="993"/>
      <c r="K361" s="993"/>
    </row>
    <row r="362" spans="1:11">
      <c r="A362" s="993"/>
      <c r="B362" s="993"/>
      <c r="C362" s="1003" t="s">
        <v>209</v>
      </c>
      <c r="D362" s="1659" t="s">
        <v>2570</v>
      </c>
      <c r="E362" s="1660"/>
      <c r="F362" s="1660"/>
      <c r="G362" s="1660"/>
      <c r="H362" s="993"/>
      <c r="I362" s="993"/>
      <c r="J362" s="993"/>
      <c r="K362" s="993"/>
    </row>
    <row r="363" spans="1:11">
      <c r="A363" s="993"/>
      <c r="B363" s="993"/>
      <c r="C363" s="1004" t="s">
        <v>211</v>
      </c>
      <c r="D363" s="1661" t="s">
        <v>2571</v>
      </c>
      <c r="E363" s="1662"/>
      <c r="F363" s="1662"/>
      <c r="G363" s="1662"/>
      <c r="H363" s="993"/>
      <c r="I363" s="993"/>
      <c r="J363" s="993"/>
      <c r="K363" s="993"/>
    </row>
    <row r="364" spans="1:11">
      <c r="A364" s="993"/>
      <c r="B364" s="993"/>
      <c r="C364" s="1004" t="s">
        <v>31</v>
      </c>
      <c r="D364" s="1661" t="s">
        <v>2572</v>
      </c>
      <c r="E364" s="1662"/>
      <c r="F364" s="1662"/>
      <c r="G364" s="1662"/>
      <c r="H364" s="993"/>
      <c r="I364" s="993"/>
      <c r="J364" s="993"/>
      <c r="K364" s="993"/>
    </row>
    <row r="365" spans="1:11" ht="15" customHeight="1">
      <c r="A365" s="993"/>
      <c r="B365" s="993"/>
      <c r="C365" s="1005"/>
      <c r="D365" s="1006">
        <v>2025</v>
      </c>
      <c r="E365" s="1006">
        <v>2026</v>
      </c>
      <c r="F365" s="1006">
        <v>2027</v>
      </c>
      <c r="G365" s="1006">
        <v>2028</v>
      </c>
      <c r="H365" s="993"/>
      <c r="I365" s="993"/>
      <c r="J365" s="993"/>
      <c r="K365" s="993"/>
    </row>
    <row r="366" spans="1:11" ht="15" customHeight="1">
      <c r="A366" s="993"/>
      <c r="B366" s="993"/>
      <c r="C366" s="1007"/>
      <c r="D366" s="1008" t="s">
        <v>13</v>
      </c>
      <c r="E366" s="1008" t="s">
        <v>14</v>
      </c>
      <c r="F366" s="1008" t="s">
        <v>14</v>
      </c>
      <c r="G366" s="1008" t="s">
        <v>14</v>
      </c>
      <c r="H366" s="993"/>
      <c r="I366" s="993"/>
      <c r="J366" s="993"/>
      <c r="K366" s="993"/>
    </row>
    <row r="367" spans="1:11" ht="14.1" customHeight="1">
      <c r="A367" s="993"/>
      <c r="B367" s="993"/>
      <c r="C367" s="997" t="s">
        <v>33</v>
      </c>
      <c r="D367" s="1001" t="s">
        <v>200</v>
      </c>
      <c r="E367" s="1001" t="s">
        <v>1129</v>
      </c>
      <c r="F367" s="1001" t="s">
        <v>1129</v>
      </c>
      <c r="G367" s="1001" t="s">
        <v>1129</v>
      </c>
      <c r="H367" s="993"/>
      <c r="I367" s="993"/>
      <c r="J367" s="993"/>
      <c r="K367" s="993"/>
    </row>
    <row r="368" spans="1:11" ht="14.1" customHeight="1">
      <c r="A368" s="993"/>
      <c r="B368" s="993"/>
      <c r="C368" s="997" t="s">
        <v>214</v>
      </c>
      <c r="D368" s="1001" t="s">
        <v>944</v>
      </c>
      <c r="E368" s="1001" t="s">
        <v>944</v>
      </c>
      <c r="F368" s="1001" t="s">
        <v>944</v>
      </c>
      <c r="G368" s="1001" t="s">
        <v>944</v>
      </c>
      <c r="H368" s="993"/>
      <c r="I368" s="993"/>
      <c r="J368" s="993"/>
      <c r="K368" s="993"/>
    </row>
    <row r="369" spans="1:11" ht="14.1" customHeight="1">
      <c r="A369" s="993"/>
      <c r="B369" s="993"/>
      <c r="C369" s="997" t="s">
        <v>215</v>
      </c>
      <c r="D369" s="1001" t="s">
        <v>164</v>
      </c>
      <c r="E369" s="1001" t="s">
        <v>2573</v>
      </c>
      <c r="F369" s="1001" t="s">
        <v>2573</v>
      </c>
      <c r="G369" s="1001" t="s">
        <v>2573</v>
      </c>
      <c r="H369" s="993"/>
      <c r="I369" s="993"/>
      <c r="J369" s="993"/>
      <c r="K369" s="993"/>
    </row>
    <row r="370" spans="1:11" ht="14.1" customHeight="1">
      <c r="A370" s="993"/>
      <c r="B370" s="993"/>
      <c r="C370" s="997" t="s">
        <v>216</v>
      </c>
      <c r="D370" s="1001" t="s">
        <v>200</v>
      </c>
      <c r="E370" s="1001" t="s">
        <v>200</v>
      </c>
      <c r="F370" s="1001" t="s">
        <v>164</v>
      </c>
      <c r="G370" s="1001" t="s">
        <v>164</v>
      </c>
      <c r="H370" s="993"/>
      <c r="I370" s="993"/>
      <c r="J370" s="993"/>
      <c r="K370" s="993"/>
    </row>
    <row r="371" spans="1:11" ht="14.1" customHeight="1">
      <c r="A371" s="993"/>
      <c r="B371" s="993"/>
      <c r="C371" s="997" t="s">
        <v>217</v>
      </c>
      <c r="D371" s="1001" t="s">
        <v>200</v>
      </c>
      <c r="E371" s="1001" t="s">
        <v>164</v>
      </c>
      <c r="F371" s="1001" t="s">
        <v>164</v>
      </c>
      <c r="G371" s="1001" t="s">
        <v>164</v>
      </c>
      <c r="H371" s="993"/>
      <c r="I371" s="993"/>
      <c r="J371" s="993"/>
      <c r="K371" s="993"/>
    </row>
    <row r="372" spans="1:11" ht="14.1" customHeight="1">
      <c r="A372" s="993"/>
      <c r="B372" s="993"/>
      <c r="C372" s="997" t="s">
        <v>39</v>
      </c>
      <c r="D372" s="1001" t="s">
        <v>200</v>
      </c>
      <c r="E372" s="1001" t="s">
        <v>200</v>
      </c>
      <c r="F372" s="1001" t="s">
        <v>164</v>
      </c>
      <c r="G372" s="1001" t="s">
        <v>164</v>
      </c>
      <c r="H372" s="993"/>
      <c r="I372" s="993"/>
      <c r="J372" s="993"/>
      <c r="K372" s="993"/>
    </row>
    <row r="373" spans="1:11" ht="14.1" customHeight="1">
      <c r="A373" s="993"/>
      <c r="B373" s="993"/>
      <c r="C373" s="1663" t="s">
        <v>218</v>
      </c>
      <c r="D373" s="1664"/>
      <c r="E373" s="1664"/>
      <c r="F373" s="1664"/>
      <c r="G373" s="1664"/>
      <c r="H373" s="993"/>
      <c r="I373" s="993"/>
      <c r="J373" s="993"/>
      <c r="K373" s="993"/>
    </row>
    <row r="374" spans="1:11" ht="14.1" customHeight="1">
      <c r="A374" s="993"/>
      <c r="B374" s="993"/>
      <c r="C374" s="1005"/>
      <c r="D374" s="1006">
        <v>2025</v>
      </c>
      <c r="E374" s="1006">
        <v>2026</v>
      </c>
      <c r="F374" s="1006">
        <v>2027</v>
      </c>
      <c r="G374" s="1006">
        <v>2028</v>
      </c>
      <c r="H374" s="993"/>
      <c r="I374" s="993"/>
      <c r="J374" s="993"/>
      <c r="K374" s="993"/>
    </row>
    <row r="375" spans="1:11" ht="14.1" customHeight="1">
      <c r="A375" s="993"/>
      <c r="B375" s="993"/>
      <c r="C375" s="1007"/>
      <c r="D375" s="1008" t="s">
        <v>13</v>
      </c>
      <c r="E375" s="1008" t="s">
        <v>14</v>
      </c>
      <c r="F375" s="1008" t="s">
        <v>14</v>
      </c>
      <c r="G375" s="1008" t="s">
        <v>14</v>
      </c>
      <c r="H375" s="993"/>
      <c r="I375" s="993"/>
      <c r="J375" s="993"/>
      <c r="K375" s="993"/>
    </row>
    <row r="376" spans="1:11" ht="14.1" customHeight="1">
      <c r="A376" s="993"/>
      <c r="B376" s="993"/>
      <c r="C376" s="1009" t="s">
        <v>219</v>
      </c>
      <c r="D376" s="1010">
        <v>0</v>
      </c>
      <c r="E376" s="1010">
        <v>0</v>
      </c>
      <c r="F376" s="1010">
        <v>0</v>
      </c>
      <c r="G376" s="1010">
        <v>0</v>
      </c>
      <c r="H376" s="993"/>
      <c r="I376" s="993"/>
      <c r="J376" s="993"/>
      <c r="K376" s="993"/>
    </row>
    <row r="377" spans="1:11" ht="14.1" customHeight="1">
      <c r="A377" s="993"/>
      <c r="B377" s="993"/>
      <c r="C377" s="1009" t="s">
        <v>220</v>
      </c>
      <c r="D377" s="1010">
        <v>0</v>
      </c>
      <c r="E377" s="1010">
        <v>0</v>
      </c>
      <c r="F377" s="1010">
        <v>0</v>
      </c>
      <c r="G377" s="1010">
        <v>0</v>
      </c>
      <c r="H377" s="993"/>
      <c r="I377" s="993"/>
      <c r="J377" s="993"/>
      <c r="K377" s="993"/>
    </row>
    <row r="378" spans="1:11" ht="14.1" customHeight="1">
      <c r="A378" s="993"/>
      <c r="B378" s="993"/>
      <c r="C378" s="1009" t="s">
        <v>221</v>
      </c>
      <c r="D378" s="1010">
        <v>0</v>
      </c>
      <c r="E378" s="1010">
        <v>0</v>
      </c>
      <c r="F378" s="1010">
        <v>0</v>
      </c>
      <c r="G378" s="1010">
        <v>0</v>
      </c>
      <c r="H378" s="993"/>
      <c r="I378" s="993"/>
      <c r="J378" s="993"/>
      <c r="K378" s="993"/>
    </row>
    <row r="379" spans="1:11" ht="14.1" customHeight="1">
      <c r="A379" s="993"/>
      <c r="B379" s="993"/>
      <c r="C379" s="1009" t="s">
        <v>222</v>
      </c>
      <c r="D379" s="1010">
        <v>0</v>
      </c>
      <c r="E379" s="1010">
        <v>0</v>
      </c>
      <c r="F379" s="1010">
        <v>0</v>
      </c>
      <c r="G379" s="1010">
        <v>0</v>
      </c>
      <c r="H379" s="993"/>
      <c r="I379" s="993"/>
      <c r="J379" s="993"/>
      <c r="K379" s="993"/>
    </row>
    <row r="380" spans="1:11" ht="14.1" customHeight="1">
      <c r="A380" s="993"/>
      <c r="B380" s="993"/>
      <c r="C380" s="1009" t="s">
        <v>220</v>
      </c>
      <c r="D380" s="1010">
        <v>0</v>
      </c>
      <c r="E380" s="1010">
        <v>0</v>
      </c>
      <c r="F380" s="1010">
        <v>0</v>
      </c>
      <c r="G380" s="1010">
        <v>0</v>
      </c>
      <c r="H380" s="993"/>
      <c r="I380" s="993"/>
      <c r="J380" s="993"/>
      <c r="K380" s="993"/>
    </row>
    <row r="381" spans="1:11" ht="14.1" customHeight="1">
      <c r="A381" s="993"/>
      <c r="B381" s="993"/>
      <c r="C381" s="1009" t="s">
        <v>221</v>
      </c>
      <c r="D381" s="1010">
        <v>0</v>
      </c>
      <c r="E381" s="1010">
        <v>0</v>
      </c>
      <c r="F381" s="1010">
        <v>0</v>
      </c>
      <c r="G381" s="1010">
        <v>0</v>
      </c>
      <c r="H381" s="993"/>
      <c r="I381" s="993"/>
      <c r="J381" s="993"/>
      <c r="K381" s="993"/>
    </row>
    <row r="382" spans="1:11" ht="14.1" customHeight="1">
      <c r="A382" s="993"/>
      <c r="B382" s="993"/>
      <c r="C382" s="1009" t="s">
        <v>223</v>
      </c>
      <c r="D382" s="1010">
        <v>0</v>
      </c>
      <c r="E382" s="1010">
        <v>2500000</v>
      </c>
      <c r="F382" s="1010">
        <v>2500000</v>
      </c>
      <c r="G382" s="1010">
        <v>2500000</v>
      </c>
      <c r="H382" s="993"/>
      <c r="I382" s="993"/>
      <c r="J382" s="993"/>
      <c r="K382" s="993"/>
    </row>
    <row r="383" spans="1:11" ht="14.1" customHeight="1">
      <c r="A383" s="993"/>
      <c r="B383" s="993"/>
      <c r="C383" s="1009" t="s">
        <v>220</v>
      </c>
      <c r="D383" s="1010">
        <v>0</v>
      </c>
      <c r="E383" s="1010">
        <v>2500000</v>
      </c>
      <c r="F383" s="1010">
        <v>2500000</v>
      </c>
      <c r="G383" s="1010">
        <v>2500000</v>
      </c>
      <c r="H383" s="993"/>
      <c r="I383" s="993"/>
      <c r="J383" s="993"/>
      <c r="K383" s="993"/>
    </row>
    <row r="384" spans="1:11" ht="14.1" customHeight="1">
      <c r="A384" s="993"/>
      <c r="B384" s="993"/>
      <c r="C384" s="1009" t="s">
        <v>221</v>
      </c>
      <c r="D384" s="1010">
        <v>0</v>
      </c>
      <c r="E384" s="1010">
        <v>0</v>
      </c>
      <c r="F384" s="1010">
        <v>0</v>
      </c>
      <c r="G384" s="1010">
        <v>0</v>
      </c>
      <c r="H384" s="993"/>
      <c r="I384" s="993"/>
      <c r="J384" s="993"/>
      <c r="K384" s="993"/>
    </row>
    <row r="385" spans="1:11" ht="14.1" customHeight="1">
      <c r="A385" s="993"/>
      <c r="B385" s="993"/>
      <c r="C385" s="1009" t="s">
        <v>224</v>
      </c>
      <c r="D385" s="1010">
        <v>0</v>
      </c>
      <c r="E385" s="1010">
        <v>0</v>
      </c>
      <c r="F385" s="1010">
        <v>0</v>
      </c>
      <c r="G385" s="1010">
        <v>0</v>
      </c>
      <c r="H385" s="993"/>
      <c r="I385" s="993"/>
      <c r="J385" s="993"/>
      <c r="K385" s="993"/>
    </row>
    <row r="386" spans="1:11" ht="14.1" customHeight="1">
      <c r="A386" s="993"/>
      <c r="B386" s="993"/>
      <c r="C386" s="1009" t="s">
        <v>220</v>
      </c>
      <c r="D386" s="1010">
        <v>0</v>
      </c>
      <c r="E386" s="1010">
        <v>0</v>
      </c>
      <c r="F386" s="1010">
        <v>0</v>
      </c>
      <c r="G386" s="1010">
        <v>0</v>
      </c>
      <c r="H386" s="993"/>
      <c r="I386" s="993"/>
      <c r="J386" s="993"/>
      <c r="K386" s="993"/>
    </row>
    <row r="387" spans="1:11" ht="14.1" customHeight="1">
      <c r="A387" s="993"/>
      <c r="B387" s="993"/>
      <c r="C387" s="1009" t="s">
        <v>221</v>
      </c>
      <c r="D387" s="1010">
        <v>0</v>
      </c>
      <c r="E387" s="1010">
        <v>0</v>
      </c>
      <c r="F387" s="1010">
        <v>0</v>
      </c>
      <c r="G387" s="1010">
        <v>0</v>
      </c>
      <c r="H387" s="993"/>
      <c r="I387" s="993"/>
      <c r="J387" s="993"/>
      <c r="K387" s="993"/>
    </row>
    <row r="388" spans="1:11" ht="14.1" customHeight="1">
      <c r="A388" s="993"/>
      <c r="B388" s="993"/>
      <c r="C388" s="1009" t="s">
        <v>225</v>
      </c>
      <c r="D388" s="1010">
        <v>0</v>
      </c>
      <c r="E388" s="1010">
        <v>0</v>
      </c>
      <c r="F388" s="1010">
        <v>0</v>
      </c>
      <c r="G388" s="1010">
        <v>0</v>
      </c>
      <c r="H388" s="993"/>
      <c r="I388" s="993"/>
      <c r="J388" s="993"/>
      <c r="K388" s="993"/>
    </row>
    <row r="389" spans="1:11" ht="14.1" customHeight="1">
      <c r="A389" s="993"/>
      <c r="B389" s="993"/>
      <c r="C389" s="1009" t="s">
        <v>220</v>
      </c>
      <c r="D389" s="1010">
        <v>0</v>
      </c>
      <c r="E389" s="1010">
        <v>0</v>
      </c>
      <c r="F389" s="1010">
        <v>0</v>
      </c>
      <c r="G389" s="1010">
        <v>0</v>
      </c>
      <c r="H389" s="993"/>
      <c r="I389" s="993"/>
      <c r="J389" s="993"/>
      <c r="K389" s="993"/>
    </row>
    <row r="390" spans="1:11" ht="14.1" customHeight="1">
      <c r="A390" s="993"/>
      <c r="B390" s="993"/>
      <c r="C390" s="1009" t="s">
        <v>221</v>
      </c>
      <c r="D390" s="1010">
        <v>0</v>
      </c>
      <c r="E390" s="1010">
        <v>0</v>
      </c>
      <c r="F390" s="1010">
        <v>0</v>
      </c>
      <c r="G390" s="1010">
        <v>0</v>
      </c>
      <c r="H390" s="993"/>
      <c r="I390" s="993"/>
      <c r="J390" s="993"/>
      <c r="K390" s="993"/>
    </row>
    <row r="391" spans="1:11" ht="14.1" customHeight="1">
      <c r="A391" s="993"/>
      <c r="B391" s="993"/>
      <c r="C391" s="1009" t="s">
        <v>226</v>
      </c>
      <c r="D391" s="1010">
        <v>0</v>
      </c>
      <c r="E391" s="1010">
        <v>0</v>
      </c>
      <c r="F391" s="1010">
        <v>0</v>
      </c>
      <c r="G391" s="1010">
        <v>0</v>
      </c>
      <c r="H391" s="993"/>
      <c r="I391" s="993"/>
      <c r="J391" s="993"/>
      <c r="K391" s="993"/>
    </row>
    <row r="392" spans="1:11" ht="14.1" customHeight="1">
      <c r="A392" s="993"/>
      <c r="B392" s="993"/>
      <c r="C392" s="1009" t="s">
        <v>220</v>
      </c>
      <c r="D392" s="1010">
        <v>0</v>
      </c>
      <c r="E392" s="1010">
        <v>0</v>
      </c>
      <c r="F392" s="1010">
        <v>0</v>
      </c>
      <c r="G392" s="1010">
        <v>0</v>
      </c>
      <c r="H392" s="993"/>
      <c r="I392" s="993"/>
      <c r="J392" s="993"/>
      <c r="K392" s="993"/>
    </row>
    <row r="393" spans="1:11" ht="14.1" customHeight="1">
      <c r="A393" s="993"/>
      <c r="B393" s="993"/>
      <c r="C393" s="1009" t="s">
        <v>221</v>
      </c>
      <c r="D393" s="1010">
        <v>0</v>
      </c>
      <c r="E393" s="1010">
        <v>0</v>
      </c>
      <c r="F393" s="1010">
        <v>0</v>
      </c>
      <c r="G393" s="1010">
        <v>0</v>
      </c>
      <c r="H393" s="993"/>
      <c r="I393" s="993"/>
      <c r="J393" s="993"/>
      <c r="K393" s="993"/>
    </row>
    <row r="394" spans="1:11" ht="14.1" customHeight="1">
      <c r="A394" s="993"/>
      <c r="B394" s="993"/>
      <c r="C394" s="1009" t="s">
        <v>227</v>
      </c>
      <c r="D394" s="1010">
        <v>0</v>
      </c>
      <c r="E394" s="1010">
        <v>0</v>
      </c>
      <c r="F394" s="1010">
        <v>0</v>
      </c>
      <c r="G394" s="1010">
        <v>0</v>
      </c>
      <c r="H394" s="993"/>
      <c r="I394" s="993"/>
      <c r="J394" s="993"/>
      <c r="K394" s="993"/>
    </row>
    <row r="395" spans="1:11" ht="14.1" customHeight="1">
      <c r="A395" s="993"/>
      <c r="B395" s="993"/>
      <c r="C395" s="1009" t="s">
        <v>220</v>
      </c>
      <c r="D395" s="1010">
        <v>0</v>
      </c>
      <c r="E395" s="1010">
        <v>0</v>
      </c>
      <c r="F395" s="1010">
        <v>0</v>
      </c>
      <c r="G395" s="1010">
        <v>0</v>
      </c>
      <c r="H395" s="993"/>
      <c r="I395" s="993"/>
      <c r="J395" s="993"/>
      <c r="K395" s="993"/>
    </row>
    <row r="396" spans="1:11" ht="14.1" customHeight="1">
      <c r="A396" s="993"/>
      <c r="B396" s="993"/>
      <c r="C396" s="1009" t="s">
        <v>221</v>
      </c>
      <c r="D396" s="1010">
        <v>0</v>
      </c>
      <c r="E396" s="1010">
        <v>0</v>
      </c>
      <c r="F396" s="1010">
        <v>0</v>
      </c>
      <c r="G396" s="1010">
        <v>0</v>
      </c>
      <c r="H396" s="993"/>
      <c r="I396" s="993"/>
      <c r="J396" s="993"/>
      <c r="K396" s="993"/>
    </row>
    <row r="397" spans="1:11" ht="14.1" customHeight="1">
      <c r="A397" s="993"/>
      <c r="B397" s="993"/>
      <c r="C397" s="1009" t="s">
        <v>228</v>
      </c>
      <c r="D397" s="1010">
        <v>0</v>
      </c>
      <c r="E397" s="1010">
        <v>0</v>
      </c>
      <c r="F397" s="1010">
        <v>0</v>
      </c>
      <c r="G397" s="1010">
        <v>0</v>
      </c>
      <c r="H397" s="993"/>
      <c r="I397" s="993"/>
      <c r="J397" s="993"/>
      <c r="K397" s="993"/>
    </row>
    <row r="398" spans="1:11" ht="14.1" customHeight="1">
      <c r="A398" s="993"/>
      <c r="B398" s="993"/>
      <c r="C398" s="1009" t="s">
        <v>220</v>
      </c>
      <c r="D398" s="1010">
        <v>0</v>
      </c>
      <c r="E398" s="1010">
        <v>0</v>
      </c>
      <c r="F398" s="1010">
        <v>0</v>
      </c>
      <c r="G398" s="1010">
        <v>0</v>
      </c>
      <c r="H398" s="993"/>
      <c r="I398" s="993"/>
      <c r="J398" s="993"/>
      <c r="K398" s="993"/>
    </row>
    <row r="399" spans="1:11" ht="14.1" customHeight="1">
      <c r="A399" s="993"/>
      <c r="B399" s="993"/>
      <c r="C399" s="1009" t="s">
        <v>229</v>
      </c>
      <c r="D399" s="1010">
        <v>0</v>
      </c>
      <c r="E399" s="1010">
        <v>0</v>
      </c>
      <c r="F399" s="1010">
        <v>0</v>
      </c>
      <c r="G399" s="1010">
        <v>0</v>
      </c>
      <c r="H399" s="993"/>
      <c r="I399" s="993"/>
      <c r="J399" s="993"/>
      <c r="K399" s="993"/>
    </row>
    <row r="400" spans="1:11" ht="14.1" customHeight="1">
      <c r="A400" s="993"/>
      <c r="B400" s="993"/>
      <c r="C400" s="1009" t="s">
        <v>230</v>
      </c>
      <c r="D400" s="1010">
        <v>0</v>
      </c>
      <c r="E400" s="1010">
        <v>0</v>
      </c>
      <c r="F400" s="1010">
        <v>0</v>
      </c>
      <c r="G400" s="1010">
        <v>0</v>
      </c>
      <c r="H400" s="993"/>
      <c r="I400" s="993"/>
      <c r="J400" s="993"/>
      <c r="K400" s="993"/>
    </row>
    <row r="401" spans="1:11" ht="14.1" customHeight="1">
      <c r="A401" s="993"/>
      <c r="B401" s="993"/>
      <c r="C401" s="1009" t="s">
        <v>231</v>
      </c>
      <c r="D401" s="1010">
        <v>0</v>
      </c>
      <c r="E401" s="1010">
        <v>0</v>
      </c>
      <c r="F401" s="1010">
        <v>0</v>
      </c>
      <c r="G401" s="1010">
        <v>0</v>
      </c>
      <c r="H401" s="993"/>
      <c r="I401" s="993"/>
      <c r="J401" s="993"/>
      <c r="K401" s="993"/>
    </row>
    <row r="402" spans="1:11" ht="14.1" customHeight="1">
      <c r="A402" s="993"/>
      <c r="B402" s="993"/>
      <c r="C402" s="1009" t="s">
        <v>232</v>
      </c>
      <c r="D402" s="1010">
        <v>0</v>
      </c>
      <c r="E402" s="1010">
        <v>0</v>
      </c>
      <c r="F402" s="1010">
        <v>0</v>
      </c>
      <c r="G402" s="1010">
        <v>0</v>
      </c>
      <c r="H402" s="993"/>
      <c r="I402" s="993"/>
      <c r="J402" s="993"/>
      <c r="K402" s="993"/>
    </row>
    <row r="403" spans="1:11" ht="14.1" customHeight="1">
      <c r="A403" s="993"/>
      <c r="B403" s="993"/>
      <c r="C403" s="1009" t="s">
        <v>233</v>
      </c>
      <c r="D403" s="1010">
        <v>0</v>
      </c>
      <c r="E403" s="1010">
        <v>0</v>
      </c>
      <c r="F403" s="1010">
        <v>0</v>
      </c>
      <c r="G403" s="1010">
        <v>0</v>
      </c>
      <c r="H403" s="993"/>
      <c r="I403" s="993"/>
      <c r="J403" s="993"/>
      <c r="K403" s="993"/>
    </row>
    <row r="404" spans="1:11" ht="14.1" customHeight="1">
      <c r="A404" s="993"/>
      <c r="B404" s="993"/>
      <c r="C404" s="1009" t="s">
        <v>220</v>
      </c>
      <c r="D404" s="1010">
        <v>0</v>
      </c>
      <c r="E404" s="1010">
        <v>0</v>
      </c>
      <c r="F404" s="1010">
        <v>0</v>
      </c>
      <c r="G404" s="1010">
        <v>0</v>
      </c>
      <c r="H404" s="993"/>
      <c r="I404" s="993"/>
      <c r="J404" s="993"/>
      <c r="K404" s="993"/>
    </row>
    <row r="405" spans="1:11" ht="14.1" customHeight="1">
      <c r="A405" s="993"/>
      <c r="B405" s="993"/>
      <c r="C405" s="1009" t="s">
        <v>229</v>
      </c>
      <c r="D405" s="1010">
        <v>0</v>
      </c>
      <c r="E405" s="1010">
        <v>0</v>
      </c>
      <c r="F405" s="1010">
        <v>0</v>
      </c>
      <c r="G405" s="1010">
        <v>0</v>
      </c>
      <c r="H405" s="993"/>
      <c r="I405" s="993"/>
      <c r="J405" s="993"/>
      <c r="K405" s="993"/>
    </row>
    <row r="406" spans="1:11" ht="14.1" customHeight="1">
      <c r="A406" s="993"/>
      <c r="B406" s="993"/>
      <c r="C406" s="1009" t="s">
        <v>230</v>
      </c>
      <c r="D406" s="1010">
        <v>0</v>
      </c>
      <c r="E406" s="1010">
        <v>0</v>
      </c>
      <c r="F406" s="1010">
        <v>0</v>
      </c>
      <c r="G406" s="1010">
        <v>0</v>
      </c>
      <c r="H406" s="993"/>
      <c r="I406" s="993"/>
      <c r="J406" s="993"/>
      <c r="K406" s="993"/>
    </row>
    <row r="407" spans="1:11" ht="14.1" customHeight="1">
      <c r="A407" s="993"/>
      <c r="B407" s="993"/>
      <c r="C407" s="1009" t="s">
        <v>231</v>
      </c>
      <c r="D407" s="1010">
        <v>0</v>
      </c>
      <c r="E407" s="1010">
        <v>0</v>
      </c>
      <c r="F407" s="1010">
        <v>0</v>
      </c>
      <c r="G407" s="1010">
        <v>0</v>
      </c>
      <c r="H407" s="993"/>
      <c r="I407" s="993"/>
      <c r="J407" s="993"/>
      <c r="K407" s="993"/>
    </row>
    <row r="408" spans="1:11" ht="14.1" customHeight="1">
      <c r="A408" s="993"/>
      <c r="B408" s="993"/>
      <c r="C408" s="1009" t="s">
        <v>232</v>
      </c>
      <c r="D408" s="1010">
        <v>0</v>
      </c>
      <c r="E408" s="1010">
        <v>0</v>
      </c>
      <c r="F408" s="1010">
        <v>0</v>
      </c>
      <c r="G408" s="1010">
        <v>0</v>
      </c>
      <c r="H408" s="993"/>
      <c r="I408" s="993"/>
      <c r="J408" s="993"/>
      <c r="K408" s="993"/>
    </row>
    <row r="409" spans="1:11" ht="14.1" customHeight="1">
      <c r="A409" s="993"/>
      <c r="B409" s="993"/>
      <c r="C409" s="1009" t="s">
        <v>234</v>
      </c>
      <c r="D409" s="1010">
        <v>0</v>
      </c>
      <c r="E409" s="1010">
        <v>0</v>
      </c>
      <c r="F409" s="1010">
        <v>0</v>
      </c>
      <c r="G409" s="1010">
        <v>0</v>
      </c>
      <c r="H409" s="993"/>
      <c r="I409" s="993"/>
      <c r="J409" s="993"/>
      <c r="K409" s="993"/>
    </row>
    <row r="410" spans="1:11" ht="14.1" customHeight="1">
      <c r="A410" s="993"/>
      <c r="B410" s="993"/>
      <c r="C410" s="1009" t="s">
        <v>220</v>
      </c>
      <c r="D410" s="1010">
        <v>0</v>
      </c>
      <c r="E410" s="1010">
        <v>0</v>
      </c>
      <c r="F410" s="1010">
        <v>0</v>
      </c>
      <c r="G410" s="1010">
        <v>0</v>
      </c>
      <c r="H410" s="993"/>
      <c r="I410" s="993"/>
      <c r="J410" s="993"/>
      <c r="K410" s="993"/>
    </row>
    <row r="411" spans="1:11" ht="14.1" customHeight="1">
      <c r="A411" s="993"/>
      <c r="B411" s="993"/>
      <c r="C411" s="1009" t="s">
        <v>229</v>
      </c>
      <c r="D411" s="1010">
        <v>0</v>
      </c>
      <c r="E411" s="1010">
        <v>0</v>
      </c>
      <c r="F411" s="1010">
        <v>0</v>
      </c>
      <c r="G411" s="1010">
        <v>0</v>
      </c>
      <c r="H411" s="993"/>
      <c r="I411" s="993"/>
      <c r="J411" s="993"/>
      <c r="K411" s="993"/>
    </row>
    <row r="412" spans="1:11" ht="14.1" customHeight="1">
      <c r="A412" s="993"/>
      <c r="B412" s="993"/>
      <c r="C412" s="1009" t="s">
        <v>230</v>
      </c>
      <c r="D412" s="1010">
        <v>0</v>
      </c>
      <c r="E412" s="1010">
        <v>0</v>
      </c>
      <c r="F412" s="1010">
        <v>0</v>
      </c>
      <c r="G412" s="1010">
        <v>0</v>
      </c>
      <c r="H412" s="993"/>
      <c r="I412" s="993"/>
      <c r="J412" s="993"/>
      <c r="K412" s="993"/>
    </row>
    <row r="413" spans="1:11" ht="14.1" customHeight="1">
      <c r="A413" s="993"/>
      <c r="B413" s="993"/>
      <c r="C413" s="1009" t="s">
        <v>231</v>
      </c>
      <c r="D413" s="1010">
        <v>0</v>
      </c>
      <c r="E413" s="1010">
        <v>0</v>
      </c>
      <c r="F413" s="1010">
        <v>0</v>
      </c>
      <c r="G413" s="1010">
        <v>0</v>
      </c>
      <c r="H413" s="993"/>
      <c r="I413" s="993"/>
      <c r="J413" s="993"/>
      <c r="K413" s="993"/>
    </row>
    <row r="414" spans="1:11" ht="14.1" customHeight="1">
      <c r="A414" s="993"/>
      <c r="B414" s="993"/>
      <c r="C414" s="1009" t="s">
        <v>232</v>
      </c>
      <c r="D414" s="1010">
        <v>0</v>
      </c>
      <c r="E414" s="1010">
        <v>0</v>
      </c>
      <c r="F414" s="1010">
        <v>0</v>
      </c>
      <c r="G414" s="1010">
        <v>0</v>
      </c>
      <c r="H414" s="993"/>
      <c r="I414" s="993"/>
      <c r="J414" s="993"/>
      <c r="K414" s="993"/>
    </row>
    <row r="415" spans="1:11" ht="14.1" customHeight="1">
      <c r="A415" s="993"/>
      <c r="B415" s="993"/>
      <c r="C415" s="1009" t="s">
        <v>235</v>
      </c>
      <c r="D415" s="1010">
        <v>0</v>
      </c>
      <c r="E415" s="1010">
        <v>0</v>
      </c>
      <c r="F415" s="1010">
        <v>0</v>
      </c>
      <c r="G415" s="1010">
        <v>0</v>
      </c>
      <c r="H415" s="993"/>
      <c r="I415" s="993"/>
      <c r="J415" s="993"/>
      <c r="K415" s="993"/>
    </row>
    <row r="416" spans="1:11" ht="14.1" customHeight="1">
      <c r="A416" s="993"/>
      <c r="B416" s="993"/>
      <c r="C416" s="1009" t="s">
        <v>236</v>
      </c>
      <c r="D416" s="1010">
        <v>0</v>
      </c>
      <c r="E416" s="1010">
        <v>0</v>
      </c>
      <c r="F416" s="1010">
        <v>0</v>
      </c>
      <c r="G416" s="1010">
        <v>0</v>
      </c>
      <c r="H416" s="993"/>
      <c r="I416" s="993"/>
      <c r="J416" s="993"/>
      <c r="K416" s="993"/>
    </row>
    <row r="417" spans="1:11" ht="14.1" customHeight="1">
      <c r="A417" s="993"/>
      <c r="B417" s="993"/>
      <c r="C417" s="1011" t="s">
        <v>237</v>
      </c>
      <c r="D417" s="1010">
        <v>0</v>
      </c>
      <c r="E417" s="1010">
        <v>2500000</v>
      </c>
      <c r="F417" s="1010">
        <v>2500000</v>
      </c>
      <c r="G417" s="1010">
        <v>2500000</v>
      </c>
      <c r="H417" s="993"/>
      <c r="I417" s="993"/>
      <c r="J417" s="993"/>
      <c r="K417" s="993"/>
    </row>
    <row r="418" spans="1:11" ht="14.1" customHeight="1">
      <c r="A418" s="993"/>
      <c r="B418" s="993"/>
      <c r="C418" s="1643" t="s">
        <v>51</v>
      </c>
      <c r="D418" s="1644"/>
      <c r="E418" s="1644"/>
      <c r="F418" s="1644"/>
      <c r="G418" s="1644"/>
      <c r="H418" s="993"/>
      <c r="I418" s="993"/>
      <c r="J418" s="993"/>
      <c r="K418" s="993"/>
    </row>
    <row r="419" spans="1:11" ht="14.1" customHeight="1">
      <c r="A419" s="993"/>
      <c r="B419" s="993"/>
      <c r="C419" s="1002" t="s">
        <v>2574</v>
      </c>
      <c r="D419" s="1643" t="s">
        <v>2575</v>
      </c>
      <c r="E419" s="1644"/>
      <c r="F419" s="1644"/>
      <c r="G419" s="1644"/>
      <c r="H419" s="993"/>
      <c r="I419" s="993"/>
      <c r="J419" s="993"/>
      <c r="K419" s="993"/>
    </row>
    <row r="420" spans="1:11">
      <c r="A420" s="993"/>
      <c r="B420" s="993"/>
      <c r="C420" s="1003" t="s">
        <v>209</v>
      </c>
      <c r="D420" s="1659" t="s">
        <v>2576</v>
      </c>
      <c r="E420" s="1660"/>
      <c r="F420" s="1660"/>
      <c r="G420" s="1660"/>
      <c r="H420" s="993"/>
      <c r="I420" s="993"/>
      <c r="J420" s="993"/>
      <c r="K420" s="993"/>
    </row>
    <row r="421" spans="1:11">
      <c r="A421" s="993"/>
      <c r="B421" s="993"/>
      <c r="C421" s="1004" t="s">
        <v>211</v>
      </c>
      <c r="D421" s="1661" t="s">
        <v>2577</v>
      </c>
      <c r="E421" s="1662"/>
      <c r="F421" s="1662"/>
      <c r="G421" s="1662"/>
      <c r="H421" s="993"/>
      <c r="I421" s="993"/>
      <c r="J421" s="993"/>
      <c r="K421" s="993"/>
    </row>
    <row r="422" spans="1:11">
      <c r="A422" s="993"/>
      <c r="B422" s="993"/>
      <c r="C422" s="1004" t="s">
        <v>31</v>
      </c>
      <c r="D422" s="1661" t="s">
        <v>241</v>
      </c>
      <c r="E422" s="1662"/>
      <c r="F422" s="1662"/>
      <c r="G422" s="1662"/>
      <c r="H422" s="993"/>
      <c r="I422" s="993"/>
      <c r="J422" s="993"/>
      <c r="K422" s="993"/>
    </row>
    <row r="423" spans="1:11" ht="15" customHeight="1">
      <c r="A423" s="993"/>
      <c r="B423" s="993"/>
      <c r="C423" s="1005"/>
      <c r="D423" s="1006">
        <v>2025</v>
      </c>
      <c r="E423" s="1006">
        <v>2026</v>
      </c>
      <c r="F423" s="1006">
        <v>2027</v>
      </c>
      <c r="G423" s="1006">
        <v>2028</v>
      </c>
      <c r="H423" s="993"/>
      <c r="I423" s="993"/>
      <c r="J423" s="993"/>
      <c r="K423" s="993"/>
    </row>
    <row r="424" spans="1:11" ht="15" customHeight="1">
      <c r="A424" s="993"/>
      <c r="B424" s="993"/>
      <c r="C424" s="1007"/>
      <c r="D424" s="1008" t="s">
        <v>13</v>
      </c>
      <c r="E424" s="1008" t="s">
        <v>14</v>
      </c>
      <c r="F424" s="1008" t="s">
        <v>14</v>
      </c>
      <c r="G424" s="1008" t="s">
        <v>14</v>
      </c>
      <c r="H424" s="993"/>
      <c r="I424" s="993"/>
      <c r="J424" s="993"/>
      <c r="K424" s="993"/>
    </row>
    <row r="425" spans="1:11" ht="14.1" customHeight="1">
      <c r="A425" s="993"/>
      <c r="B425" s="993"/>
      <c r="C425" s="997" t="s">
        <v>33</v>
      </c>
      <c r="D425" s="1001" t="s">
        <v>200</v>
      </c>
      <c r="E425" s="1001" t="s">
        <v>932</v>
      </c>
      <c r="F425" s="1001" t="s">
        <v>932</v>
      </c>
      <c r="G425" s="1001" t="s">
        <v>932</v>
      </c>
      <c r="H425" s="993"/>
      <c r="I425" s="993"/>
      <c r="J425" s="993"/>
      <c r="K425" s="993"/>
    </row>
    <row r="426" spans="1:11" ht="14.1" customHeight="1">
      <c r="A426" s="993"/>
      <c r="B426" s="993"/>
      <c r="C426" s="997" t="s">
        <v>214</v>
      </c>
      <c r="D426" s="1001" t="s">
        <v>1735</v>
      </c>
      <c r="E426" s="1001" t="s">
        <v>1735</v>
      </c>
      <c r="F426" s="1001" t="s">
        <v>1735</v>
      </c>
      <c r="G426" s="1001" t="s">
        <v>1735</v>
      </c>
      <c r="H426" s="993"/>
      <c r="I426" s="993"/>
      <c r="J426" s="993"/>
      <c r="K426" s="993"/>
    </row>
    <row r="427" spans="1:11" ht="14.1" customHeight="1">
      <c r="A427" s="993"/>
      <c r="B427" s="993"/>
      <c r="C427" s="997" t="s">
        <v>215</v>
      </c>
      <c r="D427" s="1001" t="s">
        <v>164</v>
      </c>
      <c r="E427" s="1001" t="s">
        <v>1948</v>
      </c>
      <c r="F427" s="1001" t="s">
        <v>1948</v>
      </c>
      <c r="G427" s="1001" t="s">
        <v>1948</v>
      </c>
      <c r="H427" s="993"/>
      <c r="I427" s="993"/>
      <c r="J427" s="993"/>
      <c r="K427" s="993"/>
    </row>
    <row r="428" spans="1:11" ht="14.1" customHeight="1">
      <c r="A428" s="993"/>
      <c r="B428" s="993"/>
      <c r="C428" s="997" t="s">
        <v>216</v>
      </c>
      <c r="D428" s="1001" t="s">
        <v>200</v>
      </c>
      <c r="E428" s="1001" t="s">
        <v>200</v>
      </c>
      <c r="F428" s="1001" t="s">
        <v>164</v>
      </c>
      <c r="G428" s="1001" t="s">
        <v>164</v>
      </c>
      <c r="H428" s="993"/>
      <c r="I428" s="993"/>
      <c r="J428" s="993"/>
      <c r="K428" s="993"/>
    </row>
    <row r="429" spans="1:11" ht="14.1" customHeight="1">
      <c r="A429" s="993"/>
      <c r="B429" s="993"/>
      <c r="C429" s="997" t="s">
        <v>217</v>
      </c>
      <c r="D429" s="1001" t="s">
        <v>200</v>
      </c>
      <c r="E429" s="1001" t="s">
        <v>164</v>
      </c>
      <c r="F429" s="1001" t="s">
        <v>164</v>
      </c>
      <c r="G429" s="1001" t="s">
        <v>164</v>
      </c>
      <c r="H429" s="993"/>
      <c r="I429" s="993"/>
      <c r="J429" s="993"/>
      <c r="K429" s="993"/>
    </row>
    <row r="430" spans="1:11" ht="14.1" customHeight="1">
      <c r="A430" s="993"/>
      <c r="B430" s="993"/>
      <c r="C430" s="997" t="s">
        <v>39</v>
      </c>
      <c r="D430" s="1001" t="s">
        <v>200</v>
      </c>
      <c r="E430" s="1001" t="s">
        <v>200</v>
      </c>
      <c r="F430" s="1001" t="s">
        <v>164</v>
      </c>
      <c r="G430" s="1001" t="s">
        <v>164</v>
      </c>
      <c r="H430" s="993"/>
      <c r="I430" s="993"/>
      <c r="J430" s="993"/>
      <c r="K430" s="993"/>
    </row>
    <row r="431" spans="1:11" ht="14.1" customHeight="1">
      <c r="A431" s="993"/>
      <c r="B431" s="993"/>
      <c r="C431" s="1663" t="s">
        <v>218</v>
      </c>
      <c r="D431" s="1664"/>
      <c r="E431" s="1664"/>
      <c r="F431" s="1664"/>
      <c r="G431" s="1664"/>
      <c r="H431" s="993"/>
      <c r="I431" s="993"/>
      <c r="J431" s="993"/>
      <c r="K431" s="993"/>
    </row>
    <row r="432" spans="1:11" ht="14.1" customHeight="1">
      <c r="A432" s="993"/>
      <c r="B432" s="993"/>
      <c r="C432" s="1005"/>
      <c r="D432" s="1006">
        <v>2025</v>
      </c>
      <c r="E432" s="1006">
        <v>2026</v>
      </c>
      <c r="F432" s="1006">
        <v>2027</v>
      </c>
      <c r="G432" s="1006">
        <v>2028</v>
      </c>
      <c r="H432" s="993"/>
      <c r="I432" s="993"/>
      <c r="J432" s="993"/>
      <c r="K432" s="993"/>
    </row>
    <row r="433" spans="1:11" ht="14.1" customHeight="1">
      <c r="A433" s="993"/>
      <c r="B433" s="993"/>
      <c r="C433" s="1007"/>
      <c r="D433" s="1008" t="s">
        <v>13</v>
      </c>
      <c r="E433" s="1008" t="s">
        <v>14</v>
      </c>
      <c r="F433" s="1008" t="s">
        <v>14</v>
      </c>
      <c r="G433" s="1008" t="s">
        <v>14</v>
      </c>
      <c r="H433" s="993"/>
      <c r="I433" s="993"/>
      <c r="J433" s="993"/>
      <c r="K433" s="993"/>
    </row>
    <row r="434" spans="1:11" ht="14.1" customHeight="1">
      <c r="A434" s="993"/>
      <c r="B434" s="993"/>
      <c r="C434" s="1009" t="s">
        <v>219</v>
      </c>
      <c r="D434" s="1010">
        <v>0</v>
      </c>
      <c r="E434" s="1010">
        <v>0</v>
      </c>
      <c r="F434" s="1010">
        <v>0</v>
      </c>
      <c r="G434" s="1010">
        <v>0</v>
      </c>
      <c r="H434" s="993"/>
      <c r="I434" s="993"/>
      <c r="J434" s="993"/>
      <c r="K434" s="993"/>
    </row>
    <row r="435" spans="1:11" ht="14.1" customHeight="1">
      <c r="A435" s="993"/>
      <c r="B435" s="993"/>
      <c r="C435" s="1009" t="s">
        <v>220</v>
      </c>
      <c r="D435" s="1010">
        <v>0</v>
      </c>
      <c r="E435" s="1010">
        <v>0</v>
      </c>
      <c r="F435" s="1010">
        <v>0</v>
      </c>
      <c r="G435" s="1010">
        <v>0</v>
      </c>
      <c r="H435" s="993"/>
      <c r="I435" s="993"/>
      <c r="J435" s="993"/>
      <c r="K435" s="993"/>
    </row>
    <row r="436" spans="1:11" ht="14.1" customHeight="1">
      <c r="A436" s="993"/>
      <c r="B436" s="993"/>
      <c r="C436" s="1009" t="s">
        <v>221</v>
      </c>
      <c r="D436" s="1010">
        <v>0</v>
      </c>
      <c r="E436" s="1010">
        <v>0</v>
      </c>
      <c r="F436" s="1010">
        <v>0</v>
      </c>
      <c r="G436" s="1010">
        <v>0</v>
      </c>
      <c r="H436" s="993"/>
      <c r="I436" s="993"/>
      <c r="J436" s="993"/>
      <c r="K436" s="993"/>
    </row>
    <row r="437" spans="1:11" ht="14.1" customHeight="1">
      <c r="A437" s="993"/>
      <c r="B437" s="993"/>
      <c r="C437" s="1009" t="s">
        <v>222</v>
      </c>
      <c r="D437" s="1010">
        <v>0</v>
      </c>
      <c r="E437" s="1010">
        <v>0</v>
      </c>
      <c r="F437" s="1010">
        <v>0</v>
      </c>
      <c r="G437" s="1010">
        <v>0</v>
      </c>
      <c r="H437" s="993"/>
      <c r="I437" s="993"/>
      <c r="J437" s="993"/>
      <c r="K437" s="993"/>
    </row>
    <row r="438" spans="1:11" ht="14.1" customHeight="1">
      <c r="A438" s="993"/>
      <c r="B438" s="993"/>
      <c r="C438" s="1009" t="s">
        <v>220</v>
      </c>
      <c r="D438" s="1010">
        <v>0</v>
      </c>
      <c r="E438" s="1010">
        <v>0</v>
      </c>
      <c r="F438" s="1010">
        <v>0</v>
      </c>
      <c r="G438" s="1010">
        <v>0</v>
      </c>
      <c r="H438" s="993"/>
      <c r="I438" s="993"/>
      <c r="J438" s="993"/>
      <c r="K438" s="993"/>
    </row>
    <row r="439" spans="1:11" ht="14.1" customHeight="1">
      <c r="A439" s="993"/>
      <c r="B439" s="993"/>
      <c r="C439" s="1009" t="s">
        <v>221</v>
      </c>
      <c r="D439" s="1010">
        <v>0</v>
      </c>
      <c r="E439" s="1010">
        <v>0</v>
      </c>
      <c r="F439" s="1010">
        <v>0</v>
      </c>
      <c r="G439" s="1010">
        <v>0</v>
      </c>
      <c r="H439" s="993"/>
      <c r="I439" s="993"/>
      <c r="J439" s="993"/>
      <c r="K439" s="993"/>
    </row>
    <row r="440" spans="1:11" ht="14.1" customHeight="1">
      <c r="A440" s="993"/>
      <c r="B440" s="993"/>
      <c r="C440" s="1009" t="s">
        <v>223</v>
      </c>
      <c r="D440" s="1010">
        <v>0</v>
      </c>
      <c r="E440" s="1010">
        <v>0</v>
      </c>
      <c r="F440" s="1010">
        <v>0</v>
      </c>
      <c r="G440" s="1010">
        <v>0</v>
      </c>
      <c r="H440" s="993"/>
      <c r="I440" s="993"/>
      <c r="J440" s="993"/>
      <c r="K440" s="993"/>
    </row>
    <row r="441" spans="1:11" ht="14.1" customHeight="1">
      <c r="A441" s="993"/>
      <c r="B441" s="993"/>
      <c r="C441" s="1009" t="s">
        <v>220</v>
      </c>
      <c r="D441" s="1010">
        <v>0</v>
      </c>
      <c r="E441" s="1010">
        <v>0</v>
      </c>
      <c r="F441" s="1010">
        <v>0</v>
      </c>
      <c r="G441" s="1010">
        <v>0</v>
      </c>
      <c r="H441" s="993"/>
      <c r="I441" s="993"/>
      <c r="J441" s="993"/>
      <c r="K441" s="993"/>
    </row>
    <row r="442" spans="1:11" ht="14.1" customHeight="1">
      <c r="A442" s="993"/>
      <c r="B442" s="993"/>
      <c r="C442" s="1009" t="s">
        <v>221</v>
      </c>
      <c r="D442" s="1010">
        <v>0</v>
      </c>
      <c r="E442" s="1010">
        <v>0</v>
      </c>
      <c r="F442" s="1010">
        <v>0</v>
      </c>
      <c r="G442" s="1010">
        <v>0</v>
      </c>
      <c r="H442" s="993"/>
      <c r="I442" s="993"/>
      <c r="J442" s="993"/>
      <c r="K442" s="993"/>
    </row>
    <row r="443" spans="1:11" ht="14.1" customHeight="1">
      <c r="A443" s="993"/>
      <c r="B443" s="993"/>
      <c r="C443" s="1009" t="s">
        <v>224</v>
      </c>
      <c r="D443" s="1010">
        <v>0</v>
      </c>
      <c r="E443" s="1010">
        <v>0</v>
      </c>
      <c r="F443" s="1010">
        <v>0</v>
      </c>
      <c r="G443" s="1010">
        <v>0</v>
      </c>
      <c r="H443" s="993"/>
      <c r="I443" s="993"/>
      <c r="J443" s="993"/>
      <c r="K443" s="993"/>
    </row>
    <row r="444" spans="1:11" ht="14.1" customHeight="1">
      <c r="A444" s="993"/>
      <c r="B444" s="993"/>
      <c r="C444" s="1009" t="s">
        <v>220</v>
      </c>
      <c r="D444" s="1010">
        <v>0</v>
      </c>
      <c r="E444" s="1010">
        <v>0</v>
      </c>
      <c r="F444" s="1010">
        <v>0</v>
      </c>
      <c r="G444" s="1010">
        <v>0</v>
      </c>
      <c r="H444" s="993"/>
      <c r="I444" s="993"/>
      <c r="J444" s="993"/>
      <c r="K444" s="993"/>
    </row>
    <row r="445" spans="1:11" ht="14.1" customHeight="1">
      <c r="A445" s="993"/>
      <c r="B445" s="993"/>
      <c r="C445" s="1009" t="s">
        <v>221</v>
      </c>
      <c r="D445" s="1010">
        <v>0</v>
      </c>
      <c r="E445" s="1010">
        <v>0</v>
      </c>
      <c r="F445" s="1010">
        <v>0</v>
      </c>
      <c r="G445" s="1010">
        <v>0</v>
      </c>
      <c r="H445" s="993"/>
      <c r="I445" s="993"/>
      <c r="J445" s="993"/>
      <c r="K445" s="993"/>
    </row>
    <row r="446" spans="1:11" ht="14.1" customHeight="1">
      <c r="A446" s="993"/>
      <c r="B446" s="993"/>
      <c r="C446" s="1009" t="s">
        <v>225</v>
      </c>
      <c r="D446" s="1010">
        <v>0</v>
      </c>
      <c r="E446" s="1010">
        <v>0</v>
      </c>
      <c r="F446" s="1010">
        <v>0</v>
      </c>
      <c r="G446" s="1010">
        <v>0</v>
      </c>
      <c r="H446" s="993"/>
      <c r="I446" s="993"/>
      <c r="J446" s="993"/>
      <c r="K446" s="993"/>
    </row>
    <row r="447" spans="1:11" ht="14.1" customHeight="1">
      <c r="A447" s="993"/>
      <c r="B447" s="993"/>
      <c r="C447" s="1009" t="s">
        <v>220</v>
      </c>
      <c r="D447" s="1010">
        <v>0</v>
      </c>
      <c r="E447" s="1010">
        <v>0</v>
      </c>
      <c r="F447" s="1010">
        <v>0</v>
      </c>
      <c r="G447" s="1010">
        <v>0</v>
      </c>
      <c r="H447" s="993"/>
      <c r="I447" s="993"/>
      <c r="J447" s="993"/>
      <c r="K447" s="993"/>
    </row>
    <row r="448" spans="1:11" ht="14.1" customHeight="1">
      <c r="A448" s="993"/>
      <c r="B448" s="993"/>
      <c r="C448" s="1009" t="s">
        <v>221</v>
      </c>
      <c r="D448" s="1010">
        <v>0</v>
      </c>
      <c r="E448" s="1010">
        <v>0</v>
      </c>
      <c r="F448" s="1010">
        <v>0</v>
      </c>
      <c r="G448" s="1010">
        <v>0</v>
      </c>
      <c r="H448" s="993"/>
      <c r="I448" s="993"/>
      <c r="J448" s="993"/>
      <c r="K448" s="993"/>
    </row>
    <row r="449" spans="1:11" ht="14.1" customHeight="1">
      <c r="A449" s="993"/>
      <c r="B449" s="993"/>
      <c r="C449" s="1009" t="s">
        <v>226</v>
      </c>
      <c r="D449" s="1010">
        <v>0</v>
      </c>
      <c r="E449" s="1010">
        <v>0</v>
      </c>
      <c r="F449" s="1010">
        <v>0</v>
      </c>
      <c r="G449" s="1010">
        <v>0</v>
      </c>
      <c r="H449" s="993"/>
      <c r="I449" s="993"/>
      <c r="J449" s="993"/>
      <c r="K449" s="993"/>
    </row>
    <row r="450" spans="1:11" ht="14.1" customHeight="1">
      <c r="A450" s="993"/>
      <c r="B450" s="993"/>
      <c r="C450" s="1009" t="s">
        <v>220</v>
      </c>
      <c r="D450" s="1010">
        <v>0</v>
      </c>
      <c r="E450" s="1010">
        <v>0</v>
      </c>
      <c r="F450" s="1010">
        <v>0</v>
      </c>
      <c r="G450" s="1010">
        <v>0</v>
      </c>
      <c r="H450" s="993"/>
      <c r="I450" s="993"/>
      <c r="J450" s="993"/>
      <c r="K450" s="993"/>
    </row>
    <row r="451" spans="1:11" ht="14.1" customHeight="1">
      <c r="A451" s="993"/>
      <c r="B451" s="993"/>
      <c r="C451" s="1009" t="s">
        <v>221</v>
      </c>
      <c r="D451" s="1010">
        <v>0</v>
      </c>
      <c r="E451" s="1010">
        <v>0</v>
      </c>
      <c r="F451" s="1010">
        <v>0</v>
      </c>
      <c r="G451" s="1010">
        <v>0</v>
      </c>
      <c r="H451" s="993"/>
      <c r="I451" s="993"/>
      <c r="J451" s="993"/>
      <c r="K451" s="993"/>
    </row>
    <row r="452" spans="1:11" ht="14.1" customHeight="1">
      <c r="A452" s="993"/>
      <c r="B452" s="993"/>
      <c r="C452" s="1009" t="s">
        <v>227</v>
      </c>
      <c r="D452" s="1010">
        <v>0</v>
      </c>
      <c r="E452" s="1010">
        <v>0</v>
      </c>
      <c r="F452" s="1010">
        <v>0</v>
      </c>
      <c r="G452" s="1010">
        <v>0</v>
      </c>
      <c r="H452" s="993"/>
      <c r="I452" s="993"/>
      <c r="J452" s="993"/>
      <c r="K452" s="993"/>
    </row>
    <row r="453" spans="1:11" ht="14.1" customHeight="1">
      <c r="A453" s="993"/>
      <c r="B453" s="993"/>
      <c r="C453" s="1009" t="s">
        <v>220</v>
      </c>
      <c r="D453" s="1010">
        <v>0</v>
      </c>
      <c r="E453" s="1010">
        <v>0</v>
      </c>
      <c r="F453" s="1010">
        <v>0</v>
      </c>
      <c r="G453" s="1010">
        <v>0</v>
      </c>
      <c r="H453" s="993"/>
      <c r="I453" s="993"/>
      <c r="J453" s="993"/>
      <c r="K453" s="993"/>
    </row>
    <row r="454" spans="1:11" ht="14.1" customHeight="1">
      <c r="A454" s="993"/>
      <c r="B454" s="993"/>
      <c r="C454" s="1009" t="s">
        <v>221</v>
      </c>
      <c r="D454" s="1010">
        <v>0</v>
      </c>
      <c r="E454" s="1010">
        <v>0</v>
      </c>
      <c r="F454" s="1010">
        <v>0</v>
      </c>
      <c r="G454" s="1010">
        <v>0</v>
      </c>
      <c r="H454" s="993"/>
      <c r="I454" s="993"/>
      <c r="J454" s="993"/>
      <c r="K454" s="993"/>
    </row>
    <row r="455" spans="1:11" ht="14.1" customHeight="1">
      <c r="A455" s="993"/>
      <c r="B455" s="993"/>
      <c r="C455" s="1009" t="s">
        <v>228</v>
      </c>
      <c r="D455" s="1010">
        <v>0</v>
      </c>
      <c r="E455" s="1010">
        <v>0</v>
      </c>
      <c r="F455" s="1010">
        <v>0</v>
      </c>
      <c r="G455" s="1010">
        <v>0</v>
      </c>
      <c r="H455" s="993"/>
      <c r="I455" s="993"/>
      <c r="J455" s="993"/>
      <c r="K455" s="993"/>
    </row>
    <row r="456" spans="1:11" ht="14.1" customHeight="1">
      <c r="A456" s="993"/>
      <c r="B456" s="993"/>
      <c r="C456" s="1009" t="s">
        <v>220</v>
      </c>
      <c r="D456" s="1010">
        <v>0</v>
      </c>
      <c r="E456" s="1010">
        <v>0</v>
      </c>
      <c r="F456" s="1010">
        <v>0</v>
      </c>
      <c r="G456" s="1010">
        <v>0</v>
      </c>
      <c r="H456" s="993"/>
      <c r="I456" s="993"/>
      <c r="J456" s="993"/>
      <c r="K456" s="993"/>
    </row>
    <row r="457" spans="1:11" ht="14.1" customHeight="1">
      <c r="A457" s="993"/>
      <c r="B457" s="993"/>
      <c r="C457" s="1009" t="s">
        <v>229</v>
      </c>
      <c r="D457" s="1010">
        <v>0</v>
      </c>
      <c r="E457" s="1010">
        <v>0</v>
      </c>
      <c r="F457" s="1010">
        <v>0</v>
      </c>
      <c r="G457" s="1010">
        <v>0</v>
      </c>
      <c r="H457" s="993"/>
      <c r="I457" s="993"/>
      <c r="J457" s="993"/>
      <c r="K457" s="993"/>
    </row>
    <row r="458" spans="1:11" ht="14.1" customHeight="1">
      <c r="A458" s="993"/>
      <c r="B458" s="993"/>
      <c r="C458" s="1009" t="s">
        <v>230</v>
      </c>
      <c r="D458" s="1010">
        <v>0</v>
      </c>
      <c r="E458" s="1010">
        <v>0</v>
      </c>
      <c r="F458" s="1010">
        <v>0</v>
      </c>
      <c r="G458" s="1010">
        <v>0</v>
      </c>
      <c r="H458" s="993"/>
      <c r="I458" s="993"/>
      <c r="J458" s="993"/>
      <c r="K458" s="993"/>
    </row>
    <row r="459" spans="1:11" ht="14.1" customHeight="1">
      <c r="A459" s="993"/>
      <c r="B459" s="993"/>
      <c r="C459" s="1009" t="s">
        <v>231</v>
      </c>
      <c r="D459" s="1010">
        <v>0</v>
      </c>
      <c r="E459" s="1010">
        <v>0</v>
      </c>
      <c r="F459" s="1010">
        <v>0</v>
      </c>
      <c r="G459" s="1010">
        <v>0</v>
      </c>
      <c r="H459" s="993"/>
      <c r="I459" s="993"/>
      <c r="J459" s="993"/>
      <c r="K459" s="993"/>
    </row>
    <row r="460" spans="1:11" ht="14.1" customHeight="1">
      <c r="A460" s="993"/>
      <c r="B460" s="993"/>
      <c r="C460" s="1009" t="s">
        <v>232</v>
      </c>
      <c r="D460" s="1010">
        <v>0</v>
      </c>
      <c r="E460" s="1010">
        <v>0</v>
      </c>
      <c r="F460" s="1010">
        <v>0</v>
      </c>
      <c r="G460" s="1010">
        <v>0</v>
      </c>
      <c r="H460" s="993"/>
      <c r="I460" s="993"/>
      <c r="J460" s="993"/>
      <c r="K460" s="993"/>
    </row>
    <row r="461" spans="1:11" ht="14.1" customHeight="1">
      <c r="A461" s="993"/>
      <c r="B461" s="993"/>
      <c r="C461" s="1009" t="s">
        <v>233</v>
      </c>
      <c r="D461" s="1010">
        <v>0</v>
      </c>
      <c r="E461" s="1010">
        <v>600000</v>
      </c>
      <c r="F461" s="1010">
        <v>600000</v>
      </c>
      <c r="G461" s="1010">
        <v>600000</v>
      </c>
      <c r="H461" s="993"/>
      <c r="I461" s="993"/>
      <c r="J461" s="993"/>
      <c r="K461" s="993"/>
    </row>
    <row r="462" spans="1:11" ht="14.1" customHeight="1">
      <c r="A462" s="993"/>
      <c r="B462" s="993"/>
      <c r="C462" s="1009" t="s">
        <v>220</v>
      </c>
      <c r="D462" s="1010">
        <v>0</v>
      </c>
      <c r="E462" s="1010">
        <v>600000</v>
      </c>
      <c r="F462" s="1010">
        <v>600000</v>
      </c>
      <c r="G462" s="1010">
        <v>600000</v>
      </c>
      <c r="H462" s="993"/>
      <c r="I462" s="993"/>
      <c r="J462" s="993"/>
      <c r="K462" s="993"/>
    </row>
    <row r="463" spans="1:11" ht="14.1" customHeight="1">
      <c r="A463" s="993"/>
      <c r="B463" s="993"/>
      <c r="C463" s="1009" t="s">
        <v>229</v>
      </c>
      <c r="D463" s="1010">
        <v>0</v>
      </c>
      <c r="E463" s="1010">
        <v>0</v>
      </c>
      <c r="F463" s="1010">
        <v>0</v>
      </c>
      <c r="G463" s="1010">
        <v>0</v>
      </c>
      <c r="H463" s="993"/>
      <c r="I463" s="993"/>
      <c r="J463" s="993"/>
      <c r="K463" s="993"/>
    </row>
    <row r="464" spans="1:11" ht="14.1" customHeight="1">
      <c r="A464" s="993"/>
      <c r="B464" s="993"/>
      <c r="C464" s="1009" t="s">
        <v>230</v>
      </c>
      <c r="D464" s="1010">
        <v>0</v>
      </c>
      <c r="E464" s="1010">
        <v>0</v>
      </c>
      <c r="F464" s="1010">
        <v>0</v>
      </c>
      <c r="G464" s="1010">
        <v>0</v>
      </c>
      <c r="H464" s="993"/>
      <c r="I464" s="993"/>
      <c r="J464" s="993"/>
      <c r="K464" s="993"/>
    </row>
    <row r="465" spans="1:11" ht="14.1" customHeight="1">
      <c r="A465" s="993"/>
      <c r="B465" s="993"/>
      <c r="C465" s="1009" t="s">
        <v>231</v>
      </c>
      <c r="D465" s="1010">
        <v>0</v>
      </c>
      <c r="E465" s="1010">
        <v>0</v>
      </c>
      <c r="F465" s="1010">
        <v>0</v>
      </c>
      <c r="G465" s="1010">
        <v>0</v>
      </c>
      <c r="H465" s="993"/>
      <c r="I465" s="993"/>
      <c r="J465" s="993"/>
      <c r="K465" s="993"/>
    </row>
    <row r="466" spans="1:11" ht="14.1" customHeight="1">
      <c r="A466" s="993"/>
      <c r="B466" s="993"/>
      <c r="C466" s="1009" t="s">
        <v>232</v>
      </c>
      <c r="D466" s="1010">
        <v>0</v>
      </c>
      <c r="E466" s="1010">
        <v>0</v>
      </c>
      <c r="F466" s="1010">
        <v>0</v>
      </c>
      <c r="G466" s="1010">
        <v>0</v>
      </c>
      <c r="H466" s="993"/>
      <c r="I466" s="993"/>
      <c r="J466" s="993"/>
      <c r="K466" s="993"/>
    </row>
    <row r="467" spans="1:11" ht="14.1" customHeight="1">
      <c r="A467" s="993"/>
      <c r="B467" s="993"/>
      <c r="C467" s="1009" t="s">
        <v>234</v>
      </c>
      <c r="D467" s="1010">
        <v>0</v>
      </c>
      <c r="E467" s="1010">
        <v>0</v>
      </c>
      <c r="F467" s="1010">
        <v>0</v>
      </c>
      <c r="G467" s="1010">
        <v>0</v>
      </c>
      <c r="H467" s="993"/>
      <c r="I467" s="993"/>
      <c r="J467" s="993"/>
      <c r="K467" s="993"/>
    </row>
    <row r="468" spans="1:11" ht="14.1" customHeight="1">
      <c r="A468" s="993"/>
      <c r="B468" s="993"/>
      <c r="C468" s="1009" t="s">
        <v>220</v>
      </c>
      <c r="D468" s="1010">
        <v>0</v>
      </c>
      <c r="E468" s="1010">
        <v>0</v>
      </c>
      <c r="F468" s="1010">
        <v>0</v>
      </c>
      <c r="G468" s="1010">
        <v>0</v>
      </c>
      <c r="H468" s="993"/>
      <c r="I468" s="993"/>
      <c r="J468" s="993"/>
      <c r="K468" s="993"/>
    </row>
    <row r="469" spans="1:11" ht="14.1" customHeight="1">
      <c r="A469" s="993"/>
      <c r="B469" s="993"/>
      <c r="C469" s="1009" t="s">
        <v>229</v>
      </c>
      <c r="D469" s="1010">
        <v>0</v>
      </c>
      <c r="E469" s="1010">
        <v>0</v>
      </c>
      <c r="F469" s="1010">
        <v>0</v>
      </c>
      <c r="G469" s="1010">
        <v>0</v>
      </c>
      <c r="H469" s="993"/>
      <c r="I469" s="993"/>
      <c r="J469" s="993"/>
      <c r="K469" s="993"/>
    </row>
    <row r="470" spans="1:11" ht="14.1" customHeight="1">
      <c r="A470" s="993"/>
      <c r="B470" s="993"/>
      <c r="C470" s="1009" t="s">
        <v>230</v>
      </c>
      <c r="D470" s="1010">
        <v>0</v>
      </c>
      <c r="E470" s="1010">
        <v>0</v>
      </c>
      <c r="F470" s="1010">
        <v>0</v>
      </c>
      <c r="G470" s="1010">
        <v>0</v>
      </c>
      <c r="H470" s="993"/>
      <c r="I470" s="993"/>
      <c r="J470" s="993"/>
      <c r="K470" s="993"/>
    </row>
    <row r="471" spans="1:11" ht="14.1" customHeight="1">
      <c r="A471" s="993"/>
      <c r="B471" s="993"/>
      <c r="C471" s="1009" t="s">
        <v>231</v>
      </c>
      <c r="D471" s="1010">
        <v>0</v>
      </c>
      <c r="E471" s="1010">
        <v>0</v>
      </c>
      <c r="F471" s="1010">
        <v>0</v>
      </c>
      <c r="G471" s="1010">
        <v>0</v>
      </c>
      <c r="H471" s="993"/>
      <c r="I471" s="993"/>
      <c r="J471" s="993"/>
      <c r="K471" s="993"/>
    </row>
    <row r="472" spans="1:11" ht="14.1" customHeight="1">
      <c r="A472" s="993"/>
      <c r="B472" s="993"/>
      <c r="C472" s="1009" t="s">
        <v>232</v>
      </c>
      <c r="D472" s="1010">
        <v>0</v>
      </c>
      <c r="E472" s="1010">
        <v>0</v>
      </c>
      <c r="F472" s="1010">
        <v>0</v>
      </c>
      <c r="G472" s="1010">
        <v>0</v>
      </c>
      <c r="H472" s="993"/>
      <c r="I472" s="993"/>
      <c r="J472" s="993"/>
      <c r="K472" s="993"/>
    </row>
    <row r="473" spans="1:11" ht="14.1" customHeight="1">
      <c r="A473" s="993"/>
      <c r="B473" s="993"/>
      <c r="C473" s="1009" t="s">
        <v>235</v>
      </c>
      <c r="D473" s="1010">
        <v>0</v>
      </c>
      <c r="E473" s="1010">
        <v>0</v>
      </c>
      <c r="F473" s="1010">
        <v>0</v>
      </c>
      <c r="G473" s="1010">
        <v>0</v>
      </c>
      <c r="H473" s="993"/>
      <c r="I473" s="993"/>
      <c r="J473" s="993"/>
      <c r="K473" s="993"/>
    </row>
    <row r="474" spans="1:11" ht="14.1" customHeight="1">
      <c r="A474" s="993"/>
      <c r="B474" s="993"/>
      <c r="C474" s="1009" t="s">
        <v>236</v>
      </c>
      <c r="D474" s="1010">
        <v>0</v>
      </c>
      <c r="E474" s="1010">
        <v>0</v>
      </c>
      <c r="F474" s="1010">
        <v>0</v>
      </c>
      <c r="G474" s="1010">
        <v>0</v>
      </c>
      <c r="H474" s="993"/>
      <c r="I474" s="993"/>
      <c r="J474" s="993"/>
      <c r="K474" s="993"/>
    </row>
    <row r="475" spans="1:11" ht="14.1" customHeight="1">
      <c r="A475" s="993"/>
      <c r="B475" s="993"/>
      <c r="C475" s="1011" t="s">
        <v>237</v>
      </c>
      <c r="D475" s="1010">
        <v>0</v>
      </c>
      <c r="E475" s="1010">
        <v>600000</v>
      </c>
      <c r="F475" s="1010">
        <v>600000</v>
      </c>
      <c r="G475" s="1010">
        <v>600000</v>
      </c>
      <c r="H475" s="993"/>
      <c r="I475" s="993"/>
      <c r="J475" s="993"/>
      <c r="K475" s="993"/>
    </row>
    <row r="476" spans="1:11">
      <c r="A476" s="993"/>
      <c r="B476" s="993"/>
      <c r="C476" s="1003" t="s">
        <v>209</v>
      </c>
      <c r="D476" s="1659" t="s">
        <v>2578</v>
      </c>
      <c r="E476" s="1660"/>
      <c r="F476" s="1660"/>
      <c r="G476" s="1660"/>
      <c r="H476" s="993"/>
      <c r="I476" s="993"/>
      <c r="J476" s="993"/>
      <c r="K476" s="993"/>
    </row>
    <row r="477" spans="1:11" ht="18" customHeight="1">
      <c r="A477" s="993"/>
      <c r="B477" s="993"/>
      <c r="C477" s="1004" t="s">
        <v>211</v>
      </c>
      <c r="D477" s="1661" t="s">
        <v>2579</v>
      </c>
      <c r="E477" s="1662"/>
      <c r="F477" s="1662"/>
      <c r="G477" s="1662"/>
      <c r="H477" s="993"/>
      <c r="I477" s="993"/>
      <c r="J477" s="993"/>
      <c r="K477" s="993"/>
    </row>
    <row r="478" spans="1:11">
      <c r="A478" s="993"/>
      <c r="B478" s="993"/>
      <c r="C478" s="1004" t="s">
        <v>31</v>
      </c>
      <c r="D478" s="1661" t="s">
        <v>2580</v>
      </c>
      <c r="E478" s="1662"/>
      <c r="F478" s="1662"/>
      <c r="G478" s="1662"/>
      <c r="H478" s="993"/>
      <c r="I478" s="993"/>
      <c r="J478" s="993"/>
      <c r="K478" s="993"/>
    </row>
    <row r="479" spans="1:11" ht="15" customHeight="1">
      <c r="A479" s="993"/>
      <c r="B479" s="993"/>
      <c r="C479" s="1005"/>
      <c r="D479" s="1006">
        <v>2025</v>
      </c>
      <c r="E479" s="1006">
        <v>2026</v>
      </c>
      <c r="F479" s="1006">
        <v>2027</v>
      </c>
      <c r="G479" s="1006">
        <v>2028</v>
      </c>
      <c r="H479" s="993"/>
      <c r="I479" s="993"/>
      <c r="J479" s="993"/>
      <c r="K479" s="993"/>
    </row>
    <row r="480" spans="1:11" ht="15" customHeight="1">
      <c r="A480" s="993"/>
      <c r="B480" s="993"/>
      <c r="C480" s="1007"/>
      <c r="D480" s="1008" t="s">
        <v>13</v>
      </c>
      <c r="E480" s="1008" t="s">
        <v>14</v>
      </c>
      <c r="F480" s="1008" t="s">
        <v>14</v>
      </c>
      <c r="G480" s="1008" t="s">
        <v>14</v>
      </c>
      <c r="H480" s="993"/>
      <c r="I480" s="993"/>
      <c r="J480" s="993"/>
      <c r="K480" s="993"/>
    </row>
    <row r="481" spans="1:11" ht="14.1" customHeight="1">
      <c r="A481" s="993"/>
      <c r="B481" s="993"/>
      <c r="C481" s="997" t="s">
        <v>33</v>
      </c>
      <c r="D481" s="1001" t="s">
        <v>200</v>
      </c>
      <c r="E481" s="1001" t="s">
        <v>963</v>
      </c>
      <c r="F481" s="1001" t="s">
        <v>963</v>
      </c>
      <c r="G481" s="1001" t="s">
        <v>963</v>
      </c>
      <c r="H481" s="993"/>
      <c r="I481" s="993"/>
      <c r="J481" s="993"/>
      <c r="K481" s="993"/>
    </row>
    <row r="482" spans="1:11" ht="14.1" customHeight="1">
      <c r="A482" s="993"/>
      <c r="B482" s="993"/>
      <c r="C482" s="997" t="s">
        <v>214</v>
      </c>
      <c r="D482" s="1001" t="s">
        <v>2130</v>
      </c>
      <c r="E482" s="1001" t="s">
        <v>2130</v>
      </c>
      <c r="F482" s="1001" t="s">
        <v>2130</v>
      </c>
      <c r="G482" s="1001" t="s">
        <v>2130</v>
      </c>
      <c r="H482" s="993"/>
      <c r="I482" s="993"/>
      <c r="J482" s="993"/>
      <c r="K482" s="993"/>
    </row>
    <row r="483" spans="1:11" ht="14.1" customHeight="1">
      <c r="A483" s="993"/>
      <c r="B483" s="993"/>
      <c r="C483" s="997" t="s">
        <v>215</v>
      </c>
      <c r="D483" s="1001" t="s">
        <v>164</v>
      </c>
      <c r="E483" s="1001" t="s">
        <v>1262</v>
      </c>
      <c r="F483" s="1001" t="s">
        <v>1262</v>
      </c>
      <c r="G483" s="1001" t="s">
        <v>1262</v>
      </c>
      <c r="H483" s="993"/>
      <c r="I483" s="993"/>
      <c r="J483" s="993"/>
      <c r="K483" s="993"/>
    </row>
    <row r="484" spans="1:11" ht="14.1" customHeight="1">
      <c r="A484" s="993"/>
      <c r="B484" s="993"/>
      <c r="C484" s="997" t="s">
        <v>216</v>
      </c>
      <c r="D484" s="1001" t="s">
        <v>200</v>
      </c>
      <c r="E484" s="1001" t="s">
        <v>200</v>
      </c>
      <c r="F484" s="1001" t="s">
        <v>164</v>
      </c>
      <c r="G484" s="1001" t="s">
        <v>164</v>
      </c>
      <c r="H484" s="993"/>
      <c r="I484" s="993"/>
      <c r="J484" s="993"/>
      <c r="K484" s="993"/>
    </row>
    <row r="485" spans="1:11" ht="14.1" customHeight="1">
      <c r="A485" s="993"/>
      <c r="B485" s="993"/>
      <c r="C485" s="997" t="s">
        <v>217</v>
      </c>
      <c r="D485" s="1001" t="s">
        <v>200</v>
      </c>
      <c r="E485" s="1001" t="s">
        <v>164</v>
      </c>
      <c r="F485" s="1001" t="s">
        <v>164</v>
      </c>
      <c r="G485" s="1001" t="s">
        <v>164</v>
      </c>
      <c r="H485" s="993"/>
      <c r="I485" s="993"/>
      <c r="J485" s="993"/>
      <c r="K485" s="993"/>
    </row>
    <row r="486" spans="1:11" ht="14.1" customHeight="1">
      <c r="A486" s="993"/>
      <c r="B486" s="993"/>
      <c r="C486" s="997" t="s">
        <v>39</v>
      </c>
      <c r="D486" s="1001" t="s">
        <v>200</v>
      </c>
      <c r="E486" s="1001" t="s">
        <v>200</v>
      </c>
      <c r="F486" s="1001" t="s">
        <v>164</v>
      </c>
      <c r="G486" s="1001" t="s">
        <v>164</v>
      </c>
      <c r="H486" s="993"/>
      <c r="I486" s="993"/>
      <c r="J486" s="993"/>
      <c r="K486" s="993"/>
    </row>
    <row r="487" spans="1:11" ht="14.1" customHeight="1">
      <c r="A487" s="993"/>
      <c r="B487" s="993"/>
      <c r="C487" s="1663" t="s">
        <v>218</v>
      </c>
      <c r="D487" s="1664"/>
      <c r="E487" s="1664"/>
      <c r="F487" s="1664"/>
      <c r="G487" s="1664"/>
      <c r="H487" s="993"/>
      <c r="I487" s="993"/>
      <c r="J487" s="993"/>
      <c r="K487" s="993"/>
    </row>
    <row r="488" spans="1:11" ht="14.1" customHeight="1">
      <c r="A488" s="993"/>
      <c r="B488" s="993"/>
      <c r="C488" s="1005"/>
      <c r="D488" s="1006">
        <v>2025</v>
      </c>
      <c r="E488" s="1006">
        <v>2026</v>
      </c>
      <c r="F488" s="1006">
        <v>2027</v>
      </c>
      <c r="G488" s="1006">
        <v>2028</v>
      </c>
      <c r="H488" s="993"/>
      <c r="I488" s="993"/>
      <c r="J488" s="993"/>
      <c r="K488" s="993"/>
    </row>
    <row r="489" spans="1:11" ht="14.1" customHeight="1">
      <c r="A489" s="993"/>
      <c r="B489" s="993"/>
      <c r="C489" s="1007"/>
      <c r="D489" s="1008" t="s">
        <v>13</v>
      </c>
      <c r="E489" s="1008" t="s">
        <v>14</v>
      </c>
      <c r="F489" s="1008" t="s">
        <v>14</v>
      </c>
      <c r="G489" s="1008" t="s">
        <v>14</v>
      </c>
      <c r="H489" s="993"/>
      <c r="I489" s="993"/>
      <c r="J489" s="993"/>
      <c r="K489" s="993"/>
    </row>
    <row r="490" spans="1:11" ht="14.1" customHeight="1">
      <c r="A490" s="993"/>
      <c r="B490" s="993"/>
      <c r="C490" s="1009" t="s">
        <v>219</v>
      </c>
      <c r="D490" s="1010">
        <v>0</v>
      </c>
      <c r="E490" s="1010">
        <v>0</v>
      </c>
      <c r="F490" s="1010">
        <v>0</v>
      </c>
      <c r="G490" s="1010">
        <v>0</v>
      </c>
      <c r="H490" s="993"/>
      <c r="I490" s="993"/>
      <c r="J490" s="993"/>
      <c r="K490" s="993"/>
    </row>
    <row r="491" spans="1:11" ht="14.1" customHeight="1">
      <c r="A491" s="993"/>
      <c r="B491" s="993"/>
      <c r="C491" s="1009" t="s">
        <v>220</v>
      </c>
      <c r="D491" s="1010">
        <v>0</v>
      </c>
      <c r="E491" s="1010">
        <v>0</v>
      </c>
      <c r="F491" s="1010">
        <v>0</v>
      </c>
      <c r="G491" s="1010">
        <v>0</v>
      </c>
      <c r="H491" s="993"/>
      <c r="I491" s="993"/>
      <c r="J491" s="993"/>
      <c r="K491" s="993"/>
    </row>
    <row r="492" spans="1:11" ht="14.1" customHeight="1">
      <c r="A492" s="993"/>
      <c r="B492" s="993"/>
      <c r="C492" s="1009" t="s">
        <v>221</v>
      </c>
      <c r="D492" s="1010">
        <v>0</v>
      </c>
      <c r="E492" s="1010">
        <v>0</v>
      </c>
      <c r="F492" s="1010">
        <v>0</v>
      </c>
      <c r="G492" s="1010">
        <v>0</v>
      </c>
      <c r="H492" s="993"/>
      <c r="I492" s="993"/>
      <c r="J492" s="993"/>
      <c r="K492" s="993"/>
    </row>
    <row r="493" spans="1:11" ht="14.1" customHeight="1">
      <c r="A493" s="993"/>
      <c r="B493" s="993"/>
      <c r="C493" s="1009" t="s">
        <v>222</v>
      </c>
      <c r="D493" s="1010">
        <v>0</v>
      </c>
      <c r="E493" s="1010">
        <v>0</v>
      </c>
      <c r="F493" s="1010">
        <v>0</v>
      </c>
      <c r="G493" s="1010">
        <v>0</v>
      </c>
      <c r="H493" s="993"/>
      <c r="I493" s="993"/>
      <c r="J493" s="993"/>
      <c r="K493" s="993"/>
    </row>
    <row r="494" spans="1:11" ht="14.1" customHeight="1">
      <c r="A494" s="993"/>
      <c r="B494" s="993"/>
      <c r="C494" s="1009" t="s">
        <v>220</v>
      </c>
      <c r="D494" s="1010">
        <v>0</v>
      </c>
      <c r="E494" s="1010">
        <v>0</v>
      </c>
      <c r="F494" s="1010">
        <v>0</v>
      </c>
      <c r="G494" s="1010">
        <v>0</v>
      </c>
      <c r="H494" s="993"/>
      <c r="I494" s="993"/>
      <c r="J494" s="993"/>
      <c r="K494" s="993"/>
    </row>
    <row r="495" spans="1:11" ht="14.1" customHeight="1">
      <c r="A495" s="993"/>
      <c r="B495" s="993"/>
      <c r="C495" s="1009" t="s">
        <v>221</v>
      </c>
      <c r="D495" s="1010">
        <v>0</v>
      </c>
      <c r="E495" s="1010">
        <v>0</v>
      </c>
      <c r="F495" s="1010">
        <v>0</v>
      </c>
      <c r="G495" s="1010">
        <v>0</v>
      </c>
      <c r="H495" s="993"/>
      <c r="I495" s="993"/>
      <c r="J495" s="993"/>
      <c r="K495" s="993"/>
    </row>
    <row r="496" spans="1:11" ht="14.1" customHeight="1">
      <c r="A496" s="993"/>
      <c r="B496" s="993"/>
      <c r="C496" s="1009" t="s">
        <v>223</v>
      </c>
      <c r="D496" s="1010">
        <v>0</v>
      </c>
      <c r="E496" s="1010">
        <v>0</v>
      </c>
      <c r="F496" s="1010">
        <v>0</v>
      </c>
      <c r="G496" s="1010">
        <v>0</v>
      </c>
      <c r="H496" s="993"/>
      <c r="I496" s="993"/>
      <c r="J496" s="993"/>
      <c r="K496" s="993"/>
    </row>
    <row r="497" spans="1:11" ht="14.1" customHeight="1">
      <c r="A497" s="993"/>
      <c r="B497" s="993"/>
      <c r="C497" s="1009" t="s">
        <v>220</v>
      </c>
      <c r="D497" s="1010">
        <v>0</v>
      </c>
      <c r="E497" s="1010">
        <v>0</v>
      </c>
      <c r="F497" s="1010">
        <v>0</v>
      </c>
      <c r="G497" s="1010">
        <v>0</v>
      </c>
      <c r="H497" s="993"/>
      <c r="I497" s="993"/>
      <c r="J497" s="993"/>
      <c r="K497" s="993"/>
    </row>
    <row r="498" spans="1:11" ht="14.1" customHeight="1">
      <c r="A498" s="993"/>
      <c r="B498" s="993"/>
      <c r="C498" s="1009" t="s">
        <v>221</v>
      </c>
      <c r="D498" s="1010">
        <v>0</v>
      </c>
      <c r="E498" s="1010">
        <v>0</v>
      </c>
      <c r="F498" s="1010">
        <v>0</v>
      </c>
      <c r="G498" s="1010">
        <v>0</v>
      </c>
      <c r="H498" s="993"/>
      <c r="I498" s="993"/>
      <c r="J498" s="993"/>
      <c r="K498" s="993"/>
    </row>
    <row r="499" spans="1:11" ht="14.1" customHeight="1">
      <c r="A499" s="993"/>
      <c r="B499" s="993"/>
      <c r="C499" s="1009" t="s">
        <v>224</v>
      </c>
      <c r="D499" s="1010">
        <v>0</v>
      </c>
      <c r="E499" s="1010">
        <v>0</v>
      </c>
      <c r="F499" s="1010">
        <v>0</v>
      </c>
      <c r="G499" s="1010">
        <v>0</v>
      </c>
      <c r="H499" s="993"/>
      <c r="I499" s="993"/>
      <c r="J499" s="993"/>
      <c r="K499" s="993"/>
    </row>
    <row r="500" spans="1:11" ht="14.1" customHeight="1">
      <c r="A500" s="993"/>
      <c r="B500" s="993"/>
      <c r="C500" s="1009" t="s">
        <v>220</v>
      </c>
      <c r="D500" s="1010">
        <v>0</v>
      </c>
      <c r="E500" s="1010">
        <v>0</v>
      </c>
      <c r="F500" s="1010">
        <v>0</v>
      </c>
      <c r="G500" s="1010">
        <v>0</v>
      </c>
      <c r="H500" s="993"/>
      <c r="I500" s="993"/>
      <c r="J500" s="993"/>
      <c r="K500" s="993"/>
    </row>
    <row r="501" spans="1:11" ht="14.1" customHeight="1">
      <c r="A501" s="993"/>
      <c r="B501" s="993"/>
      <c r="C501" s="1009" t="s">
        <v>221</v>
      </c>
      <c r="D501" s="1010">
        <v>0</v>
      </c>
      <c r="E501" s="1010">
        <v>0</v>
      </c>
      <c r="F501" s="1010">
        <v>0</v>
      </c>
      <c r="G501" s="1010">
        <v>0</v>
      </c>
      <c r="H501" s="993"/>
      <c r="I501" s="993"/>
      <c r="J501" s="993"/>
      <c r="K501" s="993"/>
    </row>
    <row r="502" spans="1:11" ht="14.1" customHeight="1">
      <c r="A502" s="993"/>
      <c r="B502" s="993"/>
      <c r="C502" s="1009" t="s">
        <v>225</v>
      </c>
      <c r="D502" s="1010">
        <v>0</v>
      </c>
      <c r="E502" s="1010">
        <v>0</v>
      </c>
      <c r="F502" s="1010">
        <v>0</v>
      </c>
      <c r="G502" s="1010">
        <v>0</v>
      </c>
      <c r="H502" s="993"/>
      <c r="I502" s="993"/>
      <c r="J502" s="993"/>
      <c r="K502" s="993"/>
    </row>
    <row r="503" spans="1:11" ht="14.1" customHeight="1">
      <c r="A503" s="993"/>
      <c r="B503" s="993"/>
      <c r="C503" s="1009" t="s">
        <v>220</v>
      </c>
      <c r="D503" s="1010">
        <v>0</v>
      </c>
      <c r="E503" s="1010">
        <v>0</v>
      </c>
      <c r="F503" s="1010">
        <v>0</v>
      </c>
      <c r="G503" s="1010">
        <v>0</v>
      </c>
      <c r="H503" s="993"/>
      <c r="I503" s="993"/>
      <c r="J503" s="993"/>
      <c r="K503" s="993"/>
    </row>
    <row r="504" spans="1:11" ht="14.1" customHeight="1">
      <c r="A504" s="993"/>
      <c r="B504" s="993"/>
      <c r="C504" s="1009" t="s">
        <v>221</v>
      </c>
      <c r="D504" s="1010">
        <v>0</v>
      </c>
      <c r="E504" s="1010">
        <v>0</v>
      </c>
      <c r="F504" s="1010">
        <v>0</v>
      </c>
      <c r="G504" s="1010">
        <v>0</v>
      </c>
      <c r="H504" s="993"/>
      <c r="I504" s="993"/>
      <c r="J504" s="993"/>
      <c r="K504" s="993"/>
    </row>
    <row r="505" spans="1:11" ht="14.1" customHeight="1">
      <c r="A505" s="993"/>
      <c r="B505" s="993"/>
      <c r="C505" s="1009" t="s">
        <v>226</v>
      </c>
      <c r="D505" s="1010">
        <v>0</v>
      </c>
      <c r="E505" s="1010">
        <v>0</v>
      </c>
      <c r="F505" s="1010">
        <v>0</v>
      </c>
      <c r="G505" s="1010">
        <v>0</v>
      </c>
      <c r="H505" s="993"/>
      <c r="I505" s="993"/>
      <c r="J505" s="993"/>
      <c r="K505" s="993"/>
    </row>
    <row r="506" spans="1:11" ht="14.1" customHeight="1">
      <c r="A506" s="993"/>
      <c r="B506" s="993"/>
      <c r="C506" s="1009" t="s">
        <v>220</v>
      </c>
      <c r="D506" s="1010">
        <v>0</v>
      </c>
      <c r="E506" s="1010">
        <v>0</v>
      </c>
      <c r="F506" s="1010">
        <v>0</v>
      </c>
      <c r="G506" s="1010">
        <v>0</v>
      </c>
      <c r="H506" s="993"/>
      <c r="I506" s="993"/>
      <c r="J506" s="993"/>
      <c r="K506" s="993"/>
    </row>
    <row r="507" spans="1:11" ht="14.1" customHeight="1">
      <c r="A507" s="993"/>
      <c r="B507" s="993"/>
      <c r="C507" s="1009" t="s">
        <v>221</v>
      </c>
      <c r="D507" s="1010">
        <v>0</v>
      </c>
      <c r="E507" s="1010">
        <v>0</v>
      </c>
      <c r="F507" s="1010">
        <v>0</v>
      </c>
      <c r="G507" s="1010">
        <v>0</v>
      </c>
      <c r="H507" s="993"/>
      <c r="I507" s="993"/>
      <c r="J507" s="993"/>
      <c r="K507" s="993"/>
    </row>
    <row r="508" spans="1:11" ht="14.1" customHeight="1">
      <c r="A508" s="993"/>
      <c r="B508" s="993"/>
      <c r="C508" s="1009" t="s">
        <v>227</v>
      </c>
      <c r="D508" s="1010">
        <v>0</v>
      </c>
      <c r="E508" s="1010">
        <v>0</v>
      </c>
      <c r="F508" s="1010">
        <v>0</v>
      </c>
      <c r="G508" s="1010">
        <v>0</v>
      </c>
      <c r="H508" s="993"/>
      <c r="I508" s="993"/>
      <c r="J508" s="993"/>
      <c r="K508" s="993"/>
    </row>
    <row r="509" spans="1:11" ht="14.1" customHeight="1">
      <c r="A509" s="993"/>
      <c r="B509" s="993"/>
      <c r="C509" s="1009" t="s">
        <v>220</v>
      </c>
      <c r="D509" s="1010">
        <v>0</v>
      </c>
      <c r="E509" s="1010">
        <v>0</v>
      </c>
      <c r="F509" s="1010">
        <v>0</v>
      </c>
      <c r="G509" s="1010">
        <v>0</v>
      </c>
      <c r="H509" s="993"/>
      <c r="I509" s="993"/>
      <c r="J509" s="993"/>
      <c r="K509" s="993"/>
    </row>
    <row r="510" spans="1:11" ht="14.1" customHeight="1">
      <c r="A510" s="993"/>
      <c r="B510" s="993"/>
      <c r="C510" s="1009" t="s">
        <v>221</v>
      </c>
      <c r="D510" s="1010">
        <v>0</v>
      </c>
      <c r="E510" s="1010">
        <v>0</v>
      </c>
      <c r="F510" s="1010">
        <v>0</v>
      </c>
      <c r="G510" s="1010">
        <v>0</v>
      </c>
      <c r="H510" s="993"/>
      <c r="I510" s="993"/>
      <c r="J510" s="993"/>
      <c r="K510" s="993"/>
    </row>
    <row r="511" spans="1:11" ht="14.1" customHeight="1">
      <c r="A511" s="993"/>
      <c r="B511" s="993"/>
      <c r="C511" s="1009" t="s">
        <v>228</v>
      </c>
      <c r="D511" s="1010">
        <v>0</v>
      </c>
      <c r="E511" s="1010">
        <v>0</v>
      </c>
      <c r="F511" s="1010">
        <v>0</v>
      </c>
      <c r="G511" s="1010">
        <v>0</v>
      </c>
      <c r="H511" s="993"/>
      <c r="I511" s="993"/>
      <c r="J511" s="993"/>
      <c r="K511" s="993"/>
    </row>
    <row r="512" spans="1:11" ht="14.1" customHeight="1">
      <c r="A512" s="993"/>
      <c r="B512" s="993"/>
      <c r="C512" s="1009" t="s">
        <v>220</v>
      </c>
      <c r="D512" s="1010">
        <v>0</v>
      </c>
      <c r="E512" s="1010">
        <v>0</v>
      </c>
      <c r="F512" s="1010">
        <v>0</v>
      </c>
      <c r="G512" s="1010">
        <v>0</v>
      </c>
      <c r="H512" s="993"/>
      <c r="I512" s="993"/>
      <c r="J512" s="993"/>
      <c r="K512" s="993"/>
    </row>
    <row r="513" spans="1:11" ht="14.1" customHeight="1">
      <c r="A513" s="993"/>
      <c r="B513" s="993"/>
      <c r="C513" s="1009" t="s">
        <v>229</v>
      </c>
      <c r="D513" s="1010">
        <v>0</v>
      </c>
      <c r="E513" s="1010">
        <v>0</v>
      </c>
      <c r="F513" s="1010">
        <v>0</v>
      </c>
      <c r="G513" s="1010">
        <v>0</v>
      </c>
      <c r="H513" s="993"/>
      <c r="I513" s="993"/>
      <c r="J513" s="993"/>
      <c r="K513" s="993"/>
    </row>
    <row r="514" spans="1:11" ht="14.1" customHeight="1">
      <c r="A514" s="993"/>
      <c r="B514" s="993"/>
      <c r="C514" s="1009" t="s">
        <v>230</v>
      </c>
      <c r="D514" s="1010">
        <v>0</v>
      </c>
      <c r="E514" s="1010">
        <v>0</v>
      </c>
      <c r="F514" s="1010">
        <v>0</v>
      </c>
      <c r="G514" s="1010">
        <v>0</v>
      </c>
      <c r="H514" s="993"/>
      <c r="I514" s="993"/>
      <c r="J514" s="993"/>
      <c r="K514" s="993"/>
    </row>
    <row r="515" spans="1:11" ht="14.1" customHeight="1">
      <c r="A515" s="993"/>
      <c r="B515" s="993"/>
      <c r="C515" s="1009" t="s">
        <v>231</v>
      </c>
      <c r="D515" s="1010">
        <v>0</v>
      </c>
      <c r="E515" s="1010">
        <v>0</v>
      </c>
      <c r="F515" s="1010">
        <v>0</v>
      </c>
      <c r="G515" s="1010">
        <v>0</v>
      </c>
      <c r="H515" s="993"/>
      <c r="I515" s="993"/>
      <c r="J515" s="993"/>
      <c r="K515" s="993"/>
    </row>
    <row r="516" spans="1:11" ht="14.1" customHeight="1">
      <c r="A516" s="993"/>
      <c r="B516" s="993"/>
      <c r="C516" s="1009" t="s">
        <v>232</v>
      </c>
      <c r="D516" s="1010">
        <v>0</v>
      </c>
      <c r="E516" s="1010">
        <v>0</v>
      </c>
      <c r="F516" s="1010">
        <v>0</v>
      </c>
      <c r="G516" s="1010">
        <v>0</v>
      </c>
      <c r="H516" s="993"/>
      <c r="I516" s="993"/>
      <c r="J516" s="993"/>
      <c r="K516" s="993"/>
    </row>
    <row r="517" spans="1:11" ht="14.1" customHeight="1">
      <c r="A517" s="993"/>
      <c r="B517" s="993"/>
      <c r="C517" s="1009" t="s">
        <v>233</v>
      </c>
      <c r="D517" s="1010">
        <v>0</v>
      </c>
      <c r="E517" s="1010">
        <v>300000</v>
      </c>
      <c r="F517" s="1010">
        <v>300000</v>
      </c>
      <c r="G517" s="1010">
        <v>300000</v>
      </c>
      <c r="H517" s="993"/>
      <c r="I517" s="993"/>
      <c r="J517" s="993"/>
      <c r="K517" s="993"/>
    </row>
    <row r="518" spans="1:11" ht="14.1" customHeight="1">
      <c r="A518" s="993"/>
      <c r="B518" s="993"/>
      <c r="C518" s="1009" t="s">
        <v>220</v>
      </c>
      <c r="D518" s="1010">
        <v>0</v>
      </c>
      <c r="E518" s="1010">
        <v>300000</v>
      </c>
      <c r="F518" s="1010">
        <v>300000</v>
      </c>
      <c r="G518" s="1010">
        <v>300000</v>
      </c>
      <c r="H518" s="993"/>
      <c r="I518" s="993"/>
      <c r="J518" s="993"/>
      <c r="K518" s="993"/>
    </row>
    <row r="519" spans="1:11" ht="14.1" customHeight="1">
      <c r="A519" s="993"/>
      <c r="B519" s="993"/>
      <c r="C519" s="1009" t="s">
        <v>229</v>
      </c>
      <c r="D519" s="1010">
        <v>0</v>
      </c>
      <c r="E519" s="1010">
        <v>0</v>
      </c>
      <c r="F519" s="1010">
        <v>0</v>
      </c>
      <c r="G519" s="1010">
        <v>0</v>
      </c>
      <c r="H519" s="993"/>
      <c r="I519" s="993"/>
      <c r="J519" s="993"/>
      <c r="K519" s="993"/>
    </row>
    <row r="520" spans="1:11" ht="14.1" customHeight="1">
      <c r="A520" s="993"/>
      <c r="B520" s="993"/>
      <c r="C520" s="1009" t="s">
        <v>230</v>
      </c>
      <c r="D520" s="1010">
        <v>0</v>
      </c>
      <c r="E520" s="1010">
        <v>0</v>
      </c>
      <c r="F520" s="1010">
        <v>0</v>
      </c>
      <c r="G520" s="1010">
        <v>0</v>
      </c>
      <c r="H520" s="993"/>
      <c r="I520" s="993"/>
      <c r="J520" s="993"/>
      <c r="K520" s="993"/>
    </row>
    <row r="521" spans="1:11" ht="14.1" customHeight="1">
      <c r="A521" s="993"/>
      <c r="B521" s="993"/>
      <c r="C521" s="1009" t="s">
        <v>231</v>
      </c>
      <c r="D521" s="1010">
        <v>0</v>
      </c>
      <c r="E521" s="1010">
        <v>0</v>
      </c>
      <c r="F521" s="1010">
        <v>0</v>
      </c>
      <c r="G521" s="1010">
        <v>0</v>
      </c>
      <c r="H521" s="993"/>
      <c r="I521" s="993"/>
      <c r="J521" s="993"/>
      <c r="K521" s="993"/>
    </row>
    <row r="522" spans="1:11" ht="14.1" customHeight="1">
      <c r="A522" s="993"/>
      <c r="B522" s="993"/>
      <c r="C522" s="1009" t="s">
        <v>232</v>
      </c>
      <c r="D522" s="1010">
        <v>0</v>
      </c>
      <c r="E522" s="1010">
        <v>0</v>
      </c>
      <c r="F522" s="1010">
        <v>0</v>
      </c>
      <c r="G522" s="1010">
        <v>0</v>
      </c>
      <c r="H522" s="993"/>
      <c r="I522" s="993"/>
      <c r="J522" s="993"/>
      <c r="K522" s="993"/>
    </row>
    <row r="523" spans="1:11" ht="14.1" customHeight="1">
      <c r="A523" s="993"/>
      <c r="B523" s="993"/>
      <c r="C523" s="1009" t="s">
        <v>234</v>
      </c>
      <c r="D523" s="1010">
        <v>0</v>
      </c>
      <c r="E523" s="1010">
        <v>0</v>
      </c>
      <c r="F523" s="1010">
        <v>0</v>
      </c>
      <c r="G523" s="1010">
        <v>0</v>
      </c>
      <c r="H523" s="993"/>
      <c r="I523" s="993"/>
      <c r="J523" s="993"/>
      <c r="K523" s="993"/>
    </row>
    <row r="524" spans="1:11" ht="14.1" customHeight="1">
      <c r="A524" s="993"/>
      <c r="B524" s="993"/>
      <c r="C524" s="1009" t="s">
        <v>220</v>
      </c>
      <c r="D524" s="1010">
        <v>0</v>
      </c>
      <c r="E524" s="1010">
        <v>0</v>
      </c>
      <c r="F524" s="1010">
        <v>0</v>
      </c>
      <c r="G524" s="1010">
        <v>0</v>
      </c>
      <c r="H524" s="993"/>
      <c r="I524" s="993"/>
      <c r="J524" s="993"/>
      <c r="K524" s="993"/>
    </row>
    <row r="525" spans="1:11" ht="14.1" customHeight="1">
      <c r="A525" s="993"/>
      <c r="B525" s="993"/>
      <c r="C525" s="1009" t="s">
        <v>229</v>
      </c>
      <c r="D525" s="1010">
        <v>0</v>
      </c>
      <c r="E525" s="1010">
        <v>0</v>
      </c>
      <c r="F525" s="1010">
        <v>0</v>
      </c>
      <c r="G525" s="1010">
        <v>0</v>
      </c>
      <c r="H525" s="993"/>
      <c r="I525" s="993"/>
      <c r="J525" s="993"/>
      <c r="K525" s="993"/>
    </row>
    <row r="526" spans="1:11" ht="14.1" customHeight="1">
      <c r="A526" s="993"/>
      <c r="B526" s="993"/>
      <c r="C526" s="1009" t="s">
        <v>230</v>
      </c>
      <c r="D526" s="1010">
        <v>0</v>
      </c>
      <c r="E526" s="1010">
        <v>0</v>
      </c>
      <c r="F526" s="1010">
        <v>0</v>
      </c>
      <c r="G526" s="1010">
        <v>0</v>
      </c>
      <c r="H526" s="993"/>
      <c r="I526" s="993"/>
      <c r="J526" s="993"/>
      <c r="K526" s="993"/>
    </row>
    <row r="527" spans="1:11" ht="14.1" customHeight="1">
      <c r="A527" s="993"/>
      <c r="B527" s="993"/>
      <c r="C527" s="1009" t="s">
        <v>231</v>
      </c>
      <c r="D527" s="1010">
        <v>0</v>
      </c>
      <c r="E527" s="1010">
        <v>0</v>
      </c>
      <c r="F527" s="1010">
        <v>0</v>
      </c>
      <c r="G527" s="1010">
        <v>0</v>
      </c>
      <c r="H527" s="993"/>
      <c r="I527" s="993"/>
      <c r="J527" s="993"/>
      <c r="K527" s="993"/>
    </row>
    <row r="528" spans="1:11" ht="14.1" customHeight="1">
      <c r="A528" s="993"/>
      <c r="B528" s="993"/>
      <c r="C528" s="1009" t="s">
        <v>232</v>
      </c>
      <c r="D528" s="1010">
        <v>0</v>
      </c>
      <c r="E528" s="1010">
        <v>0</v>
      </c>
      <c r="F528" s="1010">
        <v>0</v>
      </c>
      <c r="G528" s="1010">
        <v>0</v>
      </c>
      <c r="H528" s="993"/>
      <c r="I528" s="993"/>
      <c r="J528" s="993"/>
      <c r="K528" s="993"/>
    </row>
    <row r="529" spans="1:11" ht="14.1" customHeight="1">
      <c r="A529" s="993"/>
      <c r="B529" s="993"/>
      <c r="C529" s="1009" t="s">
        <v>235</v>
      </c>
      <c r="D529" s="1010">
        <v>0</v>
      </c>
      <c r="E529" s="1010">
        <v>0</v>
      </c>
      <c r="F529" s="1010">
        <v>0</v>
      </c>
      <c r="G529" s="1010">
        <v>0</v>
      </c>
      <c r="H529" s="993"/>
      <c r="I529" s="993"/>
      <c r="J529" s="993"/>
      <c r="K529" s="993"/>
    </row>
    <row r="530" spans="1:11" ht="14.1" customHeight="1">
      <c r="A530" s="993"/>
      <c r="B530" s="993"/>
      <c r="C530" s="1009" t="s">
        <v>236</v>
      </c>
      <c r="D530" s="1010">
        <v>0</v>
      </c>
      <c r="E530" s="1010">
        <v>0</v>
      </c>
      <c r="F530" s="1010">
        <v>0</v>
      </c>
      <c r="G530" s="1010">
        <v>0</v>
      </c>
      <c r="H530" s="993"/>
      <c r="I530" s="993"/>
      <c r="J530" s="993"/>
      <c r="K530" s="993"/>
    </row>
    <row r="531" spans="1:11" ht="14.1" customHeight="1">
      <c r="A531" s="993"/>
      <c r="B531" s="993"/>
      <c r="C531" s="1011" t="s">
        <v>237</v>
      </c>
      <c r="D531" s="1010">
        <v>0</v>
      </c>
      <c r="E531" s="1010">
        <v>300000</v>
      </c>
      <c r="F531" s="1010">
        <v>300000</v>
      </c>
      <c r="G531" s="1010">
        <v>300000</v>
      </c>
      <c r="H531" s="993"/>
      <c r="I531" s="993"/>
      <c r="J531" s="993"/>
      <c r="K531" s="993"/>
    </row>
    <row r="532" spans="1:11" ht="18" customHeight="1">
      <c r="A532" s="993"/>
      <c r="B532" s="993"/>
      <c r="C532" s="1003" t="s">
        <v>209</v>
      </c>
      <c r="D532" s="1659" t="s">
        <v>2581</v>
      </c>
      <c r="E532" s="1660"/>
      <c r="F532" s="1660"/>
      <c r="G532" s="1660"/>
      <c r="H532" s="993"/>
      <c r="I532" s="993"/>
      <c r="J532" s="993"/>
      <c r="K532" s="993"/>
    </row>
    <row r="533" spans="1:11" ht="18" customHeight="1">
      <c r="A533" s="993"/>
      <c r="B533" s="993"/>
      <c r="C533" s="1004" t="s">
        <v>211</v>
      </c>
      <c r="D533" s="1661" t="s">
        <v>2582</v>
      </c>
      <c r="E533" s="1662"/>
      <c r="F533" s="1662"/>
      <c r="G533" s="1662"/>
      <c r="H533" s="993"/>
      <c r="I533" s="993"/>
      <c r="J533" s="993"/>
      <c r="K533" s="993"/>
    </row>
    <row r="534" spans="1:11" ht="18" customHeight="1">
      <c r="A534" s="993"/>
      <c r="B534" s="993"/>
      <c r="C534" s="1004" t="s">
        <v>31</v>
      </c>
      <c r="D534" s="1661" t="s">
        <v>247</v>
      </c>
      <c r="E534" s="1662"/>
      <c r="F534" s="1662"/>
      <c r="G534" s="1662"/>
      <c r="H534" s="993"/>
      <c r="I534" s="993"/>
      <c r="J534" s="993"/>
      <c r="K534" s="993"/>
    </row>
    <row r="535" spans="1:11" ht="15" customHeight="1">
      <c r="A535" s="993"/>
      <c r="B535" s="993"/>
      <c r="C535" s="1005"/>
      <c r="D535" s="1006">
        <v>2025</v>
      </c>
      <c r="E535" s="1006">
        <v>2026</v>
      </c>
      <c r="F535" s="1006">
        <v>2027</v>
      </c>
      <c r="G535" s="1006">
        <v>2028</v>
      </c>
      <c r="H535" s="993"/>
      <c r="I535" s="993"/>
      <c r="J535" s="993"/>
      <c r="K535" s="993"/>
    </row>
    <row r="536" spans="1:11" ht="15" customHeight="1">
      <c r="A536" s="993"/>
      <c r="B536" s="993"/>
      <c r="C536" s="1007"/>
      <c r="D536" s="1008" t="s">
        <v>13</v>
      </c>
      <c r="E536" s="1008" t="s">
        <v>14</v>
      </c>
      <c r="F536" s="1008" t="s">
        <v>14</v>
      </c>
      <c r="G536" s="1008" t="s">
        <v>14</v>
      </c>
      <c r="H536" s="993"/>
      <c r="I536" s="993"/>
      <c r="J536" s="993"/>
      <c r="K536" s="993"/>
    </row>
    <row r="537" spans="1:11" ht="14.1" customHeight="1">
      <c r="A537" s="993"/>
      <c r="B537" s="993"/>
      <c r="C537" s="997" t="s">
        <v>33</v>
      </c>
      <c r="D537" s="1001" t="s">
        <v>200</v>
      </c>
      <c r="E537" s="1001" t="s">
        <v>1217</v>
      </c>
      <c r="F537" s="1001" t="s">
        <v>1217</v>
      </c>
      <c r="G537" s="1001" t="s">
        <v>1217</v>
      </c>
      <c r="H537" s="993"/>
      <c r="I537" s="993"/>
      <c r="J537" s="993"/>
      <c r="K537" s="993"/>
    </row>
    <row r="538" spans="1:11" ht="14.1" customHeight="1">
      <c r="A538" s="993"/>
      <c r="B538" s="993"/>
      <c r="C538" s="997" t="s">
        <v>214</v>
      </c>
      <c r="D538" s="1001" t="s">
        <v>200</v>
      </c>
      <c r="E538" s="1001" t="s">
        <v>1262</v>
      </c>
      <c r="F538" s="1001" t="s">
        <v>1262</v>
      </c>
      <c r="G538" s="1001" t="s">
        <v>1262</v>
      </c>
      <c r="H538" s="993"/>
      <c r="I538" s="993"/>
      <c r="J538" s="993"/>
      <c r="K538" s="993"/>
    </row>
    <row r="539" spans="1:11" ht="14.1" customHeight="1">
      <c r="A539" s="993"/>
      <c r="B539" s="993"/>
      <c r="C539" s="997" t="s">
        <v>215</v>
      </c>
      <c r="D539" s="1001" t="s">
        <v>164</v>
      </c>
      <c r="E539" s="1001" t="s">
        <v>2583</v>
      </c>
      <c r="F539" s="1001" t="s">
        <v>2583</v>
      </c>
      <c r="G539" s="1001" t="s">
        <v>2583</v>
      </c>
      <c r="H539" s="993"/>
      <c r="I539" s="993"/>
      <c r="J539" s="993"/>
      <c r="K539" s="993"/>
    </row>
    <row r="540" spans="1:11" ht="14.1" customHeight="1">
      <c r="A540" s="993"/>
      <c r="B540" s="993"/>
      <c r="C540" s="997" t="s">
        <v>216</v>
      </c>
      <c r="D540" s="1001" t="s">
        <v>200</v>
      </c>
      <c r="E540" s="1001" t="s">
        <v>200</v>
      </c>
      <c r="F540" s="1001" t="s">
        <v>164</v>
      </c>
      <c r="G540" s="1001" t="s">
        <v>164</v>
      </c>
      <c r="H540" s="993"/>
      <c r="I540" s="993"/>
      <c r="J540" s="993"/>
      <c r="K540" s="993"/>
    </row>
    <row r="541" spans="1:11" ht="14.1" customHeight="1">
      <c r="A541" s="993"/>
      <c r="B541" s="993"/>
      <c r="C541" s="997" t="s">
        <v>217</v>
      </c>
      <c r="D541" s="1001" t="s">
        <v>200</v>
      </c>
      <c r="E541" s="1001" t="s">
        <v>200</v>
      </c>
      <c r="F541" s="1001" t="s">
        <v>164</v>
      </c>
      <c r="G541" s="1001" t="s">
        <v>164</v>
      </c>
      <c r="H541" s="993"/>
      <c r="I541" s="993"/>
      <c r="J541" s="993"/>
      <c r="K541" s="993"/>
    </row>
    <row r="542" spans="1:11" ht="14.1" customHeight="1">
      <c r="A542" s="993"/>
      <c r="B542" s="993"/>
      <c r="C542" s="997" t="s">
        <v>39</v>
      </c>
      <c r="D542" s="1001" t="s">
        <v>200</v>
      </c>
      <c r="E542" s="1001" t="s">
        <v>200</v>
      </c>
      <c r="F542" s="1001" t="s">
        <v>164</v>
      </c>
      <c r="G542" s="1001" t="s">
        <v>164</v>
      </c>
      <c r="H542" s="993"/>
      <c r="I542" s="993"/>
      <c r="J542" s="993"/>
      <c r="K542" s="993"/>
    </row>
    <row r="543" spans="1:11" ht="14.1" customHeight="1">
      <c r="A543" s="993"/>
      <c r="B543" s="993"/>
      <c r="C543" s="1663" t="s">
        <v>218</v>
      </c>
      <c r="D543" s="1664"/>
      <c r="E543" s="1664"/>
      <c r="F543" s="1664"/>
      <c r="G543" s="1664"/>
      <c r="H543" s="993"/>
      <c r="I543" s="993"/>
      <c r="J543" s="993"/>
      <c r="K543" s="993"/>
    </row>
    <row r="544" spans="1:11" ht="14.1" customHeight="1">
      <c r="A544" s="993"/>
      <c r="B544" s="993"/>
      <c r="C544" s="1005"/>
      <c r="D544" s="1006">
        <v>2025</v>
      </c>
      <c r="E544" s="1006">
        <v>2026</v>
      </c>
      <c r="F544" s="1006">
        <v>2027</v>
      </c>
      <c r="G544" s="1006">
        <v>2028</v>
      </c>
      <c r="H544" s="993"/>
      <c r="I544" s="993"/>
      <c r="J544" s="993"/>
      <c r="K544" s="993"/>
    </row>
    <row r="545" spans="1:11" ht="14.1" customHeight="1">
      <c r="A545" s="993"/>
      <c r="B545" s="993"/>
      <c r="C545" s="1007"/>
      <c r="D545" s="1008" t="s">
        <v>13</v>
      </c>
      <c r="E545" s="1008" t="s">
        <v>14</v>
      </c>
      <c r="F545" s="1008" t="s">
        <v>14</v>
      </c>
      <c r="G545" s="1008" t="s">
        <v>14</v>
      </c>
      <c r="H545" s="993"/>
      <c r="I545" s="993"/>
      <c r="J545" s="993"/>
      <c r="K545" s="993"/>
    </row>
    <row r="546" spans="1:11" ht="14.1" customHeight="1">
      <c r="A546" s="993"/>
      <c r="B546" s="993"/>
      <c r="C546" s="1009" t="s">
        <v>219</v>
      </c>
      <c r="D546" s="1023" t="s">
        <v>200</v>
      </c>
      <c r="E546" s="1010">
        <v>0</v>
      </c>
      <c r="F546" s="1010">
        <v>0</v>
      </c>
      <c r="G546" s="1010">
        <v>0</v>
      </c>
      <c r="H546" s="993"/>
      <c r="I546" s="993"/>
      <c r="J546" s="993"/>
      <c r="K546" s="993"/>
    </row>
    <row r="547" spans="1:11" ht="14.1" customHeight="1">
      <c r="A547" s="993"/>
      <c r="B547" s="993"/>
      <c r="C547" s="1009" t="s">
        <v>220</v>
      </c>
      <c r="D547" s="1023" t="s">
        <v>200</v>
      </c>
      <c r="E547" s="1010">
        <v>0</v>
      </c>
      <c r="F547" s="1010">
        <v>0</v>
      </c>
      <c r="G547" s="1010">
        <v>0</v>
      </c>
      <c r="H547" s="993"/>
      <c r="I547" s="993"/>
      <c r="J547" s="993"/>
      <c r="K547" s="993"/>
    </row>
    <row r="548" spans="1:11" ht="14.1" customHeight="1">
      <c r="A548" s="993"/>
      <c r="B548" s="993"/>
      <c r="C548" s="1009" t="s">
        <v>221</v>
      </c>
      <c r="D548" s="1023" t="s">
        <v>200</v>
      </c>
      <c r="E548" s="1010">
        <v>0</v>
      </c>
      <c r="F548" s="1010">
        <v>0</v>
      </c>
      <c r="G548" s="1010">
        <v>0</v>
      </c>
      <c r="H548" s="993"/>
      <c r="I548" s="993"/>
      <c r="J548" s="993"/>
      <c r="K548" s="993"/>
    </row>
    <row r="549" spans="1:11" ht="14.1" customHeight="1">
      <c r="A549" s="993"/>
      <c r="B549" s="993"/>
      <c r="C549" s="1009" t="s">
        <v>222</v>
      </c>
      <c r="D549" s="1023" t="s">
        <v>200</v>
      </c>
      <c r="E549" s="1010">
        <v>0</v>
      </c>
      <c r="F549" s="1010">
        <v>0</v>
      </c>
      <c r="G549" s="1010">
        <v>0</v>
      </c>
      <c r="H549" s="993"/>
      <c r="I549" s="993"/>
      <c r="J549" s="993"/>
      <c r="K549" s="993"/>
    </row>
    <row r="550" spans="1:11" ht="14.1" customHeight="1">
      <c r="A550" s="993"/>
      <c r="B550" s="993"/>
      <c r="C550" s="1009" t="s">
        <v>220</v>
      </c>
      <c r="D550" s="1023" t="s">
        <v>200</v>
      </c>
      <c r="E550" s="1010">
        <v>0</v>
      </c>
      <c r="F550" s="1010">
        <v>0</v>
      </c>
      <c r="G550" s="1010">
        <v>0</v>
      </c>
      <c r="H550" s="993"/>
      <c r="I550" s="993"/>
      <c r="J550" s="993"/>
      <c r="K550" s="993"/>
    </row>
    <row r="551" spans="1:11" ht="14.1" customHeight="1">
      <c r="A551" s="993"/>
      <c r="B551" s="993"/>
      <c r="C551" s="1009" t="s">
        <v>221</v>
      </c>
      <c r="D551" s="1023" t="s">
        <v>200</v>
      </c>
      <c r="E551" s="1010">
        <v>0</v>
      </c>
      <c r="F551" s="1010">
        <v>0</v>
      </c>
      <c r="G551" s="1010">
        <v>0</v>
      </c>
      <c r="H551" s="993"/>
      <c r="I551" s="993"/>
      <c r="J551" s="993"/>
      <c r="K551" s="993"/>
    </row>
    <row r="552" spans="1:11" ht="14.1" customHeight="1">
      <c r="A552" s="993"/>
      <c r="B552" s="993"/>
      <c r="C552" s="1009" t="s">
        <v>223</v>
      </c>
      <c r="D552" s="1023" t="s">
        <v>200</v>
      </c>
      <c r="E552" s="1010">
        <v>0</v>
      </c>
      <c r="F552" s="1010">
        <v>0</v>
      </c>
      <c r="G552" s="1010">
        <v>0</v>
      </c>
      <c r="H552" s="993"/>
      <c r="I552" s="993"/>
      <c r="J552" s="993"/>
      <c r="K552" s="993"/>
    </row>
    <row r="553" spans="1:11" ht="14.1" customHeight="1">
      <c r="A553" s="993"/>
      <c r="B553" s="993"/>
      <c r="C553" s="1009" t="s">
        <v>220</v>
      </c>
      <c r="D553" s="1023" t="s">
        <v>200</v>
      </c>
      <c r="E553" s="1010">
        <v>0</v>
      </c>
      <c r="F553" s="1010">
        <v>0</v>
      </c>
      <c r="G553" s="1010">
        <v>0</v>
      </c>
      <c r="H553" s="993"/>
      <c r="I553" s="993"/>
      <c r="J553" s="993"/>
      <c r="K553" s="993"/>
    </row>
    <row r="554" spans="1:11" ht="14.1" customHeight="1">
      <c r="A554" s="993"/>
      <c r="B554" s="993"/>
      <c r="C554" s="1009" t="s">
        <v>221</v>
      </c>
      <c r="D554" s="1023" t="s">
        <v>200</v>
      </c>
      <c r="E554" s="1010">
        <v>0</v>
      </c>
      <c r="F554" s="1010">
        <v>0</v>
      </c>
      <c r="G554" s="1010">
        <v>0</v>
      </c>
      <c r="H554" s="993"/>
      <c r="I554" s="993"/>
      <c r="J554" s="993"/>
      <c r="K554" s="993"/>
    </row>
    <row r="555" spans="1:11" ht="14.1" customHeight="1">
      <c r="A555" s="993"/>
      <c r="B555" s="993"/>
      <c r="C555" s="1009" t="s">
        <v>224</v>
      </c>
      <c r="D555" s="1023" t="s">
        <v>200</v>
      </c>
      <c r="E555" s="1010">
        <v>0</v>
      </c>
      <c r="F555" s="1010">
        <v>0</v>
      </c>
      <c r="G555" s="1010">
        <v>0</v>
      </c>
      <c r="H555" s="993"/>
      <c r="I555" s="993"/>
      <c r="J555" s="993"/>
      <c r="K555" s="993"/>
    </row>
    <row r="556" spans="1:11" ht="14.1" customHeight="1">
      <c r="A556" s="993"/>
      <c r="B556" s="993"/>
      <c r="C556" s="1009" t="s">
        <v>220</v>
      </c>
      <c r="D556" s="1023" t="s">
        <v>200</v>
      </c>
      <c r="E556" s="1010">
        <v>0</v>
      </c>
      <c r="F556" s="1010">
        <v>0</v>
      </c>
      <c r="G556" s="1010">
        <v>0</v>
      </c>
      <c r="H556" s="993"/>
      <c r="I556" s="993"/>
      <c r="J556" s="993"/>
      <c r="K556" s="993"/>
    </row>
    <row r="557" spans="1:11" ht="14.1" customHeight="1">
      <c r="A557" s="993"/>
      <c r="B557" s="993"/>
      <c r="C557" s="1009" t="s">
        <v>221</v>
      </c>
      <c r="D557" s="1023" t="s">
        <v>200</v>
      </c>
      <c r="E557" s="1010">
        <v>0</v>
      </c>
      <c r="F557" s="1010">
        <v>0</v>
      </c>
      <c r="G557" s="1010">
        <v>0</v>
      </c>
      <c r="H557" s="993"/>
      <c r="I557" s="993"/>
      <c r="J557" s="993"/>
      <c r="K557" s="993"/>
    </row>
    <row r="558" spans="1:11" ht="14.1" customHeight="1">
      <c r="A558" s="993"/>
      <c r="B558" s="993"/>
      <c r="C558" s="1009" t="s">
        <v>225</v>
      </c>
      <c r="D558" s="1023" t="s">
        <v>200</v>
      </c>
      <c r="E558" s="1010">
        <v>0</v>
      </c>
      <c r="F558" s="1010">
        <v>0</v>
      </c>
      <c r="G558" s="1010">
        <v>0</v>
      </c>
      <c r="H558" s="993"/>
      <c r="I558" s="993"/>
      <c r="J558" s="993"/>
      <c r="K558" s="993"/>
    </row>
    <row r="559" spans="1:11" ht="14.1" customHeight="1">
      <c r="A559" s="993"/>
      <c r="B559" s="993"/>
      <c r="C559" s="1009" t="s">
        <v>220</v>
      </c>
      <c r="D559" s="1023" t="s">
        <v>200</v>
      </c>
      <c r="E559" s="1010">
        <v>0</v>
      </c>
      <c r="F559" s="1010">
        <v>0</v>
      </c>
      <c r="G559" s="1010">
        <v>0</v>
      </c>
      <c r="H559" s="993"/>
      <c r="I559" s="993"/>
      <c r="J559" s="993"/>
      <c r="K559" s="993"/>
    </row>
    <row r="560" spans="1:11" ht="14.1" customHeight="1">
      <c r="A560" s="993"/>
      <c r="B560" s="993"/>
      <c r="C560" s="1009" t="s">
        <v>221</v>
      </c>
      <c r="D560" s="1023" t="s">
        <v>200</v>
      </c>
      <c r="E560" s="1010">
        <v>0</v>
      </c>
      <c r="F560" s="1010">
        <v>0</v>
      </c>
      <c r="G560" s="1010">
        <v>0</v>
      </c>
      <c r="H560" s="993"/>
      <c r="I560" s="993"/>
      <c r="J560" s="993"/>
      <c r="K560" s="993"/>
    </row>
    <row r="561" spans="1:11" ht="14.1" customHeight="1">
      <c r="A561" s="993"/>
      <c r="B561" s="993"/>
      <c r="C561" s="1009" t="s">
        <v>226</v>
      </c>
      <c r="D561" s="1023" t="s">
        <v>200</v>
      </c>
      <c r="E561" s="1010">
        <v>0</v>
      </c>
      <c r="F561" s="1010">
        <v>0</v>
      </c>
      <c r="G561" s="1010">
        <v>0</v>
      </c>
      <c r="H561" s="993"/>
      <c r="I561" s="993"/>
      <c r="J561" s="993"/>
      <c r="K561" s="993"/>
    </row>
    <row r="562" spans="1:11" ht="14.1" customHeight="1">
      <c r="A562" s="993"/>
      <c r="B562" s="993"/>
      <c r="C562" s="1009" t="s">
        <v>220</v>
      </c>
      <c r="D562" s="1023" t="s">
        <v>200</v>
      </c>
      <c r="E562" s="1010">
        <v>0</v>
      </c>
      <c r="F562" s="1010">
        <v>0</v>
      </c>
      <c r="G562" s="1010">
        <v>0</v>
      </c>
      <c r="H562" s="993"/>
      <c r="I562" s="993"/>
      <c r="J562" s="993"/>
      <c r="K562" s="993"/>
    </row>
    <row r="563" spans="1:11" ht="14.1" customHeight="1">
      <c r="A563" s="993"/>
      <c r="B563" s="993"/>
      <c r="C563" s="1009" t="s">
        <v>221</v>
      </c>
      <c r="D563" s="1023" t="s">
        <v>200</v>
      </c>
      <c r="E563" s="1010">
        <v>0</v>
      </c>
      <c r="F563" s="1010">
        <v>0</v>
      </c>
      <c r="G563" s="1010">
        <v>0</v>
      </c>
      <c r="H563" s="993"/>
      <c r="I563" s="993"/>
      <c r="J563" s="993"/>
      <c r="K563" s="993"/>
    </row>
    <row r="564" spans="1:11" ht="14.1" customHeight="1">
      <c r="A564" s="993"/>
      <c r="B564" s="993"/>
      <c r="C564" s="1009" t="s">
        <v>227</v>
      </c>
      <c r="D564" s="1023" t="s">
        <v>200</v>
      </c>
      <c r="E564" s="1010">
        <v>0</v>
      </c>
      <c r="F564" s="1010">
        <v>0</v>
      </c>
      <c r="G564" s="1010">
        <v>0</v>
      </c>
      <c r="H564" s="993"/>
      <c r="I564" s="993"/>
      <c r="J564" s="993"/>
      <c r="K564" s="993"/>
    </row>
    <row r="565" spans="1:11" ht="14.1" customHeight="1">
      <c r="A565" s="993"/>
      <c r="B565" s="993"/>
      <c r="C565" s="1009" t="s">
        <v>220</v>
      </c>
      <c r="D565" s="1023" t="s">
        <v>200</v>
      </c>
      <c r="E565" s="1010">
        <v>0</v>
      </c>
      <c r="F565" s="1010">
        <v>0</v>
      </c>
      <c r="G565" s="1010">
        <v>0</v>
      </c>
      <c r="H565" s="993"/>
      <c r="I565" s="993"/>
      <c r="J565" s="993"/>
      <c r="K565" s="993"/>
    </row>
    <row r="566" spans="1:11" ht="14.1" customHeight="1">
      <c r="A566" s="993"/>
      <c r="B566" s="993"/>
      <c r="C566" s="1009" t="s">
        <v>221</v>
      </c>
      <c r="D566" s="1023" t="s">
        <v>200</v>
      </c>
      <c r="E566" s="1010">
        <v>0</v>
      </c>
      <c r="F566" s="1010">
        <v>0</v>
      </c>
      <c r="G566" s="1010">
        <v>0</v>
      </c>
      <c r="H566" s="993"/>
      <c r="I566" s="993"/>
      <c r="J566" s="993"/>
      <c r="K566" s="993"/>
    </row>
    <row r="567" spans="1:11" ht="14.1" customHeight="1">
      <c r="A567" s="993"/>
      <c r="B567" s="993"/>
      <c r="C567" s="1009" t="s">
        <v>228</v>
      </c>
      <c r="D567" s="1023" t="s">
        <v>200</v>
      </c>
      <c r="E567" s="1010">
        <v>0</v>
      </c>
      <c r="F567" s="1010">
        <v>0</v>
      </c>
      <c r="G567" s="1010">
        <v>0</v>
      </c>
      <c r="H567" s="993"/>
      <c r="I567" s="993"/>
      <c r="J567" s="993"/>
      <c r="K567" s="993"/>
    </row>
    <row r="568" spans="1:11" ht="14.1" customHeight="1">
      <c r="A568" s="993"/>
      <c r="B568" s="993"/>
      <c r="C568" s="1009" t="s">
        <v>220</v>
      </c>
      <c r="D568" s="1023" t="s">
        <v>200</v>
      </c>
      <c r="E568" s="1010">
        <v>0</v>
      </c>
      <c r="F568" s="1010">
        <v>0</v>
      </c>
      <c r="G568" s="1010">
        <v>0</v>
      </c>
      <c r="H568" s="993"/>
      <c r="I568" s="993"/>
      <c r="J568" s="993"/>
      <c r="K568" s="993"/>
    </row>
    <row r="569" spans="1:11" ht="14.1" customHeight="1">
      <c r="A569" s="993"/>
      <c r="B569" s="993"/>
      <c r="C569" s="1009" t="s">
        <v>229</v>
      </c>
      <c r="D569" s="1023" t="s">
        <v>200</v>
      </c>
      <c r="E569" s="1010">
        <v>0</v>
      </c>
      <c r="F569" s="1010">
        <v>0</v>
      </c>
      <c r="G569" s="1010">
        <v>0</v>
      </c>
      <c r="H569" s="993"/>
      <c r="I569" s="993"/>
      <c r="J569" s="993"/>
      <c r="K569" s="993"/>
    </row>
    <row r="570" spans="1:11" ht="14.1" customHeight="1">
      <c r="A570" s="993"/>
      <c r="B570" s="993"/>
      <c r="C570" s="1009" t="s">
        <v>230</v>
      </c>
      <c r="D570" s="1023" t="s">
        <v>200</v>
      </c>
      <c r="E570" s="1010">
        <v>0</v>
      </c>
      <c r="F570" s="1010">
        <v>0</v>
      </c>
      <c r="G570" s="1010">
        <v>0</v>
      </c>
      <c r="H570" s="993"/>
      <c r="I570" s="993"/>
      <c r="J570" s="993"/>
      <c r="K570" s="993"/>
    </row>
    <row r="571" spans="1:11" ht="14.1" customHeight="1">
      <c r="A571" s="993"/>
      <c r="B571" s="993"/>
      <c r="C571" s="1009" t="s">
        <v>231</v>
      </c>
      <c r="D571" s="1023" t="s">
        <v>200</v>
      </c>
      <c r="E571" s="1010">
        <v>0</v>
      </c>
      <c r="F571" s="1010">
        <v>0</v>
      </c>
      <c r="G571" s="1010">
        <v>0</v>
      </c>
      <c r="H571" s="993"/>
      <c r="I571" s="993"/>
      <c r="J571" s="993"/>
      <c r="K571" s="993"/>
    </row>
    <row r="572" spans="1:11" ht="14.1" customHeight="1">
      <c r="A572" s="993"/>
      <c r="B572" s="993"/>
      <c r="C572" s="1009" t="s">
        <v>232</v>
      </c>
      <c r="D572" s="1023" t="s">
        <v>200</v>
      </c>
      <c r="E572" s="1010">
        <v>0</v>
      </c>
      <c r="F572" s="1010">
        <v>0</v>
      </c>
      <c r="G572" s="1010">
        <v>0</v>
      </c>
      <c r="H572" s="993"/>
      <c r="I572" s="993"/>
      <c r="J572" s="993"/>
      <c r="K572" s="993"/>
    </row>
    <row r="573" spans="1:11" ht="14.1" customHeight="1">
      <c r="A573" s="993"/>
      <c r="B573" s="993"/>
      <c r="C573" s="1009" t="s">
        <v>233</v>
      </c>
      <c r="D573" s="1023" t="s">
        <v>200</v>
      </c>
      <c r="E573" s="1010">
        <v>100000</v>
      </c>
      <c r="F573" s="1010">
        <v>100000</v>
      </c>
      <c r="G573" s="1010">
        <v>100000</v>
      </c>
      <c r="H573" s="993"/>
      <c r="I573" s="993"/>
      <c r="J573" s="993"/>
      <c r="K573" s="993"/>
    </row>
    <row r="574" spans="1:11" ht="14.1" customHeight="1">
      <c r="A574" s="993"/>
      <c r="B574" s="993"/>
      <c r="C574" s="1009" t="s">
        <v>220</v>
      </c>
      <c r="D574" s="1023" t="s">
        <v>200</v>
      </c>
      <c r="E574" s="1010">
        <v>100000</v>
      </c>
      <c r="F574" s="1010">
        <v>100000</v>
      </c>
      <c r="G574" s="1010">
        <v>100000</v>
      </c>
      <c r="H574" s="993"/>
      <c r="I574" s="993"/>
      <c r="J574" s="993"/>
      <c r="K574" s="993"/>
    </row>
    <row r="575" spans="1:11" ht="14.1" customHeight="1">
      <c r="A575" s="993"/>
      <c r="B575" s="993"/>
      <c r="C575" s="1009" t="s">
        <v>229</v>
      </c>
      <c r="D575" s="1023" t="s">
        <v>200</v>
      </c>
      <c r="E575" s="1010">
        <v>0</v>
      </c>
      <c r="F575" s="1010">
        <v>0</v>
      </c>
      <c r="G575" s="1010">
        <v>0</v>
      </c>
      <c r="H575" s="993"/>
      <c r="I575" s="993"/>
      <c r="J575" s="993"/>
      <c r="K575" s="993"/>
    </row>
    <row r="576" spans="1:11" ht="14.1" customHeight="1">
      <c r="A576" s="993"/>
      <c r="B576" s="993"/>
      <c r="C576" s="1009" t="s">
        <v>230</v>
      </c>
      <c r="D576" s="1023" t="s">
        <v>200</v>
      </c>
      <c r="E576" s="1010">
        <v>0</v>
      </c>
      <c r="F576" s="1010">
        <v>0</v>
      </c>
      <c r="G576" s="1010">
        <v>0</v>
      </c>
      <c r="H576" s="993"/>
      <c r="I576" s="993"/>
      <c r="J576" s="993"/>
      <c r="K576" s="993"/>
    </row>
    <row r="577" spans="1:11" ht="14.1" customHeight="1">
      <c r="A577" s="993"/>
      <c r="B577" s="993"/>
      <c r="C577" s="1009" t="s">
        <v>231</v>
      </c>
      <c r="D577" s="1023" t="s">
        <v>200</v>
      </c>
      <c r="E577" s="1010">
        <v>0</v>
      </c>
      <c r="F577" s="1010">
        <v>0</v>
      </c>
      <c r="G577" s="1010">
        <v>0</v>
      </c>
      <c r="H577" s="993"/>
      <c r="I577" s="993"/>
      <c r="J577" s="993"/>
      <c r="K577" s="993"/>
    </row>
    <row r="578" spans="1:11" ht="14.1" customHeight="1">
      <c r="A578" s="993"/>
      <c r="B578" s="993"/>
      <c r="C578" s="1009" t="s">
        <v>232</v>
      </c>
      <c r="D578" s="1023" t="s">
        <v>200</v>
      </c>
      <c r="E578" s="1010">
        <v>0</v>
      </c>
      <c r="F578" s="1010">
        <v>0</v>
      </c>
      <c r="G578" s="1010">
        <v>0</v>
      </c>
      <c r="H578" s="993"/>
      <c r="I578" s="993"/>
      <c r="J578" s="993"/>
      <c r="K578" s="993"/>
    </row>
    <row r="579" spans="1:11" ht="14.1" customHeight="1">
      <c r="A579" s="993"/>
      <c r="B579" s="993"/>
      <c r="C579" s="1009" t="s">
        <v>234</v>
      </c>
      <c r="D579" s="1023" t="s">
        <v>200</v>
      </c>
      <c r="E579" s="1010">
        <v>0</v>
      </c>
      <c r="F579" s="1010">
        <v>0</v>
      </c>
      <c r="G579" s="1010">
        <v>0</v>
      </c>
      <c r="H579" s="993"/>
      <c r="I579" s="993"/>
      <c r="J579" s="993"/>
      <c r="K579" s="993"/>
    </row>
    <row r="580" spans="1:11" ht="14.1" customHeight="1">
      <c r="A580" s="993"/>
      <c r="B580" s="993"/>
      <c r="C580" s="1009" t="s">
        <v>220</v>
      </c>
      <c r="D580" s="1023" t="s">
        <v>200</v>
      </c>
      <c r="E580" s="1010">
        <v>0</v>
      </c>
      <c r="F580" s="1010">
        <v>0</v>
      </c>
      <c r="G580" s="1010">
        <v>0</v>
      </c>
      <c r="H580" s="993"/>
      <c r="I580" s="993"/>
      <c r="J580" s="993"/>
      <c r="K580" s="993"/>
    </row>
    <row r="581" spans="1:11" ht="14.1" customHeight="1">
      <c r="A581" s="993"/>
      <c r="B581" s="993"/>
      <c r="C581" s="1009" t="s">
        <v>229</v>
      </c>
      <c r="D581" s="1023" t="s">
        <v>200</v>
      </c>
      <c r="E581" s="1010">
        <v>0</v>
      </c>
      <c r="F581" s="1010">
        <v>0</v>
      </c>
      <c r="G581" s="1010">
        <v>0</v>
      </c>
      <c r="H581" s="993"/>
      <c r="I581" s="993"/>
      <c r="J581" s="993"/>
      <c r="K581" s="993"/>
    </row>
    <row r="582" spans="1:11" ht="14.1" customHeight="1">
      <c r="A582" s="993"/>
      <c r="B582" s="993"/>
      <c r="C582" s="1009" t="s">
        <v>230</v>
      </c>
      <c r="D582" s="1023" t="s">
        <v>200</v>
      </c>
      <c r="E582" s="1010">
        <v>0</v>
      </c>
      <c r="F582" s="1010">
        <v>0</v>
      </c>
      <c r="G582" s="1010">
        <v>0</v>
      </c>
      <c r="H582" s="993"/>
      <c r="I582" s="993"/>
      <c r="J582" s="993"/>
      <c r="K582" s="993"/>
    </row>
    <row r="583" spans="1:11" ht="14.1" customHeight="1">
      <c r="A583" s="993"/>
      <c r="B583" s="993"/>
      <c r="C583" s="1009" t="s">
        <v>231</v>
      </c>
      <c r="D583" s="1023" t="s">
        <v>200</v>
      </c>
      <c r="E583" s="1010">
        <v>0</v>
      </c>
      <c r="F583" s="1010">
        <v>0</v>
      </c>
      <c r="G583" s="1010">
        <v>0</v>
      </c>
      <c r="H583" s="993"/>
      <c r="I583" s="993"/>
      <c r="J583" s="993"/>
      <c r="K583" s="993"/>
    </row>
    <row r="584" spans="1:11" ht="14.1" customHeight="1">
      <c r="A584" s="993"/>
      <c r="B584" s="993"/>
      <c r="C584" s="1009" t="s">
        <v>232</v>
      </c>
      <c r="D584" s="1023" t="s">
        <v>200</v>
      </c>
      <c r="E584" s="1010">
        <v>0</v>
      </c>
      <c r="F584" s="1010">
        <v>0</v>
      </c>
      <c r="G584" s="1010">
        <v>0</v>
      </c>
      <c r="H584" s="993"/>
      <c r="I584" s="993"/>
      <c r="J584" s="993"/>
      <c r="K584" s="993"/>
    </row>
    <row r="585" spans="1:11" ht="14.1" customHeight="1">
      <c r="A585" s="993"/>
      <c r="B585" s="993"/>
      <c r="C585" s="1009" t="s">
        <v>235</v>
      </c>
      <c r="D585" s="1023" t="s">
        <v>200</v>
      </c>
      <c r="E585" s="1010">
        <v>0</v>
      </c>
      <c r="F585" s="1010">
        <v>0</v>
      </c>
      <c r="G585" s="1010">
        <v>0</v>
      </c>
      <c r="H585" s="993"/>
      <c r="I585" s="993"/>
      <c r="J585" s="993"/>
      <c r="K585" s="993"/>
    </row>
    <row r="586" spans="1:11" ht="14.1" customHeight="1">
      <c r="A586" s="993"/>
      <c r="B586" s="993"/>
      <c r="C586" s="1009" t="s">
        <v>236</v>
      </c>
      <c r="D586" s="1023" t="s">
        <v>200</v>
      </c>
      <c r="E586" s="1010">
        <v>0</v>
      </c>
      <c r="F586" s="1010">
        <v>0</v>
      </c>
      <c r="G586" s="1010">
        <v>0</v>
      </c>
      <c r="H586" s="993"/>
      <c r="I586" s="993"/>
      <c r="J586" s="993"/>
      <c r="K586" s="993"/>
    </row>
    <row r="587" spans="1:11" ht="14.1" customHeight="1">
      <c r="A587" s="993"/>
      <c r="B587" s="993"/>
      <c r="C587" s="1011" t="s">
        <v>237</v>
      </c>
      <c r="D587" s="1010">
        <v>0</v>
      </c>
      <c r="E587" s="1010">
        <v>100000</v>
      </c>
      <c r="F587" s="1010">
        <v>100000</v>
      </c>
      <c r="G587" s="1010">
        <v>100000</v>
      </c>
      <c r="H587" s="993"/>
      <c r="I587" s="993"/>
      <c r="J587" s="993"/>
      <c r="K587" s="993"/>
    </row>
    <row r="588" spans="1:11" ht="15" customHeight="1">
      <c r="A588" s="993"/>
      <c r="B588" s="993"/>
      <c r="C588" s="1012" t="s">
        <v>200</v>
      </c>
      <c r="D588" s="1013" t="s">
        <v>200</v>
      </c>
      <c r="E588" s="1013" t="s">
        <v>200</v>
      </c>
      <c r="F588" s="1013" t="s">
        <v>200</v>
      </c>
      <c r="G588" s="1013" t="s">
        <v>200</v>
      </c>
      <c r="H588" s="993"/>
      <c r="I588" s="993"/>
      <c r="J588" s="993"/>
      <c r="K588" s="993"/>
    </row>
    <row r="589" spans="1:11" ht="15" customHeight="1">
      <c r="A589" s="993"/>
      <c r="B589" s="993"/>
      <c r="C589" s="996" t="s">
        <v>250</v>
      </c>
      <c r="D589" s="1014">
        <v>0</v>
      </c>
      <c r="E589" s="1014">
        <v>61560000</v>
      </c>
      <c r="F589" s="1014">
        <v>62663000</v>
      </c>
      <c r="G589" s="1014">
        <v>62902000</v>
      </c>
      <c r="H589" s="993"/>
      <c r="I589" s="993"/>
      <c r="J589" s="993"/>
      <c r="K589" s="993"/>
    </row>
    <row r="590" spans="1:11" ht="15" customHeight="1">
      <c r="A590" s="993"/>
      <c r="B590" s="993"/>
      <c r="C590" s="997" t="s">
        <v>219</v>
      </c>
      <c r="D590" s="1015">
        <v>0</v>
      </c>
      <c r="E590" s="1015">
        <v>37770000</v>
      </c>
      <c r="F590" s="1015">
        <v>37870000</v>
      </c>
      <c r="G590" s="1015">
        <v>37970000</v>
      </c>
      <c r="H590" s="993"/>
      <c r="I590" s="993"/>
      <c r="J590" s="993"/>
      <c r="K590" s="993"/>
    </row>
    <row r="591" spans="1:11" ht="15" customHeight="1">
      <c r="A591" s="993"/>
      <c r="B591" s="993"/>
      <c r="C591" s="997" t="s">
        <v>220</v>
      </c>
      <c r="D591" s="1015">
        <v>0</v>
      </c>
      <c r="E591" s="1015">
        <v>37770000</v>
      </c>
      <c r="F591" s="1015">
        <v>37870000</v>
      </c>
      <c r="G591" s="1015">
        <v>37970000</v>
      </c>
      <c r="H591" s="993"/>
      <c r="I591" s="993"/>
      <c r="J591" s="993"/>
      <c r="K591" s="993"/>
    </row>
    <row r="592" spans="1:11" ht="15" customHeight="1">
      <c r="A592" s="993"/>
      <c r="B592" s="993"/>
      <c r="C592" s="997" t="s">
        <v>221</v>
      </c>
      <c r="D592" s="1015">
        <v>0</v>
      </c>
      <c r="E592" s="1015">
        <v>0</v>
      </c>
      <c r="F592" s="1015">
        <v>0</v>
      </c>
      <c r="G592" s="1015">
        <v>0</v>
      </c>
      <c r="H592" s="993"/>
      <c r="I592" s="993"/>
      <c r="J592" s="993"/>
      <c r="K592" s="993"/>
    </row>
    <row r="593" spans="1:11" ht="15" customHeight="1">
      <c r="A593" s="993"/>
      <c r="B593" s="993"/>
      <c r="C593" s="997" t="s">
        <v>222</v>
      </c>
      <c r="D593" s="1015">
        <v>0</v>
      </c>
      <c r="E593" s="1015">
        <v>5950000</v>
      </c>
      <c r="F593" s="1015">
        <v>5953000</v>
      </c>
      <c r="G593" s="1015">
        <v>6092000</v>
      </c>
      <c r="H593" s="993"/>
      <c r="I593" s="993"/>
      <c r="J593" s="993"/>
      <c r="K593" s="993"/>
    </row>
    <row r="594" spans="1:11" ht="15" customHeight="1">
      <c r="A594" s="993"/>
      <c r="B594" s="993"/>
      <c r="C594" s="997" t="s">
        <v>220</v>
      </c>
      <c r="D594" s="1015">
        <v>0</v>
      </c>
      <c r="E594" s="1015">
        <v>5950000</v>
      </c>
      <c r="F594" s="1015">
        <v>5953000</v>
      </c>
      <c r="G594" s="1015">
        <v>6092000</v>
      </c>
      <c r="H594" s="993"/>
      <c r="I594" s="993"/>
      <c r="J594" s="993"/>
      <c r="K594" s="993"/>
    </row>
    <row r="595" spans="1:11" ht="15" customHeight="1">
      <c r="A595" s="993"/>
      <c r="B595" s="993"/>
      <c r="C595" s="997" t="s">
        <v>221</v>
      </c>
      <c r="D595" s="1015">
        <v>0</v>
      </c>
      <c r="E595" s="1015">
        <v>0</v>
      </c>
      <c r="F595" s="1015">
        <v>0</v>
      </c>
      <c r="G595" s="1015">
        <v>0</v>
      </c>
      <c r="H595" s="993"/>
      <c r="I595" s="993"/>
      <c r="J595" s="993"/>
      <c r="K595" s="993"/>
    </row>
    <row r="596" spans="1:11" ht="15" customHeight="1">
      <c r="A596" s="993"/>
      <c r="B596" s="993"/>
      <c r="C596" s="997" t="s">
        <v>223</v>
      </c>
      <c r="D596" s="1015">
        <v>0</v>
      </c>
      <c r="E596" s="1015">
        <v>16840000</v>
      </c>
      <c r="F596" s="1015">
        <v>17840000</v>
      </c>
      <c r="G596" s="1015">
        <v>17840000</v>
      </c>
      <c r="H596" s="993"/>
      <c r="I596" s="993"/>
      <c r="J596" s="993"/>
      <c r="K596" s="993"/>
    </row>
    <row r="597" spans="1:11" ht="15" customHeight="1">
      <c r="A597" s="993"/>
      <c r="B597" s="993"/>
      <c r="C597" s="997" t="s">
        <v>220</v>
      </c>
      <c r="D597" s="1015">
        <v>0</v>
      </c>
      <c r="E597" s="1015">
        <v>16840000</v>
      </c>
      <c r="F597" s="1015">
        <v>17840000</v>
      </c>
      <c r="G597" s="1015">
        <v>17840000</v>
      </c>
      <c r="H597" s="993"/>
      <c r="I597" s="993"/>
      <c r="J597" s="993"/>
      <c r="K597" s="993"/>
    </row>
    <row r="598" spans="1:11" ht="15" customHeight="1">
      <c r="A598" s="993"/>
      <c r="B598" s="993"/>
      <c r="C598" s="997" t="s">
        <v>221</v>
      </c>
      <c r="D598" s="1015">
        <v>0</v>
      </c>
      <c r="E598" s="1015">
        <v>0</v>
      </c>
      <c r="F598" s="1015">
        <v>0</v>
      </c>
      <c r="G598" s="1015">
        <v>0</v>
      </c>
      <c r="H598" s="993"/>
      <c r="I598" s="993"/>
      <c r="J598" s="993"/>
      <c r="K598" s="993"/>
    </row>
    <row r="599" spans="1:11" ht="15" customHeight="1">
      <c r="A599" s="993"/>
      <c r="B599" s="993"/>
      <c r="C599" s="997" t="s">
        <v>224</v>
      </c>
      <c r="D599" s="1015">
        <v>0</v>
      </c>
      <c r="E599" s="1015">
        <v>0</v>
      </c>
      <c r="F599" s="1015">
        <v>0</v>
      </c>
      <c r="G599" s="1015">
        <v>0</v>
      </c>
      <c r="H599" s="993"/>
      <c r="I599" s="993"/>
      <c r="J599" s="993"/>
      <c r="K599" s="993"/>
    </row>
    <row r="600" spans="1:11" ht="15" customHeight="1">
      <c r="A600" s="993"/>
      <c r="B600" s="993"/>
      <c r="C600" s="997" t="s">
        <v>220</v>
      </c>
      <c r="D600" s="1015">
        <v>0</v>
      </c>
      <c r="E600" s="1015">
        <v>0</v>
      </c>
      <c r="F600" s="1015">
        <v>0</v>
      </c>
      <c r="G600" s="1015">
        <v>0</v>
      </c>
      <c r="H600" s="993"/>
      <c r="I600" s="993"/>
      <c r="J600" s="993"/>
      <c r="K600" s="993"/>
    </row>
    <row r="601" spans="1:11" ht="15" customHeight="1">
      <c r="A601" s="993"/>
      <c r="B601" s="993"/>
      <c r="C601" s="997" t="s">
        <v>221</v>
      </c>
      <c r="D601" s="1015">
        <v>0</v>
      </c>
      <c r="E601" s="1015">
        <v>0</v>
      </c>
      <c r="F601" s="1015">
        <v>0</v>
      </c>
      <c r="G601" s="1015">
        <v>0</v>
      </c>
      <c r="H601" s="993"/>
      <c r="I601" s="993"/>
      <c r="J601" s="993"/>
      <c r="K601" s="993"/>
    </row>
    <row r="602" spans="1:11" ht="20.100000000000001" customHeight="1">
      <c r="A602" s="993"/>
      <c r="B602" s="993"/>
      <c r="C602" s="997" t="s">
        <v>251</v>
      </c>
      <c r="D602" s="1016">
        <v>0</v>
      </c>
      <c r="E602" s="1016">
        <v>0</v>
      </c>
      <c r="F602" s="1016">
        <v>0</v>
      </c>
      <c r="G602" s="1016">
        <v>0</v>
      </c>
      <c r="H602" s="993"/>
      <c r="I602" s="993"/>
      <c r="J602" s="993"/>
      <c r="K602" s="993"/>
    </row>
    <row r="603" spans="1:11" ht="15" customHeight="1">
      <c r="A603" s="993"/>
      <c r="B603" s="993"/>
      <c r="C603" s="997" t="s">
        <v>220</v>
      </c>
      <c r="D603" s="1015">
        <v>0</v>
      </c>
      <c r="E603" s="1015">
        <v>0</v>
      </c>
      <c r="F603" s="1015">
        <v>0</v>
      </c>
      <c r="G603" s="1015">
        <v>0</v>
      </c>
      <c r="H603" s="993"/>
      <c r="I603" s="993"/>
      <c r="J603" s="993"/>
      <c r="K603" s="993"/>
    </row>
    <row r="604" spans="1:11" ht="15" customHeight="1">
      <c r="A604" s="993"/>
      <c r="B604" s="993"/>
      <c r="C604" s="997" t="s">
        <v>221</v>
      </c>
      <c r="D604" s="1015">
        <v>0</v>
      </c>
      <c r="E604" s="1015">
        <v>0</v>
      </c>
      <c r="F604" s="1015">
        <v>0</v>
      </c>
      <c r="G604" s="1015">
        <v>0</v>
      </c>
      <c r="H604" s="993"/>
      <c r="I604" s="993"/>
      <c r="J604" s="993"/>
      <c r="K604" s="993"/>
    </row>
    <row r="605" spans="1:11" ht="15" customHeight="1">
      <c r="A605" s="993"/>
      <c r="B605" s="993"/>
      <c r="C605" s="997" t="s">
        <v>226</v>
      </c>
      <c r="D605" s="1015">
        <v>0</v>
      </c>
      <c r="E605" s="1015">
        <v>0</v>
      </c>
      <c r="F605" s="1015">
        <v>0</v>
      </c>
      <c r="G605" s="1015">
        <v>0</v>
      </c>
      <c r="H605" s="993"/>
      <c r="I605" s="993"/>
      <c r="J605" s="993"/>
      <c r="K605" s="993"/>
    </row>
    <row r="606" spans="1:11" ht="15" customHeight="1">
      <c r="A606" s="993"/>
      <c r="B606" s="993"/>
      <c r="C606" s="997" t="s">
        <v>220</v>
      </c>
      <c r="D606" s="1015">
        <v>0</v>
      </c>
      <c r="E606" s="1015">
        <v>0</v>
      </c>
      <c r="F606" s="1015">
        <v>0</v>
      </c>
      <c r="G606" s="1015">
        <v>0</v>
      </c>
      <c r="H606" s="993"/>
      <c r="I606" s="993"/>
      <c r="J606" s="993"/>
      <c r="K606" s="993"/>
    </row>
    <row r="607" spans="1:11" ht="15" customHeight="1">
      <c r="A607" s="993"/>
      <c r="B607" s="993"/>
      <c r="C607" s="997" t="s">
        <v>221</v>
      </c>
      <c r="D607" s="1015">
        <v>0</v>
      </c>
      <c r="E607" s="1015">
        <v>0</v>
      </c>
      <c r="F607" s="1015">
        <v>0</v>
      </c>
      <c r="G607" s="1015">
        <v>0</v>
      </c>
      <c r="H607" s="993"/>
      <c r="I607" s="993"/>
      <c r="J607" s="993"/>
      <c r="K607" s="993"/>
    </row>
    <row r="608" spans="1:11" ht="15" customHeight="1">
      <c r="A608" s="993"/>
      <c r="B608" s="993"/>
      <c r="C608" s="997" t="s">
        <v>227</v>
      </c>
      <c r="D608" s="1015">
        <v>0</v>
      </c>
      <c r="E608" s="1015">
        <v>0</v>
      </c>
      <c r="F608" s="1015">
        <v>0</v>
      </c>
      <c r="G608" s="1015">
        <v>0</v>
      </c>
      <c r="H608" s="993"/>
      <c r="I608" s="993"/>
      <c r="J608" s="993"/>
      <c r="K608" s="993"/>
    </row>
    <row r="609" spans="1:11" ht="15" customHeight="1">
      <c r="A609" s="993"/>
      <c r="B609" s="993"/>
      <c r="C609" s="997" t="s">
        <v>220</v>
      </c>
      <c r="D609" s="1015">
        <v>0</v>
      </c>
      <c r="E609" s="1015">
        <v>0</v>
      </c>
      <c r="F609" s="1015">
        <v>0</v>
      </c>
      <c r="G609" s="1015">
        <v>0</v>
      </c>
      <c r="H609" s="993"/>
      <c r="I609" s="993"/>
      <c r="J609" s="993"/>
      <c r="K609" s="993"/>
    </row>
    <row r="610" spans="1:11" ht="15" customHeight="1">
      <c r="A610" s="993"/>
      <c r="B610" s="993"/>
      <c r="C610" s="997" t="s">
        <v>221</v>
      </c>
      <c r="D610" s="1015">
        <v>0</v>
      </c>
      <c r="E610" s="1015">
        <v>0</v>
      </c>
      <c r="F610" s="1015">
        <v>0</v>
      </c>
      <c r="G610" s="1015">
        <v>0</v>
      </c>
      <c r="H610" s="993"/>
      <c r="I610" s="993"/>
      <c r="J610" s="993"/>
      <c r="K610" s="993"/>
    </row>
    <row r="611" spans="1:11" ht="15" customHeight="1">
      <c r="A611" s="993"/>
      <c r="B611" s="993"/>
      <c r="C611" s="997" t="s">
        <v>228</v>
      </c>
      <c r="D611" s="1015">
        <v>0</v>
      </c>
      <c r="E611" s="1015">
        <v>0</v>
      </c>
      <c r="F611" s="1015">
        <v>0</v>
      </c>
      <c r="G611" s="1015">
        <v>0</v>
      </c>
      <c r="H611" s="993"/>
      <c r="I611" s="993"/>
      <c r="J611" s="993"/>
      <c r="K611" s="993"/>
    </row>
    <row r="612" spans="1:11" ht="15" customHeight="1">
      <c r="A612" s="993"/>
      <c r="B612" s="993"/>
      <c r="C612" s="997" t="s">
        <v>220</v>
      </c>
      <c r="D612" s="1015">
        <v>0</v>
      </c>
      <c r="E612" s="1015">
        <v>0</v>
      </c>
      <c r="F612" s="1015">
        <v>0</v>
      </c>
      <c r="G612" s="1015">
        <v>0</v>
      </c>
      <c r="H612" s="993"/>
      <c r="I612" s="993"/>
      <c r="J612" s="993"/>
      <c r="K612" s="993"/>
    </row>
    <row r="613" spans="1:11" ht="15" customHeight="1">
      <c r="A613" s="993"/>
      <c r="B613" s="993"/>
      <c r="C613" s="997" t="s">
        <v>229</v>
      </c>
      <c r="D613" s="1015">
        <v>0</v>
      </c>
      <c r="E613" s="1015">
        <v>0</v>
      </c>
      <c r="F613" s="1015">
        <v>0</v>
      </c>
      <c r="G613" s="1015">
        <v>0</v>
      </c>
      <c r="H613" s="993"/>
      <c r="I613" s="993"/>
      <c r="J613" s="993"/>
      <c r="K613" s="993"/>
    </row>
    <row r="614" spans="1:11" ht="15" customHeight="1">
      <c r="A614" s="993"/>
      <c r="B614" s="993"/>
      <c r="C614" s="997" t="s">
        <v>230</v>
      </c>
      <c r="D614" s="1015">
        <v>0</v>
      </c>
      <c r="E614" s="1015">
        <v>0</v>
      </c>
      <c r="F614" s="1015">
        <v>0</v>
      </c>
      <c r="G614" s="1015">
        <v>0</v>
      </c>
      <c r="H614" s="993"/>
      <c r="I614" s="993"/>
      <c r="J614" s="993"/>
      <c r="K614" s="993"/>
    </row>
    <row r="615" spans="1:11" ht="15" customHeight="1">
      <c r="A615" s="993"/>
      <c r="B615" s="993"/>
      <c r="C615" s="997" t="s">
        <v>231</v>
      </c>
      <c r="D615" s="1015">
        <v>0</v>
      </c>
      <c r="E615" s="1015">
        <v>0</v>
      </c>
      <c r="F615" s="1015">
        <v>0</v>
      </c>
      <c r="G615" s="1015">
        <v>0</v>
      </c>
      <c r="H615" s="993"/>
      <c r="I615" s="993"/>
      <c r="J615" s="993"/>
      <c r="K615" s="993"/>
    </row>
    <row r="616" spans="1:11" ht="15" customHeight="1">
      <c r="A616" s="993"/>
      <c r="B616" s="993"/>
      <c r="C616" s="997" t="s">
        <v>232</v>
      </c>
      <c r="D616" s="1015">
        <v>0</v>
      </c>
      <c r="E616" s="1015">
        <v>0</v>
      </c>
      <c r="F616" s="1015">
        <v>0</v>
      </c>
      <c r="G616" s="1015">
        <v>0</v>
      </c>
      <c r="H616" s="993"/>
      <c r="I616" s="993"/>
      <c r="J616" s="993"/>
      <c r="K616" s="993"/>
    </row>
    <row r="617" spans="1:11" ht="15" customHeight="1">
      <c r="A617" s="993"/>
      <c r="B617" s="993"/>
      <c r="C617" s="997" t="s">
        <v>233</v>
      </c>
      <c r="D617" s="1015">
        <v>0</v>
      </c>
      <c r="E617" s="1015">
        <v>1000000</v>
      </c>
      <c r="F617" s="1015">
        <v>1000000</v>
      </c>
      <c r="G617" s="1015">
        <v>1000000</v>
      </c>
      <c r="H617" s="993"/>
      <c r="I617" s="993"/>
      <c r="J617" s="993"/>
      <c r="K617" s="993"/>
    </row>
    <row r="618" spans="1:11" ht="15" customHeight="1">
      <c r="A618" s="993"/>
      <c r="B618" s="993"/>
      <c r="C618" s="997" t="s">
        <v>220</v>
      </c>
      <c r="D618" s="1015">
        <v>0</v>
      </c>
      <c r="E618" s="1015">
        <v>1000000</v>
      </c>
      <c r="F618" s="1015">
        <v>1000000</v>
      </c>
      <c r="G618" s="1015">
        <v>1000000</v>
      </c>
      <c r="H618" s="993"/>
      <c r="I618" s="993"/>
      <c r="J618" s="993"/>
      <c r="K618" s="993"/>
    </row>
    <row r="619" spans="1:11" ht="15" customHeight="1">
      <c r="A619" s="993"/>
      <c r="B619" s="993"/>
      <c r="C619" s="997" t="s">
        <v>229</v>
      </c>
      <c r="D619" s="1015">
        <v>0</v>
      </c>
      <c r="E619" s="1015">
        <v>0</v>
      </c>
      <c r="F619" s="1015">
        <v>0</v>
      </c>
      <c r="G619" s="1015">
        <v>0</v>
      </c>
      <c r="H619" s="993"/>
      <c r="I619" s="993"/>
      <c r="J619" s="993"/>
      <c r="K619" s="993"/>
    </row>
    <row r="620" spans="1:11" ht="15" customHeight="1">
      <c r="A620" s="993"/>
      <c r="B620" s="993"/>
      <c r="C620" s="997" t="s">
        <v>230</v>
      </c>
      <c r="D620" s="1015">
        <v>0</v>
      </c>
      <c r="E620" s="1015">
        <v>0</v>
      </c>
      <c r="F620" s="1015">
        <v>0</v>
      </c>
      <c r="G620" s="1015">
        <v>0</v>
      </c>
      <c r="H620" s="993"/>
      <c r="I620" s="993"/>
      <c r="J620" s="993"/>
      <c r="K620" s="993"/>
    </row>
    <row r="621" spans="1:11" ht="15" customHeight="1">
      <c r="A621" s="993"/>
      <c r="B621" s="993"/>
      <c r="C621" s="997" t="s">
        <v>231</v>
      </c>
      <c r="D621" s="1015">
        <v>0</v>
      </c>
      <c r="E621" s="1015">
        <v>0</v>
      </c>
      <c r="F621" s="1015">
        <v>0</v>
      </c>
      <c r="G621" s="1015">
        <v>0</v>
      </c>
      <c r="H621" s="993"/>
      <c r="I621" s="993"/>
      <c r="J621" s="993"/>
      <c r="K621" s="993"/>
    </row>
    <row r="622" spans="1:11" ht="15" customHeight="1">
      <c r="A622" s="993"/>
      <c r="B622" s="993"/>
      <c r="C622" s="997" t="s">
        <v>232</v>
      </c>
      <c r="D622" s="1015">
        <v>0</v>
      </c>
      <c r="E622" s="1015">
        <v>0</v>
      </c>
      <c r="F622" s="1015">
        <v>0</v>
      </c>
      <c r="G622" s="1015">
        <v>0</v>
      </c>
      <c r="H622" s="993"/>
      <c r="I622" s="993"/>
      <c r="J622" s="993"/>
      <c r="K622" s="993"/>
    </row>
    <row r="623" spans="1:11" ht="15" customHeight="1">
      <c r="A623" s="993"/>
      <c r="B623" s="993"/>
      <c r="C623" s="997" t="s">
        <v>234</v>
      </c>
      <c r="D623" s="1015">
        <v>0</v>
      </c>
      <c r="E623" s="1015">
        <v>0</v>
      </c>
      <c r="F623" s="1015">
        <v>0</v>
      </c>
      <c r="G623" s="1015">
        <v>0</v>
      </c>
      <c r="H623" s="993"/>
      <c r="I623" s="993"/>
      <c r="J623" s="993"/>
      <c r="K623" s="993"/>
    </row>
    <row r="624" spans="1:11" ht="15" customHeight="1">
      <c r="A624" s="993"/>
      <c r="B624" s="993"/>
      <c r="C624" s="997" t="s">
        <v>220</v>
      </c>
      <c r="D624" s="1015">
        <v>0</v>
      </c>
      <c r="E624" s="1015">
        <v>0</v>
      </c>
      <c r="F624" s="1015">
        <v>0</v>
      </c>
      <c r="G624" s="1015">
        <v>0</v>
      </c>
      <c r="H624" s="993"/>
      <c r="I624" s="993"/>
      <c r="J624" s="993"/>
      <c r="K624" s="993"/>
    </row>
    <row r="625" spans="1:11" ht="15" customHeight="1">
      <c r="A625" s="993"/>
      <c r="B625" s="993"/>
      <c r="C625" s="997" t="s">
        <v>229</v>
      </c>
      <c r="D625" s="1015">
        <v>0</v>
      </c>
      <c r="E625" s="1015">
        <v>0</v>
      </c>
      <c r="F625" s="1015">
        <v>0</v>
      </c>
      <c r="G625" s="1015">
        <v>0</v>
      </c>
      <c r="H625" s="993"/>
      <c r="I625" s="993"/>
      <c r="J625" s="993"/>
      <c r="K625" s="993"/>
    </row>
    <row r="626" spans="1:11" ht="15" customHeight="1">
      <c r="A626" s="993"/>
      <c r="B626" s="993"/>
      <c r="C626" s="997" t="s">
        <v>230</v>
      </c>
      <c r="D626" s="1015">
        <v>0</v>
      </c>
      <c r="E626" s="1015">
        <v>0</v>
      </c>
      <c r="F626" s="1015">
        <v>0</v>
      </c>
      <c r="G626" s="1015">
        <v>0</v>
      </c>
      <c r="H626" s="993"/>
      <c r="I626" s="993"/>
      <c r="J626" s="993"/>
      <c r="K626" s="993"/>
    </row>
    <row r="627" spans="1:11" ht="15" customHeight="1">
      <c r="A627" s="993"/>
      <c r="B627" s="993"/>
      <c r="C627" s="997" t="s">
        <v>231</v>
      </c>
      <c r="D627" s="1015">
        <v>0</v>
      </c>
      <c r="E627" s="1015">
        <v>0</v>
      </c>
      <c r="F627" s="1015">
        <v>0</v>
      </c>
      <c r="G627" s="1015">
        <v>0</v>
      </c>
      <c r="H627" s="993"/>
      <c r="I627" s="993"/>
      <c r="J627" s="993"/>
      <c r="K627" s="993"/>
    </row>
    <row r="628" spans="1:11" ht="15" customHeight="1">
      <c r="A628" s="993"/>
      <c r="B628" s="993"/>
      <c r="C628" s="997" t="s">
        <v>232</v>
      </c>
      <c r="D628" s="1015">
        <v>0</v>
      </c>
      <c r="E628" s="1015">
        <v>0</v>
      </c>
      <c r="F628" s="1015">
        <v>0</v>
      </c>
      <c r="G628" s="1015">
        <v>0</v>
      </c>
      <c r="H628" s="993"/>
      <c r="I628" s="993"/>
      <c r="J628" s="993"/>
      <c r="K628" s="993"/>
    </row>
    <row r="629" spans="1:11" ht="15" customHeight="1">
      <c r="A629" s="993"/>
      <c r="B629" s="993"/>
      <c r="C629" s="997" t="s">
        <v>235</v>
      </c>
      <c r="D629" s="1015">
        <v>0</v>
      </c>
      <c r="E629" s="1015">
        <v>0</v>
      </c>
      <c r="F629" s="1015">
        <v>0</v>
      </c>
      <c r="G629" s="1015">
        <v>0</v>
      </c>
      <c r="H629" s="993"/>
      <c r="I629" s="993"/>
      <c r="J629" s="993"/>
      <c r="K629" s="993"/>
    </row>
    <row r="630" spans="1:11" ht="15" customHeight="1">
      <c r="A630" s="993"/>
      <c r="B630" s="993"/>
      <c r="C630" s="997" t="s">
        <v>236</v>
      </c>
      <c r="D630" s="1015">
        <v>0</v>
      </c>
      <c r="E630" s="1015">
        <v>0</v>
      </c>
      <c r="F630" s="1015">
        <v>0</v>
      </c>
      <c r="G630" s="1015">
        <v>0</v>
      </c>
      <c r="H630" s="993"/>
      <c r="I630" s="993"/>
      <c r="J630" s="993"/>
      <c r="K630" s="993"/>
    </row>
    <row r="631" spans="1:11" ht="20.100000000000001" customHeight="1">
      <c r="A631" s="993"/>
      <c r="B631" s="993"/>
      <c r="C631" s="1017" t="s">
        <v>200</v>
      </c>
      <c r="D631" s="993"/>
      <c r="E631" s="993"/>
      <c r="F631" s="993"/>
      <c r="G631" s="993"/>
      <c r="H631" s="993"/>
      <c r="I631" s="993"/>
      <c r="J631" s="993"/>
      <c r="K631" s="993"/>
    </row>
    <row r="632" spans="1:11" ht="20.100000000000001" customHeight="1">
      <c r="A632" s="1018" t="s">
        <v>252</v>
      </c>
      <c r="B632" s="1004" t="s">
        <v>84</v>
      </c>
      <c r="C632" s="1004" t="s">
        <v>200</v>
      </c>
      <c r="D632" s="993"/>
      <c r="E632" s="1019" t="s">
        <v>200</v>
      </c>
      <c r="F632" s="1004" t="s">
        <v>84</v>
      </c>
      <c r="G632" s="1004" t="s">
        <v>200</v>
      </c>
      <c r="H632" s="1020" t="s">
        <v>200</v>
      </c>
      <c r="I632" s="1019" t="s">
        <v>200</v>
      </c>
      <c r="J632" s="1004" t="s">
        <v>84</v>
      </c>
      <c r="K632" s="1004" t="s">
        <v>200</v>
      </c>
    </row>
    <row r="633" spans="1:11" ht="20.100000000000001" customHeight="1">
      <c r="A633" s="1021" t="s">
        <v>253</v>
      </c>
      <c r="B633" s="1004" t="s">
        <v>254</v>
      </c>
      <c r="C633" s="1004" t="s">
        <v>200</v>
      </c>
      <c r="D633" s="993"/>
      <c r="E633" s="1021" t="s">
        <v>255</v>
      </c>
      <c r="F633" s="1004" t="s">
        <v>254</v>
      </c>
      <c r="G633" s="1004" t="s">
        <v>200</v>
      </c>
      <c r="H633" s="993"/>
      <c r="I633" s="1021" t="s">
        <v>256</v>
      </c>
      <c r="J633" s="1004" t="s">
        <v>254</v>
      </c>
      <c r="K633" s="1004" t="s">
        <v>200</v>
      </c>
    </row>
    <row r="634" spans="1:11" ht="20.100000000000001" customHeight="1">
      <c r="A634" s="1022" t="s">
        <v>200</v>
      </c>
      <c r="B634" s="1004" t="s">
        <v>86</v>
      </c>
      <c r="C634" s="1004" t="s">
        <v>200</v>
      </c>
      <c r="D634" s="993"/>
      <c r="E634" s="1022" t="s">
        <v>200</v>
      </c>
      <c r="F634" s="1004" t="s">
        <v>86</v>
      </c>
      <c r="G634" s="1004" t="s">
        <v>200</v>
      </c>
      <c r="H634" s="993"/>
      <c r="I634" s="1022" t="s">
        <v>200</v>
      </c>
      <c r="J634" s="1004" t="s">
        <v>86</v>
      </c>
      <c r="K634" s="1004" t="s">
        <v>200</v>
      </c>
    </row>
  </sheetData>
  <mergeCells count="59">
    <mergeCell ref="C487:G487"/>
    <mergeCell ref="D532:G532"/>
    <mergeCell ref="D533:G533"/>
    <mergeCell ref="D534:G534"/>
    <mergeCell ref="C543:G543"/>
    <mergeCell ref="D478:G478"/>
    <mergeCell ref="D363:G363"/>
    <mergeCell ref="D364:G364"/>
    <mergeCell ref="C373:G373"/>
    <mergeCell ref="C418:G418"/>
    <mergeCell ref="D419:G419"/>
    <mergeCell ref="D420:G420"/>
    <mergeCell ref="D421:G421"/>
    <mergeCell ref="D422:G422"/>
    <mergeCell ref="C431:G431"/>
    <mergeCell ref="D476:G476"/>
    <mergeCell ref="D477:G477"/>
    <mergeCell ref="D362:G362"/>
    <mergeCell ref="C203:G203"/>
    <mergeCell ref="D248:G248"/>
    <mergeCell ref="D249:G249"/>
    <mergeCell ref="D250:G250"/>
    <mergeCell ref="C259:G259"/>
    <mergeCell ref="C304:G304"/>
    <mergeCell ref="D305:G305"/>
    <mergeCell ref="D306:G306"/>
    <mergeCell ref="D307:G307"/>
    <mergeCell ref="D308:G308"/>
    <mergeCell ref="C317:G317"/>
    <mergeCell ref="D194:G194"/>
    <mergeCell ref="D79:G79"/>
    <mergeCell ref="D80:G80"/>
    <mergeCell ref="C89:G89"/>
    <mergeCell ref="C134:G134"/>
    <mergeCell ref="D135:G135"/>
    <mergeCell ref="D136:G136"/>
    <mergeCell ref="D137:G137"/>
    <mergeCell ref="D138:G138"/>
    <mergeCell ref="C147:G147"/>
    <mergeCell ref="D192:G192"/>
    <mergeCell ref="D193:G193"/>
    <mergeCell ref="D78:G78"/>
    <mergeCell ref="D7:G7"/>
    <mergeCell ref="C8:G8"/>
    <mergeCell ref="C9:G9"/>
    <mergeCell ref="D10:G10"/>
    <mergeCell ref="D16:G16"/>
    <mergeCell ref="C20:G20"/>
    <mergeCell ref="D21:G21"/>
    <mergeCell ref="D22:G22"/>
    <mergeCell ref="D23:G23"/>
    <mergeCell ref="D24:G24"/>
    <mergeCell ref="C33:G33"/>
    <mergeCell ref="D6:G6"/>
    <mergeCell ref="C1:G1"/>
    <mergeCell ref="C2:G2"/>
    <mergeCell ref="D3:G3"/>
    <mergeCell ref="D4:G4"/>
    <mergeCell ref="D5:G5"/>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A96EE-055E-4150-9497-B7ECDCAE86C1}">
  <dimension ref="A1:K520"/>
  <sheetViews>
    <sheetView workbookViewId="0">
      <selection activeCell="D7" sqref="D7:G7"/>
    </sheetView>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2584</v>
      </c>
      <c r="E3" s="1650"/>
      <c r="F3" s="1650"/>
      <c r="G3" s="1650"/>
      <c r="H3" s="993"/>
      <c r="I3" s="993"/>
      <c r="J3" s="993"/>
      <c r="K3" s="993"/>
    </row>
    <row r="4" spans="1:11" ht="14.1" customHeight="1">
      <c r="A4" s="993"/>
      <c r="B4" s="993"/>
      <c r="C4" s="995" t="s">
        <v>196</v>
      </c>
      <c r="D4" s="1649" t="s">
        <v>1075</v>
      </c>
      <c r="E4" s="1650"/>
      <c r="F4" s="1650"/>
      <c r="G4" s="1650"/>
      <c r="H4" s="993"/>
      <c r="I4" s="993"/>
      <c r="J4" s="993"/>
      <c r="K4" s="993"/>
    </row>
    <row r="5" spans="1:11" ht="14.1" customHeight="1">
      <c r="A5" s="993"/>
      <c r="B5" s="993"/>
      <c r="C5" s="995" t="s">
        <v>2</v>
      </c>
      <c r="D5" s="1649" t="s">
        <v>844</v>
      </c>
      <c r="E5" s="1650"/>
      <c r="F5" s="1650"/>
      <c r="G5" s="1650"/>
      <c r="H5" s="993"/>
      <c r="I5" s="993"/>
      <c r="J5" s="993"/>
      <c r="K5" s="993"/>
    </row>
    <row r="6" spans="1:11" ht="14.1" customHeight="1">
      <c r="A6" s="993"/>
      <c r="B6" s="993"/>
      <c r="C6" s="995" t="s">
        <v>4</v>
      </c>
      <c r="D6" s="1649" t="s">
        <v>845</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30.95" customHeight="1">
      <c r="A9" s="993"/>
      <c r="B9" s="993"/>
      <c r="C9" s="1655" t="s">
        <v>2585</v>
      </c>
      <c r="D9" s="1656"/>
      <c r="E9" s="1656"/>
      <c r="F9" s="1656"/>
      <c r="G9" s="1656"/>
      <c r="H9" s="993"/>
      <c r="I9" s="993"/>
      <c r="J9" s="993"/>
      <c r="K9" s="993"/>
    </row>
    <row r="10" spans="1:11" ht="134.25" customHeight="1">
      <c r="A10" s="993"/>
      <c r="B10" s="993"/>
      <c r="C10" s="996" t="s">
        <v>10</v>
      </c>
      <c r="D10" s="1657" t="s">
        <v>2586</v>
      </c>
      <c r="E10" s="1658"/>
      <c r="F10" s="1658"/>
      <c r="G10" s="1658"/>
      <c r="H10" s="993"/>
      <c r="I10" s="993"/>
      <c r="J10" s="993"/>
      <c r="K10" s="993"/>
    </row>
    <row r="11" spans="1:11" ht="22.5">
      <c r="A11" s="993"/>
      <c r="B11" s="993"/>
      <c r="C11" s="997" t="s">
        <v>12</v>
      </c>
      <c r="D11" s="998">
        <v>2025</v>
      </c>
      <c r="E11" s="998">
        <v>2026</v>
      </c>
      <c r="F11" s="998">
        <v>2027</v>
      </c>
      <c r="G11" s="998">
        <v>2028</v>
      </c>
      <c r="H11" s="993"/>
      <c r="I11" s="993"/>
      <c r="J11" s="993"/>
      <c r="K11" s="993"/>
    </row>
    <row r="12" spans="1:11" ht="14.1" customHeight="1">
      <c r="A12" s="993"/>
      <c r="B12" s="993"/>
      <c r="C12" s="999"/>
      <c r="D12" s="1000" t="s">
        <v>13</v>
      </c>
      <c r="E12" s="1000" t="s">
        <v>14</v>
      </c>
      <c r="F12" s="1000" t="s">
        <v>14</v>
      </c>
      <c r="G12" s="1000" t="s">
        <v>14</v>
      </c>
      <c r="H12" s="993"/>
      <c r="I12" s="993"/>
      <c r="J12" s="993"/>
      <c r="K12" s="993"/>
    </row>
    <row r="13" spans="1:11" ht="20.100000000000001" customHeight="1">
      <c r="A13" s="993"/>
      <c r="B13" s="993"/>
      <c r="C13" s="997" t="s">
        <v>2587</v>
      </c>
      <c r="D13" s="1001" t="s">
        <v>1075</v>
      </c>
      <c r="E13" s="1001" t="s">
        <v>1075</v>
      </c>
      <c r="F13" s="1001" t="s">
        <v>1075</v>
      </c>
      <c r="G13" s="1001" t="s">
        <v>1075</v>
      </c>
      <c r="H13" s="993"/>
      <c r="I13" s="993"/>
      <c r="J13" s="993"/>
      <c r="K13" s="993"/>
    </row>
    <row r="14" spans="1:11" ht="14.1" customHeight="1">
      <c r="A14" s="993"/>
      <c r="B14" s="993"/>
      <c r="C14" s="997" t="s">
        <v>2588</v>
      </c>
      <c r="D14" s="1001" t="s">
        <v>2589</v>
      </c>
      <c r="E14" s="1001" t="s">
        <v>2589</v>
      </c>
      <c r="F14" s="1001" t="s">
        <v>2589</v>
      </c>
      <c r="G14" s="1001" t="s">
        <v>2589</v>
      </c>
      <c r="H14" s="993"/>
      <c r="I14" s="993"/>
      <c r="J14" s="993"/>
      <c r="K14" s="993"/>
    </row>
    <row r="15" spans="1:11" ht="35.25" customHeight="1">
      <c r="A15" s="993"/>
      <c r="B15" s="993"/>
      <c r="C15" s="996" t="s">
        <v>203</v>
      </c>
      <c r="D15" s="1657" t="s">
        <v>2590</v>
      </c>
      <c r="E15" s="1658"/>
      <c r="F15" s="1658"/>
      <c r="G15" s="1658"/>
      <c r="H15" s="993"/>
      <c r="I15" s="993"/>
      <c r="J15" s="993"/>
      <c r="K15" s="993"/>
    </row>
    <row r="16" spans="1:11">
      <c r="A16" s="993"/>
      <c r="B16" s="993"/>
      <c r="C16" s="997" t="s">
        <v>205</v>
      </c>
      <c r="D16" s="998">
        <v>2025</v>
      </c>
      <c r="E16" s="998">
        <v>2026</v>
      </c>
      <c r="F16" s="998">
        <v>2027</v>
      </c>
      <c r="G16" s="998">
        <v>2028</v>
      </c>
      <c r="H16" s="993"/>
      <c r="I16" s="993"/>
      <c r="J16" s="993"/>
      <c r="K16" s="993"/>
    </row>
    <row r="17" spans="1:11" ht="14.1" customHeight="1">
      <c r="A17" s="993"/>
      <c r="B17" s="993"/>
      <c r="C17" s="999"/>
      <c r="D17" s="1000" t="s">
        <v>13</v>
      </c>
      <c r="E17" s="1000" t="s">
        <v>14</v>
      </c>
      <c r="F17" s="1000" t="s">
        <v>14</v>
      </c>
      <c r="G17" s="1000" t="s">
        <v>14</v>
      </c>
      <c r="H17" s="993"/>
      <c r="I17" s="993"/>
      <c r="J17" s="993"/>
      <c r="K17" s="993"/>
    </row>
    <row r="18" spans="1:11" ht="14.1" customHeight="1">
      <c r="A18" s="993"/>
      <c r="B18" s="993"/>
      <c r="C18" s="997" t="s">
        <v>2591</v>
      </c>
      <c r="D18" s="1001" t="s">
        <v>935</v>
      </c>
      <c r="E18" s="1001" t="s">
        <v>935</v>
      </c>
      <c r="F18" s="1001" t="s">
        <v>935</v>
      </c>
      <c r="G18" s="1001" t="s">
        <v>935</v>
      </c>
      <c r="H18" s="993"/>
      <c r="I18" s="993"/>
      <c r="J18" s="993"/>
      <c r="K18" s="993"/>
    </row>
    <row r="19" spans="1:11" ht="14.1" customHeight="1">
      <c r="A19" s="993"/>
      <c r="B19" s="993"/>
      <c r="C19" s="997" t="s">
        <v>2592</v>
      </c>
      <c r="D19" s="1001" t="s">
        <v>164</v>
      </c>
      <c r="E19" s="1001" t="s">
        <v>164</v>
      </c>
      <c r="F19" s="1001" t="s">
        <v>164</v>
      </c>
      <c r="G19" s="1001" t="s">
        <v>164</v>
      </c>
      <c r="H19" s="993"/>
      <c r="I19" s="993"/>
      <c r="J19" s="993"/>
      <c r="K19" s="993"/>
    </row>
    <row r="20" spans="1:11" ht="30.95" customHeight="1">
      <c r="A20" s="993"/>
      <c r="B20" s="993"/>
      <c r="C20" s="997" t="s">
        <v>2593</v>
      </c>
      <c r="D20" s="1001" t="s">
        <v>1080</v>
      </c>
      <c r="E20" s="1001" t="s">
        <v>1080</v>
      </c>
      <c r="F20" s="1001" t="s">
        <v>1080</v>
      </c>
      <c r="G20" s="1001" t="s">
        <v>1080</v>
      </c>
      <c r="H20" s="993"/>
      <c r="I20" s="993"/>
      <c r="J20" s="993"/>
      <c r="K20" s="993"/>
    </row>
    <row r="21" spans="1:11" ht="30.95" customHeight="1">
      <c r="A21" s="993"/>
      <c r="B21" s="993"/>
      <c r="C21" s="997" t="s">
        <v>2594</v>
      </c>
      <c r="D21" s="1001" t="s">
        <v>164</v>
      </c>
      <c r="E21" s="1001" t="s">
        <v>164</v>
      </c>
      <c r="F21" s="1001" t="s">
        <v>164</v>
      </c>
      <c r="G21" s="1001" t="s">
        <v>164</v>
      </c>
      <c r="H21" s="993"/>
      <c r="I21" s="993"/>
      <c r="J21" s="993"/>
      <c r="K21" s="993"/>
    </row>
    <row r="22" spans="1:11" ht="14.1" customHeight="1">
      <c r="A22" s="993"/>
      <c r="B22" s="993"/>
      <c r="C22" s="1643" t="s">
        <v>208</v>
      </c>
      <c r="D22" s="1644"/>
      <c r="E22" s="1644"/>
      <c r="F22" s="1644"/>
      <c r="G22" s="1644"/>
      <c r="H22" s="993"/>
      <c r="I22" s="993"/>
      <c r="J22" s="993"/>
      <c r="K22" s="993"/>
    </row>
    <row r="23" spans="1:11" ht="14.1" customHeight="1">
      <c r="A23" s="993"/>
      <c r="B23" s="993"/>
      <c r="C23" s="1002" t="s">
        <v>2595</v>
      </c>
      <c r="D23" s="1643" t="s">
        <v>2596</v>
      </c>
      <c r="E23" s="1644"/>
      <c r="F23" s="1644"/>
      <c r="G23" s="1644"/>
      <c r="H23" s="993"/>
      <c r="I23" s="993"/>
      <c r="J23" s="993"/>
      <c r="K23" s="993"/>
    </row>
    <row r="24" spans="1:11">
      <c r="A24" s="993"/>
      <c r="B24" s="993"/>
      <c r="C24" s="1003" t="s">
        <v>209</v>
      </c>
      <c r="D24" s="1659" t="s">
        <v>2597</v>
      </c>
      <c r="E24" s="1660"/>
      <c r="F24" s="1660"/>
      <c r="G24" s="1660"/>
      <c r="H24" s="993"/>
      <c r="I24" s="993"/>
      <c r="J24" s="993"/>
      <c r="K24" s="993"/>
    </row>
    <row r="25" spans="1:11">
      <c r="A25" s="993"/>
      <c r="B25" s="993"/>
      <c r="C25" s="1004" t="s">
        <v>211</v>
      </c>
      <c r="D25" s="1661" t="s">
        <v>2598</v>
      </c>
      <c r="E25" s="1662"/>
      <c r="F25" s="1662"/>
      <c r="G25" s="1662"/>
      <c r="H25" s="993"/>
      <c r="I25" s="993"/>
      <c r="J25" s="993"/>
      <c r="K25" s="993"/>
    </row>
    <row r="26" spans="1:11">
      <c r="A26" s="993"/>
      <c r="B26" s="993"/>
      <c r="C26" s="1004" t="s">
        <v>31</v>
      </c>
      <c r="D26" s="1661" t="s">
        <v>2599</v>
      </c>
      <c r="E26" s="1662"/>
      <c r="F26" s="1662"/>
      <c r="G26" s="1662"/>
      <c r="H26" s="993"/>
      <c r="I26" s="993"/>
      <c r="J26" s="993"/>
      <c r="K26" s="993"/>
    </row>
    <row r="27" spans="1:11" ht="15" customHeight="1">
      <c r="A27" s="993"/>
      <c r="B27" s="993"/>
      <c r="C27" s="1005"/>
      <c r="D27" s="1006">
        <v>2025</v>
      </c>
      <c r="E27" s="1006">
        <v>2026</v>
      </c>
      <c r="F27" s="1006">
        <v>2027</v>
      </c>
      <c r="G27" s="1006">
        <v>2028</v>
      </c>
      <c r="H27" s="993"/>
      <c r="I27" s="993"/>
      <c r="J27" s="993"/>
      <c r="K27" s="993"/>
    </row>
    <row r="28" spans="1:11" ht="15" customHeight="1">
      <c r="A28" s="993"/>
      <c r="B28" s="993"/>
      <c r="C28" s="1007"/>
      <c r="D28" s="1008" t="s">
        <v>13</v>
      </c>
      <c r="E28" s="1008" t="s">
        <v>14</v>
      </c>
      <c r="F28" s="1008" t="s">
        <v>14</v>
      </c>
      <c r="G28" s="1008" t="s">
        <v>14</v>
      </c>
      <c r="H28" s="993"/>
      <c r="I28" s="993"/>
      <c r="J28" s="993"/>
      <c r="K28" s="993"/>
    </row>
    <row r="29" spans="1:11" ht="14.1" customHeight="1">
      <c r="A29" s="993"/>
      <c r="B29" s="993"/>
      <c r="C29" s="997" t="s">
        <v>33</v>
      </c>
      <c r="D29" s="1001" t="s">
        <v>200</v>
      </c>
      <c r="E29" s="1001" t="s">
        <v>2600</v>
      </c>
      <c r="F29" s="1001" t="s">
        <v>2600</v>
      </c>
      <c r="G29" s="1001" t="s">
        <v>2600</v>
      </c>
      <c r="H29" s="993"/>
      <c r="I29" s="993"/>
      <c r="J29" s="993"/>
      <c r="K29" s="993"/>
    </row>
    <row r="30" spans="1:11" ht="14.1" customHeight="1">
      <c r="A30" s="993"/>
      <c r="B30" s="993"/>
      <c r="C30" s="997" t="s">
        <v>214</v>
      </c>
      <c r="D30" s="1001" t="s">
        <v>2601</v>
      </c>
      <c r="E30" s="1001" t="s">
        <v>2602</v>
      </c>
      <c r="F30" s="1001" t="s">
        <v>2603</v>
      </c>
      <c r="G30" s="1001" t="s">
        <v>2604</v>
      </c>
      <c r="H30" s="993"/>
      <c r="I30" s="993"/>
      <c r="J30" s="993"/>
      <c r="K30" s="993"/>
    </row>
    <row r="31" spans="1:11" ht="14.1" customHeight="1">
      <c r="A31" s="993"/>
      <c r="B31" s="993"/>
      <c r="C31" s="997" t="s">
        <v>215</v>
      </c>
      <c r="D31" s="1001" t="s">
        <v>164</v>
      </c>
      <c r="E31" s="1001" t="s">
        <v>2605</v>
      </c>
      <c r="F31" s="1001" t="s">
        <v>2606</v>
      </c>
      <c r="G31" s="1001" t="s">
        <v>2607</v>
      </c>
      <c r="H31" s="993"/>
      <c r="I31" s="993"/>
      <c r="J31" s="993"/>
      <c r="K31" s="993"/>
    </row>
    <row r="32" spans="1:11" ht="14.1" customHeight="1">
      <c r="A32" s="993"/>
      <c r="B32" s="993"/>
      <c r="C32" s="997" t="s">
        <v>216</v>
      </c>
      <c r="D32" s="1001" t="s">
        <v>200</v>
      </c>
      <c r="E32" s="1001" t="s">
        <v>200</v>
      </c>
      <c r="F32" s="1001" t="s">
        <v>164</v>
      </c>
      <c r="G32" s="1001" t="s">
        <v>164</v>
      </c>
      <c r="H32" s="993"/>
      <c r="I32" s="993"/>
      <c r="J32" s="993"/>
      <c r="K32" s="993"/>
    </row>
    <row r="33" spans="1:11" ht="14.1" customHeight="1">
      <c r="A33" s="993"/>
      <c r="B33" s="993"/>
      <c r="C33" s="997" t="s">
        <v>217</v>
      </c>
      <c r="D33" s="1001" t="s">
        <v>200</v>
      </c>
      <c r="E33" s="1001" t="s">
        <v>2608</v>
      </c>
      <c r="F33" s="1001" t="s">
        <v>2609</v>
      </c>
      <c r="G33" s="1001" t="s">
        <v>1251</v>
      </c>
      <c r="H33" s="993"/>
      <c r="I33" s="993"/>
      <c r="J33" s="993"/>
      <c r="K33" s="993"/>
    </row>
    <row r="34" spans="1:11" ht="14.1" customHeight="1">
      <c r="A34" s="993"/>
      <c r="B34" s="993"/>
      <c r="C34" s="997" t="s">
        <v>39</v>
      </c>
      <c r="D34" s="1001" t="s">
        <v>200</v>
      </c>
      <c r="E34" s="1001" t="s">
        <v>200</v>
      </c>
      <c r="F34" s="1001" t="s">
        <v>2609</v>
      </c>
      <c r="G34" s="1001" t="s">
        <v>1251</v>
      </c>
      <c r="H34" s="993"/>
      <c r="I34" s="993"/>
      <c r="J34" s="993"/>
      <c r="K34" s="993"/>
    </row>
    <row r="35" spans="1:11" ht="14.1" customHeight="1">
      <c r="A35" s="993"/>
      <c r="B35" s="993"/>
      <c r="C35" s="1663" t="s">
        <v>218</v>
      </c>
      <c r="D35" s="1664"/>
      <c r="E35" s="1664"/>
      <c r="F35" s="1664"/>
      <c r="G35" s="1664"/>
      <c r="H35" s="993"/>
      <c r="I35" s="993"/>
      <c r="J35" s="993"/>
      <c r="K35" s="993"/>
    </row>
    <row r="36" spans="1:11" ht="14.1" customHeight="1">
      <c r="A36" s="993"/>
      <c r="B36" s="993"/>
      <c r="C36" s="1005"/>
      <c r="D36" s="1006">
        <v>2025</v>
      </c>
      <c r="E36" s="1006">
        <v>2026</v>
      </c>
      <c r="F36" s="1006">
        <v>2027</v>
      </c>
      <c r="G36" s="1006">
        <v>2028</v>
      </c>
      <c r="H36" s="993"/>
      <c r="I36" s="993"/>
      <c r="J36" s="993"/>
      <c r="K36" s="993"/>
    </row>
    <row r="37" spans="1:11" ht="14.1" customHeight="1">
      <c r="A37" s="993"/>
      <c r="B37" s="993"/>
      <c r="C37" s="1007"/>
      <c r="D37" s="1008" t="s">
        <v>13</v>
      </c>
      <c r="E37" s="1008" t="s">
        <v>14</v>
      </c>
      <c r="F37" s="1008" t="s">
        <v>14</v>
      </c>
      <c r="G37" s="1008" t="s">
        <v>14</v>
      </c>
      <c r="H37" s="993"/>
      <c r="I37" s="993"/>
      <c r="J37" s="993"/>
      <c r="K37" s="993"/>
    </row>
    <row r="38" spans="1:11" ht="14.1" customHeight="1">
      <c r="A38" s="993"/>
      <c r="B38" s="993"/>
      <c r="C38" s="1009" t="s">
        <v>219</v>
      </c>
      <c r="D38" s="1010">
        <v>0</v>
      </c>
      <c r="E38" s="1010">
        <v>122050000</v>
      </c>
      <c r="F38" s="1010">
        <v>122290000</v>
      </c>
      <c r="G38" s="1010">
        <v>122978000</v>
      </c>
      <c r="H38" s="993"/>
      <c r="I38" s="993"/>
      <c r="J38" s="993"/>
      <c r="K38" s="993"/>
    </row>
    <row r="39" spans="1:11" ht="14.1" customHeight="1">
      <c r="A39" s="993"/>
      <c r="B39" s="993"/>
      <c r="C39" s="1009" t="s">
        <v>220</v>
      </c>
      <c r="D39" s="1010">
        <v>0</v>
      </c>
      <c r="E39" s="1010">
        <v>122050000</v>
      </c>
      <c r="F39" s="1010">
        <v>122290000</v>
      </c>
      <c r="G39" s="1010">
        <v>122978000</v>
      </c>
      <c r="H39" s="993"/>
      <c r="I39" s="993"/>
      <c r="J39" s="993"/>
      <c r="K39" s="993"/>
    </row>
    <row r="40" spans="1:11" ht="14.1" customHeight="1">
      <c r="A40" s="993"/>
      <c r="B40" s="993"/>
      <c r="C40" s="1009" t="s">
        <v>221</v>
      </c>
      <c r="D40" s="1010">
        <v>0</v>
      </c>
      <c r="E40" s="1010">
        <v>0</v>
      </c>
      <c r="F40" s="1010">
        <v>0</v>
      </c>
      <c r="G40" s="1010">
        <v>0</v>
      </c>
      <c r="H40" s="993"/>
      <c r="I40" s="993"/>
      <c r="J40" s="993"/>
      <c r="K40" s="993"/>
    </row>
    <row r="41" spans="1:11" ht="14.1" customHeight="1">
      <c r="A41" s="993"/>
      <c r="B41" s="993"/>
      <c r="C41" s="1009" t="s">
        <v>222</v>
      </c>
      <c r="D41" s="1010">
        <v>0</v>
      </c>
      <c r="E41" s="1010">
        <v>22300000</v>
      </c>
      <c r="F41" s="1010">
        <v>22400000</v>
      </c>
      <c r="G41" s="1010">
        <v>22500000</v>
      </c>
      <c r="H41" s="993"/>
      <c r="I41" s="993"/>
      <c r="J41" s="993"/>
      <c r="K41" s="993"/>
    </row>
    <row r="42" spans="1:11" ht="14.1" customHeight="1">
      <c r="A42" s="993"/>
      <c r="B42" s="993"/>
      <c r="C42" s="1009" t="s">
        <v>220</v>
      </c>
      <c r="D42" s="1010">
        <v>0</v>
      </c>
      <c r="E42" s="1010">
        <v>22300000</v>
      </c>
      <c r="F42" s="1010">
        <v>22400000</v>
      </c>
      <c r="G42" s="1010">
        <v>22500000</v>
      </c>
      <c r="H42" s="993"/>
      <c r="I42" s="993"/>
      <c r="J42" s="993"/>
      <c r="K42" s="993"/>
    </row>
    <row r="43" spans="1:11" ht="14.1" customHeight="1">
      <c r="A43" s="993"/>
      <c r="B43" s="993"/>
      <c r="C43" s="1009" t="s">
        <v>221</v>
      </c>
      <c r="D43" s="1010">
        <v>0</v>
      </c>
      <c r="E43" s="1010">
        <v>0</v>
      </c>
      <c r="F43" s="1010">
        <v>0</v>
      </c>
      <c r="G43" s="1010">
        <v>0</v>
      </c>
      <c r="H43" s="993"/>
      <c r="I43" s="993"/>
      <c r="J43" s="993"/>
      <c r="K43" s="993"/>
    </row>
    <row r="44" spans="1:11" ht="14.1" customHeight="1">
      <c r="A44" s="993"/>
      <c r="B44" s="993"/>
      <c r="C44" s="1009" t="s">
        <v>223</v>
      </c>
      <c r="D44" s="1010">
        <v>0</v>
      </c>
      <c r="E44" s="1010">
        <v>35100000</v>
      </c>
      <c r="F44" s="1010">
        <v>36100000</v>
      </c>
      <c r="G44" s="1010">
        <v>36100000</v>
      </c>
      <c r="H44" s="993"/>
      <c r="I44" s="993"/>
      <c r="J44" s="993"/>
      <c r="K44" s="993"/>
    </row>
    <row r="45" spans="1:11" ht="14.1" customHeight="1">
      <c r="A45" s="993"/>
      <c r="B45" s="993"/>
      <c r="C45" s="1009" t="s">
        <v>220</v>
      </c>
      <c r="D45" s="1010">
        <v>0</v>
      </c>
      <c r="E45" s="1010">
        <v>35100000</v>
      </c>
      <c r="F45" s="1010">
        <v>36100000</v>
      </c>
      <c r="G45" s="1010">
        <v>36100000</v>
      </c>
      <c r="H45" s="993"/>
      <c r="I45" s="993"/>
      <c r="J45" s="993"/>
      <c r="K45" s="993"/>
    </row>
    <row r="46" spans="1:11" ht="14.1" customHeight="1">
      <c r="A46" s="993"/>
      <c r="B46" s="993"/>
      <c r="C46" s="1009" t="s">
        <v>221</v>
      </c>
      <c r="D46" s="1010">
        <v>0</v>
      </c>
      <c r="E46" s="1010">
        <v>0</v>
      </c>
      <c r="F46" s="1010">
        <v>0</v>
      </c>
      <c r="G46" s="1010">
        <v>0</v>
      </c>
      <c r="H46" s="993"/>
      <c r="I46" s="993"/>
      <c r="J46" s="993"/>
      <c r="K46" s="993"/>
    </row>
    <row r="47" spans="1:11" ht="14.1" customHeight="1">
      <c r="A47" s="993"/>
      <c r="B47" s="993"/>
      <c r="C47" s="1009" t="s">
        <v>224</v>
      </c>
      <c r="D47" s="1010">
        <v>0</v>
      </c>
      <c r="E47" s="1010">
        <v>0</v>
      </c>
      <c r="F47" s="1010">
        <v>0</v>
      </c>
      <c r="G47" s="1010">
        <v>0</v>
      </c>
      <c r="H47" s="993"/>
      <c r="I47" s="993"/>
      <c r="J47" s="993"/>
      <c r="K47" s="993"/>
    </row>
    <row r="48" spans="1:11" ht="14.1" customHeight="1">
      <c r="A48" s="993"/>
      <c r="B48" s="993"/>
      <c r="C48" s="1009" t="s">
        <v>220</v>
      </c>
      <c r="D48" s="1010">
        <v>0</v>
      </c>
      <c r="E48" s="1010">
        <v>0</v>
      </c>
      <c r="F48" s="1010">
        <v>0</v>
      </c>
      <c r="G48" s="1010">
        <v>0</v>
      </c>
      <c r="H48" s="993"/>
      <c r="I48" s="993"/>
      <c r="J48" s="993"/>
      <c r="K48" s="993"/>
    </row>
    <row r="49" spans="1:11" ht="14.1" customHeight="1">
      <c r="A49" s="993"/>
      <c r="B49" s="993"/>
      <c r="C49" s="1009" t="s">
        <v>221</v>
      </c>
      <c r="D49" s="1010">
        <v>0</v>
      </c>
      <c r="E49" s="1010">
        <v>0</v>
      </c>
      <c r="F49" s="1010">
        <v>0</v>
      </c>
      <c r="G49" s="1010">
        <v>0</v>
      </c>
      <c r="H49" s="993"/>
      <c r="I49" s="993"/>
      <c r="J49" s="993"/>
      <c r="K49" s="993"/>
    </row>
    <row r="50" spans="1:11" ht="14.1" customHeight="1">
      <c r="A50" s="993"/>
      <c r="B50" s="993"/>
      <c r="C50" s="1009" t="s">
        <v>225</v>
      </c>
      <c r="D50" s="1010">
        <v>0</v>
      </c>
      <c r="E50" s="1010">
        <v>0</v>
      </c>
      <c r="F50" s="1010">
        <v>0</v>
      </c>
      <c r="G50" s="1010">
        <v>0</v>
      </c>
      <c r="H50" s="993"/>
      <c r="I50" s="993"/>
      <c r="J50" s="993"/>
      <c r="K50" s="993"/>
    </row>
    <row r="51" spans="1:11" ht="14.1" customHeight="1">
      <c r="A51" s="993"/>
      <c r="B51" s="993"/>
      <c r="C51" s="1009" t="s">
        <v>220</v>
      </c>
      <c r="D51" s="1010">
        <v>0</v>
      </c>
      <c r="E51" s="1010">
        <v>0</v>
      </c>
      <c r="F51" s="1010">
        <v>0</v>
      </c>
      <c r="G51" s="1010">
        <v>0</v>
      </c>
      <c r="H51" s="993"/>
      <c r="I51" s="993"/>
      <c r="J51" s="993"/>
      <c r="K51" s="993"/>
    </row>
    <row r="52" spans="1:11" ht="14.1" customHeight="1">
      <c r="A52" s="993"/>
      <c r="B52" s="993"/>
      <c r="C52" s="1009" t="s">
        <v>221</v>
      </c>
      <c r="D52" s="1010">
        <v>0</v>
      </c>
      <c r="E52" s="1010">
        <v>0</v>
      </c>
      <c r="F52" s="1010">
        <v>0</v>
      </c>
      <c r="G52" s="1010">
        <v>0</v>
      </c>
      <c r="H52" s="993"/>
      <c r="I52" s="993"/>
      <c r="J52" s="993"/>
      <c r="K52" s="993"/>
    </row>
    <row r="53" spans="1:11" ht="14.1" customHeight="1">
      <c r="A53" s="993"/>
      <c r="B53" s="993"/>
      <c r="C53" s="1009" t="s">
        <v>226</v>
      </c>
      <c r="D53" s="1010">
        <v>0</v>
      </c>
      <c r="E53" s="1010">
        <v>0</v>
      </c>
      <c r="F53" s="1010">
        <v>0</v>
      </c>
      <c r="G53" s="1010">
        <v>0</v>
      </c>
      <c r="H53" s="993"/>
      <c r="I53" s="993"/>
      <c r="J53" s="993"/>
      <c r="K53" s="993"/>
    </row>
    <row r="54" spans="1:11" ht="14.1" customHeight="1">
      <c r="A54" s="993"/>
      <c r="B54" s="993"/>
      <c r="C54" s="1009" t="s">
        <v>220</v>
      </c>
      <c r="D54" s="1010">
        <v>0</v>
      </c>
      <c r="E54" s="1010">
        <v>0</v>
      </c>
      <c r="F54" s="1010">
        <v>0</v>
      </c>
      <c r="G54" s="1010">
        <v>0</v>
      </c>
      <c r="H54" s="993"/>
      <c r="I54" s="993"/>
      <c r="J54" s="993"/>
      <c r="K54" s="993"/>
    </row>
    <row r="55" spans="1:11" ht="14.1" customHeight="1">
      <c r="A55" s="993"/>
      <c r="B55" s="993"/>
      <c r="C55" s="1009" t="s">
        <v>221</v>
      </c>
      <c r="D55" s="1010">
        <v>0</v>
      </c>
      <c r="E55" s="1010">
        <v>0</v>
      </c>
      <c r="F55" s="1010">
        <v>0</v>
      </c>
      <c r="G55" s="1010">
        <v>0</v>
      </c>
      <c r="H55" s="993"/>
      <c r="I55" s="993"/>
      <c r="J55" s="993"/>
      <c r="K55" s="993"/>
    </row>
    <row r="56" spans="1:11" ht="14.1" customHeight="1">
      <c r="A56" s="993"/>
      <c r="B56" s="993"/>
      <c r="C56" s="1009" t="s">
        <v>227</v>
      </c>
      <c r="D56" s="1010">
        <v>0</v>
      </c>
      <c r="E56" s="1010">
        <v>0</v>
      </c>
      <c r="F56" s="1010">
        <v>0</v>
      </c>
      <c r="G56" s="1010">
        <v>0</v>
      </c>
      <c r="H56" s="993"/>
      <c r="I56" s="993"/>
      <c r="J56" s="993"/>
      <c r="K56" s="993"/>
    </row>
    <row r="57" spans="1:11" ht="14.1" customHeight="1">
      <c r="A57" s="993"/>
      <c r="B57" s="993"/>
      <c r="C57" s="1009" t="s">
        <v>220</v>
      </c>
      <c r="D57" s="1010">
        <v>0</v>
      </c>
      <c r="E57" s="1010">
        <v>0</v>
      </c>
      <c r="F57" s="1010">
        <v>0</v>
      </c>
      <c r="G57" s="1010">
        <v>0</v>
      </c>
      <c r="H57" s="993"/>
      <c r="I57" s="993"/>
      <c r="J57" s="993"/>
      <c r="K57" s="993"/>
    </row>
    <row r="58" spans="1:11" ht="14.1" customHeight="1">
      <c r="A58" s="993"/>
      <c r="B58" s="993"/>
      <c r="C58" s="1009" t="s">
        <v>221</v>
      </c>
      <c r="D58" s="1010">
        <v>0</v>
      </c>
      <c r="E58" s="1010">
        <v>0</v>
      </c>
      <c r="F58" s="1010">
        <v>0</v>
      </c>
      <c r="G58" s="1010">
        <v>0</v>
      </c>
      <c r="H58" s="993"/>
      <c r="I58" s="993"/>
      <c r="J58" s="993"/>
      <c r="K58" s="993"/>
    </row>
    <row r="59" spans="1:11" ht="14.1" customHeight="1">
      <c r="A59" s="993"/>
      <c r="B59" s="993"/>
      <c r="C59" s="1009" t="s">
        <v>228</v>
      </c>
      <c r="D59" s="1010">
        <v>0</v>
      </c>
      <c r="E59" s="1010">
        <v>0</v>
      </c>
      <c r="F59" s="1010">
        <v>0</v>
      </c>
      <c r="G59" s="1010">
        <v>0</v>
      </c>
      <c r="H59" s="993"/>
      <c r="I59" s="993"/>
      <c r="J59" s="993"/>
      <c r="K59" s="993"/>
    </row>
    <row r="60" spans="1:11" ht="14.1" customHeight="1">
      <c r="A60" s="993"/>
      <c r="B60" s="993"/>
      <c r="C60" s="1009" t="s">
        <v>220</v>
      </c>
      <c r="D60" s="1010">
        <v>0</v>
      </c>
      <c r="E60" s="1010">
        <v>0</v>
      </c>
      <c r="F60" s="1010">
        <v>0</v>
      </c>
      <c r="G60" s="1010">
        <v>0</v>
      </c>
      <c r="H60" s="993"/>
      <c r="I60" s="993"/>
      <c r="J60" s="993"/>
      <c r="K60" s="993"/>
    </row>
    <row r="61" spans="1:11" ht="14.1" customHeight="1">
      <c r="A61" s="993"/>
      <c r="B61" s="993"/>
      <c r="C61" s="1009" t="s">
        <v>229</v>
      </c>
      <c r="D61" s="1010">
        <v>0</v>
      </c>
      <c r="E61" s="1010">
        <v>0</v>
      </c>
      <c r="F61" s="1010">
        <v>0</v>
      </c>
      <c r="G61" s="1010">
        <v>0</v>
      </c>
      <c r="H61" s="993"/>
      <c r="I61" s="993"/>
      <c r="J61" s="993"/>
      <c r="K61" s="993"/>
    </row>
    <row r="62" spans="1:11" ht="14.1" customHeight="1">
      <c r="A62" s="993"/>
      <c r="B62" s="993"/>
      <c r="C62" s="1009" t="s">
        <v>230</v>
      </c>
      <c r="D62" s="1010">
        <v>0</v>
      </c>
      <c r="E62" s="1010">
        <v>0</v>
      </c>
      <c r="F62" s="1010">
        <v>0</v>
      </c>
      <c r="G62" s="1010">
        <v>0</v>
      </c>
      <c r="H62" s="993"/>
      <c r="I62" s="993"/>
      <c r="J62" s="993"/>
      <c r="K62" s="993"/>
    </row>
    <row r="63" spans="1:11" ht="14.1" customHeight="1">
      <c r="A63" s="993"/>
      <c r="B63" s="993"/>
      <c r="C63" s="1009" t="s">
        <v>231</v>
      </c>
      <c r="D63" s="1010">
        <v>0</v>
      </c>
      <c r="E63" s="1010">
        <v>0</v>
      </c>
      <c r="F63" s="1010">
        <v>0</v>
      </c>
      <c r="G63" s="1010">
        <v>0</v>
      </c>
      <c r="H63" s="993"/>
      <c r="I63" s="993"/>
      <c r="J63" s="993"/>
      <c r="K63" s="993"/>
    </row>
    <row r="64" spans="1:11" ht="14.1" customHeight="1">
      <c r="A64" s="993"/>
      <c r="B64" s="993"/>
      <c r="C64" s="1009" t="s">
        <v>232</v>
      </c>
      <c r="D64" s="1010">
        <v>0</v>
      </c>
      <c r="E64" s="1010">
        <v>0</v>
      </c>
      <c r="F64" s="1010">
        <v>0</v>
      </c>
      <c r="G64" s="1010">
        <v>0</v>
      </c>
      <c r="H64" s="993"/>
      <c r="I64" s="993"/>
      <c r="J64" s="993"/>
      <c r="K64" s="993"/>
    </row>
    <row r="65" spans="1:11" ht="14.1" customHeight="1">
      <c r="A65" s="993"/>
      <c r="B65" s="993"/>
      <c r="C65" s="1009" t="s">
        <v>233</v>
      </c>
      <c r="D65" s="1010">
        <v>0</v>
      </c>
      <c r="E65" s="1010">
        <v>0</v>
      </c>
      <c r="F65" s="1010">
        <v>0</v>
      </c>
      <c r="G65" s="1010">
        <v>0</v>
      </c>
      <c r="H65" s="993"/>
      <c r="I65" s="993"/>
      <c r="J65" s="993"/>
      <c r="K65" s="993"/>
    </row>
    <row r="66" spans="1:11" ht="14.1" customHeight="1">
      <c r="A66" s="993"/>
      <c r="B66" s="993"/>
      <c r="C66" s="1009" t="s">
        <v>220</v>
      </c>
      <c r="D66" s="1010">
        <v>0</v>
      </c>
      <c r="E66" s="1010">
        <v>0</v>
      </c>
      <c r="F66" s="1010">
        <v>0</v>
      </c>
      <c r="G66" s="1010">
        <v>0</v>
      </c>
      <c r="H66" s="993"/>
      <c r="I66" s="993"/>
      <c r="J66" s="993"/>
      <c r="K66" s="993"/>
    </row>
    <row r="67" spans="1:11" ht="14.1" customHeight="1">
      <c r="A67" s="993"/>
      <c r="B67" s="993"/>
      <c r="C67" s="1009" t="s">
        <v>229</v>
      </c>
      <c r="D67" s="1010">
        <v>0</v>
      </c>
      <c r="E67" s="1010">
        <v>0</v>
      </c>
      <c r="F67" s="1010">
        <v>0</v>
      </c>
      <c r="G67" s="1010">
        <v>0</v>
      </c>
      <c r="H67" s="993"/>
      <c r="I67" s="993"/>
      <c r="J67" s="993"/>
      <c r="K67" s="993"/>
    </row>
    <row r="68" spans="1:11" ht="14.1" customHeight="1">
      <c r="A68" s="993"/>
      <c r="B68" s="993"/>
      <c r="C68" s="1009" t="s">
        <v>230</v>
      </c>
      <c r="D68" s="1010">
        <v>0</v>
      </c>
      <c r="E68" s="1010">
        <v>0</v>
      </c>
      <c r="F68" s="1010">
        <v>0</v>
      </c>
      <c r="G68" s="1010">
        <v>0</v>
      </c>
      <c r="H68" s="993"/>
      <c r="I68" s="993"/>
      <c r="J68" s="993"/>
      <c r="K68" s="993"/>
    </row>
    <row r="69" spans="1:11" ht="14.1" customHeight="1">
      <c r="A69" s="993"/>
      <c r="B69" s="993"/>
      <c r="C69" s="1009" t="s">
        <v>231</v>
      </c>
      <c r="D69" s="1010">
        <v>0</v>
      </c>
      <c r="E69" s="1010">
        <v>0</v>
      </c>
      <c r="F69" s="1010">
        <v>0</v>
      </c>
      <c r="G69" s="1010">
        <v>0</v>
      </c>
      <c r="H69" s="993"/>
      <c r="I69" s="993"/>
      <c r="J69" s="993"/>
      <c r="K69" s="993"/>
    </row>
    <row r="70" spans="1:11" ht="14.1" customHeight="1">
      <c r="A70" s="993"/>
      <c r="B70" s="993"/>
      <c r="C70" s="1009" t="s">
        <v>232</v>
      </c>
      <c r="D70" s="1010">
        <v>0</v>
      </c>
      <c r="E70" s="1010">
        <v>0</v>
      </c>
      <c r="F70" s="1010">
        <v>0</v>
      </c>
      <c r="G70" s="1010">
        <v>0</v>
      </c>
      <c r="H70" s="993"/>
      <c r="I70" s="993"/>
      <c r="J70" s="993"/>
      <c r="K70" s="993"/>
    </row>
    <row r="71" spans="1:11" ht="14.1" customHeight="1">
      <c r="A71" s="993"/>
      <c r="B71" s="993"/>
      <c r="C71" s="1009" t="s">
        <v>234</v>
      </c>
      <c r="D71" s="1010">
        <v>0</v>
      </c>
      <c r="E71" s="1010">
        <v>0</v>
      </c>
      <c r="F71" s="1010">
        <v>0</v>
      </c>
      <c r="G71" s="1010">
        <v>0</v>
      </c>
      <c r="H71" s="993"/>
      <c r="I71" s="993"/>
      <c r="J71" s="993"/>
      <c r="K71" s="993"/>
    </row>
    <row r="72" spans="1:11" ht="14.1" customHeight="1">
      <c r="A72" s="993"/>
      <c r="B72" s="993"/>
      <c r="C72" s="1009" t="s">
        <v>220</v>
      </c>
      <c r="D72" s="1010">
        <v>0</v>
      </c>
      <c r="E72" s="1010">
        <v>0</v>
      </c>
      <c r="F72" s="1010">
        <v>0</v>
      </c>
      <c r="G72" s="1010">
        <v>0</v>
      </c>
      <c r="H72" s="993"/>
      <c r="I72" s="993"/>
      <c r="J72" s="993"/>
      <c r="K72" s="993"/>
    </row>
    <row r="73" spans="1:11" ht="14.1" customHeight="1">
      <c r="A73" s="993"/>
      <c r="B73" s="993"/>
      <c r="C73" s="1009" t="s">
        <v>229</v>
      </c>
      <c r="D73" s="1010">
        <v>0</v>
      </c>
      <c r="E73" s="1010">
        <v>0</v>
      </c>
      <c r="F73" s="1010">
        <v>0</v>
      </c>
      <c r="G73" s="1010">
        <v>0</v>
      </c>
      <c r="H73" s="993"/>
      <c r="I73" s="993"/>
      <c r="J73" s="993"/>
      <c r="K73" s="993"/>
    </row>
    <row r="74" spans="1:11" ht="14.1" customHeight="1">
      <c r="A74" s="993"/>
      <c r="B74" s="993"/>
      <c r="C74" s="1009" t="s">
        <v>230</v>
      </c>
      <c r="D74" s="1010">
        <v>0</v>
      </c>
      <c r="E74" s="1010">
        <v>0</v>
      </c>
      <c r="F74" s="1010">
        <v>0</v>
      </c>
      <c r="G74" s="1010">
        <v>0</v>
      </c>
      <c r="H74" s="993"/>
      <c r="I74" s="993"/>
      <c r="J74" s="993"/>
      <c r="K74" s="993"/>
    </row>
    <row r="75" spans="1:11" ht="14.1" customHeight="1">
      <c r="A75" s="993"/>
      <c r="B75" s="993"/>
      <c r="C75" s="1009" t="s">
        <v>231</v>
      </c>
      <c r="D75" s="1010">
        <v>0</v>
      </c>
      <c r="E75" s="1010">
        <v>0</v>
      </c>
      <c r="F75" s="1010">
        <v>0</v>
      </c>
      <c r="G75" s="1010">
        <v>0</v>
      </c>
      <c r="H75" s="993"/>
      <c r="I75" s="993"/>
      <c r="J75" s="993"/>
      <c r="K75" s="993"/>
    </row>
    <row r="76" spans="1:11" ht="14.1" customHeight="1">
      <c r="A76" s="993"/>
      <c r="B76" s="993"/>
      <c r="C76" s="1009" t="s">
        <v>232</v>
      </c>
      <c r="D76" s="1010">
        <v>0</v>
      </c>
      <c r="E76" s="1010">
        <v>0</v>
      </c>
      <c r="F76" s="1010">
        <v>0</v>
      </c>
      <c r="G76" s="1010">
        <v>0</v>
      </c>
      <c r="H76" s="993"/>
      <c r="I76" s="993"/>
      <c r="J76" s="993"/>
      <c r="K76" s="993"/>
    </row>
    <row r="77" spans="1:11" ht="14.1" customHeight="1">
      <c r="A77" s="993"/>
      <c r="B77" s="993"/>
      <c r="C77" s="1009" t="s">
        <v>235</v>
      </c>
      <c r="D77" s="1010">
        <v>0</v>
      </c>
      <c r="E77" s="1010">
        <v>0</v>
      </c>
      <c r="F77" s="1010">
        <v>0</v>
      </c>
      <c r="G77" s="1010">
        <v>0</v>
      </c>
      <c r="H77" s="993"/>
      <c r="I77" s="993"/>
      <c r="J77" s="993"/>
      <c r="K77" s="993"/>
    </row>
    <row r="78" spans="1:11" ht="14.1" customHeight="1">
      <c r="A78" s="993"/>
      <c r="B78" s="993"/>
      <c r="C78" s="1009" t="s">
        <v>236</v>
      </c>
      <c r="D78" s="1010">
        <v>0</v>
      </c>
      <c r="E78" s="1010">
        <v>0</v>
      </c>
      <c r="F78" s="1010">
        <v>0</v>
      </c>
      <c r="G78" s="1010">
        <v>0</v>
      </c>
      <c r="H78" s="993"/>
      <c r="I78" s="993"/>
      <c r="J78" s="993"/>
      <c r="K78" s="993"/>
    </row>
    <row r="79" spans="1:11" ht="14.1" customHeight="1">
      <c r="A79" s="993"/>
      <c r="B79" s="993"/>
      <c r="C79" s="1011" t="s">
        <v>237</v>
      </c>
      <c r="D79" s="1010">
        <v>0</v>
      </c>
      <c r="E79" s="1010">
        <v>179450000</v>
      </c>
      <c r="F79" s="1010">
        <v>180790000</v>
      </c>
      <c r="G79" s="1010">
        <v>181578000</v>
      </c>
      <c r="H79" s="993"/>
      <c r="I79" s="993"/>
      <c r="J79" s="993"/>
      <c r="K79" s="993"/>
    </row>
    <row r="80" spans="1:11" ht="14.1" customHeight="1">
      <c r="A80" s="993"/>
      <c r="B80" s="993"/>
      <c r="C80" s="1643" t="s">
        <v>51</v>
      </c>
      <c r="D80" s="1644"/>
      <c r="E80" s="1644"/>
      <c r="F80" s="1644"/>
      <c r="G80" s="1644"/>
      <c r="H80" s="993"/>
      <c r="I80" s="993"/>
      <c r="J80" s="993"/>
      <c r="K80" s="993"/>
    </row>
    <row r="81" spans="1:11" ht="14.1" customHeight="1">
      <c r="A81" s="993"/>
      <c r="B81" s="993"/>
      <c r="C81" s="1002" t="s">
        <v>2610</v>
      </c>
      <c r="D81" s="1643" t="s">
        <v>2611</v>
      </c>
      <c r="E81" s="1644"/>
      <c r="F81" s="1644"/>
      <c r="G81" s="1644"/>
      <c r="H81" s="993"/>
      <c r="I81" s="993"/>
      <c r="J81" s="993"/>
      <c r="K81" s="993"/>
    </row>
    <row r="82" spans="1:11" ht="14.1" customHeight="1">
      <c r="A82" s="993"/>
      <c r="B82" s="993"/>
      <c r="C82" s="1003" t="s">
        <v>209</v>
      </c>
      <c r="D82" s="1659" t="s">
        <v>2612</v>
      </c>
      <c r="E82" s="1660"/>
      <c r="F82" s="1660"/>
      <c r="G82" s="1660"/>
      <c r="H82" s="993"/>
      <c r="I82" s="993"/>
      <c r="J82" s="993"/>
      <c r="K82" s="993"/>
    </row>
    <row r="83" spans="1:11" ht="14.1" customHeight="1">
      <c r="A83" s="993"/>
      <c r="B83" s="993"/>
      <c r="C83" s="1004" t="s">
        <v>211</v>
      </c>
      <c r="D83" s="1661" t="s">
        <v>2613</v>
      </c>
      <c r="E83" s="1662"/>
      <c r="F83" s="1662"/>
      <c r="G83" s="1662"/>
      <c r="H83" s="993"/>
      <c r="I83" s="993"/>
      <c r="J83" s="993"/>
      <c r="K83" s="993"/>
    </row>
    <row r="84" spans="1:11" ht="14.1" customHeight="1">
      <c r="A84" s="993"/>
      <c r="B84" s="993"/>
      <c r="C84" s="1004" t="s">
        <v>31</v>
      </c>
      <c r="D84" s="1661" t="s">
        <v>2580</v>
      </c>
      <c r="E84" s="1662"/>
      <c r="F84" s="1662"/>
      <c r="G84" s="1662"/>
      <c r="H84" s="993"/>
      <c r="I84" s="993"/>
      <c r="J84" s="993"/>
      <c r="K84" s="993"/>
    </row>
    <row r="85" spans="1:11" ht="15" customHeight="1">
      <c r="A85" s="993"/>
      <c r="B85" s="993"/>
      <c r="C85" s="1005"/>
      <c r="D85" s="1006">
        <v>2025</v>
      </c>
      <c r="E85" s="1006">
        <v>2026</v>
      </c>
      <c r="F85" s="1006">
        <v>2027</v>
      </c>
      <c r="G85" s="1006">
        <v>2028</v>
      </c>
      <c r="H85" s="993"/>
      <c r="I85" s="993"/>
      <c r="J85" s="993"/>
      <c r="K85" s="993"/>
    </row>
    <row r="86" spans="1:11" ht="15" customHeight="1">
      <c r="A86" s="993"/>
      <c r="B86" s="993"/>
      <c r="C86" s="1007"/>
      <c r="D86" s="1008" t="s">
        <v>13</v>
      </c>
      <c r="E86" s="1008" t="s">
        <v>14</v>
      </c>
      <c r="F86" s="1008" t="s">
        <v>14</v>
      </c>
      <c r="G86" s="1008" t="s">
        <v>14</v>
      </c>
      <c r="H86" s="993"/>
      <c r="I86" s="993"/>
      <c r="J86" s="993"/>
      <c r="K86" s="993"/>
    </row>
    <row r="87" spans="1:11" ht="14.1" customHeight="1">
      <c r="A87" s="993"/>
      <c r="B87" s="993"/>
      <c r="C87" s="997" t="s">
        <v>33</v>
      </c>
      <c r="D87" s="1001" t="s">
        <v>200</v>
      </c>
      <c r="E87" s="1001" t="s">
        <v>1691</v>
      </c>
      <c r="F87" s="1001" t="s">
        <v>1691</v>
      </c>
      <c r="G87" s="1001" t="s">
        <v>1691</v>
      </c>
      <c r="H87" s="993"/>
      <c r="I87" s="993"/>
      <c r="J87" s="993"/>
      <c r="K87" s="993"/>
    </row>
    <row r="88" spans="1:11" ht="14.1" customHeight="1">
      <c r="A88" s="993"/>
      <c r="B88" s="993"/>
      <c r="C88" s="997" t="s">
        <v>214</v>
      </c>
      <c r="D88" s="1001" t="s">
        <v>1255</v>
      </c>
      <c r="E88" s="1001" t="s">
        <v>1255</v>
      </c>
      <c r="F88" s="1001" t="s">
        <v>1255</v>
      </c>
      <c r="G88" s="1001" t="s">
        <v>1255</v>
      </c>
      <c r="H88" s="993"/>
      <c r="I88" s="993"/>
      <c r="J88" s="993"/>
      <c r="K88" s="993"/>
    </row>
    <row r="89" spans="1:11" ht="14.1" customHeight="1">
      <c r="A89" s="993"/>
      <c r="B89" s="993"/>
      <c r="C89" s="997" t="s">
        <v>215</v>
      </c>
      <c r="D89" s="1001" t="s">
        <v>164</v>
      </c>
      <c r="E89" s="1001" t="s">
        <v>2614</v>
      </c>
      <c r="F89" s="1001" t="s">
        <v>2614</v>
      </c>
      <c r="G89" s="1001" t="s">
        <v>2614</v>
      </c>
      <c r="H89" s="993"/>
      <c r="I89" s="993"/>
      <c r="J89" s="993"/>
      <c r="K89" s="993"/>
    </row>
    <row r="90" spans="1:11" ht="14.1" customHeight="1">
      <c r="A90" s="993"/>
      <c r="B90" s="993"/>
      <c r="C90" s="997" t="s">
        <v>216</v>
      </c>
      <c r="D90" s="1001" t="s">
        <v>200</v>
      </c>
      <c r="E90" s="1001" t="s">
        <v>200</v>
      </c>
      <c r="F90" s="1001" t="s">
        <v>164</v>
      </c>
      <c r="G90" s="1001" t="s">
        <v>164</v>
      </c>
      <c r="H90" s="993"/>
      <c r="I90" s="993"/>
      <c r="J90" s="993"/>
      <c r="K90" s="993"/>
    </row>
    <row r="91" spans="1:11" ht="14.1" customHeight="1">
      <c r="A91" s="993"/>
      <c r="B91" s="993"/>
      <c r="C91" s="997" t="s">
        <v>217</v>
      </c>
      <c r="D91" s="1001" t="s">
        <v>200</v>
      </c>
      <c r="E91" s="1001" t="s">
        <v>164</v>
      </c>
      <c r="F91" s="1001" t="s">
        <v>164</v>
      </c>
      <c r="G91" s="1001" t="s">
        <v>164</v>
      </c>
      <c r="H91" s="993"/>
      <c r="I91" s="993"/>
      <c r="J91" s="993"/>
      <c r="K91" s="993"/>
    </row>
    <row r="92" spans="1:11" ht="14.1" customHeight="1">
      <c r="A92" s="993"/>
      <c r="B92" s="993"/>
      <c r="C92" s="997" t="s">
        <v>39</v>
      </c>
      <c r="D92" s="1001" t="s">
        <v>200</v>
      </c>
      <c r="E92" s="1001" t="s">
        <v>200</v>
      </c>
      <c r="F92" s="1001" t="s">
        <v>164</v>
      </c>
      <c r="G92" s="1001" t="s">
        <v>164</v>
      </c>
      <c r="H92" s="993"/>
      <c r="I92" s="993"/>
      <c r="J92" s="993"/>
      <c r="K92" s="993"/>
    </row>
    <row r="93" spans="1:11" ht="14.1" customHeight="1">
      <c r="A93" s="993"/>
      <c r="B93" s="993"/>
      <c r="C93" s="1663" t="s">
        <v>218</v>
      </c>
      <c r="D93" s="1664"/>
      <c r="E93" s="1664"/>
      <c r="F93" s="1664"/>
      <c r="G93" s="1664"/>
      <c r="H93" s="993"/>
      <c r="I93" s="993"/>
      <c r="J93" s="993"/>
      <c r="K93" s="993"/>
    </row>
    <row r="94" spans="1:11" ht="14.1" customHeight="1">
      <c r="A94" s="993"/>
      <c r="B94" s="993"/>
      <c r="C94" s="1005"/>
      <c r="D94" s="1006">
        <v>2025</v>
      </c>
      <c r="E94" s="1006">
        <v>2026</v>
      </c>
      <c r="F94" s="1006">
        <v>2027</v>
      </c>
      <c r="G94" s="1006">
        <v>2028</v>
      </c>
      <c r="H94" s="993"/>
      <c r="I94" s="993"/>
      <c r="J94" s="993"/>
      <c r="K94" s="993"/>
    </row>
    <row r="95" spans="1:11" ht="14.1" customHeight="1">
      <c r="A95" s="993"/>
      <c r="B95" s="993"/>
      <c r="C95" s="1007"/>
      <c r="D95" s="1008" t="s">
        <v>13</v>
      </c>
      <c r="E95" s="1008" t="s">
        <v>14</v>
      </c>
      <c r="F95" s="1008" t="s">
        <v>14</v>
      </c>
      <c r="G95" s="1008" t="s">
        <v>14</v>
      </c>
      <c r="H95" s="993"/>
      <c r="I95" s="993"/>
      <c r="J95" s="993"/>
      <c r="K95" s="993"/>
    </row>
    <row r="96" spans="1:11" ht="14.1" customHeight="1">
      <c r="A96" s="993"/>
      <c r="B96" s="993"/>
      <c r="C96" s="1009" t="s">
        <v>219</v>
      </c>
      <c r="D96" s="1010">
        <v>0</v>
      </c>
      <c r="E96" s="1010">
        <v>0</v>
      </c>
      <c r="F96" s="1010">
        <v>0</v>
      </c>
      <c r="G96" s="1010">
        <v>0</v>
      </c>
      <c r="H96" s="993"/>
      <c r="I96" s="993"/>
      <c r="J96" s="993"/>
      <c r="K96" s="993"/>
    </row>
    <row r="97" spans="1:11" ht="14.1" customHeight="1">
      <c r="A97" s="993"/>
      <c r="B97" s="993"/>
      <c r="C97" s="1009" t="s">
        <v>220</v>
      </c>
      <c r="D97" s="1010">
        <v>0</v>
      </c>
      <c r="E97" s="1010">
        <v>0</v>
      </c>
      <c r="F97" s="1010">
        <v>0</v>
      </c>
      <c r="G97" s="1010">
        <v>0</v>
      </c>
      <c r="H97" s="993"/>
      <c r="I97" s="993"/>
      <c r="J97" s="993"/>
      <c r="K97" s="993"/>
    </row>
    <row r="98" spans="1:11" ht="14.1" customHeight="1">
      <c r="A98" s="993"/>
      <c r="B98" s="993"/>
      <c r="C98" s="1009" t="s">
        <v>221</v>
      </c>
      <c r="D98" s="1010">
        <v>0</v>
      </c>
      <c r="E98" s="1010">
        <v>0</v>
      </c>
      <c r="F98" s="1010">
        <v>0</v>
      </c>
      <c r="G98" s="1010">
        <v>0</v>
      </c>
      <c r="H98" s="993"/>
      <c r="I98" s="993"/>
      <c r="J98" s="993"/>
      <c r="K98" s="993"/>
    </row>
    <row r="99" spans="1:11" ht="14.1" customHeight="1">
      <c r="A99" s="993"/>
      <c r="B99" s="993"/>
      <c r="C99" s="1009" t="s">
        <v>222</v>
      </c>
      <c r="D99" s="1010">
        <v>0</v>
      </c>
      <c r="E99" s="1010">
        <v>0</v>
      </c>
      <c r="F99" s="1010">
        <v>0</v>
      </c>
      <c r="G99" s="1010">
        <v>0</v>
      </c>
      <c r="H99" s="993"/>
      <c r="I99" s="993"/>
      <c r="J99" s="993"/>
      <c r="K99" s="993"/>
    </row>
    <row r="100" spans="1:11" ht="14.1" customHeight="1">
      <c r="A100" s="993"/>
      <c r="B100" s="993"/>
      <c r="C100" s="1009" t="s">
        <v>220</v>
      </c>
      <c r="D100" s="1010">
        <v>0</v>
      </c>
      <c r="E100" s="1010">
        <v>0</v>
      </c>
      <c r="F100" s="1010">
        <v>0</v>
      </c>
      <c r="G100" s="1010">
        <v>0</v>
      </c>
      <c r="H100" s="993"/>
      <c r="I100" s="993"/>
      <c r="J100" s="993"/>
      <c r="K100" s="993"/>
    </row>
    <row r="101" spans="1:11" ht="14.1" customHeight="1">
      <c r="A101" s="993"/>
      <c r="B101" s="993"/>
      <c r="C101" s="1009" t="s">
        <v>221</v>
      </c>
      <c r="D101" s="1010">
        <v>0</v>
      </c>
      <c r="E101" s="1010">
        <v>0</v>
      </c>
      <c r="F101" s="1010">
        <v>0</v>
      </c>
      <c r="G101" s="1010">
        <v>0</v>
      </c>
      <c r="H101" s="993"/>
      <c r="I101" s="993"/>
      <c r="J101" s="993"/>
      <c r="K101" s="993"/>
    </row>
    <row r="102" spans="1:11" ht="14.1" customHeight="1">
      <c r="A102" s="993"/>
      <c r="B102" s="993"/>
      <c r="C102" s="1009" t="s">
        <v>223</v>
      </c>
      <c r="D102" s="1010">
        <v>0</v>
      </c>
      <c r="E102" s="1010">
        <v>0</v>
      </c>
      <c r="F102" s="1010">
        <v>0</v>
      </c>
      <c r="G102" s="1010">
        <v>0</v>
      </c>
      <c r="H102" s="993"/>
      <c r="I102" s="993"/>
      <c r="J102" s="993"/>
      <c r="K102" s="993"/>
    </row>
    <row r="103" spans="1:11" ht="14.1" customHeight="1">
      <c r="A103" s="993"/>
      <c r="B103" s="993"/>
      <c r="C103" s="1009" t="s">
        <v>220</v>
      </c>
      <c r="D103" s="1010">
        <v>0</v>
      </c>
      <c r="E103" s="1010">
        <v>0</v>
      </c>
      <c r="F103" s="1010">
        <v>0</v>
      </c>
      <c r="G103" s="1010">
        <v>0</v>
      </c>
      <c r="H103" s="993"/>
      <c r="I103" s="993"/>
      <c r="J103" s="993"/>
      <c r="K103" s="993"/>
    </row>
    <row r="104" spans="1:11" ht="14.1" customHeight="1">
      <c r="A104" s="993"/>
      <c r="B104" s="993"/>
      <c r="C104" s="1009" t="s">
        <v>221</v>
      </c>
      <c r="D104" s="1010">
        <v>0</v>
      </c>
      <c r="E104" s="1010">
        <v>0</v>
      </c>
      <c r="F104" s="1010">
        <v>0</v>
      </c>
      <c r="G104" s="1010">
        <v>0</v>
      </c>
      <c r="H104" s="993"/>
      <c r="I104" s="993"/>
      <c r="J104" s="993"/>
      <c r="K104" s="993"/>
    </row>
    <row r="105" spans="1:11" ht="14.1" customHeight="1">
      <c r="A105" s="993"/>
      <c r="B105" s="993"/>
      <c r="C105" s="1009" t="s">
        <v>224</v>
      </c>
      <c r="D105" s="1010">
        <v>0</v>
      </c>
      <c r="E105" s="1010">
        <v>0</v>
      </c>
      <c r="F105" s="1010">
        <v>0</v>
      </c>
      <c r="G105" s="1010">
        <v>0</v>
      </c>
      <c r="H105" s="993"/>
      <c r="I105" s="993"/>
      <c r="J105" s="993"/>
      <c r="K105" s="993"/>
    </row>
    <row r="106" spans="1:11" ht="14.1" customHeight="1">
      <c r="A106" s="993"/>
      <c r="B106" s="993"/>
      <c r="C106" s="1009" t="s">
        <v>220</v>
      </c>
      <c r="D106" s="1010">
        <v>0</v>
      </c>
      <c r="E106" s="1010">
        <v>0</v>
      </c>
      <c r="F106" s="1010">
        <v>0</v>
      </c>
      <c r="G106" s="1010">
        <v>0</v>
      </c>
      <c r="H106" s="993"/>
      <c r="I106" s="993"/>
      <c r="J106" s="993"/>
      <c r="K106" s="993"/>
    </row>
    <row r="107" spans="1:11" ht="14.1" customHeight="1">
      <c r="A107" s="993"/>
      <c r="B107" s="993"/>
      <c r="C107" s="1009" t="s">
        <v>221</v>
      </c>
      <c r="D107" s="1010">
        <v>0</v>
      </c>
      <c r="E107" s="1010">
        <v>0</v>
      </c>
      <c r="F107" s="1010">
        <v>0</v>
      </c>
      <c r="G107" s="1010">
        <v>0</v>
      </c>
      <c r="H107" s="993"/>
      <c r="I107" s="993"/>
      <c r="J107" s="993"/>
      <c r="K107" s="993"/>
    </row>
    <row r="108" spans="1:11" ht="14.1" customHeight="1">
      <c r="A108" s="993"/>
      <c r="B108" s="993"/>
      <c r="C108" s="1009" t="s">
        <v>225</v>
      </c>
      <c r="D108" s="1010">
        <v>0</v>
      </c>
      <c r="E108" s="1010">
        <v>0</v>
      </c>
      <c r="F108" s="1010">
        <v>0</v>
      </c>
      <c r="G108" s="1010">
        <v>0</v>
      </c>
      <c r="H108" s="993"/>
      <c r="I108" s="993"/>
      <c r="J108" s="993"/>
      <c r="K108" s="993"/>
    </row>
    <row r="109" spans="1:11" ht="14.1" customHeight="1">
      <c r="A109" s="993"/>
      <c r="B109" s="993"/>
      <c r="C109" s="1009" t="s">
        <v>220</v>
      </c>
      <c r="D109" s="1010">
        <v>0</v>
      </c>
      <c r="E109" s="1010">
        <v>0</v>
      </c>
      <c r="F109" s="1010">
        <v>0</v>
      </c>
      <c r="G109" s="1010">
        <v>0</v>
      </c>
      <c r="H109" s="993"/>
      <c r="I109" s="993"/>
      <c r="J109" s="993"/>
      <c r="K109" s="993"/>
    </row>
    <row r="110" spans="1:11" ht="14.1" customHeight="1">
      <c r="A110" s="993"/>
      <c r="B110" s="993"/>
      <c r="C110" s="1009" t="s">
        <v>221</v>
      </c>
      <c r="D110" s="1010">
        <v>0</v>
      </c>
      <c r="E110" s="1010">
        <v>0</v>
      </c>
      <c r="F110" s="1010">
        <v>0</v>
      </c>
      <c r="G110" s="1010">
        <v>0</v>
      </c>
      <c r="H110" s="993"/>
      <c r="I110" s="993"/>
      <c r="J110" s="993"/>
      <c r="K110" s="993"/>
    </row>
    <row r="111" spans="1:11" ht="14.1" customHeight="1">
      <c r="A111" s="993"/>
      <c r="B111" s="993"/>
      <c r="C111" s="1009" t="s">
        <v>226</v>
      </c>
      <c r="D111" s="1010">
        <v>0</v>
      </c>
      <c r="E111" s="1010">
        <v>0</v>
      </c>
      <c r="F111" s="1010">
        <v>0</v>
      </c>
      <c r="G111" s="1010">
        <v>0</v>
      </c>
      <c r="H111" s="993"/>
      <c r="I111" s="993"/>
      <c r="J111" s="993"/>
      <c r="K111" s="993"/>
    </row>
    <row r="112" spans="1:11" ht="14.1" customHeight="1">
      <c r="A112" s="993"/>
      <c r="B112" s="993"/>
      <c r="C112" s="1009" t="s">
        <v>220</v>
      </c>
      <c r="D112" s="1010">
        <v>0</v>
      </c>
      <c r="E112" s="1010">
        <v>0</v>
      </c>
      <c r="F112" s="1010">
        <v>0</v>
      </c>
      <c r="G112" s="1010">
        <v>0</v>
      </c>
      <c r="H112" s="993"/>
      <c r="I112" s="993"/>
      <c r="J112" s="993"/>
      <c r="K112" s="993"/>
    </row>
    <row r="113" spans="1:11" ht="14.1" customHeight="1">
      <c r="A113" s="993"/>
      <c r="B113" s="993"/>
      <c r="C113" s="1009" t="s">
        <v>221</v>
      </c>
      <c r="D113" s="1010">
        <v>0</v>
      </c>
      <c r="E113" s="1010">
        <v>0</v>
      </c>
      <c r="F113" s="1010">
        <v>0</v>
      </c>
      <c r="G113" s="1010">
        <v>0</v>
      </c>
      <c r="H113" s="993"/>
      <c r="I113" s="993"/>
      <c r="J113" s="993"/>
      <c r="K113" s="993"/>
    </row>
    <row r="114" spans="1:11" ht="14.1" customHeight="1">
      <c r="A114" s="993"/>
      <c r="B114" s="993"/>
      <c r="C114" s="1009" t="s">
        <v>227</v>
      </c>
      <c r="D114" s="1010">
        <v>0</v>
      </c>
      <c r="E114" s="1010">
        <v>0</v>
      </c>
      <c r="F114" s="1010">
        <v>0</v>
      </c>
      <c r="G114" s="1010">
        <v>0</v>
      </c>
      <c r="H114" s="993"/>
      <c r="I114" s="993"/>
      <c r="J114" s="993"/>
      <c r="K114" s="993"/>
    </row>
    <row r="115" spans="1:11" ht="14.1" customHeight="1">
      <c r="A115" s="993"/>
      <c r="B115" s="993"/>
      <c r="C115" s="1009" t="s">
        <v>220</v>
      </c>
      <c r="D115" s="1010">
        <v>0</v>
      </c>
      <c r="E115" s="1010">
        <v>0</v>
      </c>
      <c r="F115" s="1010">
        <v>0</v>
      </c>
      <c r="G115" s="1010">
        <v>0</v>
      </c>
      <c r="H115" s="993"/>
      <c r="I115" s="993"/>
      <c r="J115" s="993"/>
      <c r="K115" s="993"/>
    </row>
    <row r="116" spans="1:11" ht="14.1" customHeight="1">
      <c r="A116" s="993"/>
      <c r="B116" s="993"/>
      <c r="C116" s="1009" t="s">
        <v>221</v>
      </c>
      <c r="D116" s="1010">
        <v>0</v>
      </c>
      <c r="E116" s="1010">
        <v>0</v>
      </c>
      <c r="F116" s="1010">
        <v>0</v>
      </c>
      <c r="G116" s="1010">
        <v>0</v>
      </c>
      <c r="H116" s="993"/>
      <c r="I116" s="993"/>
      <c r="J116" s="993"/>
      <c r="K116" s="993"/>
    </row>
    <row r="117" spans="1:11" ht="14.1" customHeight="1">
      <c r="A117" s="993"/>
      <c r="B117" s="993"/>
      <c r="C117" s="1009" t="s">
        <v>228</v>
      </c>
      <c r="D117" s="1010">
        <v>0</v>
      </c>
      <c r="E117" s="1010">
        <v>0</v>
      </c>
      <c r="F117" s="1010">
        <v>0</v>
      </c>
      <c r="G117" s="1010">
        <v>0</v>
      </c>
      <c r="H117" s="993"/>
      <c r="I117" s="993"/>
      <c r="J117" s="993"/>
      <c r="K117" s="993"/>
    </row>
    <row r="118" spans="1:11" ht="14.1" customHeight="1">
      <c r="A118" s="993"/>
      <c r="B118" s="993"/>
      <c r="C118" s="1009" t="s">
        <v>220</v>
      </c>
      <c r="D118" s="1010">
        <v>0</v>
      </c>
      <c r="E118" s="1010">
        <v>0</v>
      </c>
      <c r="F118" s="1010">
        <v>0</v>
      </c>
      <c r="G118" s="1010">
        <v>0</v>
      </c>
      <c r="H118" s="993"/>
      <c r="I118" s="993"/>
      <c r="J118" s="993"/>
      <c r="K118" s="993"/>
    </row>
    <row r="119" spans="1:11" ht="14.1" customHeight="1">
      <c r="A119" s="993"/>
      <c r="B119" s="993"/>
      <c r="C119" s="1009" t="s">
        <v>229</v>
      </c>
      <c r="D119" s="1010">
        <v>0</v>
      </c>
      <c r="E119" s="1010">
        <v>0</v>
      </c>
      <c r="F119" s="1010">
        <v>0</v>
      </c>
      <c r="G119" s="1010">
        <v>0</v>
      </c>
      <c r="H119" s="993"/>
      <c r="I119" s="993"/>
      <c r="J119" s="993"/>
      <c r="K119" s="993"/>
    </row>
    <row r="120" spans="1:11" ht="14.1" customHeight="1">
      <c r="A120" s="993"/>
      <c r="B120" s="993"/>
      <c r="C120" s="1009" t="s">
        <v>230</v>
      </c>
      <c r="D120" s="1010">
        <v>0</v>
      </c>
      <c r="E120" s="1010">
        <v>0</v>
      </c>
      <c r="F120" s="1010">
        <v>0</v>
      </c>
      <c r="G120" s="1010">
        <v>0</v>
      </c>
      <c r="H120" s="993"/>
      <c r="I120" s="993"/>
      <c r="J120" s="993"/>
      <c r="K120" s="993"/>
    </row>
    <row r="121" spans="1:11" ht="14.1" customHeight="1">
      <c r="A121" s="993"/>
      <c r="B121" s="993"/>
      <c r="C121" s="1009" t="s">
        <v>231</v>
      </c>
      <c r="D121" s="1010">
        <v>0</v>
      </c>
      <c r="E121" s="1010">
        <v>0</v>
      </c>
      <c r="F121" s="1010">
        <v>0</v>
      </c>
      <c r="G121" s="1010">
        <v>0</v>
      </c>
      <c r="H121" s="993"/>
      <c r="I121" s="993"/>
      <c r="J121" s="993"/>
      <c r="K121" s="993"/>
    </row>
    <row r="122" spans="1:11" ht="14.1" customHeight="1">
      <c r="A122" s="993"/>
      <c r="B122" s="993"/>
      <c r="C122" s="1009" t="s">
        <v>232</v>
      </c>
      <c r="D122" s="1010">
        <v>0</v>
      </c>
      <c r="E122" s="1010">
        <v>0</v>
      </c>
      <c r="F122" s="1010">
        <v>0</v>
      </c>
      <c r="G122" s="1010">
        <v>0</v>
      </c>
      <c r="H122" s="993"/>
      <c r="I122" s="993"/>
      <c r="J122" s="993"/>
      <c r="K122" s="993"/>
    </row>
    <row r="123" spans="1:11" ht="14.1" customHeight="1">
      <c r="A123" s="993"/>
      <c r="B123" s="993"/>
      <c r="C123" s="1009" t="s">
        <v>233</v>
      </c>
      <c r="D123" s="1010">
        <v>0</v>
      </c>
      <c r="E123" s="1010">
        <v>1000000</v>
      </c>
      <c r="F123" s="1010">
        <v>1000000</v>
      </c>
      <c r="G123" s="1010">
        <v>1000000</v>
      </c>
      <c r="H123" s="993"/>
      <c r="I123" s="993"/>
      <c r="J123" s="993"/>
      <c r="K123" s="993"/>
    </row>
    <row r="124" spans="1:11" ht="14.1" customHeight="1">
      <c r="A124" s="993"/>
      <c r="B124" s="993"/>
      <c r="C124" s="1009" t="s">
        <v>220</v>
      </c>
      <c r="D124" s="1010">
        <v>0</v>
      </c>
      <c r="E124" s="1010">
        <v>1000000</v>
      </c>
      <c r="F124" s="1010">
        <v>1000000</v>
      </c>
      <c r="G124" s="1010">
        <v>1000000</v>
      </c>
      <c r="H124" s="993"/>
      <c r="I124" s="993"/>
      <c r="J124" s="993"/>
      <c r="K124" s="993"/>
    </row>
    <row r="125" spans="1:11" ht="14.1" customHeight="1">
      <c r="A125" s="993"/>
      <c r="B125" s="993"/>
      <c r="C125" s="1009" t="s">
        <v>229</v>
      </c>
      <c r="D125" s="1010">
        <v>0</v>
      </c>
      <c r="E125" s="1010">
        <v>0</v>
      </c>
      <c r="F125" s="1010">
        <v>0</v>
      </c>
      <c r="G125" s="1010">
        <v>0</v>
      </c>
      <c r="H125" s="993"/>
      <c r="I125" s="993"/>
      <c r="J125" s="993"/>
      <c r="K125" s="993"/>
    </row>
    <row r="126" spans="1:11" ht="14.1" customHeight="1">
      <c r="A126" s="993"/>
      <c r="B126" s="993"/>
      <c r="C126" s="1009" t="s">
        <v>230</v>
      </c>
      <c r="D126" s="1010">
        <v>0</v>
      </c>
      <c r="E126" s="1010">
        <v>0</v>
      </c>
      <c r="F126" s="1010">
        <v>0</v>
      </c>
      <c r="G126" s="1010">
        <v>0</v>
      </c>
      <c r="H126" s="993"/>
      <c r="I126" s="993"/>
      <c r="J126" s="993"/>
      <c r="K126" s="993"/>
    </row>
    <row r="127" spans="1:11" ht="14.1" customHeight="1">
      <c r="A127" s="993"/>
      <c r="B127" s="993"/>
      <c r="C127" s="1009" t="s">
        <v>231</v>
      </c>
      <c r="D127" s="1010">
        <v>0</v>
      </c>
      <c r="E127" s="1010">
        <v>0</v>
      </c>
      <c r="F127" s="1010">
        <v>0</v>
      </c>
      <c r="G127" s="1010">
        <v>0</v>
      </c>
      <c r="H127" s="993"/>
      <c r="I127" s="993"/>
      <c r="J127" s="993"/>
      <c r="K127" s="993"/>
    </row>
    <row r="128" spans="1:11" ht="14.1" customHeight="1">
      <c r="A128" s="993"/>
      <c r="B128" s="993"/>
      <c r="C128" s="1009" t="s">
        <v>232</v>
      </c>
      <c r="D128" s="1010">
        <v>0</v>
      </c>
      <c r="E128" s="1010">
        <v>0</v>
      </c>
      <c r="F128" s="1010">
        <v>0</v>
      </c>
      <c r="G128" s="1010">
        <v>0</v>
      </c>
      <c r="H128" s="993"/>
      <c r="I128" s="993"/>
      <c r="J128" s="993"/>
      <c r="K128" s="993"/>
    </row>
    <row r="129" spans="1:11" ht="14.1" customHeight="1">
      <c r="A129" s="993"/>
      <c r="B129" s="993"/>
      <c r="C129" s="1009" t="s">
        <v>234</v>
      </c>
      <c r="D129" s="1010">
        <v>0</v>
      </c>
      <c r="E129" s="1010">
        <v>0</v>
      </c>
      <c r="F129" s="1010">
        <v>0</v>
      </c>
      <c r="G129" s="1010">
        <v>0</v>
      </c>
      <c r="H129" s="993"/>
      <c r="I129" s="993"/>
      <c r="J129" s="993"/>
      <c r="K129" s="993"/>
    </row>
    <row r="130" spans="1:11" ht="14.1" customHeight="1">
      <c r="A130" s="993"/>
      <c r="B130" s="993"/>
      <c r="C130" s="1009" t="s">
        <v>220</v>
      </c>
      <c r="D130" s="1010">
        <v>0</v>
      </c>
      <c r="E130" s="1010">
        <v>0</v>
      </c>
      <c r="F130" s="1010">
        <v>0</v>
      </c>
      <c r="G130" s="1010">
        <v>0</v>
      </c>
      <c r="H130" s="993"/>
      <c r="I130" s="993"/>
      <c r="J130" s="993"/>
      <c r="K130" s="993"/>
    </row>
    <row r="131" spans="1:11" ht="14.1" customHeight="1">
      <c r="A131" s="993"/>
      <c r="B131" s="993"/>
      <c r="C131" s="1009" t="s">
        <v>229</v>
      </c>
      <c r="D131" s="1010">
        <v>0</v>
      </c>
      <c r="E131" s="1010">
        <v>0</v>
      </c>
      <c r="F131" s="1010">
        <v>0</v>
      </c>
      <c r="G131" s="1010">
        <v>0</v>
      </c>
      <c r="H131" s="993"/>
      <c r="I131" s="993"/>
      <c r="J131" s="993"/>
      <c r="K131" s="993"/>
    </row>
    <row r="132" spans="1:11" ht="14.1" customHeight="1">
      <c r="A132" s="993"/>
      <c r="B132" s="993"/>
      <c r="C132" s="1009" t="s">
        <v>230</v>
      </c>
      <c r="D132" s="1010">
        <v>0</v>
      </c>
      <c r="E132" s="1010">
        <v>0</v>
      </c>
      <c r="F132" s="1010">
        <v>0</v>
      </c>
      <c r="G132" s="1010">
        <v>0</v>
      </c>
      <c r="H132" s="993"/>
      <c r="I132" s="993"/>
      <c r="J132" s="993"/>
      <c r="K132" s="993"/>
    </row>
    <row r="133" spans="1:11" ht="14.1" customHeight="1">
      <c r="A133" s="993"/>
      <c r="B133" s="993"/>
      <c r="C133" s="1009" t="s">
        <v>231</v>
      </c>
      <c r="D133" s="1010">
        <v>0</v>
      </c>
      <c r="E133" s="1010">
        <v>0</v>
      </c>
      <c r="F133" s="1010">
        <v>0</v>
      </c>
      <c r="G133" s="1010">
        <v>0</v>
      </c>
      <c r="H133" s="993"/>
      <c r="I133" s="993"/>
      <c r="J133" s="993"/>
      <c r="K133" s="993"/>
    </row>
    <row r="134" spans="1:11" ht="14.1" customHeight="1">
      <c r="A134" s="993"/>
      <c r="B134" s="993"/>
      <c r="C134" s="1009" t="s">
        <v>232</v>
      </c>
      <c r="D134" s="1010">
        <v>0</v>
      </c>
      <c r="E134" s="1010">
        <v>0</v>
      </c>
      <c r="F134" s="1010">
        <v>0</v>
      </c>
      <c r="G134" s="1010">
        <v>0</v>
      </c>
      <c r="H134" s="993"/>
      <c r="I134" s="993"/>
      <c r="J134" s="993"/>
      <c r="K134" s="993"/>
    </row>
    <row r="135" spans="1:11" ht="14.1" customHeight="1">
      <c r="A135" s="993"/>
      <c r="B135" s="993"/>
      <c r="C135" s="1009" t="s">
        <v>235</v>
      </c>
      <c r="D135" s="1010">
        <v>0</v>
      </c>
      <c r="E135" s="1010">
        <v>0</v>
      </c>
      <c r="F135" s="1010">
        <v>0</v>
      </c>
      <c r="G135" s="1010">
        <v>0</v>
      </c>
      <c r="H135" s="993"/>
      <c r="I135" s="993"/>
      <c r="J135" s="993"/>
      <c r="K135" s="993"/>
    </row>
    <row r="136" spans="1:11" ht="14.1" customHeight="1">
      <c r="A136" s="993"/>
      <c r="B136" s="993"/>
      <c r="C136" s="1009" t="s">
        <v>236</v>
      </c>
      <c r="D136" s="1010">
        <v>0</v>
      </c>
      <c r="E136" s="1010">
        <v>0</v>
      </c>
      <c r="F136" s="1010">
        <v>0</v>
      </c>
      <c r="G136" s="1010">
        <v>0</v>
      </c>
      <c r="H136" s="993"/>
      <c r="I136" s="993"/>
      <c r="J136" s="993"/>
      <c r="K136" s="993"/>
    </row>
    <row r="137" spans="1:11" ht="14.1" customHeight="1">
      <c r="A137" s="993"/>
      <c r="B137" s="993"/>
      <c r="C137" s="1011" t="s">
        <v>237</v>
      </c>
      <c r="D137" s="1010">
        <v>0</v>
      </c>
      <c r="E137" s="1010">
        <v>1000000</v>
      </c>
      <c r="F137" s="1010">
        <v>1000000</v>
      </c>
      <c r="G137" s="1010">
        <v>1000000</v>
      </c>
      <c r="H137" s="993"/>
      <c r="I137" s="993"/>
      <c r="J137" s="993"/>
      <c r="K137" s="993"/>
    </row>
    <row r="138" spans="1:11" ht="14.1" customHeight="1">
      <c r="A138" s="993"/>
      <c r="B138" s="993"/>
      <c r="C138" s="1003" t="s">
        <v>209</v>
      </c>
      <c r="D138" s="1659" t="s">
        <v>2615</v>
      </c>
      <c r="E138" s="1660"/>
      <c r="F138" s="1660"/>
      <c r="G138" s="1660"/>
      <c r="H138" s="993"/>
      <c r="I138" s="993"/>
      <c r="J138" s="993"/>
      <c r="K138" s="993"/>
    </row>
    <row r="139" spans="1:11" ht="14.1" customHeight="1">
      <c r="A139" s="993"/>
      <c r="B139" s="993"/>
      <c r="C139" s="1004" t="s">
        <v>211</v>
      </c>
      <c r="D139" s="1661" t="s">
        <v>2616</v>
      </c>
      <c r="E139" s="1662"/>
      <c r="F139" s="1662"/>
      <c r="G139" s="1662"/>
      <c r="H139" s="993"/>
      <c r="I139" s="993"/>
      <c r="J139" s="993"/>
      <c r="K139" s="993"/>
    </row>
    <row r="140" spans="1:11" ht="14.1" customHeight="1">
      <c r="A140" s="993"/>
      <c r="B140" s="993"/>
      <c r="C140" s="1004" t="s">
        <v>31</v>
      </c>
      <c r="D140" s="1661" t="s">
        <v>597</v>
      </c>
      <c r="E140" s="1662"/>
      <c r="F140" s="1662"/>
      <c r="G140" s="1662"/>
      <c r="H140" s="993"/>
      <c r="I140" s="993"/>
      <c r="J140" s="993"/>
      <c r="K140" s="993"/>
    </row>
    <row r="141" spans="1:11" ht="15" customHeight="1">
      <c r="A141" s="993"/>
      <c r="B141" s="993"/>
      <c r="C141" s="1005"/>
      <c r="D141" s="1006">
        <v>2025</v>
      </c>
      <c r="E141" s="1006">
        <v>2026</v>
      </c>
      <c r="F141" s="1006">
        <v>2027</v>
      </c>
      <c r="G141" s="1006">
        <v>2028</v>
      </c>
      <c r="H141" s="993"/>
      <c r="I141" s="993"/>
      <c r="J141" s="993"/>
      <c r="K141" s="993"/>
    </row>
    <row r="142" spans="1:11" ht="15" customHeight="1">
      <c r="A142" s="993"/>
      <c r="B142" s="993"/>
      <c r="C142" s="1007"/>
      <c r="D142" s="1008" t="s">
        <v>13</v>
      </c>
      <c r="E142" s="1008" t="s">
        <v>14</v>
      </c>
      <c r="F142" s="1008" t="s">
        <v>14</v>
      </c>
      <c r="G142" s="1008" t="s">
        <v>14</v>
      </c>
      <c r="H142" s="993"/>
      <c r="I142" s="993"/>
      <c r="J142" s="993"/>
      <c r="K142" s="993"/>
    </row>
    <row r="143" spans="1:11" ht="14.1" customHeight="1">
      <c r="A143" s="993"/>
      <c r="B143" s="993"/>
      <c r="C143" s="997" t="s">
        <v>33</v>
      </c>
      <c r="D143" s="1001" t="s">
        <v>200</v>
      </c>
      <c r="E143" s="1001" t="s">
        <v>1691</v>
      </c>
      <c r="F143" s="1001" t="s">
        <v>1088</v>
      </c>
      <c r="G143" s="1001" t="s">
        <v>993</v>
      </c>
      <c r="H143" s="993"/>
      <c r="I143" s="993"/>
      <c r="J143" s="993"/>
      <c r="K143" s="993"/>
    </row>
    <row r="144" spans="1:11" ht="14.1" customHeight="1">
      <c r="A144" s="993"/>
      <c r="B144" s="993"/>
      <c r="C144" s="997" t="s">
        <v>214</v>
      </c>
      <c r="D144" s="1001" t="s">
        <v>1255</v>
      </c>
      <c r="E144" s="1001" t="s">
        <v>1767</v>
      </c>
      <c r="F144" s="1001" t="s">
        <v>1255</v>
      </c>
      <c r="G144" s="1001" t="s">
        <v>1255</v>
      </c>
      <c r="H144" s="993"/>
      <c r="I144" s="993"/>
      <c r="J144" s="993"/>
      <c r="K144" s="993"/>
    </row>
    <row r="145" spans="1:11" ht="14.1" customHeight="1">
      <c r="A145" s="993"/>
      <c r="B145" s="993"/>
      <c r="C145" s="997" t="s">
        <v>215</v>
      </c>
      <c r="D145" s="1001" t="s">
        <v>164</v>
      </c>
      <c r="E145" s="1001" t="s">
        <v>908</v>
      </c>
      <c r="F145" s="1001" t="s">
        <v>2617</v>
      </c>
      <c r="G145" s="1001" t="s">
        <v>2618</v>
      </c>
      <c r="H145" s="993"/>
      <c r="I145" s="993"/>
      <c r="J145" s="993"/>
      <c r="K145" s="993"/>
    </row>
    <row r="146" spans="1:11" ht="14.1" customHeight="1">
      <c r="A146" s="993"/>
      <c r="B146" s="993"/>
      <c r="C146" s="997" t="s">
        <v>216</v>
      </c>
      <c r="D146" s="1001" t="s">
        <v>200</v>
      </c>
      <c r="E146" s="1001" t="s">
        <v>200</v>
      </c>
      <c r="F146" s="1001" t="s">
        <v>2619</v>
      </c>
      <c r="G146" s="1001" t="s">
        <v>2620</v>
      </c>
      <c r="H146" s="993"/>
      <c r="I146" s="993"/>
      <c r="J146" s="993"/>
      <c r="K146" s="993"/>
    </row>
    <row r="147" spans="1:11" ht="14.1" customHeight="1">
      <c r="A147" s="993"/>
      <c r="B147" s="993"/>
      <c r="C147" s="997" t="s">
        <v>217</v>
      </c>
      <c r="D147" s="1001" t="s">
        <v>200</v>
      </c>
      <c r="E147" s="1001" t="s">
        <v>2621</v>
      </c>
      <c r="F147" s="1001" t="s">
        <v>942</v>
      </c>
      <c r="G147" s="1001" t="s">
        <v>164</v>
      </c>
      <c r="H147" s="993"/>
      <c r="I147" s="993"/>
      <c r="J147" s="993"/>
      <c r="K147" s="993"/>
    </row>
    <row r="148" spans="1:11" ht="14.1" customHeight="1">
      <c r="A148" s="993"/>
      <c r="B148" s="993"/>
      <c r="C148" s="997" t="s">
        <v>39</v>
      </c>
      <c r="D148" s="1001" t="s">
        <v>200</v>
      </c>
      <c r="E148" s="1001" t="s">
        <v>200</v>
      </c>
      <c r="F148" s="1001" t="s">
        <v>2622</v>
      </c>
      <c r="G148" s="1001" t="s">
        <v>2623</v>
      </c>
      <c r="H148" s="993"/>
      <c r="I148" s="993"/>
      <c r="J148" s="993"/>
      <c r="K148" s="993"/>
    </row>
    <row r="149" spans="1:11" ht="14.1" customHeight="1">
      <c r="A149" s="993"/>
      <c r="B149" s="993"/>
      <c r="C149" s="1663" t="s">
        <v>218</v>
      </c>
      <c r="D149" s="1664"/>
      <c r="E149" s="1664"/>
      <c r="F149" s="1664"/>
      <c r="G149" s="1664"/>
      <c r="H149" s="993"/>
      <c r="I149" s="993"/>
      <c r="J149" s="993"/>
      <c r="K149" s="993"/>
    </row>
    <row r="150" spans="1:11" ht="14.1" customHeight="1">
      <c r="A150" s="993"/>
      <c r="B150" s="993"/>
      <c r="C150" s="1005"/>
      <c r="D150" s="1006">
        <v>2025</v>
      </c>
      <c r="E150" s="1006">
        <v>2026</v>
      </c>
      <c r="F150" s="1006">
        <v>2027</v>
      </c>
      <c r="G150" s="1006">
        <v>2028</v>
      </c>
      <c r="H150" s="993"/>
      <c r="I150" s="993"/>
      <c r="J150" s="993"/>
      <c r="K150" s="993"/>
    </row>
    <row r="151" spans="1:11" ht="14.1" customHeight="1">
      <c r="A151" s="993"/>
      <c r="B151" s="993"/>
      <c r="C151" s="1007"/>
      <c r="D151" s="1008" t="s">
        <v>13</v>
      </c>
      <c r="E151" s="1008" t="s">
        <v>14</v>
      </c>
      <c r="F151" s="1008" t="s">
        <v>14</v>
      </c>
      <c r="G151" s="1008" t="s">
        <v>14</v>
      </c>
      <c r="H151" s="993"/>
      <c r="I151" s="993"/>
      <c r="J151" s="993"/>
      <c r="K151" s="993"/>
    </row>
    <row r="152" spans="1:11" ht="14.1" customHeight="1">
      <c r="A152" s="993"/>
      <c r="B152" s="993"/>
      <c r="C152" s="1009" t="s">
        <v>219</v>
      </c>
      <c r="D152" s="1010">
        <v>0</v>
      </c>
      <c r="E152" s="1010">
        <v>0</v>
      </c>
      <c r="F152" s="1010">
        <v>0</v>
      </c>
      <c r="G152" s="1010">
        <v>0</v>
      </c>
      <c r="H152" s="993"/>
      <c r="I152" s="993"/>
      <c r="J152" s="993"/>
      <c r="K152" s="993"/>
    </row>
    <row r="153" spans="1:11" ht="14.1" customHeight="1">
      <c r="A153" s="993"/>
      <c r="B153" s="993"/>
      <c r="C153" s="1009" t="s">
        <v>220</v>
      </c>
      <c r="D153" s="1010">
        <v>0</v>
      </c>
      <c r="E153" s="1010">
        <v>0</v>
      </c>
      <c r="F153" s="1010">
        <v>0</v>
      </c>
      <c r="G153" s="1010">
        <v>0</v>
      </c>
      <c r="H153" s="993"/>
      <c r="I153" s="993"/>
      <c r="J153" s="993"/>
      <c r="K153" s="993"/>
    </row>
    <row r="154" spans="1:11" ht="14.1" customHeight="1">
      <c r="A154" s="993"/>
      <c r="B154" s="993"/>
      <c r="C154" s="1009" t="s">
        <v>221</v>
      </c>
      <c r="D154" s="1010">
        <v>0</v>
      </c>
      <c r="E154" s="1010">
        <v>0</v>
      </c>
      <c r="F154" s="1010">
        <v>0</v>
      </c>
      <c r="G154" s="1010">
        <v>0</v>
      </c>
      <c r="H154" s="993"/>
      <c r="I154" s="993"/>
      <c r="J154" s="993"/>
      <c r="K154" s="993"/>
    </row>
    <row r="155" spans="1:11" ht="14.1" customHeight="1">
      <c r="A155" s="993"/>
      <c r="B155" s="993"/>
      <c r="C155" s="1009" t="s">
        <v>222</v>
      </c>
      <c r="D155" s="1010">
        <v>0</v>
      </c>
      <c r="E155" s="1010">
        <v>0</v>
      </c>
      <c r="F155" s="1010">
        <v>0</v>
      </c>
      <c r="G155" s="1010">
        <v>0</v>
      </c>
      <c r="H155" s="993"/>
      <c r="I155" s="993"/>
      <c r="J155" s="993"/>
      <c r="K155" s="993"/>
    </row>
    <row r="156" spans="1:11" ht="14.1" customHeight="1">
      <c r="A156" s="993"/>
      <c r="B156" s="993"/>
      <c r="C156" s="1009" t="s">
        <v>220</v>
      </c>
      <c r="D156" s="1010">
        <v>0</v>
      </c>
      <c r="E156" s="1010">
        <v>0</v>
      </c>
      <c r="F156" s="1010">
        <v>0</v>
      </c>
      <c r="G156" s="1010">
        <v>0</v>
      </c>
      <c r="H156" s="993"/>
      <c r="I156" s="993"/>
      <c r="J156" s="993"/>
      <c r="K156" s="993"/>
    </row>
    <row r="157" spans="1:11" ht="14.1" customHeight="1">
      <c r="A157" s="993"/>
      <c r="B157" s="993"/>
      <c r="C157" s="1009" t="s">
        <v>221</v>
      </c>
      <c r="D157" s="1010">
        <v>0</v>
      </c>
      <c r="E157" s="1010">
        <v>0</v>
      </c>
      <c r="F157" s="1010">
        <v>0</v>
      </c>
      <c r="G157" s="1010">
        <v>0</v>
      </c>
      <c r="H157" s="993"/>
      <c r="I157" s="993"/>
      <c r="J157" s="993"/>
      <c r="K157" s="993"/>
    </row>
    <row r="158" spans="1:11" ht="14.1" customHeight="1">
      <c r="A158" s="993"/>
      <c r="B158" s="993"/>
      <c r="C158" s="1009" t="s">
        <v>223</v>
      </c>
      <c r="D158" s="1010">
        <v>0</v>
      </c>
      <c r="E158" s="1010">
        <v>0</v>
      </c>
      <c r="F158" s="1010">
        <v>0</v>
      </c>
      <c r="G158" s="1010">
        <v>0</v>
      </c>
      <c r="H158" s="993"/>
      <c r="I158" s="993"/>
      <c r="J158" s="993"/>
      <c r="K158" s="993"/>
    </row>
    <row r="159" spans="1:11" ht="14.1" customHeight="1">
      <c r="A159" s="993"/>
      <c r="B159" s="993"/>
      <c r="C159" s="1009" t="s">
        <v>220</v>
      </c>
      <c r="D159" s="1010">
        <v>0</v>
      </c>
      <c r="E159" s="1010">
        <v>0</v>
      </c>
      <c r="F159" s="1010">
        <v>0</v>
      </c>
      <c r="G159" s="1010">
        <v>0</v>
      </c>
      <c r="H159" s="993"/>
      <c r="I159" s="993"/>
      <c r="J159" s="993"/>
      <c r="K159" s="993"/>
    </row>
    <row r="160" spans="1:11" ht="14.1" customHeight="1">
      <c r="A160" s="993"/>
      <c r="B160" s="993"/>
      <c r="C160" s="1009" t="s">
        <v>221</v>
      </c>
      <c r="D160" s="1010">
        <v>0</v>
      </c>
      <c r="E160" s="1010">
        <v>0</v>
      </c>
      <c r="F160" s="1010">
        <v>0</v>
      </c>
      <c r="G160" s="1010">
        <v>0</v>
      </c>
      <c r="H160" s="993"/>
      <c r="I160" s="993"/>
      <c r="J160" s="993"/>
      <c r="K160" s="993"/>
    </row>
    <row r="161" spans="1:11" ht="14.1" customHeight="1">
      <c r="A161" s="993"/>
      <c r="B161" s="993"/>
      <c r="C161" s="1009" t="s">
        <v>224</v>
      </c>
      <c r="D161" s="1010">
        <v>0</v>
      </c>
      <c r="E161" s="1010">
        <v>0</v>
      </c>
      <c r="F161" s="1010">
        <v>0</v>
      </c>
      <c r="G161" s="1010">
        <v>0</v>
      </c>
      <c r="H161" s="993"/>
      <c r="I161" s="993"/>
      <c r="J161" s="993"/>
      <c r="K161" s="993"/>
    </row>
    <row r="162" spans="1:11" ht="14.1" customHeight="1">
      <c r="A162" s="993"/>
      <c r="B162" s="993"/>
      <c r="C162" s="1009" t="s">
        <v>220</v>
      </c>
      <c r="D162" s="1010">
        <v>0</v>
      </c>
      <c r="E162" s="1010">
        <v>0</v>
      </c>
      <c r="F162" s="1010">
        <v>0</v>
      </c>
      <c r="G162" s="1010">
        <v>0</v>
      </c>
      <c r="H162" s="993"/>
      <c r="I162" s="993"/>
      <c r="J162" s="993"/>
      <c r="K162" s="993"/>
    </row>
    <row r="163" spans="1:11" ht="14.1" customHeight="1">
      <c r="A163" s="993"/>
      <c r="B163" s="993"/>
      <c r="C163" s="1009" t="s">
        <v>221</v>
      </c>
      <c r="D163" s="1010">
        <v>0</v>
      </c>
      <c r="E163" s="1010">
        <v>0</v>
      </c>
      <c r="F163" s="1010">
        <v>0</v>
      </c>
      <c r="G163" s="1010">
        <v>0</v>
      </c>
      <c r="H163" s="993"/>
      <c r="I163" s="993"/>
      <c r="J163" s="993"/>
      <c r="K163" s="993"/>
    </row>
    <row r="164" spans="1:11" ht="14.1" customHeight="1">
      <c r="A164" s="993"/>
      <c r="B164" s="993"/>
      <c r="C164" s="1009" t="s">
        <v>225</v>
      </c>
      <c r="D164" s="1010">
        <v>0</v>
      </c>
      <c r="E164" s="1010">
        <v>0</v>
      </c>
      <c r="F164" s="1010">
        <v>0</v>
      </c>
      <c r="G164" s="1010">
        <v>0</v>
      </c>
      <c r="H164" s="993"/>
      <c r="I164" s="993"/>
      <c r="J164" s="993"/>
      <c r="K164" s="993"/>
    </row>
    <row r="165" spans="1:11" ht="14.1" customHeight="1">
      <c r="A165" s="993"/>
      <c r="B165" s="993"/>
      <c r="C165" s="1009" t="s">
        <v>220</v>
      </c>
      <c r="D165" s="1010">
        <v>0</v>
      </c>
      <c r="E165" s="1010">
        <v>0</v>
      </c>
      <c r="F165" s="1010">
        <v>0</v>
      </c>
      <c r="G165" s="1010">
        <v>0</v>
      </c>
      <c r="H165" s="993"/>
      <c r="I165" s="993"/>
      <c r="J165" s="993"/>
      <c r="K165" s="993"/>
    </row>
    <row r="166" spans="1:11" ht="14.1" customHeight="1">
      <c r="A166" s="993"/>
      <c r="B166" s="993"/>
      <c r="C166" s="1009" t="s">
        <v>221</v>
      </c>
      <c r="D166" s="1010">
        <v>0</v>
      </c>
      <c r="E166" s="1010">
        <v>0</v>
      </c>
      <c r="F166" s="1010">
        <v>0</v>
      </c>
      <c r="G166" s="1010">
        <v>0</v>
      </c>
      <c r="H166" s="993"/>
      <c r="I166" s="993"/>
      <c r="J166" s="993"/>
      <c r="K166" s="993"/>
    </row>
    <row r="167" spans="1:11" ht="14.1" customHeight="1">
      <c r="A167" s="993"/>
      <c r="B167" s="993"/>
      <c r="C167" s="1009" t="s">
        <v>226</v>
      </c>
      <c r="D167" s="1010">
        <v>0</v>
      </c>
      <c r="E167" s="1010">
        <v>0</v>
      </c>
      <c r="F167" s="1010">
        <v>0</v>
      </c>
      <c r="G167" s="1010">
        <v>0</v>
      </c>
      <c r="H167" s="993"/>
      <c r="I167" s="993"/>
      <c r="J167" s="993"/>
      <c r="K167" s="993"/>
    </row>
    <row r="168" spans="1:11" ht="14.1" customHeight="1">
      <c r="A168" s="993"/>
      <c r="B168" s="993"/>
      <c r="C168" s="1009" t="s">
        <v>220</v>
      </c>
      <c r="D168" s="1010">
        <v>0</v>
      </c>
      <c r="E168" s="1010">
        <v>0</v>
      </c>
      <c r="F168" s="1010">
        <v>0</v>
      </c>
      <c r="G168" s="1010">
        <v>0</v>
      </c>
      <c r="H168" s="993"/>
      <c r="I168" s="993"/>
      <c r="J168" s="993"/>
      <c r="K168" s="993"/>
    </row>
    <row r="169" spans="1:11" ht="14.1" customHeight="1">
      <c r="A169" s="993"/>
      <c r="B169" s="993"/>
      <c r="C169" s="1009" t="s">
        <v>221</v>
      </c>
      <c r="D169" s="1010">
        <v>0</v>
      </c>
      <c r="E169" s="1010">
        <v>0</v>
      </c>
      <c r="F169" s="1010">
        <v>0</v>
      </c>
      <c r="G169" s="1010">
        <v>0</v>
      </c>
      <c r="H169" s="993"/>
      <c r="I169" s="993"/>
      <c r="J169" s="993"/>
      <c r="K169" s="993"/>
    </row>
    <row r="170" spans="1:11" ht="14.1" customHeight="1">
      <c r="A170" s="993"/>
      <c r="B170" s="993"/>
      <c r="C170" s="1009" t="s">
        <v>227</v>
      </c>
      <c r="D170" s="1010">
        <v>0</v>
      </c>
      <c r="E170" s="1010">
        <v>0</v>
      </c>
      <c r="F170" s="1010">
        <v>0</v>
      </c>
      <c r="G170" s="1010">
        <v>0</v>
      </c>
      <c r="H170" s="993"/>
      <c r="I170" s="993"/>
      <c r="J170" s="993"/>
      <c r="K170" s="993"/>
    </row>
    <row r="171" spans="1:11" ht="14.1" customHeight="1">
      <c r="A171" s="993"/>
      <c r="B171" s="993"/>
      <c r="C171" s="1009" t="s">
        <v>220</v>
      </c>
      <c r="D171" s="1010">
        <v>0</v>
      </c>
      <c r="E171" s="1010">
        <v>0</v>
      </c>
      <c r="F171" s="1010">
        <v>0</v>
      </c>
      <c r="G171" s="1010">
        <v>0</v>
      </c>
      <c r="H171" s="993"/>
      <c r="I171" s="993"/>
      <c r="J171" s="993"/>
      <c r="K171" s="993"/>
    </row>
    <row r="172" spans="1:11" ht="14.1" customHeight="1">
      <c r="A172" s="993"/>
      <c r="B172" s="993"/>
      <c r="C172" s="1009" t="s">
        <v>221</v>
      </c>
      <c r="D172" s="1010">
        <v>0</v>
      </c>
      <c r="E172" s="1010">
        <v>0</v>
      </c>
      <c r="F172" s="1010">
        <v>0</v>
      </c>
      <c r="G172" s="1010">
        <v>0</v>
      </c>
      <c r="H172" s="993"/>
      <c r="I172" s="993"/>
      <c r="J172" s="993"/>
      <c r="K172" s="993"/>
    </row>
    <row r="173" spans="1:11" ht="14.1" customHeight="1">
      <c r="A173" s="993"/>
      <c r="B173" s="993"/>
      <c r="C173" s="1009" t="s">
        <v>228</v>
      </c>
      <c r="D173" s="1010">
        <v>0</v>
      </c>
      <c r="E173" s="1010">
        <v>0</v>
      </c>
      <c r="F173" s="1010">
        <v>0</v>
      </c>
      <c r="G173" s="1010">
        <v>0</v>
      </c>
      <c r="H173" s="993"/>
      <c r="I173" s="993"/>
      <c r="J173" s="993"/>
      <c r="K173" s="993"/>
    </row>
    <row r="174" spans="1:11" ht="14.1" customHeight="1">
      <c r="A174" s="993"/>
      <c r="B174" s="993"/>
      <c r="C174" s="1009" t="s">
        <v>220</v>
      </c>
      <c r="D174" s="1010">
        <v>0</v>
      </c>
      <c r="E174" s="1010">
        <v>0</v>
      </c>
      <c r="F174" s="1010">
        <v>0</v>
      </c>
      <c r="G174" s="1010">
        <v>0</v>
      </c>
      <c r="H174" s="993"/>
      <c r="I174" s="993"/>
      <c r="J174" s="993"/>
      <c r="K174" s="993"/>
    </row>
    <row r="175" spans="1:11" ht="14.1" customHeight="1">
      <c r="A175" s="993"/>
      <c r="B175" s="993"/>
      <c r="C175" s="1009" t="s">
        <v>229</v>
      </c>
      <c r="D175" s="1010">
        <v>0</v>
      </c>
      <c r="E175" s="1010">
        <v>0</v>
      </c>
      <c r="F175" s="1010">
        <v>0</v>
      </c>
      <c r="G175" s="1010">
        <v>0</v>
      </c>
      <c r="H175" s="993"/>
      <c r="I175" s="993"/>
      <c r="J175" s="993"/>
      <c r="K175" s="993"/>
    </row>
    <row r="176" spans="1:11" ht="14.1" customHeight="1">
      <c r="A176" s="993"/>
      <c r="B176" s="993"/>
      <c r="C176" s="1009" t="s">
        <v>230</v>
      </c>
      <c r="D176" s="1010">
        <v>0</v>
      </c>
      <c r="E176" s="1010">
        <v>0</v>
      </c>
      <c r="F176" s="1010">
        <v>0</v>
      </c>
      <c r="G176" s="1010">
        <v>0</v>
      </c>
      <c r="H176" s="993"/>
      <c r="I176" s="993"/>
      <c r="J176" s="993"/>
      <c r="K176" s="993"/>
    </row>
    <row r="177" spans="1:11" ht="14.1" customHeight="1">
      <c r="A177" s="993"/>
      <c r="B177" s="993"/>
      <c r="C177" s="1009" t="s">
        <v>231</v>
      </c>
      <c r="D177" s="1010">
        <v>0</v>
      </c>
      <c r="E177" s="1010">
        <v>0</v>
      </c>
      <c r="F177" s="1010">
        <v>0</v>
      </c>
      <c r="G177" s="1010">
        <v>0</v>
      </c>
      <c r="H177" s="993"/>
      <c r="I177" s="993"/>
      <c r="J177" s="993"/>
      <c r="K177" s="993"/>
    </row>
    <row r="178" spans="1:11" ht="14.1" customHeight="1">
      <c r="A178" s="993"/>
      <c r="B178" s="993"/>
      <c r="C178" s="1009" t="s">
        <v>232</v>
      </c>
      <c r="D178" s="1010">
        <v>0</v>
      </c>
      <c r="E178" s="1010">
        <v>0</v>
      </c>
      <c r="F178" s="1010">
        <v>0</v>
      </c>
      <c r="G178" s="1010">
        <v>0</v>
      </c>
      <c r="H178" s="993"/>
      <c r="I178" s="993"/>
      <c r="J178" s="993"/>
      <c r="K178" s="993"/>
    </row>
    <row r="179" spans="1:11" ht="14.1" customHeight="1">
      <c r="A179" s="993"/>
      <c r="B179" s="993"/>
      <c r="C179" s="1009" t="s">
        <v>233</v>
      </c>
      <c r="D179" s="1010">
        <v>0</v>
      </c>
      <c r="E179" s="1010">
        <v>200000</v>
      </c>
      <c r="F179" s="1010">
        <v>1000000</v>
      </c>
      <c r="G179" s="1010">
        <v>1000000</v>
      </c>
      <c r="H179" s="993"/>
      <c r="I179" s="993"/>
      <c r="J179" s="993"/>
      <c r="K179" s="993"/>
    </row>
    <row r="180" spans="1:11" ht="14.1" customHeight="1">
      <c r="A180" s="993"/>
      <c r="B180" s="993"/>
      <c r="C180" s="1009" t="s">
        <v>220</v>
      </c>
      <c r="D180" s="1010">
        <v>0</v>
      </c>
      <c r="E180" s="1010">
        <v>200000</v>
      </c>
      <c r="F180" s="1010">
        <v>1000000</v>
      </c>
      <c r="G180" s="1010">
        <v>1000000</v>
      </c>
      <c r="H180" s="993"/>
      <c r="I180" s="993"/>
      <c r="J180" s="993"/>
      <c r="K180" s="993"/>
    </row>
    <row r="181" spans="1:11" ht="14.1" customHeight="1">
      <c r="A181" s="993"/>
      <c r="B181" s="993"/>
      <c r="C181" s="1009" t="s">
        <v>229</v>
      </c>
      <c r="D181" s="1010">
        <v>0</v>
      </c>
      <c r="E181" s="1010">
        <v>0</v>
      </c>
      <c r="F181" s="1010">
        <v>0</v>
      </c>
      <c r="G181" s="1010">
        <v>0</v>
      </c>
      <c r="H181" s="993"/>
      <c r="I181" s="993"/>
      <c r="J181" s="993"/>
      <c r="K181" s="993"/>
    </row>
    <row r="182" spans="1:11" ht="14.1" customHeight="1">
      <c r="A182" s="993"/>
      <c r="B182" s="993"/>
      <c r="C182" s="1009" t="s">
        <v>230</v>
      </c>
      <c r="D182" s="1010">
        <v>0</v>
      </c>
      <c r="E182" s="1010">
        <v>0</v>
      </c>
      <c r="F182" s="1010">
        <v>0</v>
      </c>
      <c r="G182" s="1010">
        <v>0</v>
      </c>
      <c r="H182" s="993"/>
      <c r="I182" s="993"/>
      <c r="J182" s="993"/>
      <c r="K182" s="993"/>
    </row>
    <row r="183" spans="1:11" ht="14.1" customHeight="1">
      <c r="A183" s="993"/>
      <c r="B183" s="993"/>
      <c r="C183" s="1009" t="s">
        <v>231</v>
      </c>
      <c r="D183" s="1010">
        <v>0</v>
      </c>
      <c r="E183" s="1010">
        <v>0</v>
      </c>
      <c r="F183" s="1010">
        <v>0</v>
      </c>
      <c r="G183" s="1010">
        <v>0</v>
      </c>
      <c r="H183" s="993"/>
      <c r="I183" s="993"/>
      <c r="J183" s="993"/>
      <c r="K183" s="993"/>
    </row>
    <row r="184" spans="1:11" ht="14.1" customHeight="1">
      <c r="A184" s="993"/>
      <c r="B184" s="993"/>
      <c r="C184" s="1009" t="s">
        <v>232</v>
      </c>
      <c r="D184" s="1010">
        <v>0</v>
      </c>
      <c r="E184" s="1010">
        <v>0</v>
      </c>
      <c r="F184" s="1010">
        <v>0</v>
      </c>
      <c r="G184" s="1010">
        <v>0</v>
      </c>
      <c r="H184" s="993"/>
      <c r="I184" s="993"/>
      <c r="J184" s="993"/>
      <c r="K184" s="993"/>
    </row>
    <row r="185" spans="1:11" ht="14.1" customHeight="1">
      <c r="A185" s="993"/>
      <c r="B185" s="993"/>
      <c r="C185" s="1009" t="s">
        <v>234</v>
      </c>
      <c r="D185" s="1010">
        <v>0</v>
      </c>
      <c r="E185" s="1010">
        <v>0</v>
      </c>
      <c r="F185" s="1010">
        <v>0</v>
      </c>
      <c r="G185" s="1010">
        <v>0</v>
      </c>
      <c r="H185" s="993"/>
      <c r="I185" s="993"/>
      <c r="J185" s="993"/>
      <c r="K185" s="993"/>
    </row>
    <row r="186" spans="1:11" ht="14.1" customHeight="1">
      <c r="A186" s="993"/>
      <c r="B186" s="993"/>
      <c r="C186" s="1009" t="s">
        <v>220</v>
      </c>
      <c r="D186" s="1010">
        <v>0</v>
      </c>
      <c r="E186" s="1010">
        <v>0</v>
      </c>
      <c r="F186" s="1010">
        <v>0</v>
      </c>
      <c r="G186" s="1010">
        <v>0</v>
      </c>
      <c r="H186" s="993"/>
      <c r="I186" s="993"/>
      <c r="J186" s="993"/>
      <c r="K186" s="993"/>
    </row>
    <row r="187" spans="1:11" ht="14.1" customHeight="1">
      <c r="A187" s="993"/>
      <c r="B187" s="993"/>
      <c r="C187" s="1009" t="s">
        <v>229</v>
      </c>
      <c r="D187" s="1010">
        <v>0</v>
      </c>
      <c r="E187" s="1010">
        <v>0</v>
      </c>
      <c r="F187" s="1010">
        <v>0</v>
      </c>
      <c r="G187" s="1010">
        <v>0</v>
      </c>
      <c r="H187" s="993"/>
      <c r="I187" s="993"/>
      <c r="J187" s="993"/>
      <c r="K187" s="993"/>
    </row>
    <row r="188" spans="1:11" ht="14.1" customHeight="1">
      <c r="A188" s="993"/>
      <c r="B188" s="993"/>
      <c r="C188" s="1009" t="s">
        <v>230</v>
      </c>
      <c r="D188" s="1010">
        <v>0</v>
      </c>
      <c r="E188" s="1010">
        <v>0</v>
      </c>
      <c r="F188" s="1010">
        <v>0</v>
      </c>
      <c r="G188" s="1010">
        <v>0</v>
      </c>
      <c r="H188" s="993"/>
      <c r="I188" s="993"/>
      <c r="J188" s="993"/>
      <c r="K188" s="993"/>
    </row>
    <row r="189" spans="1:11" ht="14.1" customHeight="1">
      <c r="A189" s="993"/>
      <c r="B189" s="993"/>
      <c r="C189" s="1009" t="s">
        <v>231</v>
      </c>
      <c r="D189" s="1010">
        <v>0</v>
      </c>
      <c r="E189" s="1010">
        <v>0</v>
      </c>
      <c r="F189" s="1010">
        <v>0</v>
      </c>
      <c r="G189" s="1010">
        <v>0</v>
      </c>
      <c r="H189" s="993"/>
      <c r="I189" s="993"/>
      <c r="J189" s="993"/>
      <c r="K189" s="993"/>
    </row>
    <row r="190" spans="1:11" ht="14.1" customHeight="1">
      <c r="A190" s="993"/>
      <c r="B190" s="993"/>
      <c r="C190" s="1009" t="s">
        <v>232</v>
      </c>
      <c r="D190" s="1010">
        <v>0</v>
      </c>
      <c r="E190" s="1010">
        <v>0</v>
      </c>
      <c r="F190" s="1010">
        <v>0</v>
      </c>
      <c r="G190" s="1010">
        <v>0</v>
      </c>
      <c r="H190" s="993"/>
      <c r="I190" s="993"/>
      <c r="J190" s="993"/>
      <c r="K190" s="993"/>
    </row>
    <row r="191" spans="1:11" ht="14.1" customHeight="1">
      <c r="A191" s="993"/>
      <c r="B191" s="993"/>
      <c r="C191" s="1009" t="s">
        <v>235</v>
      </c>
      <c r="D191" s="1010">
        <v>0</v>
      </c>
      <c r="E191" s="1010">
        <v>0</v>
      </c>
      <c r="F191" s="1010">
        <v>0</v>
      </c>
      <c r="G191" s="1010">
        <v>0</v>
      </c>
      <c r="H191" s="993"/>
      <c r="I191" s="993"/>
      <c r="J191" s="993"/>
      <c r="K191" s="993"/>
    </row>
    <row r="192" spans="1:11" ht="14.1" customHeight="1">
      <c r="A192" s="993"/>
      <c r="B192" s="993"/>
      <c r="C192" s="1009" t="s">
        <v>236</v>
      </c>
      <c r="D192" s="1010">
        <v>0</v>
      </c>
      <c r="E192" s="1010">
        <v>0</v>
      </c>
      <c r="F192" s="1010">
        <v>0</v>
      </c>
      <c r="G192" s="1010">
        <v>0</v>
      </c>
      <c r="H192" s="993"/>
      <c r="I192" s="993"/>
      <c r="J192" s="993"/>
      <c r="K192" s="993"/>
    </row>
    <row r="193" spans="1:11" ht="14.1" customHeight="1">
      <c r="A193" s="993"/>
      <c r="B193" s="993"/>
      <c r="C193" s="1011" t="s">
        <v>237</v>
      </c>
      <c r="D193" s="1010">
        <v>0</v>
      </c>
      <c r="E193" s="1010">
        <v>200000</v>
      </c>
      <c r="F193" s="1010">
        <v>1000000</v>
      </c>
      <c r="G193" s="1010">
        <v>1000000</v>
      </c>
      <c r="H193" s="993"/>
      <c r="I193" s="993"/>
      <c r="J193" s="993"/>
      <c r="K193" s="993"/>
    </row>
    <row r="194" spans="1:11" ht="14.1" customHeight="1">
      <c r="A194" s="993"/>
      <c r="B194" s="993"/>
      <c r="C194" s="1003" t="s">
        <v>209</v>
      </c>
      <c r="D194" s="1659" t="s">
        <v>2624</v>
      </c>
      <c r="E194" s="1660"/>
      <c r="F194" s="1660"/>
      <c r="G194" s="1660"/>
      <c r="H194" s="993"/>
      <c r="I194" s="993"/>
      <c r="J194" s="993"/>
      <c r="K194" s="993"/>
    </row>
    <row r="195" spans="1:11" ht="14.1" customHeight="1">
      <c r="A195" s="993"/>
      <c r="B195" s="993"/>
      <c r="C195" s="1004" t="s">
        <v>211</v>
      </c>
      <c r="D195" s="1661" t="s">
        <v>2624</v>
      </c>
      <c r="E195" s="1662"/>
      <c r="F195" s="1662"/>
      <c r="G195" s="1662"/>
      <c r="H195" s="993"/>
      <c r="I195" s="993"/>
      <c r="J195" s="993"/>
      <c r="K195" s="993"/>
    </row>
    <row r="196" spans="1:11" ht="14.1" customHeight="1">
      <c r="A196" s="993"/>
      <c r="B196" s="993"/>
      <c r="C196" s="1004" t="s">
        <v>31</v>
      </c>
      <c r="D196" s="1661" t="s">
        <v>597</v>
      </c>
      <c r="E196" s="1662"/>
      <c r="F196" s="1662"/>
      <c r="G196" s="1662"/>
      <c r="H196" s="993"/>
      <c r="I196" s="993"/>
      <c r="J196" s="993"/>
      <c r="K196" s="993"/>
    </row>
    <row r="197" spans="1:11" ht="15" customHeight="1">
      <c r="A197" s="993"/>
      <c r="B197" s="993"/>
      <c r="C197" s="1005"/>
      <c r="D197" s="1006">
        <v>2025</v>
      </c>
      <c r="E197" s="1006">
        <v>2026</v>
      </c>
      <c r="F197" s="1006">
        <v>2027</v>
      </c>
      <c r="G197" s="1006">
        <v>2028</v>
      </c>
      <c r="H197" s="993"/>
      <c r="I197" s="993"/>
      <c r="J197" s="993"/>
      <c r="K197" s="993"/>
    </row>
    <row r="198" spans="1:11" ht="15" customHeight="1">
      <c r="A198" s="993"/>
      <c r="B198" s="993"/>
      <c r="C198" s="1007"/>
      <c r="D198" s="1008" t="s">
        <v>13</v>
      </c>
      <c r="E198" s="1008" t="s">
        <v>14</v>
      </c>
      <c r="F198" s="1008" t="s">
        <v>14</v>
      </c>
      <c r="G198" s="1008" t="s">
        <v>14</v>
      </c>
      <c r="H198" s="993"/>
      <c r="I198" s="993"/>
      <c r="J198" s="993"/>
      <c r="K198" s="993"/>
    </row>
    <row r="199" spans="1:11" ht="14.1" customHeight="1">
      <c r="A199" s="993"/>
      <c r="B199" s="993"/>
      <c r="C199" s="997" t="s">
        <v>33</v>
      </c>
      <c r="D199" s="1001" t="s">
        <v>200</v>
      </c>
      <c r="E199" s="1001" t="s">
        <v>248</v>
      </c>
      <c r="F199" s="1001" t="s">
        <v>164</v>
      </c>
      <c r="G199" s="1001" t="s">
        <v>164</v>
      </c>
      <c r="H199" s="993"/>
      <c r="I199" s="993"/>
      <c r="J199" s="993"/>
      <c r="K199" s="993"/>
    </row>
    <row r="200" spans="1:11" ht="14.1" customHeight="1">
      <c r="A200" s="993"/>
      <c r="B200" s="993"/>
      <c r="C200" s="997" t="s">
        <v>214</v>
      </c>
      <c r="D200" s="1001" t="s">
        <v>200</v>
      </c>
      <c r="E200" s="1001" t="s">
        <v>1404</v>
      </c>
      <c r="F200" s="1001" t="s">
        <v>164</v>
      </c>
      <c r="G200" s="1001" t="s">
        <v>164</v>
      </c>
      <c r="H200" s="993"/>
      <c r="I200" s="993"/>
      <c r="J200" s="993"/>
      <c r="K200" s="993"/>
    </row>
    <row r="201" spans="1:11" ht="14.1" customHeight="1">
      <c r="A201" s="993"/>
      <c r="B201" s="993"/>
      <c r="C201" s="997" t="s">
        <v>215</v>
      </c>
      <c r="D201" s="1001" t="s">
        <v>164</v>
      </c>
      <c r="E201" s="1001" t="s">
        <v>1404</v>
      </c>
      <c r="F201" s="1001" t="s">
        <v>164</v>
      </c>
      <c r="G201" s="1001" t="s">
        <v>164</v>
      </c>
      <c r="H201" s="993"/>
      <c r="I201" s="993"/>
      <c r="J201" s="993"/>
      <c r="K201" s="993"/>
    </row>
    <row r="202" spans="1:11" ht="14.1" customHeight="1">
      <c r="A202" s="993"/>
      <c r="B202" s="993"/>
      <c r="C202" s="997" t="s">
        <v>216</v>
      </c>
      <c r="D202" s="1001" t="s">
        <v>200</v>
      </c>
      <c r="E202" s="1001" t="s">
        <v>200</v>
      </c>
      <c r="F202" s="1001" t="s">
        <v>936</v>
      </c>
      <c r="G202" s="1001" t="s">
        <v>200</v>
      </c>
      <c r="H202" s="993"/>
      <c r="I202" s="993"/>
      <c r="J202" s="993"/>
      <c r="K202" s="993"/>
    </row>
    <row r="203" spans="1:11" ht="14.1" customHeight="1">
      <c r="A203" s="993"/>
      <c r="B203" s="993"/>
      <c r="C203" s="997" t="s">
        <v>217</v>
      </c>
      <c r="D203" s="1001" t="s">
        <v>200</v>
      </c>
      <c r="E203" s="1001" t="s">
        <v>200</v>
      </c>
      <c r="F203" s="1001" t="s">
        <v>936</v>
      </c>
      <c r="G203" s="1001" t="s">
        <v>200</v>
      </c>
      <c r="H203" s="993"/>
      <c r="I203" s="993"/>
      <c r="J203" s="993"/>
      <c r="K203" s="993"/>
    </row>
    <row r="204" spans="1:11" ht="14.1" customHeight="1">
      <c r="A204" s="993"/>
      <c r="B204" s="993"/>
      <c r="C204" s="997" t="s">
        <v>39</v>
      </c>
      <c r="D204" s="1001" t="s">
        <v>200</v>
      </c>
      <c r="E204" s="1001" t="s">
        <v>200</v>
      </c>
      <c r="F204" s="1001" t="s">
        <v>936</v>
      </c>
      <c r="G204" s="1001" t="s">
        <v>200</v>
      </c>
      <c r="H204" s="993"/>
      <c r="I204" s="993"/>
      <c r="J204" s="993"/>
      <c r="K204" s="993"/>
    </row>
    <row r="205" spans="1:11" ht="14.1" customHeight="1">
      <c r="A205" s="993"/>
      <c r="B205" s="993"/>
      <c r="C205" s="1663" t="s">
        <v>218</v>
      </c>
      <c r="D205" s="1664"/>
      <c r="E205" s="1664"/>
      <c r="F205" s="1664"/>
      <c r="G205" s="1664"/>
      <c r="H205" s="993"/>
      <c r="I205" s="993"/>
      <c r="J205" s="993"/>
      <c r="K205" s="993"/>
    </row>
    <row r="206" spans="1:11" ht="14.1" customHeight="1">
      <c r="A206" s="993"/>
      <c r="B206" s="993"/>
      <c r="C206" s="1005"/>
      <c r="D206" s="1006">
        <v>2025</v>
      </c>
      <c r="E206" s="1006">
        <v>2026</v>
      </c>
      <c r="F206" s="1006">
        <v>2027</v>
      </c>
      <c r="G206" s="1006">
        <v>2028</v>
      </c>
      <c r="H206" s="993"/>
      <c r="I206" s="993"/>
      <c r="J206" s="993"/>
      <c r="K206" s="993"/>
    </row>
    <row r="207" spans="1:11" ht="14.1" customHeight="1">
      <c r="A207" s="993"/>
      <c r="B207" s="993"/>
      <c r="C207" s="1007"/>
      <c r="D207" s="1008" t="s">
        <v>13</v>
      </c>
      <c r="E207" s="1008" t="s">
        <v>14</v>
      </c>
      <c r="F207" s="1008" t="s">
        <v>14</v>
      </c>
      <c r="G207" s="1008" t="s">
        <v>14</v>
      </c>
      <c r="H207" s="993"/>
      <c r="I207" s="993"/>
      <c r="J207" s="993"/>
      <c r="K207" s="993"/>
    </row>
    <row r="208" spans="1:11" ht="14.1" customHeight="1">
      <c r="A208" s="993"/>
      <c r="B208" s="993"/>
      <c r="C208" s="1009" t="s">
        <v>219</v>
      </c>
      <c r="D208" s="1023" t="s">
        <v>200</v>
      </c>
      <c r="E208" s="1010">
        <v>0</v>
      </c>
      <c r="F208" s="1010">
        <v>0</v>
      </c>
      <c r="G208" s="1010">
        <v>0</v>
      </c>
      <c r="H208" s="993"/>
      <c r="I208" s="993"/>
      <c r="J208" s="993"/>
      <c r="K208" s="993"/>
    </row>
    <row r="209" spans="1:11" ht="14.1" customHeight="1">
      <c r="A209" s="993"/>
      <c r="B209" s="993"/>
      <c r="C209" s="1009" t="s">
        <v>220</v>
      </c>
      <c r="D209" s="1023" t="s">
        <v>200</v>
      </c>
      <c r="E209" s="1010">
        <v>0</v>
      </c>
      <c r="F209" s="1010">
        <v>0</v>
      </c>
      <c r="G209" s="1010">
        <v>0</v>
      </c>
      <c r="H209" s="993"/>
      <c r="I209" s="993"/>
      <c r="J209" s="993"/>
      <c r="K209" s="993"/>
    </row>
    <row r="210" spans="1:11" ht="14.1" customHeight="1">
      <c r="A210" s="993"/>
      <c r="B210" s="993"/>
      <c r="C210" s="1009" t="s">
        <v>221</v>
      </c>
      <c r="D210" s="1023" t="s">
        <v>200</v>
      </c>
      <c r="E210" s="1010">
        <v>0</v>
      </c>
      <c r="F210" s="1010">
        <v>0</v>
      </c>
      <c r="G210" s="1010">
        <v>0</v>
      </c>
      <c r="H210" s="993"/>
      <c r="I210" s="993"/>
      <c r="J210" s="993"/>
      <c r="K210" s="993"/>
    </row>
    <row r="211" spans="1:11" ht="14.1" customHeight="1">
      <c r="A211" s="993"/>
      <c r="B211" s="993"/>
      <c r="C211" s="1009" t="s">
        <v>222</v>
      </c>
      <c r="D211" s="1023" t="s">
        <v>200</v>
      </c>
      <c r="E211" s="1010">
        <v>0</v>
      </c>
      <c r="F211" s="1010">
        <v>0</v>
      </c>
      <c r="G211" s="1010">
        <v>0</v>
      </c>
      <c r="H211" s="993"/>
      <c r="I211" s="993"/>
      <c r="J211" s="993"/>
      <c r="K211" s="993"/>
    </row>
    <row r="212" spans="1:11" ht="14.1" customHeight="1">
      <c r="A212" s="993"/>
      <c r="B212" s="993"/>
      <c r="C212" s="1009" t="s">
        <v>220</v>
      </c>
      <c r="D212" s="1023" t="s">
        <v>200</v>
      </c>
      <c r="E212" s="1010">
        <v>0</v>
      </c>
      <c r="F212" s="1010">
        <v>0</v>
      </c>
      <c r="G212" s="1010">
        <v>0</v>
      </c>
      <c r="H212" s="993"/>
      <c r="I212" s="993"/>
      <c r="J212" s="993"/>
      <c r="K212" s="993"/>
    </row>
    <row r="213" spans="1:11" ht="14.1" customHeight="1">
      <c r="A213" s="993"/>
      <c r="B213" s="993"/>
      <c r="C213" s="1009" t="s">
        <v>221</v>
      </c>
      <c r="D213" s="1023" t="s">
        <v>200</v>
      </c>
      <c r="E213" s="1010">
        <v>0</v>
      </c>
      <c r="F213" s="1010">
        <v>0</v>
      </c>
      <c r="G213" s="1010">
        <v>0</v>
      </c>
      <c r="H213" s="993"/>
      <c r="I213" s="993"/>
      <c r="J213" s="993"/>
      <c r="K213" s="993"/>
    </row>
    <row r="214" spans="1:11" ht="14.1" customHeight="1">
      <c r="A214" s="993"/>
      <c r="B214" s="993"/>
      <c r="C214" s="1009" t="s">
        <v>223</v>
      </c>
      <c r="D214" s="1023" t="s">
        <v>200</v>
      </c>
      <c r="E214" s="1010">
        <v>0</v>
      </c>
      <c r="F214" s="1010">
        <v>0</v>
      </c>
      <c r="G214" s="1010">
        <v>0</v>
      </c>
      <c r="H214" s="993"/>
      <c r="I214" s="993"/>
      <c r="J214" s="993"/>
      <c r="K214" s="993"/>
    </row>
    <row r="215" spans="1:11" ht="14.1" customHeight="1">
      <c r="A215" s="993"/>
      <c r="B215" s="993"/>
      <c r="C215" s="1009" t="s">
        <v>220</v>
      </c>
      <c r="D215" s="1023" t="s">
        <v>200</v>
      </c>
      <c r="E215" s="1010">
        <v>0</v>
      </c>
      <c r="F215" s="1010">
        <v>0</v>
      </c>
      <c r="G215" s="1010">
        <v>0</v>
      </c>
      <c r="H215" s="993"/>
      <c r="I215" s="993"/>
      <c r="J215" s="993"/>
      <c r="K215" s="993"/>
    </row>
    <row r="216" spans="1:11" ht="14.1" customHeight="1">
      <c r="A216" s="993"/>
      <c r="B216" s="993"/>
      <c r="C216" s="1009" t="s">
        <v>221</v>
      </c>
      <c r="D216" s="1023" t="s">
        <v>200</v>
      </c>
      <c r="E216" s="1010">
        <v>0</v>
      </c>
      <c r="F216" s="1010">
        <v>0</v>
      </c>
      <c r="G216" s="1010">
        <v>0</v>
      </c>
      <c r="H216" s="993"/>
      <c r="I216" s="993"/>
      <c r="J216" s="993"/>
      <c r="K216" s="993"/>
    </row>
    <row r="217" spans="1:11" ht="14.1" customHeight="1">
      <c r="A217" s="993"/>
      <c r="B217" s="993"/>
      <c r="C217" s="1009" t="s">
        <v>224</v>
      </c>
      <c r="D217" s="1023" t="s">
        <v>200</v>
      </c>
      <c r="E217" s="1010">
        <v>0</v>
      </c>
      <c r="F217" s="1010">
        <v>0</v>
      </c>
      <c r="G217" s="1010">
        <v>0</v>
      </c>
      <c r="H217" s="993"/>
      <c r="I217" s="993"/>
      <c r="J217" s="993"/>
      <c r="K217" s="993"/>
    </row>
    <row r="218" spans="1:11" ht="14.1" customHeight="1">
      <c r="A218" s="993"/>
      <c r="B218" s="993"/>
      <c r="C218" s="1009" t="s">
        <v>220</v>
      </c>
      <c r="D218" s="1023" t="s">
        <v>200</v>
      </c>
      <c r="E218" s="1010">
        <v>0</v>
      </c>
      <c r="F218" s="1010">
        <v>0</v>
      </c>
      <c r="G218" s="1010">
        <v>0</v>
      </c>
      <c r="H218" s="993"/>
      <c r="I218" s="993"/>
      <c r="J218" s="993"/>
      <c r="K218" s="993"/>
    </row>
    <row r="219" spans="1:11" ht="14.1" customHeight="1">
      <c r="A219" s="993"/>
      <c r="B219" s="993"/>
      <c r="C219" s="1009" t="s">
        <v>221</v>
      </c>
      <c r="D219" s="1023" t="s">
        <v>200</v>
      </c>
      <c r="E219" s="1010">
        <v>0</v>
      </c>
      <c r="F219" s="1010">
        <v>0</v>
      </c>
      <c r="G219" s="1010">
        <v>0</v>
      </c>
      <c r="H219" s="993"/>
      <c r="I219" s="993"/>
      <c r="J219" s="993"/>
      <c r="K219" s="993"/>
    </row>
    <row r="220" spans="1:11" ht="14.1" customHeight="1">
      <c r="A220" s="993"/>
      <c r="B220" s="993"/>
      <c r="C220" s="1009" t="s">
        <v>225</v>
      </c>
      <c r="D220" s="1023" t="s">
        <v>200</v>
      </c>
      <c r="E220" s="1010">
        <v>0</v>
      </c>
      <c r="F220" s="1010">
        <v>0</v>
      </c>
      <c r="G220" s="1010">
        <v>0</v>
      </c>
      <c r="H220" s="993"/>
      <c r="I220" s="993"/>
      <c r="J220" s="993"/>
      <c r="K220" s="993"/>
    </row>
    <row r="221" spans="1:11" ht="14.1" customHeight="1">
      <c r="A221" s="993"/>
      <c r="B221" s="993"/>
      <c r="C221" s="1009" t="s">
        <v>220</v>
      </c>
      <c r="D221" s="1023" t="s">
        <v>200</v>
      </c>
      <c r="E221" s="1010">
        <v>0</v>
      </c>
      <c r="F221" s="1010">
        <v>0</v>
      </c>
      <c r="G221" s="1010">
        <v>0</v>
      </c>
      <c r="H221" s="993"/>
      <c r="I221" s="993"/>
      <c r="J221" s="993"/>
      <c r="K221" s="993"/>
    </row>
    <row r="222" spans="1:11" ht="14.1" customHeight="1">
      <c r="A222" s="993"/>
      <c r="B222" s="993"/>
      <c r="C222" s="1009" t="s">
        <v>221</v>
      </c>
      <c r="D222" s="1023" t="s">
        <v>200</v>
      </c>
      <c r="E222" s="1010">
        <v>0</v>
      </c>
      <c r="F222" s="1010">
        <v>0</v>
      </c>
      <c r="G222" s="1010">
        <v>0</v>
      </c>
      <c r="H222" s="993"/>
      <c r="I222" s="993"/>
      <c r="J222" s="993"/>
      <c r="K222" s="993"/>
    </row>
    <row r="223" spans="1:11" ht="14.1" customHeight="1">
      <c r="A223" s="993"/>
      <c r="B223" s="993"/>
      <c r="C223" s="1009" t="s">
        <v>226</v>
      </c>
      <c r="D223" s="1023" t="s">
        <v>200</v>
      </c>
      <c r="E223" s="1010">
        <v>0</v>
      </c>
      <c r="F223" s="1010">
        <v>0</v>
      </c>
      <c r="G223" s="1010">
        <v>0</v>
      </c>
      <c r="H223" s="993"/>
      <c r="I223" s="993"/>
      <c r="J223" s="993"/>
      <c r="K223" s="993"/>
    </row>
    <row r="224" spans="1:11" ht="14.1" customHeight="1">
      <c r="A224" s="993"/>
      <c r="B224" s="993"/>
      <c r="C224" s="1009" t="s">
        <v>220</v>
      </c>
      <c r="D224" s="1023" t="s">
        <v>200</v>
      </c>
      <c r="E224" s="1010">
        <v>0</v>
      </c>
      <c r="F224" s="1010">
        <v>0</v>
      </c>
      <c r="G224" s="1010">
        <v>0</v>
      </c>
      <c r="H224" s="993"/>
      <c r="I224" s="993"/>
      <c r="J224" s="993"/>
      <c r="K224" s="993"/>
    </row>
    <row r="225" spans="1:11" ht="14.1" customHeight="1">
      <c r="A225" s="993"/>
      <c r="B225" s="993"/>
      <c r="C225" s="1009" t="s">
        <v>221</v>
      </c>
      <c r="D225" s="1023" t="s">
        <v>200</v>
      </c>
      <c r="E225" s="1010">
        <v>0</v>
      </c>
      <c r="F225" s="1010">
        <v>0</v>
      </c>
      <c r="G225" s="1010">
        <v>0</v>
      </c>
      <c r="H225" s="993"/>
      <c r="I225" s="993"/>
      <c r="J225" s="993"/>
      <c r="K225" s="993"/>
    </row>
    <row r="226" spans="1:11" ht="14.1" customHeight="1">
      <c r="A226" s="993"/>
      <c r="B226" s="993"/>
      <c r="C226" s="1009" t="s">
        <v>227</v>
      </c>
      <c r="D226" s="1023" t="s">
        <v>200</v>
      </c>
      <c r="E226" s="1010">
        <v>0</v>
      </c>
      <c r="F226" s="1010">
        <v>0</v>
      </c>
      <c r="G226" s="1010">
        <v>0</v>
      </c>
      <c r="H226" s="993"/>
      <c r="I226" s="993"/>
      <c r="J226" s="993"/>
      <c r="K226" s="993"/>
    </row>
    <row r="227" spans="1:11" ht="14.1" customHeight="1">
      <c r="A227" s="993"/>
      <c r="B227" s="993"/>
      <c r="C227" s="1009" t="s">
        <v>220</v>
      </c>
      <c r="D227" s="1023" t="s">
        <v>200</v>
      </c>
      <c r="E227" s="1010">
        <v>0</v>
      </c>
      <c r="F227" s="1010">
        <v>0</v>
      </c>
      <c r="G227" s="1010">
        <v>0</v>
      </c>
      <c r="H227" s="993"/>
      <c r="I227" s="993"/>
      <c r="J227" s="993"/>
      <c r="K227" s="993"/>
    </row>
    <row r="228" spans="1:11" ht="14.1" customHeight="1">
      <c r="A228" s="993"/>
      <c r="B228" s="993"/>
      <c r="C228" s="1009" t="s">
        <v>221</v>
      </c>
      <c r="D228" s="1023" t="s">
        <v>200</v>
      </c>
      <c r="E228" s="1010">
        <v>0</v>
      </c>
      <c r="F228" s="1010">
        <v>0</v>
      </c>
      <c r="G228" s="1010">
        <v>0</v>
      </c>
      <c r="H228" s="993"/>
      <c r="I228" s="993"/>
      <c r="J228" s="993"/>
      <c r="K228" s="993"/>
    </row>
    <row r="229" spans="1:11" ht="14.1" customHeight="1">
      <c r="A229" s="993"/>
      <c r="B229" s="993"/>
      <c r="C229" s="1009" t="s">
        <v>228</v>
      </c>
      <c r="D229" s="1023" t="s">
        <v>200</v>
      </c>
      <c r="E229" s="1010">
        <v>0</v>
      </c>
      <c r="F229" s="1010">
        <v>0</v>
      </c>
      <c r="G229" s="1010">
        <v>0</v>
      </c>
      <c r="H229" s="993"/>
      <c r="I229" s="993"/>
      <c r="J229" s="993"/>
      <c r="K229" s="993"/>
    </row>
    <row r="230" spans="1:11" ht="14.1" customHeight="1">
      <c r="A230" s="993"/>
      <c r="B230" s="993"/>
      <c r="C230" s="1009" t="s">
        <v>220</v>
      </c>
      <c r="D230" s="1023" t="s">
        <v>200</v>
      </c>
      <c r="E230" s="1010">
        <v>0</v>
      </c>
      <c r="F230" s="1010">
        <v>0</v>
      </c>
      <c r="G230" s="1010">
        <v>0</v>
      </c>
      <c r="H230" s="993"/>
      <c r="I230" s="993"/>
      <c r="J230" s="993"/>
      <c r="K230" s="993"/>
    </row>
    <row r="231" spans="1:11" ht="14.1" customHeight="1">
      <c r="A231" s="993"/>
      <c r="B231" s="993"/>
      <c r="C231" s="1009" t="s">
        <v>229</v>
      </c>
      <c r="D231" s="1023" t="s">
        <v>200</v>
      </c>
      <c r="E231" s="1010">
        <v>0</v>
      </c>
      <c r="F231" s="1010">
        <v>0</v>
      </c>
      <c r="G231" s="1010">
        <v>0</v>
      </c>
      <c r="H231" s="993"/>
      <c r="I231" s="993"/>
      <c r="J231" s="993"/>
      <c r="K231" s="993"/>
    </row>
    <row r="232" spans="1:11" ht="14.1" customHeight="1">
      <c r="A232" s="993"/>
      <c r="B232" s="993"/>
      <c r="C232" s="1009" t="s">
        <v>230</v>
      </c>
      <c r="D232" s="1023" t="s">
        <v>200</v>
      </c>
      <c r="E232" s="1010">
        <v>0</v>
      </c>
      <c r="F232" s="1010">
        <v>0</v>
      </c>
      <c r="G232" s="1010">
        <v>0</v>
      </c>
      <c r="H232" s="993"/>
      <c r="I232" s="993"/>
      <c r="J232" s="993"/>
      <c r="K232" s="993"/>
    </row>
    <row r="233" spans="1:11" ht="14.1" customHeight="1">
      <c r="A233" s="993"/>
      <c r="B233" s="993"/>
      <c r="C233" s="1009" t="s">
        <v>231</v>
      </c>
      <c r="D233" s="1023" t="s">
        <v>200</v>
      </c>
      <c r="E233" s="1010">
        <v>0</v>
      </c>
      <c r="F233" s="1010">
        <v>0</v>
      </c>
      <c r="G233" s="1010">
        <v>0</v>
      </c>
      <c r="H233" s="993"/>
      <c r="I233" s="993"/>
      <c r="J233" s="993"/>
      <c r="K233" s="993"/>
    </row>
    <row r="234" spans="1:11" ht="14.1" customHeight="1">
      <c r="A234" s="993"/>
      <c r="B234" s="993"/>
      <c r="C234" s="1009" t="s">
        <v>232</v>
      </c>
      <c r="D234" s="1023" t="s">
        <v>200</v>
      </c>
      <c r="E234" s="1010">
        <v>0</v>
      </c>
      <c r="F234" s="1010">
        <v>0</v>
      </c>
      <c r="G234" s="1010">
        <v>0</v>
      </c>
      <c r="H234" s="993"/>
      <c r="I234" s="993"/>
      <c r="J234" s="993"/>
      <c r="K234" s="993"/>
    </row>
    <row r="235" spans="1:11" ht="14.1" customHeight="1">
      <c r="A235" s="993"/>
      <c r="B235" s="993"/>
      <c r="C235" s="1009" t="s">
        <v>233</v>
      </c>
      <c r="D235" s="1023" t="s">
        <v>200</v>
      </c>
      <c r="E235" s="1010">
        <v>800000</v>
      </c>
      <c r="F235" s="1010">
        <v>0</v>
      </c>
      <c r="G235" s="1010">
        <v>0</v>
      </c>
      <c r="H235" s="993"/>
      <c r="I235" s="993"/>
      <c r="J235" s="993"/>
      <c r="K235" s="993"/>
    </row>
    <row r="236" spans="1:11" ht="14.1" customHeight="1">
      <c r="A236" s="993"/>
      <c r="B236" s="993"/>
      <c r="C236" s="1009" t="s">
        <v>220</v>
      </c>
      <c r="D236" s="1023" t="s">
        <v>200</v>
      </c>
      <c r="E236" s="1010">
        <v>800000</v>
      </c>
      <c r="F236" s="1010">
        <v>0</v>
      </c>
      <c r="G236" s="1010">
        <v>0</v>
      </c>
      <c r="H236" s="993"/>
      <c r="I236" s="993"/>
      <c r="J236" s="993"/>
      <c r="K236" s="993"/>
    </row>
    <row r="237" spans="1:11" ht="14.1" customHeight="1">
      <c r="A237" s="993"/>
      <c r="B237" s="993"/>
      <c r="C237" s="1009" t="s">
        <v>229</v>
      </c>
      <c r="D237" s="1023" t="s">
        <v>200</v>
      </c>
      <c r="E237" s="1010">
        <v>0</v>
      </c>
      <c r="F237" s="1010">
        <v>0</v>
      </c>
      <c r="G237" s="1010">
        <v>0</v>
      </c>
      <c r="H237" s="993"/>
      <c r="I237" s="993"/>
      <c r="J237" s="993"/>
      <c r="K237" s="993"/>
    </row>
    <row r="238" spans="1:11" ht="14.1" customHeight="1">
      <c r="A238" s="993"/>
      <c r="B238" s="993"/>
      <c r="C238" s="1009" t="s">
        <v>230</v>
      </c>
      <c r="D238" s="1023" t="s">
        <v>200</v>
      </c>
      <c r="E238" s="1010">
        <v>0</v>
      </c>
      <c r="F238" s="1010">
        <v>0</v>
      </c>
      <c r="G238" s="1010">
        <v>0</v>
      </c>
      <c r="H238" s="993"/>
      <c r="I238" s="993"/>
      <c r="J238" s="993"/>
      <c r="K238" s="993"/>
    </row>
    <row r="239" spans="1:11" ht="14.1" customHeight="1">
      <c r="A239" s="993"/>
      <c r="B239" s="993"/>
      <c r="C239" s="1009" t="s">
        <v>231</v>
      </c>
      <c r="D239" s="1023" t="s">
        <v>200</v>
      </c>
      <c r="E239" s="1010">
        <v>0</v>
      </c>
      <c r="F239" s="1010">
        <v>0</v>
      </c>
      <c r="G239" s="1010">
        <v>0</v>
      </c>
      <c r="H239" s="993"/>
      <c r="I239" s="993"/>
      <c r="J239" s="993"/>
      <c r="K239" s="993"/>
    </row>
    <row r="240" spans="1:11" ht="14.1" customHeight="1">
      <c r="A240" s="993"/>
      <c r="B240" s="993"/>
      <c r="C240" s="1009" t="s">
        <v>232</v>
      </c>
      <c r="D240" s="1023" t="s">
        <v>200</v>
      </c>
      <c r="E240" s="1010">
        <v>0</v>
      </c>
      <c r="F240" s="1010">
        <v>0</v>
      </c>
      <c r="G240" s="1010">
        <v>0</v>
      </c>
      <c r="H240" s="993"/>
      <c r="I240" s="993"/>
      <c r="J240" s="993"/>
      <c r="K240" s="993"/>
    </row>
    <row r="241" spans="1:11" ht="14.1" customHeight="1">
      <c r="A241" s="993"/>
      <c r="B241" s="993"/>
      <c r="C241" s="1009" t="s">
        <v>234</v>
      </c>
      <c r="D241" s="1023" t="s">
        <v>200</v>
      </c>
      <c r="E241" s="1010">
        <v>0</v>
      </c>
      <c r="F241" s="1010">
        <v>0</v>
      </c>
      <c r="G241" s="1010">
        <v>0</v>
      </c>
      <c r="H241" s="993"/>
      <c r="I241" s="993"/>
      <c r="J241" s="993"/>
      <c r="K241" s="993"/>
    </row>
    <row r="242" spans="1:11" ht="14.1" customHeight="1">
      <c r="A242" s="993"/>
      <c r="B242" s="993"/>
      <c r="C242" s="1009" t="s">
        <v>220</v>
      </c>
      <c r="D242" s="1023" t="s">
        <v>200</v>
      </c>
      <c r="E242" s="1010">
        <v>0</v>
      </c>
      <c r="F242" s="1010">
        <v>0</v>
      </c>
      <c r="G242" s="1010">
        <v>0</v>
      </c>
      <c r="H242" s="993"/>
      <c r="I242" s="993"/>
      <c r="J242" s="993"/>
      <c r="K242" s="993"/>
    </row>
    <row r="243" spans="1:11" ht="14.1" customHeight="1">
      <c r="A243" s="993"/>
      <c r="B243" s="993"/>
      <c r="C243" s="1009" t="s">
        <v>229</v>
      </c>
      <c r="D243" s="1023" t="s">
        <v>200</v>
      </c>
      <c r="E243" s="1010">
        <v>0</v>
      </c>
      <c r="F243" s="1010">
        <v>0</v>
      </c>
      <c r="G243" s="1010">
        <v>0</v>
      </c>
      <c r="H243" s="993"/>
      <c r="I243" s="993"/>
      <c r="J243" s="993"/>
      <c r="K243" s="993"/>
    </row>
    <row r="244" spans="1:11" ht="14.1" customHeight="1">
      <c r="A244" s="993"/>
      <c r="B244" s="993"/>
      <c r="C244" s="1009" t="s">
        <v>230</v>
      </c>
      <c r="D244" s="1023" t="s">
        <v>200</v>
      </c>
      <c r="E244" s="1010">
        <v>0</v>
      </c>
      <c r="F244" s="1010">
        <v>0</v>
      </c>
      <c r="G244" s="1010">
        <v>0</v>
      </c>
      <c r="H244" s="993"/>
      <c r="I244" s="993"/>
      <c r="J244" s="993"/>
      <c r="K244" s="993"/>
    </row>
    <row r="245" spans="1:11" ht="14.1" customHeight="1">
      <c r="A245" s="993"/>
      <c r="B245" s="993"/>
      <c r="C245" s="1009" t="s">
        <v>231</v>
      </c>
      <c r="D245" s="1023" t="s">
        <v>200</v>
      </c>
      <c r="E245" s="1010">
        <v>0</v>
      </c>
      <c r="F245" s="1010">
        <v>0</v>
      </c>
      <c r="G245" s="1010">
        <v>0</v>
      </c>
      <c r="H245" s="993"/>
      <c r="I245" s="993"/>
      <c r="J245" s="993"/>
      <c r="K245" s="993"/>
    </row>
    <row r="246" spans="1:11" ht="14.1" customHeight="1">
      <c r="A246" s="993"/>
      <c r="B246" s="993"/>
      <c r="C246" s="1009" t="s">
        <v>232</v>
      </c>
      <c r="D246" s="1023" t="s">
        <v>200</v>
      </c>
      <c r="E246" s="1010">
        <v>0</v>
      </c>
      <c r="F246" s="1010">
        <v>0</v>
      </c>
      <c r="G246" s="1010">
        <v>0</v>
      </c>
      <c r="H246" s="993"/>
      <c r="I246" s="993"/>
      <c r="J246" s="993"/>
      <c r="K246" s="993"/>
    </row>
    <row r="247" spans="1:11" ht="14.1" customHeight="1">
      <c r="A247" s="993"/>
      <c r="B247" s="993"/>
      <c r="C247" s="1009" t="s">
        <v>235</v>
      </c>
      <c r="D247" s="1023" t="s">
        <v>200</v>
      </c>
      <c r="E247" s="1010">
        <v>0</v>
      </c>
      <c r="F247" s="1010">
        <v>0</v>
      </c>
      <c r="G247" s="1010">
        <v>0</v>
      </c>
      <c r="H247" s="993"/>
      <c r="I247" s="993"/>
      <c r="J247" s="993"/>
      <c r="K247" s="993"/>
    </row>
    <row r="248" spans="1:11" ht="14.1" customHeight="1">
      <c r="A248" s="993"/>
      <c r="B248" s="993"/>
      <c r="C248" s="1009" t="s">
        <v>236</v>
      </c>
      <c r="D248" s="1023" t="s">
        <v>200</v>
      </c>
      <c r="E248" s="1010">
        <v>0</v>
      </c>
      <c r="F248" s="1010">
        <v>0</v>
      </c>
      <c r="G248" s="1010">
        <v>0</v>
      </c>
      <c r="H248" s="993"/>
      <c r="I248" s="993"/>
      <c r="J248" s="993"/>
      <c r="K248" s="993"/>
    </row>
    <row r="249" spans="1:11" ht="14.1" customHeight="1">
      <c r="A249" s="993"/>
      <c r="B249" s="993"/>
      <c r="C249" s="1011" t="s">
        <v>237</v>
      </c>
      <c r="D249" s="1010">
        <v>0</v>
      </c>
      <c r="E249" s="1010">
        <v>800000</v>
      </c>
      <c r="F249" s="1010">
        <v>0</v>
      </c>
      <c r="G249" s="1010">
        <v>0</v>
      </c>
      <c r="H249" s="993"/>
      <c r="I249" s="993"/>
      <c r="J249" s="993"/>
      <c r="K249" s="993"/>
    </row>
    <row r="250" spans="1:11">
      <c r="A250" s="993"/>
      <c r="B250" s="993"/>
      <c r="C250" s="1003" t="s">
        <v>209</v>
      </c>
      <c r="D250" s="1659" t="s">
        <v>2625</v>
      </c>
      <c r="E250" s="1660"/>
      <c r="F250" s="1660"/>
      <c r="G250" s="1660"/>
      <c r="H250" s="993"/>
      <c r="I250" s="993"/>
      <c r="J250" s="993"/>
      <c r="K250" s="993"/>
    </row>
    <row r="251" spans="1:11">
      <c r="A251" s="993"/>
      <c r="B251" s="993"/>
      <c r="C251" s="1004" t="s">
        <v>211</v>
      </c>
      <c r="D251" s="1661" t="s">
        <v>2626</v>
      </c>
      <c r="E251" s="1662"/>
      <c r="F251" s="1662"/>
      <c r="G251" s="1662"/>
      <c r="H251" s="993"/>
      <c r="I251" s="993"/>
      <c r="J251" s="993"/>
      <c r="K251" s="993"/>
    </row>
    <row r="252" spans="1:11">
      <c r="A252" s="993"/>
      <c r="B252" s="993"/>
      <c r="C252" s="1004" t="s">
        <v>31</v>
      </c>
      <c r="D252" s="1661" t="s">
        <v>2627</v>
      </c>
      <c r="E252" s="1662"/>
      <c r="F252" s="1662"/>
      <c r="G252" s="1662"/>
      <c r="H252" s="993"/>
      <c r="I252" s="993"/>
      <c r="J252" s="993"/>
      <c r="K252" s="993"/>
    </row>
    <row r="253" spans="1:11">
      <c r="A253" s="993"/>
      <c r="B253" s="993"/>
      <c r="C253" s="1005"/>
      <c r="D253" s="1006">
        <v>2025</v>
      </c>
      <c r="E253" s="1006">
        <v>2026</v>
      </c>
      <c r="F253" s="1006">
        <v>2027</v>
      </c>
      <c r="G253" s="1006">
        <v>2028</v>
      </c>
      <c r="H253" s="993"/>
      <c r="I253" s="993"/>
      <c r="J253" s="993"/>
      <c r="K253" s="993"/>
    </row>
    <row r="254" spans="1:11" ht="15" customHeight="1">
      <c r="A254" s="993"/>
      <c r="B254" s="993"/>
      <c r="C254" s="1007"/>
      <c r="D254" s="1008" t="s">
        <v>13</v>
      </c>
      <c r="E254" s="1008" t="s">
        <v>14</v>
      </c>
      <c r="F254" s="1008" t="s">
        <v>14</v>
      </c>
      <c r="G254" s="1008" t="s">
        <v>14</v>
      </c>
      <c r="H254" s="993"/>
      <c r="I254" s="993"/>
      <c r="J254" s="993"/>
      <c r="K254" s="993"/>
    </row>
    <row r="255" spans="1:11" ht="14.1" customHeight="1">
      <c r="A255" s="993"/>
      <c r="B255" s="993"/>
      <c r="C255" s="997" t="s">
        <v>33</v>
      </c>
      <c r="D255" s="1001" t="s">
        <v>200</v>
      </c>
      <c r="E255" s="1001" t="s">
        <v>248</v>
      </c>
      <c r="F255" s="1001" t="s">
        <v>164</v>
      </c>
      <c r="G255" s="1001" t="s">
        <v>164</v>
      </c>
      <c r="H255" s="993"/>
      <c r="I255" s="993"/>
      <c r="J255" s="993"/>
      <c r="K255" s="993"/>
    </row>
    <row r="256" spans="1:11" ht="14.1" customHeight="1">
      <c r="A256" s="993"/>
      <c r="B256" s="993"/>
      <c r="C256" s="997" t="s">
        <v>214</v>
      </c>
      <c r="D256" s="1001" t="s">
        <v>1962</v>
      </c>
      <c r="E256" s="1001" t="s">
        <v>1962</v>
      </c>
      <c r="F256" s="1001" t="s">
        <v>164</v>
      </c>
      <c r="G256" s="1001" t="s">
        <v>164</v>
      </c>
      <c r="H256" s="993"/>
      <c r="I256" s="993"/>
      <c r="J256" s="993"/>
      <c r="K256" s="993"/>
    </row>
    <row r="257" spans="1:11" ht="14.1" customHeight="1">
      <c r="A257" s="993"/>
      <c r="B257" s="993"/>
      <c r="C257" s="997" t="s">
        <v>215</v>
      </c>
      <c r="D257" s="1001" t="s">
        <v>164</v>
      </c>
      <c r="E257" s="1001" t="s">
        <v>1962</v>
      </c>
      <c r="F257" s="1001" t="s">
        <v>164</v>
      </c>
      <c r="G257" s="1001" t="s">
        <v>164</v>
      </c>
      <c r="H257" s="993"/>
      <c r="I257" s="993"/>
      <c r="J257" s="993"/>
      <c r="K257" s="993"/>
    </row>
    <row r="258" spans="1:11" ht="14.1" customHeight="1">
      <c r="A258" s="993"/>
      <c r="B258" s="993"/>
      <c r="C258" s="997" t="s">
        <v>216</v>
      </c>
      <c r="D258" s="1001" t="s">
        <v>200</v>
      </c>
      <c r="E258" s="1001" t="s">
        <v>200</v>
      </c>
      <c r="F258" s="1001" t="s">
        <v>936</v>
      </c>
      <c r="G258" s="1001" t="s">
        <v>200</v>
      </c>
      <c r="H258" s="993"/>
      <c r="I258" s="993"/>
      <c r="J258" s="993"/>
      <c r="K258" s="993"/>
    </row>
    <row r="259" spans="1:11" ht="14.1" customHeight="1">
      <c r="A259" s="993"/>
      <c r="B259" s="993"/>
      <c r="C259" s="997" t="s">
        <v>217</v>
      </c>
      <c r="D259" s="1001" t="s">
        <v>200</v>
      </c>
      <c r="E259" s="1001" t="s">
        <v>164</v>
      </c>
      <c r="F259" s="1001" t="s">
        <v>936</v>
      </c>
      <c r="G259" s="1001" t="s">
        <v>200</v>
      </c>
      <c r="H259" s="993"/>
      <c r="I259" s="993"/>
      <c r="J259" s="993"/>
      <c r="K259" s="993"/>
    </row>
    <row r="260" spans="1:11" ht="14.1" customHeight="1">
      <c r="A260" s="993"/>
      <c r="B260" s="993"/>
      <c r="C260" s="997" t="s">
        <v>39</v>
      </c>
      <c r="D260" s="1001" t="s">
        <v>200</v>
      </c>
      <c r="E260" s="1001" t="s">
        <v>200</v>
      </c>
      <c r="F260" s="1001" t="s">
        <v>936</v>
      </c>
      <c r="G260" s="1001" t="s">
        <v>200</v>
      </c>
      <c r="H260" s="993"/>
      <c r="I260" s="993"/>
      <c r="J260" s="993"/>
      <c r="K260" s="993"/>
    </row>
    <row r="261" spans="1:11" ht="14.1" customHeight="1">
      <c r="A261" s="993"/>
      <c r="B261" s="993"/>
      <c r="C261" s="1663" t="s">
        <v>218</v>
      </c>
      <c r="D261" s="1664"/>
      <c r="E261" s="1664"/>
      <c r="F261" s="1664"/>
      <c r="G261" s="1664"/>
      <c r="H261" s="993"/>
      <c r="I261" s="993"/>
      <c r="J261" s="993"/>
      <c r="K261" s="993"/>
    </row>
    <row r="262" spans="1:11" ht="14.1" customHeight="1">
      <c r="A262" s="993"/>
      <c r="B262" s="993"/>
      <c r="C262" s="1005"/>
      <c r="D262" s="1006">
        <v>2025</v>
      </c>
      <c r="E262" s="1006">
        <v>2026</v>
      </c>
      <c r="F262" s="1006">
        <v>2027</v>
      </c>
      <c r="G262" s="1006">
        <v>2028</v>
      </c>
      <c r="H262" s="993"/>
      <c r="I262" s="993"/>
      <c r="J262" s="993"/>
      <c r="K262" s="993"/>
    </row>
    <row r="263" spans="1:11" ht="14.1" customHeight="1">
      <c r="A263" s="993"/>
      <c r="B263" s="993"/>
      <c r="C263" s="1007"/>
      <c r="D263" s="1008" t="s">
        <v>13</v>
      </c>
      <c r="E263" s="1008" t="s">
        <v>14</v>
      </c>
      <c r="F263" s="1008" t="s">
        <v>14</v>
      </c>
      <c r="G263" s="1008" t="s">
        <v>14</v>
      </c>
      <c r="H263" s="993"/>
      <c r="I263" s="993"/>
      <c r="J263" s="993"/>
      <c r="K263" s="993"/>
    </row>
    <row r="264" spans="1:11" ht="14.1" customHeight="1">
      <c r="A264" s="993"/>
      <c r="B264" s="993"/>
      <c r="C264" s="1009" t="s">
        <v>219</v>
      </c>
      <c r="D264" s="1010">
        <v>0</v>
      </c>
      <c r="E264" s="1010">
        <v>0</v>
      </c>
      <c r="F264" s="1010">
        <v>0</v>
      </c>
      <c r="G264" s="1010">
        <v>0</v>
      </c>
      <c r="H264" s="993"/>
      <c r="I264" s="993"/>
      <c r="J264" s="993"/>
      <c r="K264" s="993"/>
    </row>
    <row r="265" spans="1:11" ht="14.1" customHeight="1">
      <c r="A265" s="993"/>
      <c r="B265" s="993"/>
      <c r="C265" s="1009" t="s">
        <v>220</v>
      </c>
      <c r="D265" s="1010">
        <v>0</v>
      </c>
      <c r="E265" s="1010">
        <v>0</v>
      </c>
      <c r="F265" s="1010">
        <v>0</v>
      </c>
      <c r="G265" s="1010">
        <v>0</v>
      </c>
      <c r="H265" s="993"/>
      <c r="I265" s="993"/>
      <c r="J265" s="993"/>
      <c r="K265" s="993"/>
    </row>
    <row r="266" spans="1:11" ht="14.1" customHeight="1">
      <c r="A266" s="993"/>
      <c r="B266" s="993"/>
      <c r="C266" s="1009" t="s">
        <v>221</v>
      </c>
      <c r="D266" s="1010">
        <v>0</v>
      </c>
      <c r="E266" s="1010">
        <v>0</v>
      </c>
      <c r="F266" s="1010">
        <v>0</v>
      </c>
      <c r="G266" s="1010">
        <v>0</v>
      </c>
      <c r="H266" s="993"/>
      <c r="I266" s="993"/>
      <c r="J266" s="993"/>
      <c r="K266" s="993"/>
    </row>
    <row r="267" spans="1:11" ht="14.1" customHeight="1">
      <c r="A267" s="993"/>
      <c r="B267" s="993"/>
      <c r="C267" s="1009" t="s">
        <v>222</v>
      </c>
      <c r="D267" s="1010">
        <v>0</v>
      </c>
      <c r="E267" s="1010">
        <v>0</v>
      </c>
      <c r="F267" s="1010">
        <v>0</v>
      </c>
      <c r="G267" s="1010">
        <v>0</v>
      </c>
      <c r="H267" s="993"/>
      <c r="I267" s="993"/>
      <c r="J267" s="993"/>
      <c r="K267" s="993"/>
    </row>
    <row r="268" spans="1:11" ht="14.1" customHeight="1">
      <c r="A268" s="993"/>
      <c r="B268" s="993"/>
      <c r="C268" s="1009" t="s">
        <v>220</v>
      </c>
      <c r="D268" s="1010">
        <v>0</v>
      </c>
      <c r="E268" s="1010">
        <v>0</v>
      </c>
      <c r="F268" s="1010">
        <v>0</v>
      </c>
      <c r="G268" s="1010">
        <v>0</v>
      </c>
      <c r="H268" s="993"/>
      <c r="I268" s="993"/>
      <c r="J268" s="993"/>
      <c r="K268" s="993"/>
    </row>
    <row r="269" spans="1:11" ht="14.1" customHeight="1">
      <c r="A269" s="993"/>
      <c r="B269" s="993"/>
      <c r="C269" s="1009" t="s">
        <v>221</v>
      </c>
      <c r="D269" s="1010">
        <v>0</v>
      </c>
      <c r="E269" s="1010">
        <v>0</v>
      </c>
      <c r="F269" s="1010">
        <v>0</v>
      </c>
      <c r="G269" s="1010">
        <v>0</v>
      </c>
      <c r="H269" s="993"/>
      <c r="I269" s="993"/>
      <c r="J269" s="993"/>
      <c r="K269" s="993"/>
    </row>
    <row r="270" spans="1:11" ht="14.1" customHeight="1">
      <c r="A270" s="993"/>
      <c r="B270" s="993"/>
      <c r="C270" s="1009" t="s">
        <v>223</v>
      </c>
      <c r="D270" s="1010">
        <v>0</v>
      </c>
      <c r="E270" s="1010">
        <v>0</v>
      </c>
      <c r="F270" s="1010">
        <v>0</v>
      </c>
      <c r="G270" s="1010">
        <v>0</v>
      </c>
      <c r="H270" s="993"/>
      <c r="I270" s="993"/>
      <c r="J270" s="993"/>
      <c r="K270" s="993"/>
    </row>
    <row r="271" spans="1:11" ht="14.1" customHeight="1">
      <c r="A271" s="993"/>
      <c r="B271" s="993"/>
      <c r="C271" s="1009" t="s">
        <v>220</v>
      </c>
      <c r="D271" s="1010">
        <v>0</v>
      </c>
      <c r="E271" s="1010">
        <v>0</v>
      </c>
      <c r="F271" s="1010">
        <v>0</v>
      </c>
      <c r="G271" s="1010">
        <v>0</v>
      </c>
      <c r="H271" s="993"/>
      <c r="I271" s="993"/>
      <c r="J271" s="993"/>
      <c r="K271" s="993"/>
    </row>
    <row r="272" spans="1:11" ht="14.1" customHeight="1">
      <c r="A272" s="993"/>
      <c r="B272" s="993"/>
      <c r="C272" s="1009" t="s">
        <v>221</v>
      </c>
      <c r="D272" s="1010">
        <v>0</v>
      </c>
      <c r="E272" s="1010">
        <v>0</v>
      </c>
      <c r="F272" s="1010">
        <v>0</v>
      </c>
      <c r="G272" s="1010">
        <v>0</v>
      </c>
      <c r="H272" s="993"/>
      <c r="I272" s="993"/>
      <c r="J272" s="993"/>
      <c r="K272" s="993"/>
    </row>
    <row r="273" spans="1:11" ht="14.1" customHeight="1">
      <c r="A273" s="993"/>
      <c r="B273" s="993"/>
      <c r="C273" s="1009" t="s">
        <v>224</v>
      </c>
      <c r="D273" s="1010">
        <v>0</v>
      </c>
      <c r="E273" s="1010">
        <v>0</v>
      </c>
      <c r="F273" s="1010">
        <v>0</v>
      </c>
      <c r="G273" s="1010">
        <v>0</v>
      </c>
      <c r="H273" s="993"/>
      <c r="I273" s="993"/>
      <c r="J273" s="993"/>
      <c r="K273" s="993"/>
    </row>
    <row r="274" spans="1:11" ht="14.1" customHeight="1">
      <c r="A274" s="993"/>
      <c r="B274" s="993"/>
      <c r="C274" s="1009" t="s">
        <v>220</v>
      </c>
      <c r="D274" s="1010">
        <v>0</v>
      </c>
      <c r="E274" s="1010">
        <v>0</v>
      </c>
      <c r="F274" s="1010">
        <v>0</v>
      </c>
      <c r="G274" s="1010">
        <v>0</v>
      </c>
      <c r="H274" s="993"/>
      <c r="I274" s="993"/>
      <c r="J274" s="993"/>
      <c r="K274" s="993"/>
    </row>
    <row r="275" spans="1:11" ht="14.1" customHeight="1">
      <c r="A275" s="993"/>
      <c r="B275" s="993"/>
      <c r="C275" s="1009" t="s">
        <v>221</v>
      </c>
      <c r="D275" s="1010">
        <v>0</v>
      </c>
      <c r="E275" s="1010">
        <v>0</v>
      </c>
      <c r="F275" s="1010">
        <v>0</v>
      </c>
      <c r="G275" s="1010">
        <v>0</v>
      </c>
      <c r="H275" s="993"/>
      <c r="I275" s="993"/>
      <c r="J275" s="993"/>
      <c r="K275" s="993"/>
    </row>
    <row r="276" spans="1:11" ht="14.1" customHeight="1">
      <c r="A276" s="993"/>
      <c r="B276" s="993"/>
      <c r="C276" s="1009" t="s">
        <v>225</v>
      </c>
      <c r="D276" s="1010">
        <v>0</v>
      </c>
      <c r="E276" s="1010">
        <v>0</v>
      </c>
      <c r="F276" s="1010">
        <v>0</v>
      </c>
      <c r="G276" s="1010">
        <v>0</v>
      </c>
      <c r="H276" s="993"/>
      <c r="I276" s="993"/>
      <c r="J276" s="993"/>
      <c r="K276" s="993"/>
    </row>
    <row r="277" spans="1:11" ht="14.1" customHeight="1">
      <c r="A277" s="993"/>
      <c r="B277" s="993"/>
      <c r="C277" s="1009" t="s">
        <v>220</v>
      </c>
      <c r="D277" s="1010">
        <v>0</v>
      </c>
      <c r="E277" s="1010">
        <v>0</v>
      </c>
      <c r="F277" s="1010">
        <v>0</v>
      </c>
      <c r="G277" s="1010">
        <v>0</v>
      </c>
      <c r="H277" s="993"/>
      <c r="I277" s="993"/>
      <c r="J277" s="993"/>
      <c r="K277" s="993"/>
    </row>
    <row r="278" spans="1:11" ht="14.1" customHeight="1">
      <c r="A278" s="993"/>
      <c r="B278" s="993"/>
      <c r="C278" s="1009" t="s">
        <v>221</v>
      </c>
      <c r="D278" s="1010">
        <v>0</v>
      </c>
      <c r="E278" s="1010">
        <v>0</v>
      </c>
      <c r="F278" s="1010">
        <v>0</v>
      </c>
      <c r="G278" s="1010">
        <v>0</v>
      </c>
      <c r="H278" s="993"/>
      <c r="I278" s="993"/>
      <c r="J278" s="993"/>
      <c r="K278" s="993"/>
    </row>
    <row r="279" spans="1:11" ht="14.1" customHeight="1">
      <c r="A279" s="993"/>
      <c r="B279" s="993"/>
      <c r="C279" s="1009" t="s">
        <v>226</v>
      </c>
      <c r="D279" s="1010">
        <v>0</v>
      </c>
      <c r="E279" s="1010">
        <v>0</v>
      </c>
      <c r="F279" s="1010">
        <v>0</v>
      </c>
      <c r="G279" s="1010">
        <v>0</v>
      </c>
      <c r="H279" s="993"/>
      <c r="I279" s="993"/>
      <c r="J279" s="993"/>
      <c r="K279" s="993"/>
    </row>
    <row r="280" spans="1:11" ht="14.1" customHeight="1">
      <c r="A280" s="993"/>
      <c r="B280" s="993"/>
      <c r="C280" s="1009" t="s">
        <v>220</v>
      </c>
      <c r="D280" s="1010">
        <v>0</v>
      </c>
      <c r="E280" s="1010">
        <v>0</v>
      </c>
      <c r="F280" s="1010">
        <v>0</v>
      </c>
      <c r="G280" s="1010">
        <v>0</v>
      </c>
      <c r="H280" s="993"/>
      <c r="I280" s="993"/>
      <c r="J280" s="993"/>
      <c r="K280" s="993"/>
    </row>
    <row r="281" spans="1:11" ht="14.1" customHeight="1">
      <c r="A281" s="993"/>
      <c r="B281" s="993"/>
      <c r="C281" s="1009" t="s">
        <v>221</v>
      </c>
      <c r="D281" s="1010">
        <v>0</v>
      </c>
      <c r="E281" s="1010">
        <v>0</v>
      </c>
      <c r="F281" s="1010">
        <v>0</v>
      </c>
      <c r="G281" s="1010">
        <v>0</v>
      </c>
      <c r="H281" s="993"/>
      <c r="I281" s="993"/>
      <c r="J281" s="993"/>
      <c r="K281" s="993"/>
    </row>
    <row r="282" spans="1:11" ht="14.1" customHeight="1">
      <c r="A282" s="993"/>
      <c r="B282" s="993"/>
      <c r="C282" s="1009" t="s">
        <v>227</v>
      </c>
      <c r="D282" s="1010">
        <v>0</v>
      </c>
      <c r="E282" s="1010">
        <v>0</v>
      </c>
      <c r="F282" s="1010">
        <v>0</v>
      </c>
      <c r="G282" s="1010">
        <v>0</v>
      </c>
      <c r="H282" s="993"/>
      <c r="I282" s="993"/>
      <c r="J282" s="993"/>
      <c r="K282" s="993"/>
    </row>
    <row r="283" spans="1:11" ht="14.1" customHeight="1">
      <c r="A283" s="993"/>
      <c r="B283" s="993"/>
      <c r="C283" s="1009" t="s">
        <v>220</v>
      </c>
      <c r="D283" s="1010">
        <v>0</v>
      </c>
      <c r="E283" s="1010">
        <v>0</v>
      </c>
      <c r="F283" s="1010">
        <v>0</v>
      </c>
      <c r="G283" s="1010">
        <v>0</v>
      </c>
      <c r="H283" s="993"/>
      <c r="I283" s="993"/>
      <c r="J283" s="993"/>
      <c r="K283" s="993"/>
    </row>
    <row r="284" spans="1:11" ht="14.1" customHeight="1">
      <c r="A284" s="993"/>
      <c r="B284" s="993"/>
      <c r="C284" s="1009" t="s">
        <v>221</v>
      </c>
      <c r="D284" s="1010">
        <v>0</v>
      </c>
      <c r="E284" s="1010">
        <v>0</v>
      </c>
      <c r="F284" s="1010">
        <v>0</v>
      </c>
      <c r="G284" s="1010">
        <v>0</v>
      </c>
      <c r="H284" s="993"/>
      <c r="I284" s="993"/>
      <c r="J284" s="993"/>
      <c r="K284" s="993"/>
    </row>
    <row r="285" spans="1:11" ht="14.1" customHeight="1">
      <c r="A285" s="993"/>
      <c r="B285" s="993"/>
      <c r="C285" s="1009" t="s">
        <v>228</v>
      </c>
      <c r="D285" s="1010">
        <v>0</v>
      </c>
      <c r="E285" s="1010">
        <v>0</v>
      </c>
      <c r="F285" s="1010">
        <v>0</v>
      </c>
      <c r="G285" s="1010">
        <v>0</v>
      </c>
      <c r="H285" s="993"/>
      <c r="I285" s="993"/>
      <c r="J285" s="993"/>
      <c r="K285" s="993"/>
    </row>
    <row r="286" spans="1:11" ht="14.1" customHeight="1">
      <c r="A286" s="993"/>
      <c r="B286" s="993"/>
      <c r="C286" s="1009" t="s">
        <v>220</v>
      </c>
      <c r="D286" s="1010">
        <v>0</v>
      </c>
      <c r="E286" s="1010">
        <v>0</v>
      </c>
      <c r="F286" s="1010">
        <v>0</v>
      </c>
      <c r="G286" s="1010">
        <v>0</v>
      </c>
      <c r="H286" s="993"/>
      <c r="I286" s="993"/>
      <c r="J286" s="993"/>
      <c r="K286" s="993"/>
    </row>
    <row r="287" spans="1:11" ht="14.1" customHeight="1">
      <c r="A287" s="993"/>
      <c r="B287" s="993"/>
      <c r="C287" s="1009" t="s">
        <v>229</v>
      </c>
      <c r="D287" s="1010">
        <v>0</v>
      </c>
      <c r="E287" s="1010">
        <v>0</v>
      </c>
      <c r="F287" s="1010">
        <v>0</v>
      </c>
      <c r="G287" s="1010">
        <v>0</v>
      </c>
      <c r="H287" s="993"/>
      <c r="I287" s="993"/>
      <c r="J287" s="993"/>
      <c r="K287" s="993"/>
    </row>
    <row r="288" spans="1:11" ht="14.1" customHeight="1">
      <c r="A288" s="993"/>
      <c r="B288" s="993"/>
      <c r="C288" s="1009" t="s">
        <v>230</v>
      </c>
      <c r="D288" s="1010">
        <v>0</v>
      </c>
      <c r="E288" s="1010">
        <v>0</v>
      </c>
      <c r="F288" s="1010">
        <v>0</v>
      </c>
      <c r="G288" s="1010">
        <v>0</v>
      </c>
      <c r="H288" s="993"/>
      <c r="I288" s="993"/>
      <c r="J288" s="993"/>
      <c r="K288" s="993"/>
    </row>
    <row r="289" spans="1:11" ht="14.1" customHeight="1">
      <c r="A289" s="993"/>
      <c r="B289" s="993"/>
      <c r="C289" s="1009" t="s">
        <v>231</v>
      </c>
      <c r="D289" s="1010">
        <v>0</v>
      </c>
      <c r="E289" s="1010">
        <v>0</v>
      </c>
      <c r="F289" s="1010">
        <v>0</v>
      </c>
      <c r="G289" s="1010">
        <v>0</v>
      </c>
      <c r="H289" s="993"/>
      <c r="I289" s="993"/>
      <c r="J289" s="993"/>
      <c r="K289" s="993"/>
    </row>
    <row r="290" spans="1:11" ht="14.1" customHeight="1">
      <c r="A290" s="993"/>
      <c r="B290" s="993"/>
      <c r="C290" s="1009" t="s">
        <v>232</v>
      </c>
      <c r="D290" s="1010">
        <v>0</v>
      </c>
      <c r="E290" s="1010">
        <v>0</v>
      </c>
      <c r="F290" s="1010">
        <v>0</v>
      </c>
      <c r="G290" s="1010">
        <v>0</v>
      </c>
      <c r="H290" s="993"/>
      <c r="I290" s="993"/>
      <c r="J290" s="993"/>
      <c r="K290" s="993"/>
    </row>
    <row r="291" spans="1:11" ht="14.1" customHeight="1">
      <c r="A291" s="993"/>
      <c r="B291" s="993"/>
      <c r="C291" s="1009" t="s">
        <v>233</v>
      </c>
      <c r="D291" s="1010">
        <v>0</v>
      </c>
      <c r="E291" s="1010">
        <v>4000000</v>
      </c>
      <c r="F291" s="1010">
        <v>0</v>
      </c>
      <c r="G291" s="1010">
        <v>0</v>
      </c>
      <c r="H291" s="993"/>
      <c r="I291" s="993"/>
      <c r="J291" s="993"/>
      <c r="K291" s="993"/>
    </row>
    <row r="292" spans="1:11" ht="14.1" customHeight="1">
      <c r="A292" s="993"/>
      <c r="B292" s="993"/>
      <c r="C292" s="1009" t="s">
        <v>220</v>
      </c>
      <c r="D292" s="1010">
        <v>0</v>
      </c>
      <c r="E292" s="1010">
        <v>4000000</v>
      </c>
      <c r="F292" s="1010">
        <v>0</v>
      </c>
      <c r="G292" s="1010">
        <v>0</v>
      </c>
      <c r="H292" s="993"/>
      <c r="I292" s="993"/>
      <c r="J292" s="993"/>
      <c r="K292" s="993"/>
    </row>
    <row r="293" spans="1:11" ht="14.1" customHeight="1">
      <c r="A293" s="993"/>
      <c r="B293" s="993"/>
      <c r="C293" s="1009" t="s">
        <v>229</v>
      </c>
      <c r="D293" s="1010">
        <v>0</v>
      </c>
      <c r="E293" s="1010">
        <v>0</v>
      </c>
      <c r="F293" s="1010">
        <v>0</v>
      </c>
      <c r="G293" s="1010">
        <v>0</v>
      </c>
      <c r="H293" s="993"/>
      <c r="I293" s="993"/>
      <c r="J293" s="993"/>
      <c r="K293" s="993"/>
    </row>
    <row r="294" spans="1:11" ht="14.1" customHeight="1">
      <c r="A294" s="993"/>
      <c r="B294" s="993"/>
      <c r="C294" s="1009" t="s">
        <v>230</v>
      </c>
      <c r="D294" s="1010">
        <v>0</v>
      </c>
      <c r="E294" s="1010">
        <v>0</v>
      </c>
      <c r="F294" s="1010">
        <v>0</v>
      </c>
      <c r="G294" s="1010">
        <v>0</v>
      </c>
      <c r="H294" s="993"/>
      <c r="I294" s="993"/>
      <c r="J294" s="993"/>
      <c r="K294" s="993"/>
    </row>
    <row r="295" spans="1:11" ht="14.1" customHeight="1">
      <c r="A295" s="993"/>
      <c r="B295" s="993"/>
      <c r="C295" s="1009" t="s">
        <v>231</v>
      </c>
      <c r="D295" s="1010">
        <v>0</v>
      </c>
      <c r="E295" s="1010">
        <v>0</v>
      </c>
      <c r="F295" s="1010">
        <v>0</v>
      </c>
      <c r="G295" s="1010">
        <v>0</v>
      </c>
      <c r="H295" s="993"/>
      <c r="I295" s="993"/>
      <c r="J295" s="993"/>
      <c r="K295" s="993"/>
    </row>
    <row r="296" spans="1:11" ht="14.1" customHeight="1">
      <c r="A296" s="993"/>
      <c r="B296" s="993"/>
      <c r="C296" s="1009" t="s">
        <v>232</v>
      </c>
      <c r="D296" s="1010">
        <v>0</v>
      </c>
      <c r="E296" s="1010">
        <v>0</v>
      </c>
      <c r="F296" s="1010">
        <v>0</v>
      </c>
      <c r="G296" s="1010">
        <v>0</v>
      </c>
      <c r="H296" s="993"/>
      <c r="I296" s="993"/>
      <c r="J296" s="993"/>
      <c r="K296" s="993"/>
    </row>
    <row r="297" spans="1:11" ht="14.1" customHeight="1">
      <c r="A297" s="993"/>
      <c r="B297" s="993"/>
      <c r="C297" s="1009" t="s">
        <v>234</v>
      </c>
      <c r="D297" s="1010">
        <v>0</v>
      </c>
      <c r="E297" s="1010">
        <v>0</v>
      </c>
      <c r="F297" s="1010">
        <v>0</v>
      </c>
      <c r="G297" s="1010">
        <v>0</v>
      </c>
      <c r="H297" s="993"/>
      <c r="I297" s="993"/>
      <c r="J297" s="993"/>
      <c r="K297" s="993"/>
    </row>
    <row r="298" spans="1:11" ht="14.1" customHeight="1">
      <c r="A298" s="993"/>
      <c r="B298" s="993"/>
      <c r="C298" s="1009" t="s">
        <v>220</v>
      </c>
      <c r="D298" s="1010">
        <v>0</v>
      </c>
      <c r="E298" s="1010">
        <v>0</v>
      </c>
      <c r="F298" s="1010">
        <v>0</v>
      </c>
      <c r="G298" s="1010">
        <v>0</v>
      </c>
      <c r="H298" s="993"/>
      <c r="I298" s="993"/>
      <c r="J298" s="993"/>
      <c r="K298" s="993"/>
    </row>
    <row r="299" spans="1:11" ht="14.1" customHeight="1">
      <c r="A299" s="993"/>
      <c r="B299" s="993"/>
      <c r="C299" s="1009" t="s">
        <v>229</v>
      </c>
      <c r="D299" s="1010">
        <v>0</v>
      </c>
      <c r="E299" s="1010">
        <v>0</v>
      </c>
      <c r="F299" s="1010">
        <v>0</v>
      </c>
      <c r="G299" s="1010">
        <v>0</v>
      </c>
      <c r="H299" s="993"/>
      <c r="I299" s="993"/>
      <c r="J299" s="993"/>
      <c r="K299" s="993"/>
    </row>
    <row r="300" spans="1:11" ht="14.1" customHeight="1">
      <c r="A300" s="993"/>
      <c r="B300" s="993"/>
      <c r="C300" s="1009" t="s">
        <v>230</v>
      </c>
      <c r="D300" s="1010">
        <v>0</v>
      </c>
      <c r="E300" s="1010">
        <v>0</v>
      </c>
      <c r="F300" s="1010">
        <v>0</v>
      </c>
      <c r="G300" s="1010">
        <v>0</v>
      </c>
      <c r="H300" s="993"/>
      <c r="I300" s="993"/>
      <c r="J300" s="993"/>
      <c r="K300" s="993"/>
    </row>
    <row r="301" spans="1:11" ht="14.1" customHeight="1">
      <c r="A301" s="993"/>
      <c r="B301" s="993"/>
      <c r="C301" s="1009" t="s">
        <v>231</v>
      </c>
      <c r="D301" s="1010">
        <v>0</v>
      </c>
      <c r="E301" s="1010">
        <v>0</v>
      </c>
      <c r="F301" s="1010">
        <v>0</v>
      </c>
      <c r="G301" s="1010">
        <v>0</v>
      </c>
      <c r="H301" s="993"/>
      <c r="I301" s="993"/>
      <c r="J301" s="993"/>
      <c r="K301" s="993"/>
    </row>
    <row r="302" spans="1:11" ht="14.1" customHeight="1">
      <c r="A302" s="993"/>
      <c r="B302" s="993"/>
      <c r="C302" s="1009" t="s">
        <v>232</v>
      </c>
      <c r="D302" s="1010">
        <v>0</v>
      </c>
      <c r="E302" s="1010">
        <v>0</v>
      </c>
      <c r="F302" s="1010">
        <v>0</v>
      </c>
      <c r="G302" s="1010">
        <v>0</v>
      </c>
      <c r="H302" s="993"/>
      <c r="I302" s="993"/>
      <c r="J302" s="993"/>
      <c r="K302" s="993"/>
    </row>
    <row r="303" spans="1:11" ht="14.1" customHeight="1">
      <c r="A303" s="993"/>
      <c r="B303" s="993"/>
      <c r="C303" s="1009" t="s">
        <v>235</v>
      </c>
      <c r="D303" s="1010">
        <v>0</v>
      </c>
      <c r="E303" s="1010">
        <v>0</v>
      </c>
      <c r="F303" s="1010">
        <v>0</v>
      </c>
      <c r="G303" s="1010">
        <v>0</v>
      </c>
      <c r="H303" s="993"/>
      <c r="I303" s="993"/>
      <c r="J303" s="993"/>
      <c r="K303" s="993"/>
    </row>
    <row r="304" spans="1:11" ht="14.1" customHeight="1">
      <c r="A304" s="993"/>
      <c r="B304" s="993"/>
      <c r="C304" s="1009" t="s">
        <v>236</v>
      </c>
      <c r="D304" s="1010">
        <v>0</v>
      </c>
      <c r="E304" s="1010">
        <v>0</v>
      </c>
      <c r="F304" s="1010">
        <v>0</v>
      </c>
      <c r="G304" s="1010">
        <v>0</v>
      </c>
      <c r="H304" s="993"/>
      <c r="I304" s="993"/>
      <c r="J304" s="993"/>
      <c r="K304" s="993"/>
    </row>
    <row r="305" spans="1:11" ht="14.1" customHeight="1">
      <c r="A305" s="993"/>
      <c r="B305" s="993"/>
      <c r="C305" s="1011" t="s">
        <v>237</v>
      </c>
      <c r="D305" s="1010">
        <v>0</v>
      </c>
      <c r="E305" s="1010">
        <v>4000000</v>
      </c>
      <c r="F305" s="1010">
        <v>0</v>
      </c>
      <c r="G305" s="1010">
        <v>0</v>
      </c>
      <c r="H305" s="993"/>
      <c r="I305" s="993"/>
      <c r="J305" s="993"/>
      <c r="K305" s="993"/>
    </row>
    <row r="306" spans="1:11">
      <c r="A306" s="993"/>
      <c r="B306" s="993"/>
      <c r="C306" s="1003" t="s">
        <v>209</v>
      </c>
      <c r="D306" s="1659" t="s">
        <v>2628</v>
      </c>
      <c r="E306" s="1660"/>
      <c r="F306" s="1660"/>
      <c r="G306" s="1660"/>
      <c r="H306" s="993"/>
      <c r="I306" s="993"/>
      <c r="J306" s="993"/>
      <c r="K306" s="993"/>
    </row>
    <row r="307" spans="1:11">
      <c r="A307" s="993"/>
      <c r="B307" s="993"/>
      <c r="C307" s="1004" t="s">
        <v>211</v>
      </c>
      <c r="D307" s="1661" t="s">
        <v>2628</v>
      </c>
      <c r="E307" s="1662"/>
      <c r="F307" s="1662"/>
      <c r="G307" s="1662"/>
      <c r="H307" s="993"/>
      <c r="I307" s="993"/>
      <c r="J307" s="993"/>
      <c r="K307" s="993"/>
    </row>
    <row r="308" spans="1:11">
      <c r="A308" s="993"/>
      <c r="B308" s="993"/>
      <c r="C308" s="1004" t="s">
        <v>31</v>
      </c>
      <c r="D308" s="1661" t="s">
        <v>2629</v>
      </c>
      <c r="E308" s="1662"/>
      <c r="F308" s="1662"/>
      <c r="G308" s="1662"/>
      <c r="H308" s="993"/>
      <c r="I308" s="993"/>
      <c r="J308" s="993"/>
      <c r="K308" s="993"/>
    </row>
    <row r="309" spans="1:11" ht="15" customHeight="1">
      <c r="A309" s="993"/>
      <c r="B309" s="993"/>
      <c r="C309" s="1005"/>
      <c r="D309" s="1006">
        <v>2025</v>
      </c>
      <c r="E309" s="1006">
        <v>2026</v>
      </c>
      <c r="F309" s="1006">
        <v>2027</v>
      </c>
      <c r="G309" s="1006">
        <v>2028</v>
      </c>
      <c r="H309" s="993"/>
      <c r="I309" s="993"/>
      <c r="J309" s="993"/>
      <c r="K309" s="993"/>
    </row>
    <row r="310" spans="1:11" ht="15" customHeight="1">
      <c r="A310" s="993"/>
      <c r="B310" s="993"/>
      <c r="C310" s="1007"/>
      <c r="D310" s="1008" t="s">
        <v>13</v>
      </c>
      <c r="E310" s="1008" t="s">
        <v>14</v>
      </c>
      <c r="F310" s="1008" t="s">
        <v>14</v>
      </c>
      <c r="G310" s="1008" t="s">
        <v>14</v>
      </c>
      <c r="H310" s="993"/>
      <c r="I310" s="993"/>
      <c r="J310" s="993"/>
      <c r="K310" s="993"/>
    </row>
    <row r="311" spans="1:11" ht="14.1" customHeight="1">
      <c r="A311" s="993"/>
      <c r="B311" s="993"/>
      <c r="C311" s="997" t="s">
        <v>33</v>
      </c>
      <c r="D311" s="1001" t="s">
        <v>200</v>
      </c>
      <c r="E311" s="1001" t="s">
        <v>164</v>
      </c>
      <c r="F311" s="1001" t="s">
        <v>164</v>
      </c>
      <c r="G311" s="1001" t="s">
        <v>248</v>
      </c>
      <c r="H311" s="993"/>
      <c r="I311" s="993"/>
      <c r="J311" s="993"/>
      <c r="K311" s="993"/>
    </row>
    <row r="312" spans="1:11" ht="14.1" customHeight="1">
      <c r="A312" s="993"/>
      <c r="B312" s="993"/>
      <c r="C312" s="997" t="s">
        <v>214</v>
      </c>
      <c r="D312" s="1001" t="s">
        <v>200</v>
      </c>
      <c r="E312" s="1001" t="s">
        <v>164</v>
      </c>
      <c r="F312" s="1001" t="s">
        <v>164</v>
      </c>
      <c r="G312" s="1001" t="s">
        <v>1255</v>
      </c>
      <c r="H312" s="993"/>
      <c r="I312" s="993"/>
      <c r="J312" s="993"/>
      <c r="K312" s="993"/>
    </row>
    <row r="313" spans="1:11" ht="14.1" customHeight="1">
      <c r="A313" s="993"/>
      <c r="B313" s="993"/>
      <c r="C313" s="997" t="s">
        <v>215</v>
      </c>
      <c r="D313" s="1001" t="s">
        <v>164</v>
      </c>
      <c r="E313" s="1001" t="s">
        <v>164</v>
      </c>
      <c r="F313" s="1001" t="s">
        <v>164</v>
      </c>
      <c r="G313" s="1001" t="s">
        <v>1255</v>
      </c>
      <c r="H313" s="993"/>
      <c r="I313" s="993"/>
      <c r="J313" s="993"/>
      <c r="K313" s="993"/>
    </row>
    <row r="314" spans="1:11" ht="14.1" customHeight="1">
      <c r="A314" s="993"/>
      <c r="B314" s="993"/>
      <c r="C314" s="997" t="s">
        <v>216</v>
      </c>
      <c r="D314" s="1001" t="s">
        <v>200</v>
      </c>
      <c r="E314" s="1001" t="s">
        <v>200</v>
      </c>
      <c r="F314" s="1001" t="s">
        <v>200</v>
      </c>
      <c r="G314" s="1001" t="s">
        <v>200</v>
      </c>
      <c r="H314" s="993"/>
      <c r="I314" s="993"/>
      <c r="J314" s="993"/>
      <c r="K314" s="993"/>
    </row>
    <row r="315" spans="1:11" ht="14.1" customHeight="1">
      <c r="A315" s="993"/>
      <c r="B315" s="993"/>
      <c r="C315" s="997" t="s">
        <v>217</v>
      </c>
      <c r="D315" s="1001" t="s">
        <v>200</v>
      </c>
      <c r="E315" s="1001" t="s">
        <v>200</v>
      </c>
      <c r="F315" s="1001" t="s">
        <v>200</v>
      </c>
      <c r="G315" s="1001" t="s">
        <v>200</v>
      </c>
      <c r="H315" s="993"/>
      <c r="I315" s="993"/>
      <c r="J315" s="993"/>
      <c r="K315" s="993"/>
    </row>
    <row r="316" spans="1:11" ht="14.1" customHeight="1">
      <c r="A316" s="993"/>
      <c r="B316" s="993"/>
      <c r="C316" s="997" t="s">
        <v>39</v>
      </c>
      <c r="D316" s="1001" t="s">
        <v>200</v>
      </c>
      <c r="E316" s="1001" t="s">
        <v>200</v>
      </c>
      <c r="F316" s="1001" t="s">
        <v>200</v>
      </c>
      <c r="G316" s="1001" t="s">
        <v>200</v>
      </c>
      <c r="H316" s="993"/>
      <c r="I316" s="993"/>
      <c r="J316" s="993"/>
      <c r="K316" s="993"/>
    </row>
    <row r="317" spans="1:11" ht="14.1" customHeight="1">
      <c r="A317" s="993"/>
      <c r="B317" s="993"/>
      <c r="C317" s="1663" t="s">
        <v>218</v>
      </c>
      <c r="D317" s="1664"/>
      <c r="E317" s="1664"/>
      <c r="F317" s="1664"/>
      <c r="G317" s="1664"/>
      <c r="H317" s="993"/>
      <c r="I317" s="993"/>
      <c r="J317" s="993"/>
      <c r="K317" s="993"/>
    </row>
    <row r="318" spans="1:11" ht="14.1" customHeight="1">
      <c r="A318" s="993"/>
      <c r="B318" s="993"/>
      <c r="C318" s="1005"/>
      <c r="D318" s="1006">
        <v>2025</v>
      </c>
      <c r="E318" s="1006">
        <v>2026</v>
      </c>
      <c r="F318" s="1006">
        <v>2027</v>
      </c>
      <c r="G318" s="1006">
        <v>2028</v>
      </c>
      <c r="H318" s="993"/>
      <c r="I318" s="993"/>
      <c r="J318" s="993"/>
      <c r="K318" s="993"/>
    </row>
    <row r="319" spans="1:11" ht="14.1" customHeight="1">
      <c r="A319" s="993"/>
      <c r="B319" s="993"/>
      <c r="C319" s="1007"/>
      <c r="D319" s="1008" t="s">
        <v>13</v>
      </c>
      <c r="E319" s="1008" t="s">
        <v>14</v>
      </c>
      <c r="F319" s="1008" t="s">
        <v>14</v>
      </c>
      <c r="G319" s="1008" t="s">
        <v>14</v>
      </c>
      <c r="H319" s="993"/>
      <c r="I319" s="993"/>
      <c r="J319" s="993"/>
      <c r="K319" s="993"/>
    </row>
    <row r="320" spans="1:11" ht="14.1" customHeight="1">
      <c r="A320" s="993"/>
      <c r="B320" s="993"/>
      <c r="C320" s="1009" t="s">
        <v>219</v>
      </c>
      <c r="D320" s="1023" t="s">
        <v>200</v>
      </c>
      <c r="E320" s="1010">
        <v>0</v>
      </c>
      <c r="F320" s="1010">
        <v>0</v>
      </c>
      <c r="G320" s="1010">
        <v>0</v>
      </c>
      <c r="H320" s="993"/>
      <c r="I320" s="993"/>
      <c r="J320" s="993"/>
      <c r="K320" s="993"/>
    </row>
    <row r="321" spans="1:11" ht="14.1" customHeight="1">
      <c r="A321" s="993"/>
      <c r="B321" s="993"/>
      <c r="C321" s="1009" t="s">
        <v>220</v>
      </c>
      <c r="D321" s="1023" t="s">
        <v>200</v>
      </c>
      <c r="E321" s="1010">
        <v>0</v>
      </c>
      <c r="F321" s="1010">
        <v>0</v>
      </c>
      <c r="G321" s="1010">
        <v>0</v>
      </c>
      <c r="H321" s="993"/>
      <c r="I321" s="993"/>
      <c r="J321" s="993"/>
      <c r="K321" s="993"/>
    </row>
    <row r="322" spans="1:11" ht="14.1" customHeight="1">
      <c r="A322" s="993"/>
      <c r="B322" s="993"/>
      <c r="C322" s="1009" t="s">
        <v>221</v>
      </c>
      <c r="D322" s="1023" t="s">
        <v>200</v>
      </c>
      <c r="E322" s="1010">
        <v>0</v>
      </c>
      <c r="F322" s="1010">
        <v>0</v>
      </c>
      <c r="G322" s="1010">
        <v>0</v>
      </c>
      <c r="H322" s="993"/>
      <c r="I322" s="993"/>
      <c r="J322" s="993"/>
      <c r="K322" s="993"/>
    </row>
    <row r="323" spans="1:11" ht="14.1" customHeight="1">
      <c r="A323" s="993"/>
      <c r="B323" s="993"/>
      <c r="C323" s="1009" t="s">
        <v>222</v>
      </c>
      <c r="D323" s="1023" t="s">
        <v>200</v>
      </c>
      <c r="E323" s="1010">
        <v>0</v>
      </c>
      <c r="F323" s="1010">
        <v>0</v>
      </c>
      <c r="G323" s="1010">
        <v>0</v>
      </c>
      <c r="H323" s="993"/>
      <c r="I323" s="993"/>
      <c r="J323" s="993"/>
      <c r="K323" s="993"/>
    </row>
    <row r="324" spans="1:11" ht="14.1" customHeight="1">
      <c r="A324" s="993"/>
      <c r="B324" s="993"/>
      <c r="C324" s="1009" t="s">
        <v>220</v>
      </c>
      <c r="D324" s="1023" t="s">
        <v>200</v>
      </c>
      <c r="E324" s="1010">
        <v>0</v>
      </c>
      <c r="F324" s="1010">
        <v>0</v>
      </c>
      <c r="G324" s="1010">
        <v>0</v>
      </c>
      <c r="H324" s="993"/>
      <c r="I324" s="993"/>
      <c r="J324" s="993"/>
      <c r="K324" s="993"/>
    </row>
    <row r="325" spans="1:11" ht="14.1" customHeight="1">
      <c r="A325" s="993"/>
      <c r="B325" s="993"/>
      <c r="C325" s="1009" t="s">
        <v>221</v>
      </c>
      <c r="D325" s="1023" t="s">
        <v>200</v>
      </c>
      <c r="E325" s="1010">
        <v>0</v>
      </c>
      <c r="F325" s="1010">
        <v>0</v>
      </c>
      <c r="G325" s="1010">
        <v>0</v>
      </c>
      <c r="H325" s="993"/>
      <c r="I325" s="993"/>
      <c r="J325" s="993"/>
      <c r="K325" s="993"/>
    </row>
    <row r="326" spans="1:11" ht="14.1" customHeight="1">
      <c r="A326" s="993"/>
      <c r="B326" s="993"/>
      <c r="C326" s="1009" t="s">
        <v>223</v>
      </c>
      <c r="D326" s="1023" t="s">
        <v>200</v>
      </c>
      <c r="E326" s="1010">
        <v>0</v>
      </c>
      <c r="F326" s="1010">
        <v>0</v>
      </c>
      <c r="G326" s="1010">
        <v>0</v>
      </c>
      <c r="H326" s="993"/>
      <c r="I326" s="993"/>
      <c r="J326" s="993"/>
      <c r="K326" s="993"/>
    </row>
    <row r="327" spans="1:11" ht="14.1" customHeight="1">
      <c r="A327" s="993"/>
      <c r="B327" s="993"/>
      <c r="C327" s="1009" t="s">
        <v>220</v>
      </c>
      <c r="D327" s="1023" t="s">
        <v>200</v>
      </c>
      <c r="E327" s="1010">
        <v>0</v>
      </c>
      <c r="F327" s="1010">
        <v>0</v>
      </c>
      <c r="G327" s="1010">
        <v>0</v>
      </c>
      <c r="H327" s="993"/>
      <c r="I327" s="993"/>
      <c r="J327" s="993"/>
      <c r="K327" s="993"/>
    </row>
    <row r="328" spans="1:11" ht="14.1" customHeight="1">
      <c r="A328" s="993"/>
      <c r="B328" s="993"/>
      <c r="C328" s="1009" t="s">
        <v>221</v>
      </c>
      <c r="D328" s="1023" t="s">
        <v>200</v>
      </c>
      <c r="E328" s="1010">
        <v>0</v>
      </c>
      <c r="F328" s="1010">
        <v>0</v>
      </c>
      <c r="G328" s="1010">
        <v>0</v>
      </c>
      <c r="H328" s="993"/>
      <c r="I328" s="993"/>
      <c r="J328" s="993"/>
      <c r="K328" s="993"/>
    </row>
    <row r="329" spans="1:11" ht="14.1" customHeight="1">
      <c r="A329" s="993"/>
      <c r="B329" s="993"/>
      <c r="C329" s="1009" t="s">
        <v>224</v>
      </c>
      <c r="D329" s="1023" t="s">
        <v>200</v>
      </c>
      <c r="E329" s="1010">
        <v>0</v>
      </c>
      <c r="F329" s="1010">
        <v>0</v>
      </c>
      <c r="G329" s="1010">
        <v>0</v>
      </c>
      <c r="H329" s="993"/>
      <c r="I329" s="993"/>
      <c r="J329" s="993"/>
      <c r="K329" s="993"/>
    </row>
    <row r="330" spans="1:11" ht="14.1" customHeight="1">
      <c r="A330" s="993"/>
      <c r="B330" s="993"/>
      <c r="C330" s="1009" t="s">
        <v>220</v>
      </c>
      <c r="D330" s="1023" t="s">
        <v>200</v>
      </c>
      <c r="E330" s="1010">
        <v>0</v>
      </c>
      <c r="F330" s="1010">
        <v>0</v>
      </c>
      <c r="G330" s="1010">
        <v>0</v>
      </c>
      <c r="H330" s="993"/>
      <c r="I330" s="993"/>
      <c r="J330" s="993"/>
      <c r="K330" s="993"/>
    </row>
    <row r="331" spans="1:11" ht="14.1" customHeight="1">
      <c r="A331" s="993"/>
      <c r="B331" s="993"/>
      <c r="C331" s="1009" t="s">
        <v>221</v>
      </c>
      <c r="D331" s="1023" t="s">
        <v>200</v>
      </c>
      <c r="E331" s="1010">
        <v>0</v>
      </c>
      <c r="F331" s="1010">
        <v>0</v>
      </c>
      <c r="G331" s="1010">
        <v>0</v>
      </c>
      <c r="H331" s="993"/>
      <c r="I331" s="993"/>
      <c r="J331" s="993"/>
      <c r="K331" s="993"/>
    </row>
    <row r="332" spans="1:11" ht="14.1" customHeight="1">
      <c r="A332" s="993"/>
      <c r="B332" s="993"/>
      <c r="C332" s="1009" t="s">
        <v>225</v>
      </c>
      <c r="D332" s="1023" t="s">
        <v>200</v>
      </c>
      <c r="E332" s="1010">
        <v>0</v>
      </c>
      <c r="F332" s="1010">
        <v>0</v>
      </c>
      <c r="G332" s="1010">
        <v>0</v>
      </c>
      <c r="H332" s="993"/>
      <c r="I332" s="993"/>
      <c r="J332" s="993"/>
      <c r="K332" s="993"/>
    </row>
    <row r="333" spans="1:11" ht="14.1" customHeight="1">
      <c r="A333" s="993"/>
      <c r="B333" s="993"/>
      <c r="C333" s="1009" t="s">
        <v>220</v>
      </c>
      <c r="D333" s="1023" t="s">
        <v>200</v>
      </c>
      <c r="E333" s="1010">
        <v>0</v>
      </c>
      <c r="F333" s="1010">
        <v>0</v>
      </c>
      <c r="G333" s="1010">
        <v>0</v>
      </c>
      <c r="H333" s="993"/>
      <c r="I333" s="993"/>
      <c r="J333" s="993"/>
      <c r="K333" s="993"/>
    </row>
    <row r="334" spans="1:11" ht="14.1" customHeight="1">
      <c r="A334" s="993"/>
      <c r="B334" s="993"/>
      <c r="C334" s="1009" t="s">
        <v>221</v>
      </c>
      <c r="D334" s="1023" t="s">
        <v>200</v>
      </c>
      <c r="E334" s="1010">
        <v>0</v>
      </c>
      <c r="F334" s="1010">
        <v>0</v>
      </c>
      <c r="G334" s="1010">
        <v>0</v>
      </c>
      <c r="H334" s="993"/>
      <c r="I334" s="993"/>
      <c r="J334" s="993"/>
      <c r="K334" s="993"/>
    </row>
    <row r="335" spans="1:11" ht="14.1" customHeight="1">
      <c r="A335" s="993"/>
      <c r="B335" s="993"/>
      <c r="C335" s="1009" t="s">
        <v>226</v>
      </c>
      <c r="D335" s="1023" t="s">
        <v>200</v>
      </c>
      <c r="E335" s="1010">
        <v>0</v>
      </c>
      <c r="F335" s="1010">
        <v>0</v>
      </c>
      <c r="G335" s="1010">
        <v>0</v>
      </c>
      <c r="H335" s="993"/>
      <c r="I335" s="993"/>
      <c r="J335" s="993"/>
      <c r="K335" s="993"/>
    </row>
    <row r="336" spans="1:11" ht="14.1" customHeight="1">
      <c r="A336" s="993"/>
      <c r="B336" s="993"/>
      <c r="C336" s="1009" t="s">
        <v>220</v>
      </c>
      <c r="D336" s="1023" t="s">
        <v>200</v>
      </c>
      <c r="E336" s="1010">
        <v>0</v>
      </c>
      <c r="F336" s="1010">
        <v>0</v>
      </c>
      <c r="G336" s="1010">
        <v>0</v>
      </c>
      <c r="H336" s="993"/>
      <c r="I336" s="993"/>
      <c r="J336" s="993"/>
      <c r="K336" s="993"/>
    </row>
    <row r="337" spans="1:11" ht="14.1" customHeight="1">
      <c r="A337" s="993"/>
      <c r="B337" s="993"/>
      <c r="C337" s="1009" t="s">
        <v>221</v>
      </c>
      <c r="D337" s="1023" t="s">
        <v>200</v>
      </c>
      <c r="E337" s="1010">
        <v>0</v>
      </c>
      <c r="F337" s="1010">
        <v>0</v>
      </c>
      <c r="G337" s="1010">
        <v>0</v>
      </c>
      <c r="H337" s="993"/>
      <c r="I337" s="993"/>
      <c r="J337" s="993"/>
      <c r="K337" s="993"/>
    </row>
    <row r="338" spans="1:11" ht="14.1" customHeight="1">
      <c r="A338" s="993"/>
      <c r="B338" s="993"/>
      <c r="C338" s="1009" t="s">
        <v>227</v>
      </c>
      <c r="D338" s="1023" t="s">
        <v>200</v>
      </c>
      <c r="E338" s="1010">
        <v>0</v>
      </c>
      <c r="F338" s="1010">
        <v>0</v>
      </c>
      <c r="G338" s="1010">
        <v>0</v>
      </c>
      <c r="H338" s="993"/>
      <c r="I338" s="993"/>
      <c r="J338" s="993"/>
      <c r="K338" s="993"/>
    </row>
    <row r="339" spans="1:11" ht="14.1" customHeight="1">
      <c r="A339" s="993"/>
      <c r="B339" s="993"/>
      <c r="C339" s="1009" t="s">
        <v>220</v>
      </c>
      <c r="D339" s="1023" t="s">
        <v>200</v>
      </c>
      <c r="E339" s="1010">
        <v>0</v>
      </c>
      <c r="F339" s="1010">
        <v>0</v>
      </c>
      <c r="G339" s="1010">
        <v>0</v>
      </c>
      <c r="H339" s="993"/>
      <c r="I339" s="993"/>
      <c r="J339" s="993"/>
      <c r="K339" s="993"/>
    </row>
    <row r="340" spans="1:11" ht="14.1" customHeight="1">
      <c r="A340" s="993"/>
      <c r="B340" s="993"/>
      <c r="C340" s="1009" t="s">
        <v>221</v>
      </c>
      <c r="D340" s="1023" t="s">
        <v>200</v>
      </c>
      <c r="E340" s="1010">
        <v>0</v>
      </c>
      <c r="F340" s="1010">
        <v>0</v>
      </c>
      <c r="G340" s="1010">
        <v>0</v>
      </c>
      <c r="H340" s="993"/>
      <c r="I340" s="993"/>
      <c r="J340" s="993"/>
      <c r="K340" s="993"/>
    </row>
    <row r="341" spans="1:11" ht="14.1" customHeight="1">
      <c r="A341" s="993"/>
      <c r="B341" s="993"/>
      <c r="C341" s="1009" t="s">
        <v>228</v>
      </c>
      <c r="D341" s="1023" t="s">
        <v>200</v>
      </c>
      <c r="E341" s="1010">
        <v>0</v>
      </c>
      <c r="F341" s="1010">
        <v>0</v>
      </c>
      <c r="G341" s="1010">
        <v>0</v>
      </c>
      <c r="H341" s="993"/>
      <c r="I341" s="993"/>
      <c r="J341" s="993"/>
      <c r="K341" s="993"/>
    </row>
    <row r="342" spans="1:11" ht="14.1" customHeight="1">
      <c r="A342" s="993"/>
      <c r="B342" s="993"/>
      <c r="C342" s="1009" t="s">
        <v>220</v>
      </c>
      <c r="D342" s="1023" t="s">
        <v>200</v>
      </c>
      <c r="E342" s="1010">
        <v>0</v>
      </c>
      <c r="F342" s="1010">
        <v>0</v>
      </c>
      <c r="G342" s="1010">
        <v>0</v>
      </c>
      <c r="H342" s="993"/>
      <c r="I342" s="993"/>
      <c r="J342" s="993"/>
      <c r="K342" s="993"/>
    </row>
    <row r="343" spans="1:11" ht="14.1" customHeight="1">
      <c r="A343" s="993"/>
      <c r="B343" s="993"/>
      <c r="C343" s="1009" t="s">
        <v>229</v>
      </c>
      <c r="D343" s="1023" t="s">
        <v>200</v>
      </c>
      <c r="E343" s="1010">
        <v>0</v>
      </c>
      <c r="F343" s="1010">
        <v>0</v>
      </c>
      <c r="G343" s="1010">
        <v>0</v>
      </c>
      <c r="H343" s="993"/>
      <c r="I343" s="993"/>
      <c r="J343" s="993"/>
      <c r="K343" s="993"/>
    </row>
    <row r="344" spans="1:11" ht="14.1" customHeight="1">
      <c r="A344" s="993"/>
      <c r="B344" s="993"/>
      <c r="C344" s="1009" t="s">
        <v>230</v>
      </c>
      <c r="D344" s="1023" t="s">
        <v>200</v>
      </c>
      <c r="E344" s="1010">
        <v>0</v>
      </c>
      <c r="F344" s="1010">
        <v>0</v>
      </c>
      <c r="G344" s="1010">
        <v>0</v>
      </c>
      <c r="H344" s="993"/>
      <c r="I344" s="993"/>
      <c r="J344" s="993"/>
      <c r="K344" s="993"/>
    </row>
    <row r="345" spans="1:11" ht="14.1" customHeight="1">
      <c r="A345" s="993"/>
      <c r="B345" s="993"/>
      <c r="C345" s="1009" t="s">
        <v>231</v>
      </c>
      <c r="D345" s="1023" t="s">
        <v>200</v>
      </c>
      <c r="E345" s="1010">
        <v>0</v>
      </c>
      <c r="F345" s="1010">
        <v>0</v>
      </c>
      <c r="G345" s="1010">
        <v>0</v>
      </c>
      <c r="H345" s="993"/>
      <c r="I345" s="993"/>
      <c r="J345" s="993"/>
      <c r="K345" s="993"/>
    </row>
    <row r="346" spans="1:11" ht="14.1" customHeight="1">
      <c r="A346" s="993"/>
      <c r="B346" s="993"/>
      <c r="C346" s="1009" t="s">
        <v>232</v>
      </c>
      <c r="D346" s="1023" t="s">
        <v>200</v>
      </c>
      <c r="E346" s="1010">
        <v>0</v>
      </c>
      <c r="F346" s="1010">
        <v>0</v>
      </c>
      <c r="G346" s="1010">
        <v>0</v>
      </c>
      <c r="H346" s="993"/>
      <c r="I346" s="993"/>
      <c r="J346" s="993"/>
      <c r="K346" s="993"/>
    </row>
    <row r="347" spans="1:11" ht="14.1" customHeight="1">
      <c r="A347" s="993"/>
      <c r="B347" s="993"/>
      <c r="C347" s="1009" t="s">
        <v>233</v>
      </c>
      <c r="D347" s="1023" t="s">
        <v>200</v>
      </c>
      <c r="E347" s="1010">
        <v>0</v>
      </c>
      <c r="F347" s="1010">
        <v>0</v>
      </c>
      <c r="G347" s="1010">
        <v>1000000</v>
      </c>
      <c r="H347" s="993"/>
      <c r="I347" s="993"/>
      <c r="J347" s="993"/>
      <c r="K347" s="993"/>
    </row>
    <row r="348" spans="1:11" ht="14.1" customHeight="1">
      <c r="A348" s="993"/>
      <c r="B348" s="993"/>
      <c r="C348" s="1009" t="s">
        <v>220</v>
      </c>
      <c r="D348" s="1023" t="s">
        <v>200</v>
      </c>
      <c r="E348" s="1010">
        <v>0</v>
      </c>
      <c r="F348" s="1010">
        <v>0</v>
      </c>
      <c r="G348" s="1010">
        <v>1000000</v>
      </c>
      <c r="H348" s="993"/>
      <c r="I348" s="993"/>
      <c r="J348" s="993"/>
      <c r="K348" s="993"/>
    </row>
    <row r="349" spans="1:11" ht="14.1" customHeight="1">
      <c r="A349" s="993"/>
      <c r="B349" s="993"/>
      <c r="C349" s="1009" t="s">
        <v>229</v>
      </c>
      <c r="D349" s="1023" t="s">
        <v>200</v>
      </c>
      <c r="E349" s="1010">
        <v>0</v>
      </c>
      <c r="F349" s="1010">
        <v>0</v>
      </c>
      <c r="G349" s="1010">
        <v>0</v>
      </c>
      <c r="H349" s="993"/>
      <c r="I349" s="993"/>
      <c r="J349" s="993"/>
      <c r="K349" s="993"/>
    </row>
    <row r="350" spans="1:11" ht="14.1" customHeight="1">
      <c r="A350" s="993"/>
      <c r="B350" s="993"/>
      <c r="C350" s="1009" t="s">
        <v>230</v>
      </c>
      <c r="D350" s="1023" t="s">
        <v>200</v>
      </c>
      <c r="E350" s="1010">
        <v>0</v>
      </c>
      <c r="F350" s="1010">
        <v>0</v>
      </c>
      <c r="G350" s="1010">
        <v>0</v>
      </c>
      <c r="H350" s="993"/>
      <c r="I350" s="993"/>
      <c r="J350" s="993"/>
      <c r="K350" s="993"/>
    </row>
    <row r="351" spans="1:11" ht="14.1" customHeight="1">
      <c r="A351" s="993"/>
      <c r="B351" s="993"/>
      <c r="C351" s="1009" t="s">
        <v>231</v>
      </c>
      <c r="D351" s="1023" t="s">
        <v>200</v>
      </c>
      <c r="E351" s="1010">
        <v>0</v>
      </c>
      <c r="F351" s="1010">
        <v>0</v>
      </c>
      <c r="G351" s="1010">
        <v>0</v>
      </c>
      <c r="H351" s="993"/>
      <c r="I351" s="993"/>
      <c r="J351" s="993"/>
      <c r="K351" s="993"/>
    </row>
    <row r="352" spans="1:11" ht="14.1" customHeight="1">
      <c r="A352" s="993"/>
      <c r="B352" s="993"/>
      <c r="C352" s="1009" t="s">
        <v>232</v>
      </c>
      <c r="D352" s="1023" t="s">
        <v>200</v>
      </c>
      <c r="E352" s="1010">
        <v>0</v>
      </c>
      <c r="F352" s="1010">
        <v>0</v>
      </c>
      <c r="G352" s="1010">
        <v>0</v>
      </c>
      <c r="H352" s="993"/>
      <c r="I352" s="993"/>
      <c r="J352" s="993"/>
      <c r="K352" s="993"/>
    </row>
    <row r="353" spans="1:11" ht="14.1" customHeight="1">
      <c r="A353" s="993"/>
      <c r="B353" s="993"/>
      <c r="C353" s="1009" t="s">
        <v>234</v>
      </c>
      <c r="D353" s="1023" t="s">
        <v>200</v>
      </c>
      <c r="E353" s="1010">
        <v>0</v>
      </c>
      <c r="F353" s="1010">
        <v>0</v>
      </c>
      <c r="G353" s="1010">
        <v>0</v>
      </c>
      <c r="H353" s="993"/>
      <c r="I353" s="993"/>
      <c r="J353" s="993"/>
      <c r="K353" s="993"/>
    </row>
    <row r="354" spans="1:11" ht="14.1" customHeight="1">
      <c r="A354" s="993"/>
      <c r="B354" s="993"/>
      <c r="C354" s="1009" t="s">
        <v>220</v>
      </c>
      <c r="D354" s="1023" t="s">
        <v>200</v>
      </c>
      <c r="E354" s="1010">
        <v>0</v>
      </c>
      <c r="F354" s="1010">
        <v>0</v>
      </c>
      <c r="G354" s="1010">
        <v>0</v>
      </c>
      <c r="H354" s="993"/>
      <c r="I354" s="993"/>
      <c r="J354" s="993"/>
      <c r="K354" s="993"/>
    </row>
    <row r="355" spans="1:11" ht="14.1" customHeight="1">
      <c r="A355" s="993"/>
      <c r="B355" s="993"/>
      <c r="C355" s="1009" t="s">
        <v>229</v>
      </c>
      <c r="D355" s="1023" t="s">
        <v>200</v>
      </c>
      <c r="E355" s="1010">
        <v>0</v>
      </c>
      <c r="F355" s="1010">
        <v>0</v>
      </c>
      <c r="G355" s="1010">
        <v>0</v>
      </c>
      <c r="H355" s="993"/>
      <c r="I355" s="993"/>
      <c r="J355" s="993"/>
      <c r="K355" s="993"/>
    </row>
    <row r="356" spans="1:11" ht="14.1" customHeight="1">
      <c r="A356" s="993"/>
      <c r="B356" s="993"/>
      <c r="C356" s="1009" t="s">
        <v>230</v>
      </c>
      <c r="D356" s="1023" t="s">
        <v>200</v>
      </c>
      <c r="E356" s="1010">
        <v>0</v>
      </c>
      <c r="F356" s="1010">
        <v>0</v>
      </c>
      <c r="G356" s="1010">
        <v>0</v>
      </c>
      <c r="H356" s="993"/>
      <c r="I356" s="993"/>
      <c r="J356" s="993"/>
      <c r="K356" s="993"/>
    </row>
    <row r="357" spans="1:11" ht="14.1" customHeight="1">
      <c r="A357" s="993"/>
      <c r="B357" s="993"/>
      <c r="C357" s="1009" t="s">
        <v>231</v>
      </c>
      <c r="D357" s="1023" t="s">
        <v>200</v>
      </c>
      <c r="E357" s="1010">
        <v>0</v>
      </c>
      <c r="F357" s="1010">
        <v>0</v>
      </c>
      <c r="G357" s="1010">
        <v>0</v>
      </c>
      <c r="H357" s="993"/>
      <c r="I357" s="993"/>
      <c r="J357" s="993"/>
      <c r="K357" s="993"/>
    </row>
    <row r="358" spans="1:11" ht="14.1" customHeight="1">
      <c r="A358" s="993"/>
      <c r="B358" s="993"/>
      <c r="C358" s="1009" t="s">
        <v>232</v>
      </c>
      <c r="D358" s="1023" t="s">
        <v>200</v>
      </c>
      <c r="E358" s="1010">
        <v>0</v>
      </c>
      <c r="F358" s="1010">
        <v>0</v>
      </c>
      <c r="G358" s="1010">
        <v>0</v>
      </c>
      <c r="H358" s="993"/>
      <c r="I358" s="993"/>
      <c r="J358" s="993"/>
      <c r="K358" s="993"/>
    </row>
    <row r="359" spans="1:11" ht="14.1" customHeight="1">
      <c r="A359" s="993"/>
      <c r="B359" s="993"/>
      <c r="C359" s="1009" t="s">
        <v>235</v>
      </c>
      <c r="D359" s="1023" t="s">
        <v>200</v>
      </c>
      <c r="E359" s="1010">
        <v>0</v>
      </c>
      <c r="F359" s="1010">
        <v>0</v>
      </c>
      <c r="G359" s="1010">
        <v>0</v>
      </c>
      <c r="H359" s="993"/>
      <c r="I359" s="993"/>
      <c r="J359" s="993"/>
      <c r="K359" s="993"/>
    </row>
    <row r="360" spans="1:11" ht="14.1" customHeight="1">
      <c r="A360" s="993"/>
      <c r="B360" s="993"/>
      <c r="C360" s="1009" t="s">
        <v>236</v>
      </c>
      <c r="D360" s="1023" t="s">
        <v>200</v>
      </c>
      <c r="E360" s="1010">
        <v>0</v>
      </c>
      <c r="F360" s="1010">
        <v>0</v>
      </c>
      <c r="G360" s="1010">
        <v>0</v>
      </c>
      <c r="H360" s="993"/>
      <c r="I360" s="993"/>
      <c r="J360" s="993"/>
      <c r="K360" s="993"/>
    </row>
    <row r="361" spans="1:11" ht="14.1" customHeight="1">
      <c r="A361" s="993"/>
      <c r="B361" s="993"/>
      <c r="C361" s="1011" t="s">
        <v>237</v>
      </c>
      <c r="D361" s="1010">
        <v>0</v>
      </c>
      <c r="E361" s="1010">
        <v>0</v>
      </c>
      <c r="F361" s="1010">
        <v>0</v>
      </c>
      <c r="G361" s="1010">
        <v>1000000</v>
      </c>
      <c r="H361" s="993"/>
      <c r="I361" s="993"/>
      <c r="J361" s="993"/>
      <c r="K361" s="993"/>
    </row>
    <row r="362" spans="1:11" ht="14.1" customHeight="1">
      <c r="A362" s="993"/>
      <c r="B362" s="993"/>
      <c r="C362" s="1003" t="s">
        <v>209</v>
      </c>
      <c r="D362" s="1659" t="s">
        <v>2630</v>
      </c>
      <c r="E362" s="1660"/>
      <c r="F362" s="1660"/>
      <c r="G362" s="1660"/>
      <c r="H362" s="993"/>
      <c r="I362" s="993"/>
      <c r="J362" s="993"/>
      <c r="K362" s="993"/>
    </row>
    <row r="363" spans="1:11" ht="14.1" customHeight="1">
      <c r="A363" s="993"/>
      <c r="B363" s="993"/>
      <c r="C363" s="1004" t="s">
        <v>211</v>
      </c>
      <c r="D363" s="1661" t="s">
        <v>2630</v>
      </c>
      <c r="E363" s="1662"/>
      <c r="F363" s="1662"/>
      <c r="G363" s="1662"/>
      <c r="H363" s="993"/>
      <c r="I363" s="993"/>
      <c r="J363" s="993"/>
      <c r="K363" s="993"/>
    </row>
    <row r="364" spans="1:11" ht="14.1" customHeight="1">
      <c r="A364" s="993"/>
      <c r="B364" s="993"/>
      <c r="C364" s="1004" t="s">
        <v>31</v>
      </c>
      <c r="D364" s="1661" t="s">
        <v>2629</v>
      </c>
      <c r="E364" s="1662"/>
      <c r="F364" s="1662"/>
      <c r="G364" s="1662"/>
      <c r="H364" s="993"/>
      <c r="I364" s="993"/>
      <c r="J364" s="993"/>
      <c r="K364" s="993"/>
    </row>
    <row r="365" spans="1:11" ht="15" customHeight="1">
      <c r="A365" s="993"/>
      <c r="B365" s="993"/>
      <c r="C365" s="1005"/>
      <c r="D365" s="1006">
        <v>2025</v>
      </c>
      <c r="E365" s="1006">
        <v>2026</v>
      </c>
      <c r="F365" s="1006">
        <v>2027</v>
      </c>
      <c r="G365" s="1006">
        <v>2028</v>
      </c>
      <c r="H365" s="993"/>
      <c r="I365" s="993"/>
      <c r="J365" s="993"/>
      <c r="K365" s="993"/>
    </row>
    <row r="366" spans="1:11" ht="15" customHeight="1">
      <c r="A366" s="993"/>
      <c r="B366" s="993"/>
      <c r="C366" s="1007"/>
      <c r="D366" s="1008" t="s">
        <v>13</v>
      </c>
      <c r="E366" s="1008" t="s">
        <v>14</v>
      </c>
      <c r="F366" s="1008" t="s">
        <v>14</v>
      </c>
      <c r="G366" s="1008" t="s">
        <v>14</v>
      </c>
      <c r="H366" s="993"/>
      <c r="I366" s="993"/>
      <c r="J366" s="993"/>
      <c r="K366" s="993"/>
    </row>
    <row r="367" spans="1:11" ht="14.1" customHeight="1">
      <c r="A367" s="993"/>
      <c r="B367" s="993"/>
      <c r="C367" s="997" t="s">
        <v>33</v>
      </c>
      <c r="D367" s="1001" t="s">
        <v>200</v>
      </c>
      <c r="E367" s="1001" t="s">
        <v>248</v>
      </c>
      <c r="F367" s="1001" t="s">
        <v>248</v>
      </c>
      <c r="G367" s="1001" t="s">
        <v>164</v>
      </c>
      <c r="H367" s="993"/>
      <c r="I367" s="993"/>
      <c r="J367" s="993"/>
      <c r="K367" s="993"/>
    </row>
    <row r="368" spans="1:11" ht="14.1" customHeight="1">
      <c r="A368" s="993"/>
      <c r="B368" s="993"/>
      <c r="C368" s="997" t="s">
        <v>214</v>
      </c>
      <c r="D368" s="1001" t="s">
        <v>200</v>
      </c>
      <c r="E368" s="1001" t="s">
        <v>943</v>
      </c>
      <c r="F368" s="1001" t="s">
        <v>1255</v>
      </c>
      <c r="G368" s="1001" t="s">
        <v>164</v>
      </c>
      <c r="H368" s="993"/>
      <c r="I368" s="993"/>
      <c r="J368" s="993"/>
      <c r="K368" s="993"/>
    </row>
    <row r="369" spans="1:11" ht="14.1" customHeight="1">
      <c r="A369" s="993"/>
      <c r="B369" s="993"/>
      <c r="C369" s="997" t="s">
        <v>215</v>
      </c>
      <c r="D369" s="1001" t="s">
        <v>164</v>
      </c>
      <c r="E369" s="1001" t="s">
        <v>943</v>
      </c>
      <c r="F369" s="1001" t="s">
        <v>1255</v>
      </c>
      <c r="G369" s="1001" t="s">
        <v>164</v>
      </c>
      <c r="H369" s="993"/>
      <c r="I369" s="993"/>
      <c r="J369" s="993"/>
      <c r="K369" s="993"/>
    </row>
    <row r="370" spans="1:11" ht="14.1" customHeight="1">
      <c r="A370" s="993"/>
      <c r="B370" s="993"/>
      <c r="C370" s="997" t="s">
        <v>216</v>
      </c>
      <c r="D370" s="1001" t="s">
        <v>200</v>
      </c>
      <c r="E370" s="1001" t="s">
        <v>200</v>
      </c>
      <c r="F370" s="1001" t="s">
        <v>164</v>
      </c>
      <c r="G370" s="1001" t="s">
        <v>936</v>
      </c>
      <c r="H370" s="993"/>
      <c r="I370" s="993"/>
      <c r="J370" s="993"/>
      <c r="K370" s="993"/>
    </row>
    <row r="371" spans="1:11" ht="14.1" customHeight="1">
      <c r="A371" s="993"/>
      <c r="B371" s="993"/>
      <c r="C371" s="997" t="s">
        <v>217</v>
      </c>
      <c r="D371" s="1001" t="s">
        <v>200</v>
      </c>
      <c r="E371" s="1001" t="s">
        <v>200</v>
      </c>
      <c r="F371" s="1001" t="s">
        <v>2631</v>
      </c>
      <c r="G371" s="1001" t="s">
        <v>936</v>
      </c>
      <c r="H371" s="993"/>
      <c r="I371" s="993"/>
      <c r="J371" s="993"/>
      <c r="K371" s="993"/>
    </row>
    <row r="372" spans="1:11" ht="14.1" customHeight="1">
      <c r="A372" s="993"/>
      <c r="B372" s="993"/>
      <c r="C372" s="997" t="s">
        <v>39</v>
      </c>
      <c r="D372" s="1001" t="s">
        <v>200</v>
      </c>
      <c r="E372" s="1001" t="s">
        <v>200</v>
      </c>
      <c r="F372" s="1001" t="s">
        <v>2631</v>
      </c>
      <c r="G372" s="1001" t="s">
        <v>936</v>
      </c>
      <c r="H372" s="993"/>
      <c r="I372" s="993"/>
      <c r="J372" s="993"/>
      <c r="K372" s="993"/>
    </row>
    <row r="373" spans="1:11" ht="14.1" customHeight="1">
      <c r="A373" s="993"/>
      <c r="B373" s="993"/>
      <c r="C373" s="1663" t="s">
        <v>218</v>
      </c>
      <c r="D373" s="1664"/>
      <c r="E373" s="1664"/>
      <c r="F373" s="1664"/>
      <c r="G373" s="1664"/>
      <c r="H373" s="993"/>
      <c r="I373" s="993"/>
      <c r="J373" s="993"/>
      <c r="K373" s="993"/>
    </row>
    <row r="374" spans="1:11" ht="14.1" customHeight="1">
      <c r="A374" s="993"/>
      <c r="B374" s="993"/>
      <c r="C374" s="1005"/>
      <c r="D374" s="1006">
        <v>2025</v>
      </c>
      <c r="E374" s="1006">
        <v>2026</v>
      </c>
      <c r="F374" s="1006">
        <v>2027</v>
      </c>
      <c r="G374" s="1006">
        <v>2028</v>
      </c>
      <c r="H374" s="993"/>
      <c r="I374" s="993"/>
      <c r="J374" s="993"/>
      <c r="K374" s="993"/>
    </row>
    <row r="375" spans="1:11" ht="14.1" customHeight="1">
      <c r="A375" s="993"/>
      <c r="B375" s="993"/>
      <c r="C375" s="1007"/>
      <c r="D375" s="1008" t="s">
        <v>13</v>
      </c>
      <c r="E375" s="1008" t="s">
        <v>14</v>
      </c>
      <c r="F375" s="1008" t="s">
        <v>14</v>
      </c>
      <c r="G375" s="1008" t="s">
        <v>14</v>
      </c>
      <c r="H375" s="993"/>
      <c r="I375" s="993"/>
      <c r="J375" s="993"/>
      <c r="K375" s="993"/>
    </row>
    <row r="376" spans="1:11" ht="14.1" customHeight="1">
      <c r="A376" s="993"/>
      <c r="B376" s="993"/>
      <c r="C376" s="1009" t="s">
        <v>219</v>
      </c>
      <c r="D376" s="1023" t="s">
        <v>200</v>
      </c>
      <c r="E376" s="1010">
        <v>0</v>
      </c>
      <c r="F376" s="1010">
        <v>0</v>
      </c>
      <c r="G376" s="1010">
        <v>0</v>
      </c>
      <c r="H376" s="993"/>
      <c r="I376" s="993"/>
      <c r="J376" s="993"/>
      <c r="K376" s="993"/>
    </row>
    <row r="377" spans="1:11" ht="14.1" customHeight="1">
      <c r="A377" s="993"/>
      <c r="B377" s="993"/>
      <c r="C377" s="1009" t="s">
        <v>220</v>
      </c>
      <c r="D377" s="1023" t="s">
        <v>200</v>
      </c>
      <c r="E377" s="1010">
        <v>0</v>
      </c>
      <c r="F377" s="1010">
        <v>0</v>
      </c>
      <c r="G377" s="1010">
        <v>0</v>
      </c>
      <c r="H377" s="993"/>
      <c r="I377" s="993"/>
      <c r="J377" s="993"/>
      <c r="K377" s="993"/>
    </row>
    <row r="378" spans="1:11" ht="14.1" customHeight="1">
      <c r="A378" s="993"/>
      <c r="B378" s="993"/>
      <c r="C378" s="1009" t="s">
        <v>221</v>
      </c>
      <c r="D378" s="1023" t="s">
        <v>200</v>
      </c>
      <c r="E378" s="1010">
        <v>0</v>
      </c>
      <c r="F378" s="1010">
        <v>0</v>
      </c>
      <c r="G378" s="1010">
        <v>0</v>
      </c>
      <c r="H378" s="993"/>
      <c r="I378" s="993"/>
      <c r="J378" s="993"/>
      <c r="K378" s="993"/>
    </row>
    <row r="379" spans="1:11" ht="14.1" customHeight="1">
      <c r="A379" s="993"/>
      <c r="B379" s="993"/>
      <c r="C379" s="1009" t="s">
        <v>222</v>
      </c>
      <c r="D379" s="1023" t="s">
        <v>200</v>
      </c>
      <c r="E379" s="1010">
        <v>0</v>
      </c>
      <c r="F379" s="1010">
        <v>0</v>
      </c>
      <c r="G379" s="1010">
        <v>0</v>
      </c>
      <c r="H379" s="993"/>
      <c r="I379" s="993"/>
      <c r="J379" s="993"/>
      <c r="K379" s="993"/>
    </row>
    <row r="380" spans="1:11" ht="14.1" customHeight="1">
      <c r="A380" s="993"/>
      <c r="B380" s="993"/>
      <c r="C380" s="1009" t="s">
        <v>220</v>
      </c>
      <c r="D380" s="1023" t="s">
        <v>200</v>
      </c>
      <c r="E380" s="1010">
        <v>0</v>
      </c>
      <c r="F380" s="1010">
        <v>0</v>
      </c>
      <c r="G380" s="1010">
        <v>0</v>
      </c>
      <c r="H380" s="993"/>
      <c r="I380" s="993"/>
      <c r="J380" s="993"/>
      <c r="K380" s="993"/>
    </row>
    <row r="381" spans="1:11" ht="14.1" customHeight="1">
      <c r="A381" s="993"/>
      <c r="B381" s="993"/>
      <c r="C381" s="1009" t="s">
        <v>221</v>
      </c>
      <c r="D381" s="1023" t="s">
        <v>200</v>
      </c>
      <c r="E381" s="1010">
        <v>0</v>
      </c>
      <c r="F381" s="1010">
        <v>0</v>
      </c>
      <c r="G381" s="1010">
        <v>0</v>
      </c>
      <c r="H381" s="993"/>
      <c r="I381" s="993"/>
      <c r="J381" s="993"/>
      <c r="K381" s="993"/>
    </row>
    <row r="382" spans="1:11" ht="14.1" customHeight="1">
      <c r="A382" s="993"/>
      <c r="B382" s="993"/>
      <c r="C382" s="1009" t="s">
        <v>223</v>
      </c>
      <c r="D382" s="1023" t="s">
        <v>200</v>
      </c>
      <c r="E382" s="1010">
        <v>0</v>
      </c>
      <c r="F382" s="1010">
        <v>0</v>
      </c>
      <c r="G382" s="1010">
        <v>0</v>
      </c>
      <c r="H382" s="993"/>
      <c r="I382" s="993"/>
      <c r="J382" s="993"/>
      <c r="K382" s="993"/>
    </row>
    <row r="383" spans="1:11" ht="14.1" customHeight="1">
      <c r="A383" s="993"/>
      <c r="B383" s="993"/>
      <c r="C383" s="1009" t="s">
        <v>220</v>
      </c>
      <c r="D383" s="1023" t="s">
        <v>200</v>
      </c>
      <c r="E383" s="1010">
        <v>0</v>
      </c>
      <c r="F383" s="1010">
        <v>0</v>
      </c>
      <c r="G383" s="1010">
        <v>0</v>
      </c>
      <c r="H383" s="993"/>
      <c r="I383" s="993"/>
      <c r="J383" s="993"/>
      <c r="K383" s="993"/>
    </row>
    <row r="384" spans="1:11" ht="14.1" customHeight="1">
      <c r="A384" s="993"/>
      <c r="B384" s="993"/>
      <c r="C384" s="1009" t="s">
        <v>221</v>
      </c>
      <c r="D384" s="1023" t="s">
        <v>200</v>
      </c>
      <c r="E384" s="1010">
        <v>0</v>
      </c>
      <c r="F384" s="1010">
        <v>0</v>
      </c>
      <c r="G384" s="1010">
        <v>0</v>
      </c>
      <c r="H384" s="993"/>
      <c r="I384" s="993"/>
      <c r="J384" s="993"/>
      <c r="K384" s="993"/>
    </row>
    <row r="385" spans="1:11" ht="14.1" customHeight="1">
      <c r="A385" s="993"/>
      <c r="B385" s="993"/>
      <c r="C385" s="1009" t="s">
        <v>224</v>
      </c>
      <c r="D385" s="1023" t="s">
        <v>200</v>
      </c>
      <c r="E385" s="1010">
        <v>0</v>
      </c>
      <c r="F385" s="1010">
        <v>0</v>
      </c>
      <c r="G385" s="1010">
        <v>0</v>
      </c>
      <c r="H385" s="993"/>
      <c r="I385" s="993"/>
      <c r="J385" s="993"/>
      <c r="K385" s="993"/>
    </row>
    <row r="386" spans="1:11" ht="14.1" customHeight="1">
      <c r="A386" s="993"/>
      <c r="B386" s="993"/>
      <c r="C386" s="1009" t="s">
        <v>220</v>
      </c>
      <c r="D386" s="1023" t="s">
        <v>200</v>
      </c>
      <c r="E386" s="1010">
        <v>0</v>
      </c>
      <c r="F386" s="1010">
        <v>0</v>
      </c>
      <c r="G386" s="1010">
        <v>0</v>
      </c>
      <c r="H386" s="993"/>
      <c r="I386" s="993"/>
      <c r="J386" s="993"/>
      <c r="K386" s="993"/>
    </row>
    <row r="387" spans="1:11" ht="14.1" customHeight="1">
      <c r="A387" s="993"/>
      <c r="B387" s="993"/>
      <c r="C387" s="1009" t="s">
        <v>221</v>
      </c>
      <c r="D387" s="1023" t="s">
        <v>200</v>
      </c>
      <c r="E387" s="1010">
        <v>0</v>
      </c>
      <c r="F387" s="1010">
        <v>0</v>
      </c>
      <c r="G387" s="1010">
        <v>0</v>
      </c>
      <c r="H387" s="993"/>
      <c r="I387" s="993"/>
      <c r="J387" s="993"/>
      <c r="K387" s="993"/>
    </row>
    <row r="388" spans="1:11" ht="14.1" customHeight="1">
      <c r="A388" s="993"/>
      <c r="B388" s="993"/>
      <c r="C388" s="1009" t="s">
        <v>225</v>
      </c>
      <c r="D388" s="1023" t="s">
        <v>200</v>
      </c>
      <c r="E388" s="1010">
        <v>0</v>
      </c>
      <c r="F388" s="1010">
        <v>0</v>
      </c>
      <c r="G388" s="1010">
        <v>0</v>
      </c>
      <c r="H388" s="993"/>
      <c r="I388" s="993"/>
      <c r="J388" s="993"/>
      <c r="K388" s="993"/>
    </row>
    <row r="389" spans="1:11" ht="14.1" customHeight="1">
      <c r="A389" s="993"/>
      <c r="B389" s="993"/>
      <c r="C389" s="1009" t="s">
        <v>220</v>
      </c>
      <c r="D389" s="1023" t="s">
        <v>200</v>
      </c>
      <c r="E389" s="1010">
        <v>0</v>
      </c>
      <c r="F389" s="1010">
        <v>0</v>
      </c>
      <c r="G389" s="1010">
        <v>0</v>
      </c>
      <c r="H389" s="993"/>
      <c r="I389" s="993"/>
      <c r="J389" s="993"/>
      <c r="K389" s="993"/>
    </row>
    <row r="390" spans="1:11" ht="14.1" customHeight="1">
      <c r="A390" s="993"/>
      <c r="B390" s="993"/>
      <c r="C390" s="1009" t="s">
        <v>221</v>
      </c>
      <c r="D390" s="1023" t="s">
        <v>200</v>
      </c>
      <c r="E390" s="1010">
        <v>0</v>
      </c>
      <c r="F390" s="1010">
        <v>0</v>
      </c>
      <c r="G390" s="1010">
        <v>0</v>
      </c>
      <c r="H390" s="993"/>
      <c r="I390" s="993"/>
      <c r="J390" s="993"/>
      <c r="K390" s="993"/>
    </row>
    <row r="391" spans="1:11" ht="14.1" customHeight="1">
      <c r="A391" s="993"/>
      <c r="B391" s="993"/>
      <c r="C391" s="1009" t="s">
        <v>226</v>
      </c>
      <c r="D391" s="1023" t="s">
        <v>200</v>
      </c>
      <c r="E391" s="1010">
        <v>0</v>
      </c>
      <c r="F391" s="1010">
        <v>0</v>
      </c>
      <c r="G391" s="1010">
        <v>0</v>
      </c>
      <c r="H391" s="993"/>
      <c r="I391" s="993"/>
      <c r="J391" s="993"/>
      <c r="K391" s="993"/>
    </row>
    <row r="392" spans="1:11" ht="14.1" customHeight="1">
      <c r="A392" s="993"/>
      <c r="B392" s="993"/>
      <c r="C392" s="1009" t="s">
        <v>220</v>
      </c>
      <c r="D392" s="1023" t="s">
        <v>200</v>
      </c>
      <c r="E392" s="1010">
        <v>0</v>
      </c>
      <c r="F392" s="1010">
        <v>0</v>
      </c>
      <c r="G392" s="1010">
        <v>0</v>
      </c>
      <c r="H392" s="993"/>
      <c r="I392" s="993"/>
      <c r="J392" s="993"/>
      <c r="K392" s="993"/>
    </row>
    <row r="393" spans="1:11" ht="14.1" customHeight="1">
      <c r="A393" s="993"/>
      <c r="B393" s="993"/>
      <c r="C393" s="1009" t="s">
        <v>221</v>
      </c>
      <c r="D393" s="1023" t="s">
        <v>200</v>
      </c>
      <c r="E393" s="1010">
        <v>0</v>
      </c>
      <c r="F393" s="1010">
        <v>0</v>
      </c>
      <c r="G393" s="1010">
        <v>0</v>
      </c>
      <c r="H393" s="993"/>
      <c r="I393" s="993"/>
      <c r="J393" s="993"/>
      <c r="K393" s="993"/>
    </row>
    <row r="394" spans="1:11" ht="14.1" customHeight="1">
      <c r="A394" s="993"/>
      <c r="B394" s="993"/>
      <c r="C394" s="1009" t="s">
        <v>227</v>
      </c>
      <c r="D394" s="1023" t="s">
        <v>200</v>
      </c>
      <c r="E394" s="1010">
        <v>0</v>
      </c>
      <c r="F394" s="1010">
        <v>0</v>
      </c>
      <c r="G394" s="1010">
        <v>0</v>
      </c>
      <c r="H394" s="993"/>
      <c r="I394" s="993"/>
      <c r="J394" s="993"/>
      <c r="K394" s="993"/>
    </row>
    <row r="395" spans="1:11" ht="14.1" customHeight="1">
      <c r="A395" s="993"/>
      <c r="B395" s="993"/>
      <c r="C395" s="1009" t="s">
        <v>220</v>
      </c>
      <c r="D395" s="1023" t="s">
        <v>200</v>
      </c>
      <c r="E395" s="1010">
        <v>0</v>
      </c>
      <c r="F395" s="1010">
        <v>0</v>
      </c>
      <c r="G395" s="1010">
        <v>0</v>
      </c>
      <c r="H395" s="993"/>
      <c r="I395" s="993"/>
      <c r="J395" s="993"/>
      <c r="K395" s="993"/>
    </row>
    <row r="396" spans="1:11" ht="14.1" customHeight="1">
      <c r="A396" s="993"/>
      <c r="B396" s="993"/>
      <c r="C396" s="1009" t="s">
        <v>221</v>
      </c>
      <c r="D396" s="1023" t="s">
        <v>200</v>
      </c>
      <c r="E396" s="1010">
        <v>0</v>
      </c>
      <c r="F396" s="1010">
        <v>0</v>
      </c>
      <c r="G396" s="1010">
        <v>0</v>
      </c>
      <c r="H396" s="993"/>
      <c r="I396" s="993"/>
      <c r="J396" s="993"/>
      <c r="K396" s="993"/>
    </row>
    <row r="397" spans="1:11" ht="14.1" customHeight="1">
      <c r="A397" s="993"/>
      <c r="B397" s="993"/>
      <c r="C397" s="1009" t="s">
        <v>228</v>
      </c>
      <c r="D397" s="1023" t="s">
        <v>200</v>
      </c>
      <c r="E397" s="1010">
        <v>0</v>
      </c>
      <c r="F397" s="1010">
        <v>0</v>
      </c>
      <c r="G397" s="1010">
        <v>0</v>
      </c>
      <c r="H397" s="993"/>
      <c r="I397" s="993"/>
      <c r="J397" s="993"/>
      <c r="K397" s="993"/>
    </row>
    <row r="398" spans="1:11" ht="14.1" customHeight="1">
      <c r="A398" s="993"/>
      <c r="B398" s="993"/>
      <c r="C398" s="1009" t="s">
        <v>220</v>
      </c>
      <c r="D398" s="1023" t="s">
        <v>200</v>
      </c>
      <c r="E398" s="1010">
        <v>0</v>
      </c>
      <c r="F398" s="1010">
        <v>0</v>
      </c>
      <c r="G398" s="1010">
        <v>0</v>
      </c>
      <c r="H398" s="993"/>
      <c r="I398" s="993"/>
      <c r="J398" s="993"/>
      <c r="K398" s="993"/>
    </row>
    <row r="399" spans="1:11" ht="14.1" customHeight="1">
      <c r="A399" s="993"/>
      <c r="B399" s="993"/>
      <c r="C399" s="1009" t="s">
        <v>229</v>
      </c>
      <c r="D399" s="1023" t="s">
        <v>200</v>
      </c>
      <c r="E399" s="1010">
        <v>0</v>
      </c>
      <c r="F399" s="1010">
        <v>0</v>
      </c>
      <c r="G399" s="1010">
        <v>0</v>
      </c>
      <c r="H399" s="993"/>
      <c r="I399" s="993"/>
      <c r="J399" s="993"/>
      <c r="K399" s="993"/>
    </row>
    <row r="400" spans="1:11" ht="14.1" customHeight="1">
      <c r="A400" s="993"/>
      <c r="B400" s="993"/>
      <c r="C400" s="1009" t="s">
        <v>230</v>
      </c>
      <c r="D400" s="1023" t="s">
        <v>200</v>
      </c>
      <c r="E400" s="1010">
        <v>0</v>
      </c>
      <c r="F400" s="1010">
        <v>0</v>
      </c>
      <c r="G400" s="1010">
        <v>0</v>
      </c>
      <c r="H400" s="993"/>
      <c r="I400" s="993"/>
      <c r="J400" s="993"/>
      <c r="K400" s="993"/>
    </row>
    <row r="401" spans="1:11" ht="14.1" customHeight="1">
      <c r="A401" s="993"/>
      <c r="B401" s="993"/>
      <c r="C401" s="1009" t="s">
        <v>231</v>
      </c>
      <c r="D401" s="1023" t="s">
        <v>200</v>
      </c>
      <c r="E401" s="1010">
        <v>0</v>
      </c>
      <c r="F401" s="1010">
        <v>0</v>
      </c>
      <c r="G401" s="1010">
        <v>0</v>
      </c>
      <c r="H401" s="993"/>
      <c r="I401" s="993"/>
      <c r="J401" s="993"/>
      <c r="K401" s="993"/>
    </row>
    <row r="402" spans="1:11" ht="14.1" customHeight="1">
      <c r="A402" s="993"/>
      <c r="B402" s="993"/>
      <c r="C402" s="1009" t="s">
        <v>232</v>
      </c>
      <c r="D402" s="1023" t="s">
        <v>200</v>
      </c>
      <c r="E402" s="1010">
        <v>0</v>
      </c>
      <c r="F402" s="1010">
        <v>0</v>
      </c>
      <c r="G402" s="1010">
        <v>0</v>
      </c>
      <c r="H402" s="993"/>
      <c r="I402" s="993"/>
      <c r="J402" s="993"/>
      <c r="K402" s="993"/>
    </row>
    <row r="403" spans="1:11" ht="14.1" customHeight="1">
      <c r="A403" s="993"/>
      <c r="B403" s="993"/>
      <c r="C403" s="1009" t="s">
        <v>233</v>
      </c>
      <c r="D403" s="1023" t="s">
        <v>200</v>
      </c>
      <c r="E403" s="1010">
        <v>10000000</v>
      </c>
      <c r="F403" s="1010">
        <v>1000000</v>
      </c>
      <c r="G403" s="1010">
        <v>0</v>
      </c>
      <c r="H403" s="993"/>
      <c r="I403" s="993"/>
      <c r="J403" s="993"/>
      <c r="K403" s="993"/>
    </row>
    <row r="404" spans="1:11" ht="14.1" customHeight="1">
      <c r="A404" s="993"/>
      <c r="B404" s="993"/>
      <c r="C404" s="1009" t="s">
        <v>220</v>
      </c>
      <c r="D404" s="1023" t="s">
        <v>200</v>
      </c>
      <c r="E404" s="1010">
        <v>10000000</v>
      </c>
      <c r="F404" s="1010">
        <v>1000000</v>
      </c>
      <c r="G404" s="1010">
        <v>0</v>
      </c>
      <c r="H404" s="993"/>
      <c r="I404" s="993"/>
      <c r="J404" s="993"/>
      <c r="K404" s="993"/>
    </row>
    <row r="405" spans="1:11" ht="14.1" customHeight="1">
      <c r="A405" s="993"/>
      <c r="B405" s="993"/>
      <c r="C405" s="1009" t="s">
        <v>229</v>
      </c>
      <c r="D405" s="1023" t="s">
        <v>200</v>
      </c>
      <c r="E405" s="1010">
        <v>0</v>
      </c>
      <c r="F405" s="1010">
        <v>0</v>
      </c>
      <c r="G405" s="1010">
        <v>0</v>
      </c>
      <c r="H405" s="993"/>
      <c r="I405" s="993"/>
      <c r="J405" s="993"/>
      <c r="K405" s="993"/>
    </row>
    <row r="406" spans="1:11" ht="14.1" customHeight="1">
      <c r="A406" s="993"/>
      <c r="B406" s="993"/>
      <c r="C406" s="1009" t="s">
        <v>230</v>
      </c>
      <c r="D406" s="1023" t="s">
        <v>200</v>
      </c>
      <c r="E406" s="1010">
        <v>0</v>
      </c>
      <c r="F406" s="1010">
        <v>0</v>
      </c>
      <c r="G406" s="1010">
        <v>0</v>
      </c>
      <c r="H406" s="993"/>
      <c r="I406" s="993"/>
      <c r="J406" s="993"/>
      <c r="K406" s="993"/>
    </row>
    <row r="407" spans="1:11" ht="14.1" customHeight="1">
      <c r="A407" s="993"/>
      <c r="B407" s="993"/>
      <c r="C407" s="1009" t="s">
        <v>231</v>
      </c>
      <c r="D407" s="1023" t="s">
        <v>200</v>
      </c>
      <c r="E407" s="1010">
        <v>0</v>
      </c>
      <c r="F407" s="1010">
        <v>0</v>
      </c>
      <c r="G407" s="1010">
        <v>0</v>
      </c>
      <c r="H407" s="993"/>
      <c r="I407" s="993"/>
      <c r="J407" s="993"/>
      <c r="K407" s="993"/>
    </row>
    <row r="408" spans="1:11" ht="14.1" customHeight="1">
      <c r="A408" s="993"/>
      <c r="B408" s="993"/>
      <c r="C408" s="1009" t="s">
        <v>232</v>
      </c>
      <c r="D408" s="1023" t="s">
        <v>200</v>
      </c>
      <c r="E408" s="1010">
        <v>0</v>
      </c>
      <c r="F408" s="1010">
        <v>0</v>
      </c>
      <c r="G408" s="1010">
        <v>0</v>
      </c>
      <c r="H408" s="993"/>
      <c r="I408" s="993"/>
      <c r="J408" s="993"/>
      <c r="K408" s="993"/>
    </row>
    <row r="409" spans="1:11" ht="14.1" customHeight="1">
      <c r="A409" s="993"/>
      <c r="B409" s="993"/>
      <c r="C409" s="1009" t="s">
        <v>234</v>
      </c>
      <c r="D409" s="1023" t="s">
        <v>200</v>
      </c>
      <c r="E409" s="1010">
        <v>0</v>
      </c>
      <c r="F409" s="1010">
        <v>0</v>
      </c>
      <c r="G409" s="1010">
        <v>0</v>
      </c>
      <c r="H409" s="993"/>
      <c r="I409" s="993"/>
      <c r="J409" s="993"/>
      <c r="K409" s="993"/>
    </row>
    <row r="410" spans="1:11" ht="14.1" customHeight="1">
      <c r="A410" s="993"/>
      <c r="B410" s="993"/>
      <c r="C410" s="1009" t="s">
        <v>220</v>
      </c>
      <c r="D410" s="1023" t="s">
        <v>200</v>
      </c>
      <c r="E410" s="1010">
        <v>0</v>
      </c>
      <c r="F410" s="1010">
        <v>0</v>
      </c>
      <c r="G410" s="1010">
        <v>0</v>
      </c>
      <c r="H410" s="993"/>
      <c r="I410" s="993"/>
      <c r="J410" s="993"/>
      <c r="K410" s="993"/>
    </row>
    <row r="411" spans="1:11" ht="14.1" customHeight="1">
      <c r="A411" s="993"/>
      <c r="B411" s="993"/>
      <c r="C411" s="1009" t="s">
        <v>229</v>
      </c>
      <c r="D411" s="1023" t="s">
        <v>200</v>
      </c>
      <c r="E411" s="1010">
        <v>0</v>
      </c>
      <c r="F411" s="1010">
        <v>0</v>
      </c>
      <c r="G411" s="1010">
        <v>0</v>
      </c>
      <c r="H411" s="993"/>
      <c r="I411" s="993"/>
      <c r="J411" s="993"/>
      <c r="K411" s="993"/>
    </row>
    <row r="412" spans="1:11" ht="14.1" customHeight="1">
      <c r="A412" s="993"/>
      <c r="B412" s="993"/>
      <c r="C412" s="1009" t="s">
        <v>230</v>
      </c>
      <c r="D412" s="1023" t="s">
        <v>200</v>
      </c>
      <c r="E412" s="1010">
        <v>0</v>
      </c>
      <c r="F412" s="1010">
        <v>0</v>
      </c>
      <c r="G412" s="1010">
        <v>0</v>
      </c>
      <c r="H412" s="993"/>
      <c r="I412" s="993"/>
      <c r="J412" s="993"/>
      <c r="K412" s="993"/>
    </row>
    <row r="413" spans="1:11" ht="14.1" customHeight="1">
      <c r="A413" s="993"/>
      <c r="B413" s="993"/>
      <c r="C413" s="1009" t="s">
        <v>231</v>
      </c>
      <c r="D413" s="1023" t="s">
        <v>200</v>
      </c>
      <c r="E413" s="1010">
        <v>0</v>
      </c>
      <c r="F413" s="1010">
        <v>0</v>
      </c>
      <c r="G413" s="1010">
        <v>0</v>
      </c>
      <c r="H413" s="993"/>
      <c r="I413" s="993"/>
      <c r="J413" s="993"/>
      <c r="K413" s="993"/>
    </row>
    <row r="414" spans="1:11" ht="14.1" customHeight="1">
      <c r="A414" s="993"/>
      <c r="B414" s="993"/>
      <c r="C414" s="1009" t="s">
        <v>232</v>
      </c>
      <c r="D414" s="1023" t="s">
        <v>200</v>
      </c>
      <c r="E414" s="1010">
        <v>0</v>
      </c>
      <c r="F414" s="1010">
        <v>0</v>
      </c>
      <c r="G414" s="1010">
        <v>0</v>
      </c>
      <c r="H414" s="993"/>
      <c r="I414" s="993"/>
      <c r="J414" s="993"/>
      <c r="K414" s="993"/>
    </row>
    <row r="415" spans="1:11" ht="14.1" customHeight="1">
      <c r="A415" s="993"/>
      <c r="B415" s="993"/>
      <c r="C415" s="1009" t="s">
        <v>235</v>
      </c>
      <c r="D415" s="1023" t="s">
        <v>200</v>
      </c>
      <c r="E415" s="1010">
        <v>0</v>
      </c>
      <c r="F415" s="1010">
        <v>0</v>
      </c>
      <c r="G415" s="1010">
        <v>0</v>
      </c>
      <c r="H415" s="993"/>
      <c r="I415" s="993"/>
      <c r="J415" s="993"/>
      <c r="K415" s="993"/>
    </row>
    <row r="416" spans="1:11" ht="14.1" customHeight="1">
      <c r="A416" s="993"/>
      <c r="B416" s="993"/>
      <c r="C416" s="1009" t="s">
        <v>236</v>
      </c>
      <c r="D416" s="1023" t="s">
        <v>200</v>
      </c>
      <c r="E416" s="1010">
        <v>0</v>
      </c>
      <c r="F416" s="1010">
        <v>0</v>
      </c>
      <c r="G416" s="1010">
        <v>0</v>
      </c>
      <c r="H416" s="993"/>
      <c r="I416" s="993"/>
      <c r="J416" s="993"/>
      <c r="K416" s="993"/>
    </row>
    <row r="417" spans="1:11" ht="14.1" customHeight="1">
      <c r="A417" s="993"/>
      <c r="B417" s="993"/>
      <c r="C417" s="1011" t="s">
        <v>237</v>
      </c>
      <c r="D417" s="1010">
        <v>0</v>
      </c>
      <c r="E417" s="1010">
        <v>10000000</v>
      </c>
      <c r="F417" s="1010">
        <v>1000000</v>
      </c>
      <c r="G417" s="1010">
        <v>0</v>
      </c>
      <c r="H417" s="993"/>
      <c r="I417" s="993"/>
      <c r="J417" s="993"/>
      <c r="K417" s="993"/>
    </row>
    <row r="418" spans="1:11" ht="14.1" customHeight="1">
      <c r="A418" s="993"/>
      <c r="B418" s="993"/>
      <c r="C418" s="1003" t="s">
        <v>209</v>
      </c>
      <c r="D418" s="1659" t="s">
        <v>2632</v>
      </c>
      <c r="E418" s="1660"/>
      <c r="F418" s="1660"/>
      <c r="G418" s="1660"/>
      <c r="H418" s="993"/>
      <c r="I418" s="993"/>
      <c r="J418" s="993"/>
      <c r="K418" s="993"/>
    </row>
    <row r="419" spans="1:11" ht="14.1" customHeight="1">
      <c r="A419" s="993"/>
      <c r="B419" s="993"/>
      <c r="C419" s="1004" t="s">
        <v>211</v>
      </c>
      <c r="D419" s="1661" t="s">
        <v>2632</v>
      </c>
      <c r="E419" s="1662"/>
      <c r="F419" s="1662"/>
      <c r="G419" s="1662"/>
      <c r="H419" s="993"/>
      <c r="I419" s="993"/>
      <c r="J419" s="993"/>
      <c r="K419" s="993"/>
    </row>
    <row r="420" spans="1:11" ht="14.1" customHeight="1">
      <c r="A420" s="993"/>
      <c r="B420" s="993"/>
      <c r="C420" s="1004" t="s">
        <v>31</v>
      </c>
      <c r="D420" s="1661" t="s">
        <v>57</v>
      </c>
      <c r="E420" s="1662"/>
      <c r="F420" s="1662"/>
      <c r="G420" s="1662"/>
      <c r="H420" s="993"/>
      <c r="I420" s="993"/>
      <c r="J420" s="993"/>
      <c r="K420" s="993"/>
    </row>
    <row r="421" spans="1:11" ht="15" customHeight="1">
      <c r="A421" s="993"/>
      <c r="B421" s="993"/>
      <c r="C421" s="1005"/>
      <c r="D421" s="1006">
        <v>2025</v>
      </c>
      <c r="E421" s="1006">
        <v>2026</v>
      </c>
      <c r="F421" s="1006">
        <v>2027</v>
      </c>
      <c r="G421" s="1006">
        <v>2028</v>
      </c>
      <c r="H421" s="993"/>
      <c r="I421" s="993"/>
      <c r="J421" s="993"/>
      <c r="K421" s="993"/>
    </row>
    <row r="422" spans="1:11" ht="15" customHeight="1">
      <c r="A422" s="993"/>
      <c r="B422" s="993"/>
      <c r="C422" s="1007"/>
      <c r="D422" s="1008" t="s">
        <v>13</v>
      </c>
      <c r="E422" s="1008" t="s">
        <v>14</v>
      </c>
      <c r="F422" s="1008" t="s">
        <v>14</v>
      </c>
      <c r="G422" s="1008" t="s">
        <v>14</v>
      </c>
      <c r="H422" s="993"/>
      <c r="I422" s="993"/>
      <c r="J422" s="993"/>
      <c r="K422" s="993"/>
    </row>
    <row r="423" spans="1:11" ht="14.1" customHeight="1">
      <c r="A423" s="993"/>
      <c r="B423" s="993"/>
      <c r="C423" s="997" t="s">
        <v>33</v>
      </c>
      <c r="D423" s="1001" t="s">
        <v>200</v>
      </c>
      <c r="E423" s="1001" t="s">
        <v>2633</v>
      </c>
      <c r="F423" s="1001" t="s">
        <v>164</v>
      </c>
      <c r="G423" s="1001" t="s">
        <v>164</v>
      </c>
      <c r="H423" s="993"/>
      <c r="I423" s="993"/>
      <c r="J423" s="993"/>
      <c r="K423" s="993"/>
    </row>
    <row r="424" spans="1:11" ht="14.1" customHeight="1">
      <c r="A424" s="993"/>
      <c r="B424" s="993"/>
      <c r="C424" s="997" t="s">
        <v>214</v>
      </c>
      <c r="D424" s="1001" t="s">
        <v>200</v>
      </c>
      <c r="E424" s="1001" t="s">
        <v>1255</v>
      </c>
      <c r="F424" s="1001" t="s">
        <v>164</v>
      </c>
      <c r="G424" s="1001" t="s">
        <v>164</v>
      </c>
      <c r="H424" s="993"/>
      <c r="I424" s="993"/>
      <c r="J424" s="993"/>
      <c r="K424" s="993"/>
    </row>
    <row r="425" spans="1:11" ht="14.1" customHeight="1">
      <c r="A425" s="993"/>
      <c r="B425" s="993"/>
      <c r="C425" s="997" t="s">
        <v>215</v>
      </c>
      <c r="D425" s="1001" t="s">
        <v>164</v>
      </c>
      <c r="E425" s="1001" t="s">
        <v>2634</v>
      </c>
      <c r="F425" s="1001" t="s">
        <v>164</v>
      </c>
      <c r="G425" s="1001" t="s">
        <v>164</v>
      </c>
      <c r="H425" s="993"/>
      <c r="I425" s="993"/>
      <c r="J425" s="993"/>
      <c r="K425" s="993"/>
    </row>
    <row r="426" spans="1:11" ht="14.1" customHeight="1">
      <c r="A426" s="993"/>
      <c r="B426" s="993"/>
      <c r="C426" s="997" t="s">
        <v>216</v>
      </c>
      <c r="D426" s="1001" t="s">
        <v>200</v>
      </c>
      <c r="E426" s="1001" t="s">
        <v>200</v>
      </c>
      <c r="F426" s="1001" t="s">
        <v>936</v>
      </c>
      <c r="G426" s="1001" t="s">
        <v>200</v>
      </c>
      <c r="H426" s="993"/>
      <c r="I426" s="993"/>
      <c r="J426" s="993"/>
      <c r="K426" s="993"/>
    </row>
    <row r="427" spans="1:11" ht="14.1" customHeight="1">
      <c r="A427" s="993"/>
      <c r="B427" s="993"/>
      <c r="C427" s="997" t="s">
        <v>217</v>
      </c>
      <c r="D427" s="1001" t="s">
        <v>200</v>
      </c>
      <c r="E427" s="1001" t="s">
        <v>200</v>
      </c>
      <c r="F427" s="1001" t="s">
        <v>936</v>
      </c>
      <c r="G427" s="1001" t="s">
        <v>200</v>
      </c>
      <c r="H427" s="993"/>
      <c r="I427" s="993"/>
      <c r="J427" s="993"/>
      <c r="K427" s="993"/>
    </row>
    <row r="428" spans="1:11" ht="14.1" customHeight="1">
      <c r="A428" s="993"/>
      <c r="B428" s="993"/>
      <c r="C428" s="997" t="s">
        <v>39</v>
      </c>
      <c r="D428" s="1001" t="s">
        <v>200</v>
      </c>
      <c r="E428" s="1001" t="s">
        <v>200</v>
      </c>
      <c r="F428" s="1001" t="s">
        <v>936</v>
      </c>
      <c r="G428" s="1001" t="s">
        <v>200</v>
      </c>
      <c r="H428" s="993"/>
      <c r="I428" s="993"/>
      <c r="J428" s="993"/>
      <c r="K428" s="993"/>
    </row>
    <row r="429" spans="1:11" ht="14.1" customHeight="1">
      <c r="A429" s="993"/>
      <c r="B429" s="993"/>
      <c r="C429" s="1663" t="s">
        <v>218</v>
      </c>
      <c r="D429" s="1664"/>
      <c r="E429" s="1664"/>
      <c r="F429" s="1664"/>
      <c r="G429" s="1664"/>
      <c r="H429" s="993"/>
      <c r="I429" s="993"/>
      <c r="J429" s="993"/>
      <c r="K429" s="993"/>
    </row>
    <row r="430" spans="1:11" ht="14.1" customHeight="1">
      <c r="A430" s="993"/>
      <c r="B430" s="993"/>
      <c r="C430" s="1005"/>
      <c r="D430" s="1006">
        <v>2025</v>
      </c>
      <c r="E430" s="1006">
        <v>2026</v>
      </c>
      <c r="F430" s="1006">
        <v>2027</v>
      </c>
      <c r="G430" s="1006">
        <v>2028</v>
      </c>
      <c r="H430" s="993"/>
      <c r="I430" s="993"/>
      <c r="J430" s="993"/>
      <c r="K430" s="993"/>
    </row>
    <row r="431" spans="1:11" ht="14.1" customHeight="1">
      <c r="A431" s="993"/>
      <c r="B431" s="993"/>
      <c r="C431" s="1007"/>
      <c r="D431" s="1008" t="s">
        <v>13</v>
      </c>
      <c r="E431" s="1008" t="s">
        <v>14</v>
      </c>
      <c r="F431" s="1008" t="s">
        <v>14</v>
      </c>
      <c r="G431" s="1008" t="s">
        <v>14</v>
      </c>
      <c r="H431" s="993"/>
      <c r="I431" s="993"/>
      <c r="J431" s="993"/>
      <c r="K431" s="993"/>
    </row>
    <row r="432" spans="1:11" ht="14.1" customHeight="1">
      <c r="A432" s="993"/>
      <c r="B432" s="993"/>
      <c r="C432" s="1009" t="s">
        <v>219</v>
      </c>
      <c r="D432" s="1023" t="s">
        <v>200</v>
      </c>
      <c r="E432" s="1010">
        <v>0</v>
      </c>
      <c r="F432" s="1010">
        <v>0</v>
      </c>
      <c r="G432" s="1010">
        <v>0</v>
      </c>
      <c r="H432" s="993"/>
      <c r="I432" s="993"/>
      <c r="J432" s="993"/>
      <c r="K432" s="993"/>
    </row>
    <row r="433" spans="1:11" ht="14.1" customHeight="1">
      <c r="A433" s="993"/>
      <c r="B433" s="993"/>
      <c r="C433" s="1009" t="s">
        <v>220</v>
      </c>
      <c r="D433" s="1023" t="s">
        <v>200</v>
      </c>
      <c r="E433" s="1010">
        <v>0</v>
      </c>
      <c r="F433" s="1010">
        <v>0</v>
      </c>
      <c r="G433" s="1010">
        <v>0</v>
      </c>
      <c r="H433" s="993"/>
      <c r="I433" s="993"/>
      <c r="J433" s="993"/>
      <c r="K433" s="993"/>
    </row>
    <row r="434" spans="1:11" ht="14.1" customHeight="1">
      <c r="A434" s="993"/>
      <c r="B434" s="993"/>
      <c r="C434" s="1009" t="s">
        <v>221</v>
      </c>
      <c r="D434" s="1023" t="s">
        <v>200</v>
      </c>
      <c r="E434" s="1010">
        <v>0</v>
      </c>
      <c r="F434" s="1010">
        <v>0</v>
      </c>
      <c r="G434" s="1010">
        <v>0</v>
      </c>
      <c r="H434" s="993"/>
      <c r="I434" s="993"/>
      <c r="J434" s="993"/>
      <c r="K434" s="993"/>
    </row>
    <row r="435" spans="1:11" ht="14.1" customHeight="1">
      <c r="A435" s="993"/>
      <c r="B435" s="993"/>
      <c r="C435" s="1009" t="s">
        <v>222</v>
      </c>
      <c r="D435" s="1023" t="s">
        <v>200</v>
      </c>
      <c r="E435" s="1010">
        <v>0</v>
      </c>
      <c r="F435" s="1010">
        <v>0</v>
      </c>
      <c r="G435" s="1010">
        <v>0</v>
      </c>
      <c r="H435" s="993"/>
      <c r="I435" s="993"/>
      <c r="J435" s="993"/>
      <c r="K435" s="993"/>
    </row>
    <row r="436" spans="1:11" ht="14.1" customHeight="1">
      <c r="A436" s="993"/>
      <c r="B436" s="993"/>
      <c r="C436" s="1009" t="s">
        <v>220</v>
      </c>
      <c r="D436" s="1023" t="s">
        <v>200</v>
      </c>
      <c r="E436" s="1010">
        <v>0</v>
      </c>
      <c r="F436" s="1010">
        <v>0</v>
      </c>
      <c r="G436" s="1010">
        <v>0</v>
      </c>
      <c r="H436" s="993"/>
      <c r="I436" s="993"/>
      <c r="J436" s="993"/>
      <c r="K436" s="993"/>
    </row>
    <row r="437" spans="1:11" ht="14.1" customHeight="1">
      <c r="A437" s="993"/>
      <c r="B437" s="993"/>
      <c r="C437" s="1009" t="s">
        <v>221</v>
      </c>
      <c r="D437" s="1023" t="s">
        <v>200</v>
      </c>
      <c r="E437" s="1010">
        <v>0</v>
      </c>
      <c r="F437" s="1010">
        <v>0</v>
      </c>
      <c r="G437" s="1010">
        <v>0</v>
      </c>
      <c r="H437" s="993"/>
      <c r="I437" s="993"/>
      <c r="J437" s="993"/>
      <c r="K437" s="993"/>
    </row>
    <row r="438" spans="1:11" ht="14.1" customHeight="1">
      <c r="A438" s="993"/>
      <c r="B438" s="993"/>
      <c r="C438" s="1009" t="s">
        <v>223</v>
      </c>
      <c r="D438" s="1023" t="s">
        <v>200</v>
      </c>
      <c r="E438" s="1010">
        <v>0</v>
      </c>
      <c r="F438" s="1010">
        <v>0</v>
      </c>
      <c r="G438" s="1010">
        <v>0</v>
      </c>
      <c r="H438" s="993"/>
      <c r="I438" s="993"/>
      <c r="J438" s="993"/>
      <c r="K438" s="993"/>
    </row>
    <row r="439" spans="1:11" ht="14.1" customHeight="1">
      <c r="A439" s="993"/>
      <c r="B439" s="993"/>
      <c r="C439" s="1009" t="s">
        <v>220</v>
      </c>
      <c r="D439" s="1023" t="s">
        <v>200</v>
      </c>
      <c r="E439" s="1010">
        <v>0</v>
      </c>
      <c r="F439" s="1010">
        <v>0</v>
      </c>
      <c r="G439" s="1010">
        <v>0</v>
      </c>
      <c r="H439" s="993"/>
      <c r="I439" s="993"/>
      <c r="J439" s="993"/>
      <c r="K439" s="993"/>
    </row>
    <row r="440" spans="1:11" ht="14.1" customHeight="1">
      <c r="A440" s="993"/>
      <c r="B440" s="993"/>
      <c r="C440" s="1009" t="s">
        <v>221</v>
      </c>
      <c r="D440" s="1023" t="s">
        <v>200</v>
      </c>
      <c r="E440" s="1010">
        <v>0</v>
      </c>
      <c r="F440" s="1010">
        <v>0</v>
      </c>
      <c r="G440" s="1010">
        <v>0</v>
      </c>
      <c r="H440" s="993"/>
      <c r="I440" s="993"/>
      <c r="J440" s="993"/>
      <c r="K440" s="993"/>
    </row>
    <row r="441" spans="1:11" ht="14.1" customHeight="1">
      <c r="A441" s="993"/>
      <c r="B441" s="993"/>
      <c r="C441" s="1009" t="s">
        <v>224</v>
      </c>
      <c r="D441" s="1023" t="s">
        <v>200</v>
      </c>
      <c r="E441" s="1010">
        <v>0</v>
      </c>
      <c r="F441" s="1010">
        <v>0</v>
      </c>
      <c r="G441" s="1010">
        <v>0</v>
      </c>
      <c r="H441" s="993"/>
      <c r="I441" s="993"/>
      <c r="J441" s="993"/>
      <c r="K441" s="993"/>
    </row>
    <row r="442" spans="1:11" ht="14.1" customHeight="1">
      <c r="A442" s="993"/>
      <c r="B442" s="993"/>
      <c r="C442" s="1009" t="s">
        <v>220</v>
      </c>
      <c r="D442" s="1023" t="s">
        <v>200</v>
      </c>
      <c r="E442" s="1010">
        <v>0</v>
      </c>
      <c r="F442" s="1010">
        <v>0</v>
      </c>
      <c r="G442" s="1010">
        <v>0</v>
      </c>
      <c r="H442" s="993"/>
      <c r="I442" s="993"/>
      <c r="J442" s="993"/>
      <c r="K442" s="993"/>
    </row>
    <row r="443" spans="1:11" ht="14.1" customHeight="1">
      <c r="A443" s="993"/>
      <c r="B443" s="993"/>
      <c r="C443" s="1009" t="s">
        <v>221</v>
      </c>
      <c r="D443" s="1023" t="s">
        <v>200</v>
      </c>
      <c r="E443" s="1010">
        <v>0</v>
      </c>
      <c r="F443" s="1010">
        <v>0</v>
      </c>
      <c r="G443" s="1010">
        <v>0</v>
      </c>
      <c r="H443" s="993"/>
      <c r="I443" s="993"/>
      <c r="J443" s="993"/>
      <c r="K443" s="993"/>
    </row>
    <row r="444" spans="1:11" ht="14.1" customHeight="1">
      <c r="A444" s="993"/>
      <c r="B444" s="993"/>
      <c r="C444" s="1009" t="s">
        <v>225</v>
      </c>
      <c r="D444" s="1023" t="s">
        <v>200</v>
      </c>
      <c r="E444" s="1010">
        <v>0</v>
      </c>
      <c r="F444" s="1010">
        <v>0</v>
      </c>
      <c r="G444" s="1010">
        <v>0</v>
      </c>
      <c r="H444" s="993"/>
      <c r="I444" s="993"/>
      <c r="J444" s="993"/>
      <c r="K444" s="993"/>
    </row>
    <row r="445" spans="1:11" ht="14.1" customHeight="1">
      <c r="A445" s="993"/>
      <c r="B445" s="993"/>
      <c r="C445" s="1009" t="s">
        <v>220</v>
      </c>
      <c r="D445" s="1023" t="s">
        <v>200</v>
      </c>
      <c r="E445" s="1010">
        <v>0</v>
      </c>
      <c r="F445" s="1010">
        <v>0</v>
      </c>
      <c r="G445" s="1010">
        <v>0</v>
      </c>
      <c r="H445" s="993"/>
      <c r="I445" s="993"/>
      <c r="J445" s="993"/>
      <c r="K445" s="993"/>
    </row>
    <row r="446" spans="1:11" ht="14.1" customHeight="1">
      <c r="A446" s="993"/>
      <c r="B446" s="993"/>
      <c r="C446" s="1009" t="s">
        <v>221</v>
      </c>
      <c r="D446" s="1023" t="s">
        <v>200</v>
      </c>
      <c r="E446" s="1010">
        <v>0</v>
      </c>
      <c r="F446" s="1010">
        <v>0</v>
      </c>
      <c r="G446" s="1010">
        <v>0</v>
      </c>
      <c r="H446" s="993"/>
      <c r="I446" s="993"/>
      <c r="J446" s="993"/>
      <c r="K446" s="993"/>
    </row>
    <row r="447" spans="1:11" ht="14.1" customHeight="1">
      <c r="A447" s="993"/>
      <c r="B447" s="993"/>
      <c r="C447" s="1009" t="s">
        <v>226</v>
      </c>
      <c r="D447" s="1023" t="s">
        <v>200</v>
      </c>
      <c r="E447" s="1010">
        <v>0</v>
      </c>
      <c r="F447" s="1010">
        <v>0</v>
      </c>
      <c r="G447" s="1010">
        <v>0</v>
      </c>
      <c r="H447" s="993"/>
      <c r="I447" s="993"/>
      <c r="J447" s="993"/>
      <c r="K447" s="993"/>
    </row>
    <row r="448" spans="1:11" ht="14.1" customHeight="1">
      <c r="A448" s="993"/>
      <c r="B448" s="993"/>
      <c r="C448" s="1009" t="s">
        <v>220</v>
      </c>
      <c r="D448" s="1023" t="s">
        <v>200</v>
      </c>
      <c r="E448" s="1010">
        <v>0</v>
      </c>
      <c r="F448" s="1010">
        <v>0</v>
      </c>
      <c r="G448" s="1010">
        <v>0</v>
      </c>
      <c r="H448" s="993"/>
      <c r="I448" s="993"/>
      <c r="J448" s="993"/>
      <c r="K448" s="993"/>
    </row>
    <row r="449" spans="1:11" ht="14.1" customHeight="1">
      <c r="A449" s="993"/>
      <c r="B449" s="993"/>
      <c r="C449" s="1009" t="s">
        <v>221</v>
      </c>
      <c r="D449" s="1023" t="s">
        <v>200</v>
      </c>
      <c r="E449" s="1010">
        <v>0</v>
      </c>
      <c r="F449" s="1010">
        <v>0</v>
      </c>
      <c r="G449" s="1010">
        <v>0</v>
      </c>
      <c r="H449" s="993"/>
      <c r="I449" s="993"/>
      <c r="J449" s="993"/>
      <c r="K449" s="993"/>
    </row>
    <row r="450" spans="1:11" ht="14.1" customHeight="1">
      <c r="A450" s="993"/>
      <c r="B450" s="993"/>
      <c r="C450" s="1009" t="s">
        <v>227</v>
      </c>
      <c r="D450" s="1023" t="s">
        <v>200</v>
      </c>
      <c r="E450" s="1010">
        <v>0</v>
      </c>
      <c r="F450" s="1010">
        <v>0</v>
      </c>
      <c r="G450" s="1010">
        <v>0</v>
      </c>
      <c r="H450" s="993"/>
      <c r="I450" s="993"/>
      <c r="J450" s="993"/>
      <c r="K450" s="993"/>
    </row>
    <row r="451" spans="1:11" ht="14.1" customHeight="1">
      <c r="A451" s="993"/>
      <c r="B451" s="993"/>
      <c r="C451" s="1009" t="s">
        <v>220</v>
      </c>
      <c r="D451" s="1023" t="s">
        <v>200</v>
      </c>
      <c r="E451" s="1010">
        <v>0</v>
      </c>
      <c r="F451" s="1010">
        <v>0</v>
      </c>
      <c r="G451" s="1010">
        <v>0</v>
      </c>
      <c r="H451" s="993"/>
      <c r="I451" s="993"/>
      <c r="J451" s="993"/>
      <c r="K451" s="993"/>
    </row>
    <row r="452" spans="1:11" ht="14.1" customHeight="1">
      <c r="A452" s="993"/>
      <c r="B452" s="993"/>
      <c r="C452" s="1009" t="s">
        <v>221</v>
      </c>
      <c r="D452" s="1023" t="s">
        <v>200</v>
      </c>
      <c r="E452" s="1010">
        <v>0</v>
      </c>
      <c r="F452" s="1010">
        <v>0</v>
      </c>
      <c r="G452" s="1010">
        <v>0</v>
      </c>
      <c r="H452" s="993"/>
      <c r="I452" s="993"/>
      <c r="J452" s="993"/>
      <c r="K452" s="993"/>
    </row>
    <row r="453" spans="1:11" ht="14.1" customHeight="1">
      <c r="A453" s="993"/>
      <c r="B453" s="993"/>
      <c r="C453" s="1009" t="s">
        <v>228</v>
      </c>
      <c r="D453" s="1023" t="s">
        <v>200</v>
      </c>
      <c r="E453" s="1010">
        <v>0</v>
      </c>
      <c r="F453" s="1010">
        <v>0</v>
      </c>
      <c r="G453" s="1010">
        <v>0</v>
      </c>
      <c r="H453" s="993"/>
      <c r="I453" s="993"/>
      <c r="J453" s="993"/>
      <c r="K453" s="993"/>
    </row>
    <row r="454" spans="1:11" ht="14.1" customHeight="1">
      <c r="A454" s="993"/>
      <c r="B454" s="993"/>
      <c r="C454" s="1009" t="s">
        <v>220</v>
      </c>
      <c r="D454" s="1023" t="s">
        <v>200</v>
      </c>
      <c r="E454" s="1010">
        <v>0</v>
      </c>
      <c r="F454" s="1010">
        <v>0</v>
      </c>
      <c r="G454" s="1010">
        <v>0</v>
      </c>
      <c r="H454" s="993"/>
      <c r="I454" s="993"/>
      <c r="J454" s="993"/>
      <c r="K454" s="993"/>
    </row>
    <row r="455" spans="1:11" ht="14.1" customHeight="1">
      <c r="A455" s="993"/>
      <c r="B455" s="993"/>
      <c r="C455" s="1009" t="s">
        <v>229</v>
      </c>
      <c r="D455" s="1023" t="s">
        <v>200</v>
      </c>
      <c r="E455" s="1010">
        <v>0</v>
      </c>
      <c r="F455" s="1010">
        <v>0</v>
      </c>
      <c r="G455" s="1010">
        <v>0</v>
      </c>
      <c r="H455" s="993"/>
      <c r="I455" s="993"/>
      <c r="J455" s="993"/>
      <c r="K455" s="993"/>
    </row>
    <row r="456" spans="1:11" ht="14.1" customHeight="1">
      <c r="A456" s="993"/>
      <c r="B456" s="993"/>
      <c r="C456" s="1009" t="s">
        <v>230</v>
      </c>
      <c r="D456" s="1023" t="s">
        <v>200</v>
      </c>
      <c r="E456" s="1010">
        <v>0</v>
      </c>
      <c r="F456" s="1010">
        <v>0</v>
      </c>
      <c r="G456" s="1010">
        <v>0</v>
      </c>
      <c r="H456" s="993"/>
      <c r="I456" s="993"/>
      <c r="J456" s="993"/>
      <c r="K456" s="993"/>
    </row>
    <row r="457" spans="1:11" ht="14.1" customHeight="1">
      <c r="A457" s="993"/>
      <c r="B457" s="993"/>
      <c r="C457" s="1009" t="s">
        <v>231</v>
      </c>
      <c r="D457" s="1023" t="s">
        <v>200</v>
      </c>
      <c r="E457" s="1010">
        <v>0</v>
      </c>
      <c r="F457" s="1010">
        <v>0</v>
      </c>
      <c r="G457" s="1010">
        <v>0</v>
      </c>
      <c r="H457" s="993"/>
      <c r="I457" s="993"/>
      <c r="J457" s="993"/>
      <c r="K457" s="993"/>
    </row>
    <row r="458" spans="1:11" ht="14.1" customHeight="1">
      <c r="A458" s="993"/>
      <c r="B458" s="993"/>
      <c r="C458" s="1009" t="s">
        <v>232</v>
      </c>
      <c r="D458" s="1023" t="s">
        <v>200</v>
      </c>
      <c r="E458" s="1010">
        <v>0</v>
      </c>
      <c r="F458" s="1010">
        <v>0</v>
      </c>
      <c r="G458" s="1010">
        <v>0</v>
      </c>
      <c r="H458" s="993"/>
      <c r="I458" s="993"/>
      <c r="J458" s="993"/>
      <c r="K458" s="993"/>
    </row>
    <row r="459" spans="1:11" ht="14.1" customHeight="1">
      <c r="A459" s="993"/>
      <c r="B459" s="993"/>
      <c r="C459" s="1009" t="s">
        <v>233</v>
      </c>
      <c r="D459" s="1023" t="s">
        <v>200</v>
      </c>
      <c r="E459" s="1010">
        <v>1000000</v>
      </c>
      <c r="F459" s="1010">
        <v>0</v>
      </c>
      <c r="G459" s="1010">
        <v>0</v>
      </c>
      <c r="H459" s="993"/>
      <c r="I459" s="993"/>
      <c r="J459" s="993"/>
      <c r="K459" s="993"/>
    </row>
    <row r="460" spans="1:11" ht="14.1" customHeight="1">
      <c r="A460" s="993"/>
      <c r="B460" s="993"/>
      <c r="C460" s="1009" t="s">
        <v>220</v>
      </c>
      <c r="D460" s="1023" t="s">
        <v>200</v>
      </c>
      <c r="E460" s="1010">
        <v>1000000</v>
      </c>
      <c r="F460" s="1010">
        <v>0</v>
      </c>
      <c r="G460" s="1010">
        <v>0</v>
      </c>
      <c r="H460" s="993"/>
      <c r="I460" s="993"/>
      <c r="J460" s="993"/>
      <c r="K460" s="993"/>
    </row>
    <row r="461" spans="1:11" ht="14.1" customHeight="1">
      <c r="A461" s="993"/>
      <c r="B461" s="993"/>
      <c r="C461" s="1009" t="s">
        <v>229</v>
      </c>
      <c r="D461" s="1023" t="s">
        <v>200</v>
      </c>
      <c r="E461" s="1010">
        <v>0</v>
      </c>
      <c r="F461" s="1010">
        <v>0</v>
      </c>
      <c r="G461" s="1010">
        <v>0</v>
      </c>
      <c r="H461" s="993"/>
      <c r="I461" s="993"/>
      <c r="J461" s="993"/>
      <c r="K461" s="993"/>
    </row>
    <row r="462" spans="1:11" ht="14.1" customHeight="1">
      <c r="A462" s="993"/>
      <c r="B462" s="993"/>
      <c r="C462" s="1009" t="s">
        <v>230</v>
      </c>
      <c r="D462" s="1023" t="s">
        <v>200</v>
      </c>
      <c r="E462" s="1010">
        <v>0</v>
      </c>
      <c r="F462" s="1010">
        <v>0</v>
      </c>
      <c r="G462" s="1010">
        <v>0</v>
      </c>
      <c r="H462" s="993"/>
      <c r="I462" s="993"/>
      <c r="J462" s="993"/>
      <c r="K462" s="993"/>
    </row>
    <row r="463" spans="1:11" ht="14.1" customHeight="1">
      <c r="A463" s="993"/>
      <c r="B463" s="993"/>
      <c r="C463" s="1009" t="s">
        <v>231</v>
      </c>
      <c r="D463" s="1023" t="s">
        <v>200</v>
      </c>
      <c r="E463" s="1010">
        <v>0</v>
      </c>
      <c r="F463" s="1010">
        <v>0</v>
      </c>
      <c r="G463" s="1010">
        <v>0</v>
      </c>
      <c r="H463" s="993"/>
      <c r="I463" s="993"/>
      <c r="J463" s="993"/>
      <c r="K463" s="993"/>
    </row>
    <row r="464" spans="1:11" ht="14.1" customHeight="1">
      <c r="A464" s="993"/>
      <c r="B464" s="993"/>
      <c r="C464" s="1009" t="s">
        <v>232</v>
      </c>
      <c r="D464" s="1023" t="s">
        <v>200</v>
      </c>
      <c r="E464" s="1010">
        <v>0</v>
      </c>
      <c r="F464" s="1010">
        <v>0</v>
      </c>
      <c r="G464" s="1010">
        <v>0</v>
      </c>
      <c r="H464" s="993"/>
      <c r="I464" s="993"/>
      <c r="J464" s="993"/>
      <c r="K464" s="993"/>
    </row>
    <row r="465" spans="1:11" ht="14.1" customHeight="1">
      <c r="A465" s="993"/>
      <c r="B465" s="993"/>
      <c r="C465" s="1009" t="s">
        <v>234</v>
      </c>
      <c r="D465" s="1023" t="s">
        <v>200</v>
      </c>
      <c r="E465" s="1010">
        <v>0</v>
      </c>
      <c r="F465" s="1010">
        <v>0</v>
      </c>
      <c r="G465" s="1010">
        <v>0</v>
      </c>
      <c r="H465" s="993"/>
      <c r="I465" s="993"/>
      <c r="J465" s="993"/>
      <c r="K465" s="993"/>
    </row>
    <row r="466" spans="1:11" ht="14.1" customHeight="1">
      <c r="A466" s="993"/>
      <c r="B466" s="993"/>
      <c r="C466" s="1009" t="s">
        <v>220</v>
      </c>
      <c r="D466" s="1023" t="s">
        <v>200</v>
      </c>
      <c r="E466" s="1010">
        <v>0</v>
      </c>
      <c r="F466" s="1010">
        <v>0</v>
      </c>
      <c r="G466" s="1010">
        <v>0</v>
      </c>
      <c r="H466" s="993"/>
      <c r="I466" s="993"/>
      <c r="J466" s="993"/>
      <c r="K466" s="993"/>
    </row>
    <row r="467" spans="1:11" ht="14.1" customHeight="1">
      <c r="A467" s="993"/>
      <c r="B467" s="993"/>
      <c r="C467" s="1009" t="s">
        <v>229</v>
      </c>
      <c r="D467" s="1023" t="s">
        <v>200</v>
      </c>
      <c r="E467" s="1010">
        <v>0</v>
      </c>
      <c r="F467" s="1010">
        <v>0</v>
      </c>
      <c r="G467" s="1010">
        <v>0</v>
      </c>
      <c r="H467" s="993"/>
      <c r="I467" s="993"/>
      <c r="J467" s="993"/>
      <c r="K467" s="993"/>
    </row>
    <row r="468" spans="1:11" ht="14.1" customHeight="1">
      <c r="A468" s="993"/>
      <c r="B468" s="993"/>
      <c r="C468" s="1009" t="s">
        <v>230</v>
      </c>
      <c r="D468" s="1023" t="s">
        <v>200</v>
      </c>
      <c r="E468" s="1010">
        <v>0</v>
      </c>
      <c r="F468" s="1010">
        <v>0</v>
      </c>
      <c r="G468" s="1010">
        <v>0</v>
      </c>
      <c r="H468" s="993"/>
      <c r="I468" s="993"/>
      <c r="J468" s="993"/>
      <c r="K468" s="993"/>
    </row>
    <row r="469" spans="1:11" ht="14.1" customHeight="1">
      <c r="A469" s="993"/>
      <c r="B469" s="993"/>
      <c r="C469" s="1009" t="s">
        <v>231</v>
      </c>
      <c r="D469" s="1023" t="s">
        <v>200</v>
      </c>
      <c r="E469" s="1010">
        <v>0</v>
      </c>
      <c r="F469" s="1010">
        <v>0</v>
      </c>
      <c r="G469" s="1010">
        <v>0</v>
      </c>
      <c r="H469" s="993"/>
      <c r="I469" s="993"/>
      <c r="J469" s="993"/>
      <c r="K469" s="993"/>
    </row>
    <row r="470" spans="1:11" ht="14.1" customHeight="1">
      <c r="A470" s="993"/>
      <c r="B470" s="993"/>
      <c r="C470" s="1009" t="s">
        <v>232</v>
      </c>
      <c r="D470" s="1023" t="s">
        <v>200</v>
      </c>
      <c r="E470" s="1010">
        <v>0</v>
      </c>
      <c r="F470" s="1010">
        <v>0</v>
      </c>
      <c r="G470" s="1010">
        <v>0</v>
      </c>
      <c r="H470" s="993"/>
      <c r="I470" s="993"/>
      <c r="J470" s="993"/>
      <c r="K470" s="993"/>
    </row>
    <row r="471" spans="1:11" ht="14.1" customHeight="1">
      <c r="A471" s="993"/>
      <c r="B471" s="993"/>
      <c r="C471" s="1009" t="s">
        <v>235</v>
      </c>
      <c r="D471" s="1023" t="s">
        <v>200</v>
      </c>
      <c r="E471" s="1010">
        <v>0</v>
      </c>
      <c r="F471" s="1010">
        <v>0</v>
      </c>
      <c r="G471" s="1010">
        <v>0</v>
      </c>
      <c r="H471" s="993"/>
      <c r="I471" s="993"/>
      <c r="J471" s="993"/>
      <c r="K471" s="993"/>
    </row>
    <row r="472" spans="1:11" ht="14.1" customHeight="1">
      <c r="A472" s="993"/>
      <c r="B472" s="993"/>
      <c r="C472" s="1009" t="s">
        <v>236</v>
      </c>
      <c r="D472" s="1023" t="s">
        <v>200</v>
      </c>
      <c r="E472" s="1010">
        <v>0</v>
      </c>
      <c r="F472" s="1010">
        <v>0</v>
      </c>
      <c r="G472" s="1010">
        <v>0</v>
      </c>
      <c r="H472" s="993"/>
      <c r="I472" s="993"/>
      <c r="J472" s="993"/>
      <c r="K472" s="993"/>
    </row>
    <row r="473" spans="1:11" ht="14.1" customHeight="1">
      <c r="A473" s="993"/>
      <c r="B473" s="993"/>
      <c r="C473" s="1011" t="s">
        <v>237</v>
      </c>
      <c r="D473" s="1010">
        <v>0</v>
      </c>
      <c r="E473" s="1010">
        <v>1000000</v>
      </c>
      <c r="F473" s="1010">
        <v>0</v>
      </c>
      <c r="G473" s="1010">
        <v>0</v>
      </c>
      <c r="H473" s="993"/>
      <c r="I473" s="993"/>
      <c r="J473" s="993"/>
      <c r="K473" s="993"/>
    </row>
    <row r="474" spans="1:11" ht="15" customHeight="1">
      <c r="A474" s="993"/>
      <c r="B474" s="993"/>
      <c r="C474" s="1012" t="s">
        <v>200</v>
      </c>
      <c r="D474" s="1013" t="s">
        <v>200</v>
      </c>
      <c r="E474" s="1013" t="s">
        <v>200</v>
      </c>
      <c r="F474" s="1013" t="s">
        <v>200</v>
      </c>
      <c r="G474" s="1013" t="s">
        <v>200</v>
      </c>
      <c r="H474" s="993"/>
      <c r="I474" s="993"/>
      <c r="J474" s="993"/>
      <c r="K474" s="993"/>
    </row>
    <row r="475" spans="1:11" ht="15" customHeight="1">
      <c r="A475" s="993"/>
      <c r="B475" s="993"/>
      <c r="C475" s="996" t="s">
        <v>250</v>
      </c>
      <c r="D475" s="1014">
        <v>0</v>
      </c>
      <c r="E475" s="1014">
        <v>196450000</v>
      </c>
      <c r="F475" s="1014">
        <v>183790000</v>
      </c>
      <c r="G475" s="1014">
        <v>184578000</v>
      </c>
      <c r="H475" s="993"/>
      <c r="I475" s="993"/>
      <c r="J475" s="993"/>
      <c r="K475" s="993"/>
    </row>
    <row r="476" spans="1:11" ht="15" customHeight="1">
      <c r="A476" s="993"/>
      <c r="B476" s="993"/>
      <c r="C476" s="997" t="s">
        <v>219</v>
      </c>
      <c r="D476" s="1015">
        <v>0</v>
      </c>
      <c r="E476" s="1015">
        <v>122050000</v>
      </c>
      <c r="F476" s="1015">
        <v>122290000</v>
      </c>
      <c r="G476" s="1015">
        <v>122978000</v>
      </c>
      <c r="H476" s="993"/>
      <c r="I476" s="993"/>
      <c r="J476" s="993"/>
      <c r="K476" s="993"/>
    </row>
    <row r="477" spans="1:11" ht="15" customHeight="1">
      <c r="A477" s="993"/>
      <c r="B477" s="993"/>
      <c r="C477" s="997" t="s">
        <v>220</v>
      </c>
      <c r="D477" s="1015">
        <v>0</v>
      </c>
      <c r="E477" s="1015">
        <v>122050000</v>
      </c>
      <c r="F477" s="1015">
        <v>122290000</v>
      </c>
      <c r="G477" s="1015">
        <v>122978000</v>
      </c>
      <c r="H477" s="993"/>
      <c r="I477" s="993"/>
      <c r="J477" s="993"/>
      <c r="K477" s="993"/>
    </row>
    <row r="478" spans="1:11" ht="15" customHeight="1">
      <c r="A478" s="993"/>
      <c r="B478" s="993"/>
      <c r="C478" s="997" t="s">
        <v>221</v>
      </c>
      <c r="D478" s="1015">
        <v>0</v>
      </c>
      <c r="E478" s="1015">
        <v>0</v>
      </c>
      <c r="F478" s="1015">
        <v>0</v>
      </c>
      <c r="G478" s="1015">
        <v>0</v>
      </c>
      <c r="H478" s="993"/>
      <c r="I478" s="993"/>
      <c r="J478" s="993"/>
      <c r="K478" s="993"/>
    </row>
    <row r="479" spans="1:11" ht="15" customHeight="1">
      <c r="A479" s="993"/>
      <c r="B479" s="993"/>
      <c r="C479" s="997" t="s">
        <v>222</v>
      </c>
      <c r="D479" s="1015">
        <v>0</v>
      </c>
      <c r="E479" s="1015">
        <v>22300000</v>
      </c>
      <c r="F479" s="1015">
        <v>22400000</v>
      </c>
      <c r="G479" s="1015">
        <v>22500000</v>
      </c>
      <c r="H479" s="993"/>
      <c r="I479" s="993"/>
      <c r="J479" s="993"/>
      <c r="K479" s="993"/>
    </row>
    <row r="480" spans="1:11" ht="15" customHeight="1">
      <c r="A480" s="993"/>
      <c r="B480" s="993"/>
      <c r="C480" s="997" t="s">
        <v>220</v>
      </c>
      <c r="D480" s="1015">
        <v>0</v>
      </c>
      <c r="E480" s="1015">
        <v>22300000</v>
      </c>
      <c r="F480" s="1015">
        <v>22400000</v>
      </c>
      <c r="G480" s="1015">
        <v>22500000</v>
      </c>
      <c r="H480" s="993"/>
      <c r="I480" s="993"/>
      <c r="J480" s="993"/>
      <c r="K480" s="993"/>
    </row>
    <row r="481" spans="1:11" ht="15" customHeight="1">
      <c r="A481" s="993"/>
      <c r="B481" s="993"/>
      <c r="C481" s="997" t="s">
        <v>221</v>
      </c>
      <c r="D481" s="1015">
        <v>0</v>
      </c>
      <c r="E481" s="1015">
        <v>0</v>
      </c>
      <c r="F481" s="1015">
        <v>0</v>
      </c>
      <c r="G481" s="1015">
        <v>0</v>
      </c>
      <c r="H481" s="993"/>
      <c r="I481" s="993"/>
      <c r="J481" s="993"/>
      <c r="K481" s="993"/>
    </row>
    <row r="482" spans="1:11" ht="15" customHeight="1">
      <c r="A482" s="993"/>
      <c r="B482" s="993"/>
      <c r="C482" s="997" t="s">
        <v>223</v>
      </c>
      <c r="D482" s="1015">
        <v>0</v>
      </c>
      <c r="E482" s="1015">
        <v>35100000</v>
      </c>
      <c r="F482" s="1015">
        <v>36100000</v>
      </c>
      <c r="G482" s="1015">
        <v>36100000</v>
      </c>
      <c r="H482" s="993"/>
      <c r="I482" s="993"/>
      <c r="J482" s="993"/>
      <c r="K482" s="993"/>
    </row>
    <row r="483" spans="1:11" ht="15" customHeight="1">
      <c r="A483" s="993"/>
      <c r="B483" s="993"/>
      <c r="C483" s="997" t="s">
        <v>220</v>
      </c>
      <c r="D483" s="1015">
        <v>0</v>
      </c>
      <c r="E483" s="1015">
        <v>35100000</v>
      </c>
      <c r="F483" s="1015">
        <v>36100000</v>
      </c>
      <c r="G483" s="1015">
        <v>36100000</v>
      </c>
      <c r="H483" s="993"/>
      <c r="I483" s="993"/>
      <c r="J483" s="993"/>
      <c r="K483" s="993"/>
    </row>
    <row r="484" spans="1:11" ht="15" customHeight="1">
      <c r="A484" s="993"/>
      <c r="B484" s="993"/>
      <c r="C484" s="997" t="s">
        <v>221</v>
      </c>
      <c r="D484" s="1015">
        <v>0</v>
      </c>
      <c r="E484" s="1015">
        <v>0</v>
      </c>
      <c r="F484" s="1015">
        <v>0</v>
      </c>
      <c r="G484" s="1015">
        <v>0</v>
      </c>
      <c r="H484" s="993"/>
      <c r="I484" s="993"/>
      <c r="J484" s="993"/>
      <c r="K484" s="993"/>
    </row>
    <row r="485" spans="1:11" ht="15" customHeight="1">
      <c r="A485" s="993"/>
      <c r="B485" s="993"/>
      <c r="C485" s="997" t="s">
        <v>224</v>
      </c>
      <c r="D485" s="1015">
        <v>0</v>
      </c>
      <c r="E485" s="1015">
        <v>0</v>
      </c>
      <c r="F485" s="1015">
        <v>0</v>
      </c>
      <c r="G485" s="1015">
        <v>0</v>
      </c>
      <c r="H485" s="993"/>
      <c r="I485" s="993"/>
      <c r="J485" s="993"/>
      <c r="K485" s="993"/>
    </row>
    <row r="486" spans="1:11" ht="15" customHeight="1">
      <c r="A486" s="993"/>
      <c r="B486" s="993"/>
      <c r="C486" s="997" t="s">
        <v>220</v>
      </c>
      <c r="D486" s="1015">
        <v>0</v>
      </c>
      <c r="E486" s="1015">
        <v>0</v>
      </c>
      <c r="F486" s="1015">
        <v>0</v>
      </c>
      <c r="G486" s="1015">
        <v>0</v>
      </c>
      <c r="H486" s="993"/>
      <c r="I486" s="993"/>
      <c r="J486" s="993"/>
      <c r="K486" s="993"/>
    </row>
    <row r="487" spans="1:11" ht="15" customHeight="1">
      <c r="A487" s="993"/>
      <c r="B487" s="993"/>
      <c r="C487" s="997" t="s">
        <v>221</v>
      </c>
      <c r="D487" s="1015">
        <v>0</v>
      </c>
      <c r="E487" s="1015">
        <v>0</v>
      </c>
      <c r="F487" s="1015">
        <v>0</v>
      </c>
      <c r="G487" s="1015">
        <v>0</v>
      </c>
      <c r="H487" s="993"/>
      <c r="I487" s="993"/>
      <c r="J487" s="993"/>
      <c r="K487" s="993"/>
    </row>
    <row r="488" spans="1:11" ht="20.100000000000001" customHeight="1">
      <c r="A488" s="993"/>
      <c r="B488" s="993"/>
      <c r="C488" s="997" t="s">
        <v>251</v>
      </c>
      <c r="D488" s="1016">
        <v>0</v>
      </c>
      <c r="E488" s="1016">
        <v>0</v>
      </c>
      <c r="F488" s="1016">
        <v>0</v>
      </c>
      <c r="G488" s="1016">
        <v>0</v>
      </c>
      <c r="H488" s="993"/>
      <c r="I488" s="993"/>
      <c r="J488" s="993"/>
      <c r="K488" s="993"/>
    </row>
    <row r="489" spans="1:11" ht="15" customHeight="1">
      <c r="A489" s="993"/>
      <c r="B489" s="993"/>
      <c r="C489" s="997" t="s">
        <v>220</v>
      </c>
      <c r="D489" s="1015">
        <v>0</v>
      </c>
      <c r="E489" s="1015">
        <v>0</v>
      </c>
      <c r="F489" s="1015">
        <v>0</v>
      </c>
      <c r="G489" s="1015">
        <v>0</v>
      </c>
      <c r="H489" s="993"/>
      <c r="I489" s="993"/>
      <c r="J489" s="993"/>
      <c r="K489" s="993"/>
    </row>
    <row r="490" spans="1:11" ht="15" customHeight="1">
      <c r="A490" s="993"/>
      <c r="B490" s="993"/>
      <c r="C490" s="997" t="s">
        <v>221</v>
      </c>
      <c r="D490" s="1015">
        <v>0</v>
      </c>
      <c r="E490" s="1015">
        <v>0</v>
      </c>
      <c r="F490" s="1015">
        <v>0</v>
      </c>
      <c r="G490" s="1015">
        <v>0</v>
      </c>
      <c r="H490" s="993"/>
      <c r="I490" s="993"/>
      <c r="J490" s="993"/>
      <c r="K490" s="993"/>
    </row>
    <row r="491" spans="1:11" ht="15" customHeight="1">
      <c r="A491" s="993"/>
      <c r="B491" s="993"/>
      <c r="C491" s="997" t="s">
        <v>226</v>
      </c>
      <c r="D491" s="1015">
        <v>0</v>
      </c>
      <c r="E491" s="1015">
        <v>0</v>
      </c>
      <c r="F491" s="1015">
        <v>0</v>
      </c>
      <c r="G491" s="1015">
        <v>0</v>
      </c>
      <c r="H491" s="993"/>
      <c r="I491" s="993"/>
      <c r="J491" s="993"/>
      <c r="K491" s="993"/>
    </row>
    <row r="492" spans="1:11" ht="15" customHeight="1">
      <c r="A492" s="993"/>
      <c r="B492" s="993"/>
      <c r="C492" s="997" t="s">
        <v>220</v>
      </c>
      <c r="D492" s="1015">
        <v>0</v>
      </c>
      <c r="E492" s="1015">
        <v>0</v>
      </c>
      <c r="F492" s="1015">
        <v>0</v>
      </c>
      <c r="G492" s="1015">
        <v>0</v>
      </c>
      <c r="H492" s="993"/>
      <c r="I492" s="993"/>
      <c r="J492" s="993"/>
      <c r="K492" s="993"/>
    </row>
    <row r="493" spans="1:11" ht="15" customHeight="1">
      <c r="A493" s="993"/>
      <c r="B493" s="993"/>
      <c r="C493" s="997" t="s">
        <v>221</v>
      </c>
      <c r="D493" s="1015">
        <v>0</v>
      </c>
      <c r="E493" s="1015">
        <v>0</v>
      </c>
      <c r="F493" s="1015">
        <v>0</v>
      </c>
      <c r="G493" s="1015">
        <v>0</v>
      </c>
      <c r="H493" s="993"/>
      <c r="I493" s="993"/>
      <c r="J493" s="993"/>
      <c r="K493" s="993"/>
    </row>
    <row r="494" spans="1:11" ht="15" customHeight="1">
      <c r="A494" s="993"/>
      <c r="B494" s="993"/>
      <c r="C494" s="997" t="s">
        <v>227</v>
      </c>
      <c r="D494" s="1015">
        <v>0</v>
      </c>
      <c r="E494" s="1015">
        <v>0</v>
      </c>
      <c r="F494" s="1015">
        <v>0</v>
      </c>
      <c r="G494" s="1015">
        <v>0</v>
      </c>
      <c r="H494" s="993"/>
      <c r="I494" s="993"/>
      <c r="J494" s="993"/>
      <c r="K494" s="993"/>
    </row>
    <row r="495" spans="1:11" ht="15" customHeight="1">
      <c r="A495" s="993"/>
      <c r="B495" s="993"/>
      <c r="C495" s="997" t="s">
        <v>220</v>
      </c>
      <c r="D495" s="1015">
        <v>0</v>
      </c>
      <c r="E495" s="1015">
        <v>0</v>
      </c>
      <c r="F495" s="1015">
        <v>0</v>
      </c>
      <c r="G495" s="1015">
        <v>0</v>
      </c>
      <c r="H495" s="993"/>
      <c r="I495" s="993"/>
      <c r="J495" s="993"/>
      <c r="K495" s="993"/>
    </row>
    <row r="496" spans="1:11" ht="15" customHeight="1">
      <c r="A496" s="993"/>
      <c r="B496" s="993"/>
      <c r="C496" s="997" t="s">
        <v>221</v>
      </c>
      <c r="D496" s="1015">
        <v>0</v>
      </c>
      <c r="E496" s="1015">
        <v>0</v>
      </c>
      <c r="F496" s="1015">
        <v>0</v>
      </c>
      <c r="G496" s="1015">
        <v>0</v>
      </c>
      <c r="H496" s="993"/>
      <c r="I496" s="993"/>
      <c r="J496" s="993"/>
      <c r="K496" s="993"/>
    </row>
    <row r="497" spans="1:11" ht="15" customHeight="1">
      <c r="A497" s="993"/>
      <c r="B497" s="993"/>
      <c r="C497" s="997" t="s">
        <v>228</v>
      </c>
      <c r="D497" s="1015">
        <v>0</v>
      </c>
      <c r="E497" s="1015">
        <v>0</v>
      </c>
      <c r="F497" s="1015">
        <v>0</v>
      </c>
      <c r="G497" s="1015">
        <v>0</v>
      </c>
      <c r="H497" s="993"/>
      <c r="I497" s="993"/>
      <c r="J497" s="993"/>
      <c r="K497" s="993"/>
    </row>
    <row r="498" spans="1:11" ht="15" customHeight="1">
      <c r="A498" s="993"/>
      <c r="B498" s="993"/>
      <c r="C498" s="997" t="s">
        <v>220</v>
      </c>
      <c r="D498" s="1015">
        <v>0</v>
      </c>
      <c r="E498" s="1015">
        <v>0</v>
      </c>
      <c r="F498" s="1015">
        <v>0</v>
      </c>
      <c r="G498" s="1015">
        <v>0</v>
      </c>
      <c r="H498" s="993"/>
      <c r="I498" s="993"/>
      <c r="J498" s="993"/>
      <c r="K498" s="993"/>
    </row>
    <row r="499" spans="1:11" ht="15" customHeight="1">
      <c r="A499" s="993"/>
      <c r="B499" s="993"/>
      <c r="C499" s="997" t="s">
        <v>229</v>
      </c>
      <c r="D499" s="1015">
        <v>0</v>
      </c>
      <c r="E499" s="1015">
        <v>0</v>
      </c>
      <c r="F499" s="1015">
        <v>0</v>
      </c>
      <c r="G499" s="1015">
        <v>0</v>
      </c>
      <c r="H499" s="993"/>
      <c r="I499" s="993"/>
      <c r="J499" s="993"/>
      <c r="K499" s="993"/>
    </row>
    <row r="500" spans="1:11" ht="15" customHeight="1">
      <c r="A500" s="993"/>
      <c r="B500" s="993"/>
      <c r="C500" s="997" t="s">
        <v>230</v>
      </c>
      <c r="D500" s="1015">
        <v>0</v>
      </c>
      <c r="E500" s="1015">
        <v>0</v>
      </c>
      <c r="F500" s="1015">
        <v>0</v>
      </c>
      <c r="G500" s="1015">
        <v>0</v>
      </c>
      <c r="H500" s="993"/>
      <c r="I500" s="993"/>
      <c r="J500" s="993"/>
      <c r="K500" s="993"/>
    </row>
    <row r="501" spans="1:11" ht="15" customHeight="1">
      <c r="A501" s="993"/>
      <c r="B501" s="993"/>
      <c r="C501" s="997" t="s">
        <v>231</v>
      </c>
      <c r="D501" s="1015">
        <v>0</v>
      </c>
      <c r="E501" s="1015">
        <v>0</v>
      </c>
      <c r="F501" s="1015">
        <v>0</v>
      </c>
      <c r="G501" s="1015">
        <v>0</v>
      </c>
      <c r="H501" s="993"/>
      <c r="I501" s="993"/>
      <c r="J501" s="993"/>
      <c r="K501" s="993"/>
    </row>
    <row r="502" spans="1:11" ht="15" customHeight="1">
      <c r="A502" s="993"/>
      <c r="B502" s="993"/>
      <c r="C502" s="997" t="s">
        <v>232</v>
      </c>
      <c r="D502" s="1015">
        <v>0</v>
      </c>
      <c r="E502" s="1015">
        <v>0</v>
      </c>
      <c r="F502" s="1015">
        <v>0</v>
      </c>
      <c r="G502" s="1015">
        <v>0</v>
      </c>
      <c r="H502" s="993"/>
      <c r="I502" s="993"/>
      <c r="J502" s="993"/>
      <c r="K502" s="993"/>
    </row>
    <row r="503" spans="1:11" ht="15" customHeight="1">
      <c r="A503" s="993"/>
      <c r="B503" s="993"/>
      <c r="C503" s="997" t="s">
        <v>233</v>
      </c>
      <c r="D503" s="1015">
        <v>0</v>
      </c>
      <c r="E503" s="1015">
        <v>17000000</v>
      </c>
      <c r="F503" s="1015">
        <v>3000000</v>
      </c>
      <c r="G503" s="1015">
        <v>3000000</v>
      </c>
      <c r="H503" s="993"/>
      <c r="I503" s="993"/>
      <c r="J503" s="993"/>
      <c r="K503" s="993"/>
    </row>
    <row r="504" spans="1:11" ht="15" customHeight="1">
      <c r="A504" s="993"/>
      <c r="B504" s="993"/>
      <c r="C504" s="997" t="s">
        <v>220</v>
      </c>
      <c r="D504" s="1015">
        <v>0</v>
      </c>
      <c r="E504" s="1015">
        <v>17000000</v>
      </c>
      <c r="F504" s="1015">
        <v>3000000</v>
      </c>
      <c r="G504" s="1015">
        <v>3000000</v>
      </c>
      <c r="H504" s="993"/>
      <c r="I504" s="993"/>
      <c r="J504" s="993"/>
      <c r="K504" s="993"/>
    </row>
    <row r="505" spans="1:11" ht="15" customHeight="1">
      <c r="A505" s="993"/>
      <c r="B505" s="993"/>
      <c r="C505" s="997" t="s">
        <v>229</v>
      </c>
      <c r="D505" s="1015">
        <v>0</v>
      </c>
      <c r="E505" s="1015">
        <v>0</v>
      </c>
      <c r="F505" s="1015">
        <v>0</v>
      </c>
      <c r="G505" s="1015">
        <v>0</v>
      </c>
      <c r="H505" s="993"/>
      <c r="I505" s="993"/>
      <c r="J505" s="993"/>
      <c r="K505" s="993"/>
    </row>
    <row r="506" spans="1:11" ht="15" customHeight="1">
      <c r="A506" s="993"/>
      <c r="B506" s="993"/>
      <c r="C506" s="997" t="s">
        <v>230</v>
      </c>
      <c r="D506" s="1015">
        <v>0</v>
      </c>
      <c r="E506" s="1015">
        <v>0</v>
      </c>
      <c r="F506" s="1015">
        <v>0</v>
      </c>
      <c r="G506" s="1015">
        <v>0</v>
      </c>
      <c r="H506" s="993"/>
      <c r="I506" s="993"/>
      <c r="J506" s="993"/>
      <c r="K506" s="993"/>
    </row>
    <row r="507" spans="1:11" ht="15" customHeight="1">
      <c r="A507" s="993"/>
      <c r="B507" s="993"/>
      <c r="C507" s="997" t="s">
        <v>231</v>
      </c>
      <c r="D507" s="1015">
        <v>0</v>
      </c>
      <c r="E507" s="1015">
        <v>0</v>
      </c>
      <c r="F507" s="1015">
        <v>0</v>
      </c>
      <c r="G507" s="1015">
        <v>0</v>
      </c>
      <c r="H507" s="993"/>
      <c r="I507" s="993"/>
      <c r="J507" s="993"/>
      <c r="K507" s="993"/>
    </row>
    <row r="508" spans="1:11" ht="15" customHeight="1">
      <c r="A508" s="993"/>
      <c r="B508" s="993"/>
      <c r="C508" s="997" t="s">
        <v>232</v>
      </c>
      <c r="D508" s="1015">
        <v>0</v>
      </c>
      <c r="E508" s="1015">
        <v>0</v>
      </c>
      <c r="F508" s="1015">
        <v>0</v>
      </c>
      <c r="G508" s="1015">
        <v>0</v>
      </c>
      <c r="H508" s="993"/>
      <c r="I508" s="993"/>
      <c r="J508" s="993"/>
      <c r="K508" s="993"/>
    </row>
    <row r="509" spans="1:11" ht="15" customHeight="1">
      <c r="A509" s="993"/>
      <c r="B509" s="993"/>
      <c r="C509" s="997" t="s">
        <v>234</v>
      </c>
      <c r="D509" s="1015">
        <v>0</v>
      </c>
      <c r="E509" s="1015">
        <v>0</v>
      </c>
      <c r="F509" s="1015">
        <v>0</v>
      </c>
      <c r="G509" s="1015">
        <v>0</v>
      </c>
      <c r="H509" s="993"/>
      <c r="I509" s="993"/>
      <c r="J509" s="993"/>
      <c r="K509" s="993"/>
    </row>
    <row r="510" spans="1:11" ht="15" customHeight="1">
      <c r="A510" s="993"/>
      <c r="B510" s="993"/>
      <c r="C510" s="997" t="s">
        <v>220</v>
      </c>
      <c r="D510" s="1015">
        <v>0</v>
      </c>
      <c r="E510" s="1015">
        <v>0</v>
      </c>
      <c r="F510" s="1015">
        <v>0</v>
      </c>
      <c r="G510" s="1015">
        <v>0</v>
      </c>
      <c r="H510" s="993"/>
      <c r="I510" s="993"/>
      <c r="J510" s="993"/>
      <c r="K510" s="993"/>
    </row>
    <row r="511" spans="1:11" ht="15" customHeight="1">
      <c r="A511" s="993"/>
      <c r="B511" s="993"/>
      <c r="C511" s="997" t="s">
        <v>229</v>
      </c>
      <c r="D511" s="1015">
        <v>0</v>
      </c>
      <c r="E511" s="1015">
        <v>0</v>
      </c>
      <c r="F511" s="1015">
        <v>0</v>
      </c>
      <c r="G511" s="1015">
        <v>0</v>
      </c>
      <c r="H511" s="993"/>
      <c r="I511" s="993"/>
      <c r="J511" s="993"/>
      <c r="K511" s="993"/>
    </row>
    <row r="512" spans="1:11" ht="15" customHeight="1">
      <c r="A512" s="993"/>
      <c r="B512" s="993"/>
      <c r="C512" s="997" t="s">
        <v>230</v>
      </c>
      <c r="D512" s="1015">
        <v>0</v>
      </c>
      <c r="E512" s="1015">
        <v>0</v>
      </c>
      <c r="F512" s="1015">
        <v>0</v>
      </c>
      <c r="G512" s="1015">
        <v>0</v>
      </c>
      <c r="H512" s="993"/>
      <c r="I512" s="993"/>
      <c r="J512" s="993"/>
      <c r="K512" s="993"/>
    </row>
    <row r="513" spans="1:11" ht="15" customHeight="1">
      <c r="A513" s="993"/>
      <c r="B513" s="993"/>
      <c r="C513" s="997" t="s">
        <v>231</v>
      </c>
      <c r="D513" s="1015">
        <v>0</v>
      </c>
      <c r="E513" s="1015">
        <v>0</v>
      </c>
      <c r="F513" s="1015">
        <v>0</v>
      </c>
      <c r="G513" s="1015">
        <v>0</v>
      </c>
      <c r="H513" s="993"/>
      <c r="I513" s="993"/>
      <c r="J513" s="993"/>
      <c r="K513" s="993"/>
    </row>
    <row r="514" spans="1:11" ht="15" customHeight="1">
      <c r="A514" s="993"/>
      <c r="B514" s="993"/>
      <c r="C514" s="997" t="s">
        <v>232</v>
      </c>
      <c r="D514" s="1015">
        <v>0</v>
      </c>
      <c r="E514" s="1015">
        <v>0</v>
      </c>
      <c r="F514" s="1015">
        <v>0</v>
      </c>
      <c r="G514" s="1015">
        <v>0</v>
      </c>
      <c r="H514" s="993"/>
      <c r="I514" s="993"/>
      <c r="J514" s="993"/>
      <c r="K514" s="993"/>
    </row>
    <row r="515" spans="1:11" ht="15" customHeight="1">
      <c r="A515" s="993"/>
      <c r="B515" s="993"/>
      <c r="C515" s="997" t="s">
        <v>235</v>
      </c>
      <c r="D515" s="1015">
        <v>0</v>
      </c>
      <c r="E515" s="1015">
        <v>0</v>
      </c>
      <c r="F515" s="1015">
        <v>0</v>
      </c>
      <c r="G515" s="1015">
        <v>0</v>
      </c>
      <c r="H515" s="993"/>
      <c r="I515" s="993"/>
      <c r="J515" s="993"/>
      <c r="K515" s="993"/>
    </row>
    <row r="516" spans="1:11" ht="15" customHeight="1">
      <c r="A516" s="993"/>
      <c r="B516" s="993"/>
      <c r="C516" s="997" t="s">
        <v>236</v>
      </c>
      <c r="D516" s="1015">
        <v>0</v>
      </c>
      <c r="E516" s="1015">
        <v>0</v>
      </c>
      <c r="F516" s="1015">
        <v>0</v>
      </c>
      <c r="G516" s="1015">
        <v>0</v>
      </c>
      <c r="H516" s="993"/>
      <c r="I516" s="993"/>
      <c r="J516" s="993"/>
      <c r="K516" s="993"/>
    </row>
    <row r="517" spans="1:11" ht="20.100000000000001" customHeight="1">
      <c r="A517" s="993"/>
      <c r="B517" s="993"/>
      <c r="C517" s="1017" t="s">
        <v>200</v>
      </c>
      <c r="D517" s="993"/>
      <c r="E517" s="993"/>
      <c r="F517" s="993"/>
      <c r="G517" s="993"/>
      <c r="H517" s="993"/>
      <c r="I517" s="993"/>
      <c r="J517" s="993"/>
      <c r="K517" s="993"/>
    </row>
    <row r="518" spans="1:11" ht="20.100000000000001" customHeight="1">
      <c r="A518" s="1018" t="s">
        <v>252</v>
      </c>
      <c r="B518" s="1004" t="s">
        <v>84</v>
      </c>
      <c r="C518" s="1004" t="s">
        <v>200</v>
      </c>
      <c r="D518" s="993"/>
      <c r="E518" s="1019" t="s">
        <v>200</v>
      </c>
      <c r="F518" s="1004" t="s">
        <v>84</v>
      </c>
      <c r="G518" s="1004" t="s">
        <v>200</v>
      </c>
      <c r="H518" s="1020" t="s">
        <v>200</v>
      </c>
      <c r="I518" s="1019" t="s">
        <v>200</v>
      </c>
      <c r="J518" s="1004" t="s">
        <v>84</v>
      </c>
      <c r="K518" s="1004" t="s">
        <v>200</v>
      </c>
    </row>
    <row r="519" spans="1:11" ht="20.100000000000001" customHeight="1">
      <c r="A519" s="1021" t="s">
        <v>253</v>
      </c>
      <c r="B519" s="1004" t="s">
        <v>254</v>
      </c>
      <c r="C519" s="1004" t="s">
        <v>200</v>
      </c>
      <c r="D519" s="993"/>
      <c r="E519" s="1021" t="s">
        <v>255</v>
      </c>
      <c r="F519" s="1004" t="s">
        <v>254</v>
      </c>
      <c r="G519" s="1004" t="s">
        <v>200</v>
      </c>
      <c r="H519" s="993"/>
      <c r="I519" s="1021" t="s">
        <v>256</v>
      </c>
      <c r="J519" s="1004" t="s">
        <v>254</v>
      </c>
      <c r="K519" s="1004" t="s">
        <v>200</v>
      </c>
    </row>
    <row r="520" spans="1:11" ht="20.100000000000001" customHeight="1">
      <c r="A520" s="1022" t="s">
        <v>200</v>
      </c>
      <c r="B520" s="1004" t="s">
        <v>86</v>
      </c>
      <c r="C520" s="1004" t="s">
        <v>200</v>
      </c>
      <c r="D520" s="993"/>
      <c r="E520" s="1022" t="s">
        <v>200</v>
      </c>
      <c r="F520" s="1004" t="s">
        <v>86</v>
      </c>
      <c r="G520" s="1004" t="s">
        <v>200</v>
      </c>
      <c r="H520" s="993"/>
      <c r="I520" s="1022" t="s">
        <v>200</v>
      </c>
      <c r="J520" s="1004" t="s">
        <v>86</v>
      </c>
      <c r="K520" s="1004" t="s">
        <v>200</v>
      </c>
    </row>
  </sheetData>
  <mergeCells count="47">
    <mergeCell ref="C373:G373"/>
    <mergeCell ref="D418:G418"/>
    <mergeCell ref="D419:G419"/>
    <mergeCell ref="D420:G420"/>
    <mergeCell ref="C429:G429"/>
    <mergeCell ref="D364:G364"/>
    <mergeCell ref="C205:G205"/>
    <mergeCell ref="D250:G250"/>
    <mergeCell ref="D251:G251"/>
    <mergeCell ref="D252:G252"/>
    <mergeCell ref="C261:G261"/>
    <mergeCell ref="D306:G306"/>
    <mergeCell ref="D307:G307"/>
    <mergeCell ref="D308:G308"/>
    <mergeCell ref="C317:G317"/>
    <mergeCell ref="D362:G362"/>
    <mergeCell ref="D363:G363"/>
    <mergeCell ref="D196:G196"/>
    <mergeCell ref="D81:G81"/>
    <mergeCell ref="D82:G82"/>
    <mergeCell ref="D83:G83"/>
    <mergeCell ref="D84:G84"/>
    <mergeCell ref="C93:G93"/>
    <mergeCell ref="D138:G138"/>
    <mergeCell ref="D139:G139"/>
    <mergeCell ref="D140:G140"/>
    <mergeCell ref="C149:G149"/>
    <mergeCell ref="D194:G194"/>
    <mergeCell ref="D195:G195"/>
    <mergeCell ref="C80:G80"/>
    <mergeCell ref="D7:G7"/>
    <mergeCell ref="C8:G8"/>
    <mergeCell ref="C9:G9"/>
    <mergeCell ref="D10:G10"/>
    <mergeCell ref="D15:G15"/>
    <mergeCell ref="C22:G22"/>
    <mergeCell ref="D23:G23"/>
    <mergeCell ref="D24:G24"/>
    <mergeCell ref="D25:G25"/>
    <mergeCell ref="D26:G26"/>
    <mergeCell ref="C35:G35"/>
    <mergeCell ref="D6:G6"/>
    <mergeCell ref="C1:G1"/>
    <mergeCell ref="C2:G2"/>
    <mergeCell ref="D3:G3"/>
    <mergeCell ref="D4:G4"/>
    <mergeCell ref="D5:G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DE750-F0B2-454D-87CD-D5FCF9B308D5}">
  <dimension ref="A1:K125"/>
  <sheetViews>
    <sheetView workbookViewId="0"/>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1768</v>
      </c>
      <c r="E3" s="1650"/>
      <c r="F3" s="1650"/>
      <c r="G3" s="1650"/>
      <c r="H3" s="993"/>
      <c r="I3" s="993"/>
      <c r="J3" s="993"/>
      <c r="K3" s="993"/>
    </row>
    <row r="4" spans="1:11" ht="14.1" customHeight="1">
      <c r="A4" s="993"/>
      <c r="B4" s="993"/>
      <c r="C4" s="995" t="s">
        <v>196</v>
      </c>
      <c r="D4" s="1649" t="s">
        <v>1769</v>
      </c>
      <c r="E4" s="1650"/>
      <c r="F4" s="1650"/>
      <c r="G4" s="1650"/>
      <c r="H4" s="993"/>
      <c r="I4" s="993"/>
      <c r="J4" s="993"/>
      <c r="K4" s="993"/>
    </row>
    <row r="5" spans="1:11" ht="14.1" customHeight="1">
      <c r="A5" s="993"/>
      <c r="B5" s="993"/>
      <c r="C5" s="995" t="s">
        <v>2</v>
      </c>
      <c r="D5" s="1649" t="s">
        <v>1802</v>
      </c>
      <c r="E5" s="1650"/>
      <c r="F5" s="1650"/>
      <c r="G5" s="1650"/>
      <c r="H5" s="993"/>
      <c r="I5" s="993"/>
      <c r="J5" s="993"/>
      <c r="K5" s="993"/>
    </row>
    <row r="6" spans="1:11" ht="14.1" customHeight="1">
      <c r="A6" s="993"/>
      <c r="B6" s="993"/>
      <c r="C6" s="995" t="s">
        <v>4</v>
      </c>
      <c r="D6" s="1649" t="s">
        <v>1803</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37.5" customHeight="1">
      <c r="A9" s="993"/>
      <c r="B9" s="993"/>
      <c r="C9" s="1655" t="s">
        <v>1804</v>
      </c>
      <c r="D9" s="1656"/>
      <c r="E9" s="1656"/>
      <c r="F9" s="1656"/>
      <c r="G9" s="1656"/>
      <c r="H9" s="993"/>
      <c r="I9" s="993"/>
      <c r="J9" s="993"/>
      <c r="K9" s="993"/>
    </row>
    <row r="10" spans="1:11" ht="33" customHeight="1">
      <c r="A10" s="993"/>
      <c r="B10" s="993"/>
      <c r="C10" s="996" t="s">
        <v>10</v>
      </c>
      <c r="D10" s="1657" t="s">
        <v>1805</v>
      </c>
      <c r="E10" s="1658"/>
      <c r="F10" s="1658"/>
      <c r="G10" s="1658"/>
      <c r="H10" s="993"/>
      <c r="I10" s="993"/>
      <c r="J10" s="993"/>
      <c r="K10" s="993"/>
    </row>
    <row r="11" spans="1:11" ht="27.95" customHeight="1">
      <c r="A11" s="993"/>
      <c r="B11" s="993"/>
      <c r="C11" s="997" t="s">
        <v>12</v>
      </c>
      <c r="D11" s="998">
        <v>2025</v>
      </c>
      <c r="E11" s="998">
        <v>2026</v>
      </c>
      <c r="F11" s="998">
        <v>2027</v>
      </c>
      <c r="G11" s="998">
        <v>2028</v>
      </c>
      <c r="H11" s="993"/>
      <c r="I11" s="993"/>
      <c r="J11" s="993"/>
      <c r="K11" s="993"/>
    </row>
    <row r="12" spans="1:11" ht="14.1" customHeight="1">
      <c r="A12" s="993"/>
      <c r="B12" s="993"/>
      <c r="C12" s="999"/>
      <c r="D12" s="1000" t="s">
        <v>13</v>
      </c>
      <c r="E12" s="1000" t="s">
        <v>14</v>
      </c>
      <c r="F12" s="1000" t="s">
        <v>14</v>
      </c>
      <c r="G12" s="1000" t="s">
        <v>14</v>
      </c>
      <c r="H12" s="993"/>
      <c r="I12" s="993"/>
      <c r="J12" s="993"/>
      <c r="K12" s="993"/>
    </row>
    <row r="13" spans="1:11" ht="20.100000000000001" customHeight="1">
      <c r="A13" s="993"/>
      <c r="B13" s="993"/>
      <c r="C13" s="997" t="s">
        <v>1774</v>
      </c>
      <c r="D13" s="1001" t="s">
        <v>1806</v>
      </c>
      <c r="E13" s="1001" t="s">
        <v>1806</v>
      </c>
      <c r="F13" s="1001" t="s">
        <v>1806</v>
      </c>
      <c r="G13" s="1001" t="s">
        <v>1806</v>
      </c>
      <c r="H13" s="993"/>
      <c r="I13" s="993"/>
      <c r="J13" s="993"/>
      <c r="K13" s="993"/>
    </row>
    <row r="14" spans="1:11" ht="35.25" customHeight="1">
      <c r="A14" s="993"/>
      <c r="B14" s="993"/>
      <c r="C14" s="996" t="s">
        <v>203</v>
      </c>
      <c r="D14" s="1657" t="s">
        <v>1807</v>
      </c>
      <c r="E14" s="1658"/>
      <c r="F14" s="1658"/>
      <c r="G14" s="1658"/>
      <c r="H14" s="993"/>
      <c r="I14" s="993"/>
      <c r="J14" s="993"/>
      <c r="K14" s="993"/>
    </row>
    <row r="15" spans="1:11" ht="27.95" customHeight="1">
      <c r="A15" s="993"/>
      <c r="B15" s="993"/>
      <c r="C15" s="997" t="s">
        <v>205</v>
      </c>
      <c r="D15" s="998">
        <v>2025</v>
      </c>
      <c r="E15" s="998">
        <v>2026</v>
      </c>
      <c r="F15" s="998">
        <v>2027</v>
      </c>
      <c r="G15" s="998">
        <v>2028</v>
      </c>
      <c r="H15" s="993"/>
      <c r="I15" s="993"/>
      <c r="J15" s="993"/>
      <c r="K15" s="993"/>
    </row>
    <row r="16" spans="1:11" ht="14.1" customHeight="1">
      <c r="A16" s="993"/>
      <c r="B16" s="993"/>
      <c r="C16" s="999"/>
      <c r="D16" s="1000" t="s">
        <v>13</v>
      </c>
      <c r="E16" s="1000" t="s">
        <v>14</v>
      </c>
      <c r="F16" s="1000" t="s">
        <v>14</v>
      </c>
      <c r="G16" s="1000" t="s">
        <v>14</v>
      </c>
      <c r="H16" s="993"/>
      <c r="I16" s="993"/>
      <c r="J16" s="993"/>
      <c r="K16" s="993"/>
    </row>
    <row r="17" spans="1:11" ht="14.1" customHeight="1">
      <c r="A17" s="993"/>
      <c r="B17" s="993"/>
      <c r="C17" s="997" t="s">
        <v>1808</v>
      </c>
      <c r="D17" s="1001" t="s">
        <v>1806</v>
      </c>
      <c r="E17" s="1001" t="s">
        <v>1806</v>
      </c>
      <c r="F17" s="1001" t="s">
        <v>1806</v>
      </c>
      <c r="G17" s="1001" t="s">
        <v>1806</v>
      </c>
      <c r="H17" s="993"/>
      <c r="I17" s="993"/>
      <c r="J17" s="993"/>
      <c r="K17" s="993"/>
    </row>
    <row r="18" spans="1:11" ht="14.1" customHeight="1">
      <c r="A18" s="993"/>
      <c r="B18" s="993"/>
      <c r="C18" s="997" t="s">
        <v>1809</v>
      </c>
      <c r="D18" s="1001" t="s">
        <v>162</v>
      </c>
      <c r="E18" s="1001" t="s">
        <v>162</v>
      </c>
      <c r="F18" s="1001" t="s">
        <v>162</v>
      </c>
      <c r="G18" s="1001" t="s">
        <v>162</v>
      </c>
      <c r="H18" s="993"/>
      <c r="I18" s="993"/>
      <c r="J18" s="993"/>
      <c r="K18" s="993"/>
    </row>
    <row r="19" spans="1:11" ht="14.1" customHeight="1">
      <c r="A19" s="993"/>
      <c r="B19" s="993"/>
      <c r="C19" s="997" t="s">
        <v>1810</v>
      </c>
      <c r="D19" s="1001" t="s">
        <v>1775</v>
      </c>
      <c r="E19" s="1001" t="s">
        <v>1775</v>
      </c>
      <c r="F19" s="1001" t="s">
        <v>1775</v>
      </c>
      <c r="G19" s="1001" t="s">
        <v>1775</v>
      </c>
      <c r="H19" s="993"/>
      <c r="I19" s="993"/>
      <c r="J19" s="993"/>
      <c r="K19" s="993"/>
    </row>
    <row r="20" spans="1:11" ht="30.95" customHeight="1">
      <c r="A20" s="993"/>
      <c r="B20" s="993"/>
      <c r="C20" s="997" t="s">
        <v>1811</v>
      </c>
      <c r="D20" s="1001" t="s">
        <v>1230</v>
      </c>
      <c r="E20" s="1001" t="s">
        <v>1230</v>
      </c>
      <c r="F20" s="1001" t="s">
        <v>1230</v>
      </c>
      <c r="G20" s="1001" t="s">
        <v>1230</v>
      </c>
      <c r="H20" s="993"/>
      <c r="I20" s="993"/>
      <c r="J20" s="993"/>
      <c r="K20" s="993"/>
    </row>
    <row r="21" spans="1:11" ht="14.1" customHeight="1">
      <c r="A21" s="993"/>
      <c r="B21" s="993"/>
      <c r="C21" s="1643" t="s">
        <v>208</v>
      </c>
      <c r="D21" s="1644"/>
      <c r="E21" s="1644"/>
      <c r="F21" s="1644"/>
      <c r="G21" s="1644"/>
      <c r="H21" s="993"/>
      <c r="I21" s="993"/>
      <c r="J21" s="993"/>
      <c r="K21" s="993"/>
    </row>
    <row r="22" spans="1:11" ht="14.1" customHeight="1">
      <c r="A22" s="993"/>
      <c r="B22" s="993"/>
      <c r="C22" s="1002" t="s">
        <v>1812</v>
      </c>
      <c r="D22" s="1643" t="s">
        <v>1813</v>
      </c>
      <c r="E22" s="1644"/>
      <c r="F22" s="1644"/>
      <c r="G22" s="1644"/>
      <c r="H22" s="993"/>
      <c r="I22" s="993"/>
      <c r="J22" s="993"/>
      <c r="K22" s="993"/>
    </row>
    <row r="23" spans="1:11" ht="14.1" customHeight="1">
      <c r="A23" s="993"/>
      <c r="B23" s="993"/>
      <c r="C23" s="1003" t="s">
        <v>209</v>
      </c>
      <c r="D23" s="1659" t="s">
        <v>1814</v>
      </c>
      <c r="E23" s="1660"/>
      <c r="F23" s="1660"/>
      <c r="G23" s="1660"/>
      <c r="H23" s="993"/>
      <c r="I23" s="993"/>
      <c r="J23" s="993"/>
      <c r="K23" s="993"/>
    </row>
    <row r="24" spans="1:11" ht="14.1" customHeight="1">
      <c r="A24" s="993"/>
      <c r="B24" s="993"/>
      <c r="C24" s="1004" t="s">
        <v>211</v>
      </c>
      <c r="D24" s="1661" t="s">
        <v>1815</v>
      </c>
      <c r="E24" s="1662"/>
      <c r="F24" s="1662"/>
      <c r="G24" s="1662"/>
      <c r="H24" s="993"/>
      <c r="I24" s="993"/>
      <c r="J24" s="993"/>
      <c r="K24" s="993"/>
    </row>
    <row r="25" spans="1:11" ht="14.1" customHeight="1">
      <c r="A25" s="993"/>
      <c r="B25" s="993"/>
      <c r="C25" s="1004" t="s">
        <v>31</v>
      </c>
      <c r="D25" s="1661" t="s">
        <v>1816</v>
      </c>
      <c r="E25" s="1662"/>
      <c r="F25" s="1662"/>
      <c r="G25" s="1662"/>
      <c r="H25" s="993"/>
      <c r="I25" s="993"/>
      <c r="J25" s="993"/>
      <c r="K25" s="993"/>
    </row>
    <row r="26" spans="1:11" ht="15" customHeight="1">
      <c r="A26" s="993"/>
      <c r="B26" s="993"/>
      <c r="C26" s="1005"/>
      <c r="D26" s="1006">
        <v>2025</v>
      </c>
      <c r="E26" s="1006">
        <v>2026</v>
      </c>
      <c r="F26" s="1006">
        <v>2027</v>
      </c>
      <c r="G26" s="1006">
        <v>2028</v>
      </c>
      <c r="H26" s="993"/>
      <c r="I26" s="993"/>
      <c r="J26" s="993"/>
      <c r="K26" s="993"/>
    </row>
    <row r="27" spans="1:11" ht="15" customHeight="1">
      <c r="A27" s="993"/>
      <c r="B27" s="993"/>
      <c r="C27" s="1007"/>
      <c r="D27" s="1008" t="s">
        <v>13</v>
      </c>
      <c r="E27" s="1008" t="s">
        <v>14</v>
      </c>
      <c r="F27" s="1008" t="s">
        <v>14</v>
      </c>
      <c r="G27" s="1008" t="s">
        <v>14</v>
      </c>
      <c r="H27" s="993"/>
      <c r="I27" s="993"/>
      <c r="J27" s="993"/>
      <c r="K27" s="993"/>
    </row>
    <row r="28" spans="1:11" ht="14.1" customHeight="1">
      <c r="A28" s="993"/>
      <c r="B28" s="993"/>
      <c r="C28" s="997" t="s">
        <v>33</v>
      </c>
      <c r="D28" s="1001" t="s">
        <v>200</v>
      </c>
      <c r="E28" s="1001" t="s">
        <v>942</v>
      </c>
      <c r="F28" s="1001" t="s">
        <v>942</v>
      </c>
      <c r="G28" s="1001" t="s">
        <v>942</v>
      </c>
      <c r="H28" s="993"/>
      <c r="I28" s="993"/>
      <c r="J28" s="993"/>
      <c r="K28" s="993"/>
    </row>
    <row r="29" spans="1:11" ht="14.1" customHeight="1">
      <c r="A29" s="993"/>
      <c r="B29" s="993"/>
      <c r="C29" s="997" t="s">
        <v>214</v>
      </c>
      <c r="D29" s="1001" t="s">
        <v>1817</v>
      </c>
      <c r="E29" s="1001" t="s">
        <v>1817</v>
      </c>
      <c r="F29" s="1001" t="s">
        <v>1817</v>
      </c>
      <c r="G29" s="1001" t="s">
        <v>1817</v>
      </c>
      <c r="H29" s="993"/>
      <c r="I29" s="993"/>
      <c r="J29" s="993"/>
      <c r="K29" s="993"/>
    </row>
    <row r="30" spans="1:11" ht="14.1" customHeight="1">
      <c r="A30" s="993"/>
      <c r="B30" s="993"/>
      <c r="C30" s="997" t="s">
        <v>215</v>
      </c>
      <c r="D30" s="1001" t="s">
        <v>164</v>
      </c>
      <c r="E30" s="1001" t="s">
        <v>1818</v>
      </c>
      <c r="F30" s="1001" t="s">
        <v>1818</v>
      </c>
      <c r="G30" s="1001" t="s">
        <v>1818</v>
      </c>
      <c r="H30" s="993"/>
      <c r="I30" s="993"/>
      <c r="J30" s="993"/>
      <c r="K30" s="993"/>
    </row>
    <row r="31" spans="1:11" ht="14.1" customHeight="1">
      <c r="A31" s="993"/>
      <c r="B31" s="993"/>
      <c r="C31" s="997" t="s">
        <v>216</v>
      </c>
      <c r="D31" s="1001" t="s">
        <v>200</v>
      </c>
      <c r="E31" s="1001" t="s">
        <v>200</v>
      </c>
      <c r="F31" s="1001" t="s">
        <v>164</v>
      </c>
      <c r="G31" s="1001" t="s">
        <v>164</v>
      </c>
      <c r="H31" s="993"/>
      <c r="I31" s="993"/>
      <c r="J31" s="993"/>
      <c r="K31" s="993"/>
    </row>
    <row r="32" spans="1:11" ht="14.1" customHeight="1">
      <c r="A32" s="993"/>
      <c r="B32" s="993"/>
      <c r="C32" s="997" t="s">
        <v>217</v>
      </c>
      <c r="D32" s="1001" t="s">
        <v>200</v>
      </c>
      <c r="E32" s="1001" t="s">
        <v>164</v>
      </c>
      <c r="F32" s="1001" t="s">
        <v>164</v>
      </c>
      <c r="G32" s="1001" t="s">
        <v>164</v>
      </c>
      <c r="H32" s="993"/>
      <c r="I32" s="993"/>
      <c r="J32" s="993"/>
      <c r="K32" s="993"/>
    </row>
    <row r="33" spans="1:11" ht="14.1" customHeight="1">
      <c r="A33" s="993"/>
      <c r="B33" s="993"/>
      <c r="C33" s="997" t="s">
        <v>39</v>
      </c>
      <c r="D33" s="1001" t="s">
        <v>200</v>
      </c>
      <c r="E33" s="1001" t="s">
        <v>200</v>
      </c>
      <c r="F33" s="1001" t="s">
        <v>164</v>
      </c>
      <c r="G33" s="1001" t="s">
        <v>164</v>
      </c>
      <c r="H33" s="993"/>
      <c r="I33" s="993"/>
      <c r="J33" s="993"/>
      <c r="K33" s="993"/>
    </row>
    <row r="34" spans="1:11" ht="14.1" customHeight="1">
      <c r="A34" s="993"/>
      <c r="B34" s="993"/>
      <c r="C34" s="1663" t="s">
        <v>218</v>
      </c>
      <c r="D34" s="1664"/>
      <c r="E34" s="1664"/>
      <c r="F34" s="1664"/>
      <c r="G34" s="1664"/>
      <c r="H34" s="993"/>
      <c r="I34" s="993"/>
      <c r="J34" s="993"/>
      <c r="K34" s="993"/>
    </row>
    <row r="35" spans="1:11" ht="14.1" customHeight="1">
      <c r="A35" s="993"/>
      <c r="B35" s="993"/>
      <c r="C35" s="1005"/>
      <c r="D35" s="1006">
        <v>2025</v>
      </c>
      <c r="E35" s="1006">
        <v>2026</v>
      </c>
      <c r="F35" s="1006">
        <v>2027</v>
      </c>
      <c r="G35" s="1006">
        <v>2028</v>
      </c>
      <c r="H35" s="993"/>
      <c r="I35" s="993"/>
      <c r="J35" s="993"/>
      <c r="K35" s="993"/>
    </row>
    <row r="36" spans="1:11" ht="14.1" customHeight="1">
      <c r="A36" s="993"/>
      <c r="B36" s="993"/>
      <c r="C36" s="1007"/>
      <c r="D36" s="1008" t="s">
        <v>13</v>
      </c>
      <c r="E36" s="1008" t="s">
        <v>14</v>
      </c>
      <c r="F36" s="1008" t="s">
        <v>14</v>
      </c>
      <c r="G36" s="1008" t="s">
        <v>14</v>
      </c>
      <c r="H36" s="993"/>
      <c r="I36" s="993"/>
      <c r="J36" s="993"/>
      <c r="K36" s="993"/>
    </row>
    <row r="37" spans="1:11" ht="14.1" customHeight="1">
      <c r="A37" s="993"/>
      <c r="B37" s="993"/>
      <c r="C37" s="1009" t="s">
        <v>219</v>
      </c>
      <c r="D37" s="1010">
        <v>0</v>
      </c>
      <c r="E37" s="1010">
        <v>0</v>
      </c>
      <c r="F37" s="1010">
        <v>0</v>
      </c>
      <c r="G37" s="1010">
        <v>0</v>
      </c>
      <c r="H37" s="993"/>
      <c r="I37" s="993"/>
      <c r="J37" s="993"/>
      <c r="K37" s="993"/>
    </row>
    <row r="38" spans="1:11" ht="14.1" customHeight="1">
      <c r="A38" s="993"/>
      <c r="B38" s="993"/>
      <c r="C38" s="1009" t="s">
        <v>220</v>
      </c>
      <c r="D38" s="1010">
        <v>0</v>
      </c>
      <c r="E38" s="1010">
        <v>0</v>
      </c>
      <c r="F38" s="1010">
        <v>0</v>
      </c>
      <c r="G38" s="1010">
        <v>0</v>
      </c>
      <c r="H38" s="993"/>
      <c r="I38" s="993"/>
      <c r="J38" s="993"/>
      <c r="K38" s="993"/>
    </row>
    <row r="39" spans="1:11" ht="14.1" customHeight="1">
      <c r="A39" s="993"/>
      <c r="B39" s="993"/>
      <c r="C39" s="1009" t="s">
        <v>221</v>
      </c>
      <c r="D39" s="1010">
        <v>0</v>
      </c>
      <c r="E39" s="1010">
        <v>0</v>
      </c>
      <c r="F39" s="1010">
        <v>0</v>
      </c>
      <c r="G39" s="1010">
        <v>0</v>
      </c>
      <c r="H39" s="993"/>
      <c r="I39" s="993"/>
      <c r="J39" s="993"/>
      <c r="K39" s="993"/>
    </row>
    <row r="40" spans="1:11" ht="14.1" customHeight="1">
      <c r="A40" s="993"/>
      <c r="B40" s="993"/>
      <c r="C40" s="1009" t="s">
        <v>222</v>
      </c>
      <c r="D40" s="1010">
        <v>0</v>
      </c>
      <c r="E40" s="1010">
        <v>0</v>
      </c>
      <c r="F40" s="1010">
        <v>0</v>
      </c>
      <c r="G40" s="1010">
        <v>0</v>
      </c>
      <c r="H40" s="993"/>
      <c r="I40" s="993"/>
      <c r="J40" s="993"/>
      <c r="K40" s="993"/>
    </row>
    <row r="41" spans="1:11" ht="14.1" customHeight="1">
      <c r="A41" s="993"/>
      <c r="B41" s="993"/>
      <c r="C41" s="1009" t="s">
        <v>220</v>
      </c>
      <c r="D41" s="1010">
        <v>0</v>
      </c>
      <c r="E41" s="1010">
        <v>0</v>
      </c>
      <c r="F41" s="1010">
        <v>0</v>
      </c>
      <c r="G41" s="1010">
        <v>0</v>
      </c>
      <c r="H41" s="993"/>
      <c r="I41" s="993"/>
      <c r="J41" s="993"/>
      <c r="K41" s="993"/>
    </row>
    <row r="42" spans="1:11" ht="14.1" customHeight="1">
      <c r="A42" s="993"/>
      <c r="B42" s="993"/>
      <c r="C42" s="1009" t="s">
        <v>221</v>
      </c>
      <c r="D42" s="1010">
        <v>0</v>
      </c>
      <c r="E42" s="1010">
        <v>0</v>
      </c>
      <c r="F42" s="1010">
        <v>0</v>
      </c>
      <c r="G42" s="1010">
        <v>0</v>
      </c>
      <c r="H42" s="993"/>
      <c r="I42" s="993"/>
      <c r="J42" s="993"/>
      <c r="K42" s="993"/>
    </row>
    <row r="43" spans="1:11" ht="14.1" customHeight="1">
      <c r="A43" s="993"/>
      <c r="B43" s="993"/>
      <c r="C43" s="1009" t="s">
        <v>223</v>
      </c>
      <c r="D43" s="1010">
        <v>0</v>
      </c>
      <c r="E43" s="1010">
        <v>0</v>
      </c>
      <c r="F43" s="1010">
        <v>0</v>
      </c>
      <c r="G43" s="1010">
        <v>0</v>
      </c>
      <c r="H43" s="993"/>
      <c r="I43" s="993"/>
      <c r="J43" s="993"/>
      <c r="K43" s="993"/>
    </row>
    <row r="44" spans="1:11" ht="14.1" customHeight="1">
      <c r="A44" s="993"/>
      <c r="B44" s="993"/>
      <c r="C44" s="1009" t="s">
        <v>220</v>
      </c>
      <c r="D44" s="1010">
        <v>0</v>
      </c>
      <c r="E44" s="1010">
        <v>0</v>
      </c>
      <c r="F44" s="1010">
        <v>0</v>
      </c>
      <c r="G44" s="1010">
        <v>0</v>
      </c>
      <c r="H44" s="993"/>
      <c r="I44" s="993"/>
      <c r="J44" s="993"/>
      <c r="K44" s="993"/>
    </row>
    <row r="45" spans="1:11" ht="14.1" customHeight="1">
      <c r="A45" s="993"/>
      <c r="B45" s="993"/>
      <c r="C45" s="1009" t="s">
        <v>221</v>
      </c>
      <c r="D45" s="1010">
        <v>0</v>
      </c>
      <c r="E45" s="1010">
        <v>0</v>
      </c>
      <c r="F45" s="1010">
        <v>0</v>
      </c>
      <c r="G45" s="1010">
        <v>0</v>
      </c>
      <c r="H45" s="993"/>
      <c r="I45" s="993"/>
      <c r="J45" s="993"/>
      <c r="K45" s="993"/>
    </row>
    <row r="46" spans="1:11" ht="14.1" customHeight="1">
      <c r="A46" s="993"/>
      <c r="B46" s="993"/>
      <c r="C46" s="1009" t="s">
        <v>224</v>
      </c>
      <c r="D46" s="1010">
        <v>0</v>
      </c>
      <c r="E46" s="1010">
        <v>0</v>
      </c>
      <c r="F46" s="1010">
        <v>0</v>
      </c>
      <c r="G46" s="1010">
        <v>0</v>
      </c>
      <c r="H46" s="993"/>
      <c r="I46" s="993"/>
      <c r="J46" s="993"/>
      <c r="K46" s="993"/>
    </row>
    <row r="47" spans="1:11" ht="14.1" customHeight="1">
      <c r="A47" s="993"/>
      <c r="B47" s="993"/>
      <c r="C47" s="1009" t="s">
        <v>220</v>
      </c>
      <c r="D47" s="1010">
        <v>0</v>
      </c>
      <c r="E47" s="1010">
        <v>0</v>
      </c>
      <c r="F47" s="1010">
        <v>0</v>
      </c>
      <c r="G47" s="1010">
        <v>0</v>
      </c>
      <c r="H47" s="993"/>
      <c r="I47" s="993"/>
      <c r="J47" s="993"/>
      <c r="K47" s="993"/>
    </row>
    <row r="48" spans="1:11" ht="14.1" customHeight="1">
      <c r="A48" s="993"/>
      <c r="B48" s="993"/>
      <c r="C48" s="1009" t="s">
        <v>221</v>
      </c>
      <c r="D48" s="1010">
        <v>0</v>
      </c>
      <c r="E48" s="1010">
        <v>0</v>
      </c>
      <c r="F48" s="1010">
        <v>0</v>
      </c>
      <c r="G48" s="1010">
        <v>0</v>
      </c>
      <c r="H48" s="993"/>
      <c r="I48" s="993"/>
      <c r="J48" s="993"/>
      <c r="K48" s="993"/>
    </row>
    <row r="49" spans="1:11" ht="14.1" customHeight="1">
      <c r="A49" s="993"/>
      <c r="B49" s="993"/>
      <c r="C49" s="1009" t="s">
        <v>225</v>
      </c>
      <c r="D49" s="1010">
        <v>0</v>
      </c>
      <c r="E49" s="1010">
        <v>126000000</v>
      </c>
      <c r="F49" s="1010">
        <v>126000000</v>
      </c>
      <c r="G49" s="1010">
        <v>126000000</v>
      </c>
      <c r="H49" s="993"/>
      <c r="I49" s="993"/>
      <c r="J49" s="993"/>
      <c r="K49" s="993"/>
    </row>
    <row r="50" spans="1:11" ht="14.1" customHeight="1">
      <c r="A50" s="993"/>
      <c r="B50" s="993"/>
      <c r="C50" s="1009" t="s">
        <v>220</v>
      </c>
      <c r="D50" s="1010">
        <v>0</v>
      </c>
      <c r="E50" s="1010">
        <v>126000000</v>
      </c>
      <c r="F50" s="1010">
        <v>126000000</v>
      </c>
      <c r="G50" s="1010">
        <v>126000000</v>
      </c>
      <c r="H50" s="993"/>
      <c r="I50" s="993"/>
      <c r="J50" s="993"/>
      <c r="K50" s="993"/>
    </row>
    <row r="51" spans="1:11" ht="14.1" customHeight="1">
      <c r="A51" s="993"/>
      <c r="B51" s="993"/>
      <c r="C51" s="1009" t="s">
        <v>221</v>
      </c>
      <c r="D51" s="1010">
        <v>0</v>
      </c>
      <c r="E51" s="1010">
        <v>0</v>
      </c>
      <c r="F51" s="1010">
        <v>0</v>
      </c>
      <c r="G51" s="1010">
        <v>0</v>
      </c>
      <c r="H51" s="993"/>
      <c r="I51" s="993"/>
      <c r="J51" s="993"/>
      <c r="K51" s="993"/>
    </row>
    <row r="52" spans="1:11" ht="14.1" customHeight="1">
      <c r="A52" s="993"/>
      <c r="B52" s="993"/>
      <c r="C52" s="1009" t="s">
        <v>226</v>
      </c>
      <c r="D52" s="1010">
        <v>0</v>
      </c>
      <c r="E52" s="1010">
        <v>0</v>
      </c>
      <c r="F52" s="1010">
        <v>0</v>
      </c>
      <c r="G52" s="1010">
        <v>0</v>
      </c>
      <c r="H52" s="993"/>
      <c r="I52" s="993"/>
      <c r="J52" s="993"/>
      <c r="K52" s="993"/>
    </row>
    <row r="53" spans="1:11" ht="14.1" customHeight="1">
      <c r="A53" s="993"/>
      <c r="B53" s="993"/>
      <c r="C53" s="1009" t="s">
        <v>220</v>
      </c>
      <c r="D53" s="1010">
        <v>0</v>
      </c>
      <c r="E53" s="1010">
        <v>0</v>
      </c>
      <c r="F53" s="1010">
        <v>0</v>
      </c>
      <c r="G53" s="1010">
        <v>0</v>
      </c>
      <c r="H53" s="993"/>
      <c r="I53" s="993"/>
      <c r="J53" s="993"/>
      <c r="K53" s="993"/>
    </row>
    <row r="54" spans="1:11" ht="14.1" customHeight="1">
      <c r="A54" s="993"/>
      <c r="B54" s="993"/>
      <c r="C54" s="1009" t="s">
        <v>221</v>
      </c>
      <c r="D54" s="1010">
        <v>0</v>
      </c>
      <c r="E54" s="1010">
        <v>0</v>
      </c>
      <c r="F54" s="1010">
        <v>0</v>
      </c>
      <c r="G54" s="1010">
        <v>0</v>
      </c>
      <c r="H54" s="993"/>
      <c r="I54" s="993"/>
      <c r="J54" s="993"/>
      <c r="K54" s="993"/>
    </row>
    <row r="55" spans="1:11" ht="14.1" customHeight="1">
      <c r="A55" s="993"/>
      <c r="B55" s="993"/>
      <c r="C55" s="1009" t="s">
        <v>227</v>
      </c>
      <c r="D55" s="1010">
        <v>0</v>
      </c>
      <c r="E55" s="1010">
        <v>0</v>
      </c>
      <c r="F55" s="1010">
        <v>0</v>
      </c>
      <c r="G55" s="1010">
        <v>0</v>
      </c>
      <c r="H55" s="993"/>
      <c r="I55" s="993"/>
      <c r="J55" s="993"/>
      <c r="K55" s="993"/>
    </row>
    <row r="56" spans="1:11" ht="14.1" customHeight="1">
      <c r="A56" s="993"/>
      <c r="B56" s="993"/>
      <c r="C56" s="1009" t="s">
        <v>220</v>
      </c>
      <c r="D56" s="1010">
        <v>0</v>
      </c>
      <c r="E56" s="1010">
        <v>0</v>
      </c>
      <c r="F56" s="1010">
        <v>0</v>
      </c>
      <c r="G56" s="1010">
        <v>0</v>
      </c>
      <c r="H56" s="993"/>
      <c r="I56" s="993"/>
      <c r="J56" s="993"/>
      <c r="K56" s="993"/>
    </row>
    <row r="57" spans="1:11" ht="14.1" customHeight="1">
      <c r="A57" s="993"/>
      <c r="B57" s="993"/>
      <c r="C57" s="1009" t="s">
        <v>221</v>
      </c>
      <c r="D57" s="1010">
        <v>0</v>
      </c>
      <c r="E57" s="1010">
        <v>0</v>
      </c>
      <c r="F57" s="1010">
        <v>0</v>
      </c>
      <c r="G57" s="1010">
        <v>0</v>
      </c>
      <c r="H57" s="993"/>
      <c r="I57" s="993"/>
      <c r="J57" s="993"/>
      <c r="K57" s="993"/>
    </row>
    <row r="58" spans="1:11" ht="14.1" customHeight="1">
      <c r="A58" s="993"/>
      <c r="B58" s="993"/>
      <c r="C58" s="1009" t="s">
        <v>228</v>
      </c>
      <c r="D58" s="1010">
        <v>0</v>
      </c>
      <c r="E58" s="1010">
        <v>0</v>
      </c>
      <c r="F58" s="1010">
        <v>0</v>
      </c>
      <c r="G58" s="1010">
        <v>0</v>
      </c>
      <c r="H58" s="993"/>
      <c r="I58" s="993"/>
      <c r="J58" s="993"/>
      <c r="K58" s="993"/>
    </row>
    <row r="59" spans="1:11" ht="14.1" customHeight="1">
      <c r="A59" s="993"/>
      <c r="B59" s="993"/>
      <c r="C59" s="1009" t="s">
        <v>220</v>
      </c>
      <c r="D59" s="1010">
        <v>0</v>
      </c>
      <c r="E59" s="1010">
        <v>0</v>
      </c>
      <c r="F59" s="1010">
        <v>0</v>
      </c>
      <c r="G59" s="1010">
        <v>0</v>
      </c>
      <c r="H59" s="993"/>
      <c r="I59" s="993"/>
      <c r="J59" s="993"/>
      <c r="K59" s="993"/>
    </row>
    <row r="60" spans="1:11" ht="14.1" customHeight="1">
      <c r="A60" s="993"/>
      <c r="B60" s="993"/>
      <c r="C60" s="1009" t="s">
        <v>229</v>
      </c>
      <c r="D60" s="1010">
        <v>0</v>
      </c>
      <c r="E60" s="1010">
        <v>0</v>
      </c>
      <c r="F60" s="1010">
        <v>0</v>
      </c>
      <c r="G60" s="1010">
        <v>0</v>
      </c>
      <c r="H60" s="993"/>
      <c r="I60" s="993"/>
      <c r="J60" s="993"/>
      <c r="K60" s="993"/>
    </row>
    <row r="61" spans="1:11" ht="14.1" customHeight="1">
      <c r="A61" s="993"/>
      <c r="B61" s="993"/>
      <c r="C61" s="1009" t="s">
        <v>230</v>
      </c>
      <c r="D61" s="1010">
        <v>0</v>
      </c>
      <c r="E61" s="1010">
        <v>0</v>
      </c>
      <c r="F61" s="1010">
        <v>0</v>
      </c>
      <c r="G61" s="1010">
        <v>0</v>
      </c>
      <c r="H61" s="993"/>
      <c r="I61" s="993"/>
      <c r="J61" s="993"/>
      <c r="K61" s="993"/>
    </row>
    <row r="62" spans="1:11" ht="14.1" customHeight="1">
      <c r="A62" s="993"/>
      <c r="B62" s="993"/>
      <c r="C62" s="1009" t="s">
        <v>231</v>
      </c>
      <c r="D62" s="1010">
        <v>0</v>
      </c>
      <c r="E62" s="1010">
        <v>0</v>
      </c>
      <c r="F62" s="1010">
        <v>0</v>
      </c>
      <c r="G62" s="1010">
        <v>0</v>
      </c>
      <c r="H62" s="993"/>
      <c r="I62" s="993"/>
      <c r="J62" s="993"/>
      <c r="K62" s="993"/>
    </row>
    <row r="63" spans="1:11" ht="14.1" customHeight="1">
      <c r="A63" s="993"/>
      <c r="B63" s="993"/>
      <c r="C63" s="1009" t="s">
        <v>232</v>
      </c>
      <c r="D63" s="1010">
        <v>0</v>
      </c>
      <c r="E63" s="1010">
        <v>0</v>
      </c>
      <c r="F63" s="1010">
        <v>0</v>
      </c>
      <c r="G63" s="1010">
        <v>0</v>
      </c>
      <c r="H63" s="993"/>
      <c r="I63" s="993"/>
      <c r="J63" s="993"/>
      <c r="K63" s="993"/>
    </row>
    <row r="64" spans="1:11" ht="14.1" customHeight="1">
      <c r="A64" s="993"/>
      <c r="B64" s="993"/>
      <c r="C64" s="1009" t="s">
        <v>233</v>
      </c>
      <c r="D64" s="1010">
        <v>0</v>
      </c>
      <c r="E64" s="1010">
        <v>0</v>
      </c>
      <c r="F64" s="1010">
        <v>0</v>
      </c>
      <c r="G64" s="1010">
        <v>0</v>
      </c>
      <c r="H64" s="993"/>
      <c r="I64" s="993"/>
      <c r="J64" s="993"/>
      <c r="K64" s="993"/>
    </row>
    <row r="65" spans="1:11" ht="14.1" customHeight="1">
      <c r="A65" s="993"/>
      <c r="B65" s="993"/>
      <c r="C65" s="1009" t="s">
        <v>220</v>
      </c>
      <c r="D65" s="1010">
        <v>0</v>
      </c>
      <c r="E65" s="1010">
        <v>0</v>
      </c>
      <c r="F65" s="1010">
        <v>0</v>
      </c>
      <c r="G65" s="1010">
        <v>0</v>
      </c>
      <c r="H65" s="993"/>
      <c r="I65" s="993"/>
      <c r="J65" s="993"/>
      <c r="K65" s="993"/>
    </row>
    <row r="66" spans="1:11" ht="14.1" customHeight="1">
      <c r="A66" s="993"/>
      <c r="B66" s="993"/>
      <c r="C66" s="1009" t="s">
        <v>229</v>
      </c>
      <c r="D66" s="1010">
        <v>0</v>
      </c>
      <c r="E66" s="1010">
        <v>0</v>
      </c>
      <c r="F66" s="1010">
        <v>0</v>
      </c>
      <c r="G66" s="1010">
        <v>0</v>
      </c>
      <c r="H66" s="993"/>
      <c r="I66" s="993"/>
      <c r="J66" s="993"/>
      <c r="K66" s="993"/>
    </row>
    <row r="67" spans="1:11" ht="14.1" customHeight="1">
      <c r="A67" s="993"/>
      <c r="B67" s="993"/>
      <c r="C67" s="1009" t="s">
        <v>230</v>
      </c>
      <c r="D67" s="1010">
        <v>0</v>
      </c>
      <c r="E67" s="1010">
        <v>0</v>
      </c>
      <c r="F67" s="1010">
        <v>0</v>
      </c>
      <c r="G67" s="1010">
        <v>0</v>
      </c>
      <c r="H67" s="993"/>
      <c r="I67" s="993"/>
      <c r="J67" s="993"/>
      <c r="K67" s="993"/>
    </row>
    <row r="68" spans="1:11" ht="14.1" customHeight="1">
      <c r="A68" s="993"/>
      <c r="B68" s="993"/>
      <c r="C68" s="1009" t="s">
        <v>231</v>
      </c>
      <c r="D68" s="1010">
        <v>0</v>
      </c>
      <c r="E68" s="1010">
        <v>0</v>
      </c>
      <c r="F68" s="1010">
        <v>0</v>
      </c>
      <c r="G68" s="1010">
        <v>0</v>
      </c>
      <c r="H68" s="993"/>
      <c r="I68" s="993"/>
      <c r="J68" s="993"/>
      <c r="K68" s="993"/>
    </row>
    <row r="69" spans="1:11" ht="14.1" customHeight="1">
      <c r="A69" s="993"/>
      <c r="B69" s="993"/>
      <c r="C69" s="1009" t="s">
        <v>232</v>
      </c>
      <c r="D69" s="1010">
        <v>0</v>
      </c>
      <c r="E69" s="1010">
        <v>0</v>
      </c>
      <c r="F69" s="1010">
        <v>0</v>
      </c>
      <c r="G69" s="1010">
        <v>0</v>
      </c>
      <c r="H69" s="993"/>
      <c r="I69" s="993"/>
      <c r="J69" s="993"/>
      <c r="K69" s="993"/>
    </row>
    <row r="70" spans="1:11" ht="14.1" customHeight="1">
      <c r="A70" s="993"/>
      <c r="B70" s="993"/>
      <c r="C70" s="1009" t="s">
        <v>234</v>
      </c>
      <c r="D70" s="1010">
        <v>0</v>
      </c>
      <c r="E70" s="1010">
        <v>0</v>
      </c>
      <c r="F70" s="1010">
        <v>0</v>
      </c>
      <c r="G70" s="1010">
        <v>0</v>
      </c>
      <c r="H70" s="993"/>
      <c r="I70" s="993"/>
      <c r="J70" s="993"/>
      <c r="K70" s="993"/>
    </row>
    <row r="71" spans="1:11" ht="14.1" customHeight="1">
      <c r="A71" s="993"/>
      <c r="B71" s="993"/>
      <c r="C71" s="1009" t="s">
        <v>220</v>
      </c>
      <c r="D71" s="1010">
        <v>0</v>
      </c>
      <c r="E71" s="1010">
        <v>0</v>
      </c>
      <c r="F71" s="1010">
        <v>0</v>
      </c>
      <c r="G71" s="1010">
        <v>0</v>
      </c>
      <c r="H71" s="993"/>
      <c r="I71" s="993"/>
      <c r="J71" s="993"/>
      <c r="K71" s="993"/>
    </row>
    <row r="72" spans="1:11" ht="14.1" customHeight="1">
      <c r="A72" s="993"/>
      <c r="B72" s="993"/>
      <c r="C72" s="1009" t="s">
        <v>229</v>
      </c>
      <c r="D72" s="1010">
        <v>0</v>
      </c>
      <c r="E72" s="1010">
        <v>0</v>
      </c>
      <c r="F72" s="1010">
        <v>0</v>
      </c>
      <c r="G72" s="1010">
        <v>0</v>
      </c>
      <c r="H72" s="993"/>
      <c r="I72" s="993"/>
      <c r="J72" s="993"/>
      <c r="K72" s="993"/>
    </row>
    <row r="73" spans="1:11" ht="14.1" customHeight="1">
      <c r="A73" s="993"/>
      <c r="B73" s="993"/>
      <c r="C73" s="1009" t="s">
        <v>230</v>
      </c>
      <c r="D73" s="1010">
        <v>0</v>
      </c>
      <c r="E73" s="1010">
        <v>0</v>
      </c>
      <c r="F73" s="1010">
        <v>0</v>
      </c>
      <c r="G73" s="1010">
        <v>0</v>
      </c>
      <c r="H73" s="993"/>
      <c r="I73" s="993"/>
      <c r="J73" s="993"/>
      <c r="K73" s="993"/>
    </row>
    <row r="74" spans="1:11" ht="14.1" customHeight="1">
      <c r="A74" s="993"/>
      <c r="B74" s="993"/>
      <c r="C74" s="1009" t="s">
        <v>231</v>
      </c>
      <c r="D74" s="1010">
        <v>0</v>
      </c>
      <c r="E74" s="1010">
        <v>0</v>
      </c>
      <c r="F74" s="1010">
        <v>0</v>
      </c>
      <c r="G74" s="1010">
        <v>0</v>
      </c>
      <c r="H74" s="993"/>
      <c r="I74" s="993"/>
      <c r="J74" s="993"/>
      <c r="K74" s="993"/>
    </row>
    <row r="75" spans="1:11" ht="14.1" customHeight="1">
      <c r="A75" s="993"/>
      <c r="B75" s="993"/>
      <c r="C75" s="1009" t="s">
        <v>232</v>
      </c>
      <c r="D75" s="1010">
        <v>0</v>
      </c>
      <c r="E75" s="1010">
        <v>0</v>
      </c>
      <c r="F75" s="1010">
        <v>0</v>
      </c>
      <c r="G75" s="1010">
        <v>0</v>
      </c>
      <c r="H75" s="993"/>
      <c r="I75" s="993"/>
      <c r="J75" s="993"/>
      <c r="K75" s="993"/>
    </row>
    <row r="76" spans="1:11" ht="14.1" customHeight="1">
      <c r="A76" s="993"/>
      <c r="B76" s="993"/>
      <c r="C76" s="1009" t="s">
        <v>235</v>
      </c>
      <c r="D76" s="1010">
        <v>0</v>
      </c>
      <c r="E76" s="1010">
        <v>0</v>
      </c>
      <c r="F76" s="1010">
        <v>0</v>
      </c>
      <c r="G76" s="1010">
        <v>0</v>
      </c>
      <c r="H76" s="993"/>
      <c r="I76" s="993"/>
      <c r="J76" s="993"/>
      <c r="K76" s="993"/>
    </row>
    <row r="77" spans="1:11" ht="14.1" customHeight="1">
      <c r="A77" s="993"/>
      <c r="B77" s="993"/>
      <c r="C77" s="1009" t="s">
        <v>236</v>
      </c>
      <c r="D77" s="1010">
        <v>0</v>
      </c>
      <c r="E77" s="1010">
        <v>0</v>
      </c>
      <c r="F77" s="1010">
        <v>0</v>
      </c>
      <c r="G77" s="1010">
        <v>0</v>
      </c>
      <c r="H77" s="993"/>
      <c r="I77" s="993"/>
      <c r="J77" s="993"/>
      <c r="K77" s="993"/>
    </row>
    <row r="78" spans="1:11" ht="14.1" customHeight="1">
      <c r="A78" s="993"/>
      <c r="B78" s="993"/>
      <c r="C78" s="1011" t="s">
        <v>237</v>
      </c>
      <c r="D78" s="1010">
        <v>0</v>
      </c>
      <c r="E78" s="1010">
        <v>126000000</v>
      </c>
      <c r="F78" s="1010">
        <v>126000000</v>
      </c>
      <c r="G78" s="1010">
        <v>126000000</v>
      </c>
      <c r="H78" s="993"/>
      <c r="I78" s="993"/>
      <c r="J78" s="993"/>
      <c r="K78" s="993"/>
    </row>
    <row r="79" spans="1:11" ht="15" customHeight="1">
      <c r="A79" s="993"/>
      <c r="B79" s="993"/>
      <c r="C79" s="1012" t="s">
        <v>200</v>
      </c>
      <c r="D79" s="1013" t="s">
        <v>200</v>
      </c>
      <c r="E79" s="1013" t="s">
        <v>200</v>
      </c>
      <c r="F79" s="1013" t="s">
        <v>200</v>
      </c>
      <c r="G79" s="1013" t="s">
        <v>200</v>
      </c>
      <c r="H79" s="993"/>
      <c r="I79" s="993"/>
      <c r="J79" s="993"/>
      <c r="K79" s="993"/>
    </row>
    <row r="80" spans="1:11" ht="15" customHeight="1">
      <c r="A80" s="993"/>
      <c r="B80" s="993"/>
      <c r="C80" s="996" t="s">
        <v>250</v>
      </c>
      <c r="D80" s="1014">
        <v>0</v>
      </c>
      <c r="E80" s="1014">
        <v>126000000</v>
      </c>
      <c r="F80" s="1014">
        <v>126000000</v>
      </c>
      <c r="G80" s="1014">
        <v>126000000</v>
      </c>
      <c r="H80" s="993"/>
      <c r="I80" s="993"/>
      <c r="J80" s="993"/>
      <c r="K80" s="993"/>
    </row>
    <row r="81" spans="1:11" ht="15" customHeight="1">
      <c r="A81" s="993"/>
      <c r="B81" s="993"/>
      <c r="C81" s="997" t="s">
        <v>219</v>
      </c>
      <c r="D81" s="1015">
        <v>0</v>
      </c>
      <c r="E81" s="1015">
        <v>0</v>
      </c>
      <c r="F81" s="1015">
        <v>0</v>
      </c>
      <c r="G81" s="1015">
        <v>0</v>
      </c>
      <c r="H81" s="993"/>
      <c r="I81" s="993"/>
      <c r="J81" s="993"/>
      <c r="K81" s="993"/>
    </row>
    <row r="82" spans="1:11" ht="15" customHeight="1">
      <c r="A82" s="993"/>
      <c r="B82" s="993"/>
      <c r="C82" s="997" t="s">
        <v>220</v>
      </c>
      <c r="D82" s="1015">
        <v>0</v>
      </c>
      <c r="E82" s="1015">
        <v>0</v>
      </c>
      <c r="F82" s="1015">
        <v>0</v>
      </c>
      <c r="G82" s="1015">
        <v>0</v>
      </c>
      <c r="H82" s="993"/>
      <c r="I82" s="993"/>
      <c r="J82" s="993"/>
      <c r="K82" s="993"/>
    </row>
    <row r="83" spans="1:11" ht="15" customHeight="1">
      <c r="A83" s="993"/>
      <c r="B83" s="993"/>
      <c r="C83" s="997" t="s">
        <v>221</v>
      </c>
      <c r="D83" s="1015">
        <v>0</v>
      </c>
      <c r="E83" s="1015">
        <v>0</v>
      </c>
      <c r="F83" s="1015">
        <v>0</v>
      </c>
      <c r="G83" s="1015">
        <v>0</v>
      </c>
      <c r="H83" s="993"/>
      <c r="I83" s="993"/>
      <c r="J83" s="993"/>
      <c r="K83" s="993"/>
    </row>
    <row r="84" spans="1:11" ht="15" customHeight="1">
      <c r="A84" s="993"/>
      <c r="B84" s="993"/>
      <c r="C84" s="997" t="s">
        <v>222</v>
      </c>
      <c r="D84" s="1015">
        <v>0</v>
      </c>
      <c r="E84" s="1015">
        <v>0</v>
      </c>
      <c r="F84" s="1015">
        <v>0</v>
      </c>
      <c r="G84" s="1015">
        <v>0</v>
      </c>
      <c r="H84" s="993"/>
      <c r="I84" s="993"/>
      <c r="J84" s="993"/>
      <c r="K84" s="993"/>
    </row>
    <row r="85" spans="1:11" ht="15" customHeight="1">
      <c r="A85" s="993"/>
      <c r="B85" s="993"/>
      <c r="C85" s="997" t="s">
        <v>220</v>
      </c>
      <c r="D85" s="1015">
        <v>0</v>
      </c>
      <c r="E85" s="1015">
        <v>0</v>
      </c>
      <c r="F85" s="1015">
        <v>0</v>
      </c>
      <c r="G85" s="1015">
        <v>0</v>
      </c>
      <c r="H85" s="993"/>
      <c r="I85" s="993"/>
      <c r="J85" s="993"/>
      <c r="K85" s="993"/>
    </row>
    <row r="86" spans="1:11" ht="15" customHeight="1">
      <c r="A86" s="993"/>
      <c r="B86" s="993"/>
      <c r="C86" s="997" t="s">
        <v>221</v>
      </c>
      <c r="D86" s="1015">
        <v>0</v>
      </c>
      <c r="E86" s="1015">
        <v>0</v>
      </c>
      <c r="F86" s="1015">
        <v>0</v>
      </c>
      <c r="G86" s="1015">
        <v>0</v>
      </c>
      <c r="H86" s="993"/>
      <c r="I86" s="993"/>
      <c r="J86" s="993"/>
      <c r="K86" s="993"/>
    </row>
    <row r="87" spans="1:11" ht="15" customHeight="1">
      <c r="A87" s="993"/>
      <c r="B87" s="993"/>
      <c r="C87" s="997" t="s">
        <v>223</v>
      </c>
      <c r="D87" s="1015">
        <v>0</v>
      </c>
      <c r="E87" s="1015">
        <v>0</v>
      </c>
      <c r="F87" s="1015">
        <v>0</v>
      </c>
      <c r="G87" s="1015">
        <v>0</v>
      </c>
      <c r="H87" s="993"/>
      <c r="I87" s="993"/>
      <c r="J87" s="993"/>
      <c r="K87" s="993"/>
    </row>
    <row r="88" spans="1:11" ht="15" customHeight="1">
      <c r="A88" s="993"/>
      <c r="B88" s="993"/>
      <c r="C88" s="997" t="s">
        <v>220</v>
      </c>
      <c r="D88" s="1015">
        <v>0</v>
      </c>
      <c r="E88" s="1015">
        <v>0</v>
      </c>
      <c r="F88" s="1015">
        <v>0</v>
      </c>
      <c r="G88" s="1015">
        <v>0</v>
      </c>
      <c r="H88" s="993"/>
      <c r="I88" s="993"/>
      <c r="J88" s="993"/>
      <c r="K88" s="993"/>
    </row>
    <row r="89" spans="1:11" ht="15" customHeight="1">
      <c r="A89" s="993"/>
      <c r="B89" s="993"/>
      <c r="C89" s="997" t="s">
        <v>221</v>
      </c>
      <c r="D89" s="1015">
        <v>0</v>
      </c>
      <c r="E89" s="1015">
        <v>0</v>
      </c>
      <c r="F89" s="1015">
        <v>0</v>
      </c>
      <c r="G89" s="1015">
        <v>0</v>
      </c>
      <c r="H89" s="993"/>
      <c r="I89" s="993"/>
      <c r="J89" s="993"/>
      <c r="K89" s="993"/>
    </row>
    <row r="90" spans="1:11" ht="15" customHeight="1">
      <c r="A90" s="993"/>
      <c r="B90" s="993"/>
      <c r="C90" s="997" t="s">
        <v>224</v>
      </c>
      <c r="D90" s="1015">
        <v>0</v>
      </c>
      <c r="E90" s="1015">
        <v>0</v>
      </c>
      <c r="F90" s="1015">
        <v>0</v>
      </c>
      <c r="G90" s="1015">
        <v>0</v>
      </c>
      <c r="H90" s="993"/>
      <c r="I90" s="993"/>
      <c r="J90" s="993"/>
      <c r="K90" s="993"/>
    </row>
    <row r="91" spans="1:11" ht="15" customHeight="1">
      <c r="A91" s="993"/>
      <c r="B91" s="993"/>
      <c r="C91" s="997" t="s">
        <v>220</v>
      </c>
      <c r="D91" s="1015">
        <v>0</v>
      </c>
      <c r="E91" s="1015">
        <v>0</v>
      </c>
      <c r="F91" s="1015">
        <v>0</v>
      </c>
      <c r="G91" s="1015">
        <v>0</v>
      </c>
      <c r="H91" s="993"/>
      <c r="I91" s="993"/>
      <c r="J91" s="993"/>
      <c r="K91" s="993"/>
    </row>
    <row r="92" spans="1:11" ht="15" customHeight="1">
      <c r="A92" s="993"/>
      <c r="B92" s="993"/>
      <c r="C92" s="997" t="s">
        <v>221</v>
      </c>
      <c r="D92" s="1015">
        <v>0</v>
      </c>
      <c r="E92" s="1015">
        <v>0</v>
      </c>
      <c r="F92" s="1015">
        <v>0</v>
      </c>
      <c r="G92" s="1015">
        <v>0</v>
      </c>
      <c r="H92" s="993"/>
      <c r="I92" s="993"/>
      <c r="J92" s="993"/>
      <c r="K92" s="993"/>
    </row>
    <row r="93" spans="1:11" ht="20.100000000000001" customHeight="1">
      <c r="A93" s="993"/>
      <c r="B93" s="993"/>
      <c r="C93" s="997" t="s">
        <v>251</v>
      </c>
      <c r="D93" s="1016">
        <v>0</v>
      </c>
      <c r="E93" s="1016">
        <v>126000000</v>
      </c>
      <c r="F93" s="1016">
        <v>126000000</v>
      </c>
      <c r="G93" s="1016">
        <v>126000000</v>
      </c>
      <c r="H93" s="993"/>
      <c r="I93" s="993"/>
      <c r="J93" s="993"/>
      <c r="K93" s="993"/>
    </row>
    <row r="94" spans="1:11" ht="15" customHeight="1">
      <c r="A94" s="993"/>
      <c r="B94" s="993"/>
      <c r="C94" s="997" t="s">
        <v>220</v>
      </c>
      <c r="D94" s="1015">
        <v>0</v>
      </c>
      <c r="E94" s="1015">
        <v>126000000</v>
      </c>
      <c r="F94" s="1015">
        <v>126000000</v>
      </c>
      <c r="G94" s="1015">
        <v>126000000</v>
      </c>
      <c r="H94" s="993"/>
      <c r="I94" s="993"/>
      <c r="J94" s="993"/>
      <c r="K94" s="993"/>
    </row>
    <row r="95" spans="1:11" ht="15" customHeight="1">
      <c r="A95" s="993"/>
      <c r="B95" s="993"/>
      <c r="C95" s="997" t="s">
        <v>221</v>
      </c>
      <c r="D95" s="1015">
        <v>0</v>
      </c>
      <c r="E95" s="1015">
        <v>0</v>
      </c>
      <c r="F95" s="1015">
        <v>0</v>
      </c>
      <c r="G95" s="1015">
        <v>0</v>
      </c>
      <c r="H95" s="993"/>
      <c r="I95" s="993"/>
      <c r="J95" s="993"/>
      <c r="K95" s="993"/>
    </row>
    <row r="96" spans="1:11" ht="15" customHeight="1">
      <c r="A96" s="993"/>
      <c r="B96" s="993"/>
      <c r="C96" s="997" t="s">
        <v>226</v>
      </c>
      <c r="D96" s="1015">
        <v>0</v>
      </c>
      <c r="E96" s="1015">
        <v>0</v>
      </c>
      <c r="F96" s="1015">
        <v>0</v>
      </c>
      <c r="G96" s="1015">
        <v>0</v>
      </c>
      <c r="H96" s="993"/>
      <c r="I96" s="993"/>
      <c r="J96" s="993"/>
      <c r="K96" s="993"/>
    </row>
    <row r="97" spans="1:11" ht="15" customHeight="1">
      <c r="A97" s="993"/>
      <c r="B97" s="993"/>
      <c r="C97" s="997" t="s">
        <v>220</v>
      </c>
      <c r="D97" s="1015">
        <v>0</v>
      </c>
      <c r="E97" s="1015">
        <v>0</v>
      </c>
      <c r="F97" s="1015">
        <v>0</v>
      </c>
      <c r="G97" s="1015">
        <v>0</v>
      </c>
      <c r="H97" s="993"/>
      <c r="I97" s="993"/>
      <c r="J97" s="993"/>
      <c r="K97" s="993"/>
    </row>
    <row r="98" spans="1:11" ht="15" customHeight="1">
      <c r="A98" s="993"/>
      <c r="B98" s="993"/>
      <c r="C98" s="997" t="s">
        <v>221</v>
      </c>
      <c r="D98" s="1015">
        <v>0</v>
      </c>
      <c r="E98" s="1015">
        <v>0</v>
      </c>
      <c r="F98" s="1015">
        <v>0</v>
      </c>
      <c r="G98" s="1015">
        <v>0</v>
      </c>
      <c r="H98" s="993"/>
      <c r="I98" s="993"/>
      <c r="J98" s="993"/>
      <c r="K98" s="993"/>
    </row>
    <row r="99" spans="1:11" ht="15" customHeight="1">
      <c r="A99" s="993"/>
      <c r="B99" s="993"/>
      <c r="C99" s="997" t="s">
        <v>227</v>
      </c>
      <c r="D99" s="1015">
        <v>0</v>
      </c>
      <c r="E99" s="1015">
        <v>0</v>
      </c>
      <c r="F99" s="1015">
        <v>0</v>
      </c>
      <c r="G99" s="1015">
        <v>0</v>
      </c>
      <c r="H99" s="993"/>
      <c r="I99" s="993"/>
      <c r="J99" s="993"/>
      <c r="K99" s="993"/>
    </row>
    <row r="100" spans="1:11" ht="15" customHeight="1">
      <c r="A100" s="993"/>
      <c r="B100" s="993"/>
      <c r="C100" s="997" t="s">
        <v>220</v>
      </c>
      <c r="D100" s="1015">
        <v>0</v>
      </c>
      <c r="E100" s="1015">
        <v>0</v>
      </c>
      <c r="F100" s="1015">
        <v>0</v>
      </c>
      <c r="G100" s="1015">
        <v>0</v>
      </c>
      <c r="H100" s="993"/>
      <c r="I100" s="993"/>
      <c r="J100" s="993"/>
      <c r="K100" s="993"/>
    </row>
    <row r="101" spans="1:11" ht="15" customHeight="1">
      <c r="A101" s="993"/>
      <c r="B101" s="993"/>
      <c r="C101" s="997" t="s">
        <v>221</v>
      </c>
      <c r="D101" s="1015">
        <v>0</v>
      </c>
      <c r="E101" s="1015">
        <v>0</v>
      </c>
      <c r="F101" s="1015">
        <v>0</v>
      </c>
      <c r="G101" s="1015">
        <v>0</v>
      </c>
      <c r="H101" s="993"/>
      <c r="I101" s="993"/>
      <c r="J101" s="993"/>
      <c r="K101" s="993"/>
    </row>
    <row r="102" spans="1:11" ht="15" customHeight="1">
      <c r="A102" s="993"/>
      <c r="B102" s="993"/>
      <c r="C102" s="997" t="s">
        <v>228</v>
      </c>
      <c r="D102" s="1015">
        <v>0</v>
      </c>
      <c r="E102" s="1015">
        <v>0</v>
      </c>
      <c r="F102" s="1015">
        <v>0</v>
      </c>
      <c r="G102" s="1015">
        <v>0</v>
      </c>
      <c r="H102" s="993"/>
      <c r="I102" s="993"/>
      <c r="J102" s="993"/>
      <c r="K102" s="993"/>
    </row>
    <row r="103" spans="1:11" ht="15" customHeight="1">
      <c r="A103" s="993"/>
      <c r="B103" s="993"/>
      <c r="C103" s="997" t="s">
        <v>220</v>
      </c>
      <c r="D103" s="1015">
        <v>0</v>
      </c>
      <c r="E103" s="1015">
        <v>0</v>
      </c>
      <c r="F103" s="1015">
        <v>0</v>
      </c>
      <c r="G103" s="1015">
        <v>0</v>
      </c>
      <c r="H103" s="993"/>
      <c r="I103" s="993"/>
      <c r="J103" s="993"/>
      <c r="K103" s="993"/>
    </row>
    <row r="104" spans="1:11" ht="15" customHeight="1">
      <c r="A104" s="993"/>
      <c r="B104" s="993"/>
      <c r="C104" s="997" t="s">
        <v>229</v>
      </c>
      <c r="D104" s="1015">
        <v>0</v>
      </c>
      <c r="E104" s="1015">
        <v>0</v>
      </c>
      <c r="F104" s="1015">
        <v>0</v>
      </c>
      <c r="G104" s="1015">
        <v>0</v>
      </c>
      <c r="H104" s="993"/>
      <c r="I104" s="993"/>
      <c r="J104" s="993"/>
      <c r="K104" s="993"/>
    </row>
    <row r="105" spans="1:11" ht="15" customHeight="1">
      <c r="A105" s="993"/>
      <c r="B105" s="993"/>
      <c r="C105" s="997" t="s">
        <v>230</v>
      </c>
      <c r="D105" s="1015">
        <v>0</v>
      </c>
      <c r="E105" s="1015">
        <v>0</v>
      </c>
      <c r="F105" s="1015">
        <v>0</v>
      </c>
      <c r="G105" s="1015">
        <v>0</v>
      </c>
      <c r="H105" s="993"/>
      <c r="I105" s="993"/>
      <c r="J105" s="993"/>
      <c r="K105" s="993"/>
    </row>
    <row r="106" spans="1:11" ht="15" customHeight="1">
      <c r="A106" s="993"/>
      <c r="B106" s="993"/>
      <c r="C106" s="997" t="s">
        <v>231</v>
      </c>
      <c r="D106" s="1015">
        <v>0</v>
      </c>
      <c r="E106" s="1015">
        <v>0</v>
      </c>
      <c r="F106" s="1015">
        <v>0</v>
      </c>
      <c r="G106" s="1015">
        <v>0</v>
      </c>
      <c r="H106" s="993"/>
      <c r="I106" s="993"/>
      <c r="J106" s="993"/>
      <c r="K106" s="993"/>
    </row>
    <row r="107" spans="1:11" ht="15" customHeight="1">
      <c r="A107" s="993"/>
      <c r="B107" s="993"/>
      <c r="C107" s="997" t="s">
        <v>232</v>
      </c>
      <c r="D107" s="1015">
        <v>0</v>
      </c>
      <c r="E107" s="1015">
        <v>0</v>
      </c>
      <c r="F107" s="1015">
        <v>0</v>
      </c>
      <c r="G107" s="1015">
        <v>0</v>
      </c>
      <c r="H107" s="993"/>
      <c r="I107" s="993"/>
      <c r="J107" s="993"/>
      <c r="K107" s="993"/>
    </row>
    <row r="108" spans="1:11" ht="15" customHeight="1">
      <c r="A108" s="993"/>
      <c r="B108" s="993"/>
      <c r="C108" s="997" t="s">
        <v>233</v>
      </c>
      <c r="D108" s="1015">
        <v>0</v>
      </c>
      <c r="E108" s="1015">
        <v>0</v>
      </c>
      <c r="F108" s="1015">
        <v>0</v>
      </c>
      <c r="G108" s="1015">
        <v>0</v>
      </c>
      <c r="H108" s="993"/>
      <c r="I108" s="993"/>
      <c r="J108" s="993"/>
      <c r="K108" s="993"/>
    </row>
    <row r="109" spans="1:11" ht="15" customHeight="1">
      <c r="A109" s="993"/>
      <c r="B109" s="993"/>
      <c r="C109" s="997" t="s">
        <v>220</v>
      </c>
      <c r="D109" s="1015">
        <v>0</v>
      </c>
      <c r="E109" s="1015">
        <v>0</v>
      </c>
      <c r="F109" s="1015">
        <v>0</v>
      </c>
      <c r="G109" s="1015">
        <v>0</v>
      </c>
      <c r="H109" s="993"/>
      <c r="I109" s="993"/>
      <c r="J109" s="993"/>
      <c r="K109" s="993"/>
    </row>
    <row r="110" spans="1:11" ht="15" customHeight="1">
      <c r="A110" s="993"/>
      <c r="B110" s="993"/>
      <c r="C110" s="997" t="s">
        <v>229</v>
      </c>
      <c r="D110" s="1015">
        <v>0</v>
      </c>
      <c r="E110" s="1015">
        <v>0</v>
      </c>
      <c r="F110" s="1015">
        <v>0</v>
      </c>
      <c r="G110" s="1015">
        <v>0</v>
      </c>
      <c r="H110" s="993"/>
      <c r="I110" s="993"/>
      <c r="J110" s="993"/>
      <c r="K110" s="993"/>
    </row>
    <row r="111" spans="1:11" ht="15" customHeight="1">
      <c r="A111" s="993"/>
      <c r="B111" s="993"/>
      <c r="C111" s="997" t="s">
        <v>230</v>
      </c>
      <c r="D111" s="1015">
        <v>0</v>
      </c>
      <c r="E111" s="1015">
        <v>0</v>
      </c>
      <c r="F111" s="1015">
        <v>0</v>
      </c>
      <c r="G111" s="1015">
        <v>0</v>
      </c>
      <c r="H111" s="993"/>
      <c r="I111" s="993"/>
      <c r="J111" s="993"/>
      <c r="K111" s="993"/>
    </row>
    <row r="112" spans="1:11" ht="15" customHeight="1">
      <c r="A112" s="993"/>
      <c r="B112" s="993"/>
      <c r="C112" s="997" t="s">
        <v>231</v>
      </c>
      <c r="D112" s="1015">
        <v>0</v>
      </c>
      <c r="E112" s="1015">
        <v>0</v>
      </c>
      <c r="F112" s="1015">
        <v>0</v>
      </c>
      <c r="G112" s="1015">
        <v>0</v>
      </c>
      <c r="H112" s="993"/>
      <c r="I112" s="993"/>
      <c r="J112" s="993"/>
      <c r="K112" s="993"/>
    </row>
    <row r="113" spans="1:11" ht="15" customHeight="1">
      <c r="A113" s="993"/>
      <c r="B113" s="993"/>
      <c r="C113" s="997" t="s">
        <v>232</v>
      </c>
      <c r="D113" s="1015">
        <v>0</v>
      </c>
      <c r="E113" s="1015">
        <v>0</v>
      </c>
      <c r="F113" s="1015">
        <v>0</v>
      </c>
      <c r="G113" s="1015">
        <v>0</v>
      </c>
      <c r="H113" s="993"/>
      <c r="I113" s="993"/>
      <c r="J113" s="993"/>
      <c r="K113" s="993"/>
    </row>
    <row r="114" spans="1:11" ht="15" customHeight="1">
      <c r="A114" s="993"/>
      <c r="B114" s="993"/>
      <c r="C114" s="997" t="s">
        <v>234</v>
      </c>
      <c r="D114" s="1015">
        <v>0</v>
      </c>
      <c r="E114" s="1015">
        <v>0</v>
      </c>
      <c r="F114" s="1015">
        <v>0</v>
      </c>
      <c r="G114" s="1015">
        <v>0</v>
      </c>
      <c r="H114" s="993"/>
      <c r="I114" s="993"/>
      <c r="J114" s="993"/>
      <c r="K114" s="993"/>
    </row>
    <row r="115" spans="1:11" ht="15" customHeight="1">
      <c r="A115" s="993"/>
      <c r="B115" s="993"/>
      <c r="C115" s="997" t="s">
        <v>220</v>
      </c>
      <c r="D115" s="1015">
        <v>0</v>
      </c>
      <c r="E115" s="1015">
        <v>0</v>
      </c>
      <c r="F115" s="1015">
        <v>0</v>
      </c>
      <c r="G115" s="1015">
        <v>0</v>
      </c>
      <c r="H115" s="993"/>
      <c r="I115" s="993"/>
      <c r="J115" s="993"/>
      <c r="K115" s="993"/>
    </row>
    <row r="116" spans="1:11" ht="15" customHeight="1">
      <c r="A116" s="993"/>
      <c r="B116" s="993"/>
      <c r="C116" s="997" t="s">
        <v>229</v>
      </c>
      <c r="D116" s="1015">
        <v>0</v>
      </c>
      <c r="E116" s="1015">
        <v>0</v>
      </c>
      <c r="F116" s="1015">
        <v>0</v>
      </c>
      <c r="G116" s="1015">
        <v>0</v>
      </c>
      <c r="H116" s="993"/>
      <c r="I116" s="993"/>
      <c r="J116" s="993"/>
      <c r="K116" s="993"/>
    </row>
    <row r="117" spans="1:11" ht="15" customHeight="1">
      <c r="A117" s="993"/>
      <c r="B117" s="993"/>
      <c r="C117" s="997" t="s">
        <v>230</v>
      </c>
      <c r="D117" s="1015">
        <v>0</v>
      </c>
      <c r="E117" s="1015">
        <v>0</v>
      </c>
      <c r="F117" s="1015">
        <v>0</v>
      </c>
      <c r="G117" s="1015">
        <v>0</v>
      </c>
      <c r="H117" s="993"/>
      <c r="I117" s="993"/>
      <c r="J117" s="993"/>
      <c r="K117" s="993"/>
    </row>
    <row r="118" spans="1:11" ht="15" customHeight="1">
      <c r="A118" s="993"/>
      <c r="B118" s="993"/>
      <c r="C118" s="997" t="s">
        <v>231</v>
      </c>
      <c r="D118" s="1015">
        <v>0</v>
      </c>
      <c r="E118" s="1015">
        <v>0</v>
      </c>
      <c r="F118" s="1015">
        <v>0</v>
      </c>
      <c r="G118" s="1015">
        <v>0</v>
      </c>
      <c r="H118" s="993"/>
      <c r="I118" s="993"/>
      <c r="J118" s="993"/>
      <c r="K118" s="993"/>
    </row>
    <row r="119" spans="1:11" ht="15" customHeight="1">
      <c r="A119" s="993"/>
      <c r="B119" s="993"/>
      <c r="C119" s="997" t="s">
        <v>232</v>
      </c>
      <c r="D119" s="1015">
        <v>0</v>
      </c>
      <c r="E119" s="1015">
        <v>0</v>
      </c>
      <c r="F119" s="1015">
        <v>0</v>
      </c>
      <c r="G119" s="1015">
        <v>0</v>
      </c>
      <c r="H119" s="993"/>
      <c r="I119" s="993"/>
      <c r="J119" s="993"/>
      <c r="K119" s="993"/>
    </row>
    <row r="120" spans="1:11" ht="15" customHeight="1">
      <c r="A120" s="993"/>
      <c r="B120" s="993"/>
      <c r="C120" s="997" t="s">
        <v>235</v>
      </c>
      <c r="D120" s="1015">
        <v>0</v>
      </c>
      <c r="E120" s="1015">
        <v>0</v>
      </c>
      <c r="F120" s="1015">
        <v>0</v>
      </c>
      <c r="G120" s="1015">
        <v>0</v>
      </c>
      <c r="H120" s="993"/>
      <c r="I120" s="993"/>
      <c r="J120" s="993"/>
      <c r="K120" s="993"/>
    </row>
    <row r="121" spans="1:11" ht="15" customHeight="1">
      <c r="A121" s="993"/>
      <c r="B121" s="993"/>
      <c r="C121" s="997" t="s">
        <v>236</v>
      </c>
      <c r="D121" s="1015">
        <v>0</v>
      </c>
      <c r="E121" s="1015">
        <v>0</v>
      </c>
      <c r="F121" s="1015">
        <v>0</v>
      </c>
      <c r="G121" s="1015">
        <v>0</v>
      </c>
      <c r="H121" s="993"/>
      <c r="I121" s="993"/>
      <c r="J121" s="993"/>
      <c r="K121" s="993"/>
    </row>
    <row r="122" spans="1:11" ht="20.100000000000001" customHeight="1">
      <c r="A122" s="993"/>
      <c r="B122" s="993"/>
      <c r="C122" s="1017" t="s">
        <v>200</v>
      </c>
      <c r="D122" s="993"/>
      <c r="E122" s="993"/>
      <c r="F122" s="993"/>
      <c r="G122" s="993"/>
      <c r="H122" s="993"/>
      <c r="I122" s="993"/>
      <c r="J122" s="993"/>
      <c r="K122" s="993"/>
    </row>
    <row r="123" spans="1:11" ht="20.100000000000001" customHeight="1">
      <c r="A123" s="1018" t="s">
        <v>252</v>
      </c>
      <c r="B123" s="1004" t="s">
        <v>84</v>
      </c>
      <c r="C123" s="1004" t="s">
        <v>200</v>
      </c>
      <c r="D123" s="993"/>
      <c r="E123" s="1019" t="s">
        <v>200</v>
      </c>
      <c r="F123" s="1004" t="s">
        <v>84</v>
      </c>
      <c r="G123" s="1004" t="s">
        <v>200</v>
      </c>
      <c r="H123" s="1020" t="s">
        <v>200</v>
      </c>
      <c r="I123" s="1019" t="s">
        <v>200</v>
      </c>
      <c r="J123" s="1004" t="s">
        <v>84</v>
      </c>
      <c r="K123" s="1004" t="s">
        <v>200</v>
      </c>
    </row>
    <row r="124" spans="1:11" ht="20.100000000000001" customHeight="1">
      <c r="A124" s="1021" t="s">
        <v>253</v>
      </c>
      <c r="B124" s="1004" t="s">
        <v>254</v>
      </c>
      <c r="C124" s="1004" t="s">
        <v>200</v>
      </c>
      <c r="D124" s="993"/>
      <c r="E124" s="1021" t="s">
        <v>255</v>
      </c>
      <c r="F124" s="1004" t="s">
        <v>254</v>
      </c>
      <c r="G124" s="1004" t="s">
        <v>200</v>
      </c>
      <c r="H124" s="993"/>
      <c r="I124" s="1021" t="s">
        <v>256</v>
      </c>
      <c r="J124" s="1004" t="s">
        <v>254</v>
      </c>
      <c r="K124" s="1004" t="s">
        <v>200</v>
      </c>
    </row>
    <row r="125" spans="1:11" ht="20.100000000000001" customHeight="1">
      <c r="A125" s="1022" t="s">
        <v>200</v>
      </c>
      <c r="B125" s="1004" t="s">
        <v>86</v>
      </c>
      <c r="C125" s="1004" t="s">
        <v>200</v>
      </c>
      <c r="D125" s="993"/>
      <c r="E125" s="1022" t="s">
        <v>200</v>
      </c>
      <c r="F125" s="1004" t="s">
        <v>86</v>
      </c>
      <c r="G125" s="1004" t="s">
        <v>200</v>
      </c>
      <c r="H125" s="993"/>
      <c r="I125" s="1022" t="s">
        <v>200</v>
      </c>
      <c r="J125" s="1004" t="s">
        <v>86</v>
      </c>
      <c r="K125" s="1004" t="s">
        <v>200</v>
      </c>
    </row>
  </sheetData>
  <mergeCells count="17">
    <mergeCell ref="C21:G21"/>
    <mergeCell ref="C1:G1"/>
    <mergeCell ref="C2:G2"/>
    <mergeCell ref="D3:G3"/>
    <mergeCell ref="D4:G4"/>
    <mergeCell ref="D5:G5"/>
    <mergeCell ref="D6:G6"/>
    <mergeCell ref="D7:G7"/>
    <mergeCell ref="C8:G8"/>
    <mergeCell ref="C9:G9"/>
    <mergeCell ref="D10:G10"/>
    <mergeCell ref="D14:G14"/>
    <mergeCell ref="D22:G22"/>
    <mergeCell ref="D23:G23"/>
    <mergeCell ref="D24:G24"/>
    <mergeCell ref="D25:G25"/>
    <mergeCell ref="C34:G3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B2859-91BF-40FD-BE7F-E4C184C61C96}">
  <dimension ref="A1:K124"/>
  <sheetViews>
    <sheetView workbookViewId="0">
      <selection activeCell="J9" sqref="J9"/>
    </sheetView>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1768</v>
      </c>
      <c r="E3" s="1650"/>
      <c r="F3" s="1650"/>
      <c r="G3" s="1650"/>
      <c r="H3" s="993"/>
      <c r="I3" s="993"/>
      <c r="J3" s="993"/>
      <c r="K3" s="993"/>
    </row>
    <row r="4" spans="1:11" ht="14.1" customHeight="1">
      <c r="A4" s="993"/>
      <c r="B4" s="993"/>
      <c r="C4" s="995" t="s">
        <v>196</v>
      </c>
      <c r="D4" s="1649" t="s">
        <v>1769</v>
      </c>
      <c r="E4" s="1650"/>
      <c r="F4" s="1650"/>
      <c r="G4" s="1650"/>
      <c r="H4" s="993"/>
      <c r="I4" s="993"/>
      <c r="J4" s="993"/>
      <c r="K4" s="993"/>
    </row>
    <row r="5" spans="1:11" ht="14.1" customHeight="1">
      <c r="A5" s="993"/>
      <c r="B5" s="993"/>
      <c r="C5" s="995" t="s">
        <v>2</v>
      </c>
      <c r="D5" s="1649" t="s">
        <v>1819</v>
      </c>
      <c r="E5" s="1650"/>
      <c r="F5" s="1650"/>
      <c r="G5" s="1650"/>
      <c r="H5" s="993"/>
      <c r="I5" s="993"/>
      <c r="J5" s="993"/>
      <c r="K5" s="993"/>
    </row>
    <row r="6" spans="1:11" ht="14.1" customHeight="1">
      <c r="A6" s="993"/>
      <c r="B6" s="993"/>
      <c r="C6" s="995" t="s">
        <v>4</v>
      </c>
      <c r="D6" s="1649" t="s">
        <v>1820</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35.25" customHeight="1">
      <c r="A9" s="993"/>
      <c r="B9" s="993"/>
      <c r="C9" s="1655" t="s">
        <v>1821</v>
      </c>
      <c r="D9" s="1656"/>
      <c r="E9" s="1656"/>
      <c r="F9" s="1656"/>
      <c r="G9" s="1656"/>
      <c r="H9" s="993"/>
      <c r="I9" s="993"/>
      <c r="J9" s="993"/>
      <c r="K9" s="993"/>
    </row>
    <row r="10" spans="1:11" ht="41.1" customHeight="1">
      <c r="A10" s="993"/>
      <c r="B10" s="993"/>
      <c r="C10" s="996" t="s">
        <v>10</v>
      </c>
      <c r="D10" s="1657" t="s">
        <v>1822</v>
      </c>
      <c r="E10" s="1658"/>
      <c r="F10" s="1658"/>
      <c r="G10" s="1658"/>
      <c r="H10" s="993"/>
      <c r="I10" s="993"/>
      <c r="J10" s="993"/>
      <c r="K10" s="993"/>
    </row>
    <row r="11" spans="1:11" ht="27.95" customHeight="1">
      <c r="A11" s="993"/>
      <c r="B11" s="993"/>
      <c r="C11" s="997" t="s">
        <v>12</v>
      </c>
      <c r="D11" s="998">
        <v>2025</v>
      </c>
      <c r="E11" s="998">
        <v>2026</v>
      </c>
      <c r="F11" s="998">
        <v>2027</v>
      </c>
      <c r="G11" s="998">
        <v>2028</v>
      </c>
      <c r="H11" s="993"/>
      <c r="I11" s="993"/>
      <c r="J11" s="993"/>
      <c r="K11" s="993"/>
    </row>
    <row r="12" spans="1:11" ht="14.1" customHeight="1">
      <c r="A12" s="993"/>
      <c r="B12" s="993"/>
      <c r="C12" s="999"/>
      <c r="D12" s="1000" t="s">
        <v>13</v>
      </c>
      <c r="E12" s="1000" t="s">
        <v>14</v>
      </c>
      <c r="F12" s="1000" t="s">
        <v>14</v>
      </c>
      <c r="G12" s="1000" t="s">
        <v>14</v>
      </c>
      <c r="H12" s="993"/>
      <c r="I12" s="993"/>
      <c r="J12" s="993"/>
      <c r="K12" s="993"/>
    </row>
    <row r="13" spans="1:11" ht="14.1" customHeight="1">
      <c r="A13" s="993"/>
      <c r="B13" s="993"/>
      <c r="C13" s="997" t="s">
        <v>1823</v>
      </c>
      <c r="D13" s="1001" t="s">
        <v>932</v>
      </c>
      <c r="E13" s="1001" t="s">
        <v>1272</v>
      </c>
      <c r="F13" s="1001" t="s">
        <v>1272</v>
      </c>
      <c r="G13" s="1001" t="s">
        <v>1272</v>
      </c>
      <c r="H13" s="993"/>
      <c r="I13" s="993"/>
      <c r="J13" s="993"/>
      <c r="K13" s="993"/>
    </row>
    <row r="14" spans="1:11" ht="43.5" customHeight="1">
      <c r="A14" s="993"/>
      <c r="B14" s="993"/>
      <c r="C14" s="996" t="s">
        <v>203</v>
      </c>
      <c r="D14" s="1657" t="s">
        <v>1824</v>
      </c>
      <c r="E14" s="1658"/>
      <c r="F14" s="1658"/>
      <c r="G14" s="1658"/>
      <c r="H14" s="993"/>
      <c r="I14" s="993"/>
      <c r="J14" s="993"/>
      <c r="K14" s="993"/>
    </row>
    <row r="15" spans="1:11" ht="27.95" customHeight="1">
      <c r="A15" s="993"/>
      <c r="B15" s="993"/>
      <c r="C15" s="997" t="s">
        <v>205</v>
      </c>
      <c r="D15" s="998">
        <v>2025</v>
      </c>
      <c r="E15" s="998">
        <v>2026</v>
      </c>
      <c r="F15" s="998">
        <v>2027</v>
      </c>
      <c r="G15" s="998">
        <v>2028</v>
      </c>
      <c r="H15" s="993"/>
      <c r="I15" s="993"/>
      <c r="J15" s="993"/>
      <c r="K15" s="993"/>
    </row>
    <row r="16" spans="1:11" ht="14.1" customHeight="1">
      <c r="A16" s="993"/>
      <c r="B16" s="993"/>
      <c r="C16" s="999"/>
      <c r="D16" s="1000" t="s">
        <v>13</v>
      </c>
      <c r="E16" s="1000" t="s">
        <v>14</v>
      </c>
      <c r="F16" s="1000" t="s">
        <v>14</v>
      </c>
      <c r="G16" s="1000" t="s">
        <v>14</v>
      </c>
      <c r="H16" s="993"/>
      <c r="I16" s="993"/>
      <c r="J16" s="993"/>
      <c r="K16" s="993"/>
    </row>
    <row r="17" spans="1:11" ht="14.1" customHeight="1">
      <c r="A17" s="993"/>
      <c r="B17" s="993"/>
      <c r="C17" s="997" t="s">
        <v>1825</v>
      </c>
      <c r="D17" s="1001" t="s">
        <v>1217</v>
      </c>
      <c r="E17" s="1001" t="s">
        <v>1217</v>
      </c>
      <c r="F17" s="1001" t="s">
        <v>1217</v>
      </c>
      <c r="G17" s="1001" t="s">
        <v>1217</v>
      </c>
      <c r="H17" s="993"/>
      <c r="I17" s="993"/>
      <c r="J17" s="993"/>
      <c r="K17" s="993"/>
    </row>
    <row r="18" spans="1:11" ht="20.100000000000001" customHeight="1">
      <c r="A18" s="993"/>
      <c r="B18" s="993"/>
      <c r="C18" s="997" t="s">
        <v>1826</v>
      </c>
      <c r="D18" s="1001" t="s">
        <v>1827</v>
      </c>
      <c r="E18" s="1001" t="s">
        <v>1827</v>
      </c>
      <c r="F18" s="1001" t="s">
        <v>1827</v>
      </c>
      <c r="G18" s="1001" t="s">
        <v>1827</v>
      </c>
      <c r="H18" s="993"/>
      <c r="I18" s="993"/>
      <c r="J18" s="993"/>
      <c r="K18" s="993"/>
    </row>
    <row r="19" spans="1:11" ht="14.1" customHeight="1">
      <c r="A19" s="993"/>
      <c r="B19" s="993"/>
      <c r="C19" s="997" t="s">
        <v>1810</v>
      </c>
      <c r="D19" s="1001" t="s">
        <v>1828</v>
      </c>
      <c r="E19" s="1001" t="s">
        <v>1829</v>
      </c>
      <c r="F19" s="1001" t="s">
        <v>1829</v>
      </c>
      <c r="G19" s="1001" t="s">
        <v>1829</v>
      </c>
      <c r="H19" s="993"/>
      <c r="I19" s="993"/>
      <c r="J19" s="993"/>
      <c r="K19" s="993"/>
    </row>
    <row r="20" spans="1:11" ht="14.1" customHeight="1">
      <c r="A20" s="993"/>
      <c r="B20" s="993"/>
      <c r="C20" s="1643" t="s">
        <v>208</v>
      </c>
      <c r="D20" s="1644"/>
      <c r="E20" s="1644"/>
      <c r="F20" s="1644"/>
      <c r="G20" s="1644"/>
      <c r="H20" s="993"/>
      <c r="I20" s="993"/>
      <c r="J20" s="993"/>
      <c r="K20" s="993"/>
    </row>
    <row r="21" spans="1:11" ht="14.1" customHeight="1">
      <c r="A21" s="993"/>
      <c r="B21" s="993"/>
      <c r="C21" s="1002" t="s">
        <v>1830</v>
      </c>
      <c r="D21" s="1643" t="s">
        <v>1831</v>
      </c>
      <c r="E21" s="1644"/>
      <c r="F21" s="1644"/>
      <c r="G21" s="1644"/>
      <c r="H21" s="993"/>
      <c r="I21" s="993"/>
      <c r="J21" s="993"/>
      <c r="K21" s="993"/>
    </row>
    <row r="22" spans="1:11" ht="14.1" customHeight="1">
      <c r="A22" s="993"/>
      <c r="B22" s="993"/>
      <c r="C22" s="1003" t="s">
        <v>209</v>
      </c>
      <c r="D22" s="1659" t="s">
        <v>1832</v>
      </c>
      <c r="E22" s="1660"/>
      <c r="F22" s="1660"/>
      <c r="G22" s="1660"/>
      <c r="H22" s="993"/>
      <c r="I22" s="993"/>
      <c r="J22" s="993"/>
      <c r="K22" s="993"/>
    </row>
    <row r="23" spans="1:11" ht="14.1" customHeight="1">
      <c r="A23" s="993"/>
      <c r="B23" s="993"/>
      <c r="C23" s="1004" t="s">
        <v>211</v>
      </c>
      <c r="D23" s="1661" t="s">
        <v>1833</v>
      </c>
      <c r="E23" s="1662"/>
      <c r="F23" s="1662"/>
      <c r="G23" s="1662"/>
      <c r="H23" s="993"/>
      <c r="I23" s="993"/>
      <c r="J23" s="993"/>
      <c r="K23" s="993"/>
    </row>
    <row r="24" spans="1:11" ht="14.1" customHeight="1">
      <c r="A24" s="993"/>
      <c r="B24" s="993"/>
      <c r="C24" s="1004" t="s">
        <v>31</v>
      </c>
      <c r="D24" s="1661" t="s">
        <v>1834</v>
      </c>
      <c r="E24" s="1662"/>
      <c r="F24" s="1662"/>
      <c r="G24" s="1662"/>
      <c r="H24" s="993"/>
      <c r="I24" s="993"/>
      <c r="J24" s="993"/>
      <c r="K24" s="993"/>
    </row>
    <row r="25" spans="1:11" ht="15" customHeight="1">
      <c r="A25" s="993"/>
      <c r="B25" s="993"/>
      <c r="C25" s="1005"/>
      <c r="D25" s="1006">
        <v>2025</v>
      </c>
      <c r="E25" s="1006">
        <v>2026</v>
      </c>
      <c r="F25" s="1006">
        <v>2027</v>
      </c>
      <c r="G25" s="1006">
        <v>2028</v>
      </c>
      <c r="H25" s="993"/>
      <c r="I25" s="993"/>
      <c r="J25" s="993"/>
      <c r="K25" s="993"/>
    </row>
    <row r="26" spans="1:11" ht="15" customHeight="1">
      <c r="A26" s="993"/>
      <c r="B26" s="993"/>
      <c r="C26" s="1007"/>
      <c r="D26" s="1008" t="s">
        <v>13</v>
      </c>
      <c r="E26" s="1008" t="s">
        <v>14</v>
      </c>
      <c r="F26" s="1008" t="s">
        <v>14</v>
      </c>
      <c r="G26" s="1008" t="s">
        <v>14</v>
      </c>
      <c r="H26" s="993"/>
      <c r="I26" s="993"/>
      <c r="J26" s="993"/>
      <c r="K26" s="993"/>
    </row>
    <row r="27" spans="1:11" ht="14.1" customHeight="1">
      <c r="A27" s="993"/>
      <c r="B27" s="993"/>
      <c r="C27" s="997" t="s">
        <v>33</v>
      </c>
      <c r="D27" s="1001" t="s">
        <v>200</v>
      </c>
      <c r="E27" s="1001" t="s">
        <v>1217</v>
      </c>
      <c r="F27" s="1001" t="s">
        <v>1217</v>
      </c>
      <c r="G27" s="1001" t="s">
        <v>1217</v>
      </c>
      <c r="H27" s="993"/>
      <c r="I27" s="993"/>
      <c r="J27" s="993"/>
      <c r="K27" s="993"/>
    </row>
    <row r="28" spans="1:11" ht="14.1" customHeight="1">
      <c r="A28" s="993"/>
      <c r="B28" s="993"/>
      <c r="C28" s="997" t="s">
        <v>214</v>
      </c>
      <c r="D28" s="1001" t="s">
        <v>1835</v>
      </c>
      <c r="E28" s="1001" t="s">
        <v>1836</v>
      </c>
      <c r="F28" s="1001" t="s">
        <v>1836</v>
      </c>
      <c r="G28" s="1001" t="s">
        <v>1836</v>
      </c>
      <c r="H28" s="993"/>
      <c r="I28" s="993"/>
      <c r="J28" s="993"/>
      <c r="K28" s="993"/>
    </row>
    <row r="29" spans="1:11" ht="14.1" customHeight="1">
      <c r="A29" s="993"/>
      <c r="B29" s="993"/>
      <c r="C29" s="997" t="s">
        <v>215</v>
      </c>
      <c r="D29" s="1001" t="s">
        <v>164</v>
      </c>
      <c r="E29" s="1001" t="s">
        <v>1837</v>
      </c>
      <c r="F29" s="1001" t="s">
        <v>1837</v>
      </c>
      <c r="G29" s="1001" t="s">
        <v>1837</v>
      </c>
      <c r="H29" s="993"/>
      <c r="I29" s="993"/>
      <c r="J29" s="993"/>
      <c r="K29" s="993"/>
    </row>
    <row r="30" spans="1:11" ht="14.1" customHeight="1">
      <c r="A30" s="993"/>
      <c r="B30" s="993"/>
      <c r="C30" s="997" t="s">
        <v>216</v>
      </c>
      <c r="D30" s="1001" t="s">
        <v>200</v>
      </c>
      <c r="E30" s="1001" t="s">
        <v>200</v>
      </c>
      <c r="F30" s="1001" t="s">
        <v>164</v>
      </c>
      <c r="G30" s="1001" t="s">
        <v>164</v>
      </c>
      <c r="H30" s="993"/>
      <c r="I30" s="993"/>
      <c r="J30" s="993"/>
      <c r="K30" s="993"/>
    </row>
    <row r="31" spans="1:11" ht="14.1" customHeight="1">
      <c r="A31" s="993"/>
      <c r="B31" s="993"/>
      <c r="C31" s="997" t="s">
        <v>217</v>
      </c>
      <c r="D31" s="1001" t="s">
        <v>200</v>
      </c>
      <c r="E31" s="1001" t="s">
        <v>968</v>
      </c>
      <c r="F31" s="1001" t="s">
        <v>164</v>
      </c>
      <c r="G31" s="1001" t="s">
        <v>164</v>
      </c>
      <c r="H31" s="993"/>
      <c r="I31" s="993"/>
      <c r="J31" s="993"/>
      <c r="K31" s="993"/>
    </row>
    <row r="32" spans="1:11" ht="14.1" customHeight="1">
      <c r="A32" s="993"/>
      <c r="B32" s="993"/>
      <c r="C32" s="997" t="s">
        <v>39</v>
      </c>
      <c r="D32" s="1001" t="s">
        <v>200</v>
      </c>
      <c r="E32" s="1001" t="s">
        <v>200</v>
      </c>
      <c r="F32" s="1001" t="s">
        <v>164</v>
      </c>
      <c r="G32" s="1001" t="s">
        <v>164</v>
      </c>
      <c r="H32" s="993"/>
      <c r="I32" s="993"/>
      <c r="J32" s="993"/>
      <c r="K32" s="993"/>
    </row>
    <row r="33" spans="1:11" ht="14.1" customHeight="1">
      <c r="A33" s="993"/>
      <c r="B33" s="993"/>
      <c r="C33" s="1663" t="s">
        <v>218</v>
      </c>
      <c r="D33" s="1664"/>
      <c r="E33" s="1664"/>
      <c r="F33" s="1664"/>
      <c r="G33" s="1664"/>
      <c r="H33" s="993"/>
      <c r="I33" s="993"/>
      <c r="J33" s="993"/>
      <c r="K33" s="993"/>
    </row>
    <row r="34" spans="1:11" ht="14.1" customHeight="1">
      <c r="A34" s="993"/>
      <c r="B34" s="993"/>
      <c r="C34" s="1005"/>
      <c r="D34" s="1006">
        <v>2025</v>
      </c>
      <c r="E34" s="1006">
        <v>2026</v>
      </c>
      <c r="F34" s="1006">
        <v>2027</v>
      </c>
      <c r="G34" s="1006">
        <v>2028</v>
      </c>
      <c r="H34" s="993"/>
      <c r="I34" s="993"/>
      <c r="J34" s="993"/>
      <c r="K34" s="993"/>
    </row>
    <row r="35" spans="1:11" ht="14.1" customHeight="1">
      <c r="A35" s="993"/>
      <c r="B35" s="993"/>
      <c r="C35" s="1007"/>
      <c r="D35" s="1008" t="s">
        <v>13</v>
      </c>
      <c r="E35" s="1008" t="s">
        <v>14</v>
      </c>
      <c r="F35" s="1008" t="s">
        <v>14</v>
      </c>
      <c r="G35" s="1008" t="s">
        <v>14</v>
      </c>
      <c r="H35" s="993"/>
      <c r="I35" s="993"/>
      <c r="J35" s="993"/>
      <c r="K35" s="993"/>
    </row>
    <row r="36" spans="1:11" ht="14.1" customHeight="1">
      <c r="A36" s="993"/>
      <c r="B36" s="993"/>
      <c r="C36" s="1009" t="s">
        <v>219</v>
      </c>
      <c r="D36" s="1010">
        <v>0</v>
      </c>
      <c r="E36" s="1010">
        <v>0</v>
      </c>
      <c r="F36" s="1010">
        <v>0</v>
      </c>
      <c r="G36" s="1010">
        <v>0</v>
      </c>
      <c r="H36" s="993"/>
      <c r="I36" s="993"/>
      <c r="J36" s="993"/>
      <c r="K36" s="993"/>
    </row>
    <row r="37" spans="1:11" ht="14.1" customHeight="1">
      <c r="A37" s="993"/>
      <c r="B37" s="993"/>
      <c r="C37" s="1009" t="s">
        <v>220</v>
      </c>
      <c r="D37" s="1010">
        <v>0</v>
      </c>
      <c r="E37" s="1010">
        <v>0</v>
      </c>
      <c r="F37" s="1010">
        <v>0</v>
      </c>
      <c r="G37" s="1010">
        <v>0</v>
      </c>
      <c r="H37" s="993"/>
      <c r="I37" s="993"/>
      <c r="J37" s="993"/>
      <c r="K37" s="993"/>
    </row>
    <row r="38" spans="1:11" ht="14.1" customHeight="1">
      <c r="A38" s="993"/>
      <c r="B38" s="993"/>
      <c r="C38" s="1009" t="s">
        <v>221</v>
      </c>
      <c r="D38" s="1010">
        <v>0</v>
      </c>
      <c r="E38" s="1010">
        <v>0</v>
      </c>
      <c r="F38" s="1010">
        <v>0</v>
      </c>
      <c r="G38" s="1010">
        <v>0</v>
      </c>
      <c r="H38" s="993"/>
      <c r="I38" s="993"/>
      <c r="J38" s="993"/>
      <c r="K38" s="993"/>
    </row>
    <row r="39" spans="1:11" ht="14.1" customHeight="1">
      <c r="A39" s="993"/>
      <c r="B39" s="993"/>
      <c r="C39" s="1009" t="s">
        <v>222</v>
      </c>
      <c r="D39" s="1010">
        <v>0</v>
      </c>
      <c r="E39" s="1010">
        <v>0</v>
      </c>
      <c r="F39" s="1010">
        <v>0</v>
      </c>
      <c r="G39" s="1010">
        <v>0</v>
      </c>
      <c r="H39" s="993"/>
      <c r="I39" s="993"/>
      <c r="J39" s="993"/>
      <c r="K39" s="993"/>
    </row>
    <row r="40" spans="1:11" ht="14.1" customHeight="1">
      <c r="A40" s="993"/>
      <c r="B40" s="993"/>
      <c r="C40" s="1009" t="s">
        <v>220</v>
      </c>
      <c r="D40" s="1010">
        <v>0</v>
      </c>
      <c r="E40" s="1010">
        <v>0</v>
      </c>
      <c r="F40" s="1010">
        <v>0</v>
      </c>
      <c r="G40" s="1010">
        <v>0</v>
      </c>
      <c r="H40" s="993"/>
      <c r="I40" s="993"/>
      <c r="J40" s="993"/>
      <c r="K40" s="993"/>
    </row>
    <row r="41" spans="1:11" ht="14.1" customHeight="1">
      <c r="A41" s="993"/>
      <c r="B41" s="993"/>
      <c r="C41" s="1009" t="s">
        <v>221</v>
      </c>
      <c r="D41" s="1010">
        <v>0</v>
      </c>
      <c r="E41" s="1010">
        <v>0</v>
      </c>
      <c r="F41" s="1010">
        <v>0</v>
      </c>
      <c r="G41" s="1010">
        <v>0</v>
      </c>
      <c r="H41" s="993"/>
      <c r="I41" s="993"/>
      <c r="J41" s="993"/>
      <c r="K41" s="993"/>
    </row>
    <row r="42" spans="1:11" ht="14.1" customHeight="1">
      <c r="A42" s="993"/>
      <c r="B42" s="993"/>
      <c r="C42" s="1009" t="s">
        <v>223</v>
      </c>
      <c r="D42" s="1010">
        <v>0</v>
      </c>
      <c r="E42" s="1010">
        <v>0</v>
      </c>
      <c r="F42" s="1010">
        <v>0</v>
      </c>
      <c r="G42" s="1010">
        <v>0</v>
      </c>
      <c r="H42" s="993"/>
      <c r="I42" s="993"/>
      <c r="J42" s="993"/>
      <c r="K42" s="993"/>
    </row>
    <row r="43" spans="1:11" ht="14.1" customHeight="1">
      <c r="A43" s="993"/>
      <c r="B43" s="993"/>
      <c r="C43" s="1009" t="s">
        <v>220</v>
      </c>
      <c r="D43" s="1010">
        <v>0</v>
      </c>
      <c r="E43" s="1010">
        <v>0</v>
      </c>
      <c r="F43" s="1010">
        <v>0</v>
      </c>
      <c r="G43" s="1010">
        <v>0</v>
      </c>
      <c r="H43" s="993"/>
      <c r="I43" s="993"/>
      <c r="J43" s="993"/>
      <c r="K43" s="993"/>
    </row>
    <row r="44" spans="1:11" ht="14.1" customHeight="1">
      <c r="A44" s="993"/>
      <c r="B44" s="993"/>
      <c r="C44" s="1009" t="s">
        <v>221</v>
      </c>
      <c r="D44" s="1010">
        <v>0</v>
      </c>
      <c r="E44" s="1010">
        <v>0</v>
      </c>
      <c r="F44" s="1010">
        <v>0</v>
      </c>
      <c r="G44" s="1010">
        <v>0</v>
      </c>
      <c r="H44" s="993"/>
      <c r="I44" s="993"/>
      <c r="J44" s="993"/>
      <c r="K44" s="993"/>
    </row>
    <row r="45" spans="1:11" ht="14.1" customHeight="1">
      <c r="A45" s="993"/>
      <c r="B45" s="993"/>
      <c r="C45" s="1009" t="s">
        <v>224</v>
      </c>
      <c r="D45" s="1010">
        <v>0</v>
      </c>
      <c r="E45" s="1010">
        <v>0</v>
      </c>
      <c r="F45" s="1010">
        <v>0</v>
      </c>
      <c r="G45" s="1010">
        <v>0</v>
      </c>
      <c r="H45" s="993"/>
      <c r="I45" s="993"/>
      <c r="J45" s="993"/>
      <c r="K45" s="993"/>
    </row>
    <row r="46" spans="1:11" ht="14.1" customHeight="1">
      <c r="A46" s="993"/>
      <c r="B46" s="993"/>
      <c r="C46" s="1009" t="s">
        <v>220</v>
      </c>
      <c r="D46" s="1010">
        <v>0</v>
      </c>
      <c r="E46" s="1010">
        <v>0</v>
      </c>
      <c r="F46" s="1010">
        <v>0</v>
      </c>
      <c r="G46" s="1010">
        <v>0</v>
      </c>
      <c r="H46" s="993"/>
      <c r="I46" s="993"/>
      <c r="J46" s="993"/>
      <c r="K46" s="993"/>
    </row>
    <row r="47" spans="1:11" ht="14.1" customHeight="1">
      <c r="A47" s="993"/>
      <c r="B47" s="993"/>
      <c r="C47" s="1009" t="s">
        <v>221</v>
      </c>
      <c r="D47" s="1010">
        <v>0</v>
      </c>
      <c r="E47" s="1010">
        <v>0</v>
      </c>
      <c r="F47" s="1010">
        <v>0</v>
      </c>
      <c r="G47" s="1010">
        <v>0</v>
      </c>
      <c r="H47" s="993"/>
      <c r="I47" s="993"/>
      <c r="J47" s="993"/>
      <c r="K47" s="993"/>
    </row>
    <row r="48" spans="1:11" ht="14.1" customHeight="1">
      <c r="A48" s="993"/>
      <c r="B48" s="993"/>
      <c r="C48" s="1009" t="s">
        <v>225</v>
      </c>
      <c r="D48" s="1010">
        <v>0</v>
      </c>
      <c r="E48" s="1010">
        <v>195000000</v>
      </c>
      <c r="F48" s="1010">
        <v>195000000</v>
      </c>
      <c r="G48" s="1010">
        <v>195000000</v>
      </c>
      <c r="H48" s="993"/>
      <c r="I48" s="993"/>
      <c r="J48" s="993"/>
      <c r="K48" s="993"/>
    </row>
    <row r="49" spans="1:11" ht="14.1" customHeight="1">
      <c r="A49" s="993"/>
      <c r="B49" s="993"/>
      <c r="C49" s="1009" t="s">
        <v>220</v>
      </c>
      <c r="D49" s="1010">
        <v>0</v>
      </c>
      <c r="E49" s="1010">
        <v>195000000</v>
      </c>
      <c r="F49" s="1010">
        <v>195000000</v>
      </c>
      <c r="G49" s="1010">
        <v>195000000</v>
      </c>
      <c r="H49" s="993"/>
      <c r="I49" s="993"/>
      <c r="J49" s="993"/>
      <c r="K49" s="993"/>
    </row>
    <row r="50" spans="1:11" ht="14.1" customHeight="1">
      <c r="A50" s="993"/>
      <c r="B50" s="993"/>
      <c r="C50" s="1009" t="s">
        <v>221</v>
      </c>
      <c r="D50" s="1010">
        <v>0</v>
      </c>
      <c r="E50" s="1010">
        <v>0</v>
      </c>
      <c r="F50" s="1010">
        <v>0</v>
      </c>
      <c r="G50" s="1010">
        <v>0</v>
      </c>
      <c r="H50" s="993"/>
      <c r="I50" s="993"/>
      <c r="J50" s="993"/>
      <c r="K50" s="993"/>
    </row>
    <row r="51" spans="1:11" ht="14.1" customHeight="1">
      <c r="A51" s="993"/>
      <c r="B51" s="993"/>
      <c r="C51" s="1009" t="s">
        <v>226</v>
      </c>
      <c r="D51" s="1010">
        <v>0</v>
      </c>
      <c r="E51" s="1010">
        <v>0</v>
      </c>
      <c r="F51" s="1010">
        <v>0</v>
      </c>
      <c r="G51" s="1010">
        <v>0</v>
      </c>
      <c r="H51" s="993"/>
      <c r="I51" s="993"/>
      <c r="J51" s="993"/>
      <c r="K51" s="993"/>
    </row>
    <row r="52" spans="1:11" ht="14.1" customHeight="1">
      <c r="A52" s="993"/>
      <c r="B52" s="993"/>
      <c r="C52" s="1009" t="s">
        <v>220</v>
      </c>
      <c r="D52" s="1010">
        <v>0</v>
      </c>
      <c r="E52" s="1010">
        <v>0</v>
      </c>
      <c r="F52" s="1010">
        <v>0</v>
      </c>
      <c r="G52" s="1010">
        <v>0</v>
      </c>
      <c r="H52" s="993"/>
      <c r="I52" s="993"/>
      <c r="J52" s="993"/>
      <c r="K52" s="993"/>
    </row>
    <row r="53" spans="1:11" ht="14.1" customHeight="1">
      <c r="A53" s="993"/>
      <c r="B53" s="993"/>
      <c r="C53" s="1009" t="s">
        <v>221</v>
      </c>
      <c r="D53" s="1010">
        <v>0</v>
      </c>
      <c r="E53" s="1010">
        <v>0</v>
      </c>
      <c r="F53" s="1010">
        <v>0</v>
      </c>
      <c r="G53" s="1010">
        <v>0</v>
      </c>
      <c r="H53" s="993"/>
      <c r="I53" s="993"/>
      <c r="J53" s="993"/>
      <c r="K53" s="993"/>
    </row>
    <row r="54" spans="1:11" ht="14.1" customHeight="1">
      <c r="A54" s="993"/>
      <c r="B54" s="993"/>
      <c r="C54" s="1009" t="s">
        <v>227</v>
      </c>
      <c r="D54" s="1010">
        <v>0</v>
      </c>
      <c r="E54" s="1010">
        <v>0</v>
      </c>
      <c r="F54" s="1010">
        <v>0</v>
      </c>
      <c r="G54" s="1010">
        <v>0</v>
      </c>
      <c r="H54" s="993"/>
      <c r="I54" s="993"/>
      <c r="J54" s="993"/>
      <c r="K54" s="993"/>
    </row>
    <row r="55" spans="1:11" ht="14.1" customHeight="1">
      <c r="A55" s="993"/>
      <c r="B55" s="993"/>
      <c r="C55" s="1009" t="s">
        <v>220</v>
      </c>
      <c r="D55" s="1010">
        <v>0</v>
      </c>
      <c r="E55" s="1010">
        <v>0</v>
      </c>
      <c r="F55" s="1010">
        <v>0</v>
      </c>
      <c r="G55" s="1010">
        <v>0</v>
      </c>
      <c r="H55" s="993"/>
      <c r="I55" s="993"/>
      <c r="J55" s="993"/>
      <c r="K55" s="993"/>
    </row>
    <row r="56" spans="1:11" ht="14.1" customHeight="1">
      <c r="A56" s="993"/>
      <c r="B56" s="993"/>
      <c r="C56" s="1009" t="s">
        <v>221</v>
      </c>
      <c r="D56" s="1010">
        <v>0</v>
      </c>
      <c r="E56" s="1010">
        <v>0</v>
      </c>
      <c r="F56" s="1010">
        <v>0</v>
      </c>
      <c r="G56" s="1010">
        <v>0</v>
      </c>
      <c r="H56" s="993"/>
      <c r="I56" s="993"/>
      <c r="J56" s="993"/>
      <c r="K56" s="993"/>
    </row>
    <row r="57" spans="1:11" ht="14.1" customHeight="1">
      <c r="A57" s="993"/>
      <c r="B57" s="993"/>
      <c r="C57" s="1009" t="s">
        <v>228</v>
      </c>
      <c r="D57" s="1010">
        <v>0</v>
      </c>
      <c r="E57" s="1010">
        <v>0</v>
      </c>
      <c r="F57" s="1010">
        <v>0</v>
      </c>
      <c r="G57" s="1010">
        <v>0</v>
      </c>
      <c r="H57" s="993"/>
      <c r="I57" s="993"/>
      <c r="J57" s="993"/>
      <c r="K57" s="993"/>
    </row>
    <row r="58" spans="1:11" ht="14.1" customHeight="1">
      <c r="A58" s="993"/>
      <c r="B58" s="993"/>
      <c r="C58" s="1009" t="s">
        <v>220</v>
      </c>
      <c r="D58" s="1010">
        <v>0</v>
      </c>
      <c r="E58" s="1010">
        <v>0</v>
      </c>
      <c r="F58" s="1010">
        <v>0</v>
      </c>
      <c r="G58" s="1010">
        <v>0</v>
      </c>
      <c r="H58" s="993"/>
      <c r="I58" s="993"/>
      <c r="J58" s="993"/>
      <c r="K58" s="993"/>
    </row>
    <row r="59" spans="1:11" ht="14.1" customHeight="1">
      <c r="A59" s="993"/>
      <c r="B59" s="993"/>
      <c r="C59" s="1009" t="s">
        <v>229</v>
      </c>
      <c r="D59" s="1010">
        <v>0</v>
      </c>
      <c r="E59" s="1010">
        <v>0</v>
      </c>
      <c r="F59" s="1010">
        <v>0</v>
      </c>
      <c r="G59" s="1010">
        <v>0</v>
      </c>
      <c r="H59" s="993"/>
      <c r="I59" s="993"/>
      <c r="J59" s="993"/>
      <c r="K59" s="993"/>
    </row>
    <row r="60" spans="1:11" ht="14.1" customHeight="1">
      <c r="A60" s="993"/>
      <c r="B60" s="993"/>
      <c r="C60" s="1009" t="s">
        <v>230</v>
      </c>
      <c r="D60" s="1010">
        <v>0</v>
      </c>
      <c r="E60" s="1010">
        <v>0</v>
      </c>
      <c r="F60" s="1010">
        <v>0</v>
      </c>
      <c r="G60" s="1010">
        <v>0</v>
      </c>
      <c r="H60" s="993"/>
      <c r="I60" s="993"/>
      <c r="J60" s="993"/>
      <c r="K60" s="993"/>
    </row>
    <row r="61" spans="1:11" ht="14.1" customHeight="1">
      <c r="A61" s="993"/>
      <c r="B61" s="993"/>
      <c r="C61" s="1009" t="s">
        <v>231</v>
      </c>
      <c r="D61" s="1010">
        <v>0</v>
      </c>
      <c r="E61" s="1010">
        <v>0</v>
      </c>
      <c r="F61" s="1010">
        <v>0</v>
      </c>
      <c r="G61" s="1010">
        <v>0</v>
      </c>
      <c r="H61" s="993"/>
      <c r="I61" s="993"/>
      <c r="J61" s="993"/>
      <c r="K61" s="993"/>
    </row>
    <row r="62" spans="1:11" ht="14.1" customHeight="1">
      <c r="A62" s="993"/>
      <c r="B62" s="993"/>
      <c r="C62" s="1009" t="s">
        <v>232</v>
      </c>
      <c r="D62" s="1010">
        <v>0</v>
      </c>
      <c r="E62" s="1010">
        <v>0</v>
      </c>
      <c r="F62" s="1010">
        <v>0</v>
      </c>
      <c r="G62" s="1010">
        <v>0</v>
      </c>
      <c r="H62" s="993"/>
      <c r="I62" s="993"/>
      <c r="J62" s="993"/>
      <c r="K62" s="993"/>
    </row>
    <row r="63" spans="1:11" ht="14.1" customHeight="1">
      <c r="A63" s="993"/>
      <c r="B63" s="993"/>
      <c r="C63" s="1009" t="s">
        <v>233</v>
      </c>
      <c r="D63" s="1010">
        <v>0</v>
      </c>
      <c r="E63" s="1010">
        <v>0</v>
      </c>
      <c r="F63" s="1010">
        <v>0</v>
      </c>
      <c r="G63" s="1010">
        <v>0</v>
      </c>
      <c r="H63" s="993"/>
      <c r="I63" s="993"/>
      <c r="J63" s="993"/>
      <c r="K63" s="993"/>
    </row>
    <row r="64" spans="1:11" ht="14.1" customHeight="1">
      <c r="A64" s="993"/>
      <c r="B64" s="993"/>
      <c r="C64" s="1009" t="s">
        <v>220</v>
      </c>
      <c r="D64" s="1010">
        <v>0</v>
      </c>
      <c r="E64" s="1010">
        <v>0</v>
      </c>
      <c r="F64" s="1010">
        <v>0</v>
      </c>
      <c r="G64" s="1010">
        <v>0</v>
      </c>
      <c r="H64" s="993"/>
      <c r="I64" s="993"/>
      <c r="J64" s="993"/>
      <c r="K64" s="993"/>
    </row>
    <row r="65" spans="1:11" ht="14.1" customHeight="1">
      <c r="A65" s="993"/>
      <c r="B65" s="993"/>
      <c r="C65" s="1009" t="s">
        <v>229</v>
      </c>
      <c r="D65" s="1010">
        <v>0</v>
      </c>
      <c r="E65" s="1010">
        <v>0</v>
      </c>
      <c r="F65" s="1010">
        <v>0</v>
      </c>
      <c r="G65" s="1010">
        <v>0</v>
      </c>
      <c r="H65" s="993"/>
      <c r="I65" s="993"/>
      <c r="J65" s="993"/>
      <c r="K65" s="993"/>
    </row>
    <row r="66" spans="1:11" ht="14.1" customHeight="1">
      <c r="A66" s="993"/>
      <c r="B66" s="993"/>
      <c r="C66" s="1009" t="s">
        <v>230</v>
      </c>
      <c r="D66" s="1010">
        <v>0</v>
      </c>
      <c r="E66" s="1010">
        <v>0</v>
      </c>
      <c r="F66" s="1010">
        <v>0</v>
      </c>
      <c r="G66" s="1010">
        <v>0</v>
      </c>
      <c r="H66" s="993"/>
      <c r="I66" s="993"/>
      <c r="J66" s="993"/>
      <c r="K66" s="993"/>
    </row>
    <row r="67" spans="1:11" ht="14.1" customHeight="1">
      <c r="A67" s="993"/>
      <c r="B67" s="993"/>
      <c r="C67" s="1009" t="s">
        <v>231</v>
      </c>
      <c r="D67" s="1010">
        <v>0</v>
      </c>
      <c r="E67" s="1010">
        <v>0</v>
      </c>
      <c r="F67" s="1010">
        <v>0</v>
      </c>
      <c r="G67" s="1010">
        <v>0</v>
      </c>
      <c r="H67" s="993"/>
      <c r="I67" s="993"/>
      <c r="J67" s="993"/>
      <c r="K67" s="993"/>
    </row>
    <row r="68" spans="1:11" ht="14.1" customHeight="1">
      <c r="A68" s="993"/>
      <c r="B68" s="993"/>
      <c r="C68" s="1009" t="s">
        <v>232</v>
      </c>
      <c r="D68" s="1010">
        <v>0</v>
      </c>
      <c r="E68" s="1010">
        <v>0</v>
      </c>
      <c r="F68" s="1010">
        <v>0</v>
      </c>
      <c r="G68" s="1010">
        <v>0</v>
      </c>
      <c r="H68" s="993"/>
      <c r="I68" s="993"/>
      <c r="J68" s="993"/>
      <c r="K68" s="993"/>
    </row>
    <row r="69" spans="1:11" ht="14.1" customHeight="1">
      <c r="A69" s="993"/>
      <c r="B69" s="993"/>
      <c r="C69" s="1009" t="s">
        <v>234</v>
      </c>
      <c r="D69" s="1010">
        <v>0</v>
      </c>
      <c r="E69" s="1010">
        <v>0</v>
      </c>
      <c r="F69" s="1010">
        <v>0</v>
      </c>
      <c r="G69" s="1010">
        <v>0</v>
      </c>
      <c r="H69" s="993"/>
      <c r="I69" s="993"/>
      <c r="J69" s="993"/>
      <c r="K69" s="993"/>
    </row>
    <row r="70" spans="1:11" ht="14.1" customHeight="1">
      <c r="A70" s="993"/>
      <c r="B70" s="993"/>
      <c r="C70" s="1009" t="s">
        <v>220</v>
      </c>
      <c r="D70" s="1010">
        <v>0</v>
      </c>
      <c r="E70" s="1010">
        <v>0</v>
      </c>
      <c r="F70" s="1010">
        <v>0</v>
      </c>
      <c r="G70" s="1010">
        <v>0</v>
      </c>
      <c r="H70" s="993"/>
      <c r="I70" s="993"/>
      <c r="J70" s="993"/>
      <c r="K70" s="993"/>
    </row>
    <row r="71" spans="1:11" ht="14.1" customHeight="1">
      <c r="A71" s="993"/>
      <c r="B71" s="993"/>
      <c r="C71" s="1009" t="s">
        <v>229</v>
      </c>
      <c r="D71" s="1010">
        <v>0</v>
      </c>
      <c r="E71" s="1010">
        <v>0</v>
      </c>
      <c r="F71" s="1010">
        <v>0</v>
      </c>
      <c r="G71" s="1010">
        <v>0</v>
      </c>
      <c r="H71" s="993"/>
      <c r="I71" s="993"/>
      <c r="J71" s="993"/>
      <c r="K71" s="993"/>
    </row>
    <row r="72" spans="1:11" ht="14.1" customHeight="1">
      <c r="A72" s="993"/>
      <c r="B72" s="993"/>
      <c r="C72" s="1009" t="s">
        <v>230</v>
      </c>
      <c r="D72" s="1010">
        <v>0</v>
      </c>
      <c r="E72" s="1010">
        <v>0</v>
      </c>
      <c r="F72" s="1010">
        <v>0</v>
      </c>
      <c r="G72" s="1010">
        <v>0</v>
      </c>
      <c r="H72" s="993"/>
      <c r="I72" s="993"/>
      <c r="J72" s="993"/>
      <c r="K72" s="993"/>
    </row>
    <row r="73" spans="1:11" ht="14.1" customHeight="1">
      <c r="A73" s="993"/>
      <c r="B73" s="993"/>
      <c r="C73" s="1009" t="s">
        <v>231</v>
      </c>
      <c r="D73" s="1010">
        <v>0</v>
      </c>
      <c r="E73" s="1010">
        <v>0</v>
      </c>
      <c r="F73" s="1010">
        <v>0</v>
      </c>
      <c r="G73" s="1010">
        <v>0</v>
      </c>
      <c r="H73" s="993"/>
      <c r="I73" s="993"/>
      <c r="J73" s="993"/>
      <c r="K73" s="993"/>
    </row>
    <row r="74" spans="1:11" ht="14.1" customHeight="1">
      <c r="A74" s="993"/>
      <c r="B74" s="993"/>
      <c r="C74" s="1009" t="s">
        <v>232</v>
      </c>
      <c r="D74" s="1010">
        <v>0</v>
      </c>
      <c r="E74" s="1010">
        <v>0</v>
      </c>
      <c r="F74" s="1010">
        <v>0</v>
      </c>
      <c r="G74" s="1010">
        <v>0</v>
      </c>
      <c r="H74" s="993"/>
      <c r="I74" s="993"/>
      <c r="J74" s="993"/>
      <c r="K74" s="993"/>
    </row>
    <row r="75" spans="1:11" ht="14.1" customHeight="1">
      <c r="A75" s="993"/>
      <c r="B75" s="993"/>
      <c r="C75" s="1009" t="s">
        <v>235</v>
      </c>
      <c r="D75" s="1010">
        <v>0</v>
      </c>
      <c r="E75" s="1010">
        <v>0</v>
      </c>
      <c r="F75" s="1010">
        <v>0</v>
      </c>
      <c r="G75" s="1010">
        <v>0</v>
      </c>
      <c r="H75" s="993"/>
      <c r="I75" s="993"/>
      <c r="J75" s="993"/>
      <c r="K75" s="993"/>
    </row>
    <row r="76" spans="1:11" ht="14.1" customHeight="1">
      <c r="A76" s="993"/>
      <c r="B76" s="993"/>
      <c r="C76" s="1009" t="s">
        <v>236</v>
      </c>
      <c r="D76" s="1010">
        <v>0</v>
      </c>
      <c r="E76" s="1010">
        <v>0</v>
      </c>
      <c r="F76" s="1010">
        <v>0</v>
      </c>
      <c r="G76" s="1010">
        <v>0</v>
      </c>
      <c r="H76" s="993"/>
      <c r="I76" s="993"/>
      <c r="J76" s="993"/>
      <c r="K76" s="993"/>
    </row>
    <row r="77" spans="1:11" ht="14.1" customHeight="1">
      <c r="A77" s="993"/>
      <c r="B77" s="993"/>
      <c r="C77" s="1011" t="s">
        <v>237</v>
      </c>
      <c r="D77" s="1010">
        <v>0</v>
      </c>
      <c r="E77" s="1010">
        <v>195000000</v>
      </c>
      <c r="F77" s="1010">
        <v>195000000</v>
      </c>
      <c r="G77" s="1010">
        <v>195000000</v>
      </c>
      <c r="H77" s="993"/>
      <c r="I77" s="993"/>
      <c r="J77" s="993"/>
      <c r="K77" s="993"/>
    </row>
    <row r="78" spans="1:11" ht="15" customHeight="1">
      <c r="A78" s="993"/>
      <c r="B78" s="993"/>
      <c r="C78" s="1012" t="s">
        <v>200</v>
      </c>
      <c r="D78" s="1013" t="s">
        <v>200</v>
      </c>
      <c r="E78" s="1013" t="s">
        <v>200</v>
      </c>
      <c r="F78" s="1013" t="s">
        <v>200</v>
      </c>
      <c r="G78" s="1013" t="s">
        <v>200</v>
      </c>
      <c r="H78" s="993"/>
      <c r="I78" s="993"/>
      <c r="J78" s="993"/>
      <c r="K78" s="993"/>
    </row>
    <row r="79" spans="1:11" ht="15" customHeight="1">
      <c r="A79" s="993"/>
      <c r="B79" s="993"/>
      <c r="C79" s="996" t="s">
        <v>250</v>
      </c>
      <c r="D79" s="1014">
        <v>0</v>
      </c>
      <c r="E79" s="1014">
        <v>195000000</v>
      </c>
      <c r="F79" s="1014">
        <v>195000000</v>
      </c>
      <c r="G79" s="1014">
        <v>195000000</v>
      </c>
      <c r="H79" s="993"/>
      <c r="I79" s="993"/>
      <c r="J79" s="993"/>
      <c r="K79" s="993"/>
    </row>
    <row r="80" spans="1:11" ht="15" customHeight="1">
      <c r="A80" s="993"/>
      <c r="B80" s="993"/>
      <c r="C80" s="997" t="s">
        <v>219</v>
      </c>
      <c r="D80" s="1015">
        <v>0</v>
      </c>
      <c r="E80" s="1015">
        <v>0</v>
      </c>
      <c r="F80" s="1015">
        <v>0</v>
      </c>
      <c r="G80" s="1015">
        <v>0</v>
      </c>
      <c r="H80" s="993"/>
      <c r="I80" s="993"/>
      <c r="J80" s="993"/>
      <c r="K80" s="993"/>
    </row>
    <row r="81" spans="1:11" ht="15" customHeight="1">
      <c r="A81" s="993"/>
      <c r="B81" s="993"/>
      <c r="C81" s="997" t="s">
        <v>220</v>
      </c>
      <c r="D81" s="1015">
        <v>0</v>
      </c>
      <c r="E81" s="1015">
        <v>0</v>
      </c>
      <c r="F81" s="1015">
        <v>0</v>
      </c>
      <c r="G81" s="1015">
        <v>0</v>
      </c>
      <c r="H81" s="993"/>
      <c r="I81" s="993"/>
      <c r="J81" s="993"/>
      <c r="K81" s="993"/>
    </row>
    <row r="82" spans="1:11" ht="15" customHeight="1">
      <c r="A82" s="993"/>
      <c r="B82" s="993"/>
      <c r="C82" s="997" t="s">
        <v>221</v>
      </c>
      <c r="D82" s="1015">
        <v>0</v>
      </c>
      <c r="E82" s="1015">
        <v>0</v>
      </c>
      <c r="F82" s="1015">
        <v>0</v>
      </c>
      <c r="G82" s="1015">
        <v>0</v>
      </c>
      <c r="H82" s="993"/>
      <c r="I82" s="993"/>
      <c r="J82" s="993"/>
      <c r="K82" s="993"/>
    </row>
    <row r="83" spans="1:11" ht="15" customHeight="1">
      <c r="A83" s="993"/>
      <c r="B83" s="993"/>
      <c r="C83" s="997" t="s">
        <v>222</v>
      </c>
      <c r="D83" s="1015">
        <v>0</v>
      </c>
      <c r="E83" s="1015">
        <v>0</v>
      </c>
      <c r="F83" s="1015">
        <v>0</v>
      </c>
      <c r="G83" s="1015">
        <v>0</v>
      </c>
      <c r="H83" s="993"/>
      <c r="I83" s="993"/>
      <c r="J83" s="993"/>
      <c r="K83" s="993"/>
    </row>
    <row r="84" spans="1:11" ht="15" customHeight="1">
      <c r="A84" s="993"/>
      <c r="B84" s="993"/>
      <c r="C84" s="997" t="s">
        <v>220</v>
      </c>
      <c r="D84" s="1015">
        <v>0</v>
      </c>
      <c r="E84" s="1015">
        <v>0</v>
      </c>
      <c r="F84" s="1015">
        <v>0</v>
      </c>
      <c r="G84" s="1015">
        <v>0</v>
      </c>
      <c r="H84" s="993"/>
      <c r="I84" s="993"/>
      <c r="J84" s="993"/>
      <c r="K84" s="993"/>
    </row>
    <row r="85" spans="1:11" ht="15" customHeight="1">
      <c r="A85" s="993"/>
      <c r="B85" s="993"/>
      <c r="C85" s="997" t="s">
        <v>221</v>
      </c>
      <c r="D85" s="1015">
        <v>0</v>
      </c>
      <c r="E85" s="1015">
        <v>0</v>
      </c>
      <c r="F85" s="1015">
        <v>0</v>
      </c>
      <c r="G85" s="1015">
        <v>0</v>
      </c>
      <c r="H85" s="993"/>
      <c r="I85" s="993"/>
      <c r="J85" s="993"/>
      <c r="K85" s="993"/>
    </row>
    <row r="86" spans="1:11" ht="15" customHeight="1">
      <c r="A86" s="993"/>
      <c r="B86" s="993"/>
      <c r="C86" s="997" t="s">
        <v>223</v>
      </c>
      <c r="D86" s="1015">
        <v>0</v>
      </c>
      <c r="E86" s="1015">
        <v>0</v>
      </c>
      <c r="F86" s="1015">
        <v>0</v>
      </c>
      <c r="G86" s="1015">
        <v>0</v>
      </c>
      <c r="H86" s="993"/>
      <c r="I86" s="993"/>
      <c r="J86" s="993"/>
      <c r="K86" s="993"/>
    </row>
    <row r="87" spans="1:11" ht="15" customHeight="1">
      <c r="A87" s="993"/>
      <c r="B87" s="993"/>
      <c r="C87" s="997" t="s">
        <v>220</v>
      </c>
      <c r="D87" s="1015">
        <v>0</v>
      </c>
      <c r="E87" s="1015">
        <v>0</v>
      </c>
      <c r="F87" s="1015">
        <v>0</v>
      </c>
      <c r="G87" s="1015">
        <v>0</v>
      </c>
      <c r="H87" s="993"/>
      <c r="I87" s="993"/>
      <c r="J87" s="993"/>
      <c r="K87" s="993"/>
    </row>
    <row r="88" spans="1:11" ht="15" customHeight="1">
      <c r="A88" s="993"/>
      <c r="B88" s="993"/>
      <c r="C88" s="997" t="s">
        <v>221</v>
      </c>
      <c r="D88" s="1015">
        <v>0</v>
      </c>
      <c r="E88" s="1015">
        <v>0</v>
      </c>
      <c r="F88" s="1015">
        <v>0</v>
      </c>
      <c r="G88" s="1015">
        <v>0</v>
      </c>
      <c r="H88" s="993"/>
      <c r="I88" s="993"/>
      <c r="J88" s="993"/>
      <c r="K88" s="993"/>
    </row>
    <row r="89" spans="1:11" ht="15" customHeight="1">
      <c r="A89" s="993"/>
      <c r="B89" s="993"/>
      <c r="C89" s="997" t="s">
        <v>224</v>
      </c>
      <c r="D89" s="1015">
        <v>0</v>
      </c>
      <c r="E89" s="1015">
        <v>0</v>
      </c>
      <c r="F89" s="1015">
        <v>0</v>
      </c>
      <c r="G89" s="1015">
        <v>0</v>
      </c>
      <c r="H89" s="993"/>
      <c r="I89" s="993"/>
      <c r="J89" s="993"/>
      <c r="K89" s="993"/>
    </row>
    <row r="90" spans="1:11" ht="15" customHeight="1">
      <c r="A90" s="993"/>
      <c r="B90" s="993"/>
      <c r="C90" s="997" t="s">
        <v>220</v>
      </c>
      <c r="D90" s="1015">
        <v>0</v>
      </c>
      <c r="E90" s="1015">
        <v>0</v>
      </c>
      <c r="F90" s="1015">
        <v>0</v>
      </c>
      <c r="G90" s="1015">
        <v>0</v>
      </c>
      <c r="H90" s="993"/>
      <c r="I90" s="993"/>
      <c r="J90" s="993"/>
      <c r="K90" s="993"/>
    </row>
    <row r="91" spans="1:11" ht="15" customHeight="1">
      <c r="A91" s="993"/>
      <c r="B91" s="993"/>
      <c r="C91" s="997" t="s">
        <v>221</v>
      </c>
      <c r="D91" s="1015">
        <v>0</v>
      </c>
      <c r="E91" s="1015">
        <v>0</v>
      </c>
      <c r="F91" s="1015">
        <v>0</v>
      </c>
      <c r="G91" s="1015">
        <v>0</v>
      </c>
      <c r="H91" s="993"/>
      <c r="I91" s="993"/>
      <c r="J91" s="993"/>
      <c r="K91" s="993"/>
    </row>
    <row r="92" spans="1:11" ht="20.100000000000001" customHeight="1">
      <c r="A92" s="993"/>
      <c r="B92" s="993"/>
      <c r="C92" s="997" t="s">
        <v>251</v>
      </c>
      <c r="D92" s="1016">
        <v>0</v>
      </c>
      <c r="E92" s="1016">
        <v>195000000</v>
      </c>
      <c r="F92" s="1016">
        <v>195000000</v>
      </c>
      <c r="G92" s="1016">
        <v>195000000</v>
      </c>
      <c r="H92" s="993"/>
      <c r="I92" s="993"/>
      <c r="J92" s="993"/>
      <c r="K92" s="993"/>
    </row>
    <row r="93" spans="1:11" ht="15" customHeight="1">
      <c r="A93" s="993"/>
      <c r="B93" s="993"/>
      <c r="C93" s="997" t="s">
        <v>220</v>
      </c>
      <c r="D93" s="1015">
        <v>0</v>
      </c>
      <c r="E93" s="1015">
        <v>195000000</v>
      </c>
      <c r="F93" s="1015">
        <v>195000000</v>
      </c>
      <c r="G93" s="1015">
        <v>195000000</v>
      </c>
      <c r="H93" s="993"/>
      <c r="I93" s="993"/>
      <c r="J93" s="993"/>
      <c r="K93" s="993"/>
    </row>
    <row r="94" spans="1:11" ht="15" customHeight="1">
      <c r="A94" s="993"/>
      <c r="B94" s="993"/>
      <c r="C94" s="997" t="s">
        <v>221</v>
      </c>
      <c r="D94" s="1015">
        <v>0</v>
      </c>
      <c r="E94" s="1015">
        <v>0</v>
      </c>
      <c r="F94" s="1015">
        <v>0</v>
      </c>
      <c r="G94" s="1015">
        <v>0</v>
      </c>
      <c r="H94" s="993"/>
      <c r="I94" s="993"/>
      <c r="J94" s="993"/>
      <c r="K94" s="993"/>
    </row>
    <row r="95" spans="1:11" ht="15" customHeight="1">
      <c r="A95" s="993"/>
      <c r="B95" s="993"/>
      <c r="C95" s="997" t="s">
        <v>226</v>
      </c>
      <c r="D95" s="1015">
        <v>0</v>
      </c>
      <c r="E95" s="1015">
        <v>0</v>
      </c>
      <c r="F95" s="1015">
        <v>0</v>
      </c>
      <c r="G95" s="1015">
        <v>0</v>
      </c>
      <c r="H95" s="993"/>
      <c r="I95" s="993"/>
      <c r="J95" s="993"/>
      <c r="K95" s="993"/>
    </row>
    <row r="96" spans="1:11" ht="15" customHeight="1">
      <c r="A96" s="993"/>
      <c r="B96" s="993"/>
      <c r="C96" s="997" t="s">
        <v>220</v>
      </c>
      <c r="D96" s="1015">
        <v>0</v>
      </c>
      <c r="E96" s="1015">
        <v>0</v>
      </c>
      <c r="F96" s="1015">
        <v>0</v>
      </c>
      <c r="G96" s="1015">
        <v>0</v>
      </c>
      <c r="H96" s="993"/>
      <c r="I96" s="993"/>
      <c r="J96" s="993"/>
      <c r="K96" s="993"/>
    </row>
    <row r="97" spans="1:11" ht="15" customHeight="1">
      <c r="A97" s="993"/>
      <c r="B97" s="993"/>
      <c r="C97" s="997" t="s">
        <v>221</v>
      </c>
      <c r="D97" s="1015">
        <v>0</v>
      </c>
      <c r="E97" s="1015">
        <v>0</v>
      </c>
      <c r="F97" s="1015">
        <v>0</v>
      </c>
      <c r="G97" s="1015">
        <v>0</v>
      </c>
      <c r="H97" s="993"/>
      <c r="I97" s="993"/>
      <c r="J97" s="993"/>
      <c r="K97" s="993"/>
    </row>
    <row r="98" spans="1:11" ht="15" customHeight="1">
      <c r="A98" s="993"/>
      <c r="B98" s="993"/>
      <c r="C98" s="997" t="s">
        <v>227</v>
      </c>
      <c r="D98" s="1015">
        <v>0</v>
      </c>
      <c r="E98" s="1015">
        <v>0</v>
      </c>
      <c r="F98" s="1015">
        <v>0</v>
      </c>
      <c r="G98" s="1015">
        <v>0</v>
      </c>
      <c r="H98" s="993"/>
      <c r="I98" s="993"/>
      <c r="J98" s="993"/>
      <c r="K98" s="993"/>
    </row>
    <row r="99" spans="1:11" ht="15" customHeight="1">
      <c r="A99" s="993"/>
      <c r="B99" s="993"/>
      <c r="C99" s="997" t="s">
        <v>220</v>
      </c>
      <c r="D99" s="1015">
        <v>0</v>
      </c>
      <c r="E99" s="1015">
        <v>0</v>
      </c>
      <c r="F99" s="1015">
        <v>0</v>
      </c>
      <c r="G99" s="1015">
        <v>0</v>
      </c>
      <c r="H99" s="993"/>
      <c r="I99" s="993"/>
      <c r="J99" s="993"/>
      <c r="K99" s="993"/>
    </row>
    <row r="100" spans="1:11" ht="15" customHeight="1">
      <c r="A100" s="993"/>
      <c r="B100" s="993"/>
      <c r="C100" s="997" t="s">
        <v>221</v>
      </c>
      <c r="D100" s="1015">
        <v>0</v>
      </c>
      <c r="E100" s="1015">
        <v>0</v>
      </c>
      <c r="F100" s="1015">
        <v>0</v>
      </c>
      <c r="G100" s="1015">
        <v>0</v>
      </c>
      <c r="H100" s="993"/>
      <c r="I100" s="993"/>
      <c r="J100" s="993"/>
      <c r="K100" s="993"/>
    </row>
    <row r="101" spans="1:11" ht="15" customHeight="1">
      <c r="A101" s="993"/>
      <c r="B101" s="993"/>
      <c r="C101" s="997" t="s">
        <v>228</v>
      </c>
      <c r="D101" s="1015">
        <v>0</v>
      </c>
      <c r="E101" s="1015">
        <v>0</v>
      </c>
      <c r="F101" s="1015">
        <v>0</v>
      </c>
      <c r="G101" s="1015">
        <v>0</v>
      </c>
      <c r="H101" s="993"/>
      <c r="I101" s="993"/>
      <c r="J101" s="993"/>
      <c r="K101" s="993"/>
    </row>
    <row r="102" spans="1:11" ht="15" customHeight="1">
      <c r="A102" s="993"/>
      <c r="B102" s="993"/>
      <c r="C102" s="997" t="s">
        <v>220</v>
      </c>
      <c r="D102" s="1015">
        <v>0</v>
      </c>
      <c r="E102" s="1015">
        <v>0</v>
      </c>
      <c r="F102" s="1015">
        <v>0</v>
      </c>
      <c r="G102" s="1015">
        <v>0</v>
      </c>
      <c r="H102" s="993"/>
      <c r="I102" s="993"/>
      <c r="J102" s="993"/>
      <c r="K102" s="993"/>
    </row>
    <row r="103" spans="1:11" ht="15" customHeight="1">
      <c r="A103" s="993"/>
      <c r="B103" s="993"/>
      <c r="C103" s="997" t="s">
        <v>229</v>
      </c>
      <c r="D103" s="1015">
        <v>0</v>
      </c>
      <c r="E103" s="1015">
        <v>0</v>
      </c>
      <c r="F103" s="1015">
        <v>0</v>
      </c>
      <c r="G103" s="1015">
        <v>0</v>
      </c>
      <c r="H103" s="993"/>
      <c r="I103" s="993"/>
      <c r="J103" s="993"/>
      <c r="K103" s="993"/>
    </row>
    <row r="104" spans="1:11" ht="15" customHeight="1">
      <c r="A104" s="993"/>
      <c r="B104" s="993"/>
      <c r="C104" s="997" t="s">
        <v>230</v>
      </c>
      <c r="D104" s="1015">
        <v>0</v>
      </c>
      <c r="E104" s="1015">
        <v>0</v>
      </c>
      <c r="F104" s="1015">
        <v>0</v>
      </c>
      <c r="G104" s="1015">
        <v>0</v>
      </c>
      <c r="H104" s="993"/>
      <c r="I104" s="993"/>
      <c r="J104" s="993"/>
      <c r="K104" s="993"/>
    </row>
    <row r="105" spans="1:11" ht="15" customHeight="1">
      <c r="A105" s="993"/>
      <c r="B105" s="993"/>
      <c r="C105" s="997" t="s">
        <v>231</v>
      </c>
      <c r="D105" s="1015">
        <v>0</v>
      </c>
      <c r="E105" s="1015">
        <v>0</v>
      </c>
      <c r="F105" s="1015">
        <v>0</v>
      </c>
      <c r="G105" s="1015">
        <v>0</v>
      </c>
      <c r="H105" s="993"/>
      <c r="I105" s="993"/>
      <c r="J105" s="993"/>
      <c r="K105" s="993"/>
    </row>
    <row r="106" spans="1:11" ht="15" customHeight="1">
      <c r="A106" s="993"/>
      <c r="B106" s="993"/>
      <c r="C106" s="997" t="s">
        <v>232</v>
      </c>
      <c r="D106" s="1015">
        <v>0</v>
      </c>
      <c r="E106" s="1015">
        <v>0</v>
      </c>
      <c r="F106" s="1015">
        <v>0</v>
      </c>
      <c r="G106" s="1015">
        <v>0</v>
      </c>
      <c r="H106" s="993"/>
      <c r="I106" s="993"/>
      <c r="J106" s="993"/>
      <c r="K106" s="993"/>
    </row>
    <row r="107" spans="1:11" ht="15" customHeight="1">
      <c r="A107" s="993"/>
      <c r="B107" s="993"/>
      <c r="C107" s="997" t="s">
        <v>233</v>
      </c>
      <c r="D107" s="1015">
        <v>0</v>
      </c>
      <c r="E107" s="1015">
        <v>0</v>
      </c>
      <c r="F107" s="1015">
        <v>0</v>
      </c>
      <c r="G107" s="1015">
        <v>0</v>
      </c>
      <c r="H107" s="993"/>
      <c r="I107" s="993"/>
      <c r="J107" s="993"/>
      <c r="K107" s="993"/>
    </row>
    <row r="108" spans="1:11" ht="15" customHeight="1">
      <c r="A108" s="993"/>
      <c r="B108" s="993"/>
      <c r="C108" s="997" t="s">
        <v>220</v>
      </c>
      <c r="D108" s="1015">
        <v>0</v>
      </c>
      <c r="E108" s="1015">
        <v>0</v>
      </c>
      <c r="F108" s="1015">
        <v>0</v>
      </c>
      <c r="G108" s="1015">
        <v>0</v>
      </c>
      <c r="H108" s="993"/>
      <c r="I108" s="993"/>
      <c r="J108" s="993"/>
      <c r="K108" s="993"/>
    </row>
    <row r="109" spans="1:11" ht="15" customHeight="1">
      <c r="A109" s="993"/>
      <c r="B109" s="993"/>
      <c r="C109" s="997" t="s">
        <v>229</v>
      </c>
      <c r="D109" s="1015">
        <v>0</v>
      </c>
      <c r="E109" s="1015">
        <v>0</v>
      </c>
      <c r="F109" s="1015">
        <v>0</v>
      </c>
      <c r="G109" s="1015">
        <v>0</v>
      </c>
      <c r="H109" s="993"/>
      <c r="I109" s="993"/>
      <c r="J109" s="993"/>
      <c r="K109" s="993"/>
    </row>
    <row r="110" spans="1:11" ht="15" customHeight="1">
      <c r="A110" s="993"/>
      <c r="B110" s="993"/>
      <c r="C110" s="997" t="s">
        <v>230</v>
      </c>
      <c r="D110" s="1015">
        <v>0</v>
      </c>
      <c r="E110" s="1015">
        <v>0</v>
      </c>
      <c r="F110" s="1015">
        <v>0</v>
      </c>
      <c r="G110" s="1015">
        <v>0</v>
      </c>
      <c r="H110" s="993"/>
      <c r="I110" s="993"/>
      <c r="J110" s="993"/>
      <c r="K110" s="993"/>
    </row>
    <row r="111" spans="1:11" ht="15" customHeight="1">
      <c r="A111" s="993"/>
      <c r="B111" s="993"/>
      <c r="C111" s="997" t="s">
        <v>231</v>
      </c>
      <c r="D111" s="1015">
        <v>0</v>
      </c>
      <c r="E111" s="1015">
        <v>0</v>
      </c>
      <c r="F111" s="1015">
        <v>0</v>
      </c>
      <c r="G111" s="1015">
        <v>0</v>
      </c>
      <c r="H111" s="993"/>
      <c r="I111" s="993"/>
      <c r="J111" s="993"/>
      <c r="K111" s="993"/>
    </row>
    <row r="112" spans="1:11" ht="15" customHeight="1">
      <c r="A112" s="993"/>
      <c r="B112" s="993"/>
      <c r="C112" s="997" t="s">
        <v>232</v>
      </c>
      <c r="D112" s="1015">
        <v>0</v>
      </c>
      <c r="E112" s="1015">
        <v>0</v>
      </c>
      <c r="F112" s="1015">
        <v>0</v>
      </c>
      <c r="G112" s="1015">
        <v>0</v>
      </c>
      <c r="H112" s="993"/>
      <c r="I112" s="993"/>
      <c r="J112" s="993"/>
      <c r="K112" s="993"/>
    </row>
    <row r="113" spans="1:11" ht="15" customHeight="1">
      <c r="A113" s="993"/>
      <c r="B113" s="993"/>
      <c r="C113" s="997" t="s">
        <v>234</v>
      </c>
      <c r="D113" s="1015">
        <v>0</v>
      </c>
      <c r="E113" s="1015">
        <v>0</v>
      </c>
      <c r="F113" s="1015">
        <v>0</v>
      </c>
      <c r="G113" s="1015">
        <v>0</v>
      </c>
      <c r="H113" s="993"/>
      <c r="I113" s="993"/>
      <c r="J113" s="993"/>
      <c r="K113" s="993"/>
    </row>
    <row r="114" spans="1:11" ht="15" customHeight="1">
      <c r="A114" s="993"/>
      <c r="B114" s="993"/>
      <c r="C114" s="997" t="s">
        <v>220</v>
      </c>
      <c r="D114" s="1015">
        <v>0</v>
      </c>
      <c r="E114" s="1015">
        <v>0</v>
      </c>
      <c r="F114" s="1015">
        <v>0</v>
      </c>
      <c r="G114" s="1015">
        <v>0</v>
      </c>
      <c r="H114" s="993"/>
      <c r="I114" s="993"/>
      <c r="J114" s="993"/>
      <c r="K114" s="993"/>
    </row>
    <row r="115" spans="1:11" ht="15" customHeight="1">
      <c r="A115" s="993"/>
      <c r="B115" s="993"/>
      <c r="C115" s="997" t="s">
        <v>229</v>
      </c>
      <c r="D115" s="1015">
        <v>0</v>
      </c>
      <c r="E115" s="1015">
        <v>0</v>
      </c>
      <c r="F115" s="1015">
        <v>0</v>
      </c>
      <c r="G115" s="1015">
        <v>0</v>
      </c>
      <c r="H115" s="993"/>
      <c r="I115" s="993"/>
      <c r="J115" s="993"/>
      <c r="K115" s="993"/>
    </row>
    <row r="116" spans="1:11" ht="15" customHeight="1">
      <c r="A116" s="993"/>
      <c r="B116" s="993"/>
      <c r="C116" s="997" t="s">
        <v>230</v>
      </c>
      <c r="D116" s="1015">
        <v>0</v>
      </c>
      <c r="E116" s="1015">
        <v>0</v>
      </c>
      <c r="F116" s="1015">
        <v>0</v>
      </c>
      <c r="G116" s="1015">
        <v>0</v>
      </c>
      <c r="H116" s="993"/>
      <c r="I116" s="993"/>
      <c r="J116" s="993"/>
      <c r="K116" s="993"/>
    </row>
    <row r="117" spans="1:11" ht="15" customHeight="1">
      <c r="A117" s="993"/>
      <c r="B117" s="993"/>
      <c r="C117" s="997" t="s">
        <v>231</v>
      </c>
      <c r="D117" s="1015">
        <v>0</v>
      </c>
      <c r="E117" s="1015">
        <v>0</v>
      </c>
      <c r="F117" s="1015">
        <v>0</v>
      </c>
      <c r="G117" s="1015">
        <v>0</v>
      </c>
      <c r="H117" s="993"/>
      <c r="I117" s="993"/>
      <c r="J117" s="993"/>
      <c r="K117" s="993"/>
    </row>
    <row r="118" spans="1:11" ht="15" customHeight="1">
      <c r="A118" s="993"/>
      <c r="B118" s="993"/>
      <c r="C118" s="997" t="s">
        <v>232</v>
      </c>
      <c r="D118" s="1015">
        <v>0</v>
      </c>
      <c r="E118" s="1015">
        <v>0</v>
      </c>
      <c r="F118" s="1015">
        <v>0</v>
      </c>
      <c r="G118" s="1015">
        <v>0</v>
      </c>
      <c r="H118" s="993"/>
      <c r="I118" s="993"/>
      <c r="J118" s="993"/>
      <c r="K118" s="993"/>
    </row>
    <row r="119" spans="1:11" ht="15" customHeight="1">
      <c r="A119" s="993"/>
      <c r="B119" s="993"/>
      <c r="C119" s="997" t="s">
        <v>235</v>
      </c>
      <c r="D119" s="1015">
        <v>0</v>
      </c>
      <c r="E119" s="1015">
        <v>0</v>
      </c>
      <c r="F119" s="1015">
        <v>0</v>
      </c>
      <c r="G119" s="1015">
        <v>0</v>
      </c>
      <c r="H119" s="993"/>
      <c r="I119" s="993"/>
      <c r="J119" s="993"/>
      <c r="K119" s="993"/>
    </row>
    <row r="120" spans="1:11" ht="15" customHeight="1">
      <c r="A120" s="993"/>
      <c r="B120" s="993"/>
      <c r="C120" s="997" t="s">
        <v>236</v>
      </c>
      <c r="D120" s="1015">
        <v>0</v>
      </c>
      <c r="E120" s="1015">
        <v>0</v>
      </c>
      <c r="F120" s="1015">
        <v>0</v>
      </c>
      <c r="G120" s="1015">
        <v>0</v>
      </c>
      <c r="H120" s="993"/>
      <c r="I120" s="993"/>
      <c r="J120" s="993"/>
      <c r="K120" s="993"/>
    </row>
    <row r="121" spans="1:11" ht="20.100000000000001" customHeight="1">
      <c r="A121" s="993"/>
      <c r="B121" s="993"/>
      <c r="C121" s="1017" t="s">
        <v>200</v>
      </c>
      <c r="D121" s="993"/>
      <c r="E121" s="993"/>
      <c r="F121" s="993"/>
      <c r="G121" s="993"/>
      <c r="H121" s="993"/>
      <c r="I121" s="993"/>
      <c r="J121" s="993"/>
      <c r="K121" s="993"/>
    </row>
    <row r="122" spans="1:11" ht="20.100000000000001" customHeight="1">
      <c r="A122" s="1018" t="s">
        <v>252</v>
      </c>
      <c r="B122" s="1004" t="s">
        <v>84</v>
      </c>
      <c r="C122" s="1004" t="s">
        <v>200</v>
      </c>
      <c r="D122" s="993"/>
      <c r="E122" s="1019" t="s">
        <v>200</v>
      </c>
      <c r="F122" s="1004" t="s">
        <v>84</v>
      </c>
      <c r="G122" s="1004" t="s">
        <v>200</v>
      </c>
      <c r="H122" s="1020" t="s">
        <v>200</v>
      </c>
      <c r="I122" s="1019" t="s">
        <v>200</v>
      </c>
      <c r="J122" s="1004" t="s">
        <v>84</v>
      </c>
      <c r="K122" s="1004" t="s">
        <v>200</v>
      </c>
    </row>
    <row r="123" spans="1:11" ht="20.100000000000001" customHeight="1">
      <c r="A123" s="1021" t="s">
        <v>253</v>
      </c>
      <c r="B123" s="1004" t="s">
        <v>254</v>
      </c>
      <c r="C123" s="1004" t="s">
        <v>200</v>
      </c>
      <c r="D123" s="993"/>
      <c r="E123" s="1021" t="s">
        <v>255</v>
      </c>
      <c r="F123" s="1004" t="s">
        <v>254</v>
      </c>
      <c r="G123" s="1004" t="s">
        <v>200</v>
      </c>
      <c r="H123" s="993"/>
      <c r="I123" s="1021" t="s">
        <v>256</v>
      </c>
      <c r="J123" s="1004" t="s">
        <v>254</v>
      </c>
      <c r="K123" s="1004" t="s">
        <v>200</v>
      </c>
    </row>
    <row r="124" spans="1:11" ht="20.100000000000001" customHeight="1">
      <c r="A124" s="1022" t="s">
        <v>200</v>
      </c>
      <c r="B124" s="1004" t="s">
        <v>86</v>
      </c>
      <c r="C124" s="1004" t="s">
        <v>200</v>
      </c>
      <c r="D124" s="993"/>
      <c r="E124" s="1022" t="s">
        <v>200</v>
      </c>
      <c r="F124" s="1004" t="s">
        <v>86</v>
      </c>
      <c r="G124" s="1004" t="s">
        <v>200</v>
      </c>
      <c r="H124" s="993"/>
      <c r="I124" s="1022" t="s">
        <v>200</v>
      </c>
      <c r="J124" s="1004" t="s">
        <v>86</v>
      </c>
      <c r="K124" s="1004" t="s">
        <v>200</v>
      </c>
    </row>
  </sheetData>
  <mergeCells count="17">
    <mergeCell ref="C20:G20"/>
    <mergeCell ref="C1:G1"/>
    <mergeCell ref="C2:G2"/>
    <mergeCell ref="D3:G3"/>
    <mergeCell ref="D4:G4"/>
    <mergeCell ref="D5:G5"/>
    <mergeCell ref="D6:G6"/>
    <mergeCell ref="D7:G7"/>
    <mergeCell ref="C8:G8"/>
    <mergeCell ref="C9:G9"/>
    <mergeCell ref="D10:G10"/>
    <mergeCell ref="D14:G14"/>
    <mergeCell ref="D21:G21"/>
    <mergeCell ref="D22:G22"/>
    <mergeCell ref="D23:G23"/>
    <mergeCell ref="D24:G24"/>
    <mergeCell ref="C33:G3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59C91-BC9A-4BFD-8863-65A974463CDD}">
  <dimension ref="A1:K240"/>
  <sheetViews>
    <sheetView workbookViewId="0"/>
  </sheetViews>
  <sheetFormatPr defaultRowHeight="15"/>
  <cols>
    <col min="1" max="1" width="13.28515625" style="994" customWidth="1"/>
    <col min="2" max="2" width="9.7109375" style="994" customWidth="1"/>
    <col min="3" max="3" width="28.28515625" style="994" customWidth="1"/>
    <col min="4" max="6" width="15.85546875" style="994" customWidth="1"/>
    <col min="7" max="7" width="16.140625" style="994" customWidth="1"/>
    <col min="8" max="8" width="6.7109375" style="994" customWidth="1"/>
    <col min="9" max="9" width="18.28515625" style="994" customWidth="1"/>
    <col min="10" max="10" width="10.7109375" style="994" customWidth="1"/>
    <col min="11" max="11" width="17.42578125" style="994" customWidth="1"/>
    <col min="12" max="16384" width="9.140625" style="994"/>
  </cols>
  <sheetData>
    <row r="1" spans="1:11" ht="20.100000000000001" customHeight="1">
      <c r="A1" s="993"/>
      <c r="B1" s="993"/>
      <c r="C1" s="1645" t="s">
        <v>841</v>
      </c>
      <c r="D1" s="1646"/>
      <c r="E1" s="1646"/>
      <c r="F1" s="1646"/>
      <c r="G1" s="1646"/>
      <c r="H1" s="993"/>
      <c r="I1" s="993"/>
      <c r="J1" s="993"/>
      <c r="K1" s="993"/>
    </row>
    <row r="2" spans="1:11" ht="24.95" customHeight="1">
      <c r="A2" s="993"/>
      <c r="B2" s="993"/>
      <c r="C2" s="1647" t="s">
        <v>193</v>
      </c>
      <c r="D2" s="1648"/>
      <c r="E2" s="1648"/>
      <c r="F2" s="1648"/>
      <c r="G2" s="1648"/>
      <c r="H2" s="993"/>
      <c r="I2" s="993"/>
      <c r="J2" s="993"/>
      <c r="K2" s="993"/>
    </row>
    <row r="3" spans="1:11" ht="14.1" customHeight="1">
      <c r="A3" s="993"/>
      <c r="B3" s="993"/>
      <c r="C3" s="995" t="s">
        <v>194</v>
      </c>
      <c r="D3" s="1649" t="s">
        <v>1768</v>
      </c>
      <c r="E3" s="1650"/>
      <c r="F3" s="1650"/>
      <c r="G3" s="1650"/>
      <c r="H3" s="993"/>
      <c r="I3" s="993"/>
      <c r="J3" s="993"/>
      <c r="K3" s="993"/>
    </row>
    <row r="4" spans="1:11" ht="14.1" customHeight="1">
      <c r="A4" s="993"/>
      <c r="B4" s="993"/>
      <c r="C4" s="995" t="s">
        <v>196</v>
      </c>
      <c r="D4" s="1649" t="s">
        <v>1769</v>
      </c>
      <c r="E4" s="1650"/>
      <c r="F4" s="1650"/>
      <c r="G4" s="1650"/>
      <c r="H4" s="993"/>
      <c r="I4" s="993"/>
      <c r="J4" s="993"/>
      <c r="K4" s="993"/>
    </row>
    <row r="5" spans="1:11" ht="14.1" customHeight="1">
      <c r="A5" s="993"/>
      <c r="B5" s="993"/>
      <c r="C5" s="995" t="s">
        <v>2</v>
      </c>
      <c r="D5" s="1649" t="s">
        <v>1838</v>
      </c>
      <c r="E5" s="1650"/>
      <c r="F5" s="1650"/>
      <c r="G5" s="1650"/>
      <c r="H5" s="993"/>
      <c r="I5" s="993"/>
      <c r="J5" s="993"/>
      <c r="K5" s="993"/>
    </row>
    <row r="6" spans="1:11" ht="14.1" customHeight="1">
      <c r="A6" s="993"/>
      <c r="B6" s="993"/>
      <c r="C6" s="995" t="s">
        <v>4</v>
      </c>
      <c r="D6" s="1649" t="s">
        <v>1839</v>
      </c>
      <c r="E6" s="1650"/>
      <c r="F6" s="1650"/>
      <c r="G6" s="1650"/>
      <c r="H6" s="993"/>
      <c r="I6" s="993"/>
      <c r="J6" s="993"/>
      <c r="K6" s="993"/>
    </row>
    <row r="7" spans="1:11" ht="14.1" customHeight="1">
      <c r="A7" s="993"/>
      <c r="B7" s="993"/>
      <c r="C7" s="995" t="s">
        <v>6</v>
      </c>
      <c r="D7" s="1651" t="s">
        <v>199</v>
      </c>
      <c r="E7" s="1652"/>
      <c r="F7" s="1652"/>
      <c r="G7" s="1652"/>
      <c r="H7" s="993"/>
      <c r="I7" s="993"/>
      <c r="J7" s="993"/>
      <c r="K7" s="993"/>
    </row>
    <row r="8" spans="1:11" ht="14.1" customHeight="1">
      <c r="A8" s="993"/>
      <c r="B8" s="993"/>
      <c r="C8" s="1653" t="s">
        <v>8</v>
      </c>
      <c r="D8" s="1654"/>
      <c r="E8" s="1654"/>
      <c r="F8" s="1654"/>
      <c r="G8" s="1654"/>
      <c r="H8" s="993"/>
      <c r="I8" s="993"/>
      <c r="J8" s="993"/>
      <c r="K8" s="993"/>
    </row>
    <row r="9" spans="1:11" ht="36" customHeight="1">
      <c r="A9" s="993"/>
      <c r="B9" s="993"/>
      <c r="C9" s="1655" t="s">
        <v>1840</v>
      </c>
      <c r="D9" s="1656"/>
      <c r="E9" s="1656"/>
      <c r="F9" s="1656"/>
      <c r="G9" s="1656"/>
      <c r="H9" s="993"/>
      <c r="I9" s="993"/>
      <c r="J9" s="993"/>
      <c r="K9" s="993"/>
    </row>
    <row r="10" spans="1:11" ht="50.25" customHeight="1">
      <c r="A10" s="993"/>
      <c r="B10" s="993"/>
      <c r="C10" s="996" t="s">
        <v>10</v>
      </c>
      <c r="D10" s="1657" t="s">
        <v>1841</v>
      </c>
      <c r="E10" s="1658"/>
      <c r="F10" s="1658"/>
      <c r="G10" s="1658"/>
      <c r="H10" s="993"/>
      <c r="I10" s="993"/>
      <c r="J10" s="993"/>
      <c r="K10" s="993"/>
    </row>
    <row r="11" spans="1:11" ht="27.95" customHeight="1">
      <c r="A11" s="993"/>
      <c r="B11" s="993"/>
      <c r="C11" s="997" t="s">
        <v>12</v>
      </c>
      <c r="D11" s="998">
        <v>2025</v>
      </c>
      <c r="E11" s="998">
        <v>2026</v>
      </c>
      <c r="F11" s="998">
        <v>2027</v>
      </c>
      <c r="G11" s="998">
        <v>2028</v>
      </c>
      <c r="H11" s="993"/>
      <c r="I11" s="993"/>
      <c r="J11" s="993"/>
      <c r="K11" s="993"/>
    </row>
    <row r="12" spans="1:11" ht="14.1" customHeight="1">
      <c r="A12" s="993"/>
      <c r="B12" s="993"/>
      <c r="C12" s="999"/>
      <c r="D12" s="1000" t="s">
        <v>13</v>
      </c>
      <c r="E12" s="1000" t="s">
        <v>14</v>
      </c>
      <c r="F12" s="1000" t="s">
        <v>14</v>
      </c>
      <c r="G12" s="1000" t="s">
        <v>14</v>
      </c>
      <c r="H12" s="993"/>
      <c r="I12" s="993"/>
      <c r="J12" s="993"/>
      <c r="K12" s="993"/>
    </row>
    <row r="13" spans="1:11" ht="14.1" customHeight="1">
      <c r="A13" s="993"/>
      <c r="B13" s="993"/>
      <c r="C13" s="997" t="s">
        <v>1842</v>
      </c>
      <c r="D13" s="1001" t="s">
        <v>1224</v>
      </c>
      <c r="E13" s="1001" t="s">
        <v>1224</v>
      </c>
      <c r="F13" s="1001" t="s">
        <v>1224</v>
      </c>
      <c r="G13" s="1001" t="s">
        <v>1224</v>
      </c>
      <c r="H13" s="993"/>
      <c r="I13" s="993"/>
      <c r="J13" s="993"/>
      <c r="K13" s="993"/>
    </row>
    <row r="14" spans="1:11" ht="33" customHeight="1">
      <c r="A14" s="993"/>
      <c r="B14" s="993"/>
      <c r="C14" s="996" t="s">
        <v>203</v>
      </c>
      <c r="D14" s="1657" t="s">
        <v>1843</v>
      </c>
      <c r="E14" s="1658"/>
      <c r="F14" s="1658"/>
      <c r="G14" s="1658"/>
      <c r="H14" s="993"/>
      <c r="I14" s="993"/>
      <c r="J14" s="993"/>
      <c r="K14" s="993"/>
    </row>
    <row r="15" spans="1:11" ht="27.95" customHeight="1">
      <c r="A15" s="993"/>
      <c r="B15" s="993"/>
      <c r="C15" s="997" t="s">
        <v>205</v>
      </c>
      <c r="D15" s="998">
        <v>2025</v>
      </c>
      <c r="E15" s="998">
        <v>2026</v>
      </c>
      <c r="F15" s="998">
        <v>2027</v>
      </c>
      <c r="G15" s="998">
        <v>2028</v>
      </c>
      <c r="H15" s="993"/>
      <c r="I15" s="993"/>
      <c r="J15" s="993"/>
      <c r="K15" s="993"/>
    </row>
    <row r="16" spans="1:11" ht="14.1" customHeight="1">
      <c r="A16" s="993"/>
      <c r="B16" s="993"/>
      <c r="C16" s="999"/>
      <c r="D16" s="1000" t="s">
        <v>13</v>
      </c>
      <c r="E16" s="1000" t="s">
        <v>14</v>
      </c>
      <c r="F16" s="1000" t="s">
        <v>14</v>
      </c>
      <c r="G16" s="1000" t="s">
        <v>14</v>
      </c>
      <c r="H16" s="993"/>
      <c r="I16" s="993"/>
      <c r="J16" s="993"/>
      <c r="K16" s="993"/>
    </row>
    <row r="17" spans="1:11" ht="14.1" customHeight="1">
      <c r="A17" s="993"/>
      <c r="B17" s="993"/>
      <c r="C17" s="997" t="s">
        <v>1844</v>
      </c>
      <c r="D17" s="1001" t="s">
        <v>1224</v>
      </c>
      <c r="E17" s="1001" t="s">
        <v>1224</v>
      </c>
      <c r="F17" s="1001" t="s">
        <v>1224</v>
      </c>
      <c r="G17" s="1001" t="s">
        <v>1224</v>
      </c>
      <c r="H17" s="993"/>
      <c r="I17" s="993"/>
      <c r="J17" s="993"/>
      <c r="K17" s="993"/>
    </row>
    <row r="18" spans="1:11" ht="14.1" customHeight="1">
      <c r="A18" s="993"/>
      <c r="B18" s="993"/>
      <c r="C18" s="997" t="s">
        <v>1845</v>
      </c>
      <c r="D18" s="1001" t="s">
        <v>145</v>
      </c>
      <c r="E18" s="1001" t="s">
        <v>1287</v>
      </c>
      <c r="F18" s="1001" t="s">
        <v>1330</v>
      </c>
      <c r="G18" s="1001" t="s">
        <v>1330</v>
      </c>
      <c r="H18" s="993"/>
      <c r="I18" s="993"/>
      <c r="J18" s="993"/>
      <c r="K18" s="993"/>
    </row>
    <row r="19" spans="1:11" ht="20.100000000000001" customHeight="1">
      <c r="A19" s="993"/>
      <c r="B19" s="993"/>
      <c r="C19" s="997" t="s">
        <v>1846</v>
      </c>
      <c r="D19" s="1001" t="s">
        <v>1775</v>
      </c>
      <c r="E19" s="1001" t="s">
        <v>1847</v>
      </c>
      <c r="F19" s="1001" t="s">
        <v>1847</v>
      </c>
      <c r="G19" s="1001" t="s">
        <v>1847</v>
      </c>
      <c r="H19" s="993"/>
      <c r="I19" s="993"/>
      <c r="J19" s="993"/>
      <c r="K19" s="993"/>
    </row>
    <row r="20" spans="1:11" ht="20.100000000000001" customHeight="1">
      <c r="A20" s="993"/>
      <c r="B20" s="993"/>
      <c r="C20" s="997" t="s">
        <v>1848</v>
      </c>
      <c r="D20" s="1001" t="s">
        <v>1849</v>
      </c>
      <c r="E20" s="1001" t="s">
        <v>964</v>
      </c>
      <c r="F20" s="1001" t="s">
        <v>964</v>
      </c>
      <c r="G20" s="1001" t="s">
        <v>964</v>
      </c>
      <c r="H20" s="993"/>
      <c r="I20" s="993"/>
      <c r="J20" s="993"/>
      <c r="K20" s="993"/>
    </row>
    <row r="21" spans="1:11" ht="14.1" customHeight="1">
      <c r="A21" s="993"/>
      <c r="B21" s="993"/>
      <c r="C21" s="997" t="s">
        <v>1850</v>
      </c>
      <c r="D21" s="1001" t="s">
        <v>1851</v>
      </c>
      <c r="E21" s="1001" t="s">
        <v>1775</v>
      </c>
      <c r="F21" s="1001" t="s">
        <v>1776</v>
      </c>
      <c r="G21" s="1001" t="s">
        <v>1776</v>
      </c>
      <c r="H21" s="993"/>
      <c r="I21" s="993"/>
      <c r="J21" s="993"/>
      <c r="K21" s="993"/>
    </row>
    <row r="22" spans="1:11" ht="14.1" customHeight="1">
      <c r="A22" s="993"/>
      <c r="B22" s="993"/>
      <c r="C22" s="1643" t="s">
        <v>208</v>
      </c>
      <c r="D22" s="1644"/>
      <c r="E22" s="1644"/>
      <c r="F22" s="1644"/>
      <c r="G22" s="1644"/>
      <c r="H22" s="993"/>
      <c r="I22" s="993"/>
      <c r="J22" s="993"/>
      <c r="K22" s="993"/>
    </row>
    <row r="23" spans="1:11" ht="14.1" customHeight="1">
      <c r="A23" s="993"/>
      <c r="B23" s="993"/>
      <c r="C23" s="1002" t="s">
        <v>1852</v>
      </c>
      <c r="D23" s="1643" t="s">
        <v>1853</v>
      </c>
      <c r="E23" s="1644"/>
      <c r="F23" s="1644"/>
      <c r="G23" s="1644"/>
      <c r="H23" s="993"/>
      <c r="I23" s="993"/>
      <c r="J23" s="993"/>
      <c r="K23" s="993"/>
    </row>
    <row r="24" spans="1:11" ht="14.1" customHeight="1">
      <c r="A24" s="993"/>
      <c r="B24" s="993"/>
      <c r="C24" s="1003" t="s">
        <v>209</v>
      </c>
      <c r="D24" s="1659" t="s">
        <v>1854</v>
      </c>
      <c r="E24" s="1660"/>
      <c r="F24" s="1660"/>
      <c r="G24" s="1660"/>
      <c r="H24" s="993"/>
      <c r="I24" s="993"/>
      <c r="J24" s="993"/>
      <c r="K24" s="993"/>
    </row>
    <row r="25" spans="1:11" ht="14.1" customHeight="1">
      <c r="A25" s="993"/>
      <c r="B25" s="993"/>
      <c r="C25" s="1004" t="s">
        <v>211</v>
      </c>
      <c r="D25" s="1661" t="s">
        <v>1855</v>
      </c>
      <c r="E25" s="1662"/>
      <c r="F25" s="1662"/>
      <c r="G25" s="1662"/>
      <c r="H25" s="993"/>
      <c r="I25" s="993"/>
      <c r="J25" s="993"/>
      <c r="K25" s="993"/>
    </row>
    <row r="26" spans="1:11" ht="14.1" customHeight="1">
      <c r="A26" s="993"/>
      <c r="B26" s="993"/>
      <c r="C26" s="1004" t="s">
        <v>31</v>
      </c>
      <c r="D26" s="1661" t="s">
        <v>1856</v>
      </c>
      <c r="E26" s="1662"/>
      <c r="F26" s="1662"/>
      <c r="G26" s="1662"/>
      <c r="H26" s="993"/>
      <c r="I26" s="993"/>
      <c r="J26" s="993"/>
      <c r="K26" s="993"/>
    </row>
    <row r="27" spans="1:11" ht="15" customHeight="1">
      <c r="A27" s="993"/>
      <c r="B27" s="993"/>
      <c r="C27" s="1005"/>
      <c r="D27" s="1006">
        <v>2025</v>
      </c>
      <c r="E27" s="1006">
        <v>2026</v>
      </c>
      <c r="F27" s="1006">
        <v>2027</v>
      </c>
      <c r="G27" s="1006">
        <v>2028</v>
      </c>
      <c r="H27" s="993"/>
      <c r="I27" s="993"/>
      <c r="J27" s="993"/>
      <c r="K27" s="993"/>
    </row>
    <row r="28" spans="1:11" ht="15" customHeight="1">
      <c r="A28" s="993"/>
      <c r="B28" s="993"/>
      <c r="C28" s="1007"/>
      <c r="D28" s="1008" t="s">
        <v>13</v>
      </c>
      <c r="E28" s="1008" t="s">
        <v>14</v>
      </c>
      <c r="F28" s="1008" t="s">
        <v>14</v>
      </c>
      <c r="G28" s="1008" t="s">
        <v>14</v>
      </c>
      <c r="H28" s="993"/>
      <c r="I28" s="993"/>
      <c r="J28" s="993"/>
      <c r="K28" s="993"/>
    </row>
    <row r="29" spans="1:11" ht="14.1" customHeight="1">
      <c r="A29" s="993"/>
      <c r="B29" s="993"/>
      <c r="C29" s="997" t="s">
        <v>33</v>
      </c>
      <c r="D29" s="1001" t="s">
        <v>200</v>
      </c>
      <c r="E29" s="1001" t="s">
        <v>1794</v>
      </c>
      <c r="F29" s="1001" t="s">
        <v>1794</v>
      </c>
      <c r="G29" s="1001" t="s">
        <v>1794</v>
      </c>
      <c r="H29" s="993"/>
      <c r="I29" s="993"/>
      <c r="J29" s="993"/>
      <c r="K29" s="993"/>
    </row>
    <row r="30" spans="1:11" ht="14.1" customHeight="1">
      <c r="A30" s="993"/>
      <c r="B30" s="993"/>
      <c r="C30" s="997" t="s">
        <v>214</v>
      </c>
      <c r="D30" s="1001" t="s">
        <v>1857</v>
      </c>
      <c r="E30" s="1001" t="s">
        <v>1857</v>
      </c>
      <c r="F30" s="1001" t="s">
        <v>1857</v>
      </c>
      <c r="G30" s="1001" t="s">
        <v>1857</v>
      </c>
      <c r="H30" s="993"/>
      <c r="I30" s="993"/>
      <c r="J30" s="993"/>
      <c r="K30" s="993"/>
    </row>
    <row r="31" spans="1:11" ht="14.1" customHeight="1">
      <c r="A31" s="993"/>
      <c r="B31" s="993"/>
      <c r="C31" s="997" t="s">
        <v>215</v>
      </c>
      <c r="D31" s="1001" t="s">
        <v>164</v>
      </c>
      <c r="E31" s="1001" t="s">
        <v>1858</v>
      </c>
      <c r="F31" s="1001" t="s">
        <v>1858</v>
      </c>
      <c r="G31" s="1001" t="s">
        <v>1858</v>
      </c>
      <c r="H31" s="993"/>
      <c r="I31" s="993"/>
      <c r="J31" s="993"/>
      <c r="K31" s="993"/>
    </row>
    <row r="32" spans="1:11" ht="14.1" customHeight="1">
      <c r="A32" s="993"/>
      <c r="B32" s="993"/>
      <c r="C32" s="997" t="s">
        <v>216</v>
      </c>
      <c r="D32" s="1001" t="s">
        <v>200</v>
      </c>
      <c r="E32" s="1001" t="s">
        <v>200</v>
      </c>
      <c r="F32" s="1001" t="s">
        <v>164</v>
      </c>
      <c r="G32" s="1001" t="s">
        <v>164</v>
      </c>
      <c r="H32" s="993"/>
      <c r="I32" s="993"/>
      <c r="J32" s="993"/>
      <c r="K32" s="993"/>
    </row>
    <row r="33" spans="1:11" ht="14.1" customHeight="1">
      <c r="A33" s="993"/>
      <c r="B33" s="993"/>
      <c r="C33" s="997" t="s">
        <v>217</v>
      </c>
      <c r="D33" s="1001" t="s">
        <v>200</v>
      </c>
      <c r="E33" s="1001" t="s">
        <v>164</v>
      </c>
      <c r="F33" s="1001" t="s">
        <v>164</v>
      </c>
      <c r="G33" s="1001" t="s">
        <v>164</v>
      </c>
      <c r="H33" s="993"/>
      <c r="I33" s="993"/>
      <c r="J33" s="993"/>
      <c r="K33" s="993"/>
    </row>
    <row r="34" spans="1:11" ht="14.1" customHeight="1">
      <c r="A34" s="993"/>
      <c r="B34" s="993"/>
      <c r="C34" s="997" t="s">
        <v>39</v>
      </c>
      <c r="D34" s="1001" t="s">
        <v>200</v>
      </c>
      <c r="E34" s="1001" t="s">
        <v>200</v>
      </c>
      <c r="F34" s="1001" t="s">
        <v>164</v>
      </c>
      <c r="G34" s="1001" t="s">
        <v>164</v>
      </c>
      <c r="H34" s="993"/>
      <c r="I34" s="993"/>
      <c r="J34" s="993"/>
      <c r="K34" s="993"/>
    </row>
    <row r="35" spans="1:11" ht="14.1" customHeight="1">
      <c r="A35" s="993"/>
      <c r="B35" s="993"/>
      <c r="C35" s="1663" t="s">
        <v>218</v>
      </c>
      <c r="D35" s="1664"/>
      <c r="E35" s="1664"/>
      <c r="F35" s="1664"/>
      <c r="G35" s="1664"/>
      <c r="H35" s="993"/>
      <c r="I35" s="993"/>
      <c r="J35" s="993"/>
      <c r="K35" s="993"/>
    </row>
    <row r="36" spans="1:11" ht="14.1" customHeight="1">
      <c r="A36" s="993"/>
      <c r="B36" s="993"/>
      <c r="C36" s="1005"/>
      <c r="D36" s="1006">
        <v>2025</v>
      </c>
      <c r="E36" s="1006">
        <v>2026</v>
      </c>
      <c r="F36" s="1006">
        <v>2027</v>
      </c>
      <c r="G36" s="1006">
        <v>2028</v>
      </c>
      <c r="H36" s="993"/>
      <c r="I36" s="993"/>
      <c r="J36" s="993"/>
      <c r="K36" s="993"/>
    </row>
    <row r="37" spans="1:11" ht="14.1" customHeight="1">
      <c r="A37" s="993"/>
      <c r="B37" s="993"/>
      <c r="C37" s="1007"/>
      <c r="D37" s="1008" t="s">
        <v>13</v>
      </c>
      <c r="E37" s="1008" t="s">
        <v>14</v>
      </c>
      <c r="F37" s="1008" t="s">
        <v>14</v>
      </c>
      <c r="G37" s="1008" t="s">
        <v>14</v>
      </c>
      <c r="H37" s="993"/>
      <c r="I37" s="993"/>
      <c r="J37" s="993"/>
      <c r="K37" s="993"/>
    </row>
    <row r="38" spans="1:11" ht="14.1" customHeight="1">
      <c r="A38" s="993"/>
      <c r="B38" s="993"/>
      <c r="C38" s="1009" t="s">
        <v>219</v>
      </c>
      <c r="D38" s="1010">
        <v>0</v>
      </c>
      <c r="E38" s="1010">
        <v>0</v>
      </c>
      <c r="F38" s="1010">
        <v>0</v>
      </c>
      <c r="G38" s="1010">
        <v>0</v>
      </c>
      <c r="H38" s="993"/>
      <c r="I38" s="993"/>
      <c r="J38" s="993"/>
      <c r="K38" s="993"/>
    </row>
    <row r="39" spans="1:11" ht="14.1" customHeight="1">
      <c r="A39" s="993"/>
      <c r="B39" s="993"/>
      <c r="C39" s="1009" t="s">
        <v>220</v>
      </c>
      <c r="D39" s="1010">
        <v>0</v>
      </c>
      <c r="E39" s="1010">
        <v>0</v>
      </c>
      <c r="F39" s="1010">
        <v>0</v>
      </c>
      <c r="G39" s="1010">
        <v>0</v>
      </c>
      <c r="H39" s="993"/>
      <c r="I39" s="993"/>
      <c r="J39" s="993"/>
      <c r="K39" s="993"/>
    </row>
    <row r="40" spans="1:11" ht="14.1" customHeight="1">
      <c r="A40" s="993"/>
      <c r="B40" s="993"/>
      <c r="C40" s="1009" t="s">
        <v>221</v>
      </c>
      <c r="D40" s="1010">
        <v>0</v>
      </c>
      <c r="E40" s="1010">
        <v>0</v>
      </c>
      <c r="F40" s="1010">
        <v>0</v>
      </c>
      <c r="G40" s="1010">
        <v>0</v>
      </c>
      <c r="H40" s="993"/>
      <c r="I40" s="993"/>
      <c r="J40" s="993"/>
      <c r="K40" s="993"/>
    </row>
    <row r="41" spans="1:11" ht="14.1" customHeight="1">
      <c r="A41" s="993"/>
      <c r="B41" s="993"/>
      <c r="C41" s="1009" t="s">
        <v>222</v>
      </c>
      <c r="D41" s="1010">
        <v>0</v>
      </c>
      <c r="E41" s="1010">
        <v>0</v>
      </c>
      <c r="F41" s="1010">
        <v>0</v>
      </c>
      <c r="G41" s="1010">
        <v>0</v>
      </c>
      <c r="H41" s="993"/>
      <c r="I41" s="993"/>
      <c r="J41" s="993"/>
      <c r="K41" s="993"/>
    </row>
    <row r="42" spans="1:11" ht="14.1" customHeight="1">
      <c r="A42" s="993"/>
      <c r="B42" s="993"/>
      <c r="C42" s="1009" t="s">
        <v>220</v>
      </c>
      <c r="D42" s="1010">
        <v>0</v>
      </c>
      <c r="E42" s="1010">
        <v>0</v>
      </c>
      <c r="F42" s="1010">
        <v>0</v>
      </c>
      <c r="G42" s="1010">
        <v>0</v>
      </c>
      <c r="H42" s="993"/>
      <c r="I42" s="993"/>
      <c r="J42" s="993"/>
      <c r="K42" s="993"/>
    </row>
    <row r="43" spans="1:11" ht="14.1" customHeight="1">
      <c r="A43" s="993"/>
      <c r="B43" s="993"/>
      <c r="C43" s="1009" t="s">
        <v>221</v>
      </c>
      <c r="D43" s="1010">
        <v>0</v>
      </c>
      <c r="E43" s="1010">
        <v>0</v>
      </c>
      <c r="F43" s="1010">
        <v>0</v>
      </c>
      <c r="G43" s="1010">
        <v>0</v>
      </c>
      <c r="H43" s="993"/>
      <c r="I43" s="993"/>
      <c r="J43" s="993"/>
      <c r="K43" s="993"/>
    </row>
    <row r="44" spans="1:11" ht="14.1" customHeight="1">
      <c r="A44" s="993"/>
      <c r="B44" s="993"/>
      <c r="C44" s="1009" t="s">
        <v>223</v>
      </c>
      <c r="D44" s="1010">
        <v>0</v>
      </c>
      <c r="E44" s="1010">
        <v>0</v>
      </c>
      <c r="F44" s="1010">
        <v>0</v>
      </c>
      <c r="G44" s="1010">
        <v>0</v>
      </c>
      <c r="H44" s="993"/>
      <c r="I44" s="993"/>
      <c r="J44" s="993"/>
      <c r="K44" s="993"/>
    </row>
    <row r="45" spans="1:11" ht="14.1" customHeight="1">
      <c r="A45" s="993"/>
      <c r="B45" s="993"/>
      <c r="C45" s="1009" t="s">
        <v>220</v>
      </c>
      <c r="D45" s="1010">
        <v>0</v>
      </c>
      <c r="E45" s="1010">
        <v>0</v>
      </c>
      <c r="F45" s="1010">
        <v>0</v>
      </c>
      <c r="G45" s="1010">
        <v>0</v>
      </c>
      <c r="H45" s="993"/>
      <c r="I45" s="993"/>
      <c r="J45" s="993"/>
      <c r="K45" s="993"/>
    </row>
    <row r="46" spans="1:11" ht="14.1" customHeight="1">
      <c r="A46" s="993"/>
      <c r="B46" s="993"/>
      <c r="C46" s="1009" t="s">
        <v>221</v>
      </c>
      <c r="D46" s="1010">
        <v>0</v>
      </c>
      <c r="E46" s="1010">
        <v>0</v>
      </c>
      <c r="F46" s="1010">
        <v>0</v>
      </c>
      <c r="G46" s="1010">
        <v>0</v>
      </c>
      <c r="H46" s="993"/>
      <c r="I46" s="993"/>
      <c r="J46" s="993"/>
      <c r="K46" s="993"/>
    </row>
    <row r="47" spans="1:11" ht="14.1" customHeight="1">
      <c r="A47" s="993"/>
      <c r="B47" s="993"/>
      <c r="C47" s="1009" t="s">
        <v>224</v>
      </c>
      <c r="D47" s="1010">
        <v>0</v>
      </c>
      <c r="E47" s="1010">
        <v>0</v>
      </c>
      <c r="F47" s="1010">
        <v>0</v>
      </c>
      <c r="G47" s="1010">
        <v>0</v>
      </c>
      <c r="H47" s="993"/>
      <c r="I47" s="993"/>
      <c r="J47" s="993"/>
      <c r="K47" s="993"/>
    </row>
    <row r="48" spans="1:11" ht="14.1" customHeight="1">
      <c r="A48" s="993"/>
      <c r="B48" s="993"/>
      <c r="C48" s="1009" t="s">
        <v>220</v>
      </c>
      <c r="D48" s="1010">
        <v>0</v>
      </c>
      <c r="E48" s="1010">
        <v>0</v>
      </c>
      <c r="F48" s="1010">
        <v>0</v>
      </c>
      <c r="G48" s="1010">
        <v>0</v>
      </c>
      <c r="H48" s="993"/>
      <c r="I48" s="993"/>
      <c r="J48" s="993"/>
      <c r="K48" s="993"/>
    </row>
    <row r="49" spans="1:11" ht="14.1" customHeight="1">
      <c r="A49" s="993"/>
      <c r="B49" s="993"/>
      <c r="C49" s="1009" t="s">
        <v>221</v>
      </c>
      <c r="D49" s="1010">
        <v>0</v>
      </c>
      <c r="E49" s="1010">
        <v>0</v>
      </c>
      <c r="F49" s="1010">
        <v>0</v>
      </c>
      <c r="G49" s="1010">
        <v>0</v>
      </c>
      <c r="H49" s="993"/>
      <c r="I49" s="993"/>
      <c r="J49" s="993"/>
      <c r="K49" s="993"/>
    </row>
    <row r="50" spans="1:11" ht="14.1" customHeight="1">
      <c r="A50" s="993"/>
      <c r="B50" s="993"/>
      <c r="C50" s="1009" t="s">
        <v>225</v>
      </c>
      <c r="D50" s="1010">
        <v>0</v>
      </c>
      <c r="E50" s="1010">
        <v>200000000</v>
      </c>
      <c r="F50" s="1010">
        <v>200000000</v>
      </c>
      <c r="G50" s="1010">
        <v>200000000</v>
      </c>
      <c r="H50" s="993"/>
      <c r="I50" s="993"/>
      <c r="J50" s="993"/>
      <c r="K50" s="993"/>
    </row>
    <row r="51" spans="1:11" ht="14.1" customHeight="1">
      <c r="A51" s="993"/>
      <c r="B51" s="993"/>
      <c r="C51" s="1009" t="s">
        <v>220</v>
      </c>
      <c r="D51" s="1010">
        <v>0</v>
      </c>
      <c r="E51" s="1010">
        <v>200000000</v>
      </c>
      <c r="F51" s="1010">
        <v>200000000</v>
      </c>
      <c r="G51" s="1010">
        <v>200000000</v>
      </c>
      <c r="H51" s="993"/>
      <c r="I51" s="993"/>
      <c r="J51" s="993"/>
      <c r="K51" s="993"/>
    </row>
    <row r="52" spans="1:11" ht="14.1" customHeight="1">
      <c r="A52" s="993"/>
      <c r="B52" s="993"/>
      <c r="C52" s="1009" t="s">
        <v>221</v>
      </c>
      <c r="D52" s="1010">
        <v>0</v>
      </c>
      <c r="E52" s="1010">
        <v>0</v>
      </c>
      <c r="F52" s="1010">
        <v>0</v>
      </c>
      <c r="G52" s="1010">
        <v>0</v>
      </c>
      <c r="H52" s="993"/>
      <c r="I52" s="993"/>
      <c r="J52" s="993"/>
      <c r="K52" s="993"/>
    </row>
    <row r="53" spans="1:11" ht="14.1" customHeight="1">
      <c r="A53" s="993"/>
      <c r="B53" s="993"/>
      <c r="C53" s="1009" t="s">
        <v>226</v>
      </c>
      <c r="D53" s="1010">
        <v>0</v>
      </c>
      <c r="E53" s="1010">
        <v>0</v>
      </c>
      <c r="F53" s="1010">
        <v>0</v>
      </c>
      <c r="G53" s="1010">
        <v>0</v>
      </c>
      <c r="H53" s="993"/>
      <c r="I53" s="993"/>
      <c r="J53" s="993"/>
      <c r="K53" s="993"/>
    </row>
    <row r="54" spans="1:11" ht="14.1" customHeight="1">
      <c r="A54" s="993"/>
      <c r="B54" s="993"/>
      <c r="C54" s="1009" t="s">
        <v>220</v>
      </c>
      <c r="D54" s="1010">
        <v>0</v>
      </c>
      <c r="E54" s="1010">
        <v>0</v>
      </c>
      <c r="F54" s="1010">
        <v>0</v>
      </c>
      <c r="G54" s="1010">
        <v>0</v>
      </c>
      <c r="H54" s="993"/>
      <c r="I54" s="993"/>
      <c r="J54" s="993"/>
      <c r="K54" s="993"/>
    </row>
    <row r="55" spans="1:11" ht="14.1" customHeight="1">
      <c r="A55" s="993"/>
      <c r="B55" s="993"/>
      <c r="C55" s="1009" t="s">
        <v>221</v>
      </c>
      <c r="D55" s="1010">
        <v>0</v>
      </c>
      <c r="E55" s="1010">
        <v>0</v>
      </c>
      <c r="F55" s="1010">
        <v>0</v>
      </c>
      <c r="G55" s="1010">
        <v>0</v>
      </c>
      <c r="H55" s="993"/>
      <c r="I55" s="993"/>
      <c r="J55" s="993"/>
      <c r="K55" s="993"/>
    </row>
    <row r="56" spans="1:11" ht="14.1" customHeight="1">
      <c r="A56" s="993"/>
      <c r="B56" s="993"/>
      <c r="C56" s="1009" t="s">
        <v>227</v>
      </c>
      <c r="D56" s="1010">
        <v>0</v>
      </c>
      <c r="E56" s="1010">
        <v>0</v>
      </c>
      <c r="F56" s="1010">
        <v>0</v>
      </c>
      <c r="G56" s="1010">
        <v>0</v>
      </c>
      <c r="H56" s="993"/>
      <c r="I56" s="993"/>
      <c r="J56" s="993"/>
      <c r="K56" s="993"/>
    </row>
    <row r="57" spans="1:11" ht="14.1" customHeight="1">
      <c r="A57" s="993"/>
      <c r="B57" s="993"/>
      <c r="C57" s="1009" t="s">
        <v>220</v>
      </c>
      <c r="D57" s="1010">
        <v>0</v>
      </c>
      <c r="E57" s="1010">
        <v>0</v>
      </c>
      <c r="F57" s="1010">
        <v>0</v>
      </c>
      <c r="G57" s="1010">
        <v>0</v>
      </c>
      <c r="H57" s="993"/>
      <c r="I57" s="993"/>
      <c r="J57" s="993"/>
      <c r="K57" s="993"/>
    </row>
    <row r="58" spans="1:11" ht="14.1" customHeight="1">
      <c r="A58" s="993"/>
      <c r="B58" s="993"/>
      <c r="C58" s="1009" t="s">
        <v>221</v>
      </c>
      <c r="D58" s="1010">
        <v>0</v>
      </c>
      <c r="E58" s="1010">
        <v>0</v>
      </c>
      <c r="F58" s="1010">
        <v>0</v>
      </c>
      <c r="G58" s="1010">
        <v>0</v>
      </c>
      <c r="H58" s="993"/>
      <c r="I58" s="993"/>
      <c r="J58" s="993"/>
      <c r="K58" s="993"/>
    </row>
    <row r="59" spans="1:11" ht="14.1" customHeight="1">
      <c r="A59" s="993"/>
      <c r="B59" s="993"/>
      <c r="C59" s="1009" t="s">
        <v>228</v>
      </c>
      <c r="D59" s="1010">
        <v>0</v>
      </c>
      <c r="E59" s="1010">
        <v>0</v>
      </c>
      <c r="F59" s="1010">
        <v>0</v>
      </c>
      <c r="G59" s="1010">
        <v>0</v>
      </c>
      <c r="H59" s="993"/>
      <c r="I59" s="993"/>
      <c r="J59" s="993"/>
      <c r="K59" s="993"/>
    </row>
    <row r="60" spans="1:11" ht="14.1" customHeight="1">
      <c r="A60" s="993"/>
      <c r="B60" s="993"/>
      <c r="C60" s="1009" t="s">
        <v>220</v>
      </c>
      <c r="D60" s="1010">
        <v>0</v>
      </c>
      <c r="E60" s="1010">
        <v>0</v>
      </c>
      <c r="F60" s="1010">
        <v>0</v>
      </c>
      <c r="G60" s="1010">
        <v>0</v>
      </c>
      <c r="H60" s="993"/>
      <c r="I60" s="993"/>
      <c r="J60" s="993"/>
      <c r="K60" s="993"/>
    </row>
    <row r="61" spans="1:11" ht="14.1" customHeight="1">
      <c r="A61" s="993"/>
      <c r="B61" s="993"/>
      <c r="C61" s="1009" t="s">
        <v>229</v>
      </c>
      <c r="D61" s="1010">
        <v>0</v>
      </c>
      <c r="E61" s="1010">
        <v>0</v>
      </c>
      <c r="F61" s="1010">
        <v>0</v>
      </c>
      <c r="G61" s="1010">
        <v>0</v>
      </c>
      <c r="H61" s="993"/>
      <c r="I61" s="993"/>
      <c r="J61" s="993"/>
      <c r="K61" s="993"/>
    </row>
    <row r="62" spans="1:11" ht="14.1" customHeight="1">
      <c r="A62" s="993"/>
      <c r="B62" s="993"/>
      <c r="C62" s="1009" t="s">
        <v>230</v>
      </c>
      <c r="D62" s="1010">
        <v>0</v>
      </c>
      <c r="E62" s="1010">
        <v>0</v>
      </c>
      <c r="F62" s="1010">
        <v>0</v>
      </c>
      <c r="G62" s="1010">
        <v>0</v>
      </c>
      <c r="H62" s="993"/>
      <c r="I62" s="993"/>
      <c r="J62" s="993"/>
      <c r="K62" s="993"/>
    </row>
    <row r="63" spans="1:11" ht="14.1" customHeight="1">
      <c r="A63" s="993"/>
      <c r="B63" s="993"/>
      <c r="C63" s="1009" t="s">
        <v>231</v>
      </c>
      <c r="D63" s="1010">
        <v>0</v>
      </c>
      <c r="E63" s="1010">
        <v>0</v>
      </c>
      <c r="F63" s="1010">
        <v>0</v>
      </c>
      <c r="G63" s="1010">
        <v>0</v>
      </c>
      <c r="H63" s="993"/>
      <c r="I63" s="993"/>
      <c r="J63" s="993"/>
      <c r="K63" s="993"/>
    </row>
    <row r="64" spans="1:11" ht="14.1" customHeight="1">
      <c r="A64" s="993"/>
      <c r="B64" s="993"/>
      <c r="C64" s="1009" t="s">
        <v>232</v>
      </c>
      <c r="D64" s="1010">
        <v>0</v>
      </c>
      <c r="E64" s="1010">
        <v>0</v>
      </c>
      <c r="F64" s="1010">
        <v>0</v>
      </c>
      <c r="G64" s="1010">
        <v>0</v>
      </c>
      <c r="H64" s="993"/>
      <c r="I64" s="993"/>
      <c r="J64" s="993"/>
      <c r="K64" s="993"/>
    </row>
    <row r="65" spans="1:11" ht="14.1" customHeight="1">
      <c r="A65" s="993"/>
      <c r="B65" s="993"/>
      <c r="C65" s="1009" t="s">
        <v>233</v>
      </c>
      <c r="D65" s="1010">
        <v>0</v>
      </c>
      <c r="E65" s="1010">
        <v>0</v>
      </c>
      <c r="F65" s="1010">
        <v>0</v>
      </c>
      <c r="G65" s="1010">
        <v>0</v>
      </c>
      <c r="H65" s="993"/>
      <c r="I65" s="993"/>
      <c r="J65" s="993"/>
      <c r="K65" s="993"/>
    </row>
    <row r="66" spans="1:11" ht="14.1" customHeight="1">
      <c r="A66" s="993"/>
      <c r="B66" s="993"/>
      <c r="C66" s="1009" t="s">
        <v>220</v>
      </c>
      <c r="D66" s="1010">
        <v>0</v>
      </c>
      <c r="E66" s="1010">
        <v>0</v>
      </c>
      <c r="F66" s="1010">
        <v>0</v>
      </c>
      <c r="G66" s="1010">
        <v>0</v>
      </c>
      <c r="H66" s="993"/>
      <c r="I66" s="993"/>
      <c r="J66" s="993"/>
      <c r="K66" s="993"/>
    </row>
    <row r="67" spans="1:11" ht="14.1" customHeight="1">
      <c r="A67" s="993"/>
      <c r="B67" s="993"/>
      <c r="C67" s="1009" t="s">
        <v>229</v>
      </c>
      <c r="D67" s="1010">
        <v>0</v>
      </c>
      <c r="E67" s="1010">
        <v>0</v>
      </c>
      <c r="F67" s="1010">
        <v>0</v>
      </c>
      <c r="G67" s="1010">
        <v>0</v>
      </c>
      <c r="H67" s="993"/>
      <c r="I67" s="993"/>
      <c r="J67" s="993"/>
      <c r="K67" s="993"/>
    </row>
    <row r="68" spans="1:11" ht="14.1" customHeight="1">
      <c r="A68" s="993"/>
      <c r="B68" s="993"/>
      <c r="C68" s="1009" t="s">
        <v>230</v>
      </c>
      <c r="D68" s="1010">
        <v>0</v>
      </c>
      <c r="E68" s="1010">
        <v>0</v>
      </c>
      <c r="F68" s="1010">
        <v>0</v>
      </c>
      <c r="G68" s="1010">
        <v>0</v>
      </c>
      <c r="H68" s="993"/>
      <c r="I68" s="993"/>
      <c r="J68" s="993"/>
      <c r="K68" s="993"/>
    </row>
    <row r="69" spans="1:11" ht="14.1" customHeight="1">
      <c r="A69" s="993"/>
      <c r="B69" s="993"/>
      <c r="C69" s="1009" t="s">
        <v>231</v>
      </c>
      <c r="D69" s="1010">
        <v>0</v>
      </c>
      <c r="E69" s="1010">
        <v>0</v>
      </c>
      <c r="F69" s="1010">
        <v>0</v>
      </c>
      <c r="G69" s="1010">
        <v>0</v>
      </c>
      <c r="H69" s="993"/>
      <c r="I69" s="993"/>
      <c r="J69" s="993"/>
      <c r="K69" s="993"/>
    </row>
    <row r="70" spans="1:11" ht="14.1" customHeight="1">
      <c r="A70" s="993"/>
      <c r="B70" s="993"/>
      <c r="C70" s="1009" t="s">
        <v>232</v>
      </c>
      <c r="D70" s="1010">
        <v>0</v>
      </c>
      <c r="E70" s="1010">
        <v>0</v>
      </c>
      <c r="F70" s="1010">
        <v>0</v>
      </c>
      <c r="G70" s="1010">
        <v>0</v>
      </c>
      <c r="H70" s="993"/>
      <c r="I70" s="993"/>
      <c r="J70" s="993"/>
      <c r="K70" s="993"/>
    </row>
    <row r="71" spans="1:11" ht="14.1" customHeight="1">
      <c r="A71" s="993"/>
      <c r="B71" s="993"/>
      <c r="C71" s="1009" t="s">
        <v>234</v>
      </c>
      <c r="D71" s="1010">
        <v>0</v>
      </c>
      <c r="E71" s="1010">
        <v>0</v>
      </c>
      <c r="F71" s="1010">
        <v>0</v>
      </c>
      <c r="G71" s="1010">
        <v>0</v>
      </c>
      <c r="H71" s="993"/>
      <c r="I71" s="993"/>
      <c r="J71" s="993"/>
      <c r="K71" s="993"/>
    </row>
    <row r="72" spans="1:11" ht="14.1" customHeight="1">
      <c r="A72" s="993"/>
      <c r="B72" s="993"/>
      <c r="C72" s="1009" t="s">
        <v>220</v>
      </c>
      <c r="D72" s="1010">
        <v>0</v>
      </c>
      <c r="E72" s="1010">
        <v>0</v>
      </c>
      <c r="F72" s="1010">
        <v>0</v>
      </c>
      <c r="G72" s="1010">
        <v>0</v>
      </c>
      <c r="H72" s="993"/>
      <c r="I72" s="993"/>
      <c r="J72" s="993"/>
      <c r="K72" s="993"/>
    </row>
    <row r="73" spans="1:11" ht="14.1" customHeight="1">
      <c r="A73" s="993"/>
      <c r="B73" s="993"/>
      <c r="C73" s="1009" t="s">
        <v>229</v>
      </c>
      <c r="D73" s="1010">
        <v>0</v>
      </c>
      <c r="E73" s="1010">
        <v>0</v>
      </c>
      <c r="F73" s="1010">
        <v>0</v>
      </c>
      <c r="G73" s="1010">
        <v>0</v>
      </c>
      <c r="H73" s="993"/>
      <c r="I73" s="993"/>
      <c r="J73" s="993"/>
      <c r="K73" s="993"/>
    </row>
    <row r="74" spans="1:11" ht="14.1" customHeight="1">
      <c r="A74" s="993"/>
      <c r="B74" s="993"/>
      <c r="C74" s="1009" t="s">
        <v>230</v>
      </c>
      <c r="D74" s="1010">
        <v>0</v>
      </c>
      <c r="E74" s="1010">
        <v>0</v>
      </c>
      <c r="F74" s="1010">
        <v>0</v>
      </c>
      <c r="G74" s="1010">
        <v>0</v>
      </c>
      <c r="H74" s="993"/>
      <c r="I74" s="993"/>
      <c r="J74" s="993"/>
      <c r="K74" s="993"/>
    </row>
    <row r="75" spans="1:11" ht="14.1" customHeight="1">
      <c r="A75" s="993"/>
      <c r="B75" s="993"/>
      <c r="C75" s="1009" t="s">
        <v>231</v>
      </c>
      <c r="D75" s="1010">
        <v>0</v>
      </c>
      <c r="E75" s="1010">
        <v>0</v>
      </c>
      <c r="F75" s="1010">
        <v>0</v>
      </c>
      <c r="G75" s="1010">
        <v>0</v>
      </c>
      <c r="H75" s="993"/>
      <c r="I75" s="993"/>
      <c r="J75" s="993"/>
      <c r="K75" s="993"/>
    </row>
    <row r="76" spans="1:11" ht="14.1" customHeight="1">
      <c r="A76" s="993"/>
      <c r="B76" s="993"/>
      <c r="C76" s="1009" t="s">
        <v>232</v>
      </c>
      <c r="D76" s="1010">
        <v>0</v>
      </c>
      <c r="E76" s="1010">
        <v>0</v>
      </c>
      <c r="F76" s="1010">
        <v>0</v>
      </c>
      <c r="G76" s="1010">
        <v>0</v>
      </c>
      <c r="H76" s="993"/>
      <c r="I76" s="993"/>
      <c r="J76" s="993"/>
      <c r="K76" s="993"/>
    </row>
    <row r="77" spans="1:11" ht="14.1" customHeight="1">
      <c r="A77" s="993"/>
      <c r="B77" s="993"/>
      <c r="C77" s="1009" t="s">
        <v>235</v>
      </c>
      <c r="D77" s="1010">
        <v>0</v>
      </c>
      <c r="E77" s="1010">
        <v>0</v>
      </c>
      <c r="F77" s="1010">
        <v>0</v>
      </c>
      <c r="G77" s="1010">
        <v>0</v>
      </c>
      <c r="H77" s="993"/>
      <c r="I77" s="993"/>
      <c r="J77" s="993"/>
      <c r="K77" s="993"/>
    </row>
    <row r="78" spans="1:11" ht="14.1" customHeight="1">
      <c r="A78" s="993"/>
      <c r="B78" s="993"/>
      <c r="C78" s="1009" t="s">
        <v>236</v>
      </c>
      <c r="D78" s="1010">
        <v>0</v>
      </c>
      <c r="E78" s="1010">
        <v>0</v>
      </c>
      <c r="F78" s="1010">
        <v>0</v>
      </c>
      <c r="G78" s="1010">
        <v>0</v>
      </c>
      <c r="H78" s="993"/>
      <c r="I78" s="993"/>
      <c r="J78" s="993"/>
      <c r="K78" s="993"/>
    </row>
    <row r="79" spans="1:11" ht="14.1" customHeight="1">
      <c r="A79" s="993"/>
      <c r="B79" s="993"/>
      <c r="C79" s="1011" t="s">
        <v>237</v>
      </c>
      <c r="D79" s="1010">
        <v>0</v>
      </c>
      <c r="E79" s="1010">
        <v>200000000</v>
      </c>
      <c r="F79" s="1010">
        <v>200000000</v>
      </c>
      <c r="G79" s="1010">
        <v>200000000</v>
      </c>
      <c r="H79" s="993"/>
      <c r="I79" s="993"/>
      <c r="J79" s="993"/>
      <c r="K79" s="993"/>
    </row>
    <row r="80" spans="1:11" ht="14.1" customHeight="1">
      <c r="A80" s="993"/>
      <c r="B80" s="993"/>
      <c r="C80" s="1643" t="s">
        <v>51</v>
      </c>
      <c r="D80" s="1644"/>
      <c r="E80" s="1644"/>
      <c r="F80" s="1644"/>
      <c r="G80" s="1644"/>
      <c r="H80" s="993"/>
      <c r="I80" s="993"/>
      <c r="J80" s="993"/>
      <c r="K80" s="993"/>
    </row>
    <row r="81" spans="1:11" ht="14.1" customHeight="1">
      <c r="A81" s="993"/>
      <c r="B81" s="993"/>
      <c r="C81" s="1002" t="s">
        <v>1859</v>
      </c>
      <c r="D81" s="1643" t="s">
        <v>1860</v>
      </c>
      <c r="E81" s="1644"/>
      <c r="F81" s="1644"/>
      <c r="G81" s="1644"/>
      <c r="H81" s="993"/>
      <c r="I81" s="993"/>
      <c r="J81" s="993"/>
      <c r="K81" s="993"/>
    </row>
    <row r="82" spans="1:11" ht="14.1" customHeight="1">
      <c r="A82" s="993"/>
      <c r="B82" s="993"/>
      <c r="C82" s="1003" t="s">
        <v>209</v>
      </c>
      <c r="D82" s="1659" t="s">
        <v>1861</v>
      </c>
      <c r="E82" s="1660"/>
      <c r="F82" s="1660"/>
      <c r="G82" s="1660"/>
      <c r="H82" s="993"/>
      <c r="I82" s="993"/>
      <c r="J82" s="993"/>
      <c r="K82" s="993"/>
    </row>
    <row r="83" spans="1:11" ht="14.1" customHeight="1">
      <c r="A83" s="993"/>
      <c r="B83" s="993"/>
      <c r="C83" s="1004" t="s">
        <v>211</v>
      </c>
      <c r="D83" s="1661" t="s">
        <v>1862</v>
      </c>
      <c r="E83" s="1662"/>
      <c r="F83" s="1662"/>
      <c r="G83" s="1662"/>
      <c r="H83" s="993"/>
      <c r="I83" s="993"/>
      <c r="J83" s="993"/>
      <c r="K83" s="993"/>
    </row>
    <row r="84" spans="1:11" ht="14.1" customHeight="1">
      <c r="A84" s="993"/>
      <c r="B84" s="993"/>
      <c r="C84" s="1004" t="s">
        <v>31</v>
      </c>
      <c r="D84" s="1661" t="s">
        <v>247</v>
      </c>
      <c r="E84" s="1662"/>
      <c r="F84" s="1662"/>
      <c r="G84" s="1662"/>
      <c r="H84" s="993"/>
      <c r="I84" s="993"/>
      <c r="J84" s="993"/>
      <c r="K84" s="993"/>
    </row>
    <row r="85" spans="1:11" ht="15" customHeight="1">
      <c r="A85" s="993"/>
      <c r="B85" s="993"/>
      <c r="C85" s="1005"/>
      <c r="D85" s="1006">
        <v>2025</v>
      </c>
      <c r="E85" s="1006">
        <v>2026</v>
      </c>
      <c r="F85" s="1006">
        <v>2027</v>
      </c>
      <c r="G85" s="1006">
        <v>2028</v>
      </c>
      <c r="H85" s="993"/>
      <c r="I85" s="993"/>
      <c r="J85" s="993"/>
      <c r="K85" s="993"/>
    </row>
    <row r="86" spans="1:11" ht="15" customHeight="1">
      <c r="A86" s="993"/>
      <c r="B86" s="993"/>
      <c r="C86" s="1007"/>
      <c r="D86" s="1008" t="s">
        <v>13</v>
      </c>
      <c r="E86" s="1008" t="s">
        <v>14</v>
      </c>
      <c r="F86" s="1008" t="s">
        <v>14</v>
      </c>
      <c r="G86" s="1008" t="s">
        <v>14</v>
      </c>
      <c r="H86" s="993"/>
      <c r="I86" s="993"/>
      <c r="J86" s="993"/>
      <c r="K86" s="993"/>
    </row>
    <row r="87" spans="1:11" ht="14.1" customHeight="1">
      <c r="A87" s="993"/>
      <c r="B87" s="993"/>
      <c r="C87" s="997" t="s">
        <v>33</v>
      </c>
      <c r="D87" s="1001" t="s">
        <v>200</v>
      </c>
      <c r="E87" s="1001" t="s">
        <v>248</v>
      </c>
      <c r="F87" s="1001" t="s">
        <v>164</v>
      </c>
      <c r="G87" s="1001" t="s">
        <v>164</v>
      </c>
      <c r="H87" s="993"/>
      <c r="I87" s="993"/>
      <c r="J87" s="993"/>
      <c r="K87" s="993"/>
    </row>
    <row r="88" spans="1:11" ht="14.1" customHeight="1">
      <c r="A88" s="993"/>
      <c r="B88" s="993"/>
      <c r="C88" s="997" t="s">
        <v>214</v>
      </c>
      <c r="D88" s="1001" t="s">
        <v>164</v>
      </c>
      <c r="E88" s="1001" t="s">
        <v>1863</v>
      </c>
      <c r="F88" s="1001" t="s">
        <v>164</v>
      </c>
      <c r="G88" s="1001" t="s">
        <v>164</v>
      </c>
      <c r="H88" s="993"/>
      <c r="I88" s="993"/>
      <c r="J88" s="993"/>
      <c r="K88" s="993"/>
    </row>
    <row r="89" spans="1:11" ht="14.1" customHeight="1">
      <c r="A89" s="993"/>
      <c r="B89" s="993"/>
      <c r="C89" s="997" t="s">
        <v>215</v>
      </c>
      <c r="D89" s="1001" t="s">
        <v>164</v>
      </c>
      <c r="E89" s="1001" t="s">
        <v>1863</v>
      </c>
      <c r="F89" s="1001" t="s">
        <v>164</v>
      </c>
      <c r="G89" s="1001" t="s">
        <v>164</v>
      </c>
      <c r="H89" s="993"/>
      <c r="I89" s="993"/>
      <c r="J89" s="993"/>
      <c r="K89" s="993"/>
    </row>
    <row r="90" spans="1:11" ht="14.1" customHeight="1">
      <c r="A90" s="993"/>
      <c r="B90" s="993"/>
      <c r="C90" s="997" t="s">
        <v>216</v>
      </c>
      <c r="D90" s="1001" t="s">
        <v>200</v>
      </c>
      <c r="E90" s="1001" t="s">
        <v>200</v>
      </c>
      <c r="F90" s="1001" t="s">
        <v>936</v>
      </c>
      <c r="G90" s="1001" t="s">
        <v>200</v>
      </c>
      <c r="H90" s="993"/>
      <c r="I90" s="993"/>
      <c r="J90" s="993"/>
      <c r="K90" s="993"/>
    </row>
    <row r="91" spans="1:11" ht="14.1" customHeight="1">
      <c r="A91" s="993"/>
      <c r="B91" s="993"/>
      <c r="C91" s="997" t="s">
        <v>217</v>
      </c>
      <c r="D91" s="1001" t="s">
        <v>200</v>
      </c>
      <c r="E91" s="1001" t="s">
        <v>200</v>
      </c>
      <c r="F91" s="1001" t="s">
        <v>936</v>
      </c>
      <c r="G91" s="1001" t="s">
        <v>200</v>
      </c>
      <c r="H91" s="993"/>
      <c r="I91" s="993"/>
      <c r="J91" s="993"/>
      <c r="K91" s="993"/>
    </row>
    <row r="92" spans="1:11" ht="14.1" customHeight="1">
      <c r="A92" s="993"/>
      <c r="B92" s="993"/>
      <c r="C92" s="997" t="s">
        <v>39</v>
      </c>
      <c r="D92" s="1001" t="s">
        <v>200</v>
      </c>
      <c r="E92" s="1001" t="s">
        <v>200</v>
      </c>
      <c r="F92" s="1001" t="s">
        <v>936</v>
      </c>
      <c r="G92" s="1001" t="s">
        <v>200</v>
      </c>
      <c r="H92" s="993"/>
      <c r="I92" s="993"/>
      <c r="J92" s="993"/>
      <c r="K92" s="993"/>
    </row>
    <row r="93" spans="1:11" ht="14.1" customHeight="1">
      <c r="A93" s="993"/>
      <c r="B93" s="993"/>
      <c r="C93" s="1663" t="s">
        <v>218</v>
      </c>
      <c r="D93" s="1664"/>
      <c r="E93" s="1664"/>
      <c r="F93" s="1664"/>
      <c r="G93" s="1664"/>
      <c r="H93" s="993"/>
      <c r="I93" s="993"/>
      <c r="J93" s="993"/>
      <c r="K93" s="993"/>
    </row>
    <row r="94" spans="1:11" ht="14.1" customHeight="1">
      <c r="A94" s="993"/>
      <c r="B94" s="993"/>
      <c r="C94" s="1005"/>
      <c r="D94" s="1006">
        <v>2025</v>
      </c>
      <c r="E94" s="1006">
        <v>2026</v>
      </c>
      <c r="F94" s="1006">
        <v>2027</v>
      </c>
      <c r="G94" s="1006">
        <v>2028</v>
      </c>
      <c r="H94" s="993"/>
      <c r="I94" s="993"/>
      <c r="J94" s="993"/>
      <c r="K94" s="993"/>
    </row>
    <row r="95" spans="1:11" ht="14.1" customHeight="1">
      <c r="A95" s="993"/>
      <c r="B95" s="993"/>
      <c r="C95" s="1007"/>
      <c r="D95" s="1008" t="s">
        <v>13</v>
      </c>
      <c r="E95" s="1008" t="s">
        <v>14</v>
      </c>
      <c r="F95" s="1008" t="s">
        <v>14</v>
      </c>
      <c r="G95" s="1008" t="s">
        <v>14</v>
      </c>
      <c r="H95" s="993"/>
      <c r="I95" s="993"/>
      <c r="J95" s="993"/>
      <c r="K95" s="993"/>
    </row>
    <row r="96" spans="1:11" ht="14.1" customHeight="1">
      <c r="A96" s="993"/>
      <c r="B96" s="993"/>
      <c r="C96" s="1009" t="s">
        <v>219</v>
      </c>
      <c r="D96" s="1010">
        <v>0</v>
      </c>
      <c r="E96" s="1010">
        <v>0</v>
      </c>
      <c r="F96" s="1010">
        <v>0</v>
      </c>
      <c r="G96" s="1010">
        <v>0</v>
      </c>
      <c r="H96" s="993"/>
      <c r="I96" s="993"/>
      <c r="J96" s="993"/>
      <c r="K96" s="993"/>
    </row>
    <row r="97" spans="1:11" ht="14.1" customHeight="1">
      <c r="A97" s="993"/>
      <c r="B97" s="993"/>
      <c r="C97" s="1009" t="s">
        <v>220</v>
      </c>
      <c r="D97" s="1010">
        <v>0</v>
      </c>
      <c r="E97" s="1010">
        <v>0</v>
      </c>
      <c r="F97" s="1010">
        <v>0</v>
      </c>
      <c r="G97" s="1010">
        <v>0</v>
      </c>
      <c r="H97" s="993"/>
      <c r="I97" s="993"/>
      <c r="J97" s="993"/>
      <c r="K97" s="993"/>
    </row>
    <row r="98" spans="1:11" ht="14.1" customHeight="1">
      <c r="A98" s="993"/>
      <c r="B98" s="993"/>
      <c r="C98" s="1009" t="s">
        <v>221</v>
      </c>
      <c r="D98" s="1010">
        <v>0</v>
      </c>
      <c r="E98" s="1010">
        <v>0</v>
      </c>
      <c r="F98" s="1010">
        <v>0</v>
      </c>
      <c r="G98" s="1010">
        <v>0</v>
      </c>
      <c r="H98" s="993"/>
      <c r="I98" s="993"/>
      <c r="J98" s="993"/>
      <c r="K98" s="993"/>
    </row>
    <row r="99" spans="1:11" ht="14.1" customHeight="1">
      <c r="A99" s="993"/>
      <c r="B99" s="993"/>
      <c r="C99" s="1009" t="s">
        <v>222</v>
      </c>
      <c r="D99" s="1010">
        <v>0</v>
      </c>
      <c r="E99" s="1010">
        <v>0</v>
      </c>
      <c r="F99" s="1010">
        <v>0</v>
      </c>
      <c r="G99" s="1010">
        <v>0</v>
      </c>
      <c r="H99" s="993"/>
      <c r="I99" s="993"/>
      <c r="J99" s="993"/>
      <c r="K99" s="993"/>
    </row>
    <row r="100" spans="1:11" ht="14.1" customHeight="1">
      <c r="A100" s="993"/>
      <c r="B100" s="993"/>
      <c r="C100" s="1009" t="s">
        <v>220</v>
      </c>
      <c r="D100" s="1010">
        <v>0</v>
      </c>
      <c r="E100" s="1010">
        <v>0</v>
      </c>
      <c r="F100" s="1010">
        <v>0</v>
      </c>
      <c r="G100" s="1010">
        <v>0</v>
      </c>
      <c r="H100" s="993"/>
      <c r="I100" s="993"/>
      <c r="J100" s="993"/>
      <c r="K100" s="993"/>
    </row>
    <row r="101" spans="1:11" ht="14.1" customHeight="1">
      <c r="A101" s="993"/>
      <c r="B101" s="993"/>
      <c r="C101" s="1009" t="s">
        <v>221</v>
      </c>
      <c r="D101" s="1010">
        <v>0</v>
      </c>
      <c r="E101" s="1010">
        <v>0</v>
      </c>
      <c r="F101" s="1010">
        <v>0</v>
      </c>
      <c r="G101" s="1010">
        <v>0</v>
      </c>
      <c r="H101" s="993"/>
      <c r="I101" s="993"/>
      <c r="J101" s="993"/>
      <c r="K101" s="993"/>
    </row>
    <row r="102" spans="1:11" ht="14.1" customHeight="1">
      <c r="A102" s="993"/>
      <c r="B102" s="993"/>
      <c r="C102" s="1009" t="s">
        <v>223</v>
      </c>
      <c r="D102" s="1010">
        <v>0</v>
      </c>
      <c r="E102" s="1010">
        <v>0</v>
      </c>
      <c r="F102" s="1010">
        <v>0</v>
      </c>
      <c r="G102" s="1010">
        <v>0</v>
      </c>
      <c r="H102" s="993"/>
      <c r="I102" s="993"/>
      <c r="J102" s="993"/>
      <c r="K102" s="993"/>
    </row>
    <row r="103" spans="1:11" ht="14.1" customHeight="1">
      <c r="A103" s="993"/>
      <c r="B103" s="993"/>
      <c r="C103" s="1009" t="s">
        <v>220</v>
      </c>
      <c r="D103" s="1010">
        <v>0</v>
      </c>
      <c r="E103" s="1010">
        <v>0</v>
      </c>
      <c r="F103" s="1010">
        <v>0</v>
      </c>
      <c r="G103" s="1010">
        <v>0</v>
      </c>
      <c r="H103" s="993"/>
      <c r="I103" s="993"/>
      <c r="J103" s="993"/>
      <c r="K103" s="993"/>
    </row>
    <row r="104" spans="1:11" ht="14.1" customHeight="1">
      <c r="A104" s="993"/>
      <c r="B104" s="993"/>
      <c r="C104" s="1009" t="s">
        <v>221</v>
      </c>
      <c r="D104" s="1010">
        <v>0</v>
      </c>
      <c r="E104" s="1010">
        <v>0</v>
      </c>
      <c r="F104" s="1010">
        <v>0</v>
      </c>
      <c r="G104" s="1010">
        <v>0</v>
      </c>
      <c r="H104" s="993"/>
      <c r="I104" s="993"/>
      <c r="J104" s="993"/>
      <c r="K104" s="993"/>
    </row>
    <row r="105" spans="1:11" ht="14.1" customHeight="1">
      <c r="A105" s="993"/>
      <c r="B105" s="993"/>
      <c r="C105" s="1009" t="s">
        <v>224</v>
      </c>
      <c r="D105" s="1010">
        <v>0</v>
      </c>
      <c r="E105" s="1010">
        <v>0</v>
      </c>
      <c r="F105" s="1010">
        <v>0</v>
      </c>
      <c r="G105" s="1010">
        <v>0</v>
      </c>
      <c r="H105" s="993"/>
      <c r="I105" s="993"/>
      <c r="J105" s="993"/>
      <c r="K105" s="993"/>
    </row>
    <row r="106" spans="1:11" ht="14.1" customHeight="1">
      <c r="A106" s="993"/>
      <c r="B106" s="993"/>
      <c r="C106" s="1009" t="s">
        <v>220</v>
      </c>
      <c r="D106" s="1010">
        <v>0</v>
      </c>
      <c r="E106" s="1010">
        <v>0</v>
      </c>
      <c r="F106" s="1010">
        <v>0</v>
      </c>
      <c r="G106" s="1010">
        <v>0</v>
      </c>
      <c r="H106" s="993"/>
      <c r="I106" s="993"/>
      <c r="J106" s="993"/>
      <c r="K106" s="993"/>
    </row>
    <row r="107" spans="1:11" ht="14.1" customHeight="1">
      <c r="A107" s="993"/>
      <c r="B107" s="993"/>
      <c r="C107" s="1009" t="s">
        <v>221</v>
      </c>
      <c r="D107" s="1010">
        <v>0</v>
      </c>
      <c r="E107" s="1010">
        <v>0</v>
      </c>
      <c r="F107" s="1010">
        <v>0</v>
      </c>
      <c r="G107" s="1010">
        <v>0</v>
      </c>
      <c r="H107" s="993"/>
      <c r="I107" s="993"/>
      <c r="J107" s="993"/>
      <c r="K107" s="993"/>
    </row>
    <row r="108" spans="1:11" ht="14.1" customHeight="1">
      <c r="A108" s="993"/>
      <c r="B108" s="993"/>
      <c r="C108" s="1009" t="s">
        <v>225</v>
      </c>
      <c r="D108" s="1010">
        <v>0</v>
      </c>
      <c r="E108" s="1010">
        <v>0</v>
      </c>
      <c r="F108" s="1010">
        <v>0</v>
      </c>
      <c r="G108" s="1010">
        <v>0</v>
      </c>
      <c r="H108" s="993"/>
      <c r="I108" s="993"/>
      <c r="J108" s="993"/>
      <c r="K108" s="993"/>
    </row>
    <row r="109" spans="1:11" ht="14.1" customHeight="1">
      <c r="A109" s="993"/>
      <c r="B109" s="993"/>
      <c r="C109" s="1009" t="s">
        <v>220</v>
      </c>
      <c r="D109" s="1010">
        <v>0</v>
      </c>
      <c r="E109" s="1010">
        <v>0</v>
      </c>
      <c r="F109" s="1010">
        <v>0</v>
      </c>
      <c r="G109" s="1010">
        <v>0</v>
      </c>
      <c r="H109" s="993"/>
      <c r="I109" s="993"/>
      <c r="J109" s="993"/>
      <c r="K109" s="993"/>
    </row>
    <row r="110" spans="1:11" ht="14.1" customHeight="1">
      <c r="A110" s="993"/>
      <c r="B110" s="993"/>
      <c r="C110" s="1009" t="s">
        <v>221</v>
      </c>
      <c r="D110" s="1010">
        <v>0</v>
      </c>
      <c r="E110" s="1010">
        <v>0</v>
      </c>
      <c r="F110" s="1010">
        <v>0</v>
      </c>
      <c r="G110" s="1010">
        <v>0</v>
      </c>
      <c r="H110" s="993"/>
      <c r="I110" s="993"/>
      <c r="J110" s="993"/>
      <c r="K110" s="993"/>
    </row>
    <row r="111" spans="1:11" ht="14.1" customHeight="1">
      <c r="A111" s="993"/>
      <c r="B111" s="993"/>
      <c r="C111" s="1009" t="s">
        <v>226</v>
      </c>
      <c r="D111" s="1010">
        <v>0</v>
      </c>
      <c r="E111" s="1010">
        <v>0</v>
      </c>
      <c r="F111" s="1010">
        <v>0</v>
      </c>
      <c r="G111" s="1010">
        <v>0</v>
      </c>
      <c r="H111" s="993"/>
      <c r="I111" s="993"/>
      <c r="J111" s="993"/>
      <c r="K111" s="993"/>
    </row>
    <row r="112" spans="1:11" ht="14.1" customHeight="1">
      <c r="A112" s="993"/>
      <c r="B112" s="993"/>
      <c r="C112" s="1009" t="s">
        <v>220</v>
      </c>
      <c r="D112" s="1010">
        <v>0</v>
      </c>
      <c r="E112" s="1010">
        <v>0</v>
      </c>
      <c r="F112" s="1010">
        <v>0</v>
      </c>
      <c r="G112" s="1010">
        <v>0</v>
      </c>
      <c r="H112" s="993"/>
      <c r="I112" s="993"/>
      <c r="J112" s="993"/>
      <c r="K112" s="993"/>
    </row>
    <row r="113" spans="1:11" ht="14.1" customHeight="1">
      <c r="A113" s="993"/>
      <c r="B113" s="993"/>
      <c r="C113" s="1009" t="s">
        <v>221</v>
      </c>
      <c r="D113" s="1010">
        <v>0</v>
      </c>
      <c r="E113" s="1010">
        <v>0</v>
      </c>
      <c r="F113" s="1010">
        <v>0</v>
      </c>
      <c r="G113" s="1010">
        <v>0</v>
      </c>
      <c r="H113" s="993"/>
      <c r="I113" s="993"/>
      <c r="J113" s="993"/>
      <c r="K113" s="993"/>
    </row>
    <row r="114" spans="1:11" ht="14.1" customHeight="1">
      <c r="A114" s="993"/>
      <c r="B114" s="993"/>
      <c r="C114" s="1009" t="s">
        <v>227</v>
      </c>
      <c r="D114" s="1010">
        <v>0</v>
      </c>
      <c r="E114" s="1010">
        <v>0</v>
      </c>
      <c r="F114" s="1010">
        <v>0</v>
      </c>
      <c r="G114" s="1010">
        <v>0</v>
      </c>
      <c r="H114" s="993"/>
      <c r="I114" s="993"/>
      <c r="J114" s="993"/>
      <c r="K114" s="993"/>
    </row>
    <row r="115" spans="1:11" ht="14.1" customHeight="1">
      <c r="A115" s="993"/>
      <c r="B115" s="993"/>
      <c r="C115" s="1009" t="s">
        <v>220</v>
      </c>
      <c r="D115" s="1010">
        <v>0</v>
      </c>
      <c r="E115" s="1010">
        <v>0</v>
      </c>
      <c r="F115" s="1010">
        <v>0</v>
      </c>
      <c r="G115" s="1010">
        <v>0</v>
      </c>
      <c r="H115" s="993"/>
      <c r="I115" s="993"/>
      <c r="J115" s="993"/>
      <c r="K115" s="993"/>
    </row>
    <row r="116" spans="1:11" ht="14.1" customHeight="1">
      <c r="A116" s="993"/>
      <c r="B116" s="993"/>
      <c r="C116" s="1009" t="s">
        <v>221</v>
      </c>
      <c r="D116" s="1010">
        <v>0</v>
      </c>
      <c r="E116" s="1010">
        <v>0</v>
      </c>
      <c r="F116" s="1010">
        <v>0</v>
      </c>
      <c r="G116" s="1010">
        <v>0</v>
      </c>
      <c r="H116" s="993"/>
      <c r="I116" s="993"/>
      <c r="J116" s="993"/>
      <c r="K116" s="993"/>
    </row>
    <row r="117" spans="1:11" ht="14.1" customHeight="1">
      <c r="A117" s="993"/>
      <c r="B117" s="993"/>
      <c r="C117" s="1009" t="s">
        <v>228</v>
      </c>
      <c r="D117" s="1010">
        <v>0</v>
      </c>
      <c r="E117" s="1010">
        <v>0</v>
      </c>
      <c r="F117" s="1010">
        <v>0</v>
      </c>
      <c r="G117" s="1010">
        <v>0</v>
      </c>
      <c r="H117" s="993"/>
      <c r="I117" s="993"/>
      <c r="J117" s="993"/>
      <c r="K117" s="993"/>
    </row>
    <row r="118" spans="1:11" ht="14.1" customHeight="1">
      <c r="A118" s="993"/>
      <c r="B118" s="993"/>
      <c r="C118" s="1009" t="s">
        <v>220</v>
      </c>
      <c r="D118" s="1010">
        <v>0</v>
      </c>
      <c r="E118" s="1010">
        <v>0</v>
      </c>
      <c r="F118" s="1010">
        <v>0</v>
      </c>
      <c r="G118" s="1010">
        <v>0</v>
      </c>
      <c r="H118" s="993"/>
      <c r="I118" s="993"/>
      <c r="J118" s="993"/>
      <c r="K118" s="993"/>
    </row>
    <row r="119" spans="1:11" ht="14.1" customHeight="1">
      <c r="A119" s="993"/>
      <c r="B119" s="993"/>
      <c r="C119" s="1009" t="s">
        <v>229</v>
      </c>
      <c r="D119" s="1010">
        <v>0</v>
      </c>
      <c r="E119" s="1010">
        <v>0</v>
      </c>
      <c r="F119" s="1010">
        <v>0</v>
      </c>
      <c r="G119" s="1010">
        <v>0</v>
      </c>
      <c r="H119" s="993"/>
      <c r="I119" s="993"/>
      <c r="J119" s="993"/>
      <c r="K119" s="993"/>
    </row>
    <row r="120" spans="1:11" ht="14.1" customHeight="1">
      <c r="A120" s="993"/>
      <c r="B120" s="993"/>
      <c r="C120" s="1009" t="s">
        <v>230</v>
      </c>
      <c r="D120" s="1010">
        <v>0</v>
      </c>
      <c r="E120" s="1010">
        <v>0</v>
      </c>
      <c r="F120" s="1010">
        <v>0</v>
      </c>
      <c r="G120" s="1010">
        <v>0</v>
      </c>
      <c r="H120" s="993"/>
      <c r="I120" s="993"/>
      <c r="J120" s="993"/>
      <c r="K120" s="993"/>
    </row>
    <row r="121" spans="1:11" ht="14.1" customHeight="1">
      <c r="A121" s="993"/>
      <c r="B121" s="993"/>
      <c r="C121" s="1009" t="s">
        <v>231</v>
      </c>
      <c r="D121" s="1010">
        <v>0</v>
      </c>
      <c r="E121" s="1010">
        <v>0</v>
      </c>
      <c r="F121" s="1010">
        <v>0</v>
      </c>
      <c r="G121" s="1010">
        <v>0</v>
      </c>
      <c r="H121" s="993"/>
      <c r="I121" s="993"/>
      <c r="J121" s="993"/>
      <c r="K121" s="993"/>
    </row>
    <row r="122" spans="1:11" ht="14.1" customHeight="1">
      <c r="A122" s="993"/>
      <c r="B122" s="993"/>
      <c r="C122" s="1009" t="s">
        <v>232</v>
      </c>
      <c r="D122" s="1010">
        <v>0</v>
      </c>
      <c r="E122" s="1010">
        <v>0</v>
      </c>
      <c r="F122" s="1010">
        <v>0</v>
      </c>
      <c r="G122" s="1010">
        <v>0</v>
      </c>
      <c r="H122" s="993"/>
      <c r="I122" s="993"/>
      <c r="J122" s="993"/>
      <c r="K122" s="993"/>
    </row>
    <row r="123" spans="1:11" ht="14.1" customHeight="1">
      <c r="A123" s="993"/>
      <c r="B123" s="993"/>
      <c r="C123" s="1009" t="s">
        <v>233</v>
      </c>
      <c r="D123" s="1010">
        <v>0</v>
      </c>
      <c r="E123" s="1010">
        <v>20000000</v>
      </c>
      <c r="F123" s="1010">
        <v>0</v>
      </c>
      <c r="G123" s="1010">
        <v>0</v>
      </c>
      <c r="H123" s="993"/>
      <c r="I123" s="993"/>
      <c r="J123" s="993"/>
      <c r="K123" s="993"/>
    </row>
    <row r="124" spans="1:11" ht="14.1" customHeight="1">
      <c r="A124" s="993"/>
      <c r="B124" s="993"/>
      <c r="C124" s="1009" t="s">
        <v>220</v>
      </c>
      <c r="D124" s="1010">
        <v>0</v>
      </c>
      <c r="E124" s="1010">
        <v>20000000</v>
      </c>
      <c r="F124" s="1010">
        <v>0</v>
      </c>
      <c r="G124" s="1010">
        <v>0</v>
      </c>
      <c r="H124" s="993"/>
      <c r="I124" s="993"/>
      <c r="J124" s="993"/>
      <c r="K124" s="993"/>
    </row>
    <row r="125" spans="1:11" ht="14.1" customHeight="1">
      <c r="A125" s="993"/>
      <c r="B125" s="993"/>
      <c r="C125" s="1009" t="s">
        <v>229</v>
      </c>
      <c r="D125" s="1010">
        <v>0</v>
      </c>
      <c r="E125" s="1010">
        <v>0</v>
      </c>
      <c r="F125" s="1010">
        <v>0</v>
      </c>
      <c r="G125" s="1010">
        <v>0</v>
      </c>
      <c r="H125" s="993"/>
      <c r="I125" s="993"/>
      <c r="J125" s="993"/>
      <c r="K125" s="993"/>
    </row>
    <row r="126" spans="1:11" ht="14.1" customHeight="1">
      <c r="A126" s="993"/>
      <c r="B126" s="993"/>
      <c r="C126" s="1009" t="s">
        <v>230</v>
      </c>
      <c r="D126" s="1010">
        <v>0</v>
      </c>
      <c r="E126" s="1010">
        <v>0</v>
      </c>
      <c r="F126" s="1010">
        <v>0</v>
      </c>
      <c r="G126" s="1010">
        <v>0</v>
      </c>
      <c r="H126" s="993"/>
      <c r="I126" s="993"/>
      <c r="J126" s="993"/>
      <c r="K126" s="993"/>
    </row>
    <row r="127" spans="1:11" ht="14.1" customHeight="1">
      <c r="A127" s="993"/>
      <c r="B127" s="993"/>
      <c r="C127" s="1009" t="s">
        <v>231</v>
      </c>
      <c r="D127" s="1010">
        <v>0</v>
      </c>
      <c r="E127" s="1010">
        <v>0</v>
      </c>
      <c r="F127" s="1010">
        <v>0</v>
      </c>
      <c r="G127" s="1010">
        <v>0</v>
      </c>
      <c r="H127" s="993"/>
      <c r="I127" s="993"/>
      <c r="J127" s="993"/>
      <c r="K127" s="993"/>
    </row>
    <row r="128" spans="1:11" ht="14.1" customHeight="1">
      <c r="A128" s="993"/>
      <c r="B128" s="993"/>
      <c r="C128" s="1009" t="s">
        <v>232</v>
      </c>
      <c r="D128" s="1010">
        <v>0</v>
      </c>
      <c r="E128" s="1010">
        <v>0</v>
      </c>
      <c r="F128" s="1010">
        <v>0</v>
      </c>
      <c r="G128" s="1010">
        <v>0</v>
      </c>
      <c r="H128" s="993"/>
      <c r="I128" s="993"/>
      <c r="J128" s="993"/>
      <c r="K128" s="993"/>
    </row>
    <row r="129" spans="1:11" ht="14.1" customHeight="1">
      <c r="A129" s="993"/>
      <c r="B129" s="993"/>
      <c r="C129" s="1009" t="s">
        <v>234</v>
      </c>
      <c r="D129" s="1010">
        <v>0</v>
      </c>
      <c r="E129" s="1010">
        <v>0</v>
      </c>
      <c r="F129" s="1010">
        <v>0</v>
      </c>
      <c r="G129" s="1010">
        <v>0</v>
      </c>
      <c r="H129" s="993"/>
      <c r="I129" s="993"/>
      <c r="J129" s="993"/>
      <c r="K129" s="993"/>
    </row>
    <row r="130" spans="1:11" ht="14.1" customHeight="1">
      <c r="A130" s="993"/>
      <c r="B130" s="993"/>
      <c r="C130" s="1009" t="s">
        <v>220</v>
      </c>
      <c r="D130" s="1010">
        <v>0</v>
      </c>
      <c r="E130" s="1010">
        <v>0</v>
      </c>
      <c r="F130" s="1010">
        <v>0</v>
      </c>
      <c r="G130" s="1010">
        <v>0</v>
      </c>
      <c r="H130" s="993"/>
      <c r="I130" s="993"/>
      <c r="J130" s="993"/>
      <c r="K130" s="993"/>
    </row>
    <row r="131" spans="1:11" ht="14.1" customHeight="1">
      <c r="A131" s="993"/>
      <c r="B131" s="993"/>
      <c r="C131" s="1009" t="s">
        <v>229</v>
      </c>
      <c r="D131" s="1010">
        <v>0</v>
      </c>
      <c r="E131" s="1010">
        <v>0</v>
      </c>
      <c r="F131" s="1010">
        <v>0</v>
      </c>
      <c r="G131" s="1010">
        <v>0</v>
      </c>
      <c r="H131" s="993"/>
      <c r="I131" s="993"/>
      <c r="J131" s="993"/>
      <c r="K131" s="993"/>
    </row>
    <row r="132" spans="1:11" ht="14.1" customHeight="1">
      <c r="A132" s="993"/>
      <c r="B132" s="993"/>
      <c r="C132" s="1009" t="s">
        <v>230</v>
      </c>
      <c r="D132" s="1010">
        <v>0</v>
      </c>
      <c r="E132" s="1010">
        <v>0</v>
      </c>
      <c r="F132" s="1010">
        <v>0</v>
      </c>
      <c r="G132" s="1010">
        <v>0</v>
      </c>
      <c r="H132" s="993"/>
      <c r="I132" s="993"/>
      <c r="J132" s="993"/>
      <c r="K132" s="993"/>
    </row>
    <row r="133" spans="1:11" ht="14.1" customHeight="1">
      <c r="A133" s="993"/>
      <c r="B133" s="993"/>
      <c r="C133" s="1009" t="s">
        <v>231</v>
      </c>
      <c r="D133" s="1010">
        <v>0</v>
      </c>
      <c r="E133" s="1010">
        <v>0</v>
      </c>
      <c r="F133" s="1010">
        <v>0</v>
      </c>
      <c r="G133" s="1010">
        <v>0</v>
      </c>
      <c r="H133" s="993"/>
      <c r="I133" s="993"/>
      <c r="J133" s="993"/>
      <c r="K133" s="993"/>
    </row>
    <row r="134" spans="1:11" ht="14.1" customHeight="1">
      <c r="A134" s="993"/>
      <c r="B134" s="993"/>
      <c r="C134" s="1009" t="s">
        <v>232</v>
      </c>
      <c r="D134" s="1010">
        <v>0</v>
      </c>
      <c r="E134" s="1010">
        <v>0</v>
      </c>
      <c r="F134" s="1010">
        <v>0</v>
      </c>
      <c r="G134" s="1010">
        <v>0</v>
      </c>
      <c r="H134" s="993"/>
      <c r="I134" s="993"/>
      <c r="J134" s="993"/>
      <c r="K134" s="993"/>
    </row>
    <row r="135" spans="1:11" ht="14.1" customHeight="1">
      <c r="A135" s="993"/>
      <c r="B135" s="993"/>
      <c r="C135" s="1009" t="s">
        <v>235</v>
      </c>
      <c r="D135" s="1010">
        <v>0</v>
      </c>
      <c r="E135" s="1010">
        <v>0</v>
      </c>
      <c r="F135" s="1010">
        <v>0</v>
      </c>
      <c r="G135" s="1010">
        <v>0</v>
      </c>
      <c r="H135" s="993"/>
      <c r="I135" s="993"/>
      <c r="J135" s="993"/>
      <c r="K135" s="993"/>
    </row>
    <row r="136" spans="1:11" ht="14.1" customHeight="1">
      <c r="A136" s="993"/>
      <c r="B136" s="993"/>
      <c r="C136" s="1009" t="s">
        <v>236</v>
      </c>
      <c r="D136" s="1010">
        <v>0</v>
      </c>
      <c r="E136" s="1010">
        <v>0</v>
      </c>
      <c r="F136" s="1010">
        <v>0</v>
      </c>
      <c r="G136" s="1010">
        <v>0</v>
      </c>
      <c r="H136" s="993"/>
      <c r="I136" s="993"/>
      <c r="J136" s="993"/>
      <c r="K136" s="993"/>
    </row>
    <row r="137" spans="1:11" ht="14.1" customHeight="1">
      <c r="A137" s="993"/>
      <c r="B137" s="993"/>
      <c r="C137" s="1011" t="s">
        <v>237</v>
      </c>
      <c r="D137" s="1010">
        <v>0</v>
      </c>
      <c r="E137" s="1010">
        <v>20000000</v>
      </c>
      <c r="F137" s="1010">
        <v>0</v>
      </c>
      <c r="G137" s="1010">
        <v>0</v>
      </c>
      <c r="H137" s="993"/>
      <c r="I137" s="993"/>
      <c r="J137" s="993"/>
      <c r="K137" s="993"/>
    </row>
    <row r="138" spans="1:11" ht="14.1" customHeight="1">
      <c r="A138" s="993"/>
      <c r="B138" s="993"/>
      <c r="C138" s="1003" t="s">
        <v>209</v>
      </c>
      <c r="D138" s="1659" t="s">
        <v>1864</v>
      </c>
      <c r="E138" s="1660"/>
      <c r="F138" s="1660"/>
      <c r="G138" s="1660"/>
      <c r="H138" s="993"/>
      <c r="I138" s="993"/>
      <c r="J138" s="993"/>
      <c r="K138" s="993"/>
    </row>
    <row r="139" spans="1:11" ht="14.1" customHeight="1">
      <c r="A139" s="993"/>
      <c r="B139" s="993"/>
      <c r="C139" s="1004" t="s">
        <v>211</v>
      </c>
      <c r="D139" s="1661" t="s">
        <v>1865</v>
      </c>
      <c r="E139" s="1662"/>
      <c r="F139" s="1662"/>
      <c r="G139" s="1662"/>
      <c r="H139" s="993"/>
      <c r="I139" s="993"/>
      <c r="J139" s="993"/>
      <c r="K139" s="993"/>
    </row>
    <row r="140" spans="1:11" ht="14.1" customHeight="1">
      <c r="A140" s="993"/>
      <c r="B140" s="993"/>
      <c r="C140" s="1004" t="s">
        <v>31</v>
      </c>
      <c r="D140" s="1661" t="s">
        <v>247</v>
      </c>
      <c r="E140" s="1662"/>
      <c r="F140" s="1662"/>
      <c r="G140" s="1662"/>
      <c r="H140" s="993"/>
      <c r="I140" s="993"/>
      <c r="J140" s="993"/>
      <c r="K140" s="993"/>
    </row>
    <row r="141" spans="1:11" ht="15" customHeight="1">
      <c r="A141" s="993"/>
      <c r="B141" s="993"/>
      <c r="C141" s="1005"/>
      <c r="D141" s="1006">
        <v>2025</v>
      </c>
      <c r="E141" s="1006">
        <v>2026</v>
      </c>
      <c r="F141" s="1006">
        <v>2027</v>
      </c>
      <c r="G141" s="1006">
        <v>2028</v>
      </c>
      <c r="H141" s="993"/>
      <c r="I141" s="993"/>
      <c r="J141" s="993"/>
      <c r="K141" s="993"/>
    </row>
    <row r="142" spans="1:11" ht="15" customHeight="1">
      <c r="A142" s="993"/>
      <c r="B142" s="993"/>
      <c r="C142" s="1007"/>
      <c r="D142" s="1008" t="s">
        <v>13</v>
      </c>
      <c r="E142" s="1008" t="s">
        <v>14</v>
      </c>
      <c r="F142" s="1008" t="s">
        <v>14</v>
      </c>
      <c r="G142" s="1008" t="s">
        <v>14</v>
      </c>
      <c r="H142" s="993"/>
      <c r="I142" s="993"/>
      <c r="J142" s="993"/>
      <c r="K142" s="993"/>
    </row>
    <row r="143" spans="1:11" ht="14.1" customHeight="1">
      <c r="A143" s="993"/>
      <c r="B143" s="993"/>
      <c r="C143" s="997" t="s">
        <v>33</v>
      </c>
      <c r="D143" s="1001" t="s">
        <v>200</v>
      </c>
      <c r="E143" s="1001" t="s">
        <v>1164</v>
      </c>
      <c r="F143" s="1001" t="s">
        <v>164</v>
      </c>
      <c r="G143" s="1001" t="s">
        <v>164</v>
      </c>
      <c r="H143" s="993"/>
      <c r="I143" s="993"/>
      <c r="J143" s="993"/>
      <c r="K143" s="993"/>
    </row>
    <row r="144" spans="1:11" ht="14.1" customHeight="1">
      <c r="A144" s="993"/>
      <c r="B144" s="993"/>
      <c r="C144" s="997" t="s">
        <v>214</v>
      </c>
      <c r="D144" s="1001" t="s">
        <v>164</v>
      </c>
      <c r="E144" s="1001" t="s">
        <v>1148</v>
      </c>
      <c r="F144" s="1001" t="s">
        <v>164</v>
      </c>
      <c r="G144" s="1001" t="s">
        <v>164</v>
      </c>
      <c r="H144" s="993"/>
      <c r="I144" s="993"/>
      <c r="J144" s="993"/>
      <c r="K144" s="993"/>
    </row>
    <row r="145" spans="1:11" ht="14.1" customHeight="1">
      <c r="A145" s="993"/>
      <c r="B145" s="993"/>
      <c r="C145" s="997" t="s">
        <v>215</v>
      </c>
      <c r="D145" s="1001" t="s">
        <v>164</v>
      </c>
      <c r="E145" s="1001" t="s">
        <v>1314</v>
      </c>
      <c r="F145" s="1001" t="s">
        <v>164</v>
      </c>
      <c r="G145" s="1001" t="s">
        <v>164</v>
      </c>
      <c r="H145" s="993"/>
      <c r="I145" s="993"/>
      <c r="J145" s="993"/>
      <c r="K145" s="993"/>
    </row>
    <row r="146" spans="1:11" ht="14.1" customHeight="1">
      <c r="A146" s="993"/>
      <c r="B146" s="993"/>
      <c r="C146" s="997" t="s">
        <v>216</v>
      </c>
      <c r="D146" s="1001" t="s">
        <v>200</v>
      </c>
      <c r="E146" s="1001" t="s">
        <v>200</v>
      </c>
      <c r="F146" s="1001" t="s">
        <v>936</v>
      </c>
      <c r="G146" s="1001" t="s">
        <v>200</v>
      </c>
      <c r="H146" s="993"/>
      <c r="I146" s="993"/>
      <c r="J146" s="993"/>
      <c r="K146" s="993"/>
    </row>
    <row r="147" spans="1:11" ht="14.1" customHeight="1">
      <c r="A147" s="993"/>
      <c r="B147" s="993"/>
      <c r="C147" s="997" t="s">
        <v>217</v>
      </c>
      <c r="D147" s="1001" t="s">
        <v>200</v>
      </c>
      <c r="E147" s="1001" t="s">
        <v>200</v>
      </c>
      <c r="F147" s="1001" t="s">
        <v>936</v>
      </c>
      <c r="G147" s="1001" t="s">
        <v>200</v>
      </c>
      <c r="H147" s="993"/>
      <c r="I147" s="993"/>
      <c r="J147" s="993"/>
      <c r="K147" s="993"/>
    </row>
    <row r="148" spans="1:11" ht="14.1" customHeight="1">
      <c r="A148" s="993"/>
      <c r="B148" s="993"/>
      <c r="C148" s="997" t="s">
        <v>39</v>
      </c>
      <c r="D148" s="1001" t="s">
        <v>200</v>
      </c>
      <c r="E148" s="1001" t="s">
        <v>200</v>
      </c>
      <c r="F148" s="1001" t="s">
        <v>936</v>
      </c>
      <c r="G148" s="1001" t="s">
        <v>200</v>
      </c>
      <c r="H148" s="993"/>
      <c r="I148" s="993"/>
      <c r="J148" s="993"/>
      <c r="K148" s="993"/>
    </row>
    <row r="149" spans="1:11" ht="14.1" customHeight="1">
      <c r="A149" s="993"/>
      <c r="B149" s="993"/>
      <c r="C149" s="1663" t="s">
        <v>218</v>
      </c>
      <c r="D149" s="1664"/>
      <c r="E149" s="1664"/>
      <c r="F149" s="1664"/>
      <c r="G149" s="1664"/>
      <c r="H149" s="993"/>
      <c r="I149" s="993"/>
      <c r="J149" s="993"/>
      <c r="K149" s="993"/>
    </row>
    <row r="150" spans="1:11" ht="14.1" customHeight="1">
      <c r="A150" s="993"/>
      <c r="B150" s="993"/>
      <c r="C150" s="1005"/>
      <c r="D150" s="1006">
        <v>2025</v>
      </c>
      <c r="E150" s="1006">
        <v>2026</v>
      </c>
      <c r="F150" s="1006">
        <v>2027</v>
      </c>
      <c r="G150" s="1006">
        <v>2028</v>
      </c>
      <c r="H150" s="993"/>
      <c r="I150" s="993"/>
      <c r="J150" s="993"/>
      <c r="K150" s="993"/>
    </row>
    <row r="151" spans="1:11" ht="14.1" customHeight="1">
      <c r="A151" s="993"/>
      <c r="B151" s="993"/>
      <c r="C151" s="1007"/>
      <c r="D151" s="1008" t="s">
        <v>13</v>
      </c>
      <c r="E151" s="1008" t="s">
        <v>14</v>
      </c>
      <c r="F151" s="1008" t="s">
        <v>14</v>
      </c>
      <c r="G151" s="1008" t="s">
        <v>14</v>
      </c>
      <c r="H151" s="993"/>
      <c r="I151" s="993"/>
      <c r="J151" s="993"/>
      <c r="K151" s="993"/>
    </row>
    <row r="152" spans="1:11" ht="14.1" customHeight="1">
      <c r="A152" s="993"/>
      <c r="B152" s="993"/>
      <c r="C152" s="1009" t="s">
        <v>219</v>
      </c>
      <c r="D152" s="1010">
        <v>0</v>
      </c>
      <c r="E152" s="1010">
        <v>0</v>
      </c>
      <c r="F152" s="1010">
        <v>0</v>
      </c>
      <c r="G152" s="1010">
        <v>0</v>
      </c>
      <c r="H152" s="993"/>
      <c r="I152" s="993"/>
      <c r="J152" s="993"/>
      <c r="K152" s="993"/>
    </row>
    <row r="153" spans="1:11" ht="14.1" customHeight="1">
      <c r="A153" s="993"/>
      <c r="B153" s="993"/>
      <c r="C153" s="1009" t="s">
        <v>220</v>
      </c>
      <c r="D153" s="1010">
        <v>0</v>
      </c>
      <c r="E153" s="1010">
        <v>0</v>
      </c>
      <c r="F153" s="1010">
        <v>0</v>
      </c>
      <c r="G153" s="1010">
        <v>0</v>
      </c>
      <c r="H153" s="993"/>
      <c r="I153" s="993"/>
      <c r="J153" s="993"/>
      <c r="K153" s="993"/>
    </row>
    <row r="154" spans="1:11" ht="14.1" customHeight="1">
      <c r="A154" s="993"/>
      <c r="B154" s="993"/>
      <c r="C154" s="1009" t="s">
        <v>221</v>
      </c>
      <c r="D154" s="1010">
        <v>0</v>
      </c>
      <c r="E154" s="1010">
        <v>0</v>
      </c>
      <c r="F154" s="1010">
        <v>0</v>
      </c>
      <c r="G154" s="1010">
        <v>0</v>
      </c>
      <c r="H154" s="993"/>
      <c r="I154" s="993"/>
      <c r="J154" s="993"/>
      <c r="K154" s="993"/>
    </row>
    <row r="155" spans="1:11" ht="14.1" customHeight="1">
      <c r="A155" s="993"/>
      <c r="B155" s="993"/>
      <c r="C155" s="1009" t="s">
        <v>222</v>
      </c>
      <c r="D155" s="1010">
        <v>0</v>
      </c>
      <c r="E155" s="1010">
        <v>0</v>
      </c>
      <c r="F155" s="1010">
        <v>0</v>
      </c>
      <c r="G155" s="1010">
        <v>0</v>
      </c>
      <c r="H155" s="993"/>
      <c r="I155" s="993"/>
      <c r="J155" s="993"/>
      <c r="K155" s="993"/>
    </row>
    <row r="156" spans="1:11" ht="14.1" customHeight="1">
      <c r="A156" s="993"/>
      <c r="B156" s="993"/>
      <c r="C156" s="1009" t="s">
        <v>220</v>
      </c>
      <c r="D156" s="1010">
        <v>0</v>
      </c>
      <c r="E156" s="1010">
        <v>0</v>
      </c>
      <c r="F156" s="1010">
        <v>0</v>
      </c>
      <c r="G156" s="1010">
        <v>0</v>
      </c>
      <c r="H156" s="993"/>
      <c r="I156" s="993"/>
      <c r="J156" s="993"/>
      <c r="K156" s="993"/>
    </row>
    <row r="157" spans="1:11" ht="14.1" customHeight="1">
      <c r="A157" s="993"/>
      <c r="B157" s="993"/>
      <c r="C157" s="1009" t="s">
        <v>221</v>
      </c>
      <c r="D157" s="1010">
        <v>0</v>
      </c>
      <c r="E157" s="1010">
        <v>0</v>
      </c>
      <c r="F157" s="1010">
        <v>0</v>
      </c>
      <c r="G157" s="1010">
        <v>0</v>
      </c>
      <c r="H157" s="993"/>
      <c r="I157" s="993"/>
      <c r="J157" s="993"/>
      <c r="K157" s="993"/>
    </row>
    <row r="158" spans="1:11" ht="14.1" customHeight="1">
      <c r="A158" s="993"/>
      <c r="B158" s="993"/>
      <c r="C158" s="1009" t="s">
        <v>223</v>
      </c>
      <c r="D158" s="1010">
        <v>0</v>
      </c>
      <c r="E158" s="1010">
        <v>0</v>
      </c>
      <c r="F158" s="1010">
        <v>0</v>
      </c>
      <c r="G158" s="1010">
        <v>0</v>
      </c>
      <c r="H158" s="993"/>
      <c r="I158" s="993"/>
      <c r="J158" s="993"/>
      <c r="K158" s="993"/>
    </row>
    <row r="159" spans="1:11" ht="14.1" customHeight="1">
      <c r="A159" s="993"/>
      <c r="B159" s="993"/>
      <c r="C159" s="1009" t="s">
        <v>220</v>
      </c>
      <c r="D159" s="1010">
        <v>0</v>
      </c>
      <c r="E159" s="1010">
        <v>0</v>
      </c>
      <c r="F159" s="1010">
        <v>0</v>
      </c>
      <c r="G159" s="1010">
        <v>0</v>
      </c>
      <c r="H159" s="993"/>
      <c r="I159" s="993"/>
      <c r="J159" s="993"/>
      <c r="K159" s="993"/>
    </row>
    <row r="160" spans="1:11" ht="14.1" customHeight="1">
      <c r="A160" s="993"/>
      <c r="B160" s="993"/>
      <c r="C160" s="1009" t="s">
        <v>221</v>
      </c>
      <c r="D160" s="1010">
        <v>0</v>
      </c>
      <c r="E160" s="1010">
        <v>0</v>
      </c>
      <c r="F160" s="1010">
        <v>0</v>
      </c>
      <c r="G160" s="1010">
        <v>0</v>
      </c>
      <c r="H160" s="993"/>
      <c r="I160" s="993"/>
      <c r="J160" s="993"/>
      <c r="K160" s="993"/>
    </row>
    <row r="161" spans="1:11" ht="14.1" customHeight="1">
      <c r="A161" s="993"/>
      <c r="B161" s="993"/>
      <c r="C161" s="1009" t="s">
        <v>224</v>
      </c>
      <c r="D161" s="1010">
        <v>0</v>
      </c>
      <c r="E161" s="1010">
        <v>0</v>
      </c>
      <c r="F161" s="1010">
        <v>0</v>
      </c>
      <c r="G161" s="1010">
        <v>0</v>
      </c>
      <c r="H161" s="993"/>
      <c r="I161" s="993"/>
      <c r="J161" s="993"/>
      <c r="K161" s="993"/>
    </row>
    <row r="162" spans="1:11" ht="14.1" customHeight="1">
      <c r="A162" s="993"/>
      <c r="B162" s="993"/>
      <c r="C162" s="1009" t="s">
        <v>220</v>
      </c>
      <c r="D162" s="1010">
        <v>0</v>
      </c>
      <c r="E162" s="1010">
        <v>0</v>
      </c>
      <c r="F162" s="1010">
        <v>0</v>
      </c>
      <c r="G162" s="1010">
        <v>0</v>
      </c>
      <c r="H162" s="993"/>
      <c r="I162" s="993"/>
      <c r="J162" s="993"/>
      <c r="K162" s="993"/>
    </row>
    <row r="163" spans="1:11" ht="14.1" customHeight="1">
      <c r="A163" s="993"/>
      <c r="B163" s="993"/>
      <c r="C163" s="1009" t="s">
        <v>221</v>
      </c>
      <c r="D163" s="1010">
        <v>0</v>
      </c>
      <c r="E163" s="1010">
        <v>0</v>
      </c>
      <c r="F163" s="1010">
        <v>0</v>
      </c>
      <c r="G163" s="1010">
        <v>0</v>
      </c>
      <c r="H163" s="993"/>
      <c r="I163" s="993"/>
      <c r="J163" s="993"/>
      <c r="K163" s="993"/>
    </row>
    <row r="164" spans="1:11" ht="14.1" customHeight="1">
      <c r="A164" s="993"/>
      <c r="B164" s="993"/>
      <c r="C164" s="1009" t="s">
        <v>225</v>
      </c>
      <c r="D164" s="1010">
        <v>0</v>
      </c>
      <c r="E164" s="1010">
        <v>0</v>
      </c>
      <c r="F164" s="1010">
        <v>0</v>
      </c>
      <c r="G164" s="1010">
        <v>0</v>
      </c>
      <c r="H164" s="993"/>
      <c r="I164" s="993"/>
      <c r="J164" s="993"/>
      <c r="K164" s="993"/>
    </row>
    <row r="165" spans="1:11" ht="14.1" customHeight="1">
      <c r="A165" s="993"/>
      <c r="B165" s="993"/>
      <c r="C165" s="1009" t="s">
        <v>220</v>
      </c>
      <c r="D165" s="1010">
        <v>0</v>
      </c>
      <c r="E165" s="1010">
        <v>0</v>
      </c>
      <c r="F165" s="1010">
        <v>0</v>
      </c>
      <c r="G165" s="1010">
        <v>0</v>
      </c>
      <c r="H165" s="993"/>
      <c r="I165" s="993"/>
      <c r="J165" s="993"/>
      <c r="K165" s="993"/>
    </row>
    <row r="166" spans="1:11" ht="14.1" customHeight="1">
      <c r="A166" s="993"/>
      <c r="B166" s="993"/>
      <c r="C166" s="1009" t="s">
        <v>221</v>
      </c>
      <c r="D166" s="1010">
        <v>0</v>
      </c>
      <c r="E166" s="1010">
        <v>0</v>
      </c>
      <c r="F166" s="1010">
        <v>0</v>
      </c>
      <c r="G166" s="1010">
        <v>0</v>
      </c>
      <c r="H166" s="993"/>
      <c r="I166" s="993"/>
      <c r="J166" s="993"/>
      <c r="K166" s="993"/>
    </row>
    <row r="167" spans="1:11" ht="14.1" customHeight="1">
      <c r="A167" s="993"/>
      <c r="B167" s="993"/>
      <c r="C167" s="1009" t="s">
        <v>226</v>
      </c>
      <c r="D167" s="1010">
        <v>0</v>
      </c>
      <c r="E167" s="1010">
        <v>0</v>
      </c>
      <c r="F167" s="1010">
        <v>0</v>
      </c>
      <c r="G167" s="1010">
        <v>0</v>
      </c>
      <c r="H167" s="993"/>
      <c r="I167" s="993"/>
      <c r="J167" s="993"/>
      <c r="K167" s="993"/>
    </row>
    <row r="168" spans="1:11" ht="14.1" customHeight="1">
      <c r="A168" s="993"/>
      <c r="B168" s="993"/>
      <c r="C168" s="1009" t="s">
        <v>220</v>
      </c>
      <c r="D168" s="1010">
        <v>0</v>
      </c>
      <c r="E168" s="1010">
        <v>0</v>
      </c>
      <c r="F168" s="1010">
        <v>0</v>
      </c>
      <c r="G168" s="1010">
        <v>0</v>
      </c>
      <c r="H168" s="993"/>
      <c r="I168" s="993"/>
      <c r="J168" s="993"/>
      <c r="K168" s="993"/>
    </row>
    <row r="169" spans="1:11" ht="14.1" customHeight="1">
      <c r="A169" s="993"/>
      <c r="B169" s="993"/>
      <c r="C169" s="1009" t="s">
        <v>221</v>
      </c>
      <c r="D169" s="1010">
        <v>0</v>
      </c>
      <c r="E169" s="1010">
        <v>0</v>
      </c>
      <c r="F169" s="1010">
        <v>0</v>
      </c>
      <c r="G169" s="1010">
        <v>0</v>
      </c>
      <c r="H169" s="993"/>
      <c r="I169" s="993"/>
      <c r="J169" s="993"/>
      <c r="K169" s="993"/>
    </row>
    <row r="170" spans="1:11" ht="14.1" customHeight="1">
      <c r="A170" s="993"/>
      <c r="B170" s="993"/>
      <c r="C170" s="1009" t="s">
        <v>227</v>
      </c>
      <c r="D170" s="1010">
        <v>0</v>
      </c>
      <c r="E170" s="1010">
        <v>0</v>
      </c>
      <c r="F170" s="1010">
        <v>0</v>
      </c>
      <c r="G170" s="1010">
        <v>0</v>
      </c>
      <c r="H170" s="993"/>
      <c r="I170" s="993"/>
      <c r="J170" s="993"/>
      <c r="K170" s="993"/>
    </row>
    <row r="171" spans="1:11" ht="14.1" customHeight="1">
      <c r="A171" s="993"/>
      <c r="B171" s="993"/>
      <c r="C171" s="1009" t="s">
        <v>220</v>
      </c>
      <c r="D171" s="1010">
        <v>0</v>
      </c>
      <c r="E171" s="1010">
        <v>0</v>
      </c>
      <c r="F171" s="1010">
        <v>0</v>
      </c>
      <c r="G171" s="1010">
        <v>0</v>
      </c>
      <c r="H171" s="993"/>
      <c r="I171" s="993"/>
      <c r="J171" s="993"/>
      <c r="K171" s="993"/>
    </row>
    <row r="172" spans="1:11" ht="14.1" customHeight="1">
      <c r="A172" s="993"/>
      <c r="B172" s="993"/>
      <c r="C172" s="1009" t="s">
        <v>221</v>
      </c>
      <c r="D172" s="1010">
        <v>0</v>
      </c>
      <c r="E172" s="1010">
        <v>0</v>
      </c>
      <c r="F172" s="1010">
        <v>0</v>
      </c>
      <c r="G172" s="1010">
        <v>0</v>
      </c>
      <c r="H172" s="993"/>
      <c r="I172" s="993"/>
      <c r="J172" s="993"/>
      <c r="K172" s="993"/>
    </row>
    <row r="173" spans="1:11" ht="14.1" customHeight="1">
      <c r="A173" s="993"/>
      <c r="B173" s="993"/>
      <c r="C173" s="1009" t="s">
        <v>228</v>
      </c>
      <c r="D173" s="1010">
        <v>0</v>
      </c>
      <c r="E173" s="1010">
        <v>0</v>
      </c>
      <c r="F173" s="1010">
        <v>0</v>
      </c>
      <c r="G173" s="1010">
        <v>0</v>
      </c>
      <c r="H173" s="993"/>
      <c r="I173" s="993"/>
      <c r="J173" s="993"/>
      <c r="K173" s="993"/>
    </row>
    <row r="174" spans="1:11" ht="14.1" customHeight="1">
      <c r="A174" s="993"/>
      <c r="B174" s="993"/>
      <c r="C174" s="1009" t="s">
        <v>220</v>
      </c>
      <c r="D174" s="1010">
        <v>0</v>
      </c>
      <c r="E174" s="1010">
        <v>0</v>
      </c>
      <c r="F174" s="1010">
        <v>0</v>
      </c>
      <c r="G174" s="1010">
        <v>0</v>
      </c>
      <c r="H174" s="993"/>
      <c r="I174" s="993"/>
      <c r="J174" s="993"/>
      <c r="K174" s="993"/>
    </row>
    <row r="175" spans="1:11" ht="14.1" customHeight="1">
      <c r="A175" s="993"/>
      <c r="B175" s="993"/>
      <c r="C175" s="1009" t="s">
        <v>229</v>
      </c>
      <c r="D175" s="1010">
        <v>0</v>
      </c>
      <c r="E175" s="1010">
        <v>0</v>
      </c>
      <c r="F175" s="1010">
        <v>0</v>
      </c>
      <c r="G175" s="1010">
        <v>0</v>
      </c>
      <c r="H175" s="993"/>
      <c r="I175" s="993"/>
      <c r="J175" s="993"/>
      <c r="K175" s="993"/>
    </row>
    <row r="176" spans="1:11" ht="14.1" customHeight="1">
      <c r="A176" s="993"/>
      <c r="B176" s="993"/>
      <c r="C176" s="1009" t="s">
        <v>230</v>
      </c>
      <c r="D176" s="1010">
        <v>0</v>
      </c>
      <c r="E176" s="1010">
        <v>0</v>
      </c>
      <c r="F176" s="1010">
        <v>0</v>
      </c>
      <c r="G176" s="1010">
        <v>0</v>
      </c>
      <c r="H176" s="993"/>
      <c r="I176" s="993"/>
      <c r="J176" s="993"/>
      <c r="K176" s="993"/>
    </row>
    <row r="177" spans="1:11" ht="14.1" customHeight="1">
      <c r="A177" s="993"/>
      <c r="B177" s="993"/>
      <c r="C177" s="1009" t="s">
        <v>231</v>
      </c>
      <c r="D177" s="1010">
        <v>0</v>
      </c>
      <c r="E177" s="1010">
        <v>0</v>
      </c>
      <c r="F177" s="1010">
        <v>0</v>
      </c>
      <c r="G177" s="1010">
        <v>0</v>
      </c>
      <c r="H177" s="993"/>
      <c r="I177" s="993"/>
      <c r="J177" s="993"/>
      <c r="K177" s="993"/>
    </row>
    <row r="178" spans="1:11" ht="14.1" customHeight="1">
      <c r="A178" s="993"/>
      <c r="B178" s="993"/>
      <c r="C178" s="1009" t="s">
        <v>232</v>
      </c>
      <c r="D178" s="1010">
        <v>0</v>
      </c>
      <c r="E178" s="1010">
        <v>0</v>
      </c>
      <c r="F178" s="1010">
        <v>0</v>
      </c>
      <c r="G178" s="1010">
        <v>0</v>
      </c>
      <c r="H178" s="993"/>
      <c r="I178" s="993"/>
      <c r="J178" s="993"/>
      <c r="K178" s="993"/>
    </row>
    <row r="179" spans="1:11" ht="14.1" customHeight="1">
      <c r="A179" s="993"/>
      <c r="B179" s="993"/>
      <c r="C179" s="1009" t="s">
        <v>233</v>
      </c>
      <c r="D179" s="1010">
        <v>0</v>
      </c>
      <c r="E179" s="1010">
        <v>30000000</v>
      </c>
      <c r="F179" s="1010">
        <v>0</v>
      </c>
      <c r="G179" s="1010">
        <v>0</v>
      </c>
      <c r="H179" s="993"/>
      <c r="I179" s="993"/>
      <c r="J179" s="993"/>
      <c r="K179" s="993"/>
    </row>
    <row r="180" spans="1:11" ht="14.1" customHeight="1">
      <c r="A180" s="993"/>
      <c r="B180" s="993"/>
      <c r="C180" s="1009" t="s">
        <v>220</v>
      </c>
      <c r="D180" s="1010">
        <v>0</v>
      </c>
      <c r="E180" s="1010">
        <v>30000000</v>
      </c>
      <c r="F180" s="1010">
        <v>0</v>
      </c>
      <c r="G180" s="1010">
        <v>0</v>
      </c>
      <c r="H180" s="993"/>
      <c r="I180" s="993"/>
      <c r="J180" s="993"/>
      <c r="K180" s="993"/>
    </row>
    <row r="181" spans="1:11" ht="14.1" customHeight="1">
      <c r="A181" s="993"/>
      <c r="B181" s="993"/>
      <c r="C181" s="1009" t="s">
        <v>229</v>
      </c>
      <c r="D181" s="1010">
        <v>0</v>
      </c>
      <c r="E181" s="1010">
        <v>0</v>
      </c>
      <c r="F181" s="1010">
        <v>0</v>
      </c>
      <c r="G181" s="1010">
        <v>0</v>
      </c>
      <c r="H181" s="993"/>
      <c r="I181" s="993"/>
      <c r="J181" s="993"/>
      <c r="K181" s="993"/>
    </row>
    <row r="182" spans="1:11" ht="14.1" customHeight="1">
      <c r="A182" s="993"/>
      <c r="B182" s="993"/>
      <c r="C182" s="1009" t="s">
        <v>230</v>
      </c>
      <c r="D182" s="1010">
        <v>0</v>
      </c>
      <c r="E182" s="1010">
        <v>0</v>
      </c>
      <c r="F182" s="1010">
        <v>0</v>
      </c>
      <c r="G182" s="1010">
        <v>0</v>
      </c>
      <c r="H182" s="993"/>
      <c r="I182" s="993"/>
      <c r="J182" s="993"/>
      <c r="K182" s="993"/>
    </row>
    <row r="183" spans="1:11" ht="14.1" customHeight="1">
      <c r="A183" s="993"/>
      <c r="B183" s="993"/>
      <c r="C183" s="1009" t="s">
        <v>231</v>
      </c>
      <c r="D183" s="1010">
        <v>0</v>
      </c>
      <c r="E183" s="1010">
        <v>0</v>
      </c>
      <c r="F183" s="1010">
        <v>0</v>
      </c>
      <c r="G183" s="1010">
        <v>0</v>
      </c>
      <c r="H183" s="993"/>
      <c r="I183" s="993"/>
      <c r="J183" s="993"/>
      <c r="K183" s="993"/>
    </row>
    <row r="184" spans="1:11" ht="14.1" customHeight="1">
      <c r="A184" s="993"/>
      <c r="B184" s="993"/>
      <c r="C184" s="1009" t="s">
        <v>232</v>
      </c>
      <c r="D184" s="1010">
        <v>0</v>
      </c>
      <c r="E184" s="1010">
        <v>0</v>
      </c>
      <c r="F184" s="1010">
        <v>0</v>
      </c>
      <c r="G184" s="1010">
        <v>0</v>
      </c>
      <c r="H184" s="993"/>
      <c r="I184" s="993"/>
      <c r="J184" s="993"/>
      <c r="K184" s="993"/>
    </row>
    <row r="185" spans="1:11" ht="14.1" customHeight="1">
      <c r="A185" s="993"/>
      <c r="B185" s="993"/>
      <c r="C185" s="1009" t="s">
        <v>234</v>
      </c>
      <c r="D185" s="1010">
        <v>0</v>
      </c>
      <c r="E185" s="1010">
        <v>0</v>
      </c>
      <c r="F185" s="1010">
        <v>0</v>
      </c>
      <c r="G185" s="1010">
        <v>0</v>
      </c>
      <c r="H185" s="993"/>
      <c r="I185" s="993"/>
      <c r="J185" s="993"/>
      <c r="K185" s="993"/>
    </row>
    <row r="186" spans="1:11" ht="14.1" customHeight="1">
      <c r="A186" s="993"/>
      <c r="B186" s="993"/>
      <c r="C186" s="1009" t="s">
        <v>220</v>
      </c>
      <c r="D186" s="1010">
        <v>0</v>
      </c>
      <c r="E186" s="1010">
        <v>0</v>
      </c>
      <c r="F186" s="1010">
        <v>0</v>
      </c>
      <c r="G186" s="1010">
        <v>0</v>
      </c>
      <c r="H186" s="993"/>
      <c r="I186" s="993"/>
      <c r="J186" s="993"/>
      <c r="K186" s="993"/>
    </row>
    <row r="187" spans="1:11" ht="14.1" customHeight="1">
      <c r="A187" s="993"/>
      <c r="B187" s="993"/>
      <c r="C187" s="1009" t="s">
        <v>229</v>
      </c>
      <c r="D187" s="1010">
        <v>0</v>
      </c>
      <c r="E187" s="1010">
        <v>0</v>
      </c>
      <c r="F187" s="1010">
        <v>0</v>
      </c>
      <c r="G187" s="1010">
        <v>0</v>
      </c>
      <c r="H187" s="993"/>
      <c r="I187" s="993"/>
      <c r="J187" s="993"/>
      <c r="K187" s="993"/>
    </row>
    <row r="188" spans="1:11" ht="14.1" customHeight="1">
      <c r="A188" s="993"/>
      <c r="B188" s="993"/>
      <c r="C188" s="1009" t="s">
        <v>230</v>
      </c>
      <c r="D188" s="1010">
        <v>0</v>
      </c>
      <c r="E188" s="1010">
        <v>0</v>
      </c>
      <c r="F188" s="1010">
        <v>0</v>
      </c>
      <c r="G188" s="1010">
        <v>0</v>
      </c>
      <c r="H188" s="993"/>
      <c r="I188" s="993"/>
      <c r="J188" s="993"/>
      <c r="K188" s="993"/>
    </row>
    <row r="189" spans="1:11" ht="14.1" customHeight="1">
      <c r="A189" s="993"/>
      <c r="B189" s="993"/>
      <c r="C189" s="1009" t="s">
        <v>231</v>
      </c>
      <c r="D189" s="1010">
        <v>0</v>
      </c>
      <c r="E189" s="1010">
        <v>0</v>
      </c>
      <c r="F189" s="1010">
        <v>0</v>
      </c>
      <c r="G189" s="1010">
        <v>0</v>
      </c>
      <c r="H189" s="993"/>
      <c r="I189" s="993"/>
      <c r="J189" s="993"/>
      <c r="K189" s="993"/>
    </row>
    <row r="190" spans="1:11" ht="14.1" customHeight="1">
      <c r="A190" s="993"/>
      <c r="B190" s="993"/>
      <c r="C190" s="1009" t="s">
        <v>232</v>
      </c>
      <c r="D190" s="1010">
        <v>0</v>
      </c>
      <c r="E190" s="1010">
        <v>0</v>
      </c>
      <c r="F190" s="1010">
        <v>0</v>
      </c>
      <c r="G190" s="1010">
        <v>0</v>
      </c>
      <c r="H190" s="993"/>
      <c r="I190" s="993"/>
      <c r="J190" s="993"/>
      <c r="K190" s="993"/>
    </row>
    <row r="191" spans="1:11" ht="14.1" customHeight="1">
      <c r="A191" s="993"/>
      <c r="B191" s="993"/>
      <c r="C191" s="1009" t="s">
        <v>235</v>
      </c>
      <c r="D191" s="1010">
        <v>0</v>
      </c>
      <c r="E191" s="1010">
        <v>0</v>
      </c>
      <c r="F191" s="1010">
        <v>0</v>
      </c>
      <c r="G191" s="1010">
        <v>0</v>
      </c>
      <c r="H191" s="993"/>
      <c r="I191" s="993"/>
      <c r="J191" s="993"/>
      <c r="K191" s="993"/>
    </row>
    <row r="192" spans="1:11" ht="14.1" customHeight="1">
      <c r="A192" s="993"/>
      <c r="B192" s="993"/>
      <c r="C192" s="1009" t="s">
        <v>236</v>
      </c>
      <c r="D192" s="1010">
        <v>0</v>
      </c>
      <c r="E192" s="1010">
        <v>0</v>
      </c>
      <c r="F192" s="1010">
        <v>0</v>
      </c>
      <c r="G192" s="1010">
        <v>0</v>
      </c>
      <c r="H192" s="993"/>
      <c r="I192" s="993"/>
      <c r="J192" s="993"/>
      <c r="K192" s="993"/>
    </row>
    <row r="193" spans="1:11" ht="14.1" customHeight="1">
      <c r="A193" s="993"/>
      <c r="B193" s="993"/>
      <c r="C193" s="1011" t="s">
        <v>237</v>
      </c>
      <c r="D193" s="1010">
        <v>0</v>
      </c>
      <c r="E193" s="1010">
        <v>30000000</v>
      </c>
      <c r="F193" s="1010">
        <v>0</v>
      </c>
      <c r="G193" s="1010">
        <v>0</v>
      </c>
      <c r="H193" s="993"/>
      <c r="I193" s="993"/>
      <c r="J193" s="993"/>
      <c r="K193" s="993"/>
    </row>
    <row r="194" spans="1:11" ht="15" customHeight="1">
      <c r="A194" s="993"/>
      <c r="B194" s="993"/>
      <c r="C194" s="1012" t="s">
        <v>200</v>
      </c>
      <c r="D194" s="1013" t="s">
        <v>200</v>
      </c>
      <c r="E194" s="1013" t="s">
        <v>200</v>
      </c>
      <c r="F194" s="1013" t="s">
        <v>200</v>
      </c>
      <c r="G194" s="1013" t="s">
        <v>200</v>
      </c>
      <c r="H194" s="993"/>
      <c r="I194" s="993"/>
      <c r="J194" s="993"/>
      <c r="K194" s="993"/>
    </row>
    <row r="195" spans="1:11" ht="15" customHeight="1">
      <c r="A195" s="993"/>
      <c r="B195" s="993"/>
      <c r="C195" s="996" t="s">
        <v>250</v>
      </c>
      <c r="D195" s="1014">
        <v>0</v>
      </c>
      <c r="E195" s="1014">
        <v>250000000</v>
      </c>
      <c r="F195" s="1014">
        <v>200000000</v>
      </c>
      <c r="G195" s="1014">
        <v>200000000</v>
      </c>
      <c r="H195" s="993"/>
      <c r="I195" s="993"/>
      <c r="J195" s="993"/>
      <c r="K195" s="993"/>
    </row>
    <row r="196" spans="1:11" ht="15" customHeight="1">
      <c r="A196" s="993"/>
      <c r="B196" s="993"/>
      <c r="C196" s="997" t="s">
        <v>219</v>
      </c>
      <c r="D196" s="1015">
        <v>0</v>
      </c>
      <c r="E196" s="1015">
        <v>0</v>
      </c>
      <c r="F196" s="1015">
        <v>0</v>
      </c>
      <c r="G196" s="1015">
        <v>0</v>
      </c>
      <c r="H196" s="993"/>
      <c r="I196" s="993"/>
      <c r="J196" s="993"/>
      <c r="K196" s="993"/>
    </row>
    <row r="197" spans="1:11" ht="15" customHeight="1">
      <c r="A197" s="993"/>
      <c r="B197" s="993"/>
      <c r="C197" s="997" t="s">
        <v>220</v>
      </c>
      <c r="D197" s="1015">
        <v>0</v>
      </c>
      <c r="E197" s="1015">
        <v>0</v>
      </c>
      <c r="F197" s="1015">
        <v>0</v>
      </c>
      <c r="G197" s="1015">
        <v>0</v>
      </c>
      <c r="H197" s="993"/>
      <c r="I197" s="993"/>
      <c r="J197" s="993"/>
      <c r="K197" s="993"/>
    </row>
    <row r="198" spans="1:11" ht="15" customHeight="1">
      <c r="A198" s="993"/>
      <c r="B198" s="993"/>
      <c r="C198" s="997" t="s">
        <v>221</v>
      </c>
      <c r="D198" s="1015">
        <v>0</v>
      </c>
      <c r="E198" s="1015">
        <v>0</v>
      </c>
      <c r="F198" s="1015">
        <v>0</v>
      </c>
      <c r="G198" s="1015">
        <v>0</v>
      </c>
      <c r="H198" s="993"/>
      <c r="I198" s="993"/>
      <c r="J198" s="993"/>
      <c r="K198" s="993"/>
    </row>
    <row r="199" spans="1:11" ht="15" customHeight="1">
      <c r="A199" s="993"/>
      <c r="B199" s="993"/>
      <c r="C199" s="997" t="s">
        <v>222</v>
      </c>
      <c r="D199" s="1015">
        <v>0</v>
      </c>
      <c r="E199" s="1015">
        <v>0</v>
      </c>
      <c r="F199" s="1015">
        <v>0</v>
      </c>
      <c r="G199" s="1015">
        <v>0</v>
      </c>
      <c r="H199" s="993"/>
      <c r="I199" s="993"/>
      <c r="J199" s="993"/>
      <c r="K199" s="993"/>
    </row>
    <row r="200" spans="1:11" ht="15" customHeight="1">
      <c r="A200" s="993"/>
      <c r="B200" s="993"/>
      <c r="C200" s="997" t="s">
        <v>220</v>
      </c>
      <c r="D200" s="1015">
        <v>0</v>
      </c>
      <c r="E200" s="1015">
        <v>0</v>
      </c>
      <c r="F200" s="1015">
        <v>0</v>
      </c>
      <c r="G200" s="1015">
        <v>0</v>
      </c>
      <c r="H200" s="993"/>
      <c r="I200" s="993"/>
      <c r="J200" s="993"/>
      <c r="K200" s="993"/>
    </row>
    <row r="201" spans="1:11" ht="15" customHeight="1">
      <c r="A201" s="993"/>
      <c r="B201" s="993"/>
      <c r="C201" s="997" t="s">
        <v>221</v>
      </c>
      <c r="D201" s="1015">
        <v>0</v>
      </c>
      <c r="E201" s="1015">
        <v>0</v>
      </c>
      <c r="F201" s="1015">
        <v>0</v>
      </c>
      <c r="G201" s="1015">
        <v>0</v>
      </c>
      <c r="H201" s="993"/>
      <c r="I201" s="993"/>
      <c r="J201" s="993"/>
      <c r="K201" s="993"/>
    </row>
    <row r="202" spans="1:11" ht="15" customHeight="1">
      <c r="A202" s="993"/>
      <c r="B202" s="993"/>
      <c r="C202" s="997" t="s">
        <v>223</v>
      </c>
      <c r="D202" s="1015">
        <v>0</v>
      </c>
      <c r="E202" s="1015">
        <v>0</v>
      </c>
      <c r="F202" s="1015">
        <v>0</v>
      </c>
      <c r="G202" s="1015">
        <v>0</v>
      </c>
      <c r="H202" s="993"/>
      <c r="I202" s="993"/>
      <c r="J202" s="993"/>
      <c r="K202" s="993"/>
    </row>
    <row r="203" spans="1:11" ht="15" customHeight="1">
      <c r="A203" s="993"/>
      <c r="B203" s="993"/>
      <c r="C203" s="997" t="s">
        <v>220</v>
      </c>
      <c r="D203" s="1015">
        <v>0</v>
      </c>
      <c r="E203" s="1015">
        <v>0</v>
      </c>
      <c r="F203" s="1015">
        <v>0</v>
      </c>
      <c r="G203" s="1015">
        <v>0</v>
      </c>
      <c r="H203" s="993"/>
      <c r="I203" s="993"/>
      <c r="J203" s="993"/>
      <c r="K203" s="993"/>
    </row>
    <row r="204" spans="1:11" ht="15" customHeight="1">
      <c r="A204" s="993"/>
      <c r="B204" s="993"/>
      <c r="C204" s="997" t="s">
        <v>221</v>
      </c>
      <c r="D204" s="1015">
        <v>0</v>
      </c>
      <c r="E204" s="1015">
        <v>0</v>
      </c>
      <c r="F204" s="1015">
        <v>0</v>
      </c>
      <c r="G204" s="1015">
        <v>0</v>
      </c>
      <c r="H204" s="993"/>
      <c r="I204" s="993"/>
      <c r="J204" s="993"/>
      <c r="K204" s="993"/>
    </row>
    <row r="205" spans="1:11" ht="15" customHeight="1">
      <c r="A205" s="993"/>
      <c r="B205" s="993"/>
      <c r="C205" s="997" t="s">
        <v>224</v>
      </c>
      <c r="D205" s="1015">
        <v>0</v>
      </c>
      <c r="E205" s="1015">
        <v>0</v>
      </c>
      <c r="F205" s="1015">
        <v>0</v>
      </c>
      <c r="G205" s="1015">
        <v>0</v>
      </c>
      <c r="H205" s="993"/>
      <c r="I205" s="993"/>
      <c r="J205" s="993"/>
      <c r="K205" s="993"/>
    </row>
    <row r="206" spans="1:11" ht="15" customHeight="1">
      <c r="A206" s="993"/>
      <c r="B206" s="993"/>
      <c r="C206" s="997" t="s">
        <v>220</v>
      </c>
      <c r="D206" s="1015">
        <v>0</v>
      </c>
      <c r="E206" s="1015">
        <v>0</v>
      </c>
      <c r="F206" s="1015">
        <v>0</v>
      </c>
      <c r="G206" s="1015">
        <v>0</v>
      </c>
      <c r="H206" s="993"/>
      <c r="I206" s="993"/>
      <c r="J206" s="993"/>
      <c r="K206" s="993"/>
    </row>
    <row r="207" spans="1:11" ht="15" customHeight="1">
      <c r="A207" s="993"/>
      <c r="B207" s="993"/>
      <c r="C207" s="997" t="s">
        <v>221</v>
      </c>
      <c r="D207" s="1015">
        <v>0</v>
      </c>
      <c r="E207" s="1015">
        <v>0</v>
      </c>
      <c r="F207" s="1015">
        <v>0</v>
      </c>
      <c r="G207" s="1015">
        <v>0</v>
      </c>
      <c r="H207" s="993"/>
      <c r="I207" s="993"/>
      <c r="J207" s="993"/>
      <c r="K207" s="993"/>
    </row>
    <row r="208" spans="1:11" ht="20.100000000000001" customHeight="1">
      <c r="A208" s="993"/>
      <c r="B208" s="993"/>
      <c r="C208" s="997" t="s">
        <v>251</v>
      </c>
      <c r="D208" s="1016">
        <v>0</v>
      </c>
      <c r="E208" s="1016">
        <v>200000000</v>
      </c>
      <c r="F208" s="1016">
        <v>200000000</v>
      </c>
      <c r="G208" s="1016">
        <v>200000000</v>
      </c>
      <c r="H208" s="993"/>
      <c r="I208" s="993"/>
      <c r="J208" s="993"/>
      <c r="K208" s="993"/>
    </row>
    <row r="209" spans="1:11" ht="15" customHeight="1">
      <c r="A209" s="993"/>
      <c r="B209" s="993"/>
      <c r="C209" s="997" t="s">
        <v>220</v>
      </c>
      <c r="D209" s="1015">
        <v>0</v>
      </c>
      <c r="E209" s="1015">
        <v>200000000</v>
      </c>
      <c r="F209" s="1015">
        <v>200000000</v>
      </c>
      <c r="G209" s="1015">
        <v>200000000</v>
      </c>
      <c r="H209" s="993"/>
      <c r="I209" s="993"/>
      <c r="J209" s="993"/>
      <c r="K209" s="993"/>
    </row>
    <row r="210" spans="1:11" ht="15" customHeight="1">
      <c r="A210" s="993"/>
      <c r="B210" s="993"/>
      <c r="C210" s="997" t="s">
        <v>221</v>
      </c>
      <c r="D210" s="1015">
        <v>0</v>
      </c>
      <c r="E210" s="1015">
        <v>0</v>
      </c>
      <c r="F210" s="1015">
        <v>0</v>
      </c>
      <c r="G210" s="1015">
        <v>0</v>
      </c>
      <c r="H210" s="993"/>
      <c r="I210" s="993"/>
      <c r="J210" s="993"/>
      <c r="K210" s="993"/>
    </row>
    <row r="211" spans="1:11" ht="15" customHeight="1">
      <c r="A211" s="993"/>
      <c r="B211" s="993"/>
      <c r="C211" s="997" t="s">
        <v>226</v>
      </c>
      <c r="D211" s="1015">
        <v>0</v>
      </c>
      <c r="E211" s="1015">
        <v>0</v>
      </c>
      <c r="F211" s="1015">
        <v>0</v>
      </c>
      <c r="G211" s="1015">
        <v>0</v>
      </c>
      <c r="H211" s="993"/>
      <c r="I211" s="993"/>
      <c r="J211" s="993"/>
      <c r="K211" s="993"/>
    </row>
    <row r="212" spans="1:11" ht="15" customHeight="1">
      <c r="A212" s="993"/>
      <c r="B212" s="993"/>
      <c r="C212" s="997" t="s">
        <v>220</v>
      </c>
      <c r="D212" s="1015">
        <v>0</v>
      </c>
      <c r="E212" s="1015">
        <v>0</v>
      </c>
      <c r="F212" s="1015">
        <v>0</v>
      </c>
      <c r="G212" s="1015">
        <v>0</v>
      </c>
      <c r="H212" s="993"/>
      <c r="I212" s="993"/>
      <c r="J212" s="993"/>
      <c r="K212" s="993"/>
    </row>
    <row r="213" spans="1:11" ht="15" customHeight="1">
      <c r="A213" s="993"/>
      <c r="B213" s="993"/>
      <c r="C213" s="997" t="s">
        <v>221</v>
      </c>
      <c r="D213" s="1015">
        <v>0</v>
      </c>
      <c r="E213" s="1015">
        <v>0</v>
      </c>
      <c r="F213" s="1015">
        <v>0</v>
      </c>
      <c r="G213" s="1015">
        <v>0</v>
      </c>
      <c r="H213" s="993"/>
      <c r="I213" s="993"/>
      <c r="J213" s="993"/>
      <c r="K213" s="993"/>
    </row>
    <row r="214" spans="1:11" ht="15" customHeight="1">
      <c r="A214" s="993"/>
      <c r="B214" s="993"/>
      <c r="C214" s="997" t="s">
        <v>227</v>
      </c>
      <c r="D214" s="1015">
        <v>0</v>
      </c>
      <c r="E214" s="1015">
        <v>0</v>
      </c>
      <c r="F214" s="1015">
        <v>0</v>
      </c>
      <c r="G214" s="1015">
        <v>0</v>
      </c>
      <c r="H214" s="993"/>
      <c r="I214" s="993"/>
      <c r="J214" s="993"/>
      <c r="K214" s="993"/>
    </row>
    <row r="215" spans="1:11" ht="15" customHeight="1">
      <c r="A215" s="993"/>
      <c r="B215" s="993"/>
      <c r="C215" s="997" t="s">
        <v>220</v>
      </c>
      <c r="D215" s="1015">
        <v>0</v>
      </c>
      <c r="E215" s="1015">
        <v>0</v>
      </c>
      <c r="F215" s="1015">
        <v>0</v>
      </c>
      <c r="G215" s="1015">
        <v>0</v>
      </c>
      <c r="H215" s="993"/>
      <c r="I215" s="993"/>
      <c r="J215" s="993"/>
      <c r="K215" s="993"/>
    </row>
    <row r="216" spans="1:11" ht="15" customHeight="1">
      <c r="A216" s="993"/>
      <c r="B216" s="993"/>
      <c r="C216" s="997" t="s">
        <v>221</v>
      </c>
      <c r="D216" s="1015">
        <v>0</v>
      </c>
      <c r="E216" s="1015">
        <v>0</v>
      </c>
      <c r="F216" s="1015">
        <v>0</v>
      </c>
      <c r="G216" s="1015">
        <v>0</v>
      </c>
      <c r="H216" s="993"/>
      <c r="I216" s="993"/>
      <c r="J216" s="993"/>
      <c r="K216" s="993"/>
    </row>
    <row r="217" spans="1:11" ht="15" customHeight="1">
      <c r="A217" s="993"/>
      <c r="B217" s="993"/>
      <c r="C217" s="997" t="s">
        <v>228</v>
      </c>
      <c r="D217" s="1015">
        <v>0</v>
      </c>
      <c r="E217" s="1015">
        <v>0</v>
      </c>
      <c r="F217" s="1015">
        <v>0</v>
      </c>
      <c r="G217" s="1015">
        <v>0</v>
      </c>
      <c r="H217" s="993"/>
      <c r="I217" s="993"/>
      <c r="J217" s="993"/>
      <c r="K217" s="993"/>
    </row>
    <row r="218" spans="1:11" ht="15" customHeight="1">
      <c r="A218" s="993"/>
      <c r="B218" s="993"/>
      <c r="C218" s="997" t="s">
        <v>220</v>
      </c>
      <c r="D218" s="1015">
        <v>0</v>
      </c>
      <c r="E218" s="1015">
        <v>0</v>
      </c>
      <c r="F218" s="1015">
        <v>0</v>
      </c>
      <c r="G218" s="1015">
        <v>0</v>
      </c>
      <c r="H218" s="993"/>
      <c r="I218" s="993"/>
      <c r="J218" s="993"/>
      <c r="K218" s="993"/>
    </row>
    <row r="219" spans="1:11" ht="15" customHeight="1">
      <c r="A219" s="993"/>
      <c r="B219" s="993"/>
      <c r="C219" s="997" t="s">
        <v>229</v>
      </c>
      <c r="D219" s="1015">
        <v>0</v>
      </c>
      <c r="E219" s="1015">
        <v>0</v>
      </c>
      <c r="F219" s="1015">
        <v>0</v>
      </c>
      <c r="G219" s="1015">
        <v>0</v>
      </c>
      <c r="H219" s="993"/>
      <c r="I219" s="993"/>
      <c r="J219" s="993"/>
      <c r="K219" s="993"/>
    </row>
    <row r="220" spans="1:11" ht="15" customHeight="1">
      <c r="A220" s="993"/>
      <c r="B220" s="993"/>
      <c r="C220" s="997" t="s">
        <v>230</v>
      </c>
      <c r="D220" s="1015">
        <v>0</v>
      </c>
      <c r="E220" s="1015">
        <v>0</v>
      </c>
      <c r="F220" s="1015">
        <v>0</v>
      </c>
      <c r="G220" s="1015">
        <v>0</v>
      </c>
      <c r="H220" s="993"/>
      <c r="I220" s="993"/>
      <c r="J220" s="993"/>
      <c r="K220" s="993"/>
    </row>
    <row r="221" spans="1:11" ht="15" customHeight="1">
      <c r="A221" s="993"/>
      <c r="B221" s="993"/>
      <c r="C221" s="997" t="s">
        <v>231</v>
      </c>
      <c r="D221" s="1015">
        <v>0</v>
      </c>
      <c r="E221" s="1015">
        <v>0</v>
      </c>
      <c r="F221" s="1015">
        <v>0</v>
      </c>
      <c r="G221" s="1015">
        <v>0</v>
      </c>
      <c r="H221" s="993"/>
      <c r="I221" s="993"/>
      <c r="J221" s="993"/>
      <c r="K221" s="993"/>
    </row>
    <row r="222" spans="1:11" ht="15" customHeight="1">
      <c r="A222" s="993"/>
      <c r="B222" s="993"/>
      <c r="C222" s="997" t="s">
        <v>232</v>
      </c>
      <c r="D222" s="1015">
        <v>0</v>
      </c>
      <c r="E222" s="1015">
        <v>0</v>
      </c>
      <c r="F222" s="1015">
        <v>0</v>
      </c>
      <c r="G222" s="1015">
        <v>0</v>
      </c>
      <c r="H222" s="993"/>
      <c r="I222" s="993"/>
      <c r="J222" s="993"/>
      <c r="K222" s="993"/>
    </row>
    <row r="223" spans="1:11" ht="15" customHeight="1">
      <c r="A223" s="993"/>
      <c r="B223" s="993"/>
      <c r="C223" s="997" t="s">
        <v>233</v>
      </c>
      <c r="D223" s="1015">
        <v>0</v>
      </c>
      <c r="E223" s="1015">
        <v>50000000</v>
      </c>
      <c r="F223" s="1015">
        <v>0</v>
      </c>
      <c r="G223" s="1015">
        <v>0</v>
      </c>
      <c r="H223" s="993"/>
      <c r="I223" s="993"/>
      <c r="J223" s="993"/>
      <c r="K223" s="993"/>
    </row>
    <row r="224" spans="1:11" ht="15" customHeight="1">
      <c r="A224" s="993"/>
      <c r="B224" s="993"/>
      <c r="C224" s="997" t="s">
        <v>220</v>
      </c>
      <c r="D224" s="1015">
        <v>0</v>
      </c>
      <c r="E224" s="1015">
        <v>50000000</v>
      </c>
      <c r="F224" s="1015">
        <v>0</v>
      </c>
      <c r="G224" s="1015">
        <v>0</v>
      </c>
      <c r="H224" s="993"/>
      <c r="I224" s="993"/>
      <c r="J224" s="993"/>
      <c r="K224" s="993"/>
    </row>
    <row r="225" spans="1:11" ht="15" customHeight="1">
      <c r="A225" s="993"/>
      <c r="B225" s="993"/>
      <c r="C225" s="997" t="s">
        <v>229</v>
      </c>
      <c r="D225" s="1015">
        <v>0</v>
      </c>
      <c r="E225" s="1015">
        <v>0</v>
      </c>
      <c r="F225" s="1015">
        <v>0</v>
      </c>
      <c r="G225" s="1015">
        <v>0</v>
      </c>
      <c r="H225" s="993"/>
      <c r="I225" s="993"/>
      <c r="J225" s="993"/>
      <c r="K225" s="993"/>
    </row>
    <row r="226" spans="1:11" ht="15" customHeight="1">
      <c r="A226" s="993"/>
      <c r="B226" s="993"/>
      <c r="C226" s="997" t="s">
        <v>230</v>
      </c>
      <c r="D226" s="1015">
        <v>0</v>
      </c>
      <c r="E226" s="1015">
        <v>0</v>
      </c>
      <c r="F226" s="1015">
        <v>0</v>
      </c>
      <c r="G226" s="1015">
        <v>0</v>
      </c>
      <c r="H226" s="993"/>
      <c r="I226" s="993"/>
      <c r="J226" s="993"/>
      <c r="K226" s="993"/>
    </row>
    <row r="227" spans="1:11" ht="15" customHeight="1">
      <c r="A227" s="993"/>
      <c r="B227" s="993"/>
      <c r="C227" s="997" t="s">
        <v>231</v>
      </c>
      <c r="D227" s="1015">
        <v>0</v>
      </c>
      <c r="E227" s="1015">
        <v>0</v>
      </c>
      <c r="F227" s="1015">
        <v>0</v>
      </c>
      <c r="G227" s="1015">
        <v>0</v>
      </c>
      <c r="H227" s="993"/>
      <c r="I227" s="993"/>
      <c r="J227" s="993"/>
      <c r="K227" s="993"/>
    </row>
    <row r="228" spans="1:11" ht="15" customHeight="1">
      <c r="A228" s="993"/>
      <c r="B228" s="993"/>
      <c r="C228" s="997" t="s">
        <v>232</v>
      </c>
      <c r="D228" s="1015">
        <v>0</v>
      </c>
      <c r="E228" s="1015">
        <v>0</v>
      </c>
      <c r="F228" s="1015">
        <v>0</v>
      </c>
      <c r="G228" s="1015">
        <v>0</v>
      </c>
      <c r="H228" s="993"/>
      <c r="I228" s="993"/>
      <c r="J228" s="993"/>
      <c r="K228" s="993"/>
    </row>
    <row r="229" spans="1:11" ht="15" customHeight="1">
      <c r="A229" s="993"/>
      <c r="B229" s="993"/>
      <c r="C229" s="997" t="s">
        <v>234</v>
      </c>
      <c r="D229" s="1015">
        <v>0</v>
      </c>
      <c r="E229" s="1015">
        <v>0</v>
      </c>
      <c r="F229" s="1015">
        <v>0</v>
      </c>
      <c r="G229" s="1015">
        <v>0</v>
      </c>
      <c r="H229" s="993"/>
      <c r="I229" s="993"/>
      <c r="J229" s="993"/>
      <c r="K229" s="993"/>
    </row>
    <row r="230" spans="1:11" ht="15" customHeight="1">
      <c r="A230" s="993"/>
      <c r="B230" s="993"/>
      <c r="C230" s="997" t="s">
        <v>220</v>
      </c>
      <c r="D230" s="1015">
        <v>0</v>
      </c>
      <c r="E230" s="1015">
        <v>0</v>
      </c>
      <c r="F230" s="1015">
        <v>0</v>
      </c>
      <c r="G230" s="1015">
        <v>0</v>
      </c>
      <c r="H230" s="993"/>
      <c r="I230" s="993"/>
      <c r="J230" s="993"/>
      <c r="K230" s="993"/>
    </row>
    <row r="231" spans="1:11" ht="15" customHeight="1">
      <c r="A231" s="993"/>
      <c r="B231" s="993"/>
      <c r="C231" s="997" t="s">
        <v>229</v>
      </c>
      <c r="D231" s="1015">
        <v>0</v>
      </c>
      <c r="E231" s="1015">
        <v>0</v>
      </c>
      <c r="F231" s="1015">
        <v>0</v>
      </c>
      <c r="G231" s="1015">
        <v>0</v>
      </c>
      <c r="H231" s="993"/>
      <c r="I231" s="993"/>
      <c r="J231" s="993"/>
      <c r="K231" s="993"/>
    </row>
    <row r="232" spans="1:11" ht="15" customHeight="1">
      <c r="A232" s="993"/>
      <c r="B232" s="993"/>
      <c r="C232" s="997" t="s">
        <v>230</v>
      </c>
      <c r="D232" s="1015">
        <v>0</v>
      </c>
      <c r="E232" s="1015">
        <v>0</v>
      </c>
      <c r="F232" s="1015">
        <v>0</v>
      </c>
      <c r="G232" s="1015">
        <v>0</v>
      </c>
      <c r="H232" s="993"/>
      <c r="I232" s="993"/>
      <c r="J232" s="993"/>
      <c r="K232" s="993"/>
    </row>
    <row r="233" spans="1:11" ht="15" customHeight="1">
      <c r="A233" s="993"/>
      <c r="B233" s="993"/>
      <c r="C233" s="997" t="s">
        <v>231</v>
      </c>
      <c r="D233" s="1015">
        <v>0</v>
      </c>
      <c r="E233" s="1015">
        <v>0</v>
      </c>
      <c r="F233" s="1015">
        <v>0</v>
      </c>
      <c r="G233" s="1015">
        <v>0</v>
      </c>
      <c r="H233" s="993"/>
      <c r="I233" s="993"/>
      <c r="J233" s="993"/>
      <c r="K233" s="993"/>
    </row>
    <row r="234" spans="1:11" ht="15" customHeight="1">
      <c r="A234" s="993"/>
      <c r="B234" s="993"/>
      <c r="C234" s="997" t="s">
        <v>232</v>
      </c>
      <c r="D234" s="1015">
        <v>0</v>
      </c>
      <c r="E234" s="1015">
        <v>0</v>
      </c>
      <c r="F234" s="1015">
        <v>0</v>
      </c>
      <c r="G234" s="1015">
        <v>0</v>
      </c>
      <c r="H234" s="993"/>
      <c r="I234" s="993"/>
      <c r="J234" s="993"/>
      <c r="K234" s="993"/>
    </row>
    <row r="235" spans="1:11" ht="15" customHeight="1">
      <c r="A235" s="993"/>
      <c r="B235" s="993"/>
      <c r="C235" s="997" t="s">
        <v>235</v>
      </c>
      <c r="D235" s="1015">
        <v>0</v>
      </c>
      <c r="E235" s="1015">
        <v>0</v>
      </c>
      <c r="F235" s="1015">
        <v>0</v>
      </c>
      <c r="G235" s="1015">
        <v>0</v>
      </c>
      <c r="H235" s="993"/>
      <c r="I235" s="993"/>
      <c r="J235" s="993"/>
      <c r="K235" s="993"/>
    </row>
    <row r="236" spans="1:11" ht="15" customHeight="1">
      <c r="A236" s="993"/>
      <c r="B236" s="993"/>
      <c r="C236" s="997" t="s">
        <v>236</v>
      </c>
      <c r="D236" s="1015">
        <v>0</v>
      </c>
      <c r="E236" s="1015">
        <v>0</v>
      </c>
      <c r="F236" s="1015">
        <v>0</v>
      </c>
      <c r="G236" s="1015">
        <v>0</v>
      </c>
      <c r="H236" s="993"/>
      <c r="I236" s="993"/>
      <c r="J236" s="993"/>
      <c r="K236" s="993"/>
    </row>
    <row r="237" spans="1:11" ht="20.100000000000001" customHeight="1">
      <c r="A237" s="993"/>
      <c r="B237" s="993"/>
      <c r="C237" s="1017" t="s">
        <v>200</v>
      </c>
      <c r="D237" s="993"/>
      <c r="E237" s="993"/>
      <c r="F237" s="993"/>
      <c r="G237" s="993"/>
      <c r="H237" s="993"/>
      <c r="I237" s="993"/>
      <c r="J237" s="993"/>
      <c r="K237" s="993"/>
    </row>
    <row r="238" spans="1:11" ht="20.100000000000001" customHeight="1">
      <c r="A238" s="1018" t="s">
        <v>252</v>
      </c>
      <c r="B238" s="1004" t="s">
        <v>84</v>
      </c>
      <c r="C238" s="1004" t="s">
        <v>200</v>
      </c>
      <c r="D238" s="993"/>
      <c r="E238" s="1019" t="s">
        <v>200</v>
      </c>
      <c r="F238" s="1004" t="s">
        <v>84</v>
      </c>
      <c r="G238" s="1004" t="s">
        <v>200</v>
      </c>
      <c r="H238" s="1020" t="s">
        <v>200</v>
      </c>
      <c r="I238" s="1019" t="s">
        <v>200</v>
      </c>
      <c r="J238" s="1004" t="s">
        <v>84</v>
      </c>
      <c r="K238" s="1004" t="s">
        <v>200</v>
      </c>
    </row>
    <row r="239" spans="1:11" ht="20.100000000000001" customHeight="1">
      <c r="A239" s="1021" t="s">
        <v>253</v>
      </c>
      <c r="B239" s="1004" t="s">
        <v>254</v>
      </c>
      <c r="C239" s="1004" t="s">
        <v>200</v>
      </c>
      <c r="D239" s="993"/>
      <c r="E239" s="1021" t="s">
        <v>255</v>
      </c>
      <c r="F239" s="1004" t="s">
        <v>254</v>
      </c>
      <c r="G239" s="1004" t="s">
        <v>200</v>
      </c>
      <c r="H239" s="993"/>
      <c r="I239" s="1021" t="s">
        <v>256</v>
      </c>
      <c r="J239" s="1004" t="s">
        <v>254</v>
      </c>
      <c r="K239" s="1004" t="s">
        <v>200</v>
      </c>
    </row>
    <row r="240" spans="1:11" ht="20.100000000000001" customHeight="1">
      <c r="A240" s="1022" t="s">
        <v>200</v>
      </c>
      <c r="B240" s="1004" t="s">
        <v>86</v>
      </c>
      <c r="C240" s="1004" t="s">
        <v>200</v>
      </c>
      <c r="D240" s="993"/>
      <c r="E240" s="1022" t="s">
        <v>200</v>
      </c>
      <c r="F240" s="1004" t="s">
        <v>86</v>
      </c>
      <c r="G240" s="1004" t="s">
        <v>200</v>
      </c>
      <c r="H240" s="993"/>
      <c r="I240" s="1022" t="s">
        <v>200</v>
      </c>
      <c r="J240" s="1004" t="s">
        <v>86</v>
      </c>
      <c r="K240" s="1004" t="s">
        <v>200</v>
      </c>
    </row>
  </sheetData>
  <mergeCells count="27">
    <mergeCell ref="D6:G6"/>
    <mergeCell ref="C1:G1"/>
    <mergeCell ref="C2:G2"/>
    <mergeCell ref="D3:G3"/>
    <mergeCell ref="D4:G4"/>
    <mergeCell ref="D5:G5"/>
    <mergeCell ref="C80:G80"/>
    <mergeCell ref="D7:G7"/>
    <mergeCell ref="C8:G8"/>
    <mergeCell ref="C9:G9"/>
    <mergeCell ref="D10:G10"/>
    <mergeCell ref="D14:G14"/>
    <mergeCell ref="C22:G22"/>
    <mergeCell ref="D23:G23"/>
    <mergeCell ref="D24:G24"/>
    <mergeCell ref="D25:G25"/>
    <mergeCell ref="D26:G26"/>
    <mergeCell ref="C35:G35"/>
    <mergeCell ref="D139:G139"/>
    <mergeCell ref="D140:G140"/>
    <mergeCell ref="C149:G149"/>
    <mergeCell ref="D81:G81"/>
    <mergeCell ref="D82:G82"/>
    <mergeCell ref="D83:G83"/>
    <mergeCell ref="D84:G84"/>
    <mergeCell ref="C93:G93"/>
    <mergeCell ref="D138:G138"/>
  </mergeCells>
  <pageMargins left="0.7" right="0.7" top="0.75" bottom="0.75" header="0.3" footer="0.3"/>
</worksheet>
</file>

<file path=docMetadata/LabelInfo.xml><?xml version="1.0" encoding="utf-8"?>
<clbl:labelList xmlns:clbl="http://schemas.microsoft.com/office/2020/mipLabelMetadata">
  <clbl:label id="{6cf46c2e-64e9-484b-aa4e-3ffc4469b01c}" enabled="1" method="Privileged" siteId="{f5d8b812-606a-42ba-8cf9-3371cfe29c7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62</vt:i4>
      </vt:variant>
    </vt:vector>
  </HeadingPairs>
  <TitlesOfParts>
    <vt:vector size="62" baseType="lpstr">
      <vt:lpstr>01-Presidenca</vt:lpstr>
      <vt:lpstr>02-01110-Kuvendi</vt:lpstr>
      <vt:lpstr>02-01120-Kuvendi</vt:lpstr>
      <vt:lpstr>03-Kryeministria</vt:lpstr>
      <vt:lpstr>18-SHISH</vt:lpstr>
      <vt:lpstr>19-08310-RTSH</vt:lpstr>
      <vt:lpstr>19-08330-RTSH</vt:lpstr>
      <vt:lpstr>19-08340-RTSH</vt:lpstr>
      <vt:lpstr>19-08520-RTSH</vt:lpstr>
      <vt:lpstr>20-DPA</vt:lpstr>
      <vt:lpstr>22-Akademia e Shkences</vt:lpstr>
      <vt:lpstr>24-KLSH</vt:lpstr>
      <vt:lpstr>28-PP</vt:lpstr>
      <vt:lpstr>29-01110-KLGJ</vt:lpstr>
      <vt:lpstr>29-01140-KLGJ</vt:lpstr>
      <vt:lpstr>29-03310-KLGJ</vt:lpstr>
      <vt:lpstr>30-Gjykata Kushtetuese</vt:lpstr>
      <vt:lpstr>31-ATSH</vt:lpstr>
      <vt:lpstr>35-KLP</vt:lpstr>
      <vt:lpstr>41-SPAK</vt:lpstr>
      <vt:lpstr>50-Instituti i Statistikes</vt:lpstr>
      <vt:lpstr>55-Shkolla e Magjistratures</vt:lpstr>
      <vt:lpstr>56-06210-FZHSH</vt:lpstr>
      <vt:lpstr>56-06220-FZHSH</vt:lpstr>
      <vt:lpstr>56-04230-FZHSH</vt:lpstr>
      <vt:lpstr>57-QKK</vt:lpstr>
      <vt:lpstr>63-KPA</vt:lpstr>
      <vt:lpstr>63-ILD</vt:lpstr>
      <vt:lpstr>66-Avokati i Popullit</vt:lpstr>
      <vt:lpstr>67-KMSHC</vt:lpstr>
      <vt:lpstr>73-01610-KQZ</vt:lpstr>
      <vt:lpstr>73-01620-KQZ</vt:lpstr>
      <vt:lpstr>76-ILDKPKI</vt:lpstr>
      <vt:lpstr>77-Autoriteti i Konkurrences</vt:lpstr>
      <vt:lpstr>82-KKK</vt:lpstr>
      <vt:lpstr>87-01320-DSHQ</vt:lpstr>
      <vt:lpstr>87-01130-APP</vt:lpstr>
      <vt:lpstr>87-05640-AMBU</vt:lpstr>
      <vt:lpstr>87-03310-Av.SH</vt:lpstr>
      <vt:lpstr>87-01150-AKSIK</vt:lpstr>
      <vt:lpstr>87-01150-KPK</vt:lpstr>
      <vt:lpstr>87-01150-IP</vt:lpstr>
      <vt:lpstr>87-01150-ADB</vt:lpstr>
      <vt:lpstr>87-01150-AAFAABE</vt:lpstr>
      <vt:lpstr>87-01150-AKPT</vt:lpstr>
      <vt:lpstr>87-01150-DPAK</vt:lpstr>
      <vt:lpstr>87-01150-AMI</vt:lpstr>
      <vt:lpstr>87-01150-SASPAC</vt:lpstr>
      <vt:lpstr>87-01150-AMVV</vt:lpstr>
      <vt:lpstr>87-01150-AUM</vt:lpstr>
      <vt:lpstr>87-01140-AKSHI</vt:lpstr>
      <vt:lpstr>87-01140-ASIG</vt:lpstr>
      <vt:lpstr>87-01140-AKSK</vt:lpstr>
      <vt:lpstr>87-01330-DAP</vt:lpstr>
      <vt:lpstr>87-01330-ASPA</vt:lpstr>
      <vt:lpstr>87-08480-Kultet Fetare</vt:lpstr>
      <vt:lpstr>88-AMSHC</vt:lpstr>
      <vt:lpstr>89-KDIMDHP</vt:lpstr>
      <vt:lpstr>90-KPP</vt:lpstr>
      <vt:lpstr>91-KMD</vt:lpstr>
      <vt:lpstr>92-ISKK</vt:lpstr>
      <vt:lpstr>95-AIDISSH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Selma Nebiu</dc:creator>
  <cp:lastModifiedBy>Selma Nebiu</cp:lastModifiedBy>
  <cp:lastPrinted>2026-01-21T09:59:05Z</cp:lastPrinted>
  <dcterms:created xsi:type="dcterms:W3CDTF">2026-01-05T14:00:01Z</dcterms:created>
  <dcterms:modified xsi:type="dcterms:W3CDTF">2026-02-26T10:14:49Z</dcterms:modified>
</cp:coreProperties>
</file>